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014157\Desktop\"/>
    </mc:Choice>
  </mc:AlternateContent>
  <xr:revisionPtr revIDLastSave="0" documentId="13_ncr:1_{83CF6EA1-63CA-40F7-973E-3CE0F7EC0A9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Actuals Jan 23-May26" sheetId="2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</externalReferences>
  <definedNames>
    <definedName name="_f" localSheetId="0">#REF!</definedName>
    <definedName name="_f">#REF!</definedName>
    <definedName name="_xlnm._FilterDatabase" localSheetId="0" hidden="1">'Actuals Jan 23-May26'!$A$3:$BB$527</definedName>
    <definedName name="Aa" localSheetId="0">#REF!</definedName>
    <definedName name="Aa">#REF!</definedName>
    <definedName name="AAA" localSheetId="0">#REF!</definedName>
    <definedName name="AAA">#REF!</definedName>
    <definedName name="April" localSheetId="0">#REF!</definedName>
    <definedName name="April">#REF!</definedName>
    <definedName name="asdfqaef" localSheetId="0">#REF!</definedName>
    <definedName name="asdfqaef">#REF!</definedName>
    <definedName name="BB_ALL_PEGO" localSheetId="0">'[1]PGEO Data'!$I$12:$I$32,'[1]PGEO Data'!$M$13:$M$32,'[1]PGEO Data'!$Q$12:$Q$32,'[1]PGEO Data'!$U$12:$U$32,'[1]PGEO Data'!$X$12:$Y$32,'[1]PGEO Data'!$AC$12:$AC$32,'[1]PGEO Data'!$AG$12:$AG$32,'[1]PGEO Data'!$AK$12:$AK$32,'[1]PGEO Data'!$AO$12:$AO$32,'[1]PGEO Data'!$AS$12:$AS$32,'[1]PGEO Data'!$AW$12:$AW$32,'[1]PGEO Data'!$BA$12:$BA$32,'[1]PGEO Data'!$BE$12:$BE$32,'[1]PGEO Data'!$BI$12</definedName>
    <definedName name="BB_ALL_PEGO">'[2]PGEO Data'!$I$12:$I$32,'[2]PGEO Data'!$M$13:$M$32,'[2]PGEO Data'!$Q$12:$Q$32,'[2]PGEO Data'!$U$12:$U$32,'[2]PGEO Data'!$X$12:$Y$32,'[2]PGEO Data'!$AC$12:$AC$32,'[2]PGEO Data'!$AG$12:$AG$32,'[2]PGEO Data'!$AK$12:$AK$32,'[2]PGEO Data'!$AO$12:$AO$32,'[2]PGEO Data'!$AS$12:$AS$32,'[2]PGEO Data'!$AW$12:$AW$32,'[2]PGEO Data'!$BA$12:$BA$32,'[2]PGEO Data'!$BE$12:$BE$32,'[2]PGEO Data'!$BI$12</definedName>
    <definedName name="BB_COMP_PERIODS" localSheetId="0">'[1]Calc Data'!$P$4:$P$8</definedName>
    <definedName name="BB_COMP_PERIODS">'[2]Calc Data'!$P$4:$P$8</definedName>
    <definedName name="BB_CURNCY_TABLE" localSheetId="0">'[1]Calc Data'!$CS$18:$CU$29</definedName>
    <definedName name="BB_CURNCY_TABLE">'[2]Calc Data'!$CS$18:$CU$29</definedName>
    <definedName name="BB_DISP_ORDER_TABLE" localSheetId="0">'[1]Calc Data'!$CP$18:$CR$19</definedName>
    <definedName name="BB_DISP_ORDER_TABLE">'[2]Calc Data'!$CP$18:$CR$19</definedName>
    <definedName name="BB_EM_Q1" localSheetId="0">'[1]Calc Data'!$A$4</definedName>
    <definedName name="BB_EM_Q1">'[2]Calc Data'!$A$4</definedName>
    <definedName name="BB_EM_Q2" localSheetId="0">'[1]Calc Data'!$A$5</definedName>
    <definedName name="BB_EM_Q2">'[2]Calc Data'!$A$5</definedName>
    <definedName name="BB_EM_Q3" localSheetId="0">'[1]Calc Data'!$A$6</definedName>
    <definedName name="BB_EM_Q3">'[2]Calc Data'!$A$6</definedName>
    <definedName name="BB_EM_Q4" localSheetId="0">'[1]Calc Data'!$A$7</definedName>
    <definedName name="BB_EM_Q4">'[2]Calc Data'!$A$7</definedName>
    <definedName name="BB_EM_S1" localSheetId="0">'[1]Calc Data'!$B$4</definedName>
    <definedName name="BB_EM_S1">'[2]Calc Data'!$B$4</definedName>
    <definedName name="BB_EM_S2" localSheetId="0">'[1]Calc Data'!$B$5</definedName>
    <definedName name="BB_EM_S2">'[2]Calc Data'!$B$5</definedName>
    <definedName name="BB_FA_STATEMENTS" localSheetId="0">OFFSET('[1]Calc Data'!$DC$18:$DC$107,0,0,'[1]Calc Data'!$DC$13)</definedName>
    <definedName name="BB_FA_STATEMENTS">OFFSET('[2]Calc Data'!$DC$18:$DC$107,0,0,'[2]Calc Data'!$DC$13)</definedName>
    <definedName name="BB_MEASURES" localSheetId="0">'[1]Calc Data'!$AU$16:$AU$39</definedName>
    <definedName name="BB_MEASURES">'[2]Calc Data'!$AU$16:$AU$39</definedName>
    <definedName name="BB_PERIOD_TABLE" localSheetId="0">'[1]Calc Data'!$CV$18:$CX$25</definedName>
    <definedName name="BB_PERIOD_TABLE">'[2]Calc Data'!$CV$18:$CX$25</definedName>
    <definedName name="BB_Q_COND_RANGE" localSheetId="0">'[1]EM Data'!$B$75:$AN$75</definedName>
    <definedName name="BB_Q_COND_RANGE">'[2]EM Data'!$B$75:$AN$75</definedName>
    <definedName name="BB_S_COND_RANGE" localSheetId="0">'[1]EM Data'!$B$74:$AN$74</definedName>
    <definedName name="BB_S_COND_RANGE">'[2]EM Data'!$B$74:$AN$74</definedName>
    <definedName name="BB_SELECT_CURRENCY" localSheetId="0">'[1]Calc Data'!$CR$4</definedName>
    <definedName name="BB_SELECT_CURRENCY">'[2]Calc Data'!$CR$4</definedName>
    <definedName name="BB_TICKER" localSheetId="0">'[1]Calc Data'!$B$1</definedName>
    <definedName name="BB_TICKER">'[2]Calc Data'!$B$1</definedName>
    <definedName name="BB_TRA_DATES" localSheetId="0">OFFSET('[1]Calc Data'!$O$28,0,0,'[1]Calc Data'!$O$26)</definedName>
    <definedName name="BB_TRA_DATES">OFFSET('[2]Calc Data'!$O$28,0,0,'[2]Calc Data'!$O$26)</definedName>
    <definedName name="BB_TRA_SEC1" localSheetId="0">OFFSET('[1]Calc Data'!$O$28,0,1,'[1]Calc Data'!$O$26)</definedName>
    <definedName name="BB_TRA_SEC1">OFFSET('[2]Calc Data'!$O$28,0,1,'[2]Calc Data'!$O$26)</definedName>
    <definedName name="BB_TRA_SEC2" localSheetId="0">OFFSET('[1]Calc Data'!$R$28,0,1,'[1]Calc Data'!$R$26)</definedName>
    <definedName name="BB_TRA_SEC2">OFFSET('[2]Calc Data'!$R$28,0,1,'[2]Calc Data'!$R$26)</definedName>
    <definedName name="BB_TRA_SEC3" localSheetId="0">OFFSET('[1]Calc Data'!$U$28,0,1,'[1]Calc Data'!$U$26)</definedName>
    <definedName name="BB_TRA_SEC3">OFFSET('[2]Calc Data'!$U$28,0,1,'[2]Calc Data'!$U$26)</definedName>
    <definedName name="BB_Y_COND_RANGE" localSheetId="0">'[1]EM Data'!$B$73:$AN$73</definedName>
    <definedName name="BB_Y_COND_RANGE">'[2]EM Data'!$B$73:$AN$73</definedName>
    <definedName name="BLPH1" localSheetId="0" hidden="1">#REF!</definedName>
    <definedName name="BLPH1" hidden="1">#REF!</definedName>
    <definedName name="BLPH2" localSheetId="0" hidden="1">#REF!</definedName>
    <definedName name="BLPH2" hidden="1">#REF!</definedName>
    <definedName name="BLPH3" localSheetId="0" hidden="1">#REF!</definedName>
    <definedName name="BLPH3" hidden="1">#REF!</definedName>
    <definedName name="CIQWBGuid" hidden="1">"Mobitel Trend and SLT Group Financial Info.xlsx"</definedName>
    <definedName name="csdsd" localSheetId="0">#REF!</definedName>
    <definedName name="csdsd">#REF!</definedName>
    <definedName name="CurrentColumnIndex" localSheetId="0">#REF!</definedName>
    <definedName name="CurrentColumnIndex">#REF!</definedName>
    <definedName name="CurrentColumnRowIndex" localSheetId="0">#REF!</definedName>
    <definedName name="CurrentColumnRowIndex">#REF!</definedName>
    <definedName name="CurrentRowLineItemIndex" localSheetId="0">#REF!</definedName>
    <definedName name="CurrentRowLineItemIndex">#REF!</definedName>
    <definedName name="DATA_21">#REF!</definedName>
    <definedName name="ddsgds">#REF!</definedName>
    <definedName name="epaid" localSheetId="0">'[3]Notes to acs'!$F$660</definedName>
    <definedName name="epaid">'[4]Notes to acs'!$F$660</definedName>
    <definedName name="fefd" localSheetId="0">#REF!</definedName>
    <definedName name="fefd">#REF!</definedName>
    <definedName name="FX" localSheetId="0">[5]Sheet3!$B$1</definedName>
    <definedName name="FX">[6]Sheet3!$B$1</definedName>
    <definedName name="H" localSheetId="0">#REF!</definedName>
    <definedName name="H">#REF!</definedName>
    <definedName name="hksj5kfj" localSheetId="0">#REF!</definedName>
    <definedName name="hksj5kfj">#REF!</definedName>
    <definedName name="Hundred">[7]Units!$B$4</definedName>
    <definedName name="I" localSheetId="0">#REF!</definedName>
    <definedName name="I">#REF!</definedName>
    <definedName name="IQ_ADDIN" hidden="1">"AUTO"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43265.0929513889</definedName>
    <definedName name="IQ_NTM">6000</definedName>
    <definedName name="IQ_OPENED55" hidden="1">1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Marchactuals21" localSheetId="0">#REF!</definedName>
    <definedName name="Marchactuals21">#REF!</definedName>
    <definedName name="MenuInsertColumnValues" localSheetId="0">#REF!</definedName>
    <definedName name="MenuInsertColumnValues">#REF!</definedName>
    <definedName name="MenuInsertRowValues" localSheetId="0">#REF!</definedName>
    <definedName name="MenuInsertRowValues">#REF!</definedName>
    <definedName name="Million">[7]Units!$B$6</definedName>
    <definedName name="NumberOfColumnHeadingLines" localSheetId="0">#REF!</definedName>
    <definedName name="NumberOfColumnHeadingLines">#REF!</definedName>
    <definedName name="Print_Area_MI" localSheetId="0">#REF!</definedName>
    <definedName name="Print_Area_MI">#REF!</definedName>
    <definedName name="RM_Others" localSheetId="0">#REF!</definedName>
    <definedName name="RM_Others">#REF!</definedName>
    <definedName name="sdfds" localSheetId="0">#REF!</definedName>
    <definedName name="sdfds">#REF!</definedName>
    <definedName name="sdv">#REF!</definedName>
    <definedName name="Spec" localSheetId="0">'[8]TB-MAR'!#REF!</definedName>
    <definedName name="Spec">'[9]TB-MAR'!#REF!</definedName>
    <definedName name="ss" localSheetId="0">#REF!</definedName>
    <definedName name="ss">#REF!</definedName>
    <definedName name="StartColumnIndex" localSheetId="0">#REF!</definedName>
    <definedName name="StartColumnIndex">#REF!</definedName>
    <definedName name="StartColumnRowIndex" localSheetId="0">#REF!</definedName>
    <definedName name="StartColumnRowIndex">#REF!</definedName>
    <definedName name="StartRowLineItemIndex" localSheetId="0">#REF!</definedName>
    <definedName name="StartRowLineItemIndex">#REF!</definedName>
    <definedName name="Thousand">[7]Units!$B$5</definedName>
    <definedName name="trgeh" localSheetId="0">#REF!</definedName>
    <definedName name="trgeh">#REF!</definedName>
    <definedName name="VV" localSheetId="0" hidden="1">#REF!</definedName>
    <definedName name="VV" hidden="1">#REF!</definedName>
    <definedName name="wwwww">[10]Units!$B$4</definedName>
    <definedName name="XDO_?c1000?" localSheetId="0">#REF!</definedName>
    <definedName name="XDO_?c1000?">#REF!</definedName>
    <definedName name="XDO_?c1000ColHeadLine1?" localSheetId="0">#REF!</definedName>
    <definedName name="XDO_?c1000ColHeadLine1?">#REF!</definedName>
    <definedName name="XDO_?c1000ColHeadLine2?" localSheetId="0">#REF!</definedName>
    <definedName name="XDO_?c1000ColHeadLine2?">#REF!</definedName>
    <definedName name="XDO_?c1000ColHeadLine3?">#REF!</definedName>
    <definedName name="XDO_?c1001?">#REF!</definedName>
    <definedName name="XDO_?c1001ColHeadLine1?">#REF!</definedName>
    <definedName name="XDO_?c1001ColHeadLine2?">#REF!</definedName>
    <definedName name="XDO_?c1001ColHeadLine3?">#REF!</definedName>
    <definedName name="XDO_?c1002?">#REF!</definedName>
    <definedName name="XDO_?c1002ColHeadLine1?">#REF!</definedName>
    <definedName name="XDO_?c1002ColHeadLine2?">#REF!</definedName>
    <definedName name="XDO_?c1002ColHeadLine3?">#REF!</definedName>
    <definedName name="XDO_?c1003?">#REF!</definedName>
    <definedName name="XDO_?c1003ColHeadLine1?">#REF!</definedName>
    <definedName name="XDO_?c1003ColHeadLine2?">#REF!</definedName>
    <definedName name="XDO_?c1003ColHeadLine3?">#REF!</definedName>
    <definedName name="XDO_?c1004?">#REF!</definedName>
    <definedName name="XDO_?c1004ColHeadLine1?">#REF!</definedName>
    <definedName name="XDO_?c1004ColHeadLine2?">#REF!</definedName>
    <definedName name="XDO_?c1004ColHeadLine3?">#REF!</definedName>
    <definedName name="XDO_?c1005?">#REF!</definedName>
    <definedName name="XDO_?c1005ColHeadLine1?">#REF!</definedName>
    <definedName name="XDO_?c1005ColHeadLine2?">#REF!</definedName>
    <definedName name="XDO_?c1005ColHeadLine3?">#REF!</definedName>
    <definedName name="XDO_?c1006?">#REF!</definedName>
    <definedName name="XDO_?c1006ColHeadLine1?">#REF!</definedName>
    <definedName name="XDO_?c1006ColHeadLine2?">#REF!</definedName>
    <definedName name="XDO_?c1006ColHeadLine3?">#REF!</definedName>
    <definedName name="XDO_?c1007?">#REF!</definedName>
    <definedName name="XDO_?c1007ColHeadLine1?">#REF!</definedName>
    <definedName name="XDO_?c1007ColHeadLine2?">#REF!</definedName>
    <definedName name="XDO_?c1007ColHeadLine3?">#REF!</definedName>
    <definedName name="XDO_?c1008?">#REF!</definedName>
    <definedName name="XDO_?c1008ColHeadLine1?">#REF!</definedName>
    <definedName name="XDO_?c1008ColHeadLine2?">#REF!</definedName>
    <definedName name="XDO_?c1008ColHeadLine3?">#REF!</definedName>
    <definedName name="XDO_?c1009?">#REF!</definedName>
    <definedName name="XDO_?c1009ColHeadLine1?">#REF!</definedName>
    <definedName name="XDO_?c1009ColHeadLine2?">#REF!</definedName>
    <definedName name="XDO_?c1009ColHeadLine3?">#REF!</definedName>
    <definedName name="XDO_?c1010?">#REF!</definedName>
    <definedName name="XDO_?c1010ColHeadLine1?">#REF!</definedName>
    <definedName name="XDO_?c1010ColHeadLine2?">#REF!</definedName>
    <definedName name="XDO_?c1010ColHeadLine3?">#REF!</definedName>
    <definedName name="XDO_?c1011?">#REF!</definedName>
    <definedName name="XDO_?c1011ColHeadLine1?">#REF!</definedName>
    <definedName name="XDO_?c1011ColHeadLine2?">#REF!</definedName>
    <definedName name="XDO_?c1011ColHeadLine3?">#REF!</definedName>
    <definedName name="XDO_?c1012?">#REF!</definedName>
    <definedName name="XDO_?c1012ColHeadLine1?">#REF!</definedName>
    <definedName name="XDO_?c1012ColHeadLine2?">#REF!</definedName>
    <definedName name="XDO_?c1012ColHeadLine3?">#REF!</definedName>
    <definedName name="XDO_?c1013?">#REF!</definedName>
    <definedName name="XDO_?c1013ColHeadLine1?">#REF!</definedName>
    <definedName name="XDO_?c1013ColHeadLine2?">#REF!</definedName>
    <definedName name="XDO_?c1013ColHeadLine3?">#REF!</definedName>
    <definedName name="XDO_?c1014?">#REF!</definedName>
    <definedName name="XDO_?c1014ColHeadLine1?">#REF!</definedName>
    <definedName name="XDO_?c1014ColHeadLine2?">#REF!</definedName>
    <definedName name="XDO_?c1014ColHeadLine3?">#REF!</definedName>
    <definedName name="XDO_?c1015?">#REF!</definedName>
    <definedName name="XDO_?c1015ColHeadLine1?">#REF!</definedName>
    <definedName name="XDO_?c1015ColHeadLine2?">#REF!</definedName>
    <definedName name="XDO_?c1015ColHeadLine3?">#REF!</definedName>
    <definedName name="XDO_?c1016?">#REF!</definedName>
    <definedName name="XDO_?c1016ColHeadLine1?">#REF!</definedName>
    <definedName name="XDO_?c1016ColHeadLine2?">#REF!</definedName>
    <definedName name="XDO_?c1016ColHeadLine3?">#REF!</definedName>
    <definedName name="XDO_?c1017?">#REF!</definedName>
    <definedName name="XDO_?c1017ColHeadLine1?">#REF!</definedName>
    <definedName name="XDO_?c1017ColHeadLine2?">#REF!</definedName>
    <definedName name="XDO_?c1017ColHeadLine3?">#REF!</definedName>
    <definedName name="XDO_?c1018?">#REF!</definedName>
    <definedName name="XDO_?c1018ColHeadLine1?">#REF!</definedName>
    <definedName name="XDO_?c1018ColHeadLine2?">#REF!</definedName>
    <definedName name="XDO_?c1018ColHeadLine3?">#REF!</definedName>
    <definedName name="XDO_?c1019?">#REF!</definedName>
    <definedName name="XDO_?c1019ColHeadLine1?">#REF!</definedName>
    <definedName name="XDO_?c1019ColHeadLine2?">#REF!</definedName>
    <definedName name="XDO_?c1019ColHeadLine3?">#REF!</definedName>
    <definedName name="XDO_?c1020?">#REF!</definedName>
    <definedName name="XDO_?c1020ColHeadLine1?">#REF!</definedName>
    <definedName name="XDO_?c1020ColHeadLine2?">#REF!</definedName>
    <definedName name="XDO_?c1020ColHeadLine3?">#REF!</definedName>
    <definedName name="XDO_?c1021?">#REF!</definedName>
    <definedName name="XDO_?c1021ColHeadLine1?">#REF!</definedName>
    <definedName name="XDO_?c1021ColHeadLine2?">#REF!</definedName>
    <definedName name="XDO_?c1021ColHeadLine3?">#REF!</definedName>
    <definedName name="XDO_?c1022?">#REF!</definedName>
    <definedName name="XDO_?c1022ColHeadLine1?">#REF!</definedName>
    <definedName name="XDO_?c1022ColHeadLine2?">#REF!</definedName>
    <definedName name="XDO_?c1022ColHeadLine3?">#REF!</definedName>
    <definedName name="XDO_?c1023?">#REF!</definedName>
    <definedName name="XDO_?c1023ColHeadLine1?">#REF!</definedName>
    <definedName name="XDO_?c1023ColHeadLine2?">#REF!</definedName>
    <definedName name="XDO_?c1023ColHeadLine3?">#REF!</definedName>
    <definedName name="XDO_?c1024?">#REF!</definedName>
    <definedName name="XDO_?c1024ColHeadLine1?">#REF!</definedName>
    <definedName name="XDO_?c1024ColHeadLine2?">#REF!</definedName>
    <definedName name="XDO_?c1024ColHeadLine3?">#REF!</definedName>
    <definedName name="XDO_?c1025?">#REF!</definedName>
    <definedName name="XDO_?c1025ColHeadLine1?">#REF!</definedName>
    <definedName name="XDO_?c1025ColHeadLine2?">#REF!</definedName>
    <definedName name="XDO_?c1025ColHeadLine3?">#REF!</definedName>
    <definedName name="XDO_?c1026?">#REF!</definedName>
    <definedName name="XDO_?c1026ColHeadLine1?">#REF!</definedName>
    <definedName name="XDO_?c1026ColHeadLine2?">#REF!</definedName>
    <definedName name="XDO_?c1026ColHeadLine3?">#REF!</definedName>
    <definedName name="XDO_?c1027?">#REF!</definedName>
    <definedName name="XDO_?c1027ColHeadLine1?">#REF!</definedName>
    <definedName name="XDO_?c1027ColHeadLine2?">#REF!</definedName>
    <definedName name="XDO_?c1027ColHeadLine3?">#REF!</definedName>
    <definedName name="XDO_?c1028?">#REF!</definedName>
    <definedName name="XDO_?c1028ColHeadLine1?">#REF!</definedName>
    <definedName name="XDO_?c1028ColHeadLine2?">#REF!</definedName>
    <definedName name="XDO_?c1028ColHeadLine3?">#REF!</definedName>
    <definedName name="XDO_?c1029?">#REF!</definedName>
    <definedName name="XDO_?c1029ColHeadLine1?">#REF!</definedName>
    <definedName name="XDO_?c1029ColHeadLine2?">#REF!</definedName>
    <definedName name="XDO_?c1029ColHeadLine3?">#REF!</definedName>
    <definedName name="XDO_?c1030?">#REF!</definedName>
    <definedName name="XDO_?c1030ColHeadLine1?">#REF!</definedName>
    <definedName name="XDO_?c1030ColHeadLine2?">#REF!</definedName>
    <definedName name="XDO_?c1030ColHeadLine3?">#REF!</definedName>
    <definedName name="XDO_?currency?">#REF!</definedName>
    <definedName name="XDO_?date?">#REF!</definedName>
    <definedName name="XDO_?LedgerName?">#REF!</definedName>
    <definedName name="XDO_?page?">#REF!</definedName>
    <definedName name="XDO_?period?">#REF!</definedName>
    <definedName name="XDO_?ReportContext?">#REF!</definedName>
    <definedName name="XDO_?ReportName?">#REF!</definedName>
    <definedName name="XDO_GROUP_?RptLine?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Z527" i="2" l="1"/>
  <c r="AZ525" i="2"/>
  <c r="AZ524" i="2"/>
  <c r="AZ417" i="2"/>
  <c r="AZ408" i="2"/>
  <c r="AZ397" i="2"/>
  <c r="AZ381" i="2"/>
  <c r="AZ370" i="2"/>
  <c r="AZ362" i="2"/>
  <c r="AZ354" i="2"/>
  <c r="AZ353" i="2"/>
  <c r="AZ316" i="2"/>
  <c r="AZ307" i="2"/>
  <c r="AZ298" i="2"/>
  <c r="AZ278" i="2"/>
  <c r="AZ209" i="2"/>
  <c r="AZ208" i="2"/>
  <c r="AZ89" i="2"/>
  <c r="AZ63" i="2"/>
  <c r="AZ58" i="2"/>
  <c r="AZ30" i="2"/>
  <c r="AZ24" i="2"/>
  <c r="AZ15" i="2"/>
  <c r="AY527" i="2"/>
  <c r="AY525" i="2"/>
  <c r="AY524" i="2"/>
  <c r="AY417" i="2"/>
  <c r="AY408" i="2"/>
  <c r="AY397" i="2"/>
  <c r="AY381" i="2"/>
  <c r="AY370" i="2"/>
  <c r="AY362" i="2"/>
  <c r="AY354" i="2"/>
  <c r="AY353" i="2"/>
  <c r="AY316" i="2"/>
  <c r="AY307" i="2"/>
  <c r="AY298" i="2"/>
  <c r="AY278" i="2"/>
  <c r="AY209" i="2"/>
  <c r="AY208" i="2"/>
  <c r="AY89" i="2"/>
  <c r="AY63" i="2"/>
  <c r="AY58" i="2"/>
  <c r="AY30" i="2"/>
  <c r="AY24" i="2"/>
  <c r="AY15" i="2"/>
  <c r="S6" i="2" l="1"/>
  <c r="S7" i="2"/>
  <c r="S8" i="2"/>
  <c r="S9" i="2"/>
  <c r="S10" i="2"/>
  <c r="S11" i="2"/>
  <c r="S12" i="2"/>
  <c r="S13" i="2"/>
  <c r="S14" i="2"/>
  <c r="S16" i="2"/>
  <c r="S17" i="2"/>
  <c r="S18" i="2"/>
  <c r="S19" i="2"/>
  <c r="S20" i="2"/>
  <c r="S21" i="2"/>
  <c r="S22" i="2"/>
  <c r="S23" i="2"/>
  <c r="S25" i="2"/>
  <c r="S26" i="2"/>
  <c r="S27" i="2"/>
  <c r="S28" i="2"/>
  <c r="S29" i="2"/>
  <c r="S31" i="2"/>
  <c r="S32" i="2"/>
  <c r="S33" i="2"/>
  <c r="S34" i="2"/>
  <c r="S35" i="2"/>
  <c r="S36" i="2"/>
  <c r="S37" i="2"/>
  <c r="S38" i="2"/>
  <c r="S39" i="2"/>
  <c r="S40" i="2"/>
  <c r="S41" i="2"/>
  <c r="S42" i="2"/>
  <c r="S43" i="2"/>
  <c r="S44" i="2"/>
  <c r="S45" i="2"/>
  <c r="S46" i="2"/>
  <c r="S47" i="2"/>
  <c r="S48" i="2"/>
  <c r="S49" i="2"/>
  <c r="S50" i="2"/>
  <c r="S51" i="2"/>
  <c r="S52" i="2"/>
  <c r="S53" i="2"/>
  <c r="S54" i="2"/>
  <c r="S55" i="2"/>
  <c r="S56" i="2"/>
  <c r="S57" i="2"/>
  <c r="S59" i="2"/>
  <c r="S60" i="2"/>
  <c r="S61" i="2"/>
  <c r="S62" i="2"/>
  <c r="S64" i="2"/>
  <c r="S65" i="2"/>
  <c r="S66" i="2"/>
  <c r="S67" i="2"/>
  <c r="S68" i="2"/>
  <c r="S69" i="2"/>
  <c r="S70" i="2"/>
  <c r="S71" i="2"/>
  <c r="S72" i="2"/>
  <c r="S73" i="2"/>
  <c r="S74" i="2"/>
  <c r="S75" i="2"/>
  <c r="S76" i="2"/>
  <c r="S77" i="2"/>
  <c r="S78" i="2"/>
  <c r="S79" i="2"/>
  <c r="S80" i="2"/>
  <c r="S81" i="2"/>
  <c r="S82" i="2"/>
  <c r="S83" i="2"/>
  <c r="S84" i="2"/>
  <c r="S85" i="2"/>
  <c r="S86" i="2"/>
  <c r="S87" i="2"/>
  <c r="S88" i="2"/>
  <c r="S90" i="2"/>
  <c r="S91" i="2"/>
  <c r="S92" i="2"/>
  <c r="S93" i="2"/>
  <c r="S94" i="2"/>
  <c r="S95" i="2"/>
  <c r="S96" i="2"/>
  <c r="S97" i="2"/>
  <c r="S98" i="2"/>
  <c r="S99" i="2"/>
  <c r="S100" i="2"/>
  <c r="S101" i="2"/>
  <c r="S102" i="2"/>
  <c r="S103" i="2"/>
  <c r="S104" i="2"/>
  <c r="S105" i="2"/>
  <c r="S106" i="2"/>
  <c r="S107" i="2"/>
  <c r="S108" i="2"/>
  <c r="S109" i="2"/>
  <c r="S110" i="2"/>
  <c r="S111" i="2"/>
  <c r="S112" i="2"/>
  <c r="S113" i="2"/>
  <c r="S114" i="2"/>
  <c r="S115" i="2"/>
  <c r="S116" i="2"/>
  <c r="S117" i="2"/>
  <c r="S118" i="2"/>
  <c r="S119" i="2"/>
  <c r="S120" i="2"/>
  <c r="S121" i="2"/>
  <c r="S122" i="2"/>
  <c r="S123" i="2"/>
  <c r="S124" i="2"/>
  <c r="S125" i="2"/>
  <c r="S126" i="2"/>
  <c r="S127" i="2"/>
  <c r="S128" i="2"/>
  <c r="S129" i="2"/>
  <c r="S130" i="2"/>
  <c r="S131" i="2"/>
  <c r="S132" i="2"/>
  <c r="S133" i="2"/>
  <c r="S134" i="2"/>
  <c r="S135" i="2"/>
  <c r="S136" i="2"/>
  <c r="S137" i="2"/>
  <c r="S138" i="2"/>
  <c r="S139" i="2"/>
  <c r="S140" i="2"/>
  <c r="S141" i="2"/>
  <c r="S142" i="2"/>
  <c r="S143" i="2"/>
  <c r="S144" i="2"/>
  <c r="S145" i="2"/>
  <c r="S146" i="2"/>
  <c r="S147" i="2"/>
  <c r="S148" i="2"/>
  <c r="S149" i="2"/>
  <c r="S150" i="2"/>
  <c r="S151" i="2"/>
  <c r="S152" i="2"/>
  <c r="S153" i="2"/>
  <c r="S154" i="2"/>
  <c r="S155" i="2"/>
  <c r="S156" i="2"/>
  <c r="S157" i="2"/>
  <c r="S158" i="2"/>
  <c r="S159" i="2"/>
  <c r="S160" i="2"/>
  <c r="S161" i="2"/>
  <c r="S162" i="2"/>
  <c r="S163" i="2"/>
  <c r="S164" i="2"/>
  <c r="S165" i="2"/>
  <c r="S166" i="2"/>
  <c r="S167" i="2"/>
  <c r="S168" i="2"/>
  <c r="S169" i="2"/>
  <c r="S170" i="2"/>
  <c r="S171" i="2"/>
  <c r="S172" i="2"/>
  <c r="S173" i="2"/>
  <c r="S174" i="2"/>
  <c r="S175" i="2"/>
  <c r="S176" i="2"/>
  <c r="S177" i="2"/>
  <c r="S178" i="2"/>
  <c r="S179" i="2"/>
  <c r="S180" i="2"/>
  <c r="S181" i="2"/>
  <c r="S182" i="2"/>
  <c r="S183" i="2"/>
  <c r="S184" i="2"/>
  <c r="S185" i="2"/>
  <c r="S186" i="2"/>
  <c r="S187" i="2"/>
  <c r="S188" i="2"/>
  <c r="S189" i="2"/>
  <c r="S190" i="2"/>
  <c r="S191" i="2"/>
  <c r="S192" i="2"/>
  <c r="S193" i="2"/>
  <c r="S194" i="2"/>
  <c r="S195" i="2"/>
  <c r="S196" i="2"/>
  <c r="S197" i="2"/>
  <c r="S198" i="2"/>
  <c r="S199" i="2"/>
  <c r="S200" i="2"/>
  <c r="S201" i="2"/>
  <c r="S202" i="2"/>
  <c r="S203" i="2"/>
  <c r="S204" i="2"/>
  <c r="S205" i="2"/>
  <c r="S206" i="2"/>
  <c r="S207" i="2"/>
  <c r="S210" i="2"/>
  <c r="S211" i="2"/>
  <c r="S212" i="2"/>
  <c r="S213" i="2"/>
  <c r="S214" i="2"/>
  <c r="S215" i="2"/>
  <c r="S216" i="2"/>
  <c r="S217" i="2"/>
  <c r="S218" i="2"/>
  <c r="S219" i="2"/>
  <c r="S220" i="2"/>
  <c r="S221" i="2"/>
  <c r="S222" i="2"/>
  <c r="S223" i="2"/>
  <c r="S224" i="2"/>
  <c r="S225" i="2"/>
  <c r="S226" i="2"/>
  <c r="S227" i="2"/>
  <c r="S228" i="2"/>
  <c r="S229" i="2"/>
  <c r="S230" i="2"/>
  <c r="S231" i="2"/>
  <c r="S232" i="2"/>
  <c r="S233" i="2"/>
  <c r="S234" i="2"/>
  <c r="S235" i="2"/>
  <c r="S236" i="2"/>
  <c r="S237" i="2"/>
  <c r="S238" i="2"/>
  <c r="S239" i="2"/>
  <c r="S240" i="2"/>
  <c r="S241" i="2"/>
  <c r="S242" i="2"/>
  <c r="S243" i="2"/>
  <c r="S244" i="2"/>
  <c r="S245" i="2"/>
  <c r="S246" i="2"/>
  <c r="S247" i="2"/>
  <c r="S248" i="2"/>
  <c r="S249" i="2"/>
  <c r="S250" i="2"/>
  <c r="S251" i="2"/>
  <c r="S252" i="2"/>
  <c r="S253" i="2"/>
  <c r="S254" i="2"/>
  <c r="S255" i="2"/>
  <c r="S256" i="2"/>
  <c r="S257" i="2"/>
  <c r="S258" i="2"/>
  <c r="S259" i="2"/>
  <c r="S260" i="2"/>
  <c r="S261" i="2"/>
  <c r="S262" i="2"/>
  <c r="S263" i="2"/>
  <c r="S264" i="2"/>
  <c r="S265" i="2"/>
  <c r="S266" i="2"/>
  <c r="S267" i="2"/>
  <c r="S268" i="2"/>
  <c r="S269" i="2"/>
  <c r="S270" i="2"/>
  <c r="S271" i="2"/>
  <c r="S272" i="2"/>
  <c r="S273" i="2"/>
  <c r="S274" i="2"/>
  <c r="S275" i="2"/>
  <c r="S276" i="2"/>
  <c r="S277" i="2"/>
  <c r="S279" i="2"/>
  <c r="S280" i="2"/>
  <c r="S281" i="2"/>
  <c r="S282" i="2"/>
  <c r="S283" i="2"/>
  <c r="S284" i="2"/>
  <c r="S285" i="2"/>
  <c r="S286" i="2"/>
  <c r="S287" i="2"/>
  <c r="S288" i="2"/>
  <c r="S289" i="2"/>
  <c r="S290" i="2"/>
  <c r="S291" i="2"/>
  <c r="S292" i="2"/>
  <c r="S293" i="2"/>
  <c r="S294" i="2"/>
  <c r="S295" i="2"/>
  <c r="S296" i="2"/>
  <c r="S297" i="2"/>
  <c r="S299" i="2"/>
  <c r="S300" i="2"/>
  <c r="S301" i="2"/>
  <c r="S302" i="2"/>
  <c r="S303" i="2"/>
  <c r="S304" i="2"/>
  <c r="S305" i="2"/>
  <c r="S306" i="2"/>
  <c r="S308" i="2"/>
  <c r="S309" i="2"/>
  <c r="S310" i="2"/>
  <c r="S311" i="2"/>
  <c r="S312" i="2"/>
  <c r="S313" i="2"/>
  <c r="S314" i="2"/>
  <c r="S315" i="2"/>
  <c r="S317" i="2"/>
  <c r="S318" i="2"/>
  <c r="S319" i="2"/>
  <c r="S320" i="2"/>
  <c r="S321" i="2"/>
  <c r="S322" i="2"/>
  <c r="S323" i="2"/>
  <c r="S324" i="2"/>
  <c r="S325" i="2"/>
  <c r="S326" i="2"/>
  <c r="S327" i="2"/>
  <c r="S328" i="2"/>
  <c r="S329" i="2"/>
  <c r="S330" i="2"/>
  <c r="S331" i="2"/>
  <c r="S332" i="2"/>
  <c r="S333" i="2"/>
  <c r="S334" i="2"/>
  <c r="S335" i="2"/>
  <c r="S336" i="2"/>
  <c r="S337" i="2"/>
  <c r="S338" i="2"/>
  <c r="S339" i="2"/>
  <c r="S340" i="2"/>
  <c r="S341" i="2"/>
  <c r="S342" i="2"/>
  <c r="S343" i="2"/>
  <c r="S344" i="2"/>
  <c r="S345" i="2"/>
  <c r="S346" i="2"/>
  <c r="S347" i="2"/>
  <c r="S348" i="2"/>
  <c r="S349" i="2"/>
  <c r="S350" i="2"/>
  <c r="S351" i="2"/>
  <c r="S352" i="2"/>
  <c r="S355" i="2"/>
  <c r="S356" i="2"/>
  <c r="S357" i="2"/>
  <c r="S358" i="2"/>
  <c r="S359" i="2"/>
  <c r="S360" i="2"/>
  <c r="S361" i="2"/>
  <c r="S363" i="2"/>
  <c r="S364" i="2"/>
  <c r="S365" i="2"/>
  <c r="S366" i="2"/>
  <c r="S367" i="2"/>
  <c r="S368" i="2"/>
  <c r="S369" i="2"/>
  <c r="S371" i="2"/>
  <c r="S372" i="2"/>
  <c r="S373" i="2"/>
  <c r="S374" i="2"/>
  <c r="S375" i="2"/>
  <c r="S376" i="2"/>
  <c r="S377" i="2"/>
  <c r="S378" i="2"/>
  <c r="S379" i="2"/>
  <c r="S380" i="2"/>
  <c r="S382" i="2"/>
  <c r="S383" i="2"/>
  <c r="S384" i="2"/>
  <c r="S385" i="2"/>
  <c r="S386" i="2"/>
  <c r="S387" i="2"/>
  <c r="S388" i="2"/>
  <c r="S389" i="2"/>
  <c r="S390" i="2"/>
  <c r="S391" i="2"/>
  <c r="S392" i="2"/>
  <c r="S393" i="2"/>
  <c r="S394" i="2"/>
  <c r="S395" i="2"/>
  <c r="S396" i="2"/>
  <c r="S398" i="2"/>
  <c r="S399" i="2"/>
  <c r="S400" i="2"/>
  <c r="S401" i="2"/>
  <c r="S402" i="2"/>
  <c r="S403" i="2"/>
  <c r="S404" i="2"/>
  <c r="S405" i="2"/>
  <c r="S406" i="2"/>
  <c r="S407" i="2"/>
  <c r="S409" i="2"/>
  <c r="S410" i="2"/>
  <c r="S411" i="2"/>
  <c r="S412" i="2"/>
  <c r="S413" i="2"/>
  <c r="S414" i="2"/>
  <c r="S415" i="2"/>
  <c r="S416" i="2"/>
  <c r="S418" i="2"/>
  <c r="S419" i="2"/>
  <c r="S420" i="2"/>
  <c r="S421" i="2"/>
  <c r="S422" i="2"/>
  <c r="S423" i="2"/>
  <c r="S424" i="2"/>
  <c r="S425" i="2"/>
  <c r="S426" i="2"/>
  <c r="S427" i="2"/>
  <c r="S428" i="2"/>
  <c r="S429" i="2"/>
  <c r="S430" i="2"/>
  <c r="S431" i="2"/>
  <c r="S432" i="2"/>
  <c r="S433" i="2"/>
  <c r="S434" i="2"/>
  <c r="S435" i="2"/>
  <c r="S436" i="2"/>
  <c r="S437" i="2"/>
  <c r="S438" i="2"/>
  <c r="S439" i="2"/>
  <c r="S440" i="2"/>
  <c r="S441" i="2"/>
  <c r="S442" i="2"/>
  <c r="S443" i="2"/>
  <c r="S444" i="2"/>
  <c r="S445" i="2"/>
  <c r="S446" i="2"/>
  <c r="S447" i="2"/>
  <c r="S448" i="2"/>
  <c r="S449" i="2"/>
  <c r="S450" i="2"/>
  <c r="S451" i="2"/>
  <c r="S452" i="2"/>
  <c r="S453" i="2"/>
  <c r="S454" i="2"/>
  <c r="S455" i="2"/>
  <c r="S456" i="2"/>
  <c r="S457" i="2"/>
  <c r="S458" i="2"/>
  <c r="S459" i="2"/>
  <c r="S460" i="2"/>
  <c r="S461" i="2"/>
  <c r="S462" i="2"/>
  <c r="S463" i="2"/>
  <c r="S464" i="2"/>
  <c r="S465" i="2"/>
  <c r="S466" i="2"/>
  <c r="S467" i="2"/>
  <c r="S468" i="2"/>
  <c r="S469" i="2"/>
  <c r="S470" i="2"/>
  <c r="S471" i="2"/>
  <c r="S472" i="2"/>
  <c r="S473" i="2"/>
  <c r="S474" i="2"/>
  <c r="S475" i="2"/>
  <c r="S476" i="2"/>
  <c r="S477" i="2"/>
  <c r="S478" i="2"/>
  <c r="S479" i="2"/>
  <c r="S480" i="2"/>
  <c r="S481" i="2"/>
  <c r="S482" i="2"/>
  <c r="S483" i="2"/>
  <c r="S484" i="2"/>
  <c r="S485" i="2"/>
  <c r="S486" i="2"/>
  <c r="S487" i="2"/>
  <c r="S488" i="2"/>
  <c r="S489" i="2"/>
  <c r="S490" i="2"/>
  <c r="S491" i="2"/>
  <c r="S492" i="2"/>
  <c r="S493" i="2"/>
  <c r="S494" i="2"/>
  <c r="S495" i="2"/>
  <c r="S496" i="2"/>
  <c r="S497" i="2"/>
  <c r="S498" i="2"/>
  <c r="S499" i="2"/>
  <c r="S500" i="2"/>
  <c r="S501" i="2"/>
  <c r="S502" i="2"/>
  <c r="S503" i="2"/>
  <c r="S504" i="2"/>
  <c r="S505" i="2"/>
  <c r="S506" i="2"/>
  <c r="S507" i="2"/>
  <c r="S508" i="2"/>
  <c r="S509" i="2"/>
  <c r="S510" i="2"/>
  <c r="S511" i="2"/>
  <c r="S512" i="2"/>
  <c r="S513" i="2"/>
  <c r="S514" i="2"/>
  <c r="S515" i="2"/>
  <c r="S516" i="2"/>
  <c r="S517" i="2"/>
  <c r="S518" i="2"/>
  <c r="S519" i="2"/>
  <c r="S520" i="2"/>
  <c r="S521" i="2"/>
  <c r="S522" i="2"/>
  <c r="S523" i="2"/>
  <c r="S526" i="2"/>
  <c r="S5" i="2"/>
  <c r="J524" i="2"/>
  <c r="K524" i="2"/>
  <c r="L524" i="2"/>
  <c r="M524" i="2"/>
  <c r="N524" i="2"/>
  <c r="O524" i="2"/>
  <c r="P524" i="2"/>
  <c r="Q524" i="2"/>
  <c r="R524" i="2"/>
  <c r="J417" i="2"/>
  <c r="K417" i="2"/>
  <c r="L417" i="2"/>
  <c r="M417" i="2"/>
  <c r="N417" i="2"/>
  <c r="O417" i="2"/>
  <c r="P417" i="2"/>
  <c r="Q417" i="2"/>
  <c r="R417" i="2"/>
  <c r="J408" i="2"/>
  <c r="K408" i="2"/>
  <c r="L408" i="2"/>
  <c r="M408" i="2"/>
  <c r="N408" i="2"/>
  <c r="O408" i="2"/>
  <c r="P408" i="2"/>
  <c r="Q408" i="2"/>
  <c r="R408" i="2"/>
  <c r="J397" i="2"/>
  <c r="K397" i="2"/>
  <c r="L397" i="2"/>
  <c r="M397" i="2"/>
  <c r="N397" i="2"/>
  <c r="O397" i="2"/>
  <c r="P397" i="2"/>
  <c r="Q397" i="2"/>
  <c r="R397" i="2"/>
  <c r="J381" i="2"/>
  <c r="K381" i="2"/>
  <c r="L381" i="2"/>
  <c r="M381" i="2"/>
  <c r="N381" i="2"/>
  <c r="O381" i="2"/>
  <c r="P381" i="2"/>
  <c r="Q381" i="2"/>
  <c r="R381" i="2"/>
  <c r="J370" i="2"/>
  <c r="K370" i="2"/>
  <c r="L370" i="2"/>
  <c r="M370" i="2"/>
  <c r="N370" i="2"/>
  <c r="O370" i="2"/>
  <c r="P370" i="2"/>
  <c r="Q370" i="2"/>
  <c r="R370" i="2"/>
  <c r="J362" i="2"/>
  <c r="K362" i="2"/>
  <c r="L362" i="2"/>
  <c r="M362" i="2"/>
  <c r="N362" i="2"/>
  <c r="O362" i="2"/>
  <c r="P362" i="2"/>
  <c r="Q362" i="2"/>
  <c r="R362" i="2"/>
  <c r="J353" i="2"/>
  <c r="K353" i="2"/>
  <c r="L353" i="2"/>
  <c r="M353" i="2"/>
  <c r="N353" i="2"/>
  <c r="O353" i="2"/>
  <c r="P353" i="2"/>
  <c r="Q353" i="2"/>
  <c r="R353" i="2"/>
  <c r="J316" i="2"/>
  <c r="J354" i="2" s="1"/>
  <c r="K316" i="2"/>
  <c r="L316" i="2"/>
  <c r="M316" i="2"/>
  <c r="N316" i="2"/>
  <c r="O316" i="2"/>
  <c r="O354" i="2" s="1"/>
  <c r="P316" i="2"/>
  <c r="Q316" i="2"/>
  <c r="R316" i="2"/>
  <c r="R354" i="2" s="1"/>
  <c r="J307" i="2"/>
  <c r="K307" i="2"/>
  <c r="L307" i="2"/>
  <c r="M307" i="2"/>
  <c r="N307" i="2"/>
  <c r="O307" i="2"/>
  <c r="P307" i="2"/>
  <c r="Q307" i="2"/>
  <c r="R307" i="2"/>
  <c r="J298" i="2"/>
  <c r="K298" i="2"/>
  <c r="L298" i="2"/>
  <c r="M298" i="2"/>
  <c r="N298" i="2"/>
  <c r="O298" i="2"/>
  <c r="P298" i="2"/>
  <c r="Q298" i="2"/>
  <c r="R298" i="2"/>
  <c r="J278" i="2"/>
  <c r="K278" i="2"/>
  <c r="L278" i="2"/>
  <c r="M278" i="2"/>
  <c r="N278" i="2"/>
  <c r="O278" i="2"/>
  <c r="P278" i="2"/>
  <c r="Q278" i="2"/>
  <c r="R278" i="2"/>
  <c r="J208" i="2"/>
  <c r="K208" i="2"/>
  <c r="L208" i="2"/>
  <c r="M208" i="2"/>
  <c r="N208" i="2"/>
  <c r="O208" i="2"/>
  <c r="P208" i="2"/>
  <c r="Q208" i="2"/>
  <c r="R208" i="2"/>
  <c r="J89" i="2"/>
  <c r="K89" i="2"/>
  <c r="L89" i="2"/>
  <c r="M89" i="2"/>
  <c r="M209" i="2" s="1"/>
  <c r="N89" i="2"/>
  <c r="O89" i="2"/>
  <c r="P89" i="2"/>
  <c r="Q89" i="2"/>
  <c r="R89" i="2"/>
  <c r="J58" i="2"/>
  <c r="K58" i="2"/>
  <c r="L58" i="2"/>
  <c r="M58" i="2"/>
  <c r="N58" i="2"/>
  <c r="O58" i="2"/>
  <c r="P58" i="2"/>
  <c r="Q58" i="2"/>
  <c r="R58" i="2"/>
  <c r="J30" i="2"/>
  <c r="K30" i="2"/>
  <c r="L30" i="2"/>
  <c r="M30" i="2"/>
  <c r="N30" i="2"/>
  <c r="O30" i="2"/>
  <c r="P30" i="2"/>
  <c r="Q30" i="2"/>
  <c r="R30" i="2"/>
  <c r="J24" i="2"/>
  <c r="K24" i="2"/>
  <c r="L24" i="2"/>
  <c r="M24" i="2"/>
  <c r="N24" i="2"/>
  <c r="O24" i="2"/>
  <c r="P24" i="2"/>
  <c r="Q24" i="2"/>
  <c r="R24" i="2"/>
  <c r="J15" i="2"/>
  <c r="K15" i="2"/>
  <c r="L15" i="2"/>
  <c r="M15" i="2"/>
  <c r="N15" i="2"/>
  <c r="O15" i="2"/>
  <c r="P15" i="2"/>
  <c r="Q15" i="2"/>
  <c r="R15" i="2"/>
  <c r="I524" i="2"/>
  <c r="I417" i="2"/>
  <c r="I408" i="2"/>
  <c r="I397" i="2"/>
  <c r="I381" i="2"/>
  <c r="I370" i="2"/>
  <c r="I362" i="2"/>
  <c r="I353" i="2"/>
  <c r="I316" i="2"/>
  <c r="I307" i="2"/>
  <c r="I298" i="2"/>
  <c r="I278" i="2"/>
  <c r="I208" i="2"/>
  <c r="I209" i="2" s="1"/>
  <c r="I89" i="2"/>
  <c r="I58" i="2"/>
  <c r="I30" i="2"/>
  <c r="I24" i="2"/>
  <c r="I15" i="2"/>
  <c r="G524" i="2"/>
  <c r="H524" i="2"/>
  <c r="G417" i="2"/>
  <c r="H417" i="2"/>
  <c r="G408" i="2"/>
  <c r="H408" i="2"/>
  <c r="G397" i="2"/>
  <c r="H397" i="2"/>
  <c r="G381" i="2"/>
  <c r="H381" i="2"/>
  <c r="G370" i="2"/>
  <c r="H370" i="2"/>
  <c r="G362" i="2"/>
  <c r="H362" i="2"/>
  <c r="G353" i="2"/>
  <c r="H353" i="2"/>
  <c r="G316" i="2"/>
  <c r="H316" i="2"/>
  <c r="G307" i="2"/>
  <c r="H307" i="2"/>
  <c r="G298" i="2"/>
  <c r="H298" i="2"/>
  <c r="G278" i="2"/>
  <c r="H278" i="2"/>
  <c r="G208" i="2"/>
  <c r="G209" i="2" s="1"/>
  <c r="H208" i="2"/>
  <c r="G89" i="2"/>
  <c r="H89" i="2"/>
  <c r="G58" i="2"/>
  <c r="H58" i="2"/>
  <c r="G30" i="2"/>
  <c r="H30" i="2"/>
  <c r="G24" i="2"/>
  <c r="H24" i="2"/>
  <c r="G15" i="2"/>
  <c r="H15" i="2"/>
  <c r="L354" i="2" l="1"/>
  <c r="K354" i="2"/>
  <c r="P354" i="2"/>
  <c r="M354" i="2"/>
  <c r="M525" i="2"/>
  <c r="I525" i="2"/>
  <c r="S307" i="2"/>
  <c r="L209" i="2"/>
  <c r="Q354" i="2"/>
  <c r="H354" i="2"/>
  <c r="G525" i="2"/>
  <c r="R209" i="2"/>
  <c r="Q209" i="2"/>
  <c r="O209" i="2"/>
  <c r="L63" i="2"/>
  <c r="S370" i="2"/>
  <c r="Q525" i="2"/>
  <c r="S89" i="2"/>
  <c r="S408" i="2"/>
  <c r="I354" i="2"/>
  <c r="M63" i="2"/>
  <c r="M527" i="2" s="1"/>
  <c r="P209" i="2"/>
  <c r="N209" i="2"/>
  <c r="O525" i="2"/>
  <c r="S316" i="2"/>
  <c r="P525" i="2"/>
  <c r="J63" i="2"/>
  <c r="N354" i="2"/>
  <c r="S30" i="2"/>
  <c r="S381" i="2"/>
  <c r="R63" i="2"/>
  <c r="H63" i="2"/>
  <c r="S278" i="2"/>
  <c r="S353" i="2"/>
  <c r="H525" i="2"/>
  <c r="S15" i="2"/>
  <c r="S298" i="2"/>
  <c r="N63" i="2"/>
  <c r="P63" i="2"/>
  <c r="K209" i="2"/>
  <c r="N525" i="2"/>
  <c r="S524" i="2"/>
  <c r="S24" i="2"/>
  <c r="Q63" i="2"/>
  <c r="G63" i="2"/>
  <c r="S397" i="2"/>
  <c r="I63" i="2"/>
  <c r="O63" i="2"/>
  <c r="J209" i="2"/>
  <c r="S58" i="2"/>
  <c r="S208" i="2"/>
  <c r="K63" i="2"/>
  <c r="H209" i="2"/>
  <c r="S362" i="2"/>
  <c r="R525" i="2"/>
  <c r="J525" i="2"/>
  <c r="K525" i="2"/>
  <c r="L525" i="2"/>
  <c r="L527" i="2" s="1"/>
  <c r="S417" i="2"/>
  <c r="G354" i="2"/>
  <c r="O527" i="2" l="1"/>
  <c r="K527" i="2"/>
  <c r="J527" i="2"/>
  <c r="S525" i="2"/>
  <c r="H527" i="2"/>
  <c r="R527" i="2"/>
  <c r="P527" i="2"/>
  <c r="S209" i="2"/>
  <c r="Q527" i="2"/>
  <c r="N527" i="2"/>
  <c r="I527" i="2"/>
  <c r="S63" i="2"/>
  <c r="S354" i="2"/>
  <c r="G527" i="2"/>
  <c r="S527" i="2" l="1"/>
  <c r="AF526" i="2" l="1"/>
  <c r="AX524" i="2"/>
  <c r="AU524" i="2"/>
  <c r="AT524" i="2"/>
  <c r="AS524" i="2"/>
  <c r="AG524" i="2"/>
  <c r="Z524" i="2"/>
  <c r="Y524" i="2"/>
  <c r="X524" i="2"/>
  <c r="W524" i="2"/>
  <c r="U524" i="2"/>
  <c r="T524" i="2"/>
  <c r="AW523" i="2"/>
  <c r="AV523" i="2"/>
  <c r="AR523" i="2"/>
  <c r="AQ523" i="2"/>
  <c r="AP523" i="2"/>
  <c r="AO523" i="2"/>
  <c r="AN523" i="2"/>
  <c r="AM523" i="2"/>
  <c r="AL523" i="2"/>
  <c r="AK523" i="2"/>
  <c r="AJ523" i="2"/>
  <c r="AI523" i="2"/>
  <c r="AH523" i="2"/>
  <c r="AE523" i="2"/>
  <c r="AF523" i="2" s="1"/>
  <c r="AW521" i="2"/>
  <c r="AV521" i="2"/>
  <c r="AR521" i="2"/>
  <c r="AQ521" i="2"/>
  <c r="AP521" i="2"/>
  <c r="AO521" i="2"/>
  <c r="AN521" i="2"/>
  <c r="AM521" i="2"/>
  <c r="AL521" i="2"/>
  <c r="AK521" i="2"/>
  <c r="AJ521" i="2"/>
  <c r="AI521" i="2"/>
  <c r="AH521" i="2"/>
  <c r="AE521" i="2"/>
  <c r="AF521" i="2" s="1"/>
  <c r="AW520" i="2"/>
  <c r="AV520" i="2"/>
  <c r="AR520" i="2"/>
  <c r="AQ520" i="2"/>
  <c r="AP520" i="2"/>
  <c r="AO520" i="2"/>
  <c r="AN520" i="2"/>
  <c r="AM520" i="2"/>
  <c r="AL520" i="2"/>
  <c r="AK520" i="2"/>
  <c r="AJ520" i="2"/>
  <c r="AI520" i="2"/>
  <c r="AH520" i="2"/>
  <c r="AE520" i="2"/>
  <c r="AF520" i="2" s="1"/>
  <c r="AW519" i="2"/>
  <c r="AV519" i="2"/>
  <c r="AR519" i="2"/>
  <c r="AQ519" i="2"/>
  <c r="AP519" i="2"/>
  <c r="AO519" i="2"/>
  <c r="AN519" i="2"/>
  <c r="AM519" i="2"/>
  <c r="AL519" i="2"/>
  <c r="AK519" i="2"/>
  <c r="AJ519" i="2"/>
  <c r="AI519" i="2"/>
  <c r="AH519" i="2"/>
  <c r="AE519" i="2"/>
  <c r="AF519" i="2" s="1"/>
  <c r="F519" i="2"/>
  <c r="AW518" i="2"/>
  <c r="AV518" i="2"/>
  <c r="AR518" i="2"/>
  <c r="AQ518" i="2"/>
  <c r="AP518" i="2"/>
  <c r="AO518" i="2"/>
  <c r="AN518" i="2"/>
  <c r="AM518" i="2"/>
  <c r="AL518" i="2"/>
  <c r="AK518" i="2"/>
  <c r="AJ518" i="2"/>
  <c r="AI518" i="2"/>
  <c r="AH518" i="2"/>
  <c r="AE518" i="2"/>
  <c r="AF518" i="2" s="1"/>
  <c r="AW517" i="2"/>
  <c r="AV517" i="2"/>
  <c r="AR517" i="2"/>
  <c r="AQ517" i="2"/>
  <c r="AP517" i="2"/>
  <c r="AO517" i="2"/>
  <c r="AN517" i="2"/>
  <c r="AM517" i="2"/>
  <c r="AL517" i="2"/>
  <c r="AK517" i="2"/>
  <c r="AJ517" i="2"/>
  <c r="AI517" i="2"/>
  <c r="AH517" i="2"/>
  <c r="AE517" i="2"/>
  <c r="AF517" i="2" s="1"/>
  <c r="F517" i="2"/>
  <c r="C517" i="2"/>
  <c r="AW516" i="2"/>
  <c r="AV516" i="2"/>
  <c r="AR516" i="2"/>
  <c r="AQ516" i="2"/>
  <c r="AP516" i="2"/>
  <c r="AO516" i="2"/>
  <c r="AN516" i="2"/>
  <c r="AM516" i="2"/>
  <c r="AL516" i="2"/>
  <c r="AK516" i="2"/>
  <c r="AJ516" i="2"/>
  <c r="AI516" i="2"/>
  <c r="AH516" i="2"/>
  <c r="AF516" i="2"/>
  <c r="AW515" i="2"/>
  <c r="AV515" i="2"/>
  <c r="AR515" i="2"/>
  <c r="AQ515" i="2"/>
  <c r="AP515" i="2"/>
  <c r="AO515" i="2"/>
  <c r="AN515" i="2"/>
  <c r="AM515" i="2"/>
  <c r="AL515" i="2"/>
  <c r="AK515" i="2"/>
  <c r="AJ515" i="2"/>
  <c r="AI515" i="2"/>
  <c r="AH515" i="2"/>
  <c r="AE515" i="2"/>
  <c r="AF515" i="2" s="1"/>
  <c r="F515" i="2"/>
  <c r="AW514" i="2"/>
  <c r="AV514" i="2"/>
  <c r="AR514" i="2"/>
  <c r="AQ514" i="2"/>
  <c r="AP514" i="2"/>
  <c r="AO514" i="2"/>
  <c r="AN514" i="2"/>
  <c r="AM514" i="2"/>
  <c r="AL514" i="2"/>
  <c r="AK514" i="2"/>
  <c r="AJ514" i="2"/>
  <c r="AI514" i="2"/>
  <c r="AH514" i="2"/>
  <c r="AE514" i="2"/>
  <c r="AF514" i="2" s="1"/>
  <c r="F514" i="2"/>
  <c r="C514" i="2"/>
  <c r="AF513" i="2"/>
  <c r="AW512" i="2"/>
  <c r="AV512" i="2"/>
  <c r="AR512" i="2"/>
  <c r="AQ512" i="2"/>
  <c r="AP512" i="2"/>
  <c r="AO512" i="2"/>
  <c r="AN512" i="2"/>
  <c r="AM512" i="2"/>
  <c r="AL512" i="2"/>
  <c r="AK512" i="2"/>
  <c r="AJ512" i="2"/>
  <c r="AI512" i="2"/>
  <c r="AH512" i="2"/>
  <c r="AE512" i="2"/>
  <c r="AF512" i="2" s="1"/>
  <c r="F512" i="2"/>
  <c r="C512" i="2"/>
  <c r="AW511" i="2"/>
  <c r="AV511" i="2"/>
  <c r="AR511" i="2"/>
  <c r="AQ511" i="2"/>
  <c r="AP511" i="2"/>
  <c r="AO511" i="2"/>
  <c r="AN511" i="2"/>
  <c r="AM511" i="2"/>
  <c r="AL511" i="2"/>
  <c r="AK511" i="2"/>
  <c r="AJ511" i="2"/>
  <c r="AI511" i="2"/>
  <c r="AH511" i="2"/>
  <c r="AE511" i="2"/>
  <c r="AF511" i="2" s="1"/>
  <c r="C511" i="2"/>
  <c r="AW510" i="2"/>
  <c r="AV510" i="2"/>
  <c r="AR510" i="2"/>
  <c r="AQ510" i="2"/>
  <c r="AP510" i="2"/>
  <c r="AO510" i="2"/>
  <c r="AN510" i="2"/>
  <c r="AM510" i="2"/>
  <c r="AL510" i="2"/>
  <c r="AK510" i="2"/>
  <c r="AJ510" i="2"/>
  <c r="AI510" i="2"/>
  <c r="AH510" i="2"/>
  <c r="AE510" i="2"/>
  <c r="AF510" i="2" s="1"/>
  <c r="F510" i="2"/>
  <c r="AW509" i="2"/>
  <c r="AV509" i="2"/>
  <c r="AR509" i="2"/>
  <c r="AQ509" i="2"/>
  <c r="AP509" i="2"/>
  <c r="AO509" i="2"/>
  <c r="AN509" i="2"/>
  <c r="AM509" i="2"/>
  <c r="AL509" i="2"/>
  <c r="AK509" i="2"/>
  <c r="AJ509" i="2"/>
  <c r="AI509" i="2"/>
  <c r="AH509" i="2"/>
  <c r="AE509" i="2"/>
  <c r="AF509" i="2" s="1"/>
  <c r="F509" i="2"/>
  <c r="C509" i="2"/>
  <c r="AW508" i="2"/>
  <c r="AR508" i="2"/>
  <c r="AQ508" i="2"/>
  <c r="AP508" i="2"/>
  <c r="AO508" i="2"/>
  <c r="AN508" i="2"/>
  <c r="AM508" i="2"/>
  <c r="AL508" i="2"/>
  <c r="AK508" i="2"/>
  <c r="AJ508" i="2"/>
  <c r="AI508" i="2"/>
  <c r="AH508" i="2"/>
  <c r="AE508" i="2"/>
  <c r="AF508" i="2" s="1"/>
  <c r="F508" i="2"/>
  <c r="C508" i="2"/>
  <c r="AW507" i="2"/>
  <c r="AV507" i="2"/>
  <c r="AW506" i="2"/>
  <c r="AV506" i="2"/>
  <c r="AR506" i="2"/>
  <c r="AQ506" i="2"/>
  <c r="AP506" i="2"/>
  <c r="AO506" i="2"/>
  <c r="AN506" i="2"/>
  <c r="AM506" i="2"/>
  <c r="AL506" i="2"/>
  <c r="AK506" i="2"/>
  <c r="AJ506" i="2"/>
  <c r="AI506" i="2"/>
  <c r="AH506" i="2"/>
  <c r="AE506" i="2"/>
  <c r="AF506" i="2" s="1"/>
  <c r="C506" i="2"/>
  <c r="AW505" i="2"/>
  <c r="AV505" i="2"/>
  <c r="AR505" i="2"/>
  <c r="AQ505" i="2"/>
  <c r="AP505" i="2"/>
  <c r="AO505" i="2"/>
  <c r="AN505" i="2"/>
  <c r="AM505" i="2"/>
  <c r="AL505" i="2"/>
  <c r="AK505" i="2"/>
  <c r="AJ505" i="2"/>
  <c r="AI505" i="2"/>
  <c r="AH505" i="2"/>
  <c r="AE505" i="2"/>
  <c r="AF505" i="2" s="1"/>
  <c r="C505" i="2"/>
  <c r="AW504" i="2"/>
  <c r="AV504" i="2"/>
  <c r="AR504" i="2"/>
  <c r="AQ504" i="2"/>
  <c r="AP504" i="2"/>
  <c r="AO504" i="2"/>
  <c r="AN504" i="2"/>
  <c r="AM504" i="2"/>
  <c r="AL504" i="2"/>
  <c r="AK504" i="2"/>
  <c r="AJ504" i="2"/>
  <c r="AI504" i="2"/>
  <c r="AH504" i="2"/>
  <c r="AE504" i="2"/>
  <c r="AF504" i="2" s="1"/>
  <c r="F504" i="2"/>
  <c r="C504" i="2"/>
  <c r="AW503" i="2"/>
  <c r="AV503" i="2"/>
  <c r="AR503" i="2"/>
  <c r="AQ503" i="2"/>
  <c r="AP503" i="2"/>
  <c r="AO503" i="2"/>
  <c r="AN503" i="2"/>
  <c r="AM503" i="2"/>
  <c r="AL503" i="2"/>
  <c r="AK503" i="2"/>
  <c r="AJ503" i="2"/>
  <c r="AI503" i="2"/>
  <c r="AH503" i="2"/>
  <c r="AE503" i="2"/>
  <c r="AF503" i="2" s="1"/>
  <c r="AW502" i="2"/>
  <c r="AV502" i="2"/>
  <c r="AR502" i="2"/>
  <c r="AQ502" i="2"/>
  <c r="AP502" i="2"/>
  <c r="AO502" i="2"/>
  <c r="AN502" i="2"/>
  <c r="AM502" i="2"/>
  <c r="AL502" i="2"/>
  <c r="AK502" i="2"/>
  <c r="AJ502" i="2"/>
  <c r="AI502" i="2"/>
  <c r="AH502" i="2"/>
  <c r="AE502" i="2"/>
  <c r="AF502" i="2" s="1"/>
  <c r="C502" i="2"/>
  <c r="AW501" i="2"/>
  <c r="AV501" i="2"/>
  <c r="AR501" i="2"/>
  <c r="AQ501" i="2"/>
  <c r="AP501" i="2"/>
  <c r="AO501" i="2"/>
  <c r="AN501" i="2"/>
  <c r="AM501" i="2"/>
  <c r="AL501" i="2"/>
  <c r="AK501" i="2"/>
  <c r="AJ501" i="2"/>
  <c r="AI501" i="2"/>
  <c r="AH501" i="2"/>
  <c r="AE501" i="2"/>
  <c r="AF501" i="2" s="1"/>
  <c r="F501" i="2"/>
  <c r="C501" i="2"/>
  <c r="AW500" i="2"/>
  <c r="AV500" i="2"/>
  <c r="AR500" i="2"/>
  <c r="AQ500" i="2"/>
  <c r="AP500" i="2"/>
  <c r="AO500" i="2"/>
  <c r="AN500" i="2"/>
  <c r="AM500" i="2"/>
  <c r="AL500" i="2"/>
  <c r="AK500" i="2"/>
  <c r="AJ500" i="2"/>
  <c r="AI500" i="2"/>
  <c r="AH500" i="2"/>
  <c r="AE500" i="2"/>
  <c r="AF500" i="2" s="1"/>
  <c r="F500" i="2"/>
  <c r="C500" i="2"/>
  <c r="AW499" i="2"/>
  <c r="AV499" i="2"/>
  <c r="AR499" i="2"/>
  <c r="AQ499" i="2"/>
  <c r="AP499" i="2"/>
  <c r="AO499" i="2"/>
  <c r="AN499" i="2"/>
  <c r="AM499" i="2"/>
  <c r="AL499" i="2"/>
  <c r="AK499" i="2"/>
  <c r="AJ499" i="2"/>
  <c r="AI499" i="2"/>
  <c r="AH499" i="2"/>
  <c r="AE499" i="2"/>
  <c r="AF499" i="2" s="1"/>
  <c r="F499" i="2"/>
  <c r="C499" i="2"/>
  <c r="AF498" i="2"/>
  <c r="AW497" i="2"/>
  <c r="AV497" i="2"/>
  <c r="AR497" i="2"/>
  <c r="AQ497" i="2"/>
  <c r="AP497" i="2"/>
  <c r="AO497" i="2"/>
  <c r="AN497" i="2"/>
  <c r="AM497" i="2"/>
  <c r="AL497" i="2"/>
  <c r="AK497" i="2"/>
  <c r="AJ497" i="2"/>
  <c r="AI497" i="2"/>
  <c r="AH497" i="2"/>
  <c r="AE497" i="2"/>
  <c r="AF497" i="2" s="1"/>
  <c r="AW496" i="2"/>
  <c r="AV496" i="2"/>
  <c r="AR496" i="2"/>
  <c r="AQ496" i="2"/>
  <c r="AP496" i="2"/>
  <c r="AO496" i="2"/>
  <c r="AN496" i="2"/>
  <c r="AM496" i="2"/>
  <c r="AL496" i="2"/>
  <c r="AK496" i="2"/>
  <c r="AJ496" i="2"/>
  <c r="AI496" i="2"/>
  <c r="AH496" i="2"/>
  <c r="AE496" i="2"/>
  <c r="AF496" i="2" s="1"/>
  <c r="F496" i="2"/>
  <c r="C496" i="2"/>
  <c r="AW495" i="2"/>
  <c r="AV495" i="2"/>
  <c r="AR495" i="2"/>
  <c r="AQ495" i="2"/>
  <c r="AP495" i="2"/>
  <c r="AO495" i="2"/>
  <c r="AN495" i="2"/>
  <c r="AM495" i="2"/>
  <c r="AL495" i="2"/>
  <c r="AK495" i="2"/>
  <c r="AJ495" i="2"/>
  <c r="AI495" i="2"/>
  <c r="AH495" i="2"/>
  <c r="AE495" i="2"/>
  <c r="AF495" i="2" s="1"/>
  <c r="F495" i="2"/>
  <c r="C495" i="2"/>
  <c r="AW494" i="2"/>
  <c r="AV494" i="2"/>
  <c r="AR494" i="2"/>
  <c r="AQ494" i="2"/>
  <c r="AP494" i="2"/>
  <c r="AO494" i="2"/>
  <c r="AN494" i="2"/>
  <c r="AM494" i="2"/>
  <c r="AL494" i="2"/>
  <c r="AK494" i="2"/>
  <c r="AJ494" i="2"/>
  <c r="AI494" i="2"/>
  <c r="AH494" i="2"/>
  <c r="AE494" i="2"/>
  <c r="AF494" i="2" s="1"/>
  <c r="F494" i="2"/>
  <c r="C494" i="2"/>
  <c r="AW493" i="2"/>
  <c r="AV493" i="2"/>
  <c r="AR493" i="2"/>
  <c r="AQ493" i="2"/>
  <c r="AP493" i="2"/>
  <c r="AO493" i="2"/>
  <c r="AN493" i="2"/>
  <c r="AM493" i="2"/>
  <c r="AL493" i="2"/>
  <c r="AK493" i="2"/>
  <c r="AJ493" i="2"/>
  <c r="AI493" i="2"/>
  <c r="AH493" i="2"/>
  <c r="AE493" i="2"/>
  <c r="AF493" i="2" s="1"/>
  <c r="C493" i="2"/>
  <c r="AW492" i="2"/>
  <c r="AV492" i="2"/>
  <c r="AR492" i="2"/>
  <c r="AQ492" i="2"/>
  <c r="AP492" i="2"/>
  <c r="AO492" i="2"/>
  <c r="AN492" i="2"/>
  <c r="AM492" i="2"/>
  <c r="AL492" i="2"/>
  <c r="AK492" i="2"/>
  <c r="AJ492" i="2"/>
  <c r="AI492" i="2"/>
  <c r="AH492" i="2"/>
  <c r="AE492" i="2"/>
  <c r="AF492" i="2" s="1"/>
  <c r="F492" i="2"/>
  <c r="C492" i="2"/>
  <c r="AW491" i="2"/>
  <c r="AV491" i="2"/>
  <c r="AR491" i="2"/>
  <c r="AQ491" i="2"/>
  <c r="AP491" i="2"/>
  <c r="AO491" i="2"/>
  <c r="AN491" i="2"/>
  <c r="AM491" i="2"/>
  <c r="AL491" i="2"/>
  <c r="AK491" i="2"/>
  <c r="AJ491" i="2"/>
  <c r="AI491" i="2"/>
  <c r="AH491" i="2"/>
  <c r="AE491" i="2"/>
  <c r="AF491" i="2" s="1"/>
  <c r="C491" i="2"/>
  <c r="AW490" i="2"/>
  <c r="AV490" i="2"/>
  <c r="AR490" i="2"/>
  <c r="AQ490" i="2"/>
  <c r="AP490" i="2"/>
  <c r="AO490" i="2"/>
  <c r="AN490" i="2"/>
  <c r="AM490" i="2"/>
  <c r="AL490" i="2"/>
  <c r="AK490" i="2"/>
  <c r="AJ490" i="2"/>
  <c r="AI490" i="2"/>
  <c r="AH490" i="2"/>
  <c r="AE490" i="2"/>
  <c r="AF490" i="2" s="1"/>
  <c r="AW489" i="2"/>
  <c r="AV489" i="2"/>
  <c r="AR489" i="2"/>
  <c r="AQ489" i="2"/>
  <c r="AP489" i="2"/>
  <c r="AO489" i="2"/>
  <c r="AN489" i="2"/>
  <c r="AM489" i="2"/>
  <c r="AL489" i="2"/>
  <c r="AK489" i="2"/>
  <c r="AJ489" i="2"/>
  <c r="AI489" i="2"/>
  <c r="AH489" i="2"/>
  <c r="AE489" i="2"/>
  <c r="AF489" i="2" s="1"/>
  <c r="F489" i="2"/>
  <c r="C489" i="2"/>
  <c r="AW488" i="2"/>
  <c r="AV488" i="2"/>
  <c r="AR488" i="2"/>
  <c r="AQ488" i="2"/>
  <c r="AP488" i="2"/>
  <c r="AO488" i="2"/>
  <c r="AN488" i="2"/>
  <c r="AM488" i="2"/>
  <c r="AL488" i="2"/>
  <c r="AK488" i="2"/>
  <c r="AJ488" i="2"/>
  <c r="AI488" i="2"/>
  <c r="AH488" i="2"/>
  <c r="AE488" i="2"/>
  <c r="AF488" i="2" s="1"/>
  <c r="F488" i="2"/>
  <c r="C488" i="2"/>
  <c r="AW487" i="2"/>
  <c r="AV487" i="2"/>
  <c r="AR487" i="2"/>
  <c r="AQ487" i="2"/>
  <c r="AP487" i="2"/>
  <c r="AO487" i="2"/>
  <c r="AN487" i="2"/>
  <c r="AM487" i="2"/>
  <c r="AL487" i="2"/>
  <c r="AK487" i="2"/>
  <c r="AJ487" i="2"/>
  <c r="AI487" i="2"/>
  <c r="AH487" i="2"/>
  <c r="AE487" i="2"/>
  <c r="AF487" i="2" s="1"/>
  <c r="C487" i="2"/>
  <c r="AW486" i="2"/>
  <c r="AV486" i="2"/>
  <c r="AR486" i="2"/>
  <c r="AQ486" i="2"/>
  <c r="AP486" i="2"/>
  <c r="AO486" i="2"/>
  <c r="AN486" i="2"/>
  <c r="AM486" i="2"/>
  <c r="AL486" i="2"/>
  <c r="AK486" i="2"/>
  <c r="AJ486" i="2"/>
  <c r="AI486" i="2"/>
  <c r="AH486" i="2"/>
  <c r="AE486" i="2"/>
  <c r="AF486" i="2" s="1"/>
  <c r="F486" i="2"/>
  <c r="C486" i="2"/>
  <c r="AW485" i="2"/>
  <c r="AV485" i="2"/>
  <c r="AR485" i="2"/>
  <c r="AQ485" i="2"/>
  <c r="AP485" i="2"/>
  <c r="AO485" i="2"/>
  <c r="AN485" i="2"/>
  <c r="AM485" i="2"/>
  <c r="AL485" i="2"/>
  <c r="AK485" i="2"/>
  <c r="AJ485" i="2"/>
  <c r="AI485" i="2"/>
  <c r="AH485" i="2"/>
  <c r="AE485" i="2"/>
  <c r="AF485" i="2" s="1"/>
  <c r="C485" i="2"/>
  <c r="AW484" i="2"/>
  <c r="AV484" i="2"/>
  <c r="AR484" i="2"/>
  <c r="AQ484" i="2"/>
  <c r="AP484" i="2"/>
  <c r="AO484" i="2"/>
  <c r="AN484" i="2"/>
  <c r="AM484" i="2"/>
  <c r="AL484" i="2"/>
  <c r="AK484" i="2"/>
  <c r="AJ484" i="2"/>
  <c r="AH484" i="2"/>
  <c r="AE484" i="2"/>
  <c r="AF484" i="2" s="1"/>
  <c r="F484" i="2"/>
  <c r="C484" i="2"/>
  <c r="AW483" i="2"/>
  <c r="AV483" i="2"/>
  <c r="AR483" i="2"/>
  <c r="AQ483" i="2"/>
  <c r="AP483" i="2"/>
  <c r="AO483" i="2"/>
  <c r="AN483" i="2"/>
  <c r="AM483" i="2"/>
  <c r="AL483" i="2"/>
  <c r="AK483" i="2"/>
  <c r="AJ483" i="2"/>
  <c r="AI483" i="2"/>
  <c r="AH483" i="2"/>
  <c r="AE483" i="2"/>
  <c r="AF483" i="2" s="1"/>
  <c r="C483" i="2"/>
  <c r="AW482" i="2"/>
  <c r="AV482" i="2"/>
  <c r="AR482" i="2"/>
  <c r="AQ482" i="2"/>
  <c r="AP482" i="2"/>
  <c r="AO482" i="2"/>
  <c r="AN482" i="2"/>
  <c r="AM482" i="2"/>
  <c r="AL482" i="2"/>
  <c r="AK482" i="2"/>
  <c r="AJ482" i="2"/>
  <c r="AI482" i="2"/>
  <c r="AH482" i="2"/>
  <c r="AE482" i="2"/>
  <c r="AF482" i="2" s="1"/>
  <c r="F482" i="2"/>
  <c r="C482" i="2"/>
  <c r="AW481" i="2"/>
  <c r="AV481" i="2"/>
  <c r="AR481" i="2"/>
  <c r="AQ481" i="2"/>
  <c r="AP481" i="2"/>
  <c r="AO481" i="2"/>
  <c r="AN481" i="2"/>
  <c r="AM481" i="2"/>
  <c r="AL481" i="2"/>
  <c r="AK481" i="2"/>
  <c r="AJ481" i="2"/>
  <c r="AI481" i="2"/>
  <c r="AH481" i="2"/>
  <c r="AE481" i="2"/>
  <c r="AF481" i="2" s="1"/>
  <c r="F481" i="2"/>
  <c r="C481" i="2"/>
  <c r="AW480" i="2"/>
  <c r="AV480" i="2"/>
  <c r="AR480" i="2"/>
  <c r="AQ480" i="2"/>
  <c r="AP480" i="2"/>
  <c r="AO480" i="2"/>
  <c r="AN480" i="2"/>
  <c r="AM480" i="2"/>
  <c r="AL480" i="2"/>
  <c r="AK480" i="2"/>
  <c r="AJ480" i="2"/>
  <c r="AI480" i="2"/>
  <c r="AH480" i="2"/>
  <c r="AE480" i="2"/>
  <c r="AF480" i="2" s="1"/>
  <c r="F480" i="2"/>
  <c r="C480" i="2"/>
  <c r="AW479" i="2"/>
  <c r="AV479" i="2"/>
  <c r="AR479" i="2"/>
  <c r="AQ479" i="2"/>
  <c r="AP479" i="2"/>
  <c r="AO479" i="2"/>
  <c r="AN479" i="2"/>
  <c r="AM479" i="2"/>
  <c r="AL479" i="2"/>
  <c r="AK479" i="2"/>
  <c r="AJ479" i="2"/>
  <c r="AI479" i="2"/>
  <c r="AH479" i="2"/>
  <c r="AE479" i="2"/>
  <c r="AF479" i="2" s="1"/>
  <c r="F479" i="2"/>
  <c r="C479" i="2"/>
  <c r="AW478" i="2"/>
  <c r="AV478" i="2"/>
  <c r="AR478" i="2"/>
  <c r="AQ478" i="2"/>
  <c r="AP478" i="2"/>
  <c r="AO478" i="2"/>
  <c r="AN478" i="2"/>
  <c r="AM478" i="2"/>
  <c r="AL478" i="2"/>
  <c r="AK478" i="2"/>
  <c r="AJ478" i="2"/>
  <c r="AI478" i="2"/>
  <c r="AH478" i="2"/>
  <c r="AE478" i="2"/>
  <c r="AF478" i="2" s="1"/>
  <c r="F478" i="2"/>
  <c r="C478" i="2"/>
  <c r="AW477" i="2"/>
  <c r="AV477" i="2"/>
  <c r="AR477" i="2"/>
  <c r="AQ477" i="2"/>
  <c r="AP477" i="2"/>
  <c r="AO477" i="2"/>
  <c r="AN477" i="2"/>
  <c r="AM477" i="2"/>
  <c r="AL477" i="2"/>
  <c r="AK477" i="2"/>
  <c r="AJ477" i="2"/>
  <c r="AI477" i="2"/>
  <c r="AH477" i="2"/>
  <c r="AE477" i="2"/>
  <c r="AF477" i="2" s="1"/>
  <c r="F477" i="2"/>
  <c r="C477" i="2"/>
  <c r="AW476" i="2"/>
  <c r="AV476" i="2"/>
  <c r="AR476" i="2"/>
  <c r="AQ476" i="2"/>
  <c r="AP476" i="2"/>
  <c r="AO476" i="2"/>
  <c r="AN476" i="2"/>
  <c r="AM476" i="2"/>
  <c r="AL476" i="2"/>
  <c r="AK476" i="2"/>
  <c r="AJ476" i="2"/>
  <c r="AI476" i="2"/>
  <c r="AH476" i="2"/>
  <c r="AE476" i="2"/>
  <c r="AF476" i="2" s="1"/>
  <c r="F476" i="2"/>
  <c r="C476" i="2"/>
  <c r="AW475" i="2"/>
  <c r="AV475" i="2"/>
  <c r="AR475" i="2"/>
  <c r="AQ475" i="2"/>
  <c r="AP475" i="2"/>
  <c r="AO475" i="2"/>
  <c r="AN475" i="2"/>
  <c r="AM475" i="2"/>
  <c r="AL475" i="2"/>
  <c r="AK475" i="2"/>
  <c r="AJ475" i="2"/>
  <c r="AI475" i="2"/>
  <c r="AH475" i="2"/>
  <c r="AE475" i="2"/>
  <c r="AF475" i="2" s="1"/>
  <c r="F475" i="2"/>
  <c r="C475" i="2"/>
  <c r="AW474" i="2"/>
  <c r="AV474" i="2"/>
  <c r="AR474" i="2"/>
  <c r="AQ474" i="2"/>
  <c r="AP474" i="2"/>
  <c r="AO474" i="2"/>
  <c r="AN474" i="2"/>
  <c r="AM474" i="2"/>
  <c r="AL474" i="2"/>
  <c r="AK474" i="2"/>
  <c r="AJ474" i="2"/>
  <c r="AI474" i="2"/>
  <c r="AH474" i="2"/>
  <c r="AE474" i="2"/>
  <c r="AF474" i="2" s="1"/>
  <c r="F474" i="2"/>
  <c r="C474" i="2"/>
  <c r="AW473" i="2"/>
  <c r="AV473" i="2"/>
  <c r="AR473" i="2"/>
  <c r="AQ473" i="2"/>
  <c r="AP473" i="2"/>
  <c r="AO473" i="2"/>
  <c r="AN473" i="2"/>
  <c r="AM473" i="2"/>
  <c r="AL473" i="2"/>
  <c r="AK473" i="2"/>
  <c r="AJ473" i="2"/>
  <c r="AI473" i="2"/>
  <c r="AH473" i="2"/>
  <c r="AE473" i="2"/>
  <c r="AF473" i="2" s="1"/>
  <c r="F473" i="2"/>
  <c r="C473" i="2"/>
  <c r="AW472" i="2"/>
  <c r="AV472" i="2"/>
  <c r="AR472" i="2"/>
  <c r="AQ472" i="2"/>
  <c r="AP472" i="2"/>
  <c r="AO472" i="2"/>
  <c r="AN472" i="2"/>
  <c r="AM472" i="2"/>
  <c r="AL472" i="2"/>
  <c r="AK472" i="2"/>
  <c r="AJ472" i="2"/>
  <c r="AI472" i="2"/>
  <c r="AH472" i="2"/>
  <c r="AE472" i="2"/>
  <c r="AF472" i="2" s="1"/>
  <c r="C472" i="2"/>
  <c r="AW471" i="2"/>
  <c r="AV471" i="2"/>
  <c r="AR471" i="2"/>
  <c r="AQ471" i="2"/>
  <c r="AP471" i="2"/>
  <c r="AO471" i="2"/>
  <c r="AN471" i="2"/>
  <c r="AM471" i="2"/>
  <c r="AL471" i="2"/>
  <c r="AK471" i="2"/>
  <c r="AJ471" i="2"/>
  <c r="AI471" i="2"/>
  <c r="AH471" i="2"/>
  <c r="AE471" i="2"/>
  <c r="AF471" i="2" s="1"/>
  <c r="F471" i="2"/>
  <c r="C471" i="2"/>
  <c r="AW470" i="2"/>
  <c r="AV470" i="2"/>
  <c r="AR470" i="2"/>
  <c r="AQ470" i="2"/>
  <c r="AP470" i="2"/>
  <c r="AO470" i="2"/>
  <c r="AN470" i="2"/>
  <c r="AM470" i="2"/>
  <c r="AL470" i="2"/>
  <c r="AK470" i="2"/>
  <c r="AJ470" i="2"/>
  <c r="AI470" i="2"/>
  <c r="AH470" i="2"/>
  <c r="AE470" i="2"/>
  <c r="AF470" i="2" s="1"/>
  <c r="F470" i="2"/>
  <c r="C470" i="2"/>
  <c r="AW469" i="2"/>
  <c r="AV469" i="2"/>
  <c r="AR469" i="2"/>
  <c r="AQ469" i="2"/>
  <c r="AP469" i="2"/>
  <c r="AO469" i="2"/>
  <c r="AN469" i="2"/>
  <c r="AM469" i="2"/>
  <c r="AL469" i="2"/>
  <c r="AK469" i="2"/>
  <c r="AJ469" i="2"/>
  <c r="AI469" i="2"/>
  <c r="AH469" i="2"/>
  <c r="AE469" i="2"/>
  <c r="AF469" i="2" s="1"/>
  <c r="F469" i="2"/>
  <c r="C469" i="2"/>
  <c r="AW468" i="2"/>
  <c r="AV468" i="2"/>
  <c r="AR468" i="2"/>
  <c r="AQ468" i="2"/>
  <c r="AP468" i="2"/>
  <c r="AO468" i="2"/>
  <c r="AN468" i="2"/>
  <c r="AM468" i="2"/>
  <c r="AL468" i="2"/>
  <c r="AK468" i="2"/>
  <c r="AJ468" i="2"/>
  <c r="AI468" i="2"/>
  <c r="AH468" i="2"/>
  <c r="AE468" i="2"/>
  <c r="AF468" i="2" s="1"/>
  <c r="F468" i="2"/>
  <c r="C468" i="2"/>
  <c r="AW467" i="2"/>
  <c r="AR467" i="2"/>
  <c r="AQ467" i="2"/>
  <c r="AP467" i="2"/>
  <c r="AO467" i="2"/>
  <c r="AN467" i="2"/>
  <c r="AM467" i="2"/>
  <c r="AL467" i="2"/>
  <c r="AK467" i="2"/>
  <c r="AJ467" i="2"/>
  <c r="AI467" i="2"/>
  <c r="AH467" i="2"/>
  <c r="AE467" i="2"/>
  <c r="AF467" i="2" s="1"/>
  <c r="F467" i="2"/>
  <c r="C467" i="2"/>
  <c r="AW466" i="2"/>
  <c r="AV466" i="2"/>
  <c r="AR466" i="2"/>
  <c r="AQ466" i="2"/>
  <c r="AP466" i="2"/>
  <c r="AO466" i="2"/>
  <c r="AN466" i="2"/>
  <c r="AM466" i="2"/>
  <c r="AL466" i="2"/>
  <c r="AK466" i="2"/>
  <c r="AJ466" i="2"/>
  <c r="AI466" i="2"/>
  <c r="AH466" i="2"/>
  <c r="AE466" i="2"/>
  <c r="AF466" i="2" s="1"/>
  <c r="F466" i="2"/>
  <c r="C466" i="2"/>
  <c r="AW465" i="2"/>
  <c r="AV465" i="2"/>
  <c r="AR465" i="2"/>
  <c r="AQ465" i="2"/>
  <c r="AP465" i="2"/>
  <c r="AO465" i="2"/>
  <c r="AN465" i="2"/>
  <c r="AM465" i="2"/>
  <c r="AL465" i="2"/>
  <c r="AK465" i="2"/>
  <c r="AJ465" i="2"/>
  <c r="AI465" i="2"/>
  <c r="AH465" i="2"/>
  <c r="AE465" i="2"/>
  <c r="AF465" i="2" s="1"/>
  <c r="F465" i="2"/>
  <c r="C465" i="2"/>
  <c r="AW464" i="2"/>
  <c r="AV464" i="2"/>
  <c r="AR464" i="2"/>
  <c r="AQ464" i="2"/>
  <c r="AP464" i="2"/>
  <c r="AO464" i="2"/>
  <c r="AN464" i="2"/>
  <c r="AM464" i="2"/>
  <c r="AL464" i="2"/>
  <c r="AK464" i="2"/>
  <c r="AJ464" i="2"/>
  <c r="AI464" i="2"/>
  <c r="AH464" i="2"/>
  <c r="AE464" i="2"/>
  <c r="AF464" i="2" s="1"/>
  <c r="C464" i="2"/>
  <c r="AW463" i="2"/>
  <c r="AV463" i="2"/>
  <c r="AR463" i="2"/>
  <c r="AQ463" i="2"/>
  <c r="AP463" i="2"/>
  <c r="AO463" i="2"/>
  <c r="AN463" i="2"/>
  <c r="AM463" i="2"/>
  <c r="AL463" i="2"/>
  <c r="AK463" i="2"/>
  <c r="AJ463" i="2"/>
  <c r="AI463" i="2"/>
  <c r="AH463" i="2"/>
  <c r="AE463" i="2"/>
  <c r="AF463" i="2" s="1"/>
  <c r="F463" i="2"/>
  <c r="C463" i="2"/>
  <c r="AW462" i="2"/>
  <c r="AV462" i="2"/>
  <c r="AR462" i="2"/>
  <c r="AQ462" i="2"/>
  <c r="AP462" i="2"/>
  <c r="AO462" i="2"/>
  <c r="AN462" i="2"/>
  <c r="AM462" i="2"/>
  <c r="AL462" i="2"/>
  <c r="AK462" i="2"/>
  <c r="AJ462" i="2"/>
  <c r="AI462" i="2"/>
  <c r="AH462" i="2"/>
  <c r="AE462" i="2"/>
  <c r="AF462" i="2" s="1"/>
  <c r="F462" i="2"/>
  <c r="C462" i="2"/>
  <c r="AW461" i="2"/>
  <c r="AV461" i="2"/>
  <c r="AR461" i="2"/>
  <c r="AQ461" i="2"/>
  <c r="AP461" i="2"/>
  <c r="AO461" i="2"/>
  <c r="AN461" i="2"/>
  <c r="AM461" i="2"/>
  <c r="AL461" i="2"/>
  <c r="AK461" i="2"/>
  <c r="AJ461" i="2"/>
  <c r="AI461" i="2"/>
  <c r="AH461" i="2"/>
  <c r="AE461" i="2"/>
  <c r="AF461" i="2" s="1"/>
  <c r="F461" i="2"/>
  <c r="C461" i="2"/>
  <c r="AW460" i="2"/>
  <c r="AV460" i="2"/>
  <c r="AR460" i="2"/>
  <c r="AQ460" i="2"/>
  <c r="AP460" i="2"/>
  <c r="AO460" i="2"/>
  <c r="AN460" i="2"/>
  <c r="AM460" i="2"/>
  <c r="AL460" i="2"/>
  <c r="AK460" i="2"/>
  <c r="AJ460" i="2"/>
  <c r="AI460" i="2"/>
  <c r="AH460" i="2"/>
  <c r="AE460" i="2"/>
  <c r="AF460" i="2" s="1"/>
  <c r="F460" i="2"/>
  <c r="C460" i="2"/>
  <c r="AW459" i="2"/>
  <c r="AV459" i="2"/>
  <c r="AR459" i="2"/>
  <c r="AQ459" i="2"/>
  <c r="AP459" i="2"/>
  <c r="AO459" i="2"/>
  <c r="AN459" i="2"/>
  <c r="AM459" i="2"/>
  <c r="AL459" i="2"/>
  <c r="AK459" i="2"/>
  <c r="AJ459" i="2"/>
  <c r="AI459" i="2"/>
  <c r="AH459" i="2"/>
  <c r="AE459" i="2"/>
  <c r="AF459" i="2" s="1"/>
  <c r="F459" i="2"/>
  <c r="C459" i="2"/>
  <c r="AW458" i="2"/>
  <c r="AV458" i="2"/>
  <c r="AR458" i="2"/>
  <c r="AQ458" i="2"/>
  <c r="AP458" i="2"/>
  <c r="AO458" i="2"/>
  <c r="AN458" i="2"/>
  <c r="AM458" i="2"/>
  <c r="AL458" i="2"/>
  <c r="AK458" i="2"/>
  <c r="AJ458" i="2"/>
  <c r="AI458" i="2"/>
  <c r="AH458" i="2"/>
  <c r="AE458" i="2"/>
  <c r="AF458" i="2" s="1"/>
  <c r="F458" i="2"/>
  <c r="C458" i="2"/>
  <c r="AW457" i="2"/>
  <c r="AV457" i="2"/>
  <c r="AR457" i="2"/>
  <c r="AQ457" i="2"/>
  <c r="AP457" i="2"/>
  <c r="AO457" i="2"/>
  <c r="AN457" i="2"/>
  <c r="AM457" i="2"/>
  <c r="AL457" i="2"/>
  <c r="AK457" i="2"/>
  <c r="AJ457" i="2"/>
  <c r="AI457" i="2"/>
  <c r="AH457" i="2"/>
  <c r="AE457" i="2"/>
  <c r="AF457" i="2" s="1"/>
  <c r="F457" i="2"/>
  <c r="C457" i="2"/>
  <c r="AW456" i="2"/>
  <c r="AV456" i="2"/>
  <c r="AR456" i="2"/>
  <c r="AQ456" i="2"/>
  <c r="AP456" i="2"/>
  <c r="AO456" i="2"/>
  <c r="AN456" i="2"/>
  <c r="AM456" i="2"/>
  <c r="AL456" i="2"/>
  <c r="AK456" i="2"/>
  <c r="AJ456" i="2"/>
  <c r="AI456" i="2"/>
  <c r="AH456" i="2"/>
  <c r="AE456" i="2"/>
  <c r="AF456" i="2" s="1"/>
  <c r="F456" i="2"/>
  <c r="C456" i="2"/>
  <c r="AW455" i="2"/>
  <c r="AV455" i="2"/>
  <c r="AR455" i="2"/>
  <c r="AQ455" i="2"/>
  <c r="AP455" i="2"/>
  <c r="AO455" i="2"/>
  <c r="AN455" i="2"/>
  <c r="AM455" i="2"/>
  <c r="AL455" i="2"/>
  <c r="AK455" i="2"/>
  <c r="AJ455" i="2"/>
  <c r="AI455" i="2"/>
  <c r="AH455" i="2"/>
  <c r="AE455" i="2"/>
  <c r="AF455" i="2" s="1"/>
  <c r="F455" i="2"/>
  <c r="C455" i="2"/>
  <c r="AW454" i="2"/>
  <c r="AV454" i="2"/>
  <c r="AR454" i="2"/>
  <c r="AQ454" i="2"/>
  <c r="AP454" i="2"/>
  <c r="AO454" i="2"/>
  <c r="AN454" i="2"/>
  <c r="AM454" i="2"/>
  <c r="AL454" i="2"/>
  <c r="AK454" i="2"/>
  <c r="AJ454" i="2"/>
  <c r="AI454" i="2"/>
  <c r="AH454" i="2"/>
  <c r="AE454" i="2"/>
  <c r="AF454" i="2" s="1"/>
  <c r="F454" i="2"/>
  <c r="C454" i="2"/>
  <c r="AW453" i="2"/>
  <c r="AV453" i="2"/>
  <c r="AR453" i="2"/>
  <c r="AQ453" i="2"/>
  <c r="AP453" i="2"/>
  <c r="AO453" i="2"/>
  <c r="AN453" i="2"/>
  <c r="AM453" i="2"/>
  <c r="AL453" i="2"/>
  <c r="AK453" i="2"/>
  <c r="AJ453" i="2"/>
  <c r="AI453" i="2"/>
  <c r="AH453" i="2"/>
  <c r="AE453" i="2"/>
  <c r="AF453" i="2" s="1"/>
  <c r="F453" i="2"/>
  <c r="C453" i="2"/>
  <c r="AW452" i="2"/>
  <c r="AV452" i="2"/>
  <c r="AR452" i="2"/>
  <c r="AQ452" i="2"/>
  <c r="AP452" i="2"/>
  <c r="AO452" i="2"/>
  <c r="AN452" i="2"/>
  <c r="AM452" i="2"/>
  <c r="AL452" i="2"/>
  <c r="AK452" i="2"/>
  <c r="AJ452" i="2"/>
  <c r="AI452" i="2"/>
  <c r="AH452" i="2"/>
  <c r="AE452" i="2"/>
  <c r="AF452" i="2" s="1"/>
  <c r="F452" i="2"/>
  <c r="C452" i="2"/>
  <c r="AW451" i="2"/>
  <c r="AR451" i="2"/>
  <c r="AQ451" i="2"/>
  <c r="AP451" i="2"/>
  <c r="AO451" i="2"/>
  <c r="AN451" i="2"/>
  <c r="AM451" i="2"/>
  <c r="AL451" i="2"/>
  <c r="AK451" i="2"/>
  <c r="AJ451" i="2"/>
  <c r="AI451" i="2"/>
  <c r="AH451" i="2"/>
  <c r="AE451" i="2"/>
  <c r="AF451" i="2" s="1"/>
  <c r="F451" i="2"/>
  <c r="C451" i="2"/>
  <c r="AW450" i="2"/>
  <c r="AV450" i="2"/>
  <c r="AR450" i="2"/>
  <c r="AQ450" i="2"/>
  <c r="AP450" i="2"/>
  <c r="AO450" i="2"/>
  <c r="AN450" i="2"/>
  <c r="AM450" i="2"/>
  <c r="AL450" i="2"/>
  <c r="AK450" i="2"/>
  <c r="AJ450" i="2"/>
  <c r="AI450" i="2"/>
  <c r="AH450" i="2"/>
  <c r="AE450" i="2"/>
  <c r="AF450" i="2" s="1"/>
  <c r="C450" i="2"/>
  <c r="AW449" i="2"/>
  <c r="AV449" i="2"/>
  <c r="AR449" i="2"/>
  <c r="AQ449" i="2"/>
  <c r="AP449" i="2"/>
  <c r="AO449" i="2"/>
  <c r="AN449" i="2"/>
  <c r="AM449" i="2"/>
  <c r="AL449" i="2"/>
  <c r="AK449" i="2"/>
  <c r="AJ449" i="2"/>
  <c r="AI449" i="2"/>
  <c r="AH449" i="2"/>
  <c r="AE449" i="2"/>
  <c r="AF449" i="2" s="1"/>
  <c r="C449" i="2"/>
  <c r="AW448" i="2"/>
  <c r="AV448" i="2"/>
  <c r="AR448" i="2"/>
  <c r="AQ448" i="2"/>
  <c r="AP448" i="2"/>
  <c r="AO448" i="2"/>
  <c r="AN448" i="2"/>
  <c r="AM448" i="2"/>
  <c r="AL448" i="2"/>
  <c r="AK448" i="2"/>
  <c r="AJ448" i="2"/>
  <c r="AI448" i="2"/>
  <c r="AH448" i="2"/>
  <c r="AE448" i="2"/>
  <c r="AF448" i="2" s="1"/>
  <c r="F448" i="2"/>
  <c r="C448" i="2"/>
  <c r="AW447" i="2"/>
  <c r="AV447" i="2"/>
  <c r="AR447" i="2"/>
  <c r="AQ447" i="2"/>
  <c r="AP447" i="2"/>
  <c r="AO447" i="2"/>
  <c r="AN447" i="2"/>
  <c r="AM447" i="2"/>
  <c r="AL447" i="2"/>
  <c r="AK447" i="2"/>
  <c r="AJ447" i="2"/>
  <c r="AI447" i="2"/>
  <c r="AH447" i="2"/>
  <c r="AE447" i="2"/>
  <c r="AF447" i="2" s="1"/>
  <c r="C447" i="2"/>
  <c r="AW446" i="2"/>
  <c r="AV446" i="2"/>
  <c r="AR446" i="2"/>
  <c r="AQ446" i="2"/>
  <c r="AP446" i="2"/>
  <c r="AO446" i="2"/>
  <c r="AN446" i="2"/>
  <c r="AM446" i="2"/>
  <c r="AL446" i="2"/>
  <c r="AK446" i="2"/>
  <c r="AJ446" i="2"/>
  <c r="AI446" i="2"/>
  <c r="AH446" i="2"/>
  <c r="AE446" i="2"/>
  <c r="AF446" i="2" s="1"/>
  <c r="F446" i="2"/>
  <c r="C446" i="2"/>
  <c r="AW445" i="2"/>
  <c r="AV445" i="2"/>
  <c r="AR445" i="2"/>
  <c r="AQ445" i="2"/>
  <c r="AP445" i="2"/>
  <c r="AO445" i="2"/>
  <c r="AN445" i="2"/>
  <c r="AM445" i="2"/>
  <c r="AL445" i="2"/>
  <c r="AK445" i="2"/>
  <c r="AJ445" i="2"/>
  <c r="AI445" i="2"/>
  <c r="AH445" i="2"/>
  <c r="AE445" i="2"/>
  <c r="AF445" i="2" s="1"/>
  <c r="F445" i="2"/>
  <c r="C445" i="2"/>
  <c r="AW444" i="2"/>
  <c r="AV444" i="2"/>
  <c r="AR444" i="2"/>
  <c r="AQ444" i="2"/>
  <c r="AP444" i="2"/>
  <c r="AO444" i="2"/>
  <c r="AN444" i="2"/>
  <c r="AM444" i="2"/>
  <c r="AL444" i="2"/>
  <c r="AK444" i="2"/>
  <c r="AJ444" i="2"/>
  <c r="AI444" i="2"/>
  <c r="AH444" i="2"/>
  <c r="AE444" i="2"/>
  <c r="AF444" i="2" s="1"/>
  <c r="F444" i="2"/>
  <c r="C444" i="2"/>
  <c r="AW443" i="2"/>
  <c r="AV443" i="2"/>
  <c r="AR443" i="2"/>
  <c r="AQ443" i="2"/>
  <c r="AP443" i="2"/>
  <c r="AO443" i="2"/>
  <c r="AN443" i="2"/>
  <c r="AM443" i="2"/>
  <c r="AL443" i="2"/>
  <c r="AK443" i="2"/>
  <c r="AJ443" i="2"/>
  <c r="AI443" i="2"/>
  <c r="AH443" i="2"/>
  <c r="AE443" i="2"/>
  <c r="AF443" i="2" s="1"/>
  <c r="C443" i="2"/>
  <c r="AW442" i="2"/>
  <c r="AV442" i="2"/>
  <c r="AR442" i="2"/>
  <c r="AQ442" i="2"/>
  <c r="AP442" i="2"/>
  <c r="AO442" i="2"/>
  <c r="AN442" i="2"/>
  <c r="AM442" i="2"/>
  <c r="AL442" i="2"/>
  <c r="AK442" i="2"/>
  <c r="AJ442" i="2"/>
  <c r="AI442" i="2"/>
  <c r="AH442" i="2"/>
  <c r="AE442" i="2"/>
  <c r="AF442" i="2" s="1"/>
  <c r="F442" i="2"/>
  <c r="C442" i="2"/>
  <c r="AW441" i="2"/>
  <c r="AV441" i="2"/>
  <c r="AR441" i="2"/>
  <c r="AQ441" i="2"/>
  <c r="AP441" i="2"/>
  <c r="AO441" i="2"/>
  <c r="AN441" i="2"/>
  <c r="AM441" i="2"/>
  <c r="AL441" i="2"/>
  <c r="AK441" i="2"/>
  <c r="AJ441" i="2"/>
  <c r="AI441" i="2"/>
  <c r="AH441" i="2"/>
  <c r="AE441" i="2"/>
  <c r="AF441" i="2" s="1"/>
  <c r="F441" i="2"/>
  <c r="C441" i="2"/>
  <c r="AW440" i="2"/>
  <c r="AV440" i="2"/>
  <c r="AR440" i="2"/>
  <c r="AQ440" i="2"/>
  <c r="AP440" i="2"/>
  <c r="AO440" i="2"/>
  <c r="AN440" i="2"/>
  <c r="AM440" i="2"/>
  <c r="AL440" i="2"/>
  <c r="AK440" i="2"/>
  <c r="AJ440" i="2"/>
  <c r="AI440" i="2"/>
  <c r="AH440" i="2"/>
  <c r="AE440" i="2"/>
  <c r="AF440" i="2" s="1"/>
  <c r="C440" i="2"/>
  <c r="AW439" i="2"/>
  <c r="AV439" i="2"/>
  <c r="AR439" i="2"/>
  <c r="AQ439" i="2"/>
  <c r="AP439" i="2"/>
  <c r="AO439" i="2"/>
  <c r="AN439" i="2"/>
  <c r="AM439" i="2"/>
  <c r="AL439" i="2"/>
  <c r="AK439" i="2"/>
  <c r="AJ439" i="2"/>
  <c r="AI439" i="2"/>
  <c r="AH439" i="2"/>
  <c r="AE439" i="2"/>
  <c r="AF439" i="2" s="1"/>
  <c r="F439" i="2"/>
  <c r="C439" i="2"/>
  <c r="AW438" i="2"/>
  <c r="AV438" i="2"/>
  <c r="AR438" i="2"/>
  <c r="AQ438" i="2"/>
  <c r="AP438" i="2"/>
  <c r="AO438" i="2"/>
  <c r="AN438" i="2"/>
  <c r="AM438" i="2"/>
  <c r="AL438" i="2"/>
  <c r="AK438" i="2"/>
  <c r="AJ438" i="2"/>
  <c r="AI438" i="2"/>
  <c r="AH438" i="2"/>
  <c r="AE438" i="2"/>
  <c r="AF438" i="2" s="1"/>
  <c r="F438" i="2"/>
  <c r="C438" i="2"/>
  <c r="AW437" i="2"/>
  <c r="AV437" i="2"/>
  <c r="AR437" i="2"/>
  <c r="AQ437" i="2"/>
  <c r="AP437" i="2"/>
  <c r="AO437" i="2"/>
  <c r="AN437" i="2"/>
  <c r="AM437" i="2"/>
  <c r="AL437" i="2"/>
  <c r="AK437" i="2"/>
  <c r="AJ437" i="2"/>
  <c r="AI437" i="2"/>
  <c r="AH437" i="2"/>
  <c r="AE437" i="2"/>
  <c r="AF437" i="2" s="1"/>
  <c r="F437" i="2"/>
  <c r="C437" i="2"/>
  <c r="AW436" i="2"/>
  <c r="AV436" i="2"/>
  <c r="AR436" i="2"/>
  <c r="AQ436" i="2"/>
  <c r="AP436" i="2"/>
  <c r="AO436" i="2"/>
  <c r="AN436" i="2"/>
  <c r="AM436" i="2"/>
  <c r="AL436" i="2"/>
  <c r="AK436" i="2"/>
  <c r="AJ436" i="2"/>
  <c r="AI436" i="2"/>
  <c r="AH436" i="2"/>
  <c r="AE436" i="2"/>
  <c r="AF436" i="2" s="1"/>
  <c r="C436" i="2"/>
  <c r="AW435" i="2"/>
  <c r="AV435" i="2"/>
  <c r="AR435" i="2"/>
  <c r="AQ435" i="2"/>
  <c r="AP435" i="2"/>
  <c r="AO435" i="2"/>
  <c r="AN435" i="2"/>
  <c r="AM435" i="2"/>
  <c r="AL435" i="2"/>
  <c r="AK435" i="2"/>
  <c r="AJ435" i="2"/>
  <c r="AI435" i="2"/>
  <c r="AH435" i="2"/>
  <c r="AE435" i="2"/>
  <c r="AF435" i="2" s="1"/>
  <c r="F435" i="2"/>
  <c r="C435" i="2"/>
  <c r="AW434" i="2"/>
  <c r="AV434" i="2"/>
  <c r="AR434" i="2"/>
  <c r="AQ434" i="2"/>
  <c r="AP434" i="2"/>
  <c r="AO434" i="2"/>
  <c r="AN434" i="2"/>
  <c r="AM434" i="2"/>
  <c r="AL434" i="2"/>
  <c r="AK434" i="2"/>
  <c r="AJ434" i="2"/>
  <c r="AI434" i="2"/>
  <c r="AH434" i="2"/>
  <c r="AE434" i="2"/>
  <c r="AF434" i="2" s="1"/>
  <c r="F434" i="2"/>
  <c r="C434" i="2"/>
  <c r="AW433" i="2"/>
  <c r="AV433" i="2"/>
  <c r="AR433" i="2"/>
  <c r="AQ433" i="2"/>
  <c r="AP433" i="2"/>
  <c r="AO433" i="2"/>
  <c r="AN433" i="2"/>
  <c r="AM433" i="2"/>
  <c r="AL433" i="2"/>
  <c r="AK433" i="2"/>
  <c r="AJ433" i="2"/>
  <c r="AI433" i="2"/>
  <c r="AH433" i="2"/>
  <c r="AE433" i="2"/>
  <c r="AF433" i="2" s="1"/>
  <c r="C433" i="2"/>
  <c r="AW432" i="2"/>
  <c r="AV432" i="2"/>
  <c r="AR432" i="2"/>
  <c r="AQ432" i="2"/>
  <c r="AP432" i="2"/>
  <c r="AO432" i="2"/>
  <c r="AN432" i="2"/>
  <c r="AM432" i="2"/>
  <c r="AL432" i="2"/>
  <c r="AK432" i="2"/>
  <c r="AJ432" i="2"/>
  <c r="AI432" i="2"/>
  <c r="AH432" i="2"/>
  <c r="AE432" i="2"/>
  <c r="AF432" i="2" s="1"/>
  <c r="C432" i="2"/>
  <c r="AW431" i="2"/>
  <c r="AV431" i="2"/>
  <c r="AR431" i="2"/>
  <c r="AQ431" i="2"/>
  <c r="AP431" i="2"/>
  <c r="AO431" i="2"/>
  <c r="AN431" i="2"/>
  <c r="AM431" i="2"/>
  <c r="AL431" i="2"/>
  <c r="AK431" i="2"/>
  <c r="AJ431" i="2"/>
  <c r="AI431" i="2"/>
  <c r="AH431" i="2"/>
  <c r="AE431" i="2"/>
  <c r="V431" i="2"/>
  <c r="F431" i="2"/>
  <c r="E431" i="2"/>
  <c r="AW430" i="2"/>
  <c r="AV430" i="2"/>
  <c r="AR430" i="2"/>
  <c r="AQ430" i="2"/>
  <c r="AP430" i="2"/>
  <c r="AO430" i="2"/>
  <c r="AN430" i="2"/>
  <c r="AM430" i="2"/>
  <c r="AL430" i="2"/>
  <c r="AK430" i="2"/>
  <c r="AJ430" i="2"/>
  <c r="AI430" i="2"/>
  <c r="AH430" i="2"/>
  <c r="AE430" i="2"/>
  <c r="AF430" i="2" s="1"/>
  <c r="F430" i="2"/>
  <c r="C430" i="2"/>
  <c r="AW429" i="2"/>
  <c r="AV429" i="2"/>
  <c r="AR429" i="2"/>
  <c r="AQ429" i="2"/>
  <c r="AP429" i="2"/>
  <c r="AO429" i="2"/>
  <c r="AN429" i="2"/>
  <c r="AM429" i="2"/>
  <c r="AL429" i="2"/>
  <c r="AK429" i="2"/>
  <c r="AJ429" i="2"/>
  <c r="AI429" i="2"/>
  <c r="AH429" i="2"/>
  <c r="AE429" i="2"/>
  <c r="V429" i="2"/>
  <c r="F429" i="2"/>
  <c r="E429" i="2"/>
  <c r="D429" i="2"/>
  <c r="D524" i="2" s="1"/>
  <c r="C429" i="2"/>
  <c r="AW428" i="2"/>
  <c r="AV428" i="2"/>
  <c r="AR428" i="2"/>
  <c r="AQ428" i="2"/>
  <c r="AP428" i="2"/>
  <c r="AO428" i="2"/>
  <c r="AN428" i="2"/>
  <c r="AM428" i="2"/>
  <c r="AL428" i="2"/>
  <c r="AK428" i="2"/>
  <c r="AJ428" i="2"/>
  <c r="AI428" i="2"/>
  <c r="AH428" i="2"/>
  <c r="AE428" i="2"/>
  <c r="AF428" i="2" s="1"/>
  <c r="F428" i="2"/>
  <c r="C428" i="2"/>
  <c r="AW427" i="2"/>
  <c r="AV427" i="2"/>
  <c r="AR427" i="2"/>
  <c r="AQ427" i="2"/>
  <c r="AP427" i="2"/>
  <c r="AO427" i="2"/>
  <c r="AN427" i="2"/>
  <c r="AM427" i="2"/>
  <c r="AL427" i="2"/>
  <c r="AK427" i="2"/>
  <c r="AJ427" i="2"/>
  <c r="AI427" i="2"/>
  <c r="AH427" i="2"/>
  <c r="AE427" i="2"/>
  <c r="AF427" i="2" s="1"/>
  <c r="C427" i="2"/>
  <c r="AW426" i="2"/>
  <c r="AV426" i="2"/>
  <c r="AR426" i="2"/>
  <c r="AQ426" i="2"/>
  <c r="AP426" i="2"/>
  <c r="AO426" i="2"/>
  <c r="AN426" i="2"/>
  <c r="AM426" i="2"/>
  <c r="AL426" i="2"/>
  <c r="AK426" i="2"/>
  <c r="AJ426" i="2"/>
  <c r="AI426" i="2"/>
  <c r="AH426" i="2"/>
  <c r="AE426" i="2"/>
  <c r="AF426" i="2" s="1"/>
  <c r="C426" i="2"/>
  <c r="AW425" i="2"/>
  <c r="AV425" i="2"/>
  <c r="AR425" i="2"/>
  <c r="AQ425" i="2"/>
  <c r="AP425" i="2"/>
  <c r="AO425" i="2"/>
  <c r="AN425" i="2"/>
  <c r="AM425" i="2"/>
  <c r="AL425" i="2"/>
  <c r="AK425" i="2"/>
  <c r="AJ425" i="2"/>
  <c r="AI425" i="2"/>
  <c r="AH425" i="2"/>
  <c r="AF425" i="2"/>
  <c r="AW424" i="2"/>
  <c r="AV424" i="2"/>
  <c r="AR424" i="2"/>
  <c r="AQ424" i="2"/>
  <c r="AP424" i="2"/>
  <c r="AO424" i="2"/>
  <c r="AN424" i="2"/>
  <c r="AM424" i="2"/>
  <c r="AL424" i="2"/>
  <c r="AK424" i="2"/>
  <c r="AJ424" i="2"/>
  <c r="AI424" i="2"/>
  <c r="AH424" i="2"/>
  <c r="AE424" i="2"/>
  <c r="AF424" i="2" s="1"/>
  <c r="F424" i="2"/>
  <c r="C424" i="2"/>
  <c r="AW423" i="2"/>
  <c r="AV423" i="2"/>
  <c r="AR423" i="2"/>
  <c r="AQ423" i="2"/>
  <c r="AP423" i="2"/>
  <c r="AO423" i="2"/>
  <c r="AN423" i="2"/>
  <c r="AM423" i="2"/>
  <c r="AL423" i="2"/>
  <c r="AK423" i="2"/>
  <c r="AJ423" i="2"/>
  <c r="AI423" i="2"/>
  <c r="AH423" i="2"/>
  <c r="AE423" i="2"/>
  <c r="AF423" i="2" s="1"/>
  <c r="C423" i="2"/>
  <c r="AW422" i="2"/>
  <c r="AV422" i="2"/>
  <c r="AR422" i="2"/>
  <c r="AQ422" i="2"/>
  <c r="AP422" i="2"/>
  <c r="AO422" i="2"/>
  <c r="AN422" i="2"/>
  <c r="AM422" i="2"/>
  <c r="AL422" i="2"/>
  <c r="AK422" i="2"/>
  <c r="AJ422" i="2"/>
  <c r="AI422" i="2"/>
  <c r="AH422" i="2"/>
  <c r="AE422" i="2"/>
  <c r="AF422" i="2" s="1"/>
  <c r="F422" i="2"/>
  <c r="C422" i="2"/>
  <c r="AW421" i="2"/>
  <c r="AV421" i="2"/>
  <c r="AR421" i="2"/>
  <c r="AQ421" i="2"/>
  <c r="AP421" i="2"/>
  <c r="AO421" i="2"/>
  <c r="AN421" i="2"/>
  <c r="AM421" i="2"/>
  <c r="AL421" i="2"/>
  <c r="AK421" i="2"/>
  <c r="AJ421" i="2"/>
  <c r="AI421" i="2"/>
  <c r="AH421" i="2"/>
  <c r="AE421" i="2"/>
  <c r="AF421" i="2" s="1"/>
  <c r="F421" i="2"/>
  <c r="C421" i="2"/>
  <c r="AW420" i="2"/>
  <c r="AV420" i="2"/>
  <c r="AR420" i="2"/>
  <c r="AQ420" i="2"/>
  <c r="AP420" i="2"/>
  <c r="AO420" i="2"/>
  <c r="AN420" i="2"/>
  <c r="AM420" i="2"/>
  <c r="AL420" i="2"/>
  <c r="AK420" i="2"/>
  <c r="AJ420" i="2"/>
  <c r="AI420" i="2"/>
  <c r="AH420" i="2"/>
  <c r="AE420" i="2"/>
  <c r="AF420" i="2" s="1"/>
  <c r="C420" i="2"/>
  <c r="AW419" i="2"/>
  <c r="AV419" i="2"/>
  <c r="AR419" i="2"/>
  <c r="AQ419" i="2"/>
  <c r="AP419" i="2"/>
  <c r="AO419" i="2"/>
  <c r="AN419" i="2"/>
  <c r="AM419" i="2"/>
  <c r="AL419" i="2"/>
  <c r="AK419" i="2"/>
  <c r="AJ419" i="2"/>
  <c r="AI419" i="2"/>
  <c r="AH419" i="2"/>
  <c r="AE419" i="2"/>
  <c r="F419" i="2"/>
  <c r="C419" i="2"/>
  <c r="AF418" i="2"/>
  <c r="AX417" i="2"/>
  <c r="AU417" i="2"/>
  <c r="AT417" i="2"/>
  <c r="AS417" i="2"/>
  <c r="AG417" i="2"/>
  <c r="Z417" i="2"/>
  <c r="Y417" i="2"/>
  <c r="X417" i="2"/>
  <c r="W417" i="2"/>
  <c r="V417" i="2"/>
  <c r="U417" i="2"/>
  <c r="T417" i="2"/>
  <c r="E417" i="2"/>
  <c r="D417" i="2"/>
  <c r="AW416" i="2"/>
  <c r="AV416" i="2"/>
  <c r="AR416" i="2"/>
  <c r="AQ416" i="2"/>
  <c r="AP416" i="2"/>
  <c r="AO416" i="2"/>
  <c r="AN416" i="2"/>
  <c r="AM416" i="2"/>
  <c r="AL416" i="2"/>
  <c r="AK416" i="2"/>
  <c r="AJ416" i="2"/>
  <c r="AI416" i="2"/>
  <c r="AH416" i="2"/>
  <c r="AE416" i="2"/>
  <c r="AF416" i="2" s="1"/>
  <c r="C416" i="2"/>
  <c r="AF415" i="2"/>
  <c r="AW414" i="2"/>
  <c r="AV414" i="2"/>
  <c r="AR414" i="2"/>
  <c r="AQ414" i="2"/>
  <c r="AP414" i="2"/>
  <c r="AO414" i="2"/>
  <c r="AN414" i="2"/>
  <c r="AM414" i="2"/>
  <c r="AL414" i="2"/>
  <c r="AK414" i="2"/>
  <c r="AJ414" i="2"/>
  <c r="AI414" i="2"/>
  <c r="AH414" i="2"/>
  <c r="AE414" i="2"/>
  <c r="AF414" i="2" s="1"/>
  <c r="F414" i="2"/>
  <c r="C414" i="2"/>
  <c r="AW413" i="2"/>
  <c r="AV413" i="2"/>
  <c r="AR413" i="2"/>
  <c r="AQ413" i="2"/>
  <c r="AP413" i="2"/>
  <c r="AO413" i="2"/>
  <c r="AN413" i="2"/>
  <c r="AM413" i="2"/>
  <c r="AL413" i="2"/>
  <c r="AK413" i="2"/>
  <c r="AJ413" i="2"/>
  <c r="AI413" i="2"/>
  <c r="AH413" i="2"/>
  <c r="AE413" i="2"/>
  <c r="F413" i="2"/>
  <c r="C413" i="2"/>
  <c r="AF412" i="2"/>
  <c r="AW411" i="2"/>
  <c r="AV411" i="2"/>
  <c r="AR411" i="2"/>
  <c r="AQ411" i="2"/>
  <c r="AP411" i="2"/>
  <c r="AO411" i="2"/>
  <c r="AN411" i="2"/>
  <c r="AM411" i="2"/>
  <c r="AL411" i="2"/>
  <c r="AK411" i="2"/>
  <c r="AJ411" i="2"/>
  <c r="AI411" i="2"/>
  <c r="AH411" i="2"/>
  <c r="AE411" i="2"/>
  <c r="AF411" i="2" s="1"/>
  <c r="C411" i="2"/>
  <c r="AF410" i="2"/>
  <c r="AF409" i="2"/>
  <c r="AX408" i="2"/>
  <c r="AU408" i="2"/>
  <c r="AT408" i="2"/>
  <c r="AS408" i="2"/>
  <c r="AG408" i="2"/>
  <c r="Z408" i="2"/>
  <c r="Y408" i="2"/>
  <c r="X408" i="2"/>
  <c r="W408" i="2"/>
  <c r="V408" i="2"/>
  <c r="U408" i="2"/>
  <c r="T408" i="2"/>
  <c r="E408" i="2"/>
  <c r="D408" i="2"/>
  <c r="AW407" i="2"/>
  <c r="AV407" i="2"/>
  <c r="AR407" i="2"/>
  <c r="AQ407" i="2"/>
  <c r="AP407" i="2"/>
  <c r="AO407" i="2"/>
  <c r="AN407" i="2"/>
  <c r="AM407" i="2"/>
  <c r="AL407" i="2"/>
  <c r="AK407" i="2"/>
  <c r="AJ407" i="2"/>
  <c r="AI407" i="2"/>
  <c r="AH407" i="2"/>
  <c r="AE407" i="2"/>
  <c r="AF407" i="2" s="1"/>
  <c r="F407" i="2"/>
  <c r="C407" i="2"/>
  <c r="AW406" i="2"/>
  <c r="AV406" i="2"/>
  <c r="AR406" i="2"/>
  <c r="AQ406" i="2"/>
  <c r="AP406" i="2"/>
  <c r="AO406" i="2"/>
  <c r="AN406" i="2"/>
  <c r="AM406" i="2"/>
  <c r="AL406" i="2"/>
  <c r="AK406" i="2"/>
  <c r="AJ406" i="2"/>
  <c r="AI406" i="2"/>
  <c r="AH406" i="2"/>
  <c r="AE406" i="2"/>
  <c r="AF406" i="2" s="1"/>
  <c r="F406" i="2"/>
  <c r="C406" i="2"/>
  <c r="AW405" i="2"/>
  <c r="AV405" i="2"/>
  <c r="AR405" i="2"/>
  <c r="AQ405" i="2"/>
  <c r="AP405" i="2"/>
  <c r="AP408" i="2" s="1"/>
  <c r="AO405" i="2"/>
  <c r="AN405" i="2"/>
  <c r="AM405" i="2"/>
  <c r="AL405" i="2"/>
  <c r="AL408" i="2" s="1"/>
  <c r="AK405" i="2"/>
  <c r="AJ405" i="2"/>
  <c r="AI405" i="2"/>
  <c r="AH405" i="2"/>
  <c r="AH408" i="2" s="1"/>
  <c r="AE405" i="2"/>
  <c r="F405" i="2"/>
  <c r="F408" i="2" s="1"/>
  <c r="C405" i="2"/>
  <c r="AF404" i="2"/>
  <c r="AF403" i="2"/>
  <c r="AF402" i="2"/>
  <c r="AW401" i="2"/>
  <c r="AV401" i="2"/>
  <c r="AR401" i="2"/>
  <c r="AQ401" i="2"/>
  <c r="AP401" i="2"/>
  <c r="AO401" i="2"/>
  <c r="AN401" i="2"/>
  <c r="AM401" i="2"/>
  <c r="AL401" i="2"/>
  <c r="AK401" i="2"/>
  <c r="AJ401" i="2"/>
  <c r="AI401" i="2"/>
  <c r="AH401" i="2"/>
  <c r="AE401" i="2"/>
  <c r="AF401" i="2" s="1"/>
  <c r="C401" i="2"/>
  <c r="AF400" i="2"/>
  <c r="AW399" i="2"/>
  <c r="AV399" i="2"/>
  <c r="AR399" i="2"/>
  <c r="AQ399" i="2"/>
  <c r="AP399" i="2"/>
  <c r="AO399" i="2"/>
  <c r="AN399" i="2"/>
  <c r="AM399" i="2"/>
  <c r="AL399" i="2"/>
  <c r="AK399" i="2"/>
  <c r="AJ399" i="2"/>
  <c r="AI399" i="2"/>
  <c r="AH399" i="2"/>
  <c r="AE399" i="2"/>
  <c r="AF399" i="2" s="1"/>
  <c r="F399" i="2"/>
  <c r="C399" i="2"/>
  <c r="AF398" i="2"/>
  <c r="AX397" i="2"/>
  <c r="AU397" i="2"/>
  <c r="AT397" i="2"/>
  <c r="AS397" i="2"/>
  <c r="AG397" i="2"/>
  <c r="Z397" i="2"/>
  <c r="Y397" i="2"/>
  <c r="X397" i="2"/>
  <c r="W397" i="2"/>
  <c r="V397" i="2"/>
  <c r="U397" i="2"/>
  <c r="T397" i="2"/>
  <c r="E397" i="2"/>
  <c r="D397" i="2"/>
  <c r="AW396" i="2"/>
  <c r="AW395" i="2"/>
  <c r="AV395" i="2"/>
  <c r="AR395" i="2"/>
  <c r="AQ395" i="2"/>
  <c r="AP395" i="2"/>
  <c r="AO395" i="2"/>
  <c r="AN395" i="2"/>
  <c r="AM395" i="2"/>
  <c r="AL395" i="2"/>
  <c r="AK395" i="2"/>
  <c r="AJ395" i="2"/>
  <c r="AI395" i="2"/>
  <c r="AH395" i="2"/>
  <c r="AE395" i="2"/>
  <c r="AF395" i="2" s="1"/>
  <c r="C395" i="2"/>
  <c r="AW394" i="2"/>
  <c r="AV394" i="2"/>
  <c r="AR394" i="2"/>
  <c r="AQ394" i="2"/>
  <c r="AP394" i="2"/>
  <c r="AO394" i="2"/>
  <c r="AN394" i="2"/>
  <c r="AM394" i="2"/>
  <c r="AL394" i="2"/>
  <c r="AK394" i="2"/>
  <c r="AJ394" i="2"/>
  <c r="AI394" i="2"/>
  <c r="AH394" i="2"/>
  <c r="AE394" i="2"/>
  <c r="AF394" i="2" s="1"/>
  <c r="F394" i="2"/>
  <c r="C394" i="2"/>
  <c r="AW393" i="2"/>
  <c r="AR393" i="2"/>
  <c r="AQ393" i="2"/>
  <c r="AP393" i="2"/>
  <c r="AO393" i="2"/>
  <c r="AN393" i="2"/>
  <c r="AM393" i="2"/>
  <c r="AL393" i="2"/>
  <c r="AK393" i="2"/>
  <c r="AJ393" i="2"/>
  <c r="AI393" i="2"/>
  <c r="AH393" i="2"/>
  <c r="AE393" i="2"/>
  <c r="AF393" i="2" s="1"/>
  <c r="F393" i="2"/>
  <c r="C393" i="2"/>
  <c r="AW392" i="2"/>
  <c r="AV392" i="2"/>
  <c r="AR392" i="2"/>
  <c r="AQ392" i="2"/>
  <c r="AP392" i="2"/>
  <c r="AO392" i="2"/>
  <c r="AN392" i="2"/>
  <c r="AM392" i="2"/>
  <c r="AL392" i="2"/>
  <c r="AK392" i="2"/>
  <c r="AJ392" i="2"/>
  <c r="AI392" i="2"/>
  <c r="AH392" i="2"/>
  <c r="AE392" i="2"/>
  <c r="AF392" i="2" s="1"/>
  <c r="F392" i="2"/>
  <c r="AW391" i="2"/>
  <c r="AV391" i="2"/>
  <c r="AR391" i="2"/>
  <c r="AQ391" i="2"/>
  <c r="AP391" i="2"/>
  <c r="AO391" i="2"/>
  <c r="AN391" i="2"/>
  <c r="AM391" i="2"/>
  <c r="AL391" i="2"/>
  <c r="AK391" i="2"/>
  <c r="AJ391" i="2"/>
  <c r="AI391" i="2"/>
  <c r="AH391" i="2"/>
  <c r="AE391" i="2"/>
  <c r="AF391" i="2" s="1"/>
  <c r="AW390" i="2"/>
  <c r="AV390" i="2"/>
  <c r="AR390" i="2"/>
  <c r="AQ390" i="2"/>
  <c r="AP390" i="2"/>
  <c r="AO390" i="2"/>
  <c r="AN390" i="2"/>
  <c r="AM390" i="2"/>
  <c r="AL390" i="2"/>
  <c r="AK390" i="2"/>
  <c r="AJ390" i="2"/>
  <c r="AI390" i="2"/>
  <c r="AH390" i="2"/>
  <c r="AE390" i="2"/>
  <c r="AF390" i="2" s="1"/>
  <c r="F390" i="2"/>
  <c r="C390" i="2"/>
  <c r="AW389" i="2"/>
  <c r="AV389" i="2"/>
  <c r="AR389" i="2"/>
  <c r="AQ389" i="2"/>
  <c r="AP389" i="2"/>
  <c r="AO389" i="2"/>
  <c r="AN389" i="2"/>
  <c r="AM389" i="2"/>
  <c r="AL389" i="2"/>
  <c r="AK389" i="2"/>
  <c r="AW388" i="2"/>
  <c r="AV388" i="2"/>
  <c r="AR388" i="2"/>
  <c r="AQ388" i="2"/>
  <c r="AP388" i="2"/>
  <c r="AO388" i="2"/>
  <c r="AN388" i="2"/>
  <c r="AM388" i="2"/>
  <c r="AL388" i="2"/>
  <c r="AK388" i="2"/>
  <c r="AJ388" i="2"/>
  <c r="AI388" i="2"/>
  <c r="AH388" i="2"/>
  <c r="AE388" i="2"/>
  <c r="AF388" i="2" s="1"/>
  <c r="C388" i="2"/>
  <c r="AW387" i="2"/>
  <c r="AV387" i="2"/>
  <c r="AR387" i="2"/>
  <c r="AQ387" i="2"/>
  <c r="AP387" i="2"/>
  <c r="AO387" i="2"/>
  <c r="AN387" i="2"/>
  <c r="AM387" i="2"/>
  <c r="AL387" i="2"/>
  <c r="AK387" i="2"/>
  <c r="AJ387" i="2"/>
  <c r="AI387" i="2"/>
  <c r="AH387" i="2"/>
  <c r="AE387" i="2"/>
  <c r="AF387" i="2" s="1"/>
  <c r="F387" i="2"/>
  <c r="C387" i="2"/>
  <c r="AW386" i="2"/>
  <c r="AV386" i="2"/>
  <c r="AR386" i="2"/>
  <c r="AQ386" i="2"/>
  <c r="AP386" i="2"/>
  <c r="AO386" i="2"/>
  <c r="AN386" i="2"/>
  <c r="AM386" i="2"/>
  <c r="AL386" i="2"/>
  <c r="AK386" i="2"/>
  <c r="AJ386" i="2"/>
  <c r="AI386" i="2"/>
  <c r="AH386" i="2"/>
  <c r="AE386" i="2"/>
  <c r="AF386" i="2" s="1"/>
  <c r="F386" i="2"/>
  <c r="C386" i="2"/>
  <c r="AW385" i="2"/>
  <c r="AV385" i="2"/>
  <c r="AR385" i="2"/>
  <c r="AQ385" i="2"/>
  <c r="AP385" i="2"/>
  <c r="AO385" i="2"/>
  <c r="AN385" i="2"/>
  <c r="AM385" i="2"/>
  <c r="AL385" i="2"/>
  <c r="AK385" i="2"/>
  <c r="AJ385" i="2"/>
  <c r="AI385" i="2"/>
  <c r="AH385" i="2"/>
  <c r="AE385" i="2"/>
  <c r="AF385" i="2" s="1"/>
  <c r="F385" i="2"/>
  <c r="C385" i="2"/>
  <c r="AW384" i="2"/>
  <c r="AV384" i="2"/>
  <c r="AR384" i="2"/>
  <c r="AQ384" i="2"/>
  <c r="AP384" i="2"/>
  <c r="AO384" i="2"/>
  <c r="AN384" i="2"/>
  <c r="AM384" i="2"/>
  <c r="AL384" i="2"/>
  <c r="AK384" i="2"/>
  <c r="AJ384" i="2"/>
  <c r="AI384" i="2"/>
  <c r="AH384" i="2"/>
  <c r="AE384" i="2"/>
  <c r="AF384" i="2" s="1"/>
  <c r="F384" i="2"/>
  <c r="C384" i="2"/>
  <c r="AF383" i="2"/>
  <c r="AF382" i="2"/>
  <c r="AX381" i="2"/>
  <c r="AU381" i="2"/>
  <c r="AT381" i="2"/>
  <c r="AS381" i="2"/>
  <c r="AG381" i="2"/>
  <c r="Z381" i="2"/>
  <c r="Y381" i="2"/>
  <c r="X381" i="2"/>
  <c r="W381" i="2"/>
  <c r="V381" i="2"/>
  <c r="U381" i="2"/>
  <c r="T381" i="2"/>
  <c r="E381" i="2"/>
  <c r="D381" i="2"/>
  <c r="AW380" i="2"/>
  <c r="AV380" i="2"/>
  <c r="AR380" i="2"/>
  <c r="AQ380" i="2"/>
  <c r="AP380" i="2"/>
  <c r="AO380" i="2"/>
  <c r="AN380" i="2"/>
  <c r="AM380" i="2"/>
  <c r="AL380" i="2"/>
  <c r="AK380" i="2"/>
  <c r="AJ380" i="2"/>
  <c r="AI380" i="2"/>
  <c r="AH380" i="2"/>
  <c r="AE380" i="2"/>
  <c r="AF380" i="2" s="1"/>
  <c r="F380" i="2"/>
  <c r="C380" i="2"/>
  <c r="AW379" i="2"/>
  <c r="AV379" i="2"/>
  <c r="AR379" i="2"/>
  <c r="AQ379" i="2"/>
  <c r="AP379" i="2"/>
  <c r="AO379" i="2"/>
  <c r="AN379" i="2"/>
  <c r="AM379" i="2"/>
  <c r="AL379" i="2"/>
  <c r="AK379" i="2"/>
  <c r="AJ379" i="2"/>
  <c r="AI379" i="2"/>
  <c r="AH379" i="2"/>
  <c r="AE379" i="2"/>
  <c r="AF379" i="2" s="1"/>
  <c r="F379" i="2"/>
  <c r="C379" i="2"/>
  <c r="AW378" i="2"/>
  <c r="AV378" i="2"/>
  <c r="AR378" i="2"/>
  <c r="AQ378" i="2"/>
  <c r="AP378" i="2"/>
  <c r="AO378" i="2"/>
  <c r="AN378" i="2"/>
  <c r="AM378" i="2"/>
  <c r="AL378" i="2"/>
  <c r="AK378" i="2"/>
  <c r="AJ378" i="2"/>
  <c r="AI378" i="2"/>
  <c r="AH378" i="2"/>
  <c r="AE378" i="2"/>
  <c r="AF378" i="2" s="1"/>
  <c r="C378" i="2"/>
  <c r="AW377" i="2"/>
  <c r="AV377" i="2"/>
  <c r="AR377" i="2"/>
  <c r="AQ377" i="2"/>
  <c r="AP377" i="2"/>
  <c r="AO377" i="2"/>
  <c r="AN377" i="2"/>
  <c r="AM377" i="2"/>
  <c r="AL377" i="2"/>
  <c r="AK377" i="2"/>
  <c r="AJ377" i="2"/>
  <c r="AI377" i="2"/>
  <c r="AH377" i="2"/>
  <c r="AE377" i="2"/>
  <c r="AF377" i="2" s="1"/>
  <c r="F377" i="2"/>
  <c r="C377" i="2"/>
  <c r="AW376" i="2"/>
  <c r="AV376" i="2"/>
  <c r="AR376" i="2"/>
  <c r="AQ376" i="2"/>
  <c r="AP376" i="2"/>
  <c r="AO376" i="2"/>
  <c r="AN376" i="2"/>
  <c r="AM376" i="2"/>
  <c r="AL376" i="2"/>
  <c r="AK376" i="2"/>
  <c r="AJ376" i="2"/>
  <c r="AI376" i="2"/>
  <c r="AH376" i="2"/>
  <c r="AE376" i="2"/>
  <c r="AF376" i="2" s="1"/>
  <c r="F376" i="2"/>
  <c r="AW375" i="2"/>
  <c r="AV375" i="2"/>
  <c r="AR375" i="2"/>
  <c r="AQ375" i="2"/>
  <c r="AP375" i="2"/>
  <c r="AO375" i="2"/>
  <c r="AN375" i="2"/>
  <c r="AM375" i="2"/>
  <c r="AL375" i="2"/>
  <c r="AK375" i="2"/>
  <c r="AJ375" i="2"/>
  <c r="AI375" i="2"/>
  <c r="AH375" i="2"/>
  <c r="AE375" i="2"/>
  <c r="AF375" i="2" s="1"/>
  <c r="AF374" i="2"/>
  <c r="AW373" i="2"/>
  <c r="AR373" i="2"/>
  <c r="AQ373" i="2"/>
  <c r="AP373" i="2"/>
  <c r="AO373" i="2"/>
  <c r="AN373" i="2"/>
  <c r="AM373" i="2"/>
  <c r="AL373" i="2"/>
  <c r="AK373" i="2"/>
  <c r="AJ373" i="2"/>
  <c r="AI373" i="2"/>
  <c r="AH373" i="2"/>
  <c r="AE373" i="2"/>
  <c r="AF373" i="2" s="1"/>
  <c r="F373" i="2"/>
  <c r="C373" i="2"/>
  <c r="AF372" i="2"/>
  <c r="AF371" i="2"/>
  <c r="AX370" i="2"/>
  <c r="AU370" i="2"/>
  <c r="AT370" i="2"/>
  <c r="AS370" i="2"/>
  <c r="AG370" i="2"/>
  <c r="Z370" i="2"/>
  <c r="Y370" i="2"/>
  <c r="X370" i="2"/>
  <c r="W370" i="2"/>
  <c r="V370" i="2"/>
  <c r="U370" i="2"/>
  <c r="T370" i="2"/>
  <c r="E370" i="2"/>
  <c r="D370" i="2"/>
  <c r="AW369" i="2"/>
  <c r="AR369" i="2"/>
  <c r="AQ369" i="2"/>
  <c r="AP369" i="2"/>
  <c r="AO369" i="2"/>
  <c r="AN369" i="2"/>
  <c r="AM369" i="2"/>
  <c r="AL369" i="2"/>
  <c r="AK369" i="2"/>
  <c r="AJ369" i="2"/>
  <c r="AI369" i="2"/>
  <c r="AH369" i="2"/>
  <c r="AE369" i="2"/>
  <c r="AF369" i="2" s="1"/>
  <c r="F369" i="2"/>
  <c r="C369" i="2"/>
  <c r="AR368" i="2"/>
  <c r="AQ368" i="2"/>
  <c r="AP368" i="2"/>
  <c r="AO368" i="2"/>
  <c r="AN368" i="2"/>
  <c r="AM368" i="2"/>
  <c r="AL368" i="2"/>
  <c r="AK368" i="2"/>
  <c r="AJ368" i="2"/>
  <c r="AI368" i="2"/>
  <c r="AH368" i="2"/>
  <c r="AE368" i="2"/>
  <c r="AF368" i="2" s="1"/>
  <c r="F368" i="2"/>
  <c r="C368" i="2"/>
  <c r="AW367" i="2"/>
  <c r="AV367" i="2"/>
  <c r="AR367" i="2"/>
  <c r="AQ367" i="2"/>
  <c r="AP367" i="2"/>
  <c r="AO367" i="2"/>
  <c r="AN367" i="2"/>
  <c r="AM367" i="2"/>
  <c r="AL367" i="2"/>
  <c r="AK367" i="2"/>
  <c r="AJ367" i="2"/>
  <c r="AI367" i="2"/>
  <c r="AH367" i="2"/>
  <c r="AE367" i="2"/>
  <c r="AF367" i="2" s="1"/>
  <c r="F367" i="2"/>
  <c r="C367" i="2"/>
  <c r="AW366" i="2"/>
  <c r="AV366" i="2"/>
  <c r="AR366" i="2"/>
  <c r="AQ366" i="2"/>
  <c r="AP366" i="2"/>
  <c r="AO366" i="2"/>
  <c r="AN366" i="2"/>
  <c r="AM366" i="2"/>
  <c r="AL366" i="2"/>
  <c r="AK366" i="2"/>
  <c r="AJ366" i="2"/>
  <c r="AI366" i="2"/>
  <c r="AH366" i="2"/>
  <c r="AE366" i="2"/>
  <c r="C366" i="2"/>
  <c r="AW365" i="2"/>
  <c r="AV365" i="2"/>
  <c r="AR365" i="2"/>
  <c r="AQ365" i="2"/>
  <c r="AP365" i="2"/>
  <c r="AO365" i="2"/>
  <c r="AN365" i="2"/>
  <c r="AM365" i="2"/>
  <c r="AL365" i="2"/>
  <c r="AK365" i="2"/>
  <c r="AJ365" i="2"/>
  <c r="AI365" i="2"/>
  <c r="AH365" i="2"/>
  <c r="AE365" i="2"/>
  <c r="AF365" i="2" s="1"/>
  <c r="F365" i="2"/>
  <c r="C365" i="2"/>
  <c r="AF364" i="2"/>
  <c r="AF363" i="2"/>
  <c r="AX362" i="2"/>
  <c r="AU362" i="2"/>
  <c r="AT362" i="2"/>
  <c r="AS362" i="2"/>
  <c r="AG362" i="2"/>
  <c r="Z362" i="2"/>
  <c r="Y362" i="2"/>
  <c r="X362" i="2"/>
  <c r="W362" i="2"/>
  <c r="V362" i="2"/>
  <c r="U362" i="2"/>
  <c r="T362" i="2"/>
  <c r="E362" i="2"/>
  <c r="D362" i="2"/>
  <c r="AW361" i="2"/>
  <c r="AV361" i="2"/>
  <c r="AR361" i="2"/>
  <c r="AQ361" i="2"/>
  <c r="AO361" i="2"/>
  <c r="AN361" i="2"/>
  <c r="AW360" i="2"/>
  <c r="AV360" i="2"/>
  <c r="AR360" i="2"/>
  <c r="AQ360" i="2"/>
  <c r="AP360" i="2"/>
  <c r="AO360" i="2"/>
  <c r="AN360" i="2"/>
  <c r="AM360" i="2"/>
  <c r="AL360" i="2"/>
  <c r="AK360" i="2"/>
  <c r="AJ360" i="2"/>
  <c r="AI360" i="2"/>
  <c r="AH360" i="2"/>
  <c r="AE360" i="2"/>
  <c r="AF360" i="2" s="1"/>
  <c r="F360" i="2"/>
  <c r="C360" i="2"/>
  <c r="AW359" i="2"/>
  <c r="AV359" i="2"/>
  <c r="AR359" i="2"/>
  <c r="AQ359" i="2"/>
  <c r="AP359" i="2"/>
  <c r="AO359" i="2"/>
  <c r="AN359" i="2"/>
  <c r="AM359" i="2"/>
  <c r="AL359" i="2"/>
  <c r="AK359" i="2"/>
  <c r="AJ359" i="2"/>
  <c r="AI359" i="2"/>
  <c r="AH359" i="2"/>
  <c r="AE359" i="2"/>
  <c r="AF359" i="2" s="1"/>
  <c r="F359" i="2"/>
  <c r="C359" i="2"/>
  <c r="AW358" i="2"/>
  <c r="AV358" i="2"/>
  <c r="AR358" i="2"/>
  <c r="AQ358" i="2"/>
  <c r="AP358" i="2"/>
  <c r="AO358" i="2"/>
  <c r="AN358" i="2"/>
  <c r="AM358" i="2"/>
  <c r="AL358" i="2"/>
  <c r="AK358" i="2"/>
  <c r="AJ358" i="2"/>
  <c r="AI358" i="2"/>
  <c r="AH358" i="2"/>
  <c r="AE358" i="2"/>
  <c r="AF358" i="2" s="1"/>
  <c r="F358" i="2"/>
  <c r="C358" i="2"/>
  <c r="AW357" i="2"/>
  <c r="AV357" i="2"/>
  <c r="AR357" i="2"/>
  <c r="AQ357" i="2"/>
  <c r="AQ362" i="2" s="1"/>
  <c r="AP357" i="2"/>
  <c r="AO357" i="2"/>
  <c r="AO362" i="2" s="1"/>
  <c r="AN357" i="2"/>
  <c r="AM357" i="2"/>
  <c r="AM362" i="2" s="1"/>
  <c r="AL357" i="2"/>
  <c r="AK357" i="2"/>
  <c r="AJ357" i="2"/>
  <c r="AI357" i="2"/>
  <c r="AI362" i="2" s="1"/>
  <c r="AH357" i="2"/>
  <c r="AE357" i="2"/>
  <c r="AE362" i="2" s="1"/>
  <c r="F357" i="2"/>
  <c r="C357" i="2"/>
  <c r="AF356" i="2"/>
  <c r="AF355" i="2"/>
  <c r="AX353" i="2"/>
  <c r="AU353" i="2"/>
  <c r="AT353" i="2"/>
  <c r="AS353" i="2"/>
  <c r="AG353" i="2"/>
  <c r="Z353" i="2"/>
  <c r="Y353" i="2"/>
  <c r="X353" i="2"/>
  <c r="W353" i="2"/>
  <c r="U353" i="2"/>
  <c r="T353" i="2"/>
  <c r="AW352" i="2"/>
  <c r="AV352" i="2"/>
  <c r="AR352" i="2"/>
  <c r="AQ352" i="2"/>
  <c r="AP352" i="2"/>
  <c r="AO352" i="2"/>
  <c r="AN352" i="2"/>
  <c r="AM352" i="2"/>
  <c r="AL352" i="2"/>
  <c r="AK352" i="2"/>
  <c r="AJ352" i="2"/>
  <c r="AI352" i="2"/>
  <c r="AH352" i="2"/>
  <c r="AE352" i="2"/>
  <c r="AF352" i="2" s="1"/>
  <c r="F352" i="2"/>
  <c r="AW351" i="2"/>
  <c r="AV351" i="2"/>
  <c r="AR351" i="2"/>
  <c r="AQ351" i="2"/>
  <c r="AP351" i="2"/>
  <c r="AO351" i="2"/>
  <c r="AN351" i="2"/>
  <c r="AM351" i="2"/>
  <c r="AL351" i="2"/>
  <c r="AK351" i="2"/>
  <c r="AJ351" i="2"/>
  <c r="AI351" i="2"/>
  <c r="AH351" i="2"/>
  <c r="AE351" i="2"/>
  <c r="AF351" i="2" s="1"/>
  <c r="AW350" i="2"/>
  <c r="AV350" i="2"/>
  <c r="AR350" i="2"/>
  <c r="AQ350" i="2"/>
  <c r="AP350" i="2"/>
  <c r="AO350" i="2"/>
  <c r="AN350" i="2"/>
  <c r="AM350" i="2"/>
  <c r="AL350" i="2"/>
  <c r="AK350" i="2"/>
  <c r="AJ350" i="2"/>
  <c r="AI350" i="2"/>
  <c r="AH350" i="2"/>
  <c r="AE350" i="2"/>
  <c r="AF350" i="2" s="1"/>
  <c r="F350" i="2"/>
  <c r="AW349" i="2"/>
  <c r="AV349" i="2"/>
  <c r="AR349" i="2"/>
  <c r="AQ349" i="2"/>
  <c r="AP349" i="2"/>
  <c r="AO349" i="2"/>
  <c r="AN349" i="2"/>
  <c r="AM349" i="2"/>
  <c r="AL349" i="2"/>
  <c r="AK349" i="2"/>
  <c r="AJ349" i="2"/>
  <c r="AI349" i="2"/>
  <c r="AH349" i="2"/>
  <c r="AE349" i="2"/>
  <c r="AF349" i="2" s="1"/>
  <c r="F349" i="2"/>
  <c r="AW348" i="2"/>
  <c r="AV348" i="2"/>
  <c r="AR348" i="2"/>
  <c r="AQ348" i="2"/>
  <c r="AP348" i="2"/>
  <c r="AO348" i="2"/>
  <c r="AN348" i="2"/>
  <c r="AM348" i="2"/>
  <c r="AL348" i="2"/>
  <c r="AK348" i="2"/>
  <c r="AJ348" i="2"/>
  <c r="AI348" i="2"/>
  <c r="AH348" i="2"/>
  <c r="AE348" i="2"/>
  <c r="AF348" i="2" s="1"/>
  <c r="F348" i="2"/>
  <c r="AW347" i="2"/>
  <c r="AV347" i="2"/>
  <c r="AW346" i="2"/>
  <c r="AV346" i="2"/>
  <c r="AR346" i="2"/>
  <c r="AQ346" i="2"/>
  <c r="AP346" i="2"/>
  <c r="AO346" i="2"/>
  <c r="AN346" i="2"/>
  <c r="AM346" i="2"/>
  <c r="AL346" i="2"/>
  <c r="AK346" i="2"/>
  <c r="AJ346" i="2"/>
  <c r="AI346" i="2"/>
  <c r="AH346" i="2"/>
  <c r="AE346" i="2"/>
  <c r="AF346" i="2" s="1"/>
  <c r="F346" i="2"/>
  <c r="AW345" i="2"/>
  <c r="AV345" i="2"/>
  <c r="AR345" i="2"/>
  <c r="AQ345" i="2"/>
  <c r="AP345" i="2"/>
  <c r="AO345" i="2"/>
  <c r="AN345" i="2"/>
  <c r="AM345" i="2"/>
  <c r="AL345" i="2"/>
  <c r="AK345" i="2"/>
  <c r="AJ345" i="2"/>
  <c r="AI345" i="2"/>
  <c r="AH345" i="2"/>
  <c r="AE345" i="2"/>
  <c r="AF345" i="2" s="1"/>
  <c r="AW344" i="2"/>
  <c r="AV344" i="2"/>
  <c r="AR344" i="2"/>
  <c r="AQ344" i="2"/>
  <c r="AP344" i="2"/>
  <c r="AO344" i="2"/>
  <c r="AN344" i="2"/>
  <c r="AM344" i="2"/>
  <c r="AL344" i="2"/>
  <c r="AK344" i="2"/>
  <c r="AJ344" i="2"/>
  <c r="AI344" i="2"/>
  <c r="AH344" i="2"/>
  <c r="AW343" i="2"/>
  <c r="AV343" i="2"/>
  <c r="AR343" i="2"/>
  <c r="AQ343" i="2"/>
  <c r="AP343" i="2"/>
  <c r="AO343" i="2"/>
  <c r="AN343" i="2"/>
  <c r="AM343" i="2"/>
  <c r="AL343" i="2"/>
  <c r="AK343" i="2"/>
  <c r="AJ343" i="2"/>
  <c r="AI343" i="2"/>
  <c r="AH343" i="2"/>
  <c r="AE343" i="2"/>
  <c r="AF343" i="2" s="1"/>
  <c r="AW342" i="2"/>
  <c r="AV342" i="2"/>
  <c r="AR342" i="2"/>
  <c r="AQ342" i="2"/>
  <c r="AP342" i="2"/>
  <c r="AO342" i="2"/>
  <c r="AN342" i="2"/>
  <c r="AM342" i="2"/>
  <c r="AL342" i="2"/>
  <c r="AK342" i="2"/>
  <c r="AJ342" i="2"/>
  <c r="AI342" i="2"/>
  <c r="AH342" i="2"/>
  <c r="AE342" i="2"/>
  <c r="AF342" i="2" s="1"/>
  <c r="F342" i="2"/>
  <c r="C342" i="2"/>
  <c r="AW341" i="2"/>
  <c r="AV341" i="2"/>
  <c r="AR341" i="2"/>
  <c r="AQ341" i="2"/>
  <c r="AP341" i="2"/>
  <c r="AO341" i="2"/>
  <c r="AN341" i="2"/>
  <c r="AM341" i="2"/>
  <c r="AL341" i="2"/>
  <c r="AK341" i="2"/>
  <c r="AJ341" i="2"/>
  <c r="AI341" i="2"/>
  <c r="AH341" i="2"/>
  <c r="AE341" i="2"/>
  <c r="AF341" i="2" s="1"/>
  <c r="F341" i="2"/>
  <c r="C341" i="2"/>
  <c r="AW340" i="2"/>
  <c r="AV340" i="2"/>
  <c r="AR340" i="2"/>
  <c r="AQ340" i="2"/>
  <c r="AP340" i="2"/>
  <c r="AO340" i="2"/>
  <c r="AN340" i="2"/>
  <c r="AM340" i="2"/>
  <c r="AL340" i="2"/>
  <c r="AK340" i="2"/>
  <c r="AJ340" i="2"/>
  <c r="AI340" i="2"/>
  <c r="AH340" i="2"/>
  <c r="AE340" i="2"/>
  <c r="AF340" i="2" s="1"/>
  <c r="F340" i="2"/>
  <c r="E340" i="2"/>
  <c r="AW339" i="2"/>
  <c r="AV339" i="2"/>
  <c r="AR339" i="2"/>
  <c r="AQ339" i="2"/>
  <c r="AP339" i="2"/>
  <c r="AO339" i="2"/>
  <c r="AN339" i="2"/>
  <c r="AM339" i="2"/>
  <c r="AL339" i="2"/>
  <c r="AK339" i="2"/>
  <c r="AJ339" i="2"/>
  <c r="AI339" i="2"/>
  <c r="AH339" i="2"/>
  <c r="AE339" i="2"/>
  <c r="AF339" i="2" s="1"/>
  <c r="C339" i="2"/>
  <c r="AW338" i="2"/>
  <c r="AV338" i="2"/>
  <c r="AR338" i="2"/>
  <c r="AQ338" i="2"/>
  <c r="AP338" i="2"/>
  <c r="AO338" i="2"/>
  <c r="AN338" i="2"/>
  <c r="AM338" i="2"/>
  <c r="AL338" i="2"/>
  <c r="AK338" i="2"/>
  <c r="AJ338" i="2"/>
  <c r="AI338" i="2"/>
  <c r="AH338" i="2"/>
  <c r="AE338" i="2"/>
  <c r="AF338" i="2" s="1"/>
  <c r="C338" i="2"/>
  <c r="AW337" i="2"/>
  <c r="AV337" i="2"/>
  <c r="AR337" i="2"/>
  <c r="AQ337" i="2"/>
  <c r="AP337" i="2"/>
  <c r="AO337" i="2"/>
  <c r="AN337" i="2"/>
  <c r="AM337" i="2"/>
  <c r="AL337" i="2"/>
  <c r="AK337" i="2"/>
  <c r="AJ337" i="2"/>
  <c r="AI337" i="2"/>
  <c r="AH337" i="2"/>
  <c r="AE337" i="2"/>
  <c r="AF337" i="2" s="1"/>
  <c r="F337" i="2"/>
  <c r="C337" i="2"/>
  <c r="AW336" i="2"/>
  <c r="AV336" i="2"/>
  <c r="AR336" i="2"/>
  <c r="AQ336" i="2"/>
  <c r="AP336" i="2"/>
  <c r="AO336" i="2"/>
  <c r="AN336" i="2"/>
  <c r="AM336" i="2"/>
  <c r="AL336" i="2"/>
  <c r="AK336" i="2"/>
  <c r="AJ336" i="2"/>
  <c r="AI336" i="2"/>
  <c r="AH336" i="2"/>
  <c r="AE336" i="2"/>
  <c r="AF336" i="2" s="1"/>
  <c r="F336" i="2"/>
  <c r="E336" i="2"/>
  <c r="AW335" i="2"/>
  <c r="AV335" i="2"/>
  <c r="AR335" i="2"/>
  <c r="AQ335" i="2"/>
  <c r="AP335" i="2"/>
  <c r="AO335" i="2"/>
  <c r="AN335" i="2"/>
  <c r="AM335" i="2"/>
  <c r="AL335" i="2"/>
  <c r="AK335" i="2"/>
  <c r="AJ335" i="2"/>
  <c r="AI335" i="2"/>
  <c r="AH335" i="2"/>
  <c r="AE335" i="2"/>
  <c r="AF335" i="2" s="1"/>
  <c r="F335" i="2"/>
  <c r="C335" i="2"/>
  <c r="AW334" i="2"/>
  <c r="AV334" i="2"/>
  <c r="AR334" i="2"/>
  <c r="AQ334" i="2"/>
  <c r="AP334" i="2"/>
  <c r="AO334" i="2"/>
  <c r="AN334" i="2"/>
  <c r="AM334" i="2"/>
  <c r="AL334" i="2"/>
  <c r="AK334" i="2"/>
  <c r="AJ334" i="2"/>
  <c r="AI334" i="2"/>
  <c r="AH334" i="2"/>
  <c r="AE334" i="2"/>
  <c r="AF334" i="2" s="1"/>
  <c r="C334" i="2"/>
  <c r="AW333" i="2"/>
  <c r="AV333" i="2"/>
  <c r="AR333" i="2"/>
  <c r="AQ333" i="2"/>
  <c r="AP333" i="2"/>
  <c r="AO333" i="2"/>
  <c r="AN333" i="2"/>
  <c r="AM333" i="2"/>
  <c r="AL333" i="2"/>
  <c r="AK333" i="2"/>
  <c r="AJ333" i="2"/>
  <c r="AH333" i="2"/>
  <c r="AE333" i="2"/>
  <c r="AF333" i="2" s="1"/>
  <c r="F333" i="2"/>
  <c r="C333" i="2"/>
  <c r="AW332" i="2"/>
  <c r="AV332" i="2"/>
  <c r="AR332" i="2"/>
  <c r="AQ332" i="2"/>
  <c r="AP332" i="2"/>
  <c r="AO332" i="2"/>
  <c r="AN332" i="2"/>
  <c r="AM332" i="2"/>
  <c r="AL332" i="2"/>
  <c r="AK332" i="2"/>
  <c r="AJ332" i="2"/>
  <c r="AI332" i="2"/>
  <c r="AH332" i="2"/>
  <c r="AE332" i="2"/>
  <c r="AF332" i="2" s="1"/>
  <c r="F332" i="2"/>
  <c r="AW331" i="2"/>
  <c r="AV331" i="2"/>
  <c r="AR331" i="2"/>
  <c r="AQ331" i="2"/>
  <c r="AP331" i="2"/>
  <c r="AO331" i="2"/>
  <c r="AN331" i="2"/>
  <c r="AM331" i="2"/>
  <c r="AL331" i="2"/>
  <c r="AK331" i="2"/>
  <c r="AJ331" i="2"/>
  <c r="AI331" i="2"/>
  <c r="AH331" i="2"/>
  <c r="AF331" i="2"/>
  <c r="AW330" i="2"/>
  <c r="AV330" i="2"/>
  <c r="AR330" i="2"/>
  <c r="AQ330" i="2"/>
  <c r="AP330" i="2"/>
  <c r="AO330" i="2"/>
  <c r="AN330" i="2"/>
  <c r="AM330" i="2"/>
  <c r="AL330" i="2"/>
  <c r="AK330" i="2"/>
  <c r="AJ330" i="2"/>
  <c r="AI330" i="2"/>
  <c r="AH330" i="2"/>
  <c r="AE330" i="2"/>
  <c r="AF330" i="2" s="1"/>
  <c r="F330" i="2"/>
  <c r="C330" i="2"/>
  <c r="AW329" i="2"/>
  <c r="AV329" i="2"/>
  <c r="AR329" i="2"/>
  <c r="AQ329" i="2"/>
  <c r="AP329" i="2"/>
  <c r="AO329" i="2"/>
  <c r="AN329" i="2"/>
  <c r="AM329" i="2"/>
  <c r="AL329" i="2"/>
  <c r="AK329" i="2"/>
  <c r="AJ329" i="2"/>
  <c r="AI329" i="2"/>
  <c r="AH329" i="2"/>
  <c r="AE329" i="2"/>
  <c r="AF329" i="2" s="1"/>
  <c r="F329" i="2"/>
  <c r="AW328" i="2"/>
  <c r="AV328" i="2"/>
  <c r="AR328" i="2"/>
  <c r="AQ328" i="2"/>
  <c r="AP328" i="2"/>
  <c r="AO328" i="2"/>
  <c r="AN328" i="2"/>
  <c r="AM328" i="2"/>
  <c r="AL328" i="2"/>
  <c r="AK328" i="2"/>
  <c r="AJ328" i="2"/>
  <c r="AI328" i="2"/>
  <c r="AH328" i="2"/>
  <c r="AE328" i="2"/>
  <c r="AF328" i="2" s="1"/>
  <c r="F328" i="2"/>
  <c r="AW327" i="2"/>
  <c r="AV327" i="2"/>
  <c r="AR327" i="2"/>
  <c r="AQ327" i="2"/>
  <c r="AP327" i="2"/>
  <c r="AO327" i="2"/>
  <c r="AN327" i="2"/>
  <c r="AM327" i="2"/>
  <c r="AL327" i="2"/>
  <c r="AK327" i="2"/>
  <c r="AJ327" i="2"/>
  <c r="AI327" i="2"/>
  <c r="AH327" i="2"/>
  <c r="AE327" i="2"/>
  <c r="AF327" i="2" s="1"/>
  <c r="D327" i="2"/>
  <c r="C327" i="2"/>
  <c r="AW326" i="2"/>
  <c r="AV326" i="2"/>
  <c r="AR326" i="2"/>
  <c r="AQ326" i="2"/>
  <c r="AP326" i="2"/>
  <c r="AO326" i="2"/>
  <c r="AN326" i="2"/>
  <c r="AM326" i="2"/>
  <c r="AL326" i="2"/>
  <c r="AK326" i="2"/>
  <c r="AJ326" i="2"/>
  <c r="AI326" i="2"/>
  <c r="AH326" i="2"/>
  <c r="AE326" i="2"/>
  <c r="V326" i="2"/>
  <c r="F326" i="2"/>
  <c r="E326" i="2"/>
  <c r="AW325" i="2"/>
  <c r="AV325" i="2"/>
  <c r="AR325" i="2"/>
  <c r="AQ325" i="2"/>
  <c r="AP325" i="2"/>
  <c r="AO325" i="2"/>
  <c r="AN325" i="2"/>
  <c r="AM325" i="2"/>
  <c r="AL325" i="2"/>
  <c r="AK325" i="2"/>
  <c r="AJ325" i="2"/>
  <c r="AI325" i="2"/>
  <c r="AH325" i="2"/>
  <c r="AE325" i="2"/>
  <c r="AF325" i="2" s="1"/>
  <c r="F325" i="2"/>
  <c r="C325" i="2"/>
  <c r="AW324" i="2"/>
  <c r="AV324" i="2"/>
  <c r="AR324" i="2"/>
  <c r="AQ324" i="2"/>
  <c r="AP324" i="2"/>
  <c r="AO324" i="2"/>
  <c r="AN324" i="2"/>
  <c r="AM324" i="2"/>
  <c r="AL324" i="2"/>
  <c r="AK324" i="2"/>
  <c r="AJ324" i="2"/>
  <c r="AI324" i="2"/>
  <c r="AH324" i="2"/>
  <c r="AE324" i="2"/>
  <c r="AF324" i="2" s="1"/>
  <c r="F324" i="2"/>
  <c r="C324" i="2"/>
  <c r="AW323" i="2"/>
  <c r="AV323" i="2"/>
  <c r="AR323" i="2"/>
  <c r="AQ323" i="2"/>
  <c r="AP323" i="2"/>
  <c r="AO323" i="2"/>
  <c r="AN323" i="2"/>
  <c r="AM323" i="2"/>
  <c r="AL323" i="2"/>
  <c r="AK323" i="2"/>
  <c r="AJ323" i="2"/>
  <c r="AI323" i="2"/>
  <c r="AH323" i="2"/>
  <c r="AE323" i="2"/>
  <c r="AF323" i="2" s="1"/>
  <c r="F323" i="2"/>
  <c r="C323" i="2"/>
  <c r="AW322" i="2"/>
  <c r="AV322" i="2"/>
  <c r="AR322" i="2"/>
  <c r="AQ322" i="2"/>
  <c r="AP322" i="2"/>
  <c r="AO322" i="2"/>
  <c r="AN322" i="2"/>
  <c r="AM322" i="2"/>
  <c r="AL322" i="2"/>
  <c r="AK322" i="2"/>
  <c r="AJ322" i="2"/>
  <c r="AI322" i="2"/>
  <c r="AH322" i="2"/>
  <c r="AF322" i="2"/>
  <c r="AW321" i="2"/>
  <c r="AV321" i="2"/>
  <c r="AR321" i="2"/>
  <c r="AQ321" i="2"/>
  <c r="AP321" i="2"/>
  <c r="AO321" i="2"/>
  <c r="AN321" i="2"/>
  <c r="AM321" i="2"/>
  <c r="AL321" i="2"/>
  <c r="AK321" i="2"/>
  <c r="AJ321" i="2"/>
  <c r="AI321" i="2"/>
  <c r="AH321" i="2"/>
  <c r="AE321" i="2"/>
  <c r="AF321" i="2" s="1"/>
  <c r="F321" i="2"/>
  <c r="C321" i="2"/>
  <c r="AW320" i="2"/>
  <c r="AV320" i="2"/>
  <c r="AR320" i="2"/>
  <c r="AQ320" i="2"/>
  <c r="AP320" i="2"/>
  <c r="AO320" i="2"/>
  <c r="AN320" i="2"/>
  <c r="AM320" i="2"/>
  <c r="AL320" i="2"/>
  <c r="AK320" i="2"/>
  <c r="AJ320" i="2"/>
  <c r="AI320" i="2"/>
  <c r="AH320" i="2"/>
  <c r="AE320" i="2"/>
  <c r="AF320" i="2" s="1"/>
  <c r="F320" i="2"/>
  <c r="C320" i="2"/>
  <c r="AW319" i="2"/>
  <c r="AV319" i="2"/>
  <c r="AR319" i="2"/>
  <c r="AQ319" i="2"/>
  <c r="AP319" i="2"/>
  <c r="AO319" i="2"/>
  <c r="AN319" i="2"/>
  <c r="AM319" i="2"/>
  <c r="AL319" i="2"/>
  <c r="AK319" i="2"/>
  <c r="AJ319" i="2"/>
  <c r="AI319" i="2"/>
  <c r="AH319" i="2"/>
  <c r="AE319" i="2"/>
  <c r="V319" i="2"/>
  <c r="F319" i="2"/>
  <c r="E319" i="2"/>
  <c r="D319" i="2"/>
  <c r="C319" i="2"/>
  <c r="AW318" i="2"/>
  <c r="AV318" i="2"/>
  <c r="AR318" i="2"/>
  <c r="AQ318" i="2"/>
  <c r="AP318" i="2"/>
  <c r="AO318" i="2"/>
  <c r="AN318" i="2"/>
  <c r="AM318" i="2"/>
  <c r="AL318" i="2"/>
  <c r="AK318" i="2"/>
  <c r="AJ318" i="2"/>
  <c r="AI318" i="2"/>
  <c r="AH318" i="2"/>
  <c r="AE318" i="2"/>
  <c r="C318" i="2"/>
  <c r="AF317" i="2"/>
  <c r="AX316" i="2"/>
  <c r="AU316" i="2"/>
  <c r="AT316" i="2"/>
  <c r="AS316" i="2"/>
  <c r="AG316" i="2"/>
  <c r="Z316" i="2"/>
  <c r="Y316" i="2"/>
  <c r="X316" i="2"/>
  <c r="W316" i="2"/>
  <c r="V316" i="2"/>
  <c r="U316" i="2"/>
  <c r="T316" i="2"/>
  <c r="AW315" i="2"/>
  <c r="AV315" i="2"/>
  <c r="AR315" i="2"/>
  <c r="AQ315" i="2"/>
  <c r="AP315" i="2"/>
  <c r="AO315" i="2"/>
  <c r="AN315" i="2"/>
  <c r="AM315" i="2"/>
  <c r="AL315" i="2"/>
  <c r="AK315" i="2"/>
  <c r="AJ315" i="2"/>
  <c r="AI315" i="2"/>
  <c r="AH315" i="2"/>
  <c r="AE315" i="2"/>
  <c r="AF315" i="2" s="1"/>
  <c r="F315" i="2"/>
  <c r="C315" i="2"/>
  <c r="AW314" i="2"/>
  <c r="AV314" i="2"/>
  <c r="AR314" i="2"/>
  <c r="AQ314" i="2"/>
  <c r="AP314" i="2"/>
  <c r="AO314" i="2"/>
  <c r="AN314" i="2"/>
  <c r="AM314" i="2"/>
  <c r="AL314" i="2"/>
  <c r="AK314" i="2"/>
  <c r="AJ314" i="2"/>
  <c r="AI314" i="2"/>
  <c r="AH314" i="2"/>
  <c r="AE314" i="2"/>
  <c r="AF314" i="2" s="1"/>
  <c r="F314" i="2"/>
  <c r="C314" i="2"/>
  <c r="AW313" i="2"/>
  <c r="AV313" i="2"/>
  <c r="AR313" i="2"/>
  <c r="AQ313" i="2"/>
  <c r="AP313" i="2"/>
  <c r="AO313" i="2"/>
  <c r="AN313" i="2"/>
  <c r="AM313" i="2"/>
  <c r="AL313" i="2"/>
  <c r="AK313" i="2"/>
  <c r="AJ313" i="2"/>
  <c r="AI313" i="2"/>
  <c r="AH313" i="2"/>
  <c r="AE313" i="2"/>
  <c r="AF313" i="2" s="1"/>
  <c r="F313" i="2"/>
  <c r="C313" i="2"/>
  <c r="AW312" i="2"/>
  <c r="AV312" i="2"/>
  <c r="AR312" i="2"/>
  <c r="AQ312" i="2"/>
  <c r="AP312" i="2"/>
  <c r="AO312" i="2"/>
  <c r="AN312" i="2"/>
  <c r="AM312" i="2"/>
  <c r="AL312" i="2"/>
  <c r="AK312" i="2"/>
  <c r="AJ312" i="2"/>
  <c r="AI312" i="2"/>
  <c r="AH312" i="2"/>
  <c r="AE312" i="2"/>
  <c r="AF312" i="2" s="1"/>
  <c r="F312" i="2"/>
  <c r="E312" i="2"/>
  <c r="C312" i="2"/>
  <c r="AW311" i="2"/>
  <c r="AV311" i="2"/>
  <c r="AR311" i="2"/>
  <c r="AQ311" i="2"/>
  <c r="AP311" i="2"/>
  <c r="AO311" i="2"/>
  <c r="AN311" i="2"/>
  <c r="AM311" i="2"/>
  <c r="AL311" i="2"/>
  <c r="AK311" i="2"/>
  <c r="AJ311" i="2"/>
  <c r="AI311" i="2"/>
  <c r="AH311" i="2"/>
  <c r="AE311" i="2"/>
  <c r="AF311" i="2" s="1"/>
  <c r="F311" i="2"/>
  <c r="E311" i="2"/>
  <c r="D311" i="2"/>
  <c r="D316" i="2" s="1"/>
  <c r="C311" i="2"/>
  <c r="AW310" i="2"/>
  <c r="AV310" i="2"/>
  <c r="AR310" i="2"/>
  <c r="AQ310" i="2"/>
  <c r="AP310" i="2"/>
  <c r="AO310" i="2"/>
  <c r="AN310" i="2"/>
  <c r="AM310" i="2"/>
  <c r="AL310" i="2"/>
  <c r="AK310" i="2"/>
  <c r="AJ310" i="2"/>
  <c r="AI310" i="2"/>
  <c r="AH310" i="2"/>
  <c r="AE310" i="2"/>
  <c r="F310" i="2"/>
  <c r="C310" i="2"/>
  <c r="AF309" i="2"/>
  <c r="AF308" i="2"/>
  <c r="AX307" i="2"/>
  <c r="AU307" i="2"/>
  <c r="AT307" i="2"/>
  <c r="AS307" i="2"/>
  <c r="AG307" i="2"/>
  <c r="Z307" i="2"/>
  <c r="Y307" i="2"/>
  <c r="X307" i="2"/>
  <c r="W307" i="2"/>
  <c r="V307" i="2"/>
  <c r="U307" i="2"/>
  <c r="T307" i="2"/>
  <c r="E307" i="2"/>
  <c r="D307" i="2"/>
  <c r="AW306" i="2"/>
  <c r="AV306" i="2"/>
  <c r="AR306" i="2"/>
  <c r="AQ306" i="2"/>
  <c r="AP306" i="2"/>
  <c r="AO306" i="2"/>
  <c r="AN306" i="2"/>
  <c r="AM306" i="2"/>
  <c r="AL306" i="2"/>
  <c r="AK306" i="2"/>
  <c r="AJ306" i="2"/>
  <c r="AI306" i="2"/>
  <c r="AH306" i="2"/>
  <c r="AE306" i="2"/>
  <c r="AF306" i="2" s="1"/>
  <c r="F306" i="2"/>
  <c r="AW305" i="2"/>
  <c r="AV305" i="2"/>
  <c r="AR305" i="2"/>
  <c r="AQ305" i="2"/>
  <c r="AP305" i="2"/>
  <c r="AO305" i="2"/>
  <c r="AN305" i="2"/>
  <c r="AM305" i="2"/>
  <c r="AL305" i="2"/>
  <c r="AK305" i="2"/>
  <c r="AJ305" i="2"/>
  <c r="AI305" i="2"/>
  <c r="AH305" i="2"/>
  <c r="AE305" i="2"/>
  <c r="AF305" i="2" s="1"/>
  <c r="F305" i="2"/>
  <c r="C305" i="2"/>
  <c r="AW304" i="2"/>
  <c r="AV304" i="2"/>
  <c r="AR304" i="2"/>
  <c r="AQ304" i="2"/>
  <c r="AP304" i="2"/>
  <c r="AO304" i="2"/>
  <c r="AN304" i="2"/>
  <c r="AM304" i="2"/>
  <c r="AL304" i="2"/>
  <c r="AK304" i="2"/>
  <c r="AJ304" i="2"/>
  <c r="AI304" i="2"/>
  <c r="AH304" i="2"/>
  <c r="AE304" i="2"/>
  <c r="AF304" i="2" s="1"/>
  <c r="F304" i="2"/>
  <c r="C304" i="2"/>
  <c r="AW303" i="2"/>
  <c r="AV303" i="2"/>
  <c r="AR303" i="2"/>
  <c r="AQ303" i="2"/>
  <c r="AP303" i="2"/>
  <c r="AO303" i="2"/>
  <c r="AN303" i="2"/>
  <c r="AM303" i="2"/>
  <c r="AL303" i="2"/>
  <c r="AK303" i="2"/>
  <c r="AJ303" i="2"/>
  <c r="AI303" i="2"/>
  <c r="AH303" i="2"/>
  <c r="AE303" i="2"/>
  <c r="AF303" i="2" s="1"/>
  <c r="F303" i="2"/>
  <c r="C303" i="2"/>
  <c r="AW302" i="2"/>
  <c r="AV302" i="2"/>
  <c r="AR302" i="2"/>
  <c r="AQ302" i="2"/>
  <c r="AP302" i="2"/>
  <c r="AO302" i="2"/>
  <c r="AN302" i="2"/>
  <c r="AM302" i="2"/>
  <c r="AL302" i="2"/>
  <c r="AK302" i="2"/>
  <c r="AJ302" i="2"/>
  <c r="AI302" i="2"/>
  <c r="AH302" i="2"/>
  <c r="AE302" i="2"/>
  <c r="AF302" i="2" s="1"/>
  <c r="F302" i="2"/>
  <c r="C302" i="2"/>
  <c r="AW301" i="2"/>
  <c r="AV301" i="2"/>
  <c r="AR301" i="2"/>
  <c r="AQ301" i="2"/>
  <c r="AP301" i="2"/>
  <c r="AO301" i="2"/>
  <c r="AN301" i="2"/>
  <c r="AM301" i="2"/>
  <c r="AL301" i="2"/>
  <c r="AK301" i="2"/>
  <c r="AJ301" i="2"/>
  <c r="AI301" i="2"/>
  <c r="AH301" i="2"/>
  <c r="AE301" i="2"/>
  <c r="F301" i="2"/>
  <c r="C301" i="2"/>
  <c r="AF300" i="2"/>
  <c r="AF299" i="2"/>
  <c r="AX298" i="2"/>
  <c r="AU298" i="2"/>
  <c r="AT298" i="2"/>
  <c r="AS298" i="2"/>
  <c r="AG298" i="2"/>
  <c r="Z298" i="2"/>
  <c r="Y298" i="2"/>
  <c r="X298" i="2"/>
  <c r="W298" i="2"/>
  <c r="V298" i="2"/>
  <c r="U298" i="2"/>
  <c r="T298" i="2"/>
  <c r="E298" i="2"/>
  <c r="D298" i="2"/>
  <c r="AW297" i="2"/>
  <c r="AV297" i="2"/>
  <c r="AR297" i="2"/>
  <c r="AQ297" i="2"/>
  <c r="AP297" i="2"/>
  <c r="AO297" i="2"/>
  <c r="AN297" i="2"/>
  <c r="AM297" i="2"/>
  <c r="AL297" i="2"/>
  <c r="AK297" i="2"/>
  <c r="AJ297" i="2"/>
  <c r="AI297" i="2"/>
  <c r="AH297" i="2"/>
  <c r="AE297" i="2"/>
  <c r="AF297" i="2" s="1"/>
  <c r="F297" i="2"/>
  <c r="AW296" i="2"/>
  <c r="AV296" i="2"/>
  <c r="AR296" i="2"/>
  <c r="AQ296" i="2"/>
  <c r="AP296" i="2"/>
  <c r="AO296" i="2"/>
  <c r="AN296" i="2"/>
  <c r="AM296" i="2"/>
  <c r="AL296" i="2"/>
  <c r="AK296" i="2"/>
  <c r="AJ296" i="2"/>
  <c r="AI296" i="2"/>
  <c r="AH296" i="2"/>
  <c r="AE296" i="2"/>
  <c r="AF296" i="2" s="1"/>
  <c r="F296" i="2"/>
  <c r="C296" i="2"/>
  <c r="AW295" i="2"/>
  <c r="AV295" i="2"/>
  <c r="AR295" i="2"/>
  <c r="AQ295" i="2"/>
  <c r="AP295" i="2"/>
  <c r="AO295" i="2"/>
  <c r="AN295" i="2"/>
  <c r="AM295" i="2"/>
  <c r="AL295" i="2"/>
  <c r="AK295" i="2"/>
  <c r="AJ295" i="2"/>
  <c r="AI295" i="2"/>
  <c r="AH295" i="2"/>
  <c r="AE295" i="2"/>
  <c r="AF295" i="2" s="1"/>
  <c r="F295" i="2"/>
  <c r="C295" i="2"/>
  <c r="AW294" i="2"/>
  <c r="AV294" i="2"/>
  <c r="AW293" i="2"/>
  <c r="AV293" i="2"/>
  <c r="AW292" i="2"/>
  <c r="AV292" i="2"/>
  <c r="AR292" i="2"/>
  <c r="AQ292" i="2"/>
  <c r="AP292" i="2"/>
  <c r="AO292" i="2"/>
  <c r="AN292" i="2"/>
  <c r="AM292" i="2"/>
  <c r="AL292" i="2"/>
  <c r="AK292" i="2"/>
  <c r="AJ292" i="2"/>
  <c r="AI292" i="2"/>
  <c r="AH292" i="2"/>
  <c r="AE292" i="2"/>
  <c r="AF292" i="2" s="1"/>
  <c r="F292" i="2"/>
  <c r="AW291" i="2"/>
  <c r="AV291" i="2"/>
  <c r="AR291" i="2"/>
  <c r="AQ291" i="2"/>
  <c r="AP291" i="2"/>
  <c r="AO291" i="2"/>
  <c r="AN291" i="2"/>
  <c r="AM291" i="2"/>
  <c r="AL291" i="2"/>
  <c r="AK291" i="2"/>
  <c r="AJ291" i="2"/>
  <c r="AI291" i="2"/>
  <c r="AH291" i="2"/>
  <c r="AE291" i="2"/>
  <c r="AF291" i="2" s="1"/>
  <c r="F291" i="2"/>
  <c r="C291" i="2"/>
  <c r="AW290" i="2"/>
  <c r="AV290" i="2"/>
  <c r="AR290" i="2"/>
  <c r="AQ290" i="2"/>
  <c r="AP290" i="2"/>
  <c r="AO290" i="2"/>
  <c r="AN290" i="2"/>
  <c r="AM290" i="2"/>
  <c r="AL290" i="2"/>
  <c r="AK290" i="2"/>
  <c r="AJ290" i="2"/>
  <c r="AI290" i="2"/>
  <c r="AH290" i="2"/>
  <c r="AE290" i="2"/>
  <c r="AF290" i="2" s="1"/>
  <c r="F290" i="2"/>
  <c r="C290" i="2"/>
  <c r="AW289" i="2"/>
  <c r="AV289" i="2"/>
  <c r="AR289" i="2"/>
  <c r="AQ289" i="2"/>
  <c r="AP289" i="2"/>
  <c r="AO289" i="2"/>
  <c r="AN289" i="2"/>
  <c r="AM289" i="2"/>
  <c r="AL289" i="2"/>
  <c r="AK289" i="2"/>
  <c r="AJ289" i="2"/>
  <c r="AI289" i="2"/>
  <c r="AH289" i="2"/>
  <c r="AE289" i="2"/>
  <c r="AF289" i="2" s="1"/>
  <c r="F289" i="2"/>
  <c r="C289" i="2"/>
  <c r="AW288" i="2"/>
  <c r="AV288" i="2"/>
  <c r="AR288" i="2"/>
  <c r="AQ288" i="2"/>
  <c r="AP288" i="2"/>
  <c r="AO288" i="2"/>
  <c r="AN288" i="2"/>
  <c r="AM288" i="2"/>
  <c r="AL288" i="2"/>
  <c r="AK288" i="2"/>
  <c r="AJ288" i="2"/>
  <c r="AI288" i="2"/>
  <c r="AH288" i="2"/>
  <c r="AE288" i="2"/>
  <c r="AF288" i="2" s="1"/>
  <c r="AW287" i="2"/>
  <c r="AV287" i="2"/>
  <c r="AR287" i="2"/>
  <c r="AQ287" i="2"/>
  <c r="AP287" i="2"/>
  <c r="AO287" i="2"/>
  <c r="AN287" i="2"/>
  <c r="AM287" i="2"/>
  <c r="AL287" i="2"/>
  <c r="AK287" i="2"/>
  <c r="AJ287" i="2"/>
  <c r="AI287" i="2"/>
  <c r="AH287" i="2"/>
  <c r="AE287" i="2"/>
  <c r="AF287" i="2" s="1"/>
  <c r="F287" i="2"/>
  <c r="C287" i="2"/>
  <c r="AW286" i="2"/>
  <c r="AV286" i="2"/>
  <c r="AR286" i="2"/>
  <c r="AQ286" i="2"/>
  <c r="AP286" i="2"/>
  <c r="AO286" i="2"/>
  <c r="AN286" i="2"/>
  <c r="AM286" i="2"/>
  <c r="AL286" i="2"/>
  <c r="AK286" i="2"/>
  <c r="AJ286" i="2"/>
  <c r="AI286" i="2"/>
  <c r="AH286" i="2"/>
  <c r="AE286" i="2"/>
  <c r="AF286" i="2" s="1"/>
  <c r="F286" i="2"/>
  <c r="C286" i="2"/>
  <c r="AW285" i="2"/>
  <c r="AV285" i="2"/>
  <c r="AR285" i="2"/>
  <c r="AQ285" i="2"/>
  <c r="AP285" i="2"/>
  <c r="AO285" i="2"/>
  <c r="AN285" i="2"/>
  <c r="AM285" i="2"/>
  <c r="AL285" i="2"/>
  <c r="AK285" i="2"/>
  <c r="AJ285" i="2"/>
  <c r="AI285" i="2"/>
  <c r="AH285" i="2"/>
  <c r="AE285" i="2"/>
  <c r="AF285" i="2" s="1"/>
  <c r="F285" i="2"/>
  <c r="C285" i="2"/>
  <c r="AW284" i="2"/>
  <c r="AV284" i="2"/>
  <c r="AR284" i="2"/>
  <c r="AQ284" i="2"/>
  <c r="AP284" i="2"/>
  <c r="AO284" i="2"/>
  <c r="AN284" i="2"/>
  <c r="AM284" i="2"/>
  <c r="AL284" i="2"/>
  <c r="AK284" i="2"/>
  <c r="AJ284" i="2"/>
  <c r="AI284" i="2"/>
  <c r="AH284" i="2"/>
  <c r="AE284" i="2"/>
  <c r="AF284" i="2" s="1"/>
  <c r="F284" i="2"/>
  <c r="C284" i="2"/>
  <c r="AW283" i="2"/>
  <c r="AV283" i="2"/>
  <c r="AW282" i="2"/>
  <c r="AV282" i="2"/>
  <c r="AR282" i="2"/>
  <c r="AQ282" i="2"/>
  <c r="AP282" i="2"/>
  <c r="AO282" i="2"/>
  <c r="AN282" i="2"/>
  <c r="AM282" i="2"/>
  <c r="AL282" i="2"/>
  <c r="AK282" i="2"/>
  <c r="AJ282" i="2"/>
  <c r="AI282" i="2"/>
  <c r="AH282" i="2"/>
  <c r="AE282" i="2"/>
  <c r="AF282" i="2" s="1"/>
  <c r="F282" i="2"/>
  <c r="C282" i="2"/>
  <c r="AW281" i="2"/>
  <c r="AV281" i="2"/>
  <c r="AR281" i="2"/>
  <c r="AQ281" i="2"/>
  <c r="AP281" i="2"/>
  <c r="AO281" i="2"/>
  <c r="AN281" i="2"/>
  <c r="AM281" i="2"/>
  <c r="AL281" i="2"/>
  <c r="AK281" i="2"/>
  <c r="AJ281" i="2"/>
  <c r="AI281" i="2"/>
  <c r="AH281" i="2"/>
  <c r="AE281" i="2"/>
  <c r="AF281" i="2" s="1"/>
  <c r="F281" i="2"/>
  <c r="C281" i="2"/>
  <c r="AF280" i="2"/>
  <c r="AF279" i="2"/>
  <c r="AX278" i="2"/>
  <c r="AU278" i="2"/>
  <c r="AT278" i="2"/>
  <c r="AS278" i="2"/>
  <c r="AG278" i="2"/>
  <c r="Z278" i="2"/>
  <c r="Y278" i="2"/>
  <c r="X278" i="2"/>
  <c r="W278" i="2"/>
  <c r="V278" i="2"/>
  <c r="U278" i="2"/>
  <c r="T278" i="2"/>
  <c r="E278" i="2"/>
  <c r="D278" i="2"/>
  <c r="AW277" i="2"/>
  <c r="AV277" i="2"/>
  <c r="AR277" i="2"/>
  <c r="AQ277" i="2"/>
  <c r="AP277" i="2"/>
  <c r="AO277" i="2"/>
  <c r="AN277" i="2"/>
  <c r="AM277" i="2"/>
  <c r="AL277" i="2"/>
  <c r="AK277" i="2"/>
  <c r="AJ277" i="2"/>
  <c r="AI277" i="2"/>
  <c r="AH277" i="2"/>
  <c r="AE277" i="2"/>
  <c r="AF277" i="2" s="1"/>
  <c r="F277" i="2"/>
  <c r="AW276" i="2"/>
  <c r="AV276" i="2"/>
  <c r="AR276" i="2"/>
  <c r="AQ276" i="2"/>
  <c r="AW275" i="2"/>
  <c r="AV275" i="2"/>
  <c r="AR275" i="2"/>
  <c r="AQ275" i="2"/>
  <c r="AP275" i="2"/>
  <c r="AO275" i="2"/>
  <c r="AN275" i="2"/>
  <c r="AM275" i="2"/>
  <c r="AL275" i="2"/>
  <c r="AK275" i="2"/>
  <c r="AJ275" i="2"/>
  <c r="AI275" i="2"/>
  <c r="AH275" i="2"/>
  <c r="AE275" i="2"/>
  <c r="AF275" i="2" s="1"/>
  <c r="F275" i="2"/>
  <c r="AW274" i="2"/>
  <c r="AV274" i="2"/>
  <c r="AR274" i="2"/>
  <c r="AQ274" i="2"/>
  <c r="AP274" i="2"/>
  <c r="AO274" i="2"/>
  <c r="AN274" i="2"/>
  <c r="AM274" i="2"/>
  <c r="AL274" i="2"/>
  <c r="AK274" i="2"/>
  <c r="AJ274" i="2"/>
  <c r="AI274" i="2"/>
  <c r="AH274" i="2"/>
  <c r="AE274" i="2"/>
  <c r="AF274" i="2" s="1"/>
  <c r="C274" i="2"/>
  <c r="AW273" i="2"/>
  <c r="AV273" i="2"/>
  <c r="AR273" i="2"/>
  <c r="AQ273" i="2"/>
  <c r="AP273" i="2"/>
  <c r="AO273" i="2"/>
  <c r="AN273" i="2"/>
  <c r="AM273" i="2"/>
  <c r="AL273" i="2"/>
  <c r="AK273" i="2"/>
  <c r="AJ273" i="2"/>
  <c r="AI273" i="2"/>
  <c r="AH273" i="2"/>
  <c r="AE273" i="2"/>
  <c r="AF273" i="2" s="1"/>
  <c r="C273" i="2"/>
  <c r="AW272" i="2"/>
  <c r="AR272" i="2"/>
  <c r="AQ272" i="2"/>
  <c r="AP272" i="2"/>
  <c r="AO272" i="2"/>
  <c r="AN272" i="2"/>
  <c r="AM272" i="2"/>
  <c r="AL272" i="2"/>
  <c r="AK272" i="2"/>
  <c r="AJ272" i="2"/>
  <c r="AI272" i="2"/>
  <c r="AH272" i="2"/>
  <c r="AE272" i="2"/>
  <c r="AF272" i="2" s="1"/>
  <c r="F272" i="2"/>
  <c r="C272" i="2"/>
  <c r="AW271" i="2"/>
  <c r="AV271" i="2"/>
  <c r="AR271" i="2"/>
  <c r="AQ271" i="2"/>
  <c r="AP271" i="2"/>
  <c r="AO271" i="2"/>
  <c r="AN271" i="2"/>
  <c r="AM271" i="2"/>
  <c r="AL271" i="2"/>
  <c r="AK271" i="2"/>
  <c r="AJ271" i="2"/>
  <c r="AI271" i="2"/>
  <c r="AH271" i="2"/>
  <c r="AE271" i="2"/>
  <c r="AF271" i="2" s="1"/>
  <c r="F271" i="2"/>
  <c r="C271" i="2"/>
  <c r="AW270" i="2"/>
  <c r="AR270" i="2"/>
  <c r="AQ270" i="2"/>
  <c r="AP270" i="2"/>
  <c r="AO270" i="2"/>
  <c r="AN270" i="2"/>
  <c r="AM270" i="2"/>
  <c r="AL270" i="2"/>
  <c r="AK270" i="2"/>
  <c r="AJ270" i="2"/>
  <c r="AI270" i="2"/>
  <c r="AH270" i="2"/>
  <c r="AE270" i="2"/>
  <c r="AF270" i="2" s="1"/>
  <c r="F270" i="2"/>
  <c r="AW269" i="2"/>
  <c r="AV269" i="2"/>
  <c r="AR269" i="2"/>
  <c r="AQ269" i="2"/>
  <c r="AP269" i="2"/>
  <c r="AO269" i="2"/>
  <c r="AN269" i="2"/>
  <c r="AM269" i="2"/>
  <c r="AL269" i="2"/>
  <c r="AK269" i="2"/>
  <c r="AJ269" i="2"/>
  <c r="AI269" i="2"/>
  <c r="AH269" i="2"/>
  <c r="AE269" i="2"/>
  <c r="AF269" i="2" s="1"/>
  <c r="F269" i="2"/>
  <c r="AW268" i="2"/>
  <c r="AV268" i="2"/>
  <c r="AR268" i="2"/>
  <c r="AQ268" i="2"/>
  <c r="AP268" i="2"/>
  <c r="AO268" i="2"/>
  <c r="AN268" i="2"/>
  <c r="AM268" i="2"/>
  <c r="AL268" i="2"/>
  <c r="AK268" i="2"/>
  <c r="AJ268" i="2"/>
  <c r="AI268" i="2"/>
  <c r="AH268" i="2"/>
  <c r="AE268" i="2"/>
  <c r="AF268" i="2" s="1"/>
  <c r="F268" i="2"/>
  <c r="AW267" i="2"/>
  <c r="AV267" i="2"/>
  <c r="AR267" i="2"/>
  <c r="AQ267" i="2"/>
  <c r="AP267" i="2"/>
  <c r="AO267" i="2"/>
  <c r="AN267" i="2"/>
  <c r="AM267" i="2"/>
  <c r="AL267" i="2"/>
  <c r="AK267" i="2"/>
  <c r="AJ267" i="2"/>
  <c r="AI267" i="2"/>
  <c r="AH267" i="2"/>
  <c r="AE267" i="2"/>
  <c r="AF267" i="2" s="1"/>
  <c r="F267" i="2"/>
  <c r="C267" i="2"/>
  <c r="AW266" i="2"/>
  <c r="AV266" i="2"/>
  <c r="AR266" i="2"/>
  <c r="AQ266" i="2"/>
  <c r="AP266" i="2"/>
  <c r="AO266" i="2"/>
  <c r="AN266" i="2"/>
  <c r="AM266" i="2"/>
  <c r="AL266" i="2"/>
  <c r="AK266" i="2"/>
  <c r="AJ266" i="2"/>
  <c r="AI266" i="2"/>
  <c r="AH266" i="2"/>
  <c r="AE266" i="2"/>
  <c r="AF266" i="2" s="1"/>
  <c r="F266" i="2"/>
  <c r="C266" i="2"/>
  <c r="AW265" i="2"/>
  <c r="AV265" i="2"/>
  <c r="AR265" i="2"/>
  <c r="AQ265" i="2"/>
  <c r="AP265" i="2"/>
  <c r="AO265" i="2"/>
  <c r="AN265" i="2"/>
  <c r="AM265" i="2"/>
  <c r="AL265" i="2"/>
  <c r="AK265" i="2"/>
  <c r="AJ265" i="2"/>
  <c r="AI265" i="2"/>
  <c r="AH265" i="2"/>
  <c r="AE265" i="2"/>
  <c r="AF265" i="2" s="1"/>
  <c r="F265" i="2"/>
  <c r="C265" i="2"/>
  <c r="AW264" i="2"/>
  <c r="AV264" i="2"/>
  <c r="AR264" i="2"/>
  <c r="AQ264" i="2"/>
  <c r="AP264" i="2"/>
  <c r="AO264" i="2"/>
  <c r="AN264" i="2"/>
  <c r="AM264" i="2"/>
  <c r="AL264" i="2"/>
  <c r="AK264" i="2"/>
  <c r="AJ264" i="2"/>
  <c r="AI264" i="2"/>
  <c r="AH264" i="2"/>
  <c r="AE264" i="2"/>
  <c r="AF264" i="2" s="1"/>
  <c r="F264" i="2"/>
  <c r="C264" i="2"/>
  <c r="AW262" i="2"/>
  <c r="AV262" i="2"/>
  <c r="AR262" i="2"/>
  <c r="AQ262" i="2"/>
  <c r="AP262" i="2"/>
  <c r="AO262" i="2"/>
  <c r="AN262" i="2"/>
  <c r="AM262" i="2"/>
  <c r="AL262" i="2"/>
  <c r="AK262" i="2"/>
  <c r="AJ262" i="2"/>
  <c r="AI262" i="2"/>
  <c r="AH262" i="2"/>
  <c r="AE262" i="2"/>
  <c r="AF262" i="2" s="1"/>
  <c r="AW261" i="2"/>
  <c r="AV261" i="2"/>
  <c r="AR261" i="2"/>
  <c r="AQ261" i="2"/>
  <c r="AP261" i="2"/>
  <c r="AO261" i="2"/>
  <c r="AN261" i="2"/>
  <c r="AM261" i="2"/>
  <c r="AL261" i="2"/>
  <c r="AK261" i="2"/>
  <c r="AJ261" i="2"/>
  <c r="AI261" i="2"/>
  <c r="AH261" i="2"/>
  <c r="AE261" i="2"/>
  <c r="AF261" i="2" s="1"/>
  <c r="F261" i="2"/>
  <c r="AW260" i="2"/>
  <c r="AV260" i="2"/>
  <c r="AR260" i="2"/>
  <c r="AQ260" i="2"/>
  <c r="AP260" i="2"/>
  <c r="AO260" i="2"/>
  <c r="AN260" i="2"/>
  <c r="AM260" i="2"/>
  <c r="AL260" i="2"/>
  <c r="AK260" i="2"/>
  <c r="AJ260" i="2"/>
  <c r="AI260" i="2"/>
  <c r="AH260" i="2"/>
  <c r="AE260" i="2"/>
  <c r="AF260" i="2" s="1"/>
  <c r="F260" i="2"/>
  <c r="C260" i="2"/>
  <c r="AW259" i="2"/>
  <c r="AR259" i="2"/>
  <c r="AQ259" i="2"/>
  <c r="AP259" i="2"/>
  <c r="AO259" i="2"/>
  <c r="AN259" i="2"/>
  <c r="AM259" i="2"/>
  <c r="AL259" i="2"/>
  <c r="AK259" i="2"/>
  <c r="AJ259" i="2"/>
  <c r="AI259" i="2"/>
  <c r="AH259" i="2"/>
  <c r="AE259" i="2"/>
  <c r="AF259" i="2" s="1"/>
  <c r="F259" i="2"/>
  <c r="C259" i="2"/>
  <c r="AW258" i="2"/>
  <c r="AV258" i="2"/>
  <c r="AR258" i="2"/>
  <c r="AQ258" i="2"/>
  <c r="AP258" i="2"/>
  <c r="AO258" i="2"/>
  <c r="AN258" i="2"/>
  <c r="AM258" i="2"/>
  <c r="AL258" i="2"/>
  <c r="AK258" i="2"/>
  <c r="AJ258" i="2"/>
  <c r="AI258" i="2"/>
  <c r="AH258" i="2"/>
  <c r="AE258" i="2"/>
  <c r="AF258" i="2" s="1"/>
  <c r="F258" i="2"/>
  <c r="AW257" i="2"/>
  <c r="AV257" i="2"/>
  <c r="AR257" i="2"/>
  <c r="AQ257" i="2"/>
  <c r="AP257" i="2"/>
  <c r="AO257" i="2"/>
  <c r="AN257" i="2"/>
  <c r="AM257" i="2"/>
  <c r="AL257" i="2"/>
  <c r="AK257" i="2"/>
  <c r="AJ257" i="2"/>
  <c r="AI257" i="2"/>
  <c r="AH257" i="2"/>
  <c r="AE257" i="2"/>
  <c r="AF257" i="2" s="1"/>
  <c r="F257" i="2"/>
  <c r="C257" i="2"/>
  <c r="AW256" i="2"/>
  <c r="AV256" i="2"/>
  <c r="AR256" i="2"/>
  <c r="AQ256" i="2"/>
  <c r="AP256" i="2"/>
  <c r="AO256" i="2"/>
  <c r="AN256" i="2"/>
  <c r="AM256" i="2"/>
  <c r="AL256" i="2"/>
  <c r="AK256" i="2"/>
  <c r="AJ256" i="2"/>
  <c r="AI256" i="2"/>
  <c r="AH256" i="2"/>
  <c r="AE256" i="2"/>
  <c r="AF256" i="2" s="1"/>
  <c r="F256" i="2"/>
  <c r="C256" i="2"/>
  <c r="AW255" i="2"/>
  <c r="AV255" i="2"/>
  <c r="AR255" i="2"/>
  <c r="AQ255" i="2"/>
  <c r="AP255" i="2"/>
  <c r="AO255" i="2"/>
  <c r="AN255" i="2"/>
  <c r="AM255" i="2"/>
  <c r="AL255" i="2"/>
  <c r="AK255" i="2"/>
  <c r="AJ255" i="2"/>
  <c r="AI255" i="2"/>
  <c r="AH255" i="2"/>
  <c r="AE255" i="2"/>
  <c r="AF255" i="2" s="1"/>
  <c r="F255" i="2"/>
  <c r="C255" i="2"/>
  <c r="AW254" i="2"/>
  <c r="AV254" i="2"/>
  <c r="AR254" i="2"/>
  <c r="AQ254" i="2"/>
  <c r="AP254" i="2"/>
  <c r="AO254" i="2"/>
  <c r="AN254" i="2"/>
  <c r="AM254" i="2"/>
  <c r="AL254" i="2"/>
  <c r="AK254" i="2"/>
  <c r="AJ254" i="2"/>
  <c r="AI254" i="2"/>
  <c r="AH254" i="2"/>
  <c r="AE254" i="2"/>
  <c r="AF254" i="2" s="1"/>
  <c r="C254" i="2"/>
  <c r="AW253" i="2"/>
  <c r="AV253" i="2"/>
  <c r="AR253" i="2"/>
  <c r="AQ253" i="2"/>
  <c r="AP253" i="2"/>
  <c r="AO253" i="2"/>
  <c r="AN253" i="2"/>
  <c r="AM253" i="2"/>
  <c r="AL253" i="2"/>
  <c r="AK253" i="2"/>
  <c r="AJ253" i="2"/>
  <c r="AI253" i="2"/>
  <c r="AH253" i="2"/>
  <c r="AE253" i="2"/>
  <c r="AF253" i="2" s="1"/>
  <c r="F253" i="2"/>
  <c r="C253" i="2"/>
  <c r="AW252" i="2"/>
  <c r="AV252" i="2"/>
  <c r="AR252" i="2"/>
  <c r="AQ252" i="2"/>
  <c r="AP252" i="2"/>
  <c r="AO252" i="2"/>
  <c r="AN252" i="2"/>
  <c r="AM252" i="2"/>
  <c r="AL252" i="2"/>
  <c r="AK252" i="2"/>
  <c r="AJ252" i="2"/>
  <c r="AI252" i="2"/>
  <c r="AH252" i="2"/>
  <c r="AE252" i="2"/>
  <c r="AF252" i="2" s="1"/>
  <c r="F252" i="2"/>
  <c r="C252" i="2"/>
  <c r="AW251" i="2"/>
  <c r="AV251" i="2"/>
  <c r="AR251" i="2"/>
  <c r="AQ251" i="2"/>
  <c r="AP251" i="2"/>
  <c r="AO251" i="2"/>
  <c r="AN251" i="2"/>
  <c r="AM251" i="2"/>
  <c r="AL251" i="2"/>
  <c r="AK251" i="2"/>
  <c r="AJ251" i="2"/>
  <c r="AI251" i="2"/>
  <c r="AH251" i="2"/>
  <c r="AE251" i="2"/>
  <c r="AF251" i="2" s="1"/>
  <c r="F251" i="2"/>
  <c r="C251" i="2"/>
  <c r="AW250" i="2"/>
  <c r="AV250" i="2"/>
  <c r="AR250" i="2"/>
  <c r="AQ250" i="2"/>
  <c r="AP250" i="2"/>
  <c r="AO250" i="2"/>
  <c r="AN250" i="2"/>
  <c r="AM250" i="2"/>
  <c r="AL250" i="2"/>
  <c r="AK250" i="2"/>
  <c r="AJ250" i="2"/>
  <c r="AI250" i="2"/>
  <c r="AH250" i="2"/>
  <c r="AE250" i="2"/>
  <c r="AF250" i="2" s="1"/>
  <c r="C250" i="2"/>
  <c r="AW249" i="2"/>
  <c r="AR249" i="2"/>
  <c r="AQ249" i="2"/>
  <c r="AP249" i="2"/>
  <c r="AN249" i="2"/>
  <c r="AM249" i="2"/>
  <c r="AL249" i="2"/>
  <c r="AK249" i="2"/>
  <c r="AI249" i="2"/>
  <c r="AH249" i="2"/>
  <c r="AE249" i="2"/>
  <c r="AF249" i="2" s="1"/>
  <c r="F249" i="2"/>
  <c r="C249" i="2"/>
  <c r="AW248" i="2"/>
  <c r="AV248" i="2"/>
  <c r="AR248" i="2"/>
  <c r="AQ248" i="2"/>
  <c r="AP248" i="2"/>
  <c r="AO248" i="2"/>
  <c r="AN248" i="2"/>
  <c r="AM248" i="2"/>
  <c r="AL248" i="2"/>
  <c r="AK248" i="2"/>
  <c r="AJ248" i="2"/>
  <c r="AI248" i="2"/>
  <c r="AH248" i="2"/>
  <c r="AE248" i="2"/>
  <c r="AF248" i="2" s="1"/>
  <c r="F248" i="2"/>
  <c r="C248" i="2"/>
  <c r="AW247" i="2"/>
  <c r="AV247" i="2"/>
  <c r="AR247" i="2"/>
  <c r="AQ247" i="2"/>
  <c r="AP247" i="2"/>
  <c r="AO247" i="2"/>
  <c r="AN247" i="2"/>
  <c r="AM247" i="2"/>
  <c r="AL247" i="2"/>
  <c r="AK247" i="2"/>
  <c r="AJ247" i="2"/>
  <c r="AI247" i="2"/>
  <c r="AH247" i="2"/>
  <c r="AE247" i="2"/>
  <c r="AF247" i="2" s="1"/>
  <c r="F247" i="2"/>
  <c r="C247" i="2"/>
  <c r="AW246" i="2"/>
  <c r="AV246" i="2"/>
  <c r="AR246" i="2"/>
  <c r="AQ246" i="2"/>
  <c r="AP246" i="2"/>
  <c r="AO246" i="2"/>
  <c r="AN246" i="2"/>
  <c r="AM246" i="2"/>
  <c r="AL246" i="2"/>
  <c r="AK246" i="2"/>
  <c r="AJ246" i="2"/>
  <c r="AI246" i="2"/>
  <c r="AH246" i="2"/>
  <c r="AE246" i="2"/>
  <c r="AF246" i="2" s="1"/>
  <c r="F246" i="2"/>
  <c r="C246" i="2"/>
  <c r="AW245" i="2"/>
  <c r="AV245" i="2"/>
  <c r="AR245" i="2"/>
  <c r="AQ245" i="2"/>
  <c r="AP245" i="2"/>
  <c r="AO245" i="2"/>
  <c r="AN245" i="2"/>
  <c r="AM245" i="2"/>
  <c r="AL245" i="2"/>
  <c r="AK245" i="2"/>
  <c r="AJ245" i="2"/>
  <c r="AI245" i="2"/>
  <c r="AH245" i="2"/>
  <c r="AE245" i="2"/>
  <c r="AF245" i="2" s="1"/>
  <c r="F245" i="2"/>
  <c r="C245" i="2"/>
  <c r="AW244" i="2"/>
  <c r="AV244" i="2"/>
  <c r="AR244" i="2"/>
  <c r="AQ244" i="2"/>
  <c r="AP244" i="2"/>
  <c r="AO244" i="2"/>
  <c r="AN244" i="2"/>
  <c r="AM244" i="2"/>
  <c r="AL244" i="2"/>
  <c r="AK244" i="2"/>
  <c r="AJ244" i="2"/>
  <c r="AI244" i="2"/>
  <c r="AH244" i="2"/>
  <c r="AE244" i="2"/>
  <c r="AF244" i="2" s="1"/>
  <c r="F244" i="2"/>
  <c r="AW243" i="2"/>
  <c r="AV243" i="2"/>
  <c r="AR243" i="2"/>
  <c r="AQ243" i="2"/>
  <c r="AP243" i="2"/>
  <c r="AO243" i="2"/>
  <c r="AN243" i="2"/>
  <c r="AM243" i="2"/>
  <c r="AL243" i="2"/>
  <c r="AK243" i="2"/>
  <c r="AJ243" i="2"/>
  <c r="AI243" i="2"/>
  <c r="AH243" i="2"/>
  <c r="AE243" i="2"/>
  <c r="AF243" i="2" s="1"/>
  <c r="AW242" i="2"/>
  <c r="AV242" i="2"/>
  <c r="AR242" i="2"/>
  <c r="AQ242" i="2"/>
  <c r="AP242" i="2"/>
  <c r="AO242" i="2"/>
  <c r="AN242" i="2"/>
  <c r="AM242" i="2"/>
  <c r="AL242" i="2"/>
  <c r="AK242" i="2"/>
  <c r="AJ242" i="2"/>
  <c r="AI242" i="2"/>
  <c r="AH242" i="2"/>
  <c r="AE242" i="2"/>
  <c r="AF242" i="2" s="1"/>
  <c r="AW241" i="2"/>
  <c r="AV241" i="2"/>
  <c r="AR241" i="2"/>
  <c r="AQ241" i="2"/>
  <c r="AP241" i="2"/>
  <c r="AO241" i="2"/>
  <c r="AN241" i="2"/>
  <c r="AM241" i="2"/>
  <c r="AL241" i="2"/>
  <c r="AK241" i="2"/>
  <c r="AJ241" i="2"/>
  <c r="AI241" i="2"/>
  <c r="AH241" i="2"/>
  <c r="AE241" i="2"/>
  <c r="AF241" i="2" s="1"/>
  <c r="F241" i="2"/>
  <c r="C241" i="2"/>
  <c r="AW240" i="2"/>
  <c r="AV240" i="2"/>
  <c r="AR240" i="2"/>
  <c r="AQ240" i="2"/>
  <c r="AP240" i="2"/>
  <c r="AN240" i="2"/>
  <c r="AM240" i="2"/>
  <c r="AL240" i="2"/>
  <c r="AK240" i="2"/>
  <c r="AJ240" i="2"/>
  <c r="AI240" i="2"/>
  <c r="AH240" i="2"/>
  <c r="AE240" i="2"/>
  <c r="AF240" i="2" s="1"/>
  <c r="F240" i="2"/>
  <c r="C240" i="2"/>
  <c r="AW239" i="2"/>
  <c r="AV239" i="2"/>
  <c r="AR239" i="2"/>
  <c r="AQ239" i="2"/>
  <c r="AP239" i="2"/>
  <c r="AO239" i="2"/>
  <c r="AN239" i="2"/>
  <c r="AM239" i="2"/>
  <c r="AL239" i="2"/>
  <c r="AK239" i="2"/>
  <c r="AJ239" i="2"/>
  <c r="AI239" i="2"/>
  <c r="AH239" i="2"/>
  <c r="AE239" i="2"/>
  <c r="AF239" i="2" s="1"/>
  <c r="F239" i="2"/>
  <c r="C239" i="2"/>
  <c r="AW238" i="2"/>
  <c r="AV238" i="2"/>
  <c r="AR238" i="2"/>
  <c r="AQ238" i="2"/>
  <c r="AP238" i="2"/>
  <c r="AO238" i="2"/>
  <c r="AN238" i="2"/>
  <c r="AM238" i="2"/>
  <c r="AL238" i="2"/>
  <c r="AK238" i="2"/>
  <c r="AJ238" i="2"/>
  <c r="AI238" i="2"/>
  <c r="AH238" i="2"/>
  <c r="AE238" i="2"/>
  <c r="AF238" i="2" s="1"/>
  <c r="F238" i="2"/>
  <c r="C238" i="2"/>
  <c r="AW237" i="2"/>
  <c r="AV237" i="2"/>
  <c r="AR237" i="2"/>
  <c r="AQ237" i="2"/>
  <c r="AP237" i="2"/>
  <c r="AO237" i="2"/>
  <c r="AN237" i="2"/>
  <c r="AM237" i="2"/>
  <c r="AL237" i="2"/>
  <c r="AK237" i="2"/>
  <c r="AJ237" i="2"/>
  <c r="AI237" i="2"/>
  <c r="AH237" i="2"/>
  <c r="AE237" i="2"/>
  <c r="AF237" i="2" s="1"/>
  <c r="F237" i="2"/>
  <c r="C237" i="2"/>
  <c r="AW236" i="2"/>
  <c r="AV236" i="2"/>
  <c r="AR236" i="2"/>
  <c r="AQ236" i="2"/>
  <c r="AP236" i="2"/>
  <c r="AO236" i="2"/>
  <c r="AN236" i="2"/>
  <c r="AM236" i="2"/>
  <c r="AL236" i="2"/>
  <c r="AK236" i="2"/>
  <c r="AJ236" i="2"/>
  <c r="AI236" i="2"/>
  <c r="AH236" i="2"/>
  <c r="AE236" i="2"/>
  <c r="AF236" i="2" s="1"/>
  <c r="F236" i="2"/>
  <c r="C236" i="2"/>
  <c r="AW235" i="2"/>
  <c r="AV235" i="2"/>
  <c r="AR235" i="2"/>
  <c r="AQ235" i="2"/>
  <c r="AP235" i="2"/>
  <c r="AO235" i="2"/>
  <c r="AN235" i="2"/>
  <c r="AM235" i="2"/>
  <c r="AL235" i="2"/>
  <c r="AK235" i="2"/>
  <c r="AJ235" i="2"/>
  <c r="AI235" i="2"/>
  <c r="AH235" i="2"/>
  <c r="AE235" i="2"/>
  <c r="AF235" i="2" s="1"/>
  <c r="F235" i="2"/>
  <c r="AW234" i="2"/>
  <c r="AR234" i="2"/>
  <c r="AQ234" i="2"/>
  <c r="AP234" i="2"/>
  <c r="AO234" i="2"/>
  <c r="AN234" i="2"/>
  <c r="AM234" i="2"/>
  <c r="AL234" i="2"/>
  <c r="AK234" i="2"/>
  <c r="AJ234" i="2"/>
  <c r="AI234" i="2"/>
  <c r="AH234" i="2"/>
  <c r="AE234" i="2"/>
  <c r="AF234" i="2" s="1"/>
  <c r="F234" i="2"/>
  <c r="C234" i="2"/>
  <c r="AW233" i="2"/>
  <c r="AV233" i="2"/>
  <c r="AR233" i="2"/>
  <c r="AQ233" i="2"/>
  <c r="AP233" i="2"/>
  <c r="AO233" i="2"/>
  <c r="AN233" i="2"/>
  <c r="AM233" i="2"/>
  <c r="AL233" i="2"/>
  <c r="AK233" i="2"/>
  <c r="AJ233" i="2"/>
  <c r="AI233" i="2"/>
  <c r="AH233" i="2"/>
  <c r="AE233" i="2"/>
  <c r="AF233" i="2" s="1"/>
  <c r="F233" i="2"/>
  <c r="C233" i="2"/>
  <c r="AW232" i="2"/>
  <c r="AV232" i="2"/>
  <c r="AR232" i="2"/>
  <c r="AQ232" i="2"/>
  <c r="AP232" i="2"/>
  <c r="AO232" i="2"/>
  <c r="AN232" i="2"/>
  <c r="AM232" i="2"/>
  <c r="AL232" i="2"/>
  <c r="AK232" i="2"/>
  <c r="AJ232" i="2"/>
  <c r="AI232" i="2"/>
  <c r="AH232" i="2"/>
  <c r="AE232" i="2"/>
  <c r="AF232" i="2" s="1"/>
  <c r="C232" i="2"/>
  <c r="AW231" i="2"/>
  <c r="AV231" i="2"/>
  <c r="AR231" i="2"/>
  <c r="AQ231" i="2"/>
  <c r="AP231" i="2"/>
  <c r="AO231" i="2"/>
  <c r="AN231" i="2"/>
  <c r="AM231" i="2"/>
  <c r="AL231" i="2"/>
  <c r="AK231" i="2"/>
  <c r="AJ231" i="2"/>
  <c r="AI231" i="2"/>
  <c r="AH231" i="2"/>
  <c r="AE231" i="2"/>
  <c r="AF231" i="2" s="1"/>
  <c r="F231" i="2"/>
  <c r="C231" i="2"/>
  <c r="AW230" i="2"/>
  <c r="AV230" i="2"/>
  <c r="AR230" i="2"/>
  <c r="AQ230" i="2"/>
  <c r="AP230" i="2"/>
  <c r="AO230" i="2"/>
  <c r="AN230" i="2"/>
  <c r="AM230" i="2"/>
  <c r="AL230" i="2"/>
  <c r="AK230" i="2"/>
  <c r="AJ230" i="2"/>
  <c r="AI230" i="2"/>
  <c r="AH230" i="2"/>
  <c r="AE230" i="2"/>
  <c r="AF230" i="2" s="1"/>
  <c r="C230" i="2"/>
  <c r="AW229" i="2"/>
  <c r="AV229" i="2"/>
  <c r="AR229" i="2"/>
  <c r="AQ229" i="2"/>
  <c r="AP229" i="2"/>
  <c r="AO229" i="2"/>
  <c r="AN229" i="2"/>
  <c r="AM229" i="2"/>
  <c r="AL229" i="2"/>
  <c r="AK229" i="2"/>
  <c r="AJ229" i="2"/>
  <c r="AI229" i="2"/>
  <c r="AH229" i="2"/>
  <c r="AE229" i="2"/>
  <c r="AF229" i="2" s="1"/>
  <c r="F229" i="2"/>
  <c r="C229" i="2"/>
  <c r="AW228" i="2"/>
  <c r="AV228" i="2"/>
  <c r="AR228" i="2"/>
  <c r="AQ228" i="2"/>
  <c r="AP228" i="2"/>
  <c r="AO228" i="2"/>
  <c r="AN228" i="2"/>
  <c r="AM228" i="2"/>
  <c r="AL228" i="2"/>
  <c r="AK228" i="2"/>
  <c r="AJ228" i="2"/>
  <c r="AI228" i="2"/>
  <c r="AH228" i="2"/>
  <c r="AE228" i="2"/>
  <c r="AF228" i="2" s="1"/>
  <c r="C228" i="2"/>
  <c r="AW227" i="2"/>
  <c r="AV227" i="2"/>
  <c r="AR227" i="2"/>
  <c r="AQ227" i="2"/>
  <c r="AP227" i="2"/>
  <c r="AO227" i="2"/>
  <c r="AN227" i="2"/>
  <c r="AM227" i="2"/>
  <c r="AL227" i="2"/>
  <c r="AK227" i="2"/>
  <c r="AJ227" i="2"/>
  <c r="AI227" i="2"/>
  <c r="AH227" i="2"/>
  <c r="AE227" i="2"/>
  <c r="AF227" i="2" s="1"/>
  <c r="F227" i="2"/>
  <c r="C227" i="2"/>
  <c r="AW226" i="2"/>
  <c r="AV226" i="2"/>
  <c r="AR226" i="2"/>
  <c r="AQ226" i="2"/>
  <c r="AP226" i="2"/>
  <c r="AO226" i="2"/>
  <c r="AN226" i="2"/>
  <c r="AM226" i="2"/>
  <c r="AL226" i="2"/>
  <c r="AK226" i="2"/>
  <c r="AJ226" i="2"/>
  <c r="AI226" i="2"/>
  <c r="AH226" i="2"/>
  <c r="AE226" i="2"/>
  <c r="AF226" i="2" s="1"/>
  <c r="F226" i="2"/>
  <c r="C226" i="2"/>
  <c r="AW225" i="2"/>
  <c r="AV225" i="2"/>
  <c r="AR225" i="2"/>
  <c r="AQ225" i="2"/>
  <c r="AP225" i="2"/>
  <c r="AO225" i="2"/>
  <c r="AN225" i="2"/>
  <c r="AM225" i="2"/>
  <c r="AL225" i="2"/>
  <c r="AK225" i="2"/>
  <c r="AJ225" i="2"/>
  <c r="AI225" i="2"/>
  <c r="AH225" i="2"/>
  <c r="AE225" i="2"/>
  <c r="AF225" i="2" s="1"/>
  <c r="C225" i="2"/>
  <c r="AW224" i="2"/>
  <c r="AV224" i="2"/>
  <c r="AR224" i="2"/>
  <c r="AQ224" i="2"/>
  <c r="AP224" i="2"/>
  <c r="AO224" i="2"/>
  <c r="AN224" i="2"/>
  <c r="AM224" i="2"/>
  <c r="AL224" i="2"/>
  <c r="AK224" i="2"/>
  <c r="AJ224" i="2"/>
  <c r="AI224" i="2"/>
  <c r="AH224" i="2"/>
  <c r="AE224" i="2"/>
  <c r="AF224" i="2" s="1"/>
  <c r="C224" i="2"/>
  <c r="AW223" i="2"/>
  <c r="AV223" i="2"/>
  <c r="AR223" i="2"/>
  <c r="AQ223" i="2"/>
  <c r="AP223" i="2"/>
  <c r="AO223" i="2"/>
  <c r="AN223" i="2"/>
  <c r="AM223" i="2"/>
  <c r="AL223" i="2"/>
  <c r="AK223" i="2"/>
  <c r="AJ223" i="2"/>
  <c r="AI223" i="2"/>
  <c r="AH223" i="2"/>
  <c r="AE223" i="2"/>
  <c r="AF223" i="2" s="1"/>
  <c r="F223" i="2"/>
  <c r="C223" i="2"/>
  <c r="AW222" i="2"/>
  <c r="AV222" i="2"/>
  <c r="AR222" i="2"/>
  <c r="AQ222" i="2"/>
  <c r="AP222" i="2"/>
  <c r="AO222" i="2"/>
  <c r="AN222" i="2"/>
  <c r="AM222" i="2"/>
  <c r="AL222" i="2"/>
  <c r="AK222" i="2"/>
  <c r="AJ222" i="2"/>
  <c r="AI222" i="2"/>
  <c r="AH222" i="2"/>
  <c r="AE222" i="2"/>
  <c r="AF222" i="2" s="1"/>
  <c r="F222" i="2"/>
  <c r="C222" i="2"/>
  <c r="AW221" i="2"/>
  <c r="AV221" i="2"/>
  <c r="AR221" i="2"/>
  <c r="AQ221" i="2"/>
  <c r="AP221" i="2"/>
  <c r="AO221" i="2"/>
  <c r="AN221" i="2"/>
  <c r="AM221" i="2"/>
  <c r="AL221" i="2"/>
  <c r="AK221" i="2"/>
  <c r="AJ221" i="2"/>
  <c r="AI221" i="2"/>
  <c r="AH221" i="2"/>
  <c r="AE221" i="2"/>
  <c r="AF221" i="2" s="1"/>
  <c r="C221" i="2"/>
  <c r="AW220" i="2"/>
  <c r="AV220" i="2"/>
  <c r="AR220" i="2"/>
  <c r="AQ220" i="2"/>
  <c r="AP220" i="2"/>
  <c r="AO220" i="2"/>
  <c r="AN220" i="2"/>
  <c r="AM220" i="2"/>
  <c r="AL220" i="2"/>
  <c r="AK220" i="2"/>
  <c r="AJ220" i="2"/>
  <c r="AI220" i="2"/>
  <c r="AH220" i="2"/>
  <c r="AE220" i="2"/>
  <c r="AF220" i="2" s="1"/>
  <c r="F220" i="2"/>
  <c r="C220" i="2"/>
  <c r="AW219" i="2"/>
  <c r="AV219" i="2"/>
  <c r="AR219" i="2"/>
  <c r="AQ219" i="2"/>
  <c r="AP219" i="2"/>
  <c r="AO219" i="2"/>
  <c r="AN219" i="2"/>
  <c r="AM219" i="2"/>
  <c r="AL219" i="2"/>
  <c r="AK219" i="2"/>
  <c r="AJ219" i="2"/>
  <c r="AI219" i="2"/>
  <c r="AH219" i="2"/>
  <c r="AE219" i="2"/>
  <c r="AF219" i="2" s="1"/>
  <c r="F219" i="2"/>
  <c r="C219" i="2"/>
  <c r="AW218" i="2"/>
  <c r="AV218" i="2"/>
  <c r="AR218" i="2"/>
  <c r="AQ218" i="2"/>
  <c r="AP218" i="2"/>
  <c r="AO218" i="2"/>
  <c r="AN218" i="2"/>
  <c r="AM218" i="2"/>
  <c r="AL218" i="2"/>
  <c r="AK218" i="2"/>
  <c r="AJ218" i="2"/>
  <c r="AI218" i="2"/>
  <c r="AH218" i="2"/>
  <c r="AE218" i="2"/>
  <c r="AF218" i="2" s="1"/>
  <c r="F218" i="2"/>
  <c r="C218" i="2"/>
  <c r="AW217" i="2"/>
  <c r="AV217" i="2"/>
  <c r="AR217" i="2"/>
  <c r="AQ217" i="2"/>
  <c r="AP217" i="2"/>
  <c r="AO217" i="2"/>
  <c r="AN217" i="2"/>
  <c r="AM217" i="2"/>
  <c r="AL217" i="2"/>
  <c r="AW216" i="2"/>
  <c r="AV216" i="2"/>
  <c r="AR216" i="2"/>
  <c r="AQ216" i="2"/>
  <c r="AP216" i="2"/>
  <c r="AO216" i="2"/>
  <c r="AN216" i="2"/>
  <c r="AM216" i="2"/>
  <c r="AL216" i="2"/>
  <c r="AK216" i="2"/>
  <c r="AJ216" i="2"/>
  <c r="AI216" i="2"/>
  <c r="AH216" i="2"/>
  <c r="AE216" i="2"/>
  <c r="AF216" i="2" s="1"/>
  <c r="F216" i="2"/>
  <c r="C216" i="2"/>
  <c r="AW215" i="2"/>
  <c r="AV215" i="2"/>
  <c r="AR215" i="2"/>
  <c r="AQ215" i="2"/>
  <c r="AP215" i="2"/>
  <c r="AO215" i="2"/>
  <c r="AN215" i="2"/>
  <c r="AM215" i="2"/>
  <c r="AL215" i="2"/>
  <c r="AK215" i="2"/>
  <c r="AJ215" i="2"/>
  <c r="AI215" i="2"/>
  <c r="AH215" i="2"/>
  <c r="AE215" i="2"/>
  <c r="AF215" i="2" s="1"/>
  <c r="F215" i="2"/>
  <c r="C215" i="2"/>
  <c r="AW214" i="2"/>
  <c r="AV214" i="2"/>
  <c r="AR214" i="2"/>
  <c r="AQ214" i="2"/>
  <c r="AP214" i="2"/>
  <c r="AO214" i="2"/>
  <c r="AN214" i="2"/>
  <c r="AM214" i="2"/>
  <c r="AL214" i="2"/>
  <c r="AK214" i="2"/>
  <c r="AJ214" i="2"/>
  <c r="AI214" i="2"/>
  <c r="AH214" i="2"/>
  <c r="AE214" i="2"/>
  <c r="AF214" i="2" s="1"/>
  <c r="F214" i="2"/>
  <c r="C214" i="2"/>
  <c r="AW213" i="2"/>
  <c r="AV213" i="2"/>
  <c r="AR213" i="2"/>
  <c r="AQ213" i="2"/>
  <c r="AP213" i="2"/>
  <c r="AO213" i="2"/>
  <c r="AN213" i="2"/>
  <c r="AM213" i="2"/>
  <c r="AL213" i="2"/>
  <c r="AK213" i="2"/>
  <c r="AJ213" i="2"/>
  <c r="AI213" i="2"/>
  <c r="AH213" i="2"/>
  <c r="AE213" i="2"/>
  <c r="F213" i="2"/>
  <c r="C213" i="2"/>
  <c r="AF212" i="2"/>
  <c r="AF211" i="2"/>
  <c r="AF210" i="2"/>
  <c r="AX208" i="2"/>
  <c r="AU208" i="2"/>
  <c r="AT208" i="2"/>
  <c r="AS208" i="2"/>
  <c r="AG208" i="2"/>
  <c r="Z208" i="2"/>
  <c r="Y208" i="2"/>
  <c r="X208" i="2"/>
  <c r="W208" i="2"/>
  <c r="V208" i="2"/>
  <c r="U208" i="2"/>
  <c r="T208" i="2"/>
  <c r="E208" i="2"/>
  <c r="D208" i="2"/>
  <c r="AW207" i="2"/>
  <c r="AV207" i="2"/>
  <c r="AR207" i="2"/>
  <c r="AQ207" i="2"/>
  <c r="AP207" i="2"/>
  <c r="AO207" i="2"/>
  <c r="AN207" i="2"/>
  <c r="AM207" i="2"/>
  <c r="AL207" i="2"/>
  <c r="AK207" i="2"/>
  <c r="AJ207" i="2"/>
  <c r="AI207" i="2"/>
  <c r="AH207" i="2"/>
  <c r="AF207" i="2"/>
  <c r="AW206" i="2"/>
  <c r="AV206" i="2"/>
  <c r="AR206" i="2"/>
  <c r="AQ206" i="2"/>
  <c r="AP206" i="2"/>
  <c r="AO206" i="2"/>
  <c r="AN206" i="2"/>
  <c r="AM206" i="2"/>
  <c r="AL206" i="2"/>
  <c r="AK206" i="2"/>
  <c r="AJ206" i="2"/>
  <c r="AI206" i="2"/>
  <c r="AH206" i="2"/>
  <c r="AF206" i="2"/>
  <c r="AW205" i="2"/>
  <c r="AV205" i="2"/>
  <c r="AR205" i="2"/>
  <c r="AQ205" i="2"/>
  <c r="AP205" i="2"/>
  <c r="AO205" i="2"/>
  <c r="AN205" i="2"/>
  <c r="AM205" i="2"/>
  <c r="AL205" i="2"/>
  <c r="AK205" i="2"/>
  <c r="AJ205" i="2"/>
  <c r="AI205" i="2"/>
  <c r="AH205" i="2"/>
  <c r="AE205" i="2"/>
  <c r="AF205" i="2" s="1"/>
  <c r="AW204" i="2"/>
  <c r="AV204" i="2"/>
  <c r="AR204" i="2"/>
  <c r="AQ204" i="2"/>
  <c r="AP204" i="2"/>
  <c r="AO204" i="2"/>
  <c r="AN204" i="2"/>
  <c r="AM204" i="2"/>
  <c r="AL204" i="2"/>
  <c r="AK204" i="2"/>
  <c r="AJ204" i="2"/>
  <c r="AI204" i="2"/>
  <c r="AH204" i="2"/>
  <c r="AE204" i="2"/>
  <c r="AF204" i="2" s="1"/>
  <c r="AW203" i="2"/>
  <c r="AV203" i="2"/>
  <c r="AR203" i="2"/>
  <c r="AQ203" i="2"/>
  <c r="AP203" i="2"/>
  <c r="AO203" i="2"/>
  <c r="AN203" i="2"/>
  <c r="AM203" i="2"/>
  <c r="AL203" i="2"/>
  <c r="AK203" i="2"/>
  <c r="AJ203" i="2"/>
  <c r="AI203" i="2"/>
  <c r="AH203" i="2"/>
  <c r="AF203" i="2"/>
  <c r="AW202" i="2"/>
  <c r="AV202" i="2"/>
  <c r="AR202" i="2"/>
  <c r="AQ202" i="2"/>
  <c r="AP202" i="2"/>
  <c r="AO202" i="2"/>
  <c r="AN202" i="2"/>
  <c r="AM202" i="2"/>
  <c r="AL202" i="2"/>
  <c r="AK202" i="2"/>
  <c r="AJ202" i="2"/>
  <c r="AI202" i="2"/>
  <c r="AH202" i="2"/>
  <c r="AF202" i="2"/>
  <c r="AW201" i="2"/>
  <c r="AV201" i="2"/>
  <c r="AR201" i="2"/>
  <c r="AQ201" i="2"/>
  <c r="AP201" i="2"/>
  <c r="AO201" i="2"/>
  <c r="AN201" i="2"/>
  <c r="AM201" i="2"/>
  <c r="AL201" i="2"/>
  <c r="AK201" i="2"/>
  <c r="AJ201" i="2"/>
  <c r="AI201" i="2"/>
  <c r="AH201" i="2"/>
  <c r="AF201" i="2"/>
  <c r="AW200" i="2"/>
  <c r="AV200" i="2"/>
  <c r="AR200" i="2"/>
  <c r="AQ200" i="2"/>
  <c r="AP200" i="2"/>
  <c r="AO200" i="2"/>
  <c r="AN200" i="2"/>
  <c r="AM200" i="2"/>
  <c r="AL200" i="2"/>
  <c r="AK200" i="2"/>
  <c r="AJ200" i="2"/>
  <c r="AI200" i="2"/>
  <c r="AH200" i="2"/>
  <c r="AF200" i="2"/>
  <c r="AW199" i="2"/>
  <c r="AV199" i="2"/>
  <c r="AR199" i="2"/>
  <c r="AQ199" i="2"/>
  <c r="AP199" i="2"/>
  <c r="AO199" i="2"/>
  <c r="AN199" i="2"/>
  <c r="AM199" i="2"/>
  <c r="AL199" i="2"/>
  <c r="AK199" i="2"/>
  <c r="AJ199" i="2"/>
  <c r="AI199" i="2"/>
  <c r="AH199" i="2"/>
  <c r="AF199" i="2"/>
  <c r="AW198" i="2"/>
  <c r="AV198" i="2"/>
  <c r="AR198" i="2"/>
  <c r="AQ198" i="2"/>
  <c r="AP198" i="2"/>
  <c r="AO198" i="2"/>
  <c r="AN198" i="2"/>
  <c r="AM198" i="2"/>
  <c r="AL198" i="2"/>
  <c r="AK198" i="2"/>
  <c r="AJ198" i="2"/>
  <c r="AI198" i="2"/>
  <c r="AH198" i="2"/>
  <c r="AF198" i="2"/>
  <c r="AW197" i="2"/>
  <c r="AV197" i="2"/>
  <c r="AR197" i="2"/>
  <c r="AQ197" i="2"/>
  <c r="AP197" i="2"/>
  <c r="AO197" i="2"/>
  <c r="AN197" i="2"/>
  <c r="AM197" i="2"/>
  <c r="AL197" i="2"/>
  <c r="AK197" i="2"/>
  <c r="AJ197" i="2"/>
  <c r="AI197" i="2"/>
  <c r="AH197" i="2"/>
  <c r="AE197" i="2"/>
  <c r="AF197" i="2" s="1"/>
  <c r="F197" i="2"/>
  <c r="C197" i="2"/>
  <c r="AW196" i="2"/>
  <c r="AV196" i="2"/>
  <c r="AR196" i="2"/>
  <c r="AQ196" i="2"/>
  <c r="AP196" i="2"/>
  <c r="AO196" i="2"/>
  <c r="AN196" i="2"/>
  <c r="AM196" i="2"/>
  <c r="AL196" i="2"/>
  <c r="AK196" i="2"/>
  <c r="AJ196" i="2"/>
  <c r="AI196" i="2"/>
  <c r="AH196" i="2"/>
  <c r="AE196" i="2"/>
  <c r="AF196" i="2" s="1"/>
  <c r="F196" i="2"/>
  <c r="AW195" i="2"/>
  <c r="AV195" i="2"/>
  <c r="AR195" i="2"/>
  <c r="AQ195" i="2"/>
  <c r="AP195" i="2"/>
  <c r="AO195" i="2"/>
  <c r="AN195" i="2"/>
  <c r="AM195" i="2"/>
  <c r="AL195" i="2"/>
  <c r="AK195" i="2"/>
  <c r="AJ195" i="2"/>
  <c r="AI195" i="2"/>
  <c r="AH195" i="2"/>
  <c r="AE195" i="2"/>
  <c r="AF195" i="2" s="1"/>
  <c r="C195" i="2"/>
  <c r="AW194" i="2"/>
  <c r="AR194" i="2"/>
  <c r="AQ194" i="2"/>
  <c r="AP194" i="2"/>
  <c r="AO194" i="2"/>
  <c r="AN194" i="2"/>
  <c r="AM194" i="2"/>
  <c r="AL194" i="2"/>
  <c r="AK194" i="2"/>
  <c r="AJ194" i="2"/>
  <c r="AI194" i="2"/>
  <c r="AH194" i="2"/>
  <c r="AE194" i="2"/>
  <c r="AF194" i="2" s="1"/>
  <c r="F194" i="2"/>
  <c r="C194" i="2"/>
  <c r="AW193" i="2"/>
  <c r="AV193" i="2"/>
  <c r="AR193" i="2"/>
  <c r="AQ193" i="2"/>
  <c r="AP193" i="2"/>
  <c r="AO193" i="2"/>
  <c r="AN193" i="2"/>
  <c r="AM193" i="2"/>
  <c r="AL193" i="2"/>
  <c r="AK193" i="2"/>
  <c r="AJ193" i="2"/>
  <c r="AI193" i="2"/>
  <c r="AH193" i="2"/>
  <c r="AE193" i="2"/>
  <c r="AF193" i="2" s="1"/>
  <c r="F193" i="2"/>
  <c r="C193" i="2"/>
  <c r="AW192" i="2"/>
  <c r="AV192" i="2"/>
  <c r="AR192" i="2"/>
  <c r="AQ192" i="2"/>
  <c r="AP192" i="2"/>
  <c r="AO192" i="2"/>
  <c r="AN192" i="2"/>
  <c r="AM192" i="2"/>
  <c r="AL192" i="2"/>
  <c r="AK192" i="2"/>
  <c r="AJ192" i="2"/>
  <c r="AI192" i="2"/>
  <c r="AH192" i="2"/>
  <c r="AE192" i="2"/>
  <c r="AF192" i="2" s="1"/>
  <c r="F192" i="2"/>
  <c r="C192" i="2"/>
  <c r="AW191" i="2"/>
  <c r="AV191" i="2"/>
  <c r="AR191" i="2"/>
  <c r="AQ191" i="2"/>
  <c r="AP191" i="2"/>
  <c r="AO191" i="2"/>
  <c r="AN191" i="2"/>
  <c r="AM191" i="2"/>
  <c r="AL191" i="2"/>
  <c r="AK191" i="2"/>
  <c r="AJ191" i="2"/>
  <c r="AI191" i="2"/>
  <c r="AH191" i="2"/>
  <c r="AE191" i="2"/>
  <c r="AF191" i="2" s="1"/>
  <c r="F191" i="2"/>
  <c r="C191" i="2"/>
  <c r="AW190" i="2"/>
  <c r="AV190" i="2"/>
  <c r="AR190" i="2"/>
  <c r="AQ190" i="2"/>
  <c r="AP190" i="2"/>
  <c r="AO190" i="2"/>
  <c r="AN190" i="2"/>
  <c r="AM190" i="2"/>
  <c r="AL190" i="2"/>
  <c r="AK190" i="2"/>
  <c r="AJ190" i="2"/>
  <c r="AI190" i="2"/>
  <c r="AH190" i="2"/>
  <c r="AE190" i="2"/>
  <c r="AF190" i="2" s="1"/>
  <c r="F190" i="2"/>
  <c r="C190" i="2"/>
  <c r="AW189" i="2"/>
  <c r="AV189" i="2"/>
  <c r="AR189" i="2"/>
  <c r="AQ189" i="2"/>
  <c r="AP189" i="2"/>
  <c r="AO189" i="2"/>
  <c r="AN189" i="2"/>
  <c r="AM189" i="2"/>
  <c r="AL189" i="2"/>
  <c r="AK189" i="2"/>
  <c r="AJ189" i="2"/>
  <c r="AI189" i="2"/>
  <c r="AH189" i="2"/>
  <c r="AE189" i="2"/>
  <c r="AF189" i="2" s="1"/>
  <c r="F189" i="2"/>
  <c r="AW188" i="2"/>
  <c r="AV188" i="2"/>
  <c r="AR188" i="2"/>
  <c r="AQ188" i="2"/>
  <c r="AP188" i="2"/>
  <c r="AO188" i="2"/>
  <c r="AN188" i="2"/>
  <c r="AM188" i="2"/>
  <c r="AL188" i="2"/>
  <c r="AK188" i="2"/>
  <c r="AJ188" i="2"/>
  <c r="AI188" i="2"/>
  <c r="AH188" i="2"/>
  <c r="AF188" i="2"/>
  <c r="AW187" i="2"/>
  <c r="AV187" i="2"/>
  <c r="AR187" i="2"/>
  <c r="AQ187" i="2"/>
  <c r="AP187" i="2"/>
  <c r="AO187" i="2"/>
  <c r="AN187" i="2"/>
  <c r="AM187" i="2"/>
  <c r="AL187" i="2"/>
  <c r="AK187" i="2"/>
  <c r="AJ187" i="2"/>
  <c r="AI187" i="2"/>
  <c r="AH187" i="2"/>
  <c r="AE187" i="2"/>
  <c r="AF187" i="2" s="1"/>
  <c r="F187" i="2"/>
  <c r="C187" i="2"/>
  <c r="AW186" i="2"/>
  <c r="AV186" i="2"/>
  <c r="AR186" i="2"/>
  <c r="AQ186" i="2"/>
  <c r="AP186" i="2"/>
  <c r="AO186" i="2"/>
  <c r="AN186" i="2"/>
  <c r="AM186" i="2"/>
  <c r="AL186" i="2"/>
  <c r="AK186" i="2"/>
  <c r="AJ186" i="2"/>
  <c r="AI186" i="2"/>
  <c r="AH186" i="2"/>
  <c r="AE186" i="2"/>
  <c r="AF186" i="2" s="1"/>
  <c r="F186" i="2"/>
  <c r="C186" i="2"/>
  <c r="AW185" i="2"/>
  <c r="AV185" i="2"/>
  <c r="AR185" i="2"/>
  <c r="AQ185" i="2"/>
  <c r="AP185" i="2"/>
  <c r="AO185" i="2"/>
  <c r="AN185" i="2"/>
  <c r="AM185" i="2"/>
  <c r="AL185" i="2"/>
  <c r="AK185" i="2"/>
  <c r="AJ185" i="2"/>
  <c r="AI185" i="2"/>
  <c r="AH185" i="2"/>
  <c r="AE185" i="2"/>
  <c r="AF185" i="2" s="1"/>
  <c r="F185" i="2"/>
  <c r="C185" i="2"/>
  <c r="AW184" i="2"/>
  <c r="AV184" i="2"/>
  <c r="AR184" i="2"/>
  <c r="AQ184" i="2"/>
  <c r="AP184" i="2"/>
  <c r="AO184" i="2"/>
  <c r="AN184" i="2"/>
  <c r="AM184" i="2"/>
  <c r="AL184" i="2"/>
  <c r="AK184" i="2"/>
  <c r="AJ184" i="2"/>
  <c r="AI184" i="2"/>
  <c r="AH184" i="2"/>
  <c r="AE184" i="2"/>
  <c r="AF184" i="2" s="1"/>
  <c r="F184" i="2"/>
  <c r="C184" i="2"/>
  <c r="AW183" i="2"/>
  <c r="AV183" i="2"/>
  <c r="AR183" i="2"/>
  <c r="AQ183" i="2"/>
  <c r="AP183" i="2"/>
  <c r="AO183" i="2"/>
  <c r="AN183" i="2"/>
  <c r="AM183" i="2"/>
  <c r="AL183" i="2"/>
  <c r="AK183" i="2"/>
  <c r="AJ183" i="2"/>
  <c r="AI183" i="2"/>
  <c r="AH183" i="2"/>
  <c r="AE183" i="2"/>
  <c r="AF183" i="2" s="1"/>
  <c r="F183" i="2"/>
  <c r="C183" i="2"/>
  <c r="AW182" i="2"/>
  <c r="AV182" i="2"/>
  <c r="AR182" i="2"/>
  <c r="AQ182" i="2"/>
  <c r="AP182" i="2"/>
  <c r="AO182" i="2"/>
  <c r="AN182" i="2"/>
  <c r="AM182" i="2"/>
  <c r="AL182" i="2"/>
  <c r="AK182" i="2"/>
  <c r="AJ182" i="2"/>
  <c r="AI182" i="2"/>
  <c r="AH182" i="2"/>
  <c r="AE182" i="2"/>
  <c r="AF182" i="2" s="1"/>
  <c r="C182" i="2"/>
  <c r="AW181" i="2"/>
  <c r="AV181" i="2"/>
  <c r="AR181" i="2"/>
  <c r="AQ181" i="2"/>
  <c r="AP181" i="2"/>
  <c r="AO181" i="2"/>
  <c r="AN181" i="2"/>
  <c r="AM181" i="2"/>
  <c r="AL181" i="2"/>
  <c r="AK181" i="2"/>
  <c r="AJ181" i="2"/>
  <c r="AI181" i="2"/>
  <c r="AH181" i="2"/>
  <c r="AE181" i="2"/>
  <c r="AF181" i="2" s="1"/>
  <c r="F181" i="2"/>
  <c r="AW180" i="2"/>
  <c r="AV180" i="2"/>
  <c r="AR180" i="2"/>
  <c r="AQ180" i="2"/>
  <c r="AP180" i="2"/>
  <c r="AO180" i="2"/>
  <c r="AN180" i="2"/>
  <c r="AM180" i="2"/>
  <c r="AL180" i="2"/>
  <c r="AK180" i="2"/>
  <c r="AJ180" i="2"/>
  <c r="AI180" i="2"/>
  <c r="AH180" i="2"/>
  <c r="AE180" i="2"/>
  <c r="AF180" i="2" s="1"/>
  <c r="F180" i="2"/>
  <c r="AW179" i="2"/>
  <c r="AV179" i="2"/>
  <c r="AR179" i="2"/>
  <c r="AQ179" i="2"/>
  <c r="AP179" i="2"/>
  <c r="AO179" i="2"/>
  <c r="AN179" i="2"/>
  <c r="AM179" i="2"/>
  <c r="AL179" i="2"/>
  <c r="AK179" i="2"/>
  <c r="AJ179" i="2"/>
  <c r="AI179" i="2"/>
  <c r="AH179" i="2"/>
  <c r="AE179" i="2"/>
  <c r="AF179" i="2" s="1"/>
  <c r="F179" i="2"/>
  <c r="C179" i="2"/>
  <c r="AW178" i="2"/>
  <c r="AR178" i="2"/>
  <c r="AQ178" i="2"/>
  <c r="AP178" i="2"/>
  <c r="AO178" i="2"/>
  <c r="AN178" i="2"/>
  <c r="AM178" i="2"/>
  <c r="AL178" i="2"/>
  <c r="AK178" i="2"/>
  <c r="AJ178" i="2"/>
  <c r="AI178" i="2"/>
  <c r="AH178" i="2"/>
  <c r="AE178" i="2"/>
  <c r="AF178" i="2" s="1"/>
  <c r="F178" i="2"/>
  <c r="C178" i="2"/>
  <c r="AW177" i="2"/>
  <c r="AV177" i="2"/>
  <c r="AR177" i="2"/>
  <c r="AQ177" i="2"/>
  <c r="AP177" i="2"/>
  <c r="AO177" i="2"/>
  <c r="AN177" i="2"/>
  <c r="AM177" i="2"/>
  <c r="AL177" i="2"/>
  <c r="AK177" i="2"/>
  <c r="AJ177" i="2"/>
  <c r="AI177" i="2"/>
  <c r="AH177" i="2"/>
  <c r="AE177" i="2"/>
  <c r="AF177" i="2" s="1"/>
  <c r="F177" i="2"/>
  <c r="C177" i="2"/>
  <c r="AW176" i="2"/>
  <c r="AV176" i="2"/>
  <c r="AR176" i="2"/>
  <c r="AQ176" i="2"/>
  <c r="AP176" i="2"/>
  <c r="AO176" i="2"/>
  <c r="AN176" i="2"/>
  <c r="AM176" i="2"/>
  <c r="AL176" i="2"/>
  <c r="AK176" i="2"/>
  <c r="AJ176" i="2"/>
  <c r="AI176" i="2"/>
  <c r="AH176" i="2"/>
  <c r="AE176" i="2"/>
  <c r="AF176" i="2" s="1"/>
  <c r="C176" i="2"/>
  <c r="AW175" i="2"/>
  <c r="AV175" i="2"/>
  <c r="AR175" i="2"/>
  <c r="AQ175" i="2"/>
  <c r="AP175" i="2"/>
  <c r="AO175" i="2"/>
  <c r="AN175" i="2"/>
  <c r="AM175" i="2"/>
  <c r="AL175" i="2"/>
  <c r="AK175" i="2"/>
  <c r="AJ175" i="2"/>
  <c r="AI175" i="2"/>
  <c r="AH175" i="2"/>
  <c r="AE175" i="2"/>
  <c r="AF175" i="2" s="1"/>
  <c r="F175" i="2"/>
  <c r="C175" i="2"/>
  <c r="AW174" i="2"/>
  <c r="AV174" i="2"/>
  <c r="AR174" i="2"/>
  <c r="AQ174" i="2"/>
  <c r="AP174" i="2"/>
  <c r="AO174" i="2"/>
  <c r="AN174" i="2"/>
  <c r="AM174" i="2"/>
  <c r="AL174" i="2"/>
  <c r="AK174" i="2"/>
  <c r="AJ174" i="2"/>
  <c r="AI174" i="2"/>
  <c r="AH174" i="2"/>
  <c r="AE174" i="2"/>
  <c r="AF174" i="2" s="1"/>
  <c r="F174" i="2"/>
  <c r="C174" i="2"/>
  <c r="AW173" i="2"/>
  <c r="AV173" i="2"/>
  <c r="AR173" i="2"/>
  <c r="AQ173" i="2"/>
  <c r="AP173" i="2"/>
  <c r="AO173" i="2"/>
  <c r="AN173" i="2"/>
  <c r="AM173" i="2"/>
  <c r="AL173" i="2"/>
  <c r="AK173" i="2"/>
  <c r="AJ173" i="2"/>
  <c r="AI173" i="2"/>
  <c r="AH173" i="2"/>
  <c r="AF173" i="2"/>
  <c r="AW172" i="2"/>
  <c r="AV172" i="2"/>
  <c r="AR172" i="2"/>
  <c r="AQ172" i="2"/>
  <c r="AP172" i="2"/>
  <c r="AO172" i="2"/>
  <c r="AN172" i="2"/>
  <c r="AM172" i="2"/>
  <c r="AL172" i="2"/>
  <c r="AK172" i="2"/>
  <c r="AJ172" i="2"/>
  <c r="AI172" i="2"/>
  <c r="AH172" i="2"/>
  <c r="AE172" i="2"/>
  <c r="AF172" i="2" s="1"/>
  <c r="F172" i="2"/>
  <c r="AW171" i="2"/>
  <c r="AV171" i="2"/>
  <c r="AR171" i="2"/>
  <c r="AQ171" i="2"/>
  <c r="AP171" i="2"/>
  <c r="AO171" i="2"/>
  <c r="AN171" i="2"/>
  <c r="AM171" i="2"/>
  <c r="AL171" i="2"/>
  <c r="AK171" i="2"/>
  <c r="AJ171" i="2"/>
  <c r="AI171" i="2"/>
  <c r="AH171" i="2"/>
  <c r="AE171" i="2"/>
  <c r="AF171" i="2" s="1"/>
  <c r="F171" i="2"/>
  <c r="C171" i="2"/>
  <c r="AW170" i="2"/>
  <c r="AV170" i="2"/>
  <c r="AR170" i="2"/>
  <c r="AQ170" i="2"/>
  <c r="AP170" i="2"/>
  <c r="AO170" i="2"/>
  <c r="AN170" i="2"/>
  <c r="AM170" i="2"/>
  <c r="AL170" i="2"/>
  <c r="AK170" i="2"/>
  <c r="AJ170" i="2"/>
  <c r="AI170" i="2"/>
  <c r="AH170" i="2"/>
  <c r="AE170" i="2"/>
  <c r="AF170" i="2" s="1"/>
  <c r="F170" i="2"/>
  <c r="C170" i="2"/>
  <c r="AW169" i="2"/>
  <c r="AV169" i="2"/>
  <c r="AR169" i="2"/>
  <c r="AQ169" i="2"/>
  <c r="AP169" i="2"/>
  <c r="AO169" i="2"/>
  <c r="AN169" i="2"/>
  <c r="AM169" i="2"/>
  <c r="AL169" i="2"/>
  <c r="AK169" i="2"/>
  <c r="AJ169" i="2"/>
  <c r="AI169" i="2"/>
  <c r="AH169" i="2"/>
  <c r="AE169" i="2"/>
  <c r="AF169" i="2" s="1"/>
  <c r="F169" i="2"/>
  <c r="C169" i="2"/>
  <c r="AW168" i="2"/>
  <c r="AV168" i="2"/>
  <c r="AR168" i="2"/>
  <c r="AQ168" i="2"/>
  <c r="AP168" i="2"/>
  <c r="AO168" i="2"/>
  <c r="AN168" i="2"/>
  <c r="AM168" i="2"/>
  <c r="AL168" i="2"/>
  <c r="AK168" i="2"/>
  <c r="AJ168" i="2"/>
  <c r="AI168" i="2"/>
  <c r="AH168" i="2"/>
  <c r="AE168" i="2"/>
  <c r="AF168" i="2" s="1"/>
  <c r="F168" i="2"/>
  <c r="C168" i="2"/>
  <c r="AW167" i="2"/>
  <c r="AV167" i="2"/>
  <c r="AR167" i="2"/>
  <c r="AQ167" i="2"/>
  <c r="AP167" i="2"/>
  <c r="AO167" i="2"/>
  <c r="AN167" i="2"/>
  <c r="AM167" i="2"/>
  <c r="AL167" i="2"/>
  <c r="AK167" i="2"/>
  <c r="AJ167" i="2"/>
  <c r="AI167" i="2"/>
  <c r="AH167" i="2"/>
  <c r="AE167" i="2"/>
  <c r="AF167" i="2" s="1"/>
  <c r="F167" i="2"/>
  <c r="C167" i="2"/>
  <c r="AW166" i="2"/>
  <c r="AV166" i="2"/>
  <c r="AR166" i="2"/>
  <c r="AQ166" i="2"/>
  <c r="AP166" i="2"/>
  <c r="AO166" i="2"/>
  <c r="AN166" i="2"/>
  <c r="AM166" i="2"/>
  <c r="AL166" i="2"/>
  <c r="AK166" i="2"/>
  <c r="AJ166" i="2"/>
  <c r="AI166" i="2"/>
  <c r="AH166" i="2"/>
  <c r="AE166" i="2"/>
  <c r="AF166" i="2" s="1"/>
  <c r="F166" i="2"/>
  <c r="C166" i="2"/>
  <c r="AW165" i="2"/>
  <c r="AV165" i="2"/>
  <c r="AR165" i="2"/>
  <c r="AQ165" i="2"/>
  <c r="AP165" i="2"/>
  <c r="AO165" i="2"/>
  <c r="AN165" i="2"/>
  <c r="AM165" i="2"/>
  <c r="AL165" i="2"/>
  <c r="AK165" i="2"/>
  <c r="AJ165" i="2"/>
  <c r="AI165" i="2"/>
  <c r="AH165" i="2"/>
  <c r="AE165" i="2"/>
  <c r="AF165" i="2" s="1"/>
  <c r="F165" i="2"/>
  <c r="C165" i="2"/>
  <c r="AW164" i="2"/>
  <c r="AV164" i="2"/>
  <c r="AR164" i="2"/>
  <c r="AQ164" i="2"/>
  <c r="AP164" i="2"/>
  <c r="AO164" i="2"/>
  <c r="AN164" i="2"/>
  <c r="AM164" i="2"/>
  <c r="AL164" i="2"/>
  <c r="AK164" i="2"/>
  <c r="AJ164" i="2"/>
  <c r="AI164" i="2"/>
  <c r="AH164" i="2"/>
  <c r="AE164" i="2"/>
  <c r="AF164" i="2" s="1"/>
  <c r="F164" i="2"/>
  <c r="C164" i="2"/>
  <c r="AW163" i="2"/>
  <c r="AV163" i="2"/>
  <c r="AR163" i="2"/>
  <c r="AQ163" i="2"/>
  <c r="AP163" i="2"/>
  <c r="AO163" i="2"/>
  <c r="AN163" i="2"/>
  <c r="AM163" i="2"/>
  <c r="AL163" i="2"/>
  <c r="AK163" i="2"/>
  <c r="AJ163" i="2"/>
  <c r="AI163" i="2"/>
  <c r="AH163" i="2"/>
  <c r="AE163" i="2"/>
  <c r="AF163" i="2" s="1"/>
  <c r="F163" i="2"/>
  <c r="C163" i="2"/>
  <c r="AW162" i="2"/>
  <c r="AV162" i="2"/>
  <c r="AR162" i="2"/>
  <c r="AQ162" i="2"/>
  <c r="AP162" i="2"/>
  <c r="AO162" i="2"/>
  <c r="AN162" i="2"/>
  <c r="AM162" i="2"/>
  <c r="AL162" i="2"/>
  <c r="AK162" i="2"/>
  <c r="AJ162" i="2"/>
  <c r="AI162" i="2"/>
  <c r="AH162" i="2"/>
  <c r="AE162" i="2"/>
  <c r="AF162" i="2" s="1"/>
  <c r="F162" i="2"/>
  <c r="C162" i="2"/>
  <c r="AW161" i="2"/>
  <c r="AV161" i="2"/>
  <c r="AR161" i="2"/>
  <c r="AQ161" i="2"/>
  <c r="AP161" i="2"/>
  <c r="AO161" i="2"/>
  <c r="AN161" i="2"/>
  <c r="AM161" i="2"/>
  <c r="AL161" i="2"/>
  <c r="AK161" i="2"/>
  <c r="AJ161" i="2"/>
  <c r="AI161" i="2"/>
  <c r="AH161" i="2"/>
  <c r="AE161" i="2"/>
  <c r="AF161" i="2" s="1"/>
  <c r="C161" i="2"/>
  <c r="AW160" i="2"/>
  <c r="AV160" i="2"/>
  <c r="AR160" i="2"/>
  <c r="AQ160" i="2"/>
  <c r="AP160" i="2"/>
  <c r="AO160" i="2"/>
  <c r="AN160" i="2"/>
  <c r="AM160" i="2"/>
  <c r="AL160" i="2"/>
  <c r="AK160" i="2"/>
  <c r="AJ160" i="2"/>
  <c r="AI160" i="2"/>
  <c r="AH160" i="2"/>
  <c r="AF160" i="2"/>
  <c r="AW159" i="2"/>
  <c r="AR159" i="2"/>
  <c r="AQ159" i="2"/>
  <c r="AP159" i="2"/>
  <c r="AO159" i="2"/>
  <c r="AN159" i="2"/>
  <c r="AM159" i="2"/>
  <c r="AL159" i="2"/>
  <c r="AK159" i="2"/>
  <c r="AJ159" i="2"/>
  <c r="AI159" i="2"/>
  <c r="AH159" i="2"/>
  <c r="AE159" i="2"/>
  <c r="AF159" i="2" s="1"/>
  <c r="F159" i="2"/>
  <c r="AW158" i="2"/>
  <c r="AV158" i="2"/>
  <c r="AR158" i="2"/>
  <c r="AQ158" i="2"/>
  <c r="AP158" i="2"/>
  <c r="AO158" i="2"/>
  <c r="AN158" i="2"/>
  <c r="AM158" i="2"/>
  <c r="AL158" i="2"/>
  <c r="AK158" i="2"/>
  <c r="AJ158" i="2"/>
  <c r="AI158" i="2"/>
  <c r="AH158" i="2"/>
  <c r="AE158" i="2"/>
  <c r="AF158" i="2" s="1"/>
  <c r="AW157" i="2"/>
  <c r="AV157" i="2"/>
  <c r="AR157" i="2"/>
  <c r="AQ157" i="2"/>
  <c r="AP157" i="2"/>
  <c r="AO157" i="2"/>
  <c r="AN157" i="2"/>
  <c r="AM157" i="2"/>
  <c r="AL157" i="2"/>
  <c r="AK157" i="2"/>
  <c r="AJ157" i="2"/>
  <c r="AI157" i="2"/>
  <c r="AH157" i="2"/>
  <c r="AE157" i="2"/>
  <c r="AF157" i="2" s="1"/>
  <c r="F157" i="2"/>
  <c r="C157" i="2"/>
  <c r="AW156" i="2"/>
  <c r="AV156" i="2"/>
  <c r="AR156" i="2"/>
  <c r="AQ156" i="2"/>
  <c r="AP156" i="2"/>
  <c r="AO156" i="2"/>
  <c r="AN156" i="2"/>
  <c r="AM156" i="2"/>
  <c r="AL156" i="2"/>
  <c r="AK156" i="2"/>
  <c r="AJ156" i="2"/>
  <c r="AI156" i="2"/>
  <c r="AH156" i="2"/>
  <c r="AE156" i="2"/>
  <c r="AF156" i="2" s="1"/>
  <c r="F156" i="2"/>
  <c r="C156" i="2"/>
  <c r="AW155" i="2"/>
  <c r="AV155" i="2"/>
  <c r="AR155" i="2"/>
  <c r="AQ155" i="2"/>
  <c r="AP155" i="2"/>
  <c r="AO155" i="2"/>
  <c r="AN155" i="2"/>
  <c r="AM155" i="2"/>
  <c r="AL155" i="2"/>
  <c r="AK155" i="2"/>
  <c r="AJ155" i="2"/>
  <c r="AI155" i="2"/>
  <c r="AH155" i="2"/>
  <c r="AE155" i="2"/>
  <c r="AF155" i="2" s="1"/>
  <c r="F155" i="2"/>
  <c r="C155" i="2"/>
  <c r="AW154" i="2"/>
  <c r="AV154" i="2"/>
  <c r="AR154" i="2"/>
  <c r="AQ154" i="2"/>
  <c r="AP154" i="2"/>
  <c r="AO154" i="2"/>
  <c r="AN154" i="2"/>
  <c r="AM154" i="2"/>
  <c r="AL154" i="2"/>
  <c r="AK154" i="2"/>
  <c r="AJ154" i="2"/>
  <c r="AI154" i="2"/>
  <c r="AH154" i="2"/>
  <c r="AE154" i="2"/>
  <c r="AF154" i="2" s="1"/>
  <c r="F154" i="2"/>
  <c r="C154" i="2"/>
  <c r="AW153" i="2"/>
  <c r="AV153" i="2"/>
  <c r="AR153" i="2"/>
  <c r="AQ153" i="2"/>
  <c r="AP153" i="2"/>
  <c r="AO153" i="2"/>
  <c r="AN153" i="2"/>
  <c r="AM153" i="2"/>
  <c r="AL153" i="2"/>
  <c r="AK153" i="2"/>
  <c r="AJ153" i="2"/>
  <c r="AI153" i="2"/>
  <c r="AH153" i="2"/>
  <c r="AE153" i="2"/>
  <c r="AF153" i="2" s="1"/>
  <c r="F153" i="2"/>
  <c r="C153" i="2"/>
  <c r="AW152" i="2"/>
  <c r="AR152" i="2"/>
  <c r="AQ152" i="2"/>
  <c r="AP152" i="2"/>
  <c r="AO152" i="2"/>
  <c r="AN152" i="2"/>
  <c r="AM152" i="2"/>
  <c r="AL152" i="2"/>
  <c r="AK152" i="2"/>
  <c r="AJ152" i="2"/>
  <c r="AI152" i="2"/>
  <c r="AH152" i="2"/>
  <c r="AE152" i="2"/>
  <c r="AF152" i="2" s="1"/>
  <c r="F152" i="2"/>
  <c r="C152" i="2"/>
  <c r="AW151" i="2"/>
  <c r="AV151" i="2"/>
  <c r="AR151" i="2"/>
  <c r="AQ151" i="2"/>
  <c r="AP151" i="2"/>
  <c r="AO151" i="2"/>
  <c r="AN151" i="2"/>
  <c r="AM151" i="2"/>
  <c r="AL151" i="2"/>
  <c r="AK151" i="2"/>
  <c r="AJ151" i="2"/>
  <c r="AI151" i="2"/>
  <c r="AH151" i="2"/>
  <c r="AE151" i="2"/>
  <c r="AF151" i="2" s="1"/>
  <c r="F151" i="2"/>
  <c r="C151" i="2"/>
  <c r="AW150" i="2"/>
  <c r="AV150" i="2"/>
  <c r="AR150" i="2"/>
  <c r="AQ150" i="2"/>
  <c r="AP150" i="2"/>
  <c r="AO150" i="2"/>
  <c r="AN150" i="2"/>
  <c r="AM150" i="2"/>
  <c r="AL150" i="2"/>
  <c r="AK150" i="2"/>
  <c r="AJ150" i="2"/>
  <c r="AI150" i="2"/>
  <c r="AH150" i="2"/>
  <c r="AE150" i="2"/>
  <c r="AF150" i="2" s="1"/>
  <c r="F150" i="2"/>
  <c r="C150" i="2"/>
  <c r="AW149" i="2"/>
  <c r="AV149" i="2"/>
  <c r="AR149" i="2"/>
  <c r="AQ149" i="2"/>
  <c r="AP149" i="2"/>
  <c r="AO149" i="2"/>
  <c r="AN149" i="2"/>
  <c r="AM149" i="2"/>
  <c r="AL149" i="2"/>
  <c r="AK149" i="2"/>
  <c r="AJ149" i="2"/>
  <c r="AI149" i="2"/>
  <c r="AH149" i="2"/>
  <c r="AE149" i="2"/>
  <c r="AF149" i="2" s="1"/>
  <c r="F149" i="2"/>
  <c r="C149" i="2"/>
  <c r="AW148" i="2"/>
  <c r="AV148" i="2"/>
  <c r="AR148" i="2"/>
  <c r="AQ148" i="2"/>
  <c r="AP148" i="2"/>
  <c r="AO148" i="2"/>
  <c r="AN148" i="2"/>
  <c r="AM148" i="2"/>
  <c r="AL148" i="2"/>
  <c r="AK148" i="2"/>
  <c r="AJ148" i="2"/>
  <c r="AI148" i="2"/>
  <c r="AH148" i="2"/>
  <c r="AE148" i="2"/>
  <c r="AF148" i="2" s="1"/>
  <c r="F148" i="2"/>
  <c r="C148" i="2"/>
  <c r="AW147" i="2"/>
  <c r="AV147" i="2"/>
  <c r="AR147" i="2"/>
  <c r="AQ147" i="2"/>
  <c r="AP147" i="2"/>
  <c r="AO147" i="2"/>
  <c r="AN147" i="2"/>
  <c r="AM147" i="2"/>
  <c r="AL147" i="2"/>
  <c r="AK147" i="2"/>
  <c r="AJ147" i="2"/>
  <c r="AI147" i="2"/>
  <c r="AH147" i="2"/>
  <c r="AE147" i="2"/>
  <c r="AF147" i="2" s="1"/>
  <c r="C147" i="2"/>
  <c r="AW146" i="2"/>
  <c r="AV146" i="2"/>
  <c r="AR146" i="2"/>
  <c r="AQ146" i="2"/>
  <c r="AP146" i="2"/>
  <c r="AO146" i="2"/>
  <c r="AN146" i="2"/>
  <c r="AM146" i="2"/>
  <c r="AL146" i="2"/>
  <c r="AK146" i="2"/>
  <c r="AJ146" i="2"/>
  <c r="AI146" i="2"/>
  <c r="AH146" i="2"/>
  <c r="AE146" i="2"/>
  <c r="AF146" i="2" s="1"/>
  <c r="F146" i="2"/>
  <c r="C146" i="2"/>
  <c r="AW145" i="2"/>
  <c r="AV145" i="2"/>
  <c r="AR145" i="2"/>
  <c r="AQ145" i="2"/>
  <c r="AP145" i="2"/>
  <c r="AO145" i="2"/>
  <c r="AN145" i="2"/>
  <c r="AM145" i="2"/>
  <c r="AL145" i="2"/>
  <c r="AK145" i="2"/>
  <c r="AJ145" i="2"/>
  <c r="AI145" i="2"/>
  <c r="AH145" i="2"/>
  <c r="AE145" i="2"/>
  <c r="AF145" i="2" s="1"/>
  <c r="C145" i="2"/>
  <c r="AW144" i="2"/>
  <c r="AV144" i="2"/>
  <c r="AR144" i="2"/>
  <c r="AQ144" i="2"/>
  <c r="AP144" i="2"/>
  <c r="AO144" i="2"/>
  <c r="AN144" i="2"/>
  <c r="AM144" i="2"/>
  <c r="AL144" i="2"/>
  <c r="AK144" i="2"/>
  <c r="AJ144" i="2"/>
  <c r="AI144" i="2"/>
  <c r="AH144" i="2"/>
  <c r="AE144" i="2"/>
  <c r="AF144" i="2" s="1"/>
  <c r="F144" i="2"/>
  <c r="C144" i="2"/>
  <c r="AW143" i="2"/>
  <c r="AV143" i="2"/>
  <c r="AR143" i="2"/>
  <c r="AQ143" i="2"/>
  <c r="AP143" i="2"/>
  <c r="AO143" i="2"/>
  <c r="AN143" i="2"/>
  <c r="AM143" i="2"/>
  <c r="AL143" i="2"/>
  <c r="AK143" i="2"/>
  <c r="AJ143" i="2"/>
  <c r="AI143" i="2"/>
  <c r="AH143" i="2"/>
  <c r="AE143" i="2"/>
  <c r="AF143" i="2" s="1"/>
  <c r="F143" i="2"/>
  <c r="C143" i="2"/>
  <c r="AW142" i="2"/>
  <c r="AV142" i="2"/>
  <c r="AR142" i="2"/>
  <c r="AQ142" i="2"/>
  <c r="AP142" i="2"/>
  <c r="AO142" i="2"/>
  <c r="AN142" i="2"/>
  <c r="AM142" i="2"/>
  <c r="AL142" i="2"/>
  <c r="AK142" i="2"/>
  <c r="AJ142" i="2"/>
  <c r="AI142" i="2"/>
  <c r="AH142" i="2"/>
  <c r="AE142" i="2"/>
  <c r="AF142" i="2" s="1"/>
  <c r="C142" i="2"/>
  <c r="AW141" i="2"/>
  <c r="AV141" i="2"/>
  <c r="AR141" i="2"/>
  <c r="AQ141" i="2"/>
  <c r="AP141" i="2"/>
  <c r="AO141" i="2"/>
  <c r="AN141" i="2"/>
  <c r="AM141" i="2"/>
  <c r="AL141" i="2"/>
  <c r="AK141" i="2"/>
  <c r="AJ141" i="2"/>
  <c r="AI141" i="2"/>
  <c r="AH141" i="2"/>
  <c r="AE141" i="2"/>
  <c r="AF141" i="2" s="1"/>
  <c r="F141" i="2"/>
  <c r="C141" i="2"/>
  <c r="AW140" i="2"/>
  <c r="AV140" i="2"/>
  <c r="AR140" i="2"/>
  <c r="AQ140" i="2"/>
  <c r="AP140" i="2"/>
  <c r="AO140" i="2"/>
  <c r="AN140" i="2"/>
  <c r="AM140" i="2"/>
  <c r="AL140" i="2"/>
  <c r="AK140" i="2"/>
  <c r="AJ140" i="2"/>
  <c r="AI140" i="2"/>
  <c r="AH140" i="2"/>
  <c r="AE140" i="2"/>
  <c r="AF140" i="2" s="1"/>
  <c r="C140" i="2"/>
  <c r="AW139" i="2"/>
  <c r="AV139" i="2"/>
  <c r="AR139" i="2"/>
  <c r="AQ139" i="2"/>
  <c r="AP139" i="2"/>
  <c r="AO139" i="2"/>
  <c r="AN139" i="2"/>
  <c r="AM139" i="2"/>
  <c r="AL139" i="2"/>
  <c r="AK139" i="2"/>
  <c r="AJ139" i="2"/>
  <c r="AI139" i="2"/>
  <c r="AH139" i="2"/>
  <c r="AE139" i="2"/>
  <c r="AF139" i="2" s="1"/>
  <c r="F139" i="2"/>
  <c r="C139" i="2"/>
  <c r="AW138" i="2"/>
  <c r="AV138" i="2"/>
  <c r="AR138" i="2"/>
  <c r="AQ138" i="2"/>
  <c r="AP138" i="2"/>
  <c r="AO138" i="2"/>
  <c r="AN138" i="2"/>
  <c r="AM138" i="2"/>
  <c r="AL138" i="2"/>
  <c r="AK138" i="2"/>
  <c r="AJ138" i="2"/>
  <c r="AI138" i="2"/>
  <c r="AH138" i="2"/>
  <c r="AE138" i="2"/>
  <c r="AF138" i="2" s="1"/>
  <c r="F138" i="2"/>
  <c r="C138" i="2"/>
  <c r="AW137" i="2"/>
  <c r="AV137" i="2"/>
  <c r="AR137" i="2"/>
  <c r="AQ137" i="2"/>
  <c r="AP137" i="2"/>
  <c r="AO137" i="2"/>
  <c r="AN137" i="2"/>
  <c r="AM137" i="2"/>
  <c r="AL137" i="2"/>
  <c r="AK137" i="2"/>
  <c r="AJ137" i="2"/>
  <c r="AI137" i="2"/>
  <c r="AH137" i="2"/>
  <c r="AE137" i="2"/>
  <c r="AF137" i="2" s="1"/>
  <c r="AW136" i="2"/>
  <c r="AV136" i="2"/>
  <c r="AR136" i="2"/>
  <c r="AQ136" i="2"/>
  <c r="AP136" i="2"/>
  <c r="AO136" i="2"/>
  <c r="AN136" i="2"/>
  <c r="AM136" i="2"/>
  <c r="AL136" i="2"/>
  <c r="AK136" i="2"/>
  <c r="AJ136" i="2"/>
  <c r="AI136" i="2"/>
  <c r="AH136" i="2"/>
  <c r="AE136" i="2"/>
  <c r="AF136" i="2" s="1"/>
  <c r="C136" i="2"/>
  <c r="AW135" i="2"/>
  <c r="AV135" i="2"/>
  <c r="AR135" i="2"/>
  <c r="AQ135" i="2"/>
  <c r="AP135" i="2"/>
  <c r="AO135" i="2"/>
  <c r="AN135" i="2"/>
  <c r="AM135" i="2"/>
  <c r="AL135" i="2"/>
  <c r="AK135" i="2"/>
  <c r="AJ135" i="2"/>
  <c r="AI135" i="2"/>
  <c r="AH135" i="2"/>
  <c r="AE135" i="2"/>
  <c r="AF135" i="2" s="1"/>
  <c r="C135" i="2"/>
  <c r="AW134" i="2"/>
  <c r="AV134" i="2"/>
  <c r="AR134" i="2"/>
  <c r="AQ134" i="2"/>
  <c r="AP134" i="2"/>
  <c r="AO134" i="2"/>
  <c r="AN134" i="2"/>
  <c r="AM134" i="2"/>
  <c r="AL134" i="2"/>
  <c r="AK134" i="2"/>
  <c r="AJ134" i="2"/>
  <c r="AI134" i="2"/>
  <c r="AH134" i="2"/>
  <c r="AE134" i="2"/>
  <c r="AF134" i="2" s="1"/>
  <c r="F134" i="2"/>
  <c r="C134" i="2"/>
  <c r="AW133" i="2"/>
  <c r="AV133" i="2"/>
  <c r="AR133" i="2"/>
  <c r="AQ133" i="2"/>
  <c r="AP133" i="2"/>
  <c r="AO133" i="2"/>
  <c r="AN133" i="2"/>
  <c r="AM133" i="2"/>
  <c r="AL133" i="2"/>
  <c r="AK133" i="2"/>
  <c r="AJ133" i="2"/>
  <c r="AI133" i="2"/>
  <c r="AH133" i="2"/>
  <c r="AE133" i="2"/>
  <c r="AF133" i="2" s="1"/>
  <c r="F133" i="2"/>
  <c r="C133" i="2"/>
  <c r="AW132" i="2"/>
  <c r="AV132" i="2"/>
  <c r="AR132" i="2"/>
  <c r="AQ132" i="2"/>
  <c r="AP132" i="2"/>
  <c r="AO132" i="2"/>
  <c r="AN132" i="2"/>
  <c r="AM132" i="2"/>
  <c r="AL132" i="2"/>
  <c r="AK132" i="2"/>
  <c r="AJ132" i="2"/>
  <c r="AI132" i="2"/>
  <c r="AH132" i="2"/>
  <c r="AE132" i="2"/>
  <c r="AF132" i="2" s="1"/>
  <c r="F132" i="2"/>
  <c r="C132" i="2"/>
  <c r="AW131" i="2"/>
  <c r="AV131" i="2"/>
  <c r="AR131" i="2"/>
  <c r="AQ131" i="2"/>
  <c r="AP131" i="2"/>
  <c r="AO131" i="2"/>
  <c r="AN131" i="2"/>
  <c r="AM131" i="2"/>
  <c r="AL131" i="2"/>
  <c r="AK131" i="2"/>
  <c r="AJ131" i="2"/>
  <c r="AI131" i="2"/>
  <c r="AH131" i="2"/>
  <c r="AE131" i="2"/>
  <c r="AF131" i="2" s="1"/>
  <c r="F131" i="2"/>
  <c r="C131" i="2"/>
  <c r="AW130" i="2"/>
  <c r="AV130" i="2"/>
  <c r="AR130" i="2"/>
  <c r="AQ130" i="2"/>
  <c r="AP130" i="2"/>
  <c r="AO130" i="2"/>
  <c r="AN130" i="2"/>
  <c r="AM130" i="2"/>
  <c r="AL130" i="2"/>
  <c r="AK130" i="2"/>
  <c r="AJ130" i="2"/>
  <c r="AI130" i="2"/>
  <c r="AH130" i="2"/>
  <c r="AE130" i="2"/>
  <c r="AF130" i="2" s="1"/>
  <c r="F130" i="2"/>
  <c r="C130" i="2"/>
  <c r="AW129" i="2"/>
  <c r="AV129" i="2"/>
  <c r="AR129" i="2"/>
  <c r="AQ129" i="2"/>
  <c r="AP129" i="2"/>
  <c r="AO129" i="2"/>
  <c r="AN129" i="2"/>
  <c r="AM129" i="2"/>
  <c r="AL129" i="2"/>
  <c r="AK129" i="2"/>
  <c r="AJ129" i="2"/>
  <c r="AI129" i="2"/>
  <c r="AH129" i="2"/>
  <c r="AE129" i="2"/>
  <c r="AF129" i="2" s="1"/>
  <c r="F129" i="2"/>
  <c r="C129" i="2"/>
  <c r="AW128" i="2"/>
  <c r="AV128" i="2"/>
  <c r="AR128" i="2"/>
  <c r="AQ128" i="2"/>
  <c r="AP128" i="2"/>
  <c r="AO128" i="2"/>
  <c r="AN128" i="2"/>
  <c r="AM128" i="2"/>
  <c r="AL128" i="2"/>
  <c r="AK128" i="2"/>
  <c r="AJ128" i="2"/>
  <c r="AI128" i="2"/>
  <c r="AH128" i="2"/>
  <c r="AE128" i="2"/>
  <c r="AF128" i="2" s="1"/>
  <c r="F128" i="2"/>
  <c r="C128" i="2"/>
  <c r="AW127" i="2"/>
  <c r="AV127" i="2"/>
  <c r="AR127" i="2"/>
  <c r="AQ127" i="2"/>
  <c r="AP127" i="2"/>
  <c r="AO127" i="2"/>
  <c r="AN127" i="2"/>
  <c r="AM127" i="2"/>
  <c r="AL127" i="2"/>
  <c r="AK127" i="2"/>
  <c r="AJ127" i="2"/>
  <c r="AI127" i="2"/>
  <c r="AH127" i="2"/>
  <c r="AE127" i="2"/>
  <c r="AF127" i="2" s="1"/>
  <c r="C127" i="2"/>
  <c r="AW126" i="2"/>
  <c r="AV126" i="2"/>
  <c r="AR126" i="2"/>
  <c r="AQ126" i="2"/>
  <c r="AP126" i="2"/>
  <c r="AO126" i="2"/>
  <c r="AN126" i="2"/>
  <c r="AM126" i="2"/>
  <c r="AL126" i="2"/>
  <c r="AK126" i="2"/>
  <c r="AJ126" i="2"/>
  <c r="AI126" i="2"/>
  <c r="AH126" i="2"/>
  <c r="AE126" i="2"/>
  <c r="AF126" i="2" s="1"/>
  <c r="F126" i="2"/>
  <c r="C126" i="2"/>
  <c r="AW125" i="2"/>
  <c r="AV125" i="2"/>
  <c r="AR125" i="2"/>
  <c r="AQ125" i="2"/>
  <c r="AP125" i="2"/>
  <c r="AO125" i="2"/>
  <c r="AN125" i="2"/>
  <c r="AM125" i="2"/>
  <c r="AL125" i="2"/>
  <c r="AK125" i="2"/>
  <c r="AJ125" i="2"/>
  <c r="AI125" i="2"/>
  <c r="AH125" i="2"/>
  <c r="AE125" i="2"/>
  <c r="AF125" i="2" s="1"/>
  <c r="F125" i="2"/>
  <c r="C125" i="2"/>
  <c r="AW124" i="2"/>
  <c r="AV124" i="2"/>
  <c r="AR124" i="2"/>
  <c r="AQ124" i="2"/>
  <c r="AP124" i="2"/>
  <c r="AO124" i="2"/>
  <c r="AN124" i="2"/>
  <c r="AM124" i="2"/>
  <c r="AL124" i="2"/>
  <c r="AK124" i="2"/>
  <c r="AJ124" i="2"/>
  <c r="AI124" i="2"/>
  <c r="AH124" i="2"/>
  <c r="AE124" i="2"/>
  <c r="AF124" i="2" s="1"/>
  <c r="F124" i="2"/>
  <c r="C124" i="2"/>
  <c r="AW123" i="2"/>
  <c r="AV123" i="2"/>
  <c r="AR123" i="2"/>
  <c r="AQ123" i="2"/>
  <c r="AP123" i="2"/>
  <c r="AO123" i="2"/>
  <c r="AN123" i="2"/>
  <c r="AM123" i="2"/>
  <c r="AL123" i="2"/>
  <c r="AK123" i="2"/>
  <c r="AJ123" i="2"/>
  <c r="AI123" i="2"/>
  <c r="AH123" i="2"/>
  <c r="AE123" i="2"/>
  <c r="AF123" i="2" s="1"/>
  <c r="F123" i="2"/>
  <c r="C123" i="2"/>
  <c r="AW122" i="2"/>
  <c r="AV122" i="2"/>
  <c r="AR122" i="2"/>
  <c r="AQ122" i="2"/>
  <c r="AP122" i="2"/>
  <c r="AO122" i="2"/>
  <c r="AN122" i="2"/>
  <c r="AM122" i="2"/>
  <c r="AL122" i="2"/>
  <c r="AK122" i="2"/>
  <c r="AJ122" i="2"/>
  <c r="AI122" i="2"/>
  <c r="AH122" i="2"/>
  <c r="AE122" i="2"/>
  <c r="AF122" i="2" s="1"/>
  <c r="F122" i="2"/>
  <c r="C122" i="2"/>
  <c r="AW121" i="2"/>
  <c r="AV121" i="2"/>
  <c r="AR121" i="2"/>
  <c r="AQ121" i="2"/>
  <c r="AP121" i="2"/>
  <c r="AO121" i="2"/>
  <c r="AN121" i="2"/>
  <c r="AM121" i="2"/>
  <c r="AL121" i="2"/>
  <c r="AK121" i="2"/>
  <c r="AJ121" i="2"/>
  <c r="AI121" i="2"/>
  <c r="AH121" i="2"/>
  <c r="AE121" i="2"/>
  <c r="AF121" i="2" s="1"/>
  <c r="F121" i="2"/>
  <c r="C121" i="2"/>
  <c r="AW120" i="2"/>
  <c r="AV120" i="2"/>
  <c r="AR120" i="2"/>
  <c r="AQ120" i="2"/>
  <c r="AP120" i="2"/>
  <c r="AO120" i="2"/>
  <c r="AN120" i="2"/>
  <c r="AM120" i="2"/>
  <c r="AL120" i="2"/>
  <c r="AK120" i="2"/>
  <c r="AJ120" i="2"/>
  <c r="AI120" i="2"/>
  <c r="AH120" i="2"/>
  <c r="AE120" i="2"/>
  <c r="AF120" i="2" s="1"/>
  <c r="F120" i="2"/>
  <c r="C120" i="2"/>
  <c r="AW119" i="2"/>
  <c r="AV119" i="2"/>
  <c r="AR119" i="2"/>
  <c r="AQ119" i="2"/>
  <c r="AP119" i="2"/>
  <c r="AO119" i="2"/>
  <c r="AN119" i="2"/>
  <c r="AM119" i="2"/>
  <c r="AL119" i="2"/>
  <c r="AK119" i="2"/>
  <c r="AJ119" i="2"/>
  <c r="AI119" i="2"/>
  <c r="AH119" i="2"/>
  <c r="AE119" i="2"/>
  <c r="AF119" i="2" s="1"/>
  <c r="F119" i="2"/>
  <c r="C119" i="2"/>
  <c r="AW118" i="2"/>
  <c r="AV118" i="2"/>
  <c r="AR118" i="2"/>
  <c r="AQ118" i="2"/>
  <c r="AP118" i="2"/>
  <c r="AO118" i="2"/>
  <c r="AN118" i="2"/>
  <c r="AM118" i="2"/>
  <c r="AL118" i="2"/>
  <c r="AK118" i="2"/>
  <c r="AJ118" i="2"/>
  <c r="AI118" i="2"/>
  <c r="AH118" i="2"/>
  <c r="AE118" i="2"/>
  <c r="AF118" i="2" s="1"/>
  <c r="C118" i="2"/>
  <c r="AW117" i="2"/>
  <c r="AV117" i="2"/>
  <c r="AR117" i="2"/>
  <c r="AQ117" i="2"/>
  <c r="AP117" i="2"/>
  <c r="AO117" i="2"/>
  <c r="AN117" i="2"/>
  <c r="AM117" i="2"/>
  <c r="AL117" i="2"/>
  <c r="AK117" i="2"/>
  <c r="AJ117" i="2"/>
  <c r="AI117" i="2"/>
  <c r="AH117" i="2"/>
  <c r="AE117" i="2"/>
  <c r="AF117" i="2" s="1"/>
  <c r="F117" i="2"/>
  <c r="C117" i="2"/>
  <c r="AW116" i="2"/>
  <c r="AV116" i="2"/>
  <c r="AR116" i="2"/>
  <c r="AQ116" i="2"/>
  <c r="AP116" i="2"/>
  <c r="AO116" i="2"/>
  <c r="AN116" i="2"/>
  <c r="AM116" i="2"/>
  <c r="AL116" i="2"/>
  <c r="AK116" i="2"/>
  <c r="AJ116" i="2"/>
  <c r="AI116" i="2"/>
  <c r="AH116" i="2"/>
  <c r="AE116" i="2"/>
  <c r="AF116" i="2" s="1"/>
  <c r="F116" i="2"/>
  <c r="C116" i="2"/>
  <c r="AW115" i="2"/>
  <c r="AV115" i="2"/>
  <c r="AR115" i="2"/>
  <c r="AQ115" i="2"/>
  <c r="AP115" i="2"/>
  <c r="AO115" i="2"/>
  <c r="AN115" i="2"/>
  <c r="AM115" i="2"/>
  <c r="AL115" i="2"/>
  <c r="AK115" i="2"/>
  <c r="AJ115" i="2"/>
  <c r="AI115" i="2"/>
  <c r="AH115" i="2"/>
  <c r="AE115" i="2"/>
  <c r="AF115" i="2" s="1"/>
  <c r="C115" i="2"/>
  <c r="AW114" i="2"/>
  <c r="AV114" i="2"/>
  <c r="AR114" i="2"/>
  <c r="AQ114" i="2"/>
  <c r="AP114" i="2"/>
  <c r="AO114" i="2"/>
  <c r="AN114" i="2"/>
  <c r="AM114" i="2"/>
  <c r="AL114" i="2"/>
  <c r="AK114" i="2"/>
  <c r="AJ114" i="2"/>
  <c r="AI114" i="2"/>
  <c r="AH114" i="2"/>
  <c r="AE114" i="2"/>
  <c r="AF114" i="2" s="1"/>
  <c r="F114" i="2"/>
  <c r="C114" i="2"/>
  <c r="AW113" i="2"/>
  <c r="AV113" i="2"/>
  <c r="AR113" i="2"/>
  <c r="AQ113" i="2"/>
  <c r="AP113" i="2"/>
  <c r="AO113" i="2"/>
  <c r="AN113" i="2"/>
  <c r="AM113" i="2"/>
  <c r="AL113" i="2"/>
  <c r="AK113" i="2"/>
  <c r="AJ113" i="2"/>
  <c r="AI113" i="2"/>
  <c r="AH113" i="2"/>
  <c r="AE113" i="2"/>
  <c r="AF113" i="2" s="1"/>
  <c r="F113" i="2"/>
  <c r="C113" i="2"/>
  <c r="AW112" i="2"/>
  <c r="AV112" i="2"/>
  <c r="AR112" i="2"/>
  <c r="AQ112" i="2"/>
  <c r="AP112" i="2"/>
  <c r="AO112" i="2"/>
  <c r="AN112" i="2"/>
  <c r="AM112" i="2"/>
  <c r="AL112" i="2"/>
  <c r="AK112" i="2"/>
  <c r="AJ112" i="2"/>
  <c r="AI112" i="2"/>
  <c r="AH112" i="2"/>
  <c r="AE112" i="2"/>
  <c r="AF112" i="2" s="1"/>
  <c r="C112" i="2"/>
  <c r="AW111" i="2"/>
  <c r="AV111" i="2"/>
  <c r="AR111" i="2"/>
  <c r="AQ111" i="2"/>
  <c r="AP111" i="2"/>
  <c r="AO111" i="2"/>
  <c r="AN111" i="2"/>
  <c r="AM111" i="2"/>
  <c r="AL111" i="2"/>
  <c r="AK111" i="2"/>
  <c r="AJ111" i="2"/>
  <c r="AI111" i="2"/>
  <c r="AH111" i="2"/>
  <c r="AE111" i="2"/>
  <c r="AF111" i="2" s="1"/>
  <c r="F111" i="2"/>
  <c r="C111" i="2"/>
  <c r="AW110" i="2"/>
  <c r="AV110" i="2"/>
  <c r="AR110" i="2"/>
  <c r="AQ110" i="2"/>
  <c r="AP110" i="2"/>
  <c r="AO110" i="2"/>
  <c r="AN110" i="2"/>
  <c r="AM110" i="2"/>
  <c r="AL110" i="2"/>
  <c r="AK110" i="2"/>
  <c r="AJ110" i="2"/>
  <c r="AI110" i="2"/>
  <c r="AH110" i="2"/>
  <c r="AE110" i="2"/>
  <c r="AF110" i="2" s="1"/>
  <c r="F110" i="2"/>
  <c r="C110" i="2"/>
  <c r="AW109" i="2"/>
  <c r="AV109" i="2"/>
  <c r="AR109" i="2"/>
  <c r="AQ109" i="2"/>
  <c r="AP109" i="2"/>
  <c r="AO109" i="2"/>
  <c r="AN109" i="2"/>
  <c r="AM109" i="2"/>
  <c r="AL109" i="2"/>
  <c r="AK109" i="2"/>
  <c r="AJ109" i="2"/>
  <c r="AI109" i="2"/>
  <c r="AH109" i="2"/>
  <c r="AE109" i="2"/>
  <c r="AF109" i="2" s="1"/>
  <c r="F109" i="2"/>
  <c r="C109" i="2"/>
  <c r="AW108" i="2"/>
  <c r="AV108" i="2"/>
  <c r="AR108" i="2"/>
  <c r="AQ108" i="2"/>
  <c r="AP108" i="2"/>
  <c r="AO108" i="2"/>
  <c r="AN108" i="2"/>
  <c r="AM108" i="2"/>
  <c r="AL108" i="2"/>
  <c r="AK108" i="2"/>
  <c r="AJ108" i="2"/>
  <c r="AI108" i="2"/>
  <c r="AH108" i="2"/>
  <c r="AE108" i="2"/>
  <c r="AF108" i="2" s="1"/>
  <c r="F108" i="2"/>
  <c r="C108" i="2"/>
  <c r="AW107" i="2"/>
  <c r="AV107" i="2"/>
  <c r="AR107" i="2"/>
  <c r="AQ107" i="2"/>
  <c r="AP107" i="2"/>
  <c r="AO107" i="2"/>
  <c r="AN107" i="2"/>
  <c r="AM107" i="2"/>
  <c r="AL107" i="2"/>
  <c r="AK107" i="2"/>
  <c r="AJ107" i="2"/>
  <c r="AI107" i="2"/>
  <c r="AH107" i="2"/>
  <c r="AE107" i="2"/>
  <c r="AF107" i="2" s="1"/>
  <c r="F107" i="2"/>
  <c r="C107" i="2"/>
  <c r="AW106" i="2"/>
  <c r="AV106" i="2"/>
  <c r="AR106" i="2"/>
  <c r="AQ106" i="2"/>
  <c r="AP106" i="2"/>
  <c r="AO106" i="2"/>
  <c r="AN106" i="2"/>
  <c r="AM106" i="2"/>
  <c r="AL106" i="2"/>
  <c r="AK106" i="2"/>
  <c r="AJ106" i="2"/>
  <c r="AI106" i="2"/>
  <c r="AH106" i="2"/>
  <c r="AE106" i="2"/>
  <c r="AF106" i="2" s="1"/>
  <c r="F106" i="2"/>
  <c r="C106" i="2"/>
  <c r="AW105" i="2"/>
  <c r="AV105" i="2"/>
  <c r="AR105" i="2"/>
  <c r="AQ105" i="2"/>
  <c r="AP105" i="2"/>
  <c r="AO105" i="2"/>
  <c r="AN105" i="2"/>
  <c r="AM105" i="2"/>
  <c r="AL105" i="2"/>
  <c r="AK105" i="2"/>
  <c r="AJ105" i="2"/>
  <c r="AI105" i="2"/>
  <c r="AH105" i="2"/>
  <c r="AE105" i="2"/>
  <c r="AF105" i="2" s="1"/>
  <c r="F105" i="2"/>
  <c r="C105" i="2"/>
  <c r="AW104" i="2"/>
  <c r="AV104" i="2"/>
  <c r="AR104" i="2"/>
  <c r="AQ104" i="2"/>
  <c r="AP104" i="2"/>
  <c r="AO104" i="2"/>
  <c r="AN104" i="2"/>
  <c r="AM104" i="2"/>
  <c r="AL104" i="2"/>
  <c r="AK104" i="2"/>
  <c r="AJ104" i="2"/>
  <c r="AI104" i="2"/>
  <c r="AH104" i="2"/>
  <c r="AE104" i="2"/>
  <c r="AF104" i="2" s="1"/>
  <c r="F104" i="2"/>
  <c r="C104" i="2"/>
  <c r="AW103" i="2"/>
  <c r="AV103" i="2"/>
  <c r="AR103" i="2"/>
  <c r="AQ103" i="2"/>
  <c r="AP103" i="2"/>
  <c r="AO103" i="2"/>
  <c r="AN103" i="2"/>
  <c r="AM103" i="2"/>
  <c r="AL103" i="2"/>
  <c r="AK103" i="2"/>
  <c r="AJ103" i="2"/>
  <c r="AI103" i="2"/>
  <c r="AH103" i="2"/>
  <c r="AE103" i="2"/>
  <c r="AF103" i="2" s="1"/>
  <c r="F103" i="2"/>
  <c r="C103" i="2"/>
  <c r="AW102" i="2"/>
  <c r="AV102" i="2"/>
  <c r="AR102" i="2"/>
  <c r="AQ102" i="2"/>
  <c r="AP102" i="2"/>
  <c r="AO102" i="2"/>
  <c r="AN102" i="2"/>
  <c r="AM102" i="2"/>
  <c r="AL102" i="2"/>
  <c r="AK102" i="2"/>
  <c r="AJ102" i="2"/>
  <c r="AI102" i="2"/>
  <c r="AH102" i="2"/>
  <c r="AE102" i="2"/>
  <c r="AF102" i="2" s="1"/>
  <c r="F102" i="2"/>
  <c r="C102" i="2"/>
  <c r="AW101" i="2"/>
  <c r="AV101" i="2"/>
  <c r="AR101" i="2"/>
  <c r="AQ101" i="2"/>
  <c r="AP101" i="2"/>
  <c r="AO101" i="2"/>
  <c r="AN101" i="2"/>
  <c r="AM101" i="2"/>
  <c r="AL101" i="2"/>
  <c r="AK101" i="2"/>
  <c r="AJ101" i="2"/>
  <c r="AI101" i="2"/>
  <c r="AH101" i="2"/>
  <c r="AE101" i="2"/>
  <c r="AF101" i="2" s="1"/>
  <c r="F101" i="2"/>
  <c r="C101" i="2"/>
  <c r="AW100" i="2"/>
  <c r="AV100" i="2"/>
  <c r="AR100" i="2"/>
  <c r="AQ100" i="2"/>
  <c r="AP100" i="2"/>
  <c r="AO100" i="2"/>
  <c r="AN100" i="2"/>
  <c r="AM100" i="2"/>
  <c r="AL100" i="2"/>
  <c r="AK100" i="2"/>
  <c r="AJ100" i="2"/>
  <c r="AI100" i="2"/>
  <c r="AH100" i="2"/>
  <c r="AE100" i="2"/>
  <c r="AF100" i="2" s="1"/>
  <c r="F100" i="2"/>
  <c r="C100" i="2"/>
  <c r="AW99" i="2"/>
  <c r="AV99" i="2"/>
  <c r="AR99" i="2"/>
  <c r="AQ99" i="2"/>
  <c r="AP99" i="2"/>
  <c r="AO99" i="2"/>
  <c r="AN99" i="2"/>
  <c r="AM99" i="2"/>
  <c r="AL99" i="2"/>
  <c r="AK99" i="2"/>
  <c r="AJ99" i="2"/>
  <c r="AI99" i="2"/>
  <c r="AH99" i="2"/>
  <c r="AE99" i="2"/>
  <c r="AF99" i="2" s="1"/>
  <c r="F99" i="2"/>
  <c r="C99" i="2"/>
  <c r="AW98" i="2"/>
  <c r="AV98" i="2"/>
  <c r="AR98" i="2"/>
  <c r="AQ98" i="2"/>
  <c r="AP98" i="2"/>
  <c r="AO98" i="2"/>
  <c r="AN98" i="2"/>
  <c r="AM98" i="2"/>
  <c r="AL98" i="2"/>
  <c r="AK98" i="2"/>
  <c r="AJ98" i="2"/>
  <c r="AI98" i="2"/>
  <c r="AH98" i="2"/>
  <c r="AE98" i="2"/>
  <c r="AF98" i="2" s="1"/>
  <c r="F98" i="2"/>
  <c r="C98" i="2"/>
  <c r="AW97" i="2"/>
  <c r="AV97" i="2"/>
  <c r="AR97" i="2"/>
  <c r="AQ97" i="2"/>
  <c r="AP97" i="2"/>
  <c r="AO97" i="2"/>
  <c r="AN97" i="2"/>
  <c r="AM97" i="2"/>
  <c r="AL97" i="2"/>
  <c r="AK97" i="2"/>
  <c r="AJ97" i="2"/>
  <c r="AI97" i="2"/>
  <c r="AH97" i="2"/>
  <c r="AE97" i="2"/>
  <c r="AF97" i="2" s="1"/>
  <c r="F97" i="2"/>
  <c r="C97" i="2"/>
  <c r="AW96" i="2"/>
  <c r="AR96" i="2"/>
  <c r="AQ96" i="2"/>
  <c r="AP96" i="2"/>
  <c r="AO96" i="2"/>
  <c r="AN96" i="2"/>
  <c r="AM96" i="2"/>
  <c r="AL96" i="2"/>
  <c r="AK96" i="2"/>
  <c r="AJ96" i="2"/>
  <c r="AI96" i="2"/>
  <c r="AH96" i="2"/>
  <c r="AE96" i="2"/>
  <c r="AF96" i="2" s="1"/>
  <c r="F96" i="2"/>
  <c r="C96" i="2"/>
  <c r="AW95" i="2"/>
  <c r="AV95" i="2"/>
  <c r="AR95" i="2"/>
  <c r="AQ95" i="2"/>
  <c r="AP95" i="2"/>
  <c r="AO95" i="2"/>
  <c r="AN95" i="2"/>
  <c r="AM95" i="2"/>
  <c r="AL95" i="2"/>
  <c r="AK95" i="2"/>
  <c r="AJ95" i="2"/>
  <c r="AI95" i="2"/>
  <c r="AH95" i="2"/>
  <c r="AE95" i="2"/>
  <c r="AF95" i="2" s="1"/>
  <c r="F95" i="2"/>
  <c r="C95" i="2"/>
  <c r="AW94" i="2"/>
  <c r="AV94" i="2"/>
  <c r="AR94" i="2"/>
  <c r="AQ94" i="2"/>
  <c r="AP94" i="2"/>
  <c r="AO94" i="2"/>
  <c r="AN94" i="2"/>
  <c r="AM94" i="2"/>
  <c r="AL94" i="2"/>
  <c r="AK94" i="2"/>
  <c r="AJ94" i="2"/>
  <c r="AI94" i="2"/>
  <c r="AH94" i="2"/>
  <c r="AE94" i="2"/>
  <c r="AF94" i="2" s="1"/>
  <c r="F94" i="2"/>
  <c r="C94" i="2"/>
  <c r="AW93" i="2"/>
  <c r="AV93" i="2"/>
  <c r="AR93" i="2"/>
  <c r="AQ93" i="2"/>
  <c r="AP93" i="2"/>
  <c r="AO93" i="2"/>
  <c r="AN93" i="2"/>
  <c r="AM93" i="2"/>
  <c r="AL93" i="2"/>
  <c r="AK93" i="2"/>
  <c r="AJ93" i="2"/>
  <c r="AI93" i="2"/>
  <c r="AH93" i="2"/>
  <c r="AE93" i="2"/>
  <c r="AF93" i="2" s="1"/>
  <c r="F93" i="2"/>
  <c r="C93" i="2"/>
  <c r="AW92" i="2"/>
  <c r="AV92" i="2"/>
  <c r="AR92" i="2"/>
  <c r="AQ92" i="2"/>
  <c r="AP92" i="2"/>
  <c r="AO92" i="2"/>
  <c r="AN92" i="2"/>
  <c r="AM92" i="2"/>
  <c r="AL92" i="2"/>
  <c r="AK92" i="2"/>
  <c r="AJ92" i="2"/>
  <c r="AI92" i="2"/>
  <c r="AH92" i="2"/>
  <c r="AE92" i="2"/>
  <c r="F92" i="2"/>
  <c r="C92" i="2"/>
  <c r="AW91" i="2"/>
  <c r="AV91" i="2"/>
  <c r="AR91" i="2"/>
  <c r="AQ91" i="2"/>
  <c r="AP91" i="2"/>
  <c r="AO91" i="2"/>
  <c r="AN91" i="2"/>
  <c r="AM91" i="2"/>
  <c r="AL91" i="2"/>
  <c r="AK91" i="2"/>
  <c r="AJ91" i="2"/>
  <c r="AI91" i="2"/>
  <c r="AH91" i="2"/>
  <c r="AE91" i="2"/>
  <c r="AF91" i="2" s="1"/>
  <c r="F91" i="2"/>
  <c r="C91" i="2"/>
  <c r="AR90" i="2"/>
  <c r="AQ90" i="2"/>
  <c r="AP90" i="2"/>
  <c r="AO90" i="2"/>
  <c r="AN90" i="2"/>
  <c r="AM90" i="2"/>
  <c r="AL90" i="2"/>
  <c r="AK90" i="2"/>
  <c r="AJ90" i="2"/>
  <c r="AI90" i="2"/>
  <c r="AH90" i="2"/>
  <c r="AE90" i="2"/>
  <c r="AF90" i="2" s="1"/>
  <c r="F90" i="2"/>
  <c r="C90" i="2"/>
  <c r="AX89" i="2"/>
  <c r="AU89" i="2"/>
  <c r="AT89" i="2"/>
  <c r="AS89" i="2"/>
  <c r="AG89" i="2"/>
  <c r="AF89" i="2"/>
  <c r="Z89" i="2"/>
  <c r="Y89" i="2"/>
  <c r="X89" i="2"/>
  <c r="W89" i="2"/>
  <c r="W209" i="2" s="1"/>
  <c r="V89" i="2"/>
  <c r="U89" i="2"/>
  <c r="T89" i="2"/>
  <c r="T209" i="2" s="1"/>
  <c r="E89" i="2"/>
  <c r="D89" i="2"/>
  <c r="AW88" i="2"/>
  <c r="AV88" i="2"/>
  <c r="AR88" i="2"/>
  <c r="AQ88" i="2"/>
  <c r="AP88" i="2"/>
  <c r="AO88" i="2"/>
  <c r="AN88" i="2"/>
  <c r="AM88" i="2"/>
  <c r="AL88" i="2"/>
  <c r="AK88" i="2"/>
  <c r="AJ88" i="2"/>
  <c r="AI88" i="2"/>
  <c r="AH88" i="2"/>
  <c r="AE88" i="2"/>
  <c r="AW87" i="2"/>
  <c r="AV87" i="2"/>
  <c r="AR87" i="2"/>
  <c r="AQ87" i="2"/>
  <c r="AP87" i="2"/>
  <c r="AO87" i="2"/>
  <c r="AN87" i="2"/>
  <c r="AM87" i="2"/>
  <c r="AL87" i="2"/>
  <c r="AK87" i="2"/>
  <c r="AJ87" i="2"/>
  <c r="AI87" i="2"/>
  <c r="AH87" i="2"/>
  <c r="AE87" i="2"/>
  <c r="F87" i="2"/>
  <c r="C87" i="2"/>
  <c r="AW86" i="2"/>
  <c r="AV86" i="2"/>
  <c r="AR86" i="2"/>
  <c r="AQ86" i="2"/>
  <c r="AP86" i="2"/>
  <c r="AO86" i="2"/>
  <c r="AN86" i="2"/>
  <c r="AM86" i="2"/>
  <c r="AL86" i="2"/>
  <c r="AK86" i="2"/>
  <c r="AJ86" i="2"/>
  <c r="AI86" i="2"/>
  <c r="AH86" i="2"/>
  <c r="AE86" i="2"/>
  <c r="F86" i="2"/>
  <c r="C86" i="2"/>
  <c r="AW85" i="2"/>
  <c r="AV85" i="2"/>
  <c r="AR85" i="2"/>
  <c r="AQ85" i="2"/>
  <c r="AP85" i="2"/>
  <c r="AO85" i="2"/>
  <c r="AN85" i="2"/>
  <c r="AM85" i="2"/>
  <c r="AL85" i="2"/>
  <c r="AK85" i="2"/>
  <c r="AJ85" i="2"/>
  <c r="AI85" i="2"/>
  <c r="AH85" i="2"/>
  <c r="AE85" i="2"/>
  <c r="F85" i="2"/>
  <c r="C85" i="2"/>
  <c r="AW84" i="2"/>
  <c r="AV84" i="2"/>
  <c r="AR84" i="2"/>
  <c r="AQ84" i="2"/>
  <c r="AP84" i="2"/>
  <c r="AO84" i="2"/>
  <c r="AN84" i="2"/>
  <c r="AM84" i="2"/>
  <c r="AL84" i="2"/>
  <c r="AK84" i="2"/>
  <c r="AJ84" i="2"/>
  <c r="AI84" i="2"/>
  <c r="AH84" i="2"/>
  <c r="AE84" i="2"/>
  <c r="F84" i="2"/>
  <c r="C84" i="2"/>
  <c r="AW83" i="2"/>
  <c r="AV83" i="2"/>
  <c r="AR83" i="2"/>
  <c r="AQ83" i="2"/>
  <c r="AP83" i="2"/>
  <c r="AO83" i="2"/>
  <c r="AN83" i="2"/>
  <c r="AM83" i="2"/>
  <c r="AL83" i="2"/>
  <c r="AK83" i="2"/>
  <c r="AJ83" i="2"/>
  <c r="AI83" i="2"/>
  <c r="AH83" i="2"/>
  <c r="AE83" i="2"/>
  <c r="F83" i="2"/>
  <c r="C83" i="2"/>
  <c r="AW82" i="2"/>
  <c r="AV82" i="2"/>
  <c r="AR82" i="2"/>
  <c r="AQ82" i="2"/>
  <c r="AP82" i="2"/>
  <c r="AO82" i="2"/>
  <c r="AN82" i="2"/>
  <c r="AM82" i="2"/>
  <c r="AL82" i="2"/>
  <c r="AK82" i="2"/>
  <c r="AJ82" i="2"/>
  <c r="AI82" i="2"/>
  <c r="AH82" i="2"/>
  <c r="AE82" i="2"/>
  <c r="F82" i="2"/>
  <c r="C82" i="2"/>
  <c r="AW81" i="2"/>
  <c r="AV81" i="2"/>
  <c r="AR81" i="2"/>
  <c r="AQ81" i="2"/>
  <c r="AP81" i="2"/>
  <c r="AO81" i="2"/>
  <c r="AN81" i="2"/>
  <c r="AM81" i="2"/>
  <c r="AL81" i="2"/>
  <c r="AK81" i="2"/>
  <c r="AJ81" i="2"/>
  <c r="AI81" i="2"/>
  <c r="AH81" i="2"/>
  <c r="AE81" i="2"/>
  <c r="F81" i="2"/>
  <c r="C81" i="2"/>
  <c r="AW80" i="2"/>
  <c r="AV80" i="2"/>
  <c r="AR80" i="2"/>
  <c r="AQ80" i="2"/>
  <c r="AP80" i="2"/>
  <c r="AO80" i="2"/>
  <c r="AN80" i="2"/>
  <c r="AM80" i="2"/>
  <c r="AL80" i="2"/>
  <c r="AK80" i="2"/>
  <c r="AJ80" i="2"/>
  <c r="AI80" i="2"/>
  <c r="AH80" i="2"/>
  <c r="AE80" i="2"/>
  <c r="F80" i="2"/>
  <c r="C80" i="2"/>
  <c r="AW79" i="2"/>
  <c r="AV79" i="2"/>
  <c r="AR79" i="2"/>
  <c r="AQ79" i="2"/>
  <c r="AP79" i="2"/>
  <c r="AO79" i="2"/>
  <c r="AN79" i="2"/>
  <c r="AM79" i="2"/>
  <c r="AL79" i="2"/>
  <c r="AK79" i="2"/>
  <c r="AJ79" i="2"/>
  <c r="AI79" i="2"/>
  <c r="AH79" i="2"/>
  <c r="AE79" i="2"/>
  <c r="F79" i="2"/>
  <c r="C79" i="2"/>
  <c r="AW78" i="2"/>
  <c r="AV78" i="2"/>
  <c r="AR78" i="2"/>
  <c r="AQ78" i="2"/>
  <c r="AP78" i="2"/>
  <c r="AO78" i="2"/>
  <c r="AN78" i="2"/>
  <c r="AM78" i="2"/>
  <c r="AL78" i="2"/>
  <c r="AK78" i="2"/>
  <c r="AJ78" i="2"/>
  <c r="AI78" i="2"/>
  <c r="AH78" i="2"/>
  <c r="AE78" i="2"/>
  <c r="F78" i="2"/>
  <c r="C78" i="2"/>
  <c r="AW77" i="2"/>
  <c r="AV77" i="2"/>
  <c r="AR77" i="2"/>
  <c r="AQ77" i="2"/>
  <c r="AP77" i="2"/>
  <c r="AO77" i="2"/>
  <c r="AN77" i="2"/>
  <c r="AM77" i="2"/>
  <c r="AL77" i="2"/>
  <c r="AK77" i="2"/>
  <c r="AJ77" i="2"/>
  <c r="AI77" i="2"/>
  <c r="AH77" i="2"/>
  <c r="AE77" i="2"/>
  <c r="F77" i="2"/>
  <c r="C77" i="2"/>
  <c r="AW76" i="2"/>
  <c r="AV76" i="2"/>
  <c r="AR76" i="2"/>
  <c r="AQ76" i="2"/>
  <c r="AP76" i="2"/>
  <c r="AO76" i="2"/>
  <c r="AN76" i="2"/>
  <c r="AM76" i="2"/>
  <c r="AL76" i="2"/>
  <c r="AK76" i="2"/>
  <c r="AJ76" i="2"/>
  <c r="AI76" i="2"/>
  <c r="AH76" i="2"/>
  <c r="AE76" i="2"/>
  <c r="F76" i="2"/>
  <c r="C76" i="2"/>
  <c r="AW75" i="2"/>
  <c r="AV75" i="2"/>
  <c r="AR75" i="2"/>
  <c r="AQ75" i="2"/>
  <c r="AP75" i="2"/>
  <c r="AO75" i="2"/>
  <c r="AN75" i="2"/>
  <c r="AM75" i="2"/>
  <c r="AL75" i="2"/>
  <c r="AK75" i="2"/>
  <c r="AJ75" i="2"/>
  <c r="AI75" i="2"/>
  <c r="AH75" i="2"/>
  <c r="AE75" i="2"/>
  <c r="AW74" i="2"/>
  <c r="AV74" i="2"/>
  <c r="AR74" i="2"/>
  <c r="AQ74" i="2"/>
  <c r="AP74" i="2"/>
  <c r="AO74" i="2"/>
  <c r="AN74" i="2"/>
  <c r="AM74" i="2"/>
  <c r="AL74" i="2"/>
  <c r="AK74" i="2"/>
  <c r="AJ74" i="2"/>
  <c r="AI74" i="2"/>
  <c r="AH74" i="2"/>
  <c r="AE74" i="2"/>
  <c r="F74" i="2"/>
  <c r="C74" i="2"/>
  <c r="AW73" i="2"/>
  <c r="AV73" i="2"/>
  <c r="AR73" i="2"/>
  <c r="AQ73" i="2"/>
  <c r="AP73" i="2"/>
  <c r="AO73" i="2"/>
  <c r="AN73" i="2"/>
  <c r="AM73" i="2"/>
  <c r="AL73" i="2"/>
  <c r="AK73" i="2"/>
  <c r="AJ73" i="2"/>
  <c r="AI73" i="2"/>
  <c r="AH73" i="2"/>
  <c r="AE73" i="2"/>
  <c r="C73" i="2"/>
  <c r="AW72" i="2"/>
  <c r="AV72" i="2"/>
  <c r="AR72" i="2"/>
  <c r="AQ72" i="2"/>
  <c r="AP72" i="2"/>
  <c r="AO72" i="2"/>
  <c r="AN72" i="2"/>
  <c r="AM72" i="2"/>
  <c r="AL72" i="2"/>
  <c r="AK72" i="2"/>
  <c r="AJ72" i="2"/>
  <c r="AI72" i="2"/>
  <c r="AH72" i="2"/>
  <c r="AE72" i="2"/>
  <c r="F72" i="2"/>
  <c r="C72" i="2"/>
  <c r="AW71" i="2"/>
  <c r="AV71" i="2"/>
  <c r="AR71" i="2"/>
  <c r="AQ71" i="2"/>
  <c r="AP71" i="2"/>
  <c r="AO71" i="2"/>
  <c r="AN71" i="2"/>
  <c r="AM71" i="2"/>
  <c r="AL71" i="2"/>
  <c r="AK71" i="2"/>
  <c r="AJ71" i="2"/>
  <c r="AI71" i="2"/>
  <c r="AH71" i="2"/>
  <c r="AE71" i="2"/>
  <c r="F71" i="2"/>
  <c r="C71" i="2"/>
  <c r="AW70" i="2"/>
  <c r="AV70" i="2"/>
  <c r="AR70" i="2"/>
  <c r="AQ70" i="2"/>
  <c r="AP70" i="2"/>
  <c r="AO70" i="2"/>
  <c r="AN70" i="2"/>
  <c r="AM70" i="2"/>
  <c r="AL70" i="2"/>
  <c r="AK70" i="2"/>
  <c r="AJ70" i="2"/>
  <c r="AI70" i="2"/>
  <c r="AH70" i="2"/>
  <c r="AE70" i="2"/>
  <c r="F70" i="2"/>
  <c r="C70" i="2"/>
  <c r="AW69" i="2"/>
  <c r="AV69" i="2"/>
  <c r="AR69" i="2"/>
  <c r="AQ69" i="2"/>
  <c r="AP69" i="2"/>
  <c r="AO69" i="2"/>
  <c r="AN69" i="2"/>
  <c r="AM69" i="2"/>
  <c r="AL69" i="2"/>
  <c r="AK69" i="2"/>
  <c r="AJ69" i="2"/>
  <c r="AI69" i="2"/>
  <c r="AH69" i="2"/>
  <c r="AE69" i="2"/>
  <c r="F69" i="2"/>
  <c r="C69" i="2"/>
  <c r="AW68" i="2"/>
  <c r="AV68" i="2"/>
  <c r="AR68" i="2"/>
  <c r="AQ68" i="2"/>
  <c r="AP68" i="2"/>
  <c r="AO68" i="2"/>
  <c r="AN68" i="2"/>
  <c r="AM68" i="2"/>
  <c r="AL68" i="2"/>
  <c r="AK68" i="2"/>
  <c r="AJ68" i="2"/>
  <c r="AI68" i="2"/>
  <c r="AH68" i="2"/>
  <c r="AE68" i="2"/>
  <c r="F68" i="2"/>
  <c r="C68" i="2"/>
  <c r="AW67" i="2"/>
  <c r="AV67" i="2"/>
  <c r="AR67" i="2"/>
  <c r="AQ67" i="2"/>
  <c r="AP67" i="2"/>
  <c r="AO67" i="2"/>
  <c r="AN67" i="2"/>
  <c r="AM67" i="2"/>
  <c r="AL67" i="2"/>
  <c r="AK67" i="2"/>
  <c r="AJ67" i="2"/>
  <c r="AI67" i="2"/>
  <c r="AH67" i="2"/>
  <c r="AE67" i="2"/>
  <c r="F67" i="2"/>
  <c r="C67" i="2"/>
  <c r="AF62" i="2"/>
  <c r="AW61" i="2"/>
  <c r="AV61" i="2"/>
  <c r="AR61" i="2"/>
  <c r="AQ61" i="2"/>
  <c r="AP61" i="2"/>
  <c r="AO61" i="2"/>
  <c r="AW60" i="2"/>
  <c r="AV60" i="2"/>
  <c r="AR60" i="2"/>
  <c r="AQ60" i="2"/>
  <c r="AP60" i="2"/>
  <c r="AO60" i="2"/>
  <c r="AN60" i="2"/>
  <c r="AM60" i="2"/>
  <c r="AL60" i="2"/>
  <c r="AK60" i="2"/>
  <c r="AJ60" i="2"/>
  <c r="AI60" i="2"/>
  <c r="AH60" i="2"/>
  <c r="AF60" i="2"/>
  <c r="F60" i="2"/>
  <c r="C60" i="2"/>
  <c r="AF59" i="2"/>
  <c r="AX58" i="2"/>
  <c r="AU58" i="2"/>
  <c r="AT58" i="2"/>
  <c r="AS58" i="2"/>
  <c r="AG58" i="2"/>
  <c r="AF58" i="2"/>
  <c r="Z58" i="2"/>
  <c r="Y58" i="2"/>
  <c r="X58" i="2"/>
  <c r="W58" i="2"/>
  <c r="V58" i="2"/>
  <c r="U58" i="2"/>
  <c r="T58" i="2"/>
  <c r="E58" i="2"/>
  <c r="AW57" i="2"/>
  <c r="AV57" i="2"/>
  <c r="AR57" i="2"/>
  <c r="AQ57" i="2"/>
  <c r="AP57" i="2"/>
  <c r="AO57" i="2"/>
  <c r="AN57" i="2"/>
  <c r="AM57" i="2"/>
  <c r="AL57" i="2"/>
  <c r="AK57" i="2"/>
  <c r="AJ57" i="2"/>
  <c r="AI57" i="2"/>
  <c r="AH57" i="2"/>
  <c r="AE57" i="2"/>
  <c r="F57" i="2"/>
  <c r="AW56" i="2"/>
  <c r="AV56" i="2"/>
  <c r="AR56" i="2"/>
  <c r="AQ56" i="2"/>
  <c r="AP56" i="2"/>
  <c r="AO56" i="2"/>
  <c r="AN56" i="2"/>
  <c r="AM56" i="2"/>
  <c r="AL56" i="2"/>
  <c r="AK56" i="2"/>
  <c r="AJ56" i="2"/>
  <c r="AI56" i="2"/>
  <c r="AH56" i="2"/>
  <c r="AW55" i="2"/>
  <c r="AV55" i="2"/>
  <c r="AR55" i="2"/>
  <c r="AQ55" i="2"/>
  <c r="AP55" i="2"/>
  <c r="AO55" i="2"/>
  <c r="AN55" i="2"/>
  <c r="AM55" i="2"/>
  <c r="AL55" i="2"/>
  <c r="AK55" i="2"/>
  <c r="AJ55" i="2"/>
  <c r="AI55" i="2"/>
  <c r="AH55" i="2"/>
  <c r="AE55" i="2"/>
  <c r="F55" i="2"/>
  <c r="D55" i="2"/>
  <c r="D58" i="2" s="1"/>
  <c r="AW54" i="2"/>
  <c r="AV54" i="2"/>
  <c r="AR54" i="2"/>
  <c r="AQ54" i="2"/>
  <c r="AP54" i="2"/>
  <c r="AO54" i="2"/>
  <c r="AN54" i="2"/>
  <c r="AM54" i="2"/>
  <c r="AL54" i="2"/>
  <c r="AK54" i="2"/>
  <c r="AJ54" i="2"/>
  <c r="AI54" i="2"/>
  <c r="AH54" i="2"/>
  <c r="AE54" i="2"/>
  <c r="F54" i="2"/>
  <c r="AW53" i="2"/>
  <c r="AV53" i="2"/>
  <c r="AR53" i="2"/>
  <c r="AQ53" i="2"/>
  <c r="AP53" i="2"/>
  <c r="AO53" i="2"/>
  <c r="AN53" i="2"/>
  <c r="AM53" i="2"/>
  <c r="AL53" i="2"/>
  <c r="AK53" i="2"/>
  <c r="AJ53" i="2"/>
  <c r="AI53" i="2"/>
  <c r="AH53" i="2"/>
  <c r="AE53" i="2"/>
  <c r="F53" i="2"/>
  <c r="AW52" i="2"/>
  <c r="AR52" i="2"/>
  <c r="AQ52" i="2"/>
  <c r="AP52" i="2"/>
  <c r="AO52" i="2"/>
  <c r="AN52" i="2"/>
  <c r="AM52" i="2"/>
  <c r="AL52" i="2"/>
  <c r="AK52" i="2"/>
  <c r="AJ52" i="2"/>
  <c r="AI52" i="2"/>
  <c r="AH52" i="2"/>
  <c r="AE52" i="2"/>
  <c r="F52" i="2"/>
  <c r="AW51" i="2"/>
  <c r="AR51" i="2"/>
  <c r="AQ51" i="2"/>
  <c r="AP51" i="2"/>
  <c r="AO51" i="2"/>
  <c r="AN51" i="2"/>
  <c r="AM51" i="2"/>
  <c r="AL51" i="2"/>
  <c r="AK51" i="2"/>
  <c r="AJ51" i="2"/>
  <c r="AI51" i="2"/>
  <c r="AH51" i="2"/>
  <c r="AE51" i="2"/>
  <c r="AW50" i="2"/>
  <c r="AV50" i="2"/>
  <c r="AR50" i="2"/>
  <c r="AQ50" i="2"/>
  <c r="AP50" i="2"/>
  <c r="AO50" i="2"/>
  <c r="AN50" i="2"/>
  <c r="AM50" i="2"/>
  <c r="AL50" i="2"/>
  <c r="AK50" i="2"/>
  <c r="AJ50" i="2"/>
  <c r="AI50" i="2"/>
  <c r="AH50" i="2"/>
  <c r="AE50" i="2"/>
  <c r="C50" i="2"/>
  <c r="AW49" i="2"/>
  <c r="AV49" i="2"/>
  <c r="AR49" i="2"/>
  <c r="AQ49" i="2"/>
  <c r="AP49" i="2"/>
  <c r="AO49" i="2"/>
  <c r="AN49" i="2"/>
  <c r="AM49" i="2"/>
  <c r="AL49" i="2"/>
  <c r="AK49" i="2"/>
  <c r="AJ49" i="2"/>
  <c r="AI49" i="2"/>
  <c r="AH49" i="2"/>
  <c r="AE49" i="2"/>
  <c r="F49" i="2"/>
  <c r="C49" i="2"/>
  <c r="AW48" i="2"/>
  <c r="AV48" i="2"/>
  <c r="AR48" i="2"/>
  <c r="AQ48" i="2"/>
  <c r="AP48" i="2"/>
  <c r="AO48" i="2"/>
  <c r="AN48" i="2"/>
  <c r="AM48" i="2"/>
  <c r="AL48" i="2"/>
  <c r="AK48" i="2"/>
  <c r="AJ48" i="2"/>
  <c r="AI48" i="2"/>
  <c r="AH48" i="2"/>
  <c r="AE48" i="2"/>
  <c r="F48" i="2"/>
  <c r="C48" i="2"/>
  <c r="AW47" i="2"/>
  <c r="AV47" i="2"/>
  <c r="AR47" i="2"/>
  <c r="AQ47" i="2"/>
  <c r="AP47" i="2"/>
  <c r="AO47" i="2"/>
  <c r="AN47" i="2"/>
  <c r="AM47" i="2"/>
  <c r="AL47" i="2"/>
  <c r="AK47" i="2"/>
  <c r="AJ47" i="2"/>
  <c r="AI47" i="2"/>
  <c r="AH47" i="2"/>
  <c r="AE47" i="2"/>
  <c r="F47" i="2"/>
  <c r="C47" i="2"/>
  <c r="AW46" i="2"/>
  <c r="AV46" i="2"/>
  <c r="AR46" i="2"/>
  <c r="AQ46" i="2"/>
  <c r="AP46" i="2"/>
  <c r="AO46" i="2"/>
  <c r="AN46" i="2"/>
  <c r="AM46" i="2"/>
  <c r="AL46" i="2"/>
  <c r="AK46" i="2"/>
  <c r="AJ46" i="2"/>
  <c r="AI46" i="2"/>
  <c r="AH46" i="2"/>
  <c r="AE46" i="2"/>
  <c r="F46" i="2"/>
  <c r="C46" i="2"/>
  <c r="AW45" i="2"/>
  <c r="AV45" i="2"/>
  <c r="AR45" i="2"/>
  <c r="AQ45" i="2"/>
  <c r="AP45" i="2"/>
  <c r="AO45" i="2"/>
  <c r="AN45" i="2"/>
  <c r="AM45" i="2"/>
  <c r="AL45" i="2"/>
  <c r="AK45" i="2"/>
  <c r="AJ45" i="2"/>
  <c r="AI45" i="2"/>
  <c r="AH45" i="2"/>
  <c r="AE45" i="2"/>
  <c r="F45" i="2"/>
  <c r="C45" i="2"/>
  <c r="AW44" i="2"/>
  <c r="AV44" i="2"/>
  <c r="AR44" i="2"/>
  <c r="AQ44" i="2"/>
  <c r="AP44" i="2"/>
  <c r="AO44" i="2"/>
  <c r="AN44" i="2"/>
  <c r="AM44" i="2"/>
  <c r="AL44" i="2"/>
  <c r="AK44" i="2"/>
  <c r="AJ44" i="2"/>
  <c r="AI44" i="2"/>
  <c r="AH44" i="2"/>
  <c r="AE44" i="2"/>
  <c r="F44" i="2"/>
  <c r="C44" i="2"/>
  <c r="AW43" i="2"/>
  <c r="AV43" i="2"/>
  <c r="AR43" i="2"/>
  <c r="AQ43" i="2"/>
  <c r="AP43" i="2"/>
  <c r="AO43" i="2"/>
  <c r="AN43" i="2"/>
  <c r="AM43" i="2"/>
  <c r="AL43" i="2"/>
  <c r="AK43" i="2"/>
  <c r="AJ43" i="2"/>
  <c r="AI43" i="2"/>
  <c r="AH43" i="2"/>
  <c r="AE43" i="2"/>
  <c r="F43" i="2"/>
  <c r="C43" i="2"/>
  <c r="AW42" i="2"/>
  <c r="AV42" i="2"/>
  <c r="AR42" i="2"/>
  <c r="AQ42" i="2"/>
  <c r="AP42" i="2"/>
  <c r="AO42" i="2"/>
  <c r="AN42" i="2"/>
  <c r="AM42" i="2"/>
  <c r="AL42" i="2"/>
  <c r="AK42" i="2"/>
  <c r="AJ42" i="2"/>
  <c r="AI42" i="2"/>
  <c r="AH42" i="2"/>
  <c r="AE42" i="2"/>
  <c r="F42" i="2"/>
  <c r="C42" i="2"/>
  <c r="AW41" i="2"/>
  <c r="AV41" i="2"/>
  <c r="AR41" i="2"/>
  <c r="AQ41" i="2"/>
  <c r="AP41" i="2"/>
  <c r="AO41" i="2"/>
  <c r="AN41" i="2"/>
  <c r="AM41" i="2"/>
  <c r="AL41" i="2"/>
  <c r="AK41" i="2"/>
  <c r="AJ41" i="2"/>
  <c r="AI41" i="2"/>
  <c r="AH41" i="2"/>
  <c r="AE41" i="2"/>
  <c r="F41" i="2"/>
  <c r="C41" i="2"/>
  <c r="AW40" i="2"/>
  <c r="AV40" i="2"/>
  <c r="AR40" i="2"/>
  <c r="AQ40" i="2"/>
  <c r="AP40" i="2"/>
  <c r="AO40" i="2"/>
  <c r="AN40" i="2"/>
  <c r="AM40" i="2"/>
  <c r="AL40" i="2"/>
  <c r="AK40" i="2"/>
  <c r="AJ40" i="2"/>
  <c r="AI40" i="2"/>
  <c r="AH40" i="2"/>
  <c r="AE40" i="2"/>
  <c r="C40" i="2"/>
  <c r="AW39" i="2"/>
  <c r="AV39" i="2"/>
  <c r="AR39" i="2"/>
  <c r="AQ39" i="2"/>
  <c r="AP39" i="2"/>
  <c r="AO39" i="2"/>
  <c r="AN39" i="2"/>
  <c r="AM39" i="2"/>
  <c r="AL39" i="2"/>
  <c r="AK39" i="2"/>
  <c r="AJ39" i="2"/>
  <c r="AI39" i="2"/>
  <c r="AH39" i="2"/>
  <c r="AE39" i="2"/>
  <c r="F39" i="2"/>
  <c r="C39" i="2"/>
  <c r="AW38" i="2"/>
  <c r="AV38" i="2"/>
  <c r="AR38" i="2"/>
  <c r="AQ38" i="2"/>
  <c r="AP38" i="2"/>
  <c r="AO38" i="2"/>
  <c r="AN38" i="2"/>
  <c r="AM38" i="2"/>
  <c r="AL38" i="2"/>
  <c r="AK38" i="2"/>
  <c r="AJ38" i="2"/>
  <c r="AI38" i="2"/>
  <c r="AH38" i="2"/>
  <c r="AE38" i="2"/>
  <c r="F38" i="2"/>
  <c r="C38" i="2"/>
  <c r="AW37" i="2"/>
  <c r="AV37" i="2"/>
  <c r="AR37" i="2"/>
  <c r="AQ37" i="2"/>
  <c r="AP37" i="2"/>
  <c r="AO37" i="2"/>
  <c r="AN37" i="2"/>
  <c r="AM37" i="2"/>
  <c r="AL37" i="2"/>
  <c r="AK37" i="2"/>
  <c r="AJ37" i="2"/>
  <c r="AI37" i="2"/>
  <c r="AH37" i="2"/>
  <c r="AE37" i="2"/>
  <c r="C37" i="2"/>
  <c r="AW35" i="2"/>
  <c r="AV35" i="2"/>
  <c r="AR35" i="2"/>
  <c r="AQ35" i="2"/>
  <c r="AP35" i="2"/>
  <c r="AO35" i="2"/>
  <c r="AN35" i="2"/>
  <c r="AM35" i="2"/>
  <c r="AL35" i="2"/>
  <c r="AK35" i="2"/>
  <c r="AJ35" i="2"/>
  <c r="AI35" i="2"/>
  <c r="AH35" i="2"/>
  <c r="AE35" i="2"/>
  <c r="F35" i="2"/>
  <c r="C35" i="2"/>
  <c r="AW33" i="2"/>
  <c r="AV33" i="2"/>
  <c r="AR33" i="2"/>
  <c r="AQ33" i="2"/>
  <c r="AP33" i="2"/>
  <c r="AO33" i="2"/>
  <c r="AN33" i="2"/>
  <c r="AM33" i="2"/>
  <c r="AL33" i="2"/>
  <c r="AK33" i="2"/>
  <c r="AJ33" i="2"/>
  <c r="AI33" i="2"/>
  <c r="AH33" i="2"/>
  <c r="AE33" i="2"/>
  <c r="F33" i="2"/>
  <c r="C33" i="2"/>
  <c r="AW32" i="2"/>
  <c r="AV32" i="2"/>
  <c r="AR32" i="2"/>
  <c r="AQ32" i="2"/>
  <c r="AP32" i="2"/>
  <c r="AO32" i="2"/>
  <c r="AN32" i="2"/>
  <c r="AM32" i="2"/>
  <c r="AL32" i="2"/>
  <c r="AK32" i="2"/>
  <c r="AJ32" i="2"/>
  <c r="AI32" i="2"/>
  <c r="AH32" i="2"/>
  <c r="AE32" i="2"/>
  <c r="C32" i="2"/>
  <c r="AX30" i="2"/>
  <c r="AU30" i="2"/>
  <c r="AT30" i="2"/>
  <c r="AS30" i="2"/>
  <c r="AG30" i="2"/>
  <c r="AF30" i="2"/>
  <c r="Z30" i="2"/>
  <c r="Y30" i="2"/>
  <c r="X30" i="2"/>
  <c r="W30" i="2"/>
  <c r="V30" i="2"/>
  <c r="U30" i="2"/>
  <c r="T30" i="2"/>
  <c r="E30" i="2"/>
  <c r="D30" i="2"/>
  <c r="AE29" i="2"/>
  <c r="F29" i="2"/>
  <c r="AW28" i="2"/>
  <c r="AR28" i="2"/>
  <c r="AQ28" i="2"/>
  <c r="AP28" i="2"/>
  <c r="AO28" i="2"/>
  <c r="AN28" i="2"/>
  <c r="AM28" i="2"/>
  <c r="AL28" i="2"/>
  <c r="AK28" i="2"/>
  <c r="AJ28" i="2"/>
  <c r="AI28" i="2"/>
  <c r="AH28" i="2"/>
  <c r="AE28" i="2"/>
  <c r="F28" i="2"/>
  <c r="C28" i="2"/>
  <c r="AW27" i="2"/>
  <c r="AV27" i="2"/>
  <c r="AR27" i="2"/>
  <c r="AQ27" i="2"/>
  <c r="AP27" i="2"/>
  <c r="AO27" i="2"/>
  <c r="AN27" i="2"/>
  <c r="AM27" i="2"/>
  <c r="AL27" i="2"/>
  <c r="AK27" i="2"/>
  <c r="AJ27" i="2"/>
  <c r="AI27" i="2"/>
  <c r="AH27" i="2"/>
  <c r="AE27" i="2"/>
  <c r="F27" i="2"/>
  <c r="C27" i="2"/>
  <c r="AW26" i="2"/>
  <c r="AV26" i="2"/>
  <c r="AR26" i="2"/>
  <c r="AQ26" i="2"/>
  <c r="AQ30" i="2" s="1"/>
  <c r="AP26" i="2"/>
  <c r="AP30" i="2" s="1"/>
  <c r="AO26" i="2"/>
  <c r="AN26" i="2"/>
  <c r="AM26" i="2"/>
  <c r="AL26" i="2"/>
  <c r="AL30" i="2" s="1"/>
  <c r="AK26" i="2"/>
  <c r="AK30" i="2" s="1"/>
  <c r="AJ26" i="2"/>
  <c r="AJ30" i="2" s="1"/>
  <c r="AI26" i="2"/>
  <c r="AI30" i="2" s="1"/>
  <c r="AH26" i="2"/>
  <c r="AE26" i="2"/>
  <c r="F26" i="2"/>
  <c r="C26" i="2"/>
  <c r="AF25" i="2"/>
  <c r="AX24" i="2"/>
  <c r="AU24" i="2"/>
  <c r="AT24" i="2"/>
  <c r="AS24" i="2"/>
  <c r="AG24" i="2"/>
  <c r="AF24" i="2"/>
  <c r="Z24" i="2"/>
  <c r="Y24" i="2"/>
  <c r="X24" i="2"/>
  <c r="W24" i="2"/>
  <c r="V24" i="2"/>
  <c r="U24" i="2"/>
  <c r="T24" i="2"/>
  <c r="E24" i="2"/>
  <c r="D24" i="2"/>
  <c r="AW23" i="2"/>
  <c r="AV23" i="2"/>
  <c r="AR23" i="2"/>
  <c r="AQ23" i="2"/>
  <c r="AP23" i="2"/>
  <c r="AO23" i="2"/>
  <c r="AN23" i="2"/>
  <c r="AM23" i="2"/>
  <c r="AL23" i="2"/>
  <c r="AK23" i="2"/>
  <c r="AJ23" i="2"/>
  <c r="AI23" i="2"/>
  <c r="AH23" i="2"/>
  <c r="AE23" i="2"/>
  <c r="F23" i="2"/>
  <c r="C23" i="2"/>
  <c r="AW22" i="2"/>
  <c r="AV22" i="2"/>
  <c r="AR22" i="2"/>
  <c r="AR24" i="2" s="1"/>
  <c r="AQ22" i="2"/>
  <c r="AQ24" i="2" s="1"/>
  <c r="AP22" i="2"/>
  <c r="AO22" i="2"/>
  <c r="AO24" i="2" s="1"/>
  <c r="AN22" i="2"/>
  <c r="AM22" i="2"/>
  <c r="AL22" i="2"/>
  <c r="AL24" i="2" s="1"/>
  <c r="AK22" i="2"/>
  <c r="AK24" i="2" s="1"/>
  <c r="AJ22" i="2"/>
  <c r="AJ24" i="2" s="1"/>
  <c r="AI22" i="2"/>
  <c r="AI24" i="2" s="1"/>
  <c r="AH22" i="2"/>
  <c r="AE22" i="2"/>
  <c r="AE24" i="2" s="1"/>
  <c r="F22" i="2"/>
  <c r="F24" i="2" s="1"/>
  <c r="C22" i="2"/>
  <c r="C24" i="2" s="1"/>
  <c r="AF21" i="2"/>
  <c r="AW20" i="2"/>
  <c r="AV20" i="2"/>
  <c r="AR20" i="2"/>
  <c r="AQ20" i="2"/>
  <c r="AP20" i="2"/>
  <c r="AO20" i="2"/>
  <c r="AN20" i="2"/>
  <c r="AM20" i="2"/>
  <c r="AL20" i="2"/>
  <c r="AK20" i="2"/>
  <c r="AJ20" i="2"/>
  <c r="AI20" i="2"/>
  <c r="AH20" i="2"/>
  <c r="AE20" i="2"/>
  <c r="AF20" i="2" s="1"/>
  <c r="F20" i="2"/>
  <c r="C20" i="2"/>
  <c r="AF19" i="2"/>
  <c r="AF18" i="2"/>
  <c r="AW17" i="2"/>
  <c r="AV17" i="2"/>
  <c r="AR17" i="2"/>
  <c r="AQ17" i="2"/>
  <c r="AP17" i="2"/>
  <c r="AO17" i="2"/>
  <c r="AN17" i="2"/>
  <c r="AM17" i="2"/>
  <c r="AL17" i="2"/>
  <c r="AK17" i="2"/>
  <c r="AJ17" i="2"/>
  <c r="AI17" i="2"/>
  <c r="AH17" i="2"/>
  <c r="AE17" i="2"/>
  <c r="AF17" i="2" s="1"/>
  <c r="F17" i="2"/>
  <c r="C17" i="2"/>
  <c r="AF16" i="2"/>
  <c r="AX15" i="2"/>
  <c r="AU15" i="2"/>
  <c r="AT15" i="2"/>
  <c r="AS15" i="2"/>
  <c r="AG15" i="2"/>
  <c r="AF15" i="2"/>
  <c r="Z15" i="2"/>
  <c r="Y15" i="2"/>
  <c r="X15" i="2"/>
  <c r="W15" i="2"/>
  <c r="V15" i="2"/>
  <c r="U15" i="2"/>
  <c r="T15" i="2"/>
  <c r="E15" i="2"/>
  <c r="D15" i="2"/>
  <c r="AW14" i="2"/>
  <c r="AV14" i="2"/>
  <c r="AR14" i="2"/>
  <c r="AQ14" i="2"/>
  <c r="AP14" i="2"/>
  <c r="AO14" i="2"/>
  <c r="AN14" i="2"/>
  <c r="AM14" i="2"/>
  <c r="AL14" i="2"/>
  <c r="AK14" i="2"/>
  <c r="AJ14" i="2"/>
  <c r="AI14" i="2"/>
  <c r="AH14" i="2"/>
  <c r="AE14" i="2"/>
  <c r="F14" i="2"/>
  <c r="C14" i="2"/>
  <c r="AW13" i="2"/>
  <c r="AV13" i="2"/>
  <c r="AR13" i="2"/>
  <c r="AQ13" i="2"/>
  <c r="AP13" i="2"/>
  <c r="AO13" i="2"/>
  <c r="AN13" i="2"/>
  <c r="AM13" i="2"/>
  <c r="AL13" i="2"/>
  <c r="AK13" i="2"/>
  <c r="AJ13" i="2"/>
  <c r="AI13" i="2"/>
  <c r="AH13" i="2"/>
  <c r="AE13" i="2"/>
  <c r="F13" i="2"/>
  <c r="C13" i="2"/>
  <c r="AW12" i="2"/>
  <c r="AV12" i="2"/>
  <c r="AR12" i="2"/>
  <c r="AQ12" i="2"/>
  <c r="AP12" i="2"/>
  <c r="AO12" i="2"/>
  <c r="AN12" i="2"/>
  <c r="AM12" i="2"/>
  <c r="AL12" i="2"/>
  <c r="AK12" i="2"/>
  <c r="AJ12" i="2"/>
  <c r="AI12" i="2"/>
  <c r="AH12" i="2"/>
  <c r="AE12" i="2"/>
  <c r="F12" i="2"/>
  <c r="C12" i="2"/>
  <c r="AW11" i="2"/>
  <c r="AV11" i="2"/>
  <c r="AR11" i="2"/>
  <c r="AQ11" i="2"/>
  <c r="AP11" i="2"/>
  <c r="AO11" i="2"/>
  <c r="AN11" i="2"/>
  <c r="AM11" i="2"/>
  <c r="AL11" i="2"/>
  <c r="AK11" i="2"/>
  <c r="AJ11" i="2"/>
  <c r="AI11" i="2"/>
  <c r="AH11" i="2"/>
  <c r="AE11" i="2"/>
  <c r="F11" i="2"/>
  <c r="C11" i="2"/>
  <c r="AW10" i="2"/>
  <c r="AV10" i="2"/>
  <c r="AR10" i="2"/>
  <c r="AQ10" i="2"/>
  <c r="AP10" i="2"/>
  <c r="AO10" i="2"/>
  <c r="AN10" i="2"/>
  <c r="AM10" i="2"/>
  <c r="AL10" i="2"/>
  <c r="AK10" i="2"/>
  <c r="AJ10" i="2"/>
  <c r="AI10" i="2"/>
  <c r="AH10" i="2"/>
  <c r="AE10" i="2"/>
  <c r="F10" i="2"/>
  <c r="C10" i="2"/>
  <c r="AW9" i="2"/>
  <c r="AV9" i="2"/>
  <c r="AR9" i="2"/>
  <c r="AQ9" i="2"/>
  <c r="AP9" i="2"/>
  <c r="AO9" i="2"/>
  <c r="AN9" i="2"/>
  <c r="AM9" i="2"/>
  <c r="AL9" i="2"/>
  <c r="AK9" i="2"/>
  <c r="AJ9" i="2"/>
  <c r="AI9" i="2"/>
  <c r="AH9" i="2"/>
  <c r="AE9" i="2"/>
  <c r="AW8" i="2"/>
  <c r="AV8" i="2"/>
  <c r="AR8" i="2"/>
  <c r="AQ8" i="2"/>
  <c r="AP8" i="2"/>
  <c r="AO8" i="2"/>
  <c r="AN8" i="2"/>
  <c r="AM8" i="2"/>
  <c r="AL8" i="2"/>
  <c r="AK8" i="2"/>
  <c r="AJ8" i="2"/>
  <c r="AI8" i="2"/>
  <c r="AH8" i="2"/>
  <c r="AE8" i="2"/>
  <c r="F8" i="2"/>
  <c r="C8" i="2"/>
  <c r="AW7" i="2"/>
  <c r="AV7" i="2"/>
  <c r="AR7" i="2"/>
  <c r="AQ7" i="2"/>
  <c r="AP7" i="2"/>
  <c r="AO7" i="2"/>
  <c r="AN7" i="2"/>
  <c r="AM7" i="2"/>
  <c r="AL7" i="2"/>
  <c r="AK7" i="2"/>
  <c r="AJ7" i="2"/>
  <c r="AI7" i="2"/>
  <c r="AH7" i="2"/>
  <c r="AE7" i="2"/>
  <c r="F7" i="2"/>
  <c r="C7" i="2"/>
  <c r="AW6" i="2"/>
  <c r="AV6" i="2"/>
  <c r="AR6" i="2"/>
  <c r="AQ6" i="2"/>
  <c r="AP6" i="2"/>
  <c r="AO6" i="2"/>
  <c r="AN6" i="2"/>
  <c r="AM6" i="2"/>
  <c r="AL6" i="2"/>
  <c r="AK6" i="2"/>
  <c r="AJ6" i="2"/>
  <c r="AI6" i="2"/>
  <c r="AH6" i="2"/>
  <c r="AE6" i="2"/>
  <c r="F6" i="2"/>
  <c r="C6" i="2"/>
  <c r="AW5" i="2"/>
  <c r="AV5" i="2"/>
  <c r="AR5" i="2"/>
  <c r="AQ5" i="2"/>
  <c r="AP5" i="2"/>
  <c r="AO5" i="2"/>
  <c r="AN5" i="2"/>
  <c r="AM5" i="2"/>
  <c r="AL5" i="2"/>
  <c r="AK5" i="2"/>
  <c r="AJ5" i="2"/>
  <c r="AI5" i="2"/>
  <c r="AH5" i="2"/>
  <c r="AE5" i="2"/>
  <c r="F5" i="2"/>
  <c r="C5" i="2"/>
  <c r="AM24" i="2" l="1"/>
  <c r="AV30" i="2"/>
  <c r="AM30" i="2"/>
  <c r="C408" i="2"/>
  <c r="AT354" i="2"/>
  <c r="C30" i="2"/>
  <c r="AH30" i="2"/>
  <c r="AW408" i="2"/>
  <c r="AN316" i="2"/>
  <c r="AR30" i="2"/>
  <c r="AO316" i="2"/>
  <c r="AE417" i="2"/>
  <c r="AO417" i="2"/>
  <c r="AF431" i="2"/>
  <c r="T354" i="2"/>
  <c r="AH417" i="2"/>
  <c r="AP417" i="2"/>
  <c r="W354" i="2"/>
  <c r="AR370" i="2"/>
  <c r="U354" i="2"/>
  <c r="AK417" i="2"/>
  <c r="AV417" i="2"/>
  <c r="AL15" i="2"/>
  <c r="X209" i="2"/>
  <c r="Y63" i="2"/>
  <c r="D209" i="2"/>
  <c r="AP362" i="2"/>
  <c r="AS525" i="2"/>
  <c r="Y354" i="2"/>
  <c r="AE58" i="2"/>
  <c r="AP397" i="2"/>
  <c r="AN24" i="2"/>
  <c r="AK89" i="2"/>
  <c r="AR307" i="2"/>
  <c r="AH362" i="2"/>
  <c r="AO397" i="2"/>
  <c r="AW24" i="2"/>
  <c r="AP15" i="2"/>
  <c r="AV89" i="2"/>
  <c r="AS63" i="2"/>
  <c r="AM370" i="2"/>
  <c r="AL298" i="2"/>
  <c r="Z354" i="2"/>
  <c r="AH15" i="2"/>
  <c r="AE353" i="2"/>
  <c r="AI417" i="2"/>
  <c r="AL58" i="2"/>
  <c r="AL63" i="2" s="1"/>
  <c r="AP307" i="2"/>
  <c r="AF319" i="2"/>
  <c r="AJ408" i="2"/>
  <c r="AR408" i="2"/>
  <c r="AG354" i="2"/>
  <c r="AS354" i="2"/>
  <c r="AK58" i="2"/>
  <c r="AW58" i="2"/>
  <c r="AV15" i="2"/>
  <c r="AW30" i="2"/>
  <c r="AX63" i="2"/>
  <c r="U209" i="2"/>
  <c r="X354" i="2"/>
  <c r="AH370" i="2"/>
  <c r="AQ15" i="2"/>
  <c r="AN30" i="2"/>
  <c r="AJ15" i="2"/>
  <c r="AR15" i="2"/>
  <c r="Z63" i="2"/>
  <c r="AT63" i="2"/>
  <c r="AE30" i="2"/>
  <c r="AO30" i="2"/>
  <c r="AM58" i="2"/>
  <c r="AM89" i="2"/>
  <c r="AX209" i="2"/>
  <c r="AJ316" i="2"/>
  <c r="AR316" i="2"/>
  <c r="AI15" i="2"/>
  <c r="AV58" i="2"/>
  <c r="AQ278" i="2"/>
  <c r="AK15" i="2"/>
  <c r="E63" i="2"/>
  <c r="AN58" i="2"/>
  <c r="T63" i="2"/>
  <c r="AF63" i="2"/>
  <c r="AW298" i="2"/>
  <c r="AX354" i="2"/>
  <c r="AP381" i="2"/>
  <c r="AQ417" i="2"/>
  <c r="AF397" i="2"/>
  <c r="AO58" i="2"/>
  <c r="AE89" i="2"/>
  <c r="AH278" i="2"/>
  <c r="AI298" i="2"/>
  <c r="AQ298" i="2"/>
  <c r="AW316" i="2"/>
  <c r="AP353" i="2"/>
  <c r="AJ417" i="2"/>
  <c r="AR417" i="2"/>
  <c r="AE208" i="2"/>
  <c r="X63" i="2"/>
  <c r="AM15" i="2"/>
  <c r="AH24" i="2"/>
  <c r="AP24" i="2"/>
  <c r="AG63" i="2"/>
  <c r="AH58" i="2"/>
  <c r="AP58" i="2"/>
  <c r="V63" i="2"/>
  <c r="AH89" i="2"/>
  <c r="AP89" i="2"/>
  <c r="Z209" i="2"/>
  <c r="AK307" i="2"/>
  <c r="AV307" i="2"/>
  <c r="AW353" i="2"/>
  <c r="AI353" i="2"/>
  <c r="AN370" i="2"/>
  <c r="AQ408" i="2"/>
  <c r="AI278" i="2"/>
  <c r="AN15" i="2"/>
  <c r="U63" i="2"/>
  <c r="AI58" i="2"/>
  <c r="AQ58" i="2"/>
  <c r="D63" i="2"/>
  <c r="W63" i="2"/>
  <c r="AI89" i="2"/>
  <c r="AQ89" i="2"/>
  <c r="E209" i="2"/>
  <c r="AG209" i="2"/>
  <c r="AI316" i="2"/>
  <c r="AQ316" i="2"/>
  <c r="AK381" i="2"/>
  <c r="AV24" i="2"/>
  <c r="AE15" i="2"/>
  <c r="AO15" i="2"/>
  <c r="AJ58" i="2"/>
  <c r="AR58" i="2"/>
  <c r="AU63" i="2"/>
  <c r="AJ89" i="2"/>
  <c r="AR89" i="2"/>
  <c r="AM208" i="2"/>
  <c r="AO208" i="2"/>
  <c r="AN298" i="2"/>
  <c r="AN353" i="2"/>
  <c r="D353" i="2"/>
  <c r="D354" i="2" s="1"/>
  <c r="AO370" i="2"/>
  <c r="AI381" i="2"/>
  <c r="AV370" i="2"/>
  <c r="AJ381" i="2"/>
  <c r="AR381" i="2"/>
  <c r="AG525" i="2"/>
  <c r="AL381" i="2"/>
  <c r="E316" i="2"/>
  <c r="AM353" i="2"/>
  <c r="AP370" i="2"/>
  <c r="AN408" i="2"/>
  <c r="AL417" i="2"/>
  <c r="AW417" i="2"/>
  <c r="F397" i="2"/>
  <c r="C417" i="2"/>
  <c r="AT525" i="2"/>
  <c r="AJ362" i="2"/>
  <c r="AR362" i="2"/>
  <c r="AO381" i="2"/>
  <c r="AH397" i="2"/>
  <c r="AN417" i="2"/>
  <c r="Z525" i="2"/>
  <c r="E524" i="2"/>
  <c r="E525" i="2" s="1"/>
  <c r="C362" i="2"/>
  <c r="C298" i="2"/>
  <c r="F30" i="2"/>
  <c r="C89" i="2"/>
  <c r="F316" i="2"/>
  <c r="F89" i="2"/>
  <c r="F370" i="2"/>
  <c r="C58" i="2"/>
  <c r="F58" i="2"/>
  <c r="C15" i="2"/>
  <c r="C397" i="2"/>
  <c r="F208" i="2"/>
  <c r="F15" i="2"/>
  <c r="F381" i="2"/>
  <c r="AJ298" i="2"/>
  <c r="AF92" i="2"/>
  <c r="AS209" i="2"/>
  <c r="AW15" i="2"/>
  <c r="AH208" i="2"/>
  <c r="AP208" i="2"/>
  <c r="AW278" i="2"/>
  <c r="AK278" i="2"/>
  <c r="AF310" i="2"/>
  <c r="AE316" i="2"/>
  <c r="AJ278" i="2"/>
  <c r="AR298" i="2"/>
  <c r="AL89" i="2"/>
  <c r="AW89" i="2"/>
  <c r="AI208" i="2"/>
  <c r="AQ208" i="2"/>
  <c r="Y209" i="2"/>
  <c r="AU209" i="2"/>
  <c r="C278" i="2"/>
  <c r="AM298" i="2"/>
  <c r="AJ208" i="2"/>
  <c r="AR208" i="2"/>
  <c r="AL307" i="2"/>
  <c r="AF318" i="2"/>
  <c r="AO353" i="2"/>
  <c r="AV397" i="2"/>
  <c r="AN89" i="2"/>
  <c r="AK208" i="2"/>
  <c r="AW208" i="2"/>
  <c r="AF298" i="2"/>
  <c r="AR278" i="2"/>
  <c r="AO89" i="2"/>
  <c r="AL208" i="2"/>
  <c r="AP278" i="2"/>
  <c r="AO278" i="2"/>
  <c r="C208" i="2"/>
  <c r="AV208" i="2"/>
  <c r="AK298" i="2"/>
  <c r="AH307" i="2"/>
  <c r="C381" i="2"/>
  <c r="AL397" i="2"/>
  <c r="AW397" i="2"/>
  <c r="AV278" i="2"/>
  <c r="AN208" i="2"/>
  <c r="V209" i="2"/>
  <c r="AL278" i="2"/>
  <c r="AJ307" i="2"/>
  <c r="AK316" i="2"/>
  <c r="AV316" i="2"/>
  <c r="AN397" i="2"/>
  <c r="AJ397" i="2"/>
  <c r="F524" i="2"/>
  <c r="AN524" i="2"/>
  <c r="AT209" i="2"/>
  <c r="AM278" i="2"/>
  <c r="F298" i="2"/>
  <c r="AM307" i="2"/>
  <c r="AK353" i="2"/>
  <c r="AV353" i="2"/>
  <c r="F353" i="2"/>
  <c r="V353" i="2"/>
  <c r="V354" i="2" s="1"/>
  <c r="F278" i="2"/>
  <c r="AN278" i="2"/>
  <c r="AO298" i="2"/>
  <c r="AV298" i="2"/>
  <c r="F307" i="2"/>
  <c r="AN307" i="2"/>
  <c r="AH353" i="2"/>
  <c r="AE278" i="2"/>
  <c r="AF213" i="2"/>
  <c r="AF301" i="2"/>
  <c r="AE307" i="2"/>
  <c r="C307" i="2"/>
  <c r="AM316" i="2"/>
  <c r="AH316" i="2"/>
  <c r="AP316" i="2"/>
  <c r="AQ353" i="2"/>
  <c r="AL362" i="2"/>
  <c r="AW362" i="2"/>
  <c r="AI397" i="2"/>
  <c r="AQ397" i="2"/>
  <c r="AE408" i="2"/>
  <c r="AF405" i="2"/>
  <c r="AU354" i="2"/>
  <c r="AL353" i="2"/>
  <c r="AE370" i="2"/>
  <c r="AF366" i="2"/>
  <c r="AM381" i="2"/>
  <c r="AW381" i="2"/>
  <c r="AR397" i="2"/>
  <c r="AE397" i="2"/>
  <c r="AO408" i="2"/>
  <c r="AE524" i="2"/>
  <c r="AF419" i="2"/>
  <c r="AE298" i="2"/>
  <c r="AW307" i="2"/>
  <c r="C316" i="2"/>
  <c r="AL316" i="2"/>
  <c r="C353" i="2"/>
  <c r="F362" i="2"/>
  <c r="AN362" i="2"/>
  <c r="AE381" i="2"/>
  <c r="AI408" i="2"/>
  <c r="AX525" i="2"/>
  <c r="AI370" i="2"/>
  <c r="AQ370" i="2"/>
  <c r="AH381" i="2"/>
  <c r="AM397" i="2"/>
  <c r="AK408" i="2"/>
  <c r="AO307" i="2"/>
  <c r="AJ370" i="2"/>
  <c r="AQ381" i="2"/>
  <c r="AV408" i="2"/>
  <c r="E353" i="2"/>
  <c r="AF326" i="2"/>
  <c r="AK370" i="2"/>
  <c r="AF413" i="2"/>
  <c r="AL524" i="2"/>
  <c r="AW524" i="2"/>
  <c r="AH298" i="2"/>
  <c r="AP298" i="2"/>
  <c r="AI307" i="2"/>
  <c r="AQ307" i="2"/>
  <c r="AJ353" i="2"/>
  <c r="AR353" i="2"/>
  <c r="AR354" i="2" s="1"/>
  <c r="AK362" i="2"/>
  <c r="AV362" i="2"/>
  <c r="C370" i="2"/>
  <c r="AL370" i="2"/>
  <c r="AW370" i="2"/>
  <c r="C524" i="2"/>
  <c r="AM524" i="2"/>
  <c r="AF429" i="2"/>
  <c r="V524" i="2"/>
  <c r="V525" i="2" s="1"/>
  <c r="T525" i="2"/>
  <c r="AN381" i="2"/>
  <c r="AV381" i="2"/>
  <c r="AO524" i="2"/>
  <c r="U525" i="2"/>
  <c r="AU525" i="2"/>
  <c r="AF357" i="2"/>
  <c r="AF381" i="2"/>
  <c r="AH524" i="2"/>
  <c r="AP524" i="2"/>
  <c r="W525" i="2"/>
  <c r="AK397" i="2"/>
  <c r="AI524" i="2"/>
  <c r="AQ524" i="2"/>
  <c r="X525" i="2"/>
  <c r="AJ524" i="2"/>
  <c r="AR524" i="2"/>
  <c r="Y525" i="2"/>
  <c r="AM408" i="2"/>
  <c r="F417" i="2"/>
  <c r="AM417" i="2"/>
  <c r="AK524" i="2"/>
  <c r="AV524" i="2"/>
  <c r="D525" i="2"/>
  <c r="AF307" i="2" l="1"/>
  <c r="AF408" i="2"/>
  <c r="AF278" i="2"/>
  <c r="AF208" i="2"/>
  <c r="AF362" i="2"/>
  <c r="AF417" i="2"/>
  <c r="AF316" i="2"/>
  <c r="AF370" i="2"/>
  <c r="AV209" i="2"/>
  <c r="C209" i="2"/>
  <c r="F354" i="2"/>
  <c r="AV63" i="2"/>
  <c r="AN354" i="2"/>
  <c r="AK209" i="2"/>
  <c r="AM209" i="2"/>
  <c r="AI63" i="2"/>
  <c r="AI354" i="2"/>
  <c r="AH63" i="2"/>
  <c r="AO63" i="2"/>
  <c r="AJ354" i="2"/>
  <c r="AT527" i="2"/>
  <c r="W527" i="2"/>
  <c r="AQ63" i="2"/>
  <c r="E354" i="2"/>
  <c r="E527" i="2" s="1"/>
  <c r="AO354" i="2"/>
  <c r="AK63" i="2"/>
  <c r="AJ63" i="2"/>
  <c r="X527" i="2"/>
  <c r="AH525" i="2"/>
  <c r="AH209" i="2"/>
  <c r="AX527" i="2"/>
  <c r="AW209" i="2"/>
  <c r="AP63" i="2"/>
  <c r="AE209" i="2"/>
  <c r="AE63" i="2"/>
  <c r="AN209" i="2"/>
  <c r="AW354" i="2"/>
  <c r="AN63" i="2"/>
  <c r="AH354" i="2"/>
  <c r="AS527" i="2"/>
  <c r="C525" i="2"/>
  <c r="AR209" i="2"/>
  <c r="F63" i="2"/>
  <c r="Z527" i="2"/>
  <c r="AR63" i="2"/>
  <c r="C63" i="2"/>
  <c r="AP354" i="2"/>
  <c r="AW63" i="2"/>
  <c r="AE354" i="2"/>
  <c r="AG527" i="2"/>
  <c r="AM63" i="2"/>
  <c r="AP525" i="2"/>
  <c r="AO525" i="2"/>
  <c r="T527" i="2"/>
  <c r="U527" i="2"/>
  <c r="AO209" i="2"/>
  <c r="AI209" i="2"/>
  <c r="AJ525" i="2"/>
  <c r="D527" i="2"/>
  <c r="AW525" i="2"/>
  <c r="AK525" i="2"/>
  <c r="AR525" i="2"/>
  <c r="AQ354" i="2"/>
  <c r="F525" i="2"/>
  <c r="AL354" i="2"/>
  <c r="AJ209" i="2"/>
  <c r="AQ209" i="2"/>
  <c r="F209" i="2"/>
  <c r="AI525" i="2"/>
  <c r="V527" i="2"/>
  <c r="AM354" i="2"/>
  <c r="AV354" i="2"/>
  <c r="AP209" i="2"/>
  <c r="AL209" i="2"/>
  <c r="AL525" i="2"/>
  <c r="AK354" i="2"/>
  <c r="AQ525" i="2"/>
  <c r="AF524" i="2"/>
  <c r="AE525" i="2"/>
  <c r="AF353" i="2"/>
  <c r="Y527" i="2"/>
  <c r="AN525" i="2"/>
  <c r="AV525" i="2"/>
  <c r="AU527" i="2"/>
  <c r="AM525" i="2"/>
  <c r="C354" i="2"/>
  <c r="AF354" i="2" l="1"/>
  <c r="AF209" i="2"/>
  <c r="AF525" i="2"/>
  <c r="AO527" i="2"/>
  <c r="AH527" i="2"/>
  <c r="F527" i="2"/>
  <c r="AN527" i="2"/>
  <c r="C527" i="2"/>
  <c r="AR527" i="2"/>
  <c r="AJ527" i="2"/>
  <c r="AW527" i="2"/>
  <c r="AK527" i="2"/>
  <c r="AL527" i="2"/>
  <c r="AI527" i="2"/>
  <c r="AM527" i="2"/>
  <c r="AE527" i="2"/>
  <c r="AP527" i="2"/>
  <c r="AF527" i="2"/>
  <c r="AQ527" i="2"/>
  <c r="AV527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tc={4A162D01-D636-4709-8628-B22FFD0C3A30}</author>
    <author>Shyamali Jayasiri</author>
  </authors>
  <commentList>
    <comment ref="D53" authorId="0" shapeId="0" xr:uid="{4A162D01-D636-4709-8628-B22FFD0C3A30}">
      <text>
        <t>[Threaded comment]
Your version of Excel allows you to read this threaded comment; however, any edits to it will get removed if the file is opened in a newer version of Excel. Learn more: https://go.microsoft.com/fwlink/?linkid=870924
Comment:
    As per the details given by Mr Jayalath.</t>
      </text>
    </comment>
    <comment ref="A310" authorId="1" shapeId="0" xr:uid="{B208EB6D-9C55-451A-8583-0963CB36371A}">
      <text>
        <r>
          <rPr>
            <b/>
            <sz val="9"/>
            <color indexed="81"/>
            <rFont val="Tahoma"/>
            <family val="2"/>
          </rPr>
          <t>Shyamali Jayasiri:</t>
        </r>
        <r>
          <rPr>
            <sz val="9"/>
            <color indexed="81"/>
            <rFont val="Tahoma"/>
            <family val="2"/>
          </rPr>
          <t xml:space="preserve">
30%,70%</t>
        </r>
      </text>
    </comment>
  </commentList>
</comments>
</file>

<file path=xl/sharedStrings.xml><?xml version="1.0" encoding="utf-8"?>
<sst xmlns="http://schemas.openxmlformats.org/spreadsheetml/2006/main" count="528" uniqueCount="525">
  <si>
    <t>ACT CODE</t>
  </si>
  <si>
    <t>ACT  NAME</t>
  </si>
  <si>
    <t>Actuals 2020</t>
  </si>
  <si>
    <t>Actuals 2021</t>
  </si>
  <si>
    <t>Actuals 2022</t>
  </si>
  <si>
    <t>Actuals 2023</t>
  </si>
  <si>
    <t>Jan 24 Actuals</t>
  </si>
  <si>
    <t>Feb 24 Actuals</t>
  </si>
  <si>
    <t>Mar 24 Actuals</t>
  </si>
  <si>
    <t>April 24 Actuals</t>
  </si>
  <si>
    <t>May 24 Actuals</t>
  </si>
  <si>
    <t>June 24 Actuals</t>
  </si>
  <si>
    <t>July 24 Actuals</t>
  </si>
  <si>
    <t>Aug 24 Actuals</t>
  </si>
  <si>
    <t>Sep 24 Actuals</t>
  </si>
  <si>
    <t>Oct 24 Actuals</t>
  </si>
  <si>
    <t>Nov 24 Actuals</t>
  </si>
  <si>
    <t>Dec 24 Actuals</t>
  </si>
  <si>
    <t>YTD Dec 24 Actuals</t>
  </si>
  <si>
    <t>Jan 25 Actuals</t>
  </si>
  <si>
    <t>Feb  25 Actuals</t>
  </si>
  <si>
    <t>Mar 25 Actuals</t>
  </si>
  <si>
    <t>Apr 25 Actuals</t>
  </si>
  <si>
    <t>May 25 Actuals</t>
  </si>
  <si>
    <t>June 25 Actuals</t>
  </si>
  <si>
    <t>July25 Actuals</t>
  </si>
  <si>
    <t>Aug 25 Actuals</t>
  </si>
  <si>
    <t>Sep 25 Actuals</t>
  </si>
  <si>
    <t>Oct 25 Actuals</t>
  </si>
  <si>
    <t>Nov 25 Actuals</t>
  </si>
  <si>
    <t>Dec 25 Actuals</t>
  </si>
  <si>
    <t>YTD Dec 25 Actuals</t>
  </si>
  <si>
    <t>Jan 2026 actuals</t>
  </si>
  <si>
    <t>Feb 2026 actuals</t>
  </si>
  <si>
    <t>March 2026 actuals</t>
  </si>
  <si>
    <t>April 2026 actuals</t>
  </si>
  <si>
    <t>May 2026 actuals</t>
  </si>
  <si>
    <t xml:space="preserve">Int'l Settlement </t>
  </si>
  <si>
    <t>Outgoing -Direct Dialing</t>
  </si>
  <si>
    <t>Outgoing -Hubbing</t>
  </si>
  <si>
    <t>Global V.P.N.</t>
  </si>
  <si>
    <t>Leased Circuit Charges</t>
  </si>
  <si>
    <t>Internet Protocol Charges</t>
  </si>
  <si>
    <t>Expenditure on SLT Off-net Transit</t>
  </si>
  <si>
    <t>Cess on Net Turnover</t>
  </si>
  <si>
    <t>International SMS Usage O/G</t>
  </si>
  <si>
    <t>Restoration Charges - SMW 3</t>
  </si>
  <si>
    <t>Restoration Charges - SMW 4</t>
  </si>
  <si>
    <t>Inter.Chgs.Int'l Back Bone Facilities</t>
  </si>
  <si>
    <t>Interconnection charges - Domestic</t>
  </si>
  <si>
    <t>Interconnection charges - International</t>
  </si>
  <si>
    <t>Termination Charges - Domestic Operators</t>
  </si>
  <si>
    <t>Trade Licenses</t>
  </si>
  <si>
    <t>License and subscriptions(Local)</t>
  </si>
  <si>
    <t>Licenses - Software</t>
  </si>
  <si>
    <t>Licenses Software - Gen Provision</t>
  </si>
  <si>
    <t>IPTV Content Charge</t>
  </si>
  <si>
    <t>SLT Vision Com Revenue share</t>
  </si>
  <si>
    <t>ITL Expenditure (Int'l TP Operators Levy)</t>
  </si>
  <si>
    <t>Expenses on SMS (IVR)</t>
  </si>
  <si>
    <t>Expenses on City Link Melodies</t>
  </si>
  <si>
    <t>Exp. on Cloud Serv. (On revenue sharing basis)</t>
  </si>
  <si>
    <t>Ex. On E1 Link Mobitel</t>
  </si>
  <si>
    <t>BPO Operation</t>
  </si>
  <si>
    <t>Expesne on M Ticketing</t>
  </si>
  <si>
    <t xml:space="preserve">Expense on eChanelling  </t>
  </si>
  <si>
    <t>Expense on Tele life Insurance</t>
  </si>
  <si>
    <t>Expense on  Medical Insurance</t>
  </si>
  <si>
    <t>Temporary Development work - Enterprise Business</t>
  </si>
  <si>
    <t>Expenses on revenue sharing digital services</t>
  </si>
  <si>
    <t>Expenses on  SLT e -siphala</t>
  </si>
  <si>
    <t>OTT system payments</t>
  </si>
  <si>
    <t>OTT STB purchases(Repairs)</t>
  </si>
  <si>
    <t>Expenses on Mobitel RAN Shairing</t>
  </si>
  <si>
    <t>Expenses on data anchoring</t>
  </si>
  <si>
    <t>Expenses on LGN.2 services</t>
  </si>
  <si>
    <t>Global Business SBU Operation Cost</t>
  </si>
  <si>
    <t>Infrastructure Equipment Hire Exp (Enterprise Sales)</t>
  </si>
  <si>
    <t>Content Cost - IPTV(Distrib.Cost)</t>
  </si>
  <si>
    <t>Cost of Sales - Solution Sales</t>
  </si>
  <si>
    <t>Cost of Sales - Equipment Sale</t>
  </si>
  <si>
    <t>Cost of Sales – Mirco Business</t>
  </si>
  <si>
    <t>Direct Cost</t>
  </si>
  <si>
    <t>R&amp;M-AMCs</t>
  </si>
  <si>
    <t>R&amp;M AMC - Power Plant</t>
  </si>
  <si>
    <t>R&amp;M AMC - AC</t>
  </si>
  <si>
    <t>R&amp;M AMC - Generators</t>
  </si>
  <si>
    <t>R&amp;M AMC -CDMA Network</t>
  </si>
  <si>
    <t>R&amp;M AMC - DATA Network</t>
  </si>
  <si>
    <t>R&amp;M AMC - ADSLNetwork</t>
  </si>
  <si>
    <t>R&amp;M AMC - IPTV Network</t>
  </si>
  <si>
    <t>R&amp;M AMC - Transmission Network</t>
  </si>
  <si>
    <t>R&amp;M AMC - Int l Transmission NW</t>
  </si>
  <si>
    <t>R&amp;M AMC - LTE NW</t>
  </si>
  <si>
    <t>R&amp;M AMC - ISP NW</t>
  </si>
  <si>
    <t>R&amp;M AMC - Core Network</t>
  </si>
  <si>
    <t>R&amp;M AMC - IDC Infrastructure</t>
  </si>
  <si>
    <t>R&amp;M AMC - Switching Equipment</t>
  </si>
  <si>
    <t>R&amp;M AMC - Cloud Solution</t>
  </si>
  <si>
    <t>R&amp;M AMC - IT NW</t>
  </si>
  <si>
    <t>R&amp;M - AMC PABX</t>
  </si>
  <si>
    <t>R&amp;M AMC -IT Hardware</t>
  </si>
  <si>
    <t>R&amp;M AMC - Office Equipment</t>
  </si>
  <si>
    <t>R&amp;M AMC -Managed Services</t>
  </si>
  <si>
    <t>R&amp;M AMC - IT Software</t>
  </si>
  <si>
    <t>R&amp;M AMC - Switching Operation Intl.</t>
  </si>
  <si>
    <t>R&amp;M Material - Copper Upto DP</t>
  </si>
  <si>
    <t>R&amp;M Services - Copper Upto DP</t>
  </si>
  <si>
    <t>R&amp;M Material - Copper Beyond DP</t>
  </si>
  <si>
    <t>R&amp;M Services - Copper Beyond DP</t>
  </si>
  <si>
    <t>R&amp;M Material - Optical Upto ODF</t>
  </si>
  <si>
    <t>R&amp;M Services - Optical Upto ODF</t>
  </si>
  <si>
    <t>R&amp;M Material - Optical Beyond ODF</t>
  </si>
  <si>
    <t>R&amp;M Services - Optical Beyond ODF</t>
  </si>
  <si>
    <t>R&amp;M Material - MSAN</t>
  </si>
  <si>
    <t>R&amp;M Services - MSAN</t>
  </si>
  <si>
    <t>R&amp;M Material - Power Plant</t>
  </si>
  <si>
    <t>R&amp;M Services - Power Plant</t>
  </si>
  <si>
    <t>R&amp;M Material - AC</t>
  </si>
  <si>
    <t>R&amp;M Services - AC</t>
  </si>
  <si>
    <t>R&amp;M Material - Generators</t>
  </si>
  <si>
    <t>R&amp;M Services - Generators</t>
  </si>
  <si>
    <t>R&amp;M Material  - Power wiring</t>
  </si>
  <si>
    <t>R&amp;M Services  - Power wiring</t>
  </si>
  <si>
    <t>R&amp;M Material - Buildings</t>
  </si>
  <si>
    <t>R&amp;M Services - Buildings</t>
  </si>
  <si>
    <t>Environment Cleaning Expenses</t>
  </si>
  <si>
    <t>Repair-Building</t>
  </si>
  <si>
    <t>R&amp;M Material - CDMA Network</t>
  </si>
  <si>
    <t>R&amp;M Services - CDMA Network</t>
  </si>
  <si>
    <t>R&amp;M Material - DATA Network</t>
  </si>
  <si>
    <t>R&amp;M Services - DATA Network</t>
  </si>
  <si>
    <t>R&amp;M Material - ADSL Network</t>
  </si>
  <si>
    <t>R&amp;M Services - ADSL Network</t>
  </si>
  <si>
    <t>R&amp;M Material - IPTV Network</t>
  </si>
  <si>
    <t>R&amp;M Services - IPTV Network</t>
  </si>
  <si>
    <t>R&amp;M Material - Transmission NW</t>
  </si>
  <si>
    <t>R&amp;M Services - Transmission NW</t>
  </si>
  <si>
    <t>R&amp;M Material - LTE NW</t>
  </si>
  <si>
    <t>R&amp;M Services - LTE NW</t>
  </si>
  <si>
    <t>R&amp;M Material - Intl. Transmission</t>
  </si>
  <si>
    <t>R&amp;M Services - Intl.Transmission</t>
  </si>
  <si>
    <t>R&amp;M Material - ISP NW</t>
  </si>
  <si>
    <t>R&amp;M Services - ISP NW</t>
  </si>
  <si>
    <t>R&amp;M Material - Core Network</t>
  </si>
  <si>
    <t>R&amp;M Services - Core Network</t>
  </si>
  <si>
    <t>R&amp;M Material - IDC Intrastructure</t>
  </si>
  <si>
    <t>R&amp;M Services - IDC Infrastructure</t>
  </si>
  <si>
    <t>R&amp;M Material - Switching Equipment</t>
  </si>
  <si>
    <t>R&amp;M Services - Switching Equipment</t>
  </si>
  <si>
    <t>R&amp;M Services - Cloud Solution</t>
  </si>
  <si>
    <t>R&amp;M Material - IT NW</t>
  </si>
  <si>
    <t>R&amp;M Services - IT NW</t>
  </si>
  <si>
    <t>R&amp;M Service - IT Hardware</t>
  </si>
  <si>
    <t>R&amp;M Material - PABX</t>
  </si>
  <si>
    <t>R&amp;M Services -  PABX</t>
  </si>
  <si>
    <t>R&amp;M Material - SMW3</t>
  </si>
  <si>
    <t>R&amp;M Services - SMW3</t>
  </si>
  <si>
    <t>R&amp;M Material - SMW4</t>
  </si>
  <si>
    <t>R&amp;M Services - SMW4</t>
  </si>
  <si>
    <t>R&amp;M Services - SMW5</t>
  </si>
  <si>
    <t>R&amp;M Material - BL</t>
  </si>
  <si>
    <t>R&amp;M Services - BL</t>
  </si>
  <si>
    <t>R&amp;M Material - Optical Undersea Cable DS</t>
  </si>
  <si>
    <t>R&amp;M Services - Optical Undersea Cable DS</t>
  </si>
  <si>
    <t>R&amp;M Material - Cable Operation</t>
  </si>
  <si>
    <t>R&amp;M Services - Cable Operation</t>
  </si>
  <si>
    <t>R&amp;M Material - IT Hardware</t>
  </si>
  <si>
    <t>R&amp;M Services - IT Hardware</t>
  </si>
  <si>
    <t>R&amp;M Material - Office Equipment</t>
  </si>
  <si>
    <t>R&amp;M Services - Office Equipment</t>
  </si>
  <si>
    <t>R&amp;M Material - Managed Services</t>
  </si>
  <si>
    <t>R&amp;M Services - Managed Services</t>
  </si>
  <si>
    <t>Trird Party Material</t>
  </si>
  <si>
    <t>Third Party Services</t>
  </si>
  <si>
    <t>R&amp;M Services - Smart Tech Oper unit</t>
  </si>
  <si>
    <t>R&amp;M Services - Smart Tech Oper unit Material</t>
  </si>
  <si>
    <t>R &amp; M General Provision -AMC</t>
  </si>
  <si>
    <t>R&amp;M - Furniture &amp; Fittings</t>
  </si>
  <si>
    <t>R&amp;M - Land &amp; Access Roads</t>
  </si>
  <si>
    <t>R&amp;M -  IT Software Change Request</t>
  </si>
  <si>
    <t>R&amp;M - Test Equipment</t>
  </si>
  <si>
    <t>R&amp;M - IPTV CPE &amp; Accessories</t>
  </si>
  <si>
    <t>R&amp;M - ADSL CPE &amp; Accessories</t>
  </si>
  <si>
    <t>R&amp;M - PSTN CPE &amp; Accessories</t>
  </si>
  <si>
    <t>R&amp;M Services - PSTN CPE &amp; Accessories</t>
  </si>
  <si>
    <t>R&amp;M - FTTH CPE &amp; Accessories</t>
  </si>
  <si>
    <t>R&amp;M - LTE CPE &amp; Accessories</t>
  </si>
  <si>
    <t>R&amp;M - Sundry Materials - Enterprise Solutions</t>
  </si>
  <si>
    <t>R&amp;M - CPE LTE Repair and Reuse for sales under Refurbishment</t>
  </si>
  <si>
    <t>R&amp;M - DATA CPE &amp; Accessories</t>
  </si>
  <si>
    <t>R&amp;M - CDMA CPE &amp; Accessories</t>
  </si>
  <si>
    <t>R&amp;M Services - CDMA CPE &amp; Accessories</t>
  </si>
  <si>
    <t>R&amp;M - Wi-Fi CPE &amp; Accessories</t>
  </si>
  <si>
    <t>R&amp;M - Others</t>
  </si>
  <si>
    <t>LCM Related Expense</t>
  </si>
  <si>
    <t>Repair center management</t>
  </si>
  <si>
    <t>R &amp; M refarming copper cable</t>
  </si>
  <si>
    <t>R&amp;M - Coin Box (PSTN &amp; CDMA)</t>
  </si>
  <si>
    <t>R&amp;M - Machinery</t>
  </si>
  <si>
    <t>Customer Paid Works</t>
  </si>
  <si>
    <t>Small &amp; Loose Tools</t>
  </si>
  <si>
    <t>Small &amp; Loose Tools -Services</t>
  </si>
  <si>
    <t>OSP Infrastructure</t>
  </si>
  <si>
    <t>Manhole &amp; Hand Hole</t>
  </si>
  <si>
    <t>Civil Works - OSP</t>
  </si>
  <si>
    <t>Contractor Faults Handling</t>
  </si>
  <si>
    <t>Route Clearance - OSP</t>
  </si>
  <si>
    <t>Special incentive -Operational Staff Non exe</t>
  </si>
  <si>
    <t>Special incentive -Operational Staff-Executives</t>
  </si>
  <si>
    <t>Special incentive -Operational staff -Contingent workers</t>
  </si>
  <si>
    <t>Recovery OSP Material</t>
  </si>
  <si>
    <t>Resource Absorption -  Over Head</t>
  </si>
  <si>
    <t>R&amp;M Material - SMW6</t>
  </si>
  <si>
    <t>R&amp;M Services - SMW6</t>
  </si>
  <si>
    <t>R&amp;M AMC - SMW6</t>
  </si>
  <si>
    <t>R&amp;M Material - Fibre Accessories</t>
  </si>
  <si>
    <t>R&amp;M Material - Spares for Fibre Equipment</t>
  </si>
  <si>
    <t>R&amp;M Material - Spares for Tower Related</t>
  </si>
  <si>
    <t>R&amp;M Material - Spares for Radio Systems</t>
  </si>
  <si>
    <t>R&amp;M Services - Tower Maintenance</t>
  </si>
  <si>
    <t>R&amp;M Services - Fibre Equipment</t>
  </si>
  <si>
    <t>R&amp;M Services - Radio Systems</t>
  </si>
  <si>
    <t>Staff cost</t>
  </si>
  <si>
    <t>Consolidated Salary - Non Executives</t>
  </si>
  <si>
    <t>Consolidated Salary - Executives</t>
  </si>
  <si>
    <t>Professional Allowance - Non Executives</t>
  </si>
  <si>
    <t>Professional Allowance - Executives</t>
  </si>
  <si>
    <t>Higher Academic Allowance - Executives</t>
  </si>
  <si>
    <t>Transport Allowance - Non Executives</t>
  </si>
  <si>
    <t>Transport Allowance - Executives</t>
  </si>
  <si>
    <t>Vehicle Allowance DGMs’</t>
  </si>
  <si>
    <t>Vehicle Allowance GMs’</t>
  </si>
  <si>
    <t>Overtime - Non Executives</t>
  </si>
  <si>
    <t>Extra Duty Allowance - Executives</t>
  </si>
  <si>
    <t>Rent Allowance - Non Executives</t>
  </si>
  <si>
    <t>Rent Allowance - Executives</t>
  </si>
  <si>
    <t>Meal Allowance - Non Executives</t>
  </si>
  <si>
    <t>Night Shift Allowance - Non Executives</t>
  </si>
  <si>
    <t>Mobile Phone Allowance - Non Executives</t>
  </si>
  <si>
    <t>Mobile Phone Allowance - Executives</t>
  </si>
  <si>
    <t>Productivity Allowance - Non Executives</t>
  </si>
  <si>
    <t>Risk Allowance - Non Executives</t>
  </si>
  <si>
    <t>Risk Allowance - Executives</t>
  </si>
  <si>
    <t>Other Allowances - Non Executives</t>
  </si>
  <si>
    <t>Other Allowances - Executives</t>
  </si>
  <si>
    <t>Ex-gratia Allowance- Non Executives</t>
  </si>
  <si>
    <t>E.P.F - Employer Contribution - Non Executives</t>
  </si>
  <si>
    <t>E.P.F - Employer Contribution - Executives</t>
  </si>
  <si>
    <t>E.T.F - Employer Contribution - Non Executives</t>
  </si>
  <si>
    <t>E.T.F - Employer Contribution - Executives</t>
  </si>
  <si>
    <t>Bonus - Non Executives</t>
  </si>
  <si>
    <t>Bonus - Executives</t>
  </si>
  <si>
    <t>Ex-gratia - Non Executives</t>
  </si>
  <si>
    <t>Ex-gratia - Executives</t>
  </si>
  <si>
    <t>Hardship Mitigation Concession</t>
  </si>
  <si>
    <t>Leave Encashment - Non Executives</t>
  </si>
  <si>
    <t>Leave Encashment - Executives</t>
  </si>
  <si>
    <t>Housing Loan Interest - Non Executives</t>
  </si>
  <si>
    <t>Housing Loan Interest - Executives</t>
  </si>
  <si>
    <t>Gratuity Payments - Non Executives</t>
  </si>
  <si>
    <t>Gratuity Payments - Executives</t>
  </si>
  <si>
    <t>Medical Scheme - Indoor</t>
  </si>
  <si>
    <t>Medical Scheme - Outdoor</t>
  </si>
  <si>
    <t>Medical Scheme - Critical illness</t>
  </si>
  <si>
    <t>EPF Death / Disability Fund</t>
  </si>
  <si>
    <t>Membership Fees - Employees</t>
  </si>
  <si>
    <t>Welfare</t>
  </si>
  <si>
    <t>Circuit Bungalow Management</t>
  </si>
  <si>
    <t>Circuit Bungalow - Material</t>
  </si>
  <si>
    <t>Staff Welfare Activities</t>
  </si>
  <si>
    <t>Experience allowance -HCS Employees</t>
  </si>
  <si>
    <t xml:space="preserve"> BPO Operation -Non Contact Center</t>
  </si>
  <si>
    <t>Payment for Freelance Work</t>
  </si>
  <si>
    <t>Telephone Allowance for Field Staff</t>
  </si>
  <si>
    <t>Ex. On First Aid Center</t>
  </si>
  <si>
    <t>Consolidated Salary - Contingent Workers</t>
  </si>
  <si>
    <t>Overtime - Contingent Workers</t>
  </si>
  <si>
    <t>Other Allowances - Contingent Workers</t>
  </si>
  <si>
    <t>Incentive allowance -Non Exe &amp; Exe</t>
  </si>
  <si>
    <t>Incentive allowance - Executive</t>
  </si>
  <si>
    <t>Special Allowance-Temporary</t>
  </si>
  <si>
    <t>Prepaid staff cost-Non exe</t>
  </si>
  <si>
    <t>Prepaid staff cost-Exe</t>
  </si>
  <si>
    <t>Gratuity Payments - Contingent Works</t>
  </si>
  <si>
    <t>Bouns - Contingent Workers</t>
  </si>
  <si>
    <t>Allowance - Customer Service</t>
  </si>
  <si>
    <t>Expenses on Flood Relief</t>
  </si>
  <si>
    <t>Night Refreshment Expenses</t>
  </si>
  <si>
    <t>Vehicle Cost</t>
  </si>
  <si>
    <t>R&amp;M Material - Vehicles</t>
  </si>
  <si>
    <t>R&amp;M Services - Vehicles</t>
  </si>
  <si>
    <t>Vehicle Services</t>
  </si>
  <si>
    <t>Fuel – SLT Vehicles</t>
  </si>
  <si>
    <t>Expenses on Tyres,Tubes &amp; Batteries</t>
  </si>
  <si>
    <t>Vehicle License &amp; Insurance</t>
  </si>
  <si>
    <t xml:space="preserve">Vehicle Hire Charges (Outside) -Centralized </t>
  </si>
  <si>
    <t xml:space="preserve">Vehicle Hire Charges (Outside) -Decentralized </t>
  </si>
  <si>
    <t>Vehicle Parking Fees</t>
  </si>
  <si>
    <t>Vehicle Tracking Expenses</t>
  </si>
  <si>
    <t>Fuel – Personl Vehicles</t>
  </si>
  <si>
    <t>Vehicle Hire Charges Others-Regional</t>
  </si>
  <si>
    <t xml:space="preserve"> Tyres &amp; Tubes Replacement</t>
  </si>
  <si>
    <t>Vehicle Maint.- Cash Impress CC</t>
  </si>
  <si>
    <t>Toll Charges on Expressway</t>
  </si>
  <si>
    <t>Transport Charges - Staff</t>
  </si>
  <si>
    <t>Fuel – SLT Vehicles Bulk Tanks</t>
  </si>
  <si>
    <t>Travelling</t>
  </si>
  <si>
    <t>Travel Concession - Rail</t>
  </si>
  <si>
    <t>Travel &amp; Subsistence Expenses - Local</t>
  </si>
  <si>
    <t>Accommodation - Local</t>
  </si>
  <si>
    <t>Travel &amp; Subsistence Expenses - Foreign</t>
  </si>
  <si>
    <t>Travel &amp; Subsistence Expenses - Foreign Business</t>
  </si>
  <si>
    <t>Prov. For BATTA Payment</t>
  </si>
  <si>
    <t>Advertising &amp; Public  reltion Exp.</t>
  </si>
  <si>
    <t xml:space="preserve">Advertising - Services </t>
  </si>
  <si>
    <t>Activation - Services</t>
  </si>
  <si>
    <t>Corporate Marketing &amp; Public Relation Activities</t>
  </si>
  <si>
    <t>Sponsorships - Government</t>
  </si>
  <si>
    <t>Sponsorships - Others</t>
  </si>
  <si>
    <t>CSR-Corporate Social Responsibility</t>
  </si>
  <si>
    <t>Other Marketing Expenses.</t>
  </si>
  <si>
    <t>Sales Promotion - Services</t>
  </si>
  <si>
    <t>Sales Commission</t>
  </si>
  <si>
    <t>Dealer Commission</t>
  </si>
  <si>
    <t>Market Research</t>
  </si>
  <si>
    <t>Branding Expenses</t>
  </si>
  <si>
    <t>Financial Report Printing</t>
  </si>
  <si>
    <t>Activation -Enterprise Sales Support Activities</t>
  </si>
  <si>
    <t>Activation -Consumer Sales Support Activities</t>
  </si>
  <si>
    <t>Sales Commission - SLT Employee-Non Executive</t>
  </si>
  <si>
    <t>Sales Commission - HCS Employee</t>
  </si>
  <si>
    <t>External Channel Activations</t>
  </si>
  <si>
    <t>Customer Entertainment Credit Card Payments of Regional GMs</t>
  </si>
  <si>
    <t xml:space="preserve"> Sales Commission - Enterprise Sales-Non Executive</t>
  </si>
  <si>
    <t xml:space="preserve"> Sales Commission - Enterprise Sales-Executive</t>
  </si>
  <si>
    <t>Cash Discount</t>
  </si>
  <si>
    <t xml:space="preserve">Commission on IFRS </t>
  </si>
  <si>
    <t>Sales Commission -Consumer Sales - Executive</t>
  </si>
  <si>
    <t>Advertising – Material Issues</t>
  </si>
  <si>
    <t>Activation –  Material Issues</t>
  </si>
  <si>
    <t>Sales Promotion - Material Issue</t>
  </si>
  <si>
    <t>Sales activities Enter.Sales(Fund)</t>
  </si>
  <si>
    <t>Sales Commission- SME Sales-Executive</t>
  </si>
  <si>
    <t>PR Activities – Material Issues</t>
  </si>
  <si>
    <t>Enhance customer experience SME</t>
  </si>
  <si>
    <t xml:space="preserve"> Activation – Customer Experience Management</t>
  </si>
  <si>
    <t xml:space="preserve">Activation -Regional Operational Enhancement </t>
  </si>
  <si>
    <t>Cost of sales of SLT Complementary items</t>
  </si>
  <si>
    <t>Franchise Commission - Expenses</t>
  </si>
  <si>
    <t>New connection incentives</t>
  </si>
  <si>
    <t>New Connection Incentives - OPMC</t>
  </si>
  <si>
    <t>Sales Commission - SME Sales-Non Executive</t>
  </si>
  <si>
    <t>Dealer Commission - SME Sales</t>
  </si>
  <si>
    <t>Activation -Consumer Sales Support Activities - SME Sales</t>
  </si>
  <si>
    <t>ebill incentive payments</t>
  </si>
  <si>
    <t>Damages to Third Party by SLT-Insurance Claimed</t>
  </si>
  <si>
    <t>Utility</t>
  </si>
  <si>
    <t>Electricity</t>
  </si>
  <si>
    <t>Generator Fuel</t>
  </si>
  <si>
    <t>Water</t>
  </si>
  <si>
    <t>Postage</t>
  </si>
  <si>
    <t>Solar Electricity</t>
  </si>
  <si>
    <t>Tower &amp; Bldg Rent</t>
  </si>
  <si>
    <t>Rental - Building</t>
  </si>
  <si>
    <t>Rental - Tower</t>
  </si>
  <si>
    <t>Rent - Others</t>
  </si>
  <si>
    <t>Rental - LTE Lease</t>
  </si>
  <si>
    <t>Rental Adjustment – SLFRS 16</t>
  </si>
  <si>
    <t>Bad debt</t>
  </si>
  <si>
    <t>Bad debts - B2C</t>
  </si>
  <si>
    <t>1220 Hubbing exclusion</t>
  </si>
  <si>
    <t>Bad debts - Enterprise</t>
  </si>
  <si>
    <t>Bad debts - Wholesale</t>
  </si>
  <si>
    <t>Bad debts - International Non- Voice</t>
  </si>
  <si>
    <t>Bad debts - International Voice</t>
  </si>
  <si>
    <t>Bad debts - Others</t>
  </si>
  <si>
    <t>Bad debts - Intercompany</t>
  </si>
  <si>
    <t>Stock Provsion</t>
  </si>
  <si>
    <t>Average Cost Variance</t>
  </si>
  <si>
    <t>Invoice Price Variance</t>
  </si>
  <si>
    <t>Physical Inventory Adjustment</t>
  </si>
  <si>
    <t>Cycle Count Adjustment</t>
  </si>
  <si>
    <t>Material Price Variance</t>
  </si>
  <si>
    <t>Landed Cost Variance</t>
  </si>
  <si>
    <t>Tax Variance</t>
  </si>
  <si>
    <t>Inventory Expense</t>
  </si>
  <si>
    <t>Contractor Inventory Adjustment</t>
  </si>
  <si>
    <t>Obsolete Stocks</t>
  </si>
  <si>
    <t>Inventory Written-off</t>
  </si>
  <si>
    <t>Cost of obsolete Inventory</t>
  </si>
  <si>
    <t>Impairment of Fixed Assets</t>
  </si>
  <si>
    <t>Impairment of Invest in Subsidiaries</t>
  </si>
  <si>
    <t>Security Charges</t>
  </si>
  <si>
    <t>Security Charges - AMC</t>
  </si>
  <si>
    <t>Security Charges - Material Cost</t>
  </si>
  <si>
    <t>IPTV Service Charge</t>
  </si>
  <si>
    <t>Directors Fees</t>
  </si>
  <si>
    <t>Directors Expenses</t>
  </si>
  <si>
    <t>Impairment on investing JV</t>
  </si>
  <si>
    <t>Donations</t>
  </si>
  <si>
    <t>Other Opearting</t>
  </si>
  <si>
    <t>Training - Local (SLT)</t>
  </si>
  <si>
    <t>Training Allowance - SLT Staff</t>
  </si>
  <si>
    <t>Training - Local - Other Institutions</t>
  </si>
  <si>
    <t>Training - Foreign</t>
  </si>
  <si>
    <t>Training - Business Transformation</t>
  </si>
  <si>
    <t>Training Expenses (Vocational Trainees)</t>
  </si>
  <si>
    <t>E.P.F.Trainees</t>
  </si>
  <si>
    <t>E.T.F.Trainees</t>
  </si>
  <si>
    <t>Training - TTC by External Trainer</t>
  </si>
  <si>
    <t>Training &amp; Related Expense – Project</t>
  </si>
  <si>
    <t>Uniforms</t>
  </si>
  <si>
    <t>HR Recruitment &amp; Promotion Expenses</t>
  </si>
  <si>
    <t>Uniforms - Material Issue</t>
  </si>
  <si>
    <t>Severance Scheme</t>
  </si>
  <si>
    <t>Contractor on Cost of Highway</t>
  </si>
  <si>
    <t>Cost of Sales - Prepaid Card</t>
  </si>
  <si>
    <t>Cost of Sales - Consignment Sale</t>
  </si>
  <si>
    <t>Cost of Sales - Subcribers Service</t>
  </si>
  <si>
    <t>Cost of Goods Sold</t>
  </si>
  <si>
    <t>Expense on Revenue generated Training Programs</t>
  </si>
  <si>
    <t>Membership Fees - Other Institutions</t>
  </si>
  <si>
    <t>Incentive scheme-Operational Staff</t>
  </si>
  <si>
    <t>Commission on Bill Collection Solution</t>
  </si>
  <si>
    <t>Commission Bill Collect-Mobitel</t>
  </si>
  <si>
    <t>Commission on Bank Payment</t>
  </si>
  <si>
    <t>Commission on Bank Collections</t>
  </si>
  <si>
    <t>Commission on Credit Card Collections</t>
  </si>
  <si>
    <t>Bank Charges</t>
  </si>
  <si>
    <t>Guarantee Charges</t>
  </si>
  <si>
    <t>Welfare Expenses</t>
  </si>
  <si>
    <t>Compensation</t>
  </si>
  <si>
    <t>Expenses on Perform. Testing Equipment</t>
  </si>
  <si>
    <t>Equipment Hire</t>
  </si>
  <si>
    <t>Transport Charges - Goods</t>
  </si>
  <si>
    <t>Custom Clearance Exp. Others</t>
  </si>
  <si>
    <t>Reinstatement Charges</t>
  </si>
  <si>
    <t>Audit Related Expenses</t>
  </si>
  <si>
    <t>Auditor's Remuneration</t>
  </si>
  <si>
    <t>Consultancy Fee</t>
  </si>
  <si>
    <t>Secretarial Fees</t>
  </si>
  <si>
    <t>Entertainment</t>
  </si>
  <si>
    <t>Insurance</t>
  </si>
  <si>
    <t>Insurance - Property Plant &amp; Equipment</t>
  </si>
  <si>
    <t>Meetings expenses</t>
  </si>
  <si>
    <t>A G M Expenses</t>
  </si>
  <si>
    <t>Lecture Fees</t>
  </si>
  <si>
    <t>Incidental Expenses</t>
  </si>
  <si>
    <t>Library Facilities</t>
  </si>
  <si>
    <t>Settlement of Cell Phone Bills</t>
  </si>
  <si>
    <t>Office Expenses</t>
  </si>
  <si>
    <t>News Papers &amp; Periodicals</t>
  </si>
  <si>
    <t>Stationery</t>
  </si>
  <si>
    <t>Printing</t>
  </si>
  <si>
    <t>Telephone Directory Expenses</t>
  </si>
  <si>
    <t>Professional Fees</t>
  </si>
  <si>
    <t>Legal Fees</t>
  </si>
  <si>
    <t>Inquire/Investigation Expenses</t>
  </si>
  <si>
    <t>Valuation &amp; Survey Fees</t>
  </si>
  <si>
    <t>Special Events &amp; Exhibition</t>
  </si>
  <si>
    <t>Rental - Land</t>
  </si>
  <si>
    <t>Rates</t>
  </si>
  <si>
    <t>Incentive payments</t>
  </si>
  <si>
    <t>Sanitary Labor &amp; Janitory Services</t>
  </si>
  <si>
    <t>Other Casual Labour</t>
  </si>
  <si>
    <t>NBT on CESS</t>
  </si>
  <si>
    <t>Stamp Duty</t>
  </si>
  <si>
    <t>VAT Expenses</t>
  </si>
  <si>
    <t>Damages to SLT Properties</t>
  </si>
  <si>
    <t>Demurrage</t>
  </si>
  <si>
    <t>Expenses on DMS System</t>
  </si>
  <si>
    <t>Scrap Items</t>
  </si>
  <si>
    <t>HW Accessories &amp; labour expenses - Buz Development section</t>
  </si>
  <si>
    <t>ESC written Off</t>
  </si>
  <si>
    <t>Exp. on Health &amp; Safety Activities</t>
  </si>
  <si>
    <t>Exp. on Change Programme</t>
  </si>
  <si>
    <t>5S Activities</t>
  </si>
  <si>
    <t>Exp. on Debt Recovery Activities</t>
  </si>
  <si>
    <t>Cost of Recovery - Unused items</t>
  </si>
  <si>
    <t>Mobitel Area 5 Project-RAN Shairing</t>
  </si>
  <si>
    <t>Actuarial gain/loss</t>
  </si>
  <si>
    <t>Expenses on Debenture Issue</t>
  </si>
  <si>
    <t>Rental - Infrastructure National TX NW</t>
  </si>
  <si>
    <t>Printing expenses procurement</t>
  </si>
  <si>
    <t>Consultancy fees-Digital services</t>
  </si>
  <si>
    <t xml:space="preserve"> Information &amp; cyber security related expenses</t>
  </si>
  <si>
    <t>Transport Allw. Due to Covid -19</t>
  </si>
  <si>
    <t>Special Allow. Due to Covid-19</t>
  </si>
  <si>
    <t>Broadband Cost Reim. Due to Covid -19</t>
  </si>
  <si>
    <t xml:space="preserve"> Disaster Recovery</t>
  </si>
  <si>
    <t>Welfare - Material Issue</t>
  </si>
  <si>
    <t>Ex on Covid 19 Preventive Activities</t>
  </si>
  <si>
    <t>Stores Issues On Covid 19 Preventive Activities</t>
  </si>
  <si>
    <t>Administration - Miscellaneous</t>
  </si>
  <si>
    <t>Stationary - Stores Issue</t>
  </si>
  <si>
    <t>Contingency Reserve</t>
  </si>
  <si>
    <t>Stationary - Local Purchase</t>
  </si>
  <si>
    <t>Tender related activities</t>
  </si>
  <si>
    <t>Rounding Differences</t>
  </si>
  <si>
    <t>Indirect Operating Cost - Others</t>
  </si>
  <si>
    <t>QMS Certifications and QA related expenses</t>
  </si>
  <si>
    <t>Whistle blowing procedure</t>
  </si>
  <si>
    <t>SLT Games</t>
  </si>
  <si>
    <t>SMS Levy</t>
  </si>
  <si>
    <t>AI &amp; Data Business Expenses</t>
  </si>
  <si>
    <t>Written off Investment in Subsidiary</t>
  </si>
  <si>
    <t>Other Gen &amp; Admin Total</t>
  </si>
  <si>
    <t>Grand Total</t>
  </si>
  <si>
    <t>Jan 23 Actuals</t>
  </si>
  <si>
    <t>Feb 23 Actuals</t>
  </si>
  <si>
    <t>Mar 23 Actuals</t>
  </si>
  <si>
    <t>Apr 23 Actuals</t>
  </si>
  <si>
    <t>May 23 Actuals</t>
  </si>
  <si>
    <t>June 23 Actuals</t>
  </si>
  <si>
    <t>July 23 Actuals</t>
  </si>
  <si>
    <t>Aug 23 Actuals</t>
  </si>
  <si>
    <t>Sept 23 Actuals</t>
  </si>
  <si>
    <t>Oct 23 Actuals</t>
  </si>
  <si>
    <t>Nov 23 Actuals</t>
  </si>
  <si>
    <t>Dec 23 Actuals</t>
  </si>
  <si>
    <t>YTD Dec 23 Actuals</t>
  </si>
  <si>
    <t>June 2026 actuals</t>
  </si>
  <si>
    <t>YTD June 2026 actuals</t>
  </si>
  <si>
    <t>Actuals-2020 to present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</si>
</sst>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2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name val="Tahoma"/>
      <family val="2"/>
    </font>
    <font>
      <sz val="14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b/>
      <sz val="11"/>
      <name val="Tahoma"/>
      <family val="2"/>
    </font>
    <font>
      <sz val="10"/>
      <color theme="1"/>
      <name val="Calibri"/>
      <family val="2"/>
      <scheme val="minor"/>
    </font>
    <font>
      <sz val="10"/>
      <color theme="1"/>
      <name val="Tahoma"/>
      <family val="2"/>
    </font>
    <font>
      <sz val="11"/>
      <name val="Tahoma"/>
      <family val="2"/>
    </font>
    <font>
      <b/>
      <u/>
      <sz val="10"/>
      <name val="Tahoma"/>
      <family val="2"/>
    </font>
    <font>
      <b/>
      <sz val="12"/>
      <name val="Tahoma"/>
      <family val="2"/>
    </font>
    <font>
      <b/>
      <sz val="11"/>
      <color rgb="FFFF0000"/>
      <name val="Calibri"/>
      <scheme val="minor"/>
    </font>
    <font>
      <sz val="10"/>
      <name val="Arial"/>
      <family val="2"/>
    </font>
    <font>
      <b/>
      <sz val="11"/>
      <name val="Calibri "/>
    </font>
    <font>
      <sz val="11"/>
      <color theme="1"/>
      <name val="Calibri "/>
    </font>
    <font>
      <sz val="11"/>
      <name val="Calibri 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0"/>
      <color theme="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</fills>
  <borders count="4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thin">
        <color indexed="64"/>
      </top>
      <bottom style="double">
        <color indexed="64"/>
      </bottom>
      <diagonal/>
    </border>
    <border>
      <left style="hair">
        <color auto="1"/>
      </left>
      <right/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double">
        <color indexed="64"/>
      </bottom>
      <diagonal/>
    </border>
    <border>
      <left style="hair">
        <color auto="1"/>
      </left>
      <right/>
      <top style="hair">
        <color auto="1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auto="1"/>
      </left>
      <right/>
      <top/>
      <bottom/>
      <diagonal/>
    </border>
    <border>
      <left style="medium">
        <color indexed="64"/>
      </left>
      <right style="hair">
        <color auto="1"/>
      </right>
      <top style="medium">
        <color indexed="64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medium">
        <color indexed="64"/>
      </bottom>
      <diagonal/>
    </border>
    <border>
      <left style="hair">
        <color auto="1"/>
      </left>
      <right/>
      <top style="thin">
        <color indexed="64"/>
      </top>
      <bottom style="medium">
        <color indexed="64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 style="medium">
        <color indexed="64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indexed="64"/>
      </left>
      <right style="hair">
        <color indexed="64"/>
      </right>
      <top style="dotted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/>
      <top style="hair">
        <color auto="1"/>
      </top>
      <bottom style="medium">
        <color indexed="64"/>
      </bottom>
      <diagonal/>
    </border>
    <border>
      <left style="hair">
        <color auto="1"/>
      </left>
      <right style="hair">
        <color indexed="64"/>
      </right>
      <top style="medium">
        <color auto="1"/>
      </top>
      <bottom style="double">
        <color auto="1"/>
      </bottom>
      <diagonal/>
    </border>
    <border>
      <left style="hair">
        <color auto="1"/>
      </left>
      <right/>
      <top style="medium">
        <color auto="1"/>
      </top>
      <bottom style="double">
        <color auto="1"/>
      </bottom>
      <diagonal/>
    </border>
    <border>
      <left style="hair">
        <color auto="1"/>
      </left>
      <right style="hair">
        <color indexed="64"/>
      </right>
      <top/>
      <bottom style="double">
        <color indexed="64"/>
      </bottom>
      <diagonal/>
    </border>
    <border>
      <left style="hair">
        <color auto="1"/>
      </left>
      <right/>
      <top/>
      <bottom style="double">
        <color indexed="64"/>
      </bottom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hair">
        <color auto="1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hair">
        <color auto="1"/>
      </left>
      <right/>
      <top/>
      <bottom style="medium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auto="1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double">
        <color indexed="64"/>
      </bottom>
      <diagonal/>
    </border>
    <border>
      <left style="thin">
        <color indexed="64"/>
      </left>
      <right style="hair">
        <color auto="1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hair">
        <color auto="1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/>
      <diagonal/>
    </border>
    <border>
      <left style="thin">
        <color indexed="64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medium">
        <color auto="1"/>
      </top>
      <bottom style="double">
        <color auto="1"/>
      </bottom>
      <diagonal/>
    </border>
    <border>
      <left style="thin">
        <color indexed="64"/>
      </left>
      <right style="hair">
        <color indexed="64"/>
      </right>
      <top/>
      <bottom style="double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8" fillId="0" borderId="0"/>
  </cellStyleXfs>
  <cellXfs count="173">
    <xf numFmtId="0" fontId="0" fillId="0" borderId="0" xfId="0"/>
    <xf numFmtId="0" fontId="4" fillId="0" borderId="0" xfId="0" applyFont="1" applyAlignment="1">
      <alignment vertical="center"/>
    </xf>
    <xf numFmtId="0" fontId="5" fillId="0" borderId="0" xfId="0" applyFont="1"/>
    <xf numFmtId="43" fontId="0" fillId="0" borderId="0" xfId="1" applyFont="1"/>
    <xf numFmtId="0" fontId="4" fillId="0" borderId="0" xfId="0" applyFont="1" applyAlignment="1">
      <alignment horizontal="center" vertical="top"/>
    </xf>
    <xf numFmtId="43" fontId="0" fillId="0" borderId="0" xfId="0" applyNumberFormat="1"/>
    <xf numFmtId="0" fontId="6" fillId="2" borderId="1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wrapText="1"/>
    </xf>
    <xf numFmtId="43" fontId="6" fillId="2" borderId="2" xfId="1" applyFont="1" applyFill="1" applyBorder="1" applyAlignment="1">
      <alignment horizontal="center" wrapText="1"/>
    </xf>
    <xf numFmtId="0" fontId="7" fillId="3" borderId="5" xfId="0" applyFont="1" applyFill="1" applyBorder="1" applyAlignment="1">
      <alignment vertical="center"/>
    </xf>
    <xf numFmtId="0" fontId="6" fillId="3" borderId="5" xfId="0" applyFont="1" applyFill="1" applyBorder="1"/>
    <xf numFmtId="43" fontId="0" fillId="0" borderId="5" xfId="1" applyFont="1" applyFill="1" applyBorder="1"/>
    <xf numFmtId="43" fontId="0" fillId="0" borderId="0" xfId="1" applyFont="1" applyFill="1" applyBorder="1"/>
    <xf numFmtId="0" fontId="0" fillId="0" borderId="6" xfId="0" applyBorder="1"/>
    <xf numFmtId="0" fontId="7" fillId="3" borderId="7" xfId="0" applyFont="1" applyFill="1" applyBorder="1" applyAlignment="1">
      <alignment vertical="center"/>
    </xf>
    <xf numFmtId="0" fontId="7" fillId="3" borderId="7" xfId="0" applyFont="1" applyFill="1" applyBorder="1"/>
    <xf numFmtId="43" fontId="0" fillId="0" borderId="7" xfId="1" applyFont="1" applyFill="1" applyBorder="1"/>
    <xf numFmtId="43" fontId="0" fillId="0" borderId="8" xfId="1" applyFont="1" applyFill="1" applyBorder="1"/>
    <xf numFmtId="43" fontId="0" fillId="0" borderId="6" xfId="0" applyNumberFormat="1" applyBorder="1"/>
    <xf numFmtId="43" fontId="0" fillId="0" borderId="0" xfId="1" applyFont="1" applyBorder="1"/>
    <xf numFmtId="43" fontId="0" fillId="4" borderId="7" xfId="1" applyFont="1" applyFill="1" applyBorder="1"/>
    <xf numFmtId="43" fontId="7" fillId="0" borderId="7" xfId="1" applyFont="1" applyFill="1" applyBorder="1"/>
    <xf numFmtId="0" fontId="7" fillId="3" borderId="9" xfId="0" applyFont="1" applyFill="1" applyBorder="1" applyAlignment="1">
      <alignment vertical="center"/>
    </xf>
    <xf numFmtId="0" fontId="7" fillId="3" borderId="9" xfId="0" applyFont="1" applyFill="1" applyBorder="1"/>
    <xf numFmtId="43" fontId="0" fillId="0" borderId="9" xfId="1" applyFont="1" applyFill="1" applyBorder="1"/>
    <xf numFmtId="43" fontId="8" fillId="0" borderId="10" xfId="1" applyFont="1" applyFill="1" applyBorder="1"/>
    <xf numFmtId="43" fontId="8" fillId="4" borderId="10" xfId="1" applyFont="1" applyFill="1" applyBorder="1"/>
    <xf numFmtId="43" fontId="8" fillId="4" borderId="11" xfId="1" applyFont="1" applyFill="1" applyBorder="1"/>
    <xf numFmtId="0" fontId="7" fillId="0" borderId="7" xfId="0" applyFont="1" applyBorder="1"/>
    <xf numFmtId="0" fontId="9" fillId="0" borderId="0" xfId="0" applyFont="1"/>
    <xf numFmtId="0" fontId="7" fillId="3" borderId="12" xfId="0" applyFont="1" applyFill="1" applyBorder="1" applyAlignment="1">
      <alignment vertical="center"/>
    </xf>
    <xf numFmtId="0" fontId="7" fillId="3" borderId="12" xfId="0" applyFont="1" applyFill="1" applyBorder="1"/>
    <xf numFmtId="43" fontId="3" fillId="0" borderId="10" xfId="1" applyFont="1" applyFill="1" applyBorder="1"/>
    <xf numFmtId="43" fontId="3" fillId="4" borderId="10" xfId="1" applyFont="1" applyFill="1" applyBorder="1"/>
    <xf numFmtId="43" fontId="3" fillId="4" borderId="11" xfId="1" applyFont="1" applyFill="1" applyBorder="1"/>
    <xf numFmtId="43" fontId="10" fillId="0" borderId="7" xfId="1" applyFont="1" applyFill="1" applyBorder="1"/>
    <xf numFmtId="0" fontId="6" fillId="3" borderId="13" xfId="0" applyFont="1" applyFill="1" applyBorder="1" applyAlignment="1">
      <alignment vertical="center"/>
    </xf>
    <xf numFmtId="0" fontId="7" fillId="3" borderId="13" xfId="0" applyFont="1" applyFill="1" applyBorder="1"/>
    <xf numFmtId="43" fontId="8" fillId="0" borderId="14" xfId="1" applyFont="1" applyFill="1" applyBorder="1"/>
    <xf numFmtId="43" fontId="3" fillId="0" borderId="14" xfId="1" applyFont="1" applyFill="1" applyBorder="1"/>
    <xf numFmtId="43" fontId="3" fillId="4" borderId="14" xfId="1" applyFont="1" applyFill="1" applyBorder="1"/>
    <xf numFmtId="43" fontId="3" fillId="4" borderId="15" xfId="1" applyFont="1" applyFill="1" applyBorder="1"/>
    <xf numFmtId="0" fontId="3" fillId="0" borderId="0" xfId="0" applyFont="1"/>
    <xf numFmtId="0" fontId="7" fillId="3" borderId="16" xfId="0" applyFont="1" applyFill="1" applyBorder="1" applyAlignment="1">
      <alignment vertical="center"/>
    </xf>
    <xf numFmtId="0" fontId="7" fillId="3" borderId="16" xfId="0" applyFont="1" applyFill="1" applyBorder="1"/>
    <xf numFmtId="43" fontId="0" fillId="0" borderId="12" xfId="1" applyFont="1" applyFill="1" applyBorder="1"/>
    <xf numFmtId="43" fontId="9" fillId="0" borderId="7" xfId="1" applyFont="1" applyFill="1" applyBorder="1"/>
    <xf numFmtId="0" fontId="6" fillId="3" borderId="12" xfId="0" applyFont="1" applyFill="1" applyBorder="1" applyAlignment="1">
      <alignment vertical="center"/>
    </xf>
    <xf numFmtId="43" fontId="7" fillId="3" borderId="12" xfId="0" applyNumberFormat="1" applyFont="1" applyFill="1" applyBorder="1"/>
    <xf numFmtId="0" fontId="7" fillId="3" borderId="17" xfId="0" applyFont="1" applyFill="1" applyBorder="1"/>
    <xf numFmtId="43" fontId="7" fillId="3" borderId="17" xfId="0" applyNumberFormat="1" applyFont="1" applyFill="1" applyBorder="1"/>
    <xf numFmtId="0" fontId="11" fillId="3" borderId="18" xfId="0" applyFont="1" applyFill="1" applyBorder="1" applyAlignment="1">
      <alignment vertical="center"/>
    </xf>
    <xf numFmtId="0" fontId="11" fillId="3" borderId="19" xfId="0" applyFont="1" applyFill="1" applyBorder="1"/>
    <xf numFmtId="43" fontId="8" fillId="0" borderId="19" xfId="1" applyFont="1" applyFill="1" applyBorder="1"/>
    <xf numFmtId="43" fontId="3" fillId="0" borderId="18" xfId="1" applyFont="1" applyFill="1" applyBorder="1"/>
    <xf numFmtId="43" fontId="3" fillId="0" borderId="20" xfId="1" applyFont="1" applyFill="1" applyBorder="1"/>
    <xf numFmtId="43" fontId="3" fillId="4" borderId="18" xfId="1" applyFont="1" applyFill="1" applyBorder="1"/>
    <xf numFmtId="43" fontId="3" fillId="4" borderId="20" xfId="1" applyFont="1" applyFill="1" applyBorder="1"/>
    <xf numFmtId="43" fontId="1" fillId="0" borderId="7" xfId="1" applyFont="1" applyFill="1" applyBorder="1"/>
    <xf numFmtId="0" fontId="6" fillId="3" borderId="7" xfId="0" applyFont="1" applyFill="1" applyBorder="1"/>
    <xf numFmtId="43" fontId="1" fillId="4" borderId="7" xfId="1" applyFont="1" applyFill="1" applyBorder="1"/>
    <xf numFmtId="43" fontId="12" fillId="4" borderId="7" xfId="1" applyFont="1" applyFill="1" applyBorder="1"/>
    <xf numFmtId="0" fontId="7" fillId="3" borderId="7" xfId="1" applyNumberFormat="1" applyFont="1" applyFill="1" applyBorder="1" applyAlignment="1">
      <alignment vertical="center"/>
    </xf>
    <xf numFmtId="43" fontId="7" fillId="3" borderId="7" xfId="1" applyFont="1" applyFill="1" applyBorder="1"/>
    <xf numFmtId="43" fontId="1" fillId="0" borderId="9" xfId="1" applyFont="1" applyFill="1" applyBorder="1"/>
    <xf numFmtId="43" fontId="6" fillId="3" borderId="7" xfId="1" applyFont="1" applyFill="1" applyBorder="1" applyAlignment="1">
      <alignment vertical="center"/>
    </xf>
    <xf numFmtId="43" fontId="8" fillId="0" borderId="21" xfId="1" applyFont="1" applyFill="1" applyBorder="1"/>
    <xf numFmtId="43" fontId="8" fillId="4" borderId="21" xfId="1" applyFont="1" applyFill="1" applyBorder="1"/>
    <xf numFmtId="43" fontId="8" fillId="4" borderId="22" xfId="1" applyFont="1" applyFill="1" applyBorder="1"/>
    <xf numFmtId="43" fontId="3" fillId="0" borderId="0" xfId="1" applyFont="1" applyFill="1"/>
    <xf numFmtId="43" fontId="1" fillId="0" borderId="5" xfId="1" applyFont="1" applyFill="1" applyBorder="1"/>
    <xf numFmtId="0" fontId="0" fillId="4" borderId="0" xfId="0" applyFill="1"/>
    <xf numFmtId="0" fontId="7" fillId="3" borderId="7" xfId="0" applyFont="1" applyFill="1" applyBorder="1" applyAlignment="1">
      <alignment wrapText="1"/>
    </xf>
    <xf numFmtId="43" fontId="3" fillId="0" borderId="9" xfId="1" applyFont="1" applyFill="1" applyBorder="1"/>
    <xf numFmtId="43" fontId="8" fillId="0" borderId="9" xfId="1" applyFont="1" applyFill="1" applyBorder="1"/>
    <xf numFmtId="43" fontId="8" fillId="4" borderId="9" xfId="1" applyFont="1" applyFill="1" applyBorder="1"/>
    <xf numFmtId="43" fontId="8" fillId="4" borderId="23" xfId="1" applyFont="1" applyFill="1" applyBorder="1"/>
    <xf numFmtId="0" fontId="7" fillId="3" borderId="24" xfId="0" applyFont="1" applyFill="1" applyBorder="1" applyAlignment="1">
      <alignment vertical="center"/>
    </xf>
    <xf numFmtId="0" fontId="7" fillId="3" borderId="25" xfId="0" applyFont="1" applyFill="1" applyBorder="1" applyAlignment="1">
      <alignment vertical="center"/>
    </xf>
    <xf numFmtId="0" fontId="7" fillId="3" borderId="25" xfId="0" applyFont="1" applyFill="1" applyBorder="1"/>
    <xf numFmtId="43" fontId="0" fillId="0" borderId="25" xfId="1" applyFont="1" applyFill="1" applyBorder="1"/>
    <xf numFmtId="0" fontId="13" fillId="3" borderId="7" xfId="0" applyFont="1" applyFill="1" applyBorder="1" applyAlignment="1">
      <alignment vertical="center"/>
    </xf>
    <xf numFmtId="0" fontId="13" fillId="3" borderId="7" xfId="0" applyFont="1" applyFill="1" applyBorder="1"/>
    <xf numFmtId="43" fontId="12" fillId="0" borderId="7" xfId="1" applyFont="1" applyFill="1" applyBorder="1"/>
    <xf numFmtId="0" fontId="7" fillId="3" borderId="7" xfId="0" applyFont="1" applyFill="1" applyBorder="1" applyAlignment="1">
      <alignment horizontal="right" vertical="center"/>
    </xf>
    <xf numFmtId="0" fontId="9" fillId="3" borderId="7" xfId="0" applyFont="1" applyFill="1" applyBorder="1" applyAlignment="1">
      <alignment vertical="center"/>
    </xf>
    <xf numFmtId="0" fontId="9" fillId="3" borderId="7" xfId="0" applyFont="1" applyFill="1" applyBorder="1"/>
    <xf numFmtId="0" fontId="14" fillId="3" borderId="7" xfId="0" applyFont="1" applyFill="1" applyBorder="1"/>
    <xf numFmtId="43" fontId="7" fillId="3" borderId="7" xfId="0" applyNumberFormat="1" applyFont="1" applyFill="1" applyBorder="1"/>
    <xf numFmtId="43" fontId="10" fillId="4" borderId="7" xfId="1" applyFont="1" applyFill="1" applyBorder="1"/>
    <xf numFmtId="0" fontId="6" fillId="3" borderId="7" xfId="0" applyFont="1" applyFill="1" applyBorder="1" applyAlignment="1">
      <alignment vertical="center"/>
    </xf>
    <xf numFmtId="0" fontId="7" fillId="3" borderId="8" xfId="0" applyFont="1" applyFill="1" applyBorder="1"/>
    <xf numFmtId="43" fontId="8" fillId="0" borderId="26" xfId="1" applyFont="1" applyFill="1" applyBorder="1"/>
    <xf numFmtId="43" fontId="8" fillId="4" borderId="26" xfId="1" applyFont="1" applyFill="1" applyBorder="1"/>
    <xf numFmtId="43" fontId="8" fillId="4" borderId="27" xfId="1" applyFont="1" applyFill="1" applyBorder="1"/>
    <xf numFmtId="43" fontId="2" fillId="0" borderId="7" xfId="1" applyFont="1" applyFill="1" applyBorder="1"/>
    <xf numFmtId="0" fontId="2" fillId="0" borderId="0" xfId="0" applyFont="1"/>
    <xf numFmtId="43" fontId="0" fillId="0" borderId="0" xfId="1" applyFont="1" applyFill="1"/>
    <xf numFmtId="1" fontId="0" fillId="3" borderId="0" xfId="0" applyNumberFormat="1" applyFill="1"/>
    <xf numFmtId="1" fontId="0" fillId="0" borderId="0" xfId="0" applyNumberFormat="1"/>
    <xf numFmtId="43" fontId="8" fillId="0" borderId="28" xfId="1" applyFont="1" applyFill="1" applyBorder="1"/>
    <xf numFmtId="43" fontId="8" fillId="4" borderId="28" xfId="1" applyFont="1" applyFill="1" applyBorder="1"/>
    <xf numFmtId="43" fontId="8" fillId="4" borderId="29" xfId="1" applyFont="1" applyFill="1" applyBorder="1"/>
    <xf numFmtId="0" fontId="6" fillId="3" borderId="8" xfId="0" applyFont="1" applyFill="1" applyBorder="1"/>
    <xf numFmtId="43" fontId="0" fillId="0" borderId="17" xfId="1" applyFont="1" applyFill="1" applyBorder="1"/>
    <xf numFmtId="43" fontId="8" fillId="0" borderId="30" xfId="1" applyFont="1" applyFill="1" applyBorder="1"/>
    <xf numFmtId="43" fontId="8" fillId="4" borderId="30" xfId="1" applyFont="1" applyFill="1" applyBorder="1"/>
    <xf numFmtId="43" fontId="8" fillId="4" borderId="31" xfId="1" applyFont="1" applyFill="1" applyBorder="1"/>
    <xf numFmtId="0" fontId="15" fillId="3" borderId="7" xfId="0" applyFont="1" applyFill="1" applyBorder="1"/>
    <xf numFmtId="0" fontId="16" fillId="3" borderId="7" xfId="0" applyFont="1" applyFill="1" applyBorder="1"/>
    <xf numFmtId="0" fontId="7" fillId="3" borderId="7" xfId="0" applyFont="1" applyFill="1" applyBorder="1" applyAlignment="1">
      <alignment horizontal="right"/>
    </xf>
    <xf numFmtId="43" fontId="17" fillId="0" borderId="0" xfId="1" applyFont="1"/>
    <xf numFmtId="0" fontId="18" fillId="3" borderId="0" xfId="3" applyFill="1"/>
    <xf numFmtId="0" fontId="7" fillId="3" borderId="7" xfId="0" applyFont="1" applyFill="1" applyBorder="1" applyAlignment="1">
      <alignment vertical="top" wrapText="1"/>
    </xf>
    <xf numFmtId="0" fontId="7" fillId="3" borderId="7" xfId="0" applyFont="1" applyFill="1" applyBorder="1" applyAlignment="1">
      <alignment vertical="center" wrapText="1"/>
    </xf>
    <xf numFmtId="43" fontId="0" fillId="0" borderId="32" xfId="1" applyFont="1" applyFill="1" applyBorder="1"/>
    <xf numFmtId="43" fontId="19" fillId="0" borderId="33" xfId="1" applyFont="1" applyFill="1" applyBorder="1"/>
    <xf numFmtId="43" fontId="19" fillId="0" borderId="34" xfId="1" applyFont="1" applyFill="1" applyBorder="1"/>
    <xf numFmtId="43" fontId="19" fillId="4" borderId="34" xfId="1" applyFont="1" applyFill="1" applyBorder="1"/>
    <xf numFmtId="43" fontId="19" fillId="4" borderId="35" xfId="1" applyFont="1" applyFill="1" applyBorder="1"/>
    <xf numFmtId="43" fontId="19" fillId="0" borderId="21" xfId="1" applyFont="1" applyFill="1" applyBorder="1"/>
    <xf numFmtId="43" fontId="19" fillId="4" borderId="21" xfId="1" applyFont="1" applyFill="1" applyBorder="1"/>
    <xf numFmtId="43" fontId="19" fillId="4" borderId="22" xfId="1" applyFont="1" applyFill="1" applyBorder="1"/>
    <xf numFmtId="0" fontId="7" fillId="0" borderId="0" xfId="0" applyFont="1" applyAlignment="1">
      <alignment vertical="center"/>
    </xf>
    <xf numFmtId="0" fontId="6" fillId="0" borderId="0" xfId="0" applyFont="1"/>
    <xf numFmtId="43" fontId="20" fillId="0" borderId="12" xfId="1" applyFont="1" applyFill="1" applyBorder="1"/>
    <xf numFmtId="43" fontId="14" fillId="0" borderId="0" xfId="1" applyFont="1" applyFill="1" applyAlignment="1">
      <alignment vertical="center"/>
    </xf>
    <xf numFmtId="0" fontId="11" fillId="0" borderId="0" xfId="0" applyFont="1"/>
    <xf numFmtId="43" fontId="19" fillId="0" borderId="19" xfId="1" applyFont="1" applyFill="1" applyBorder="1"/>
    <xf numFmtId="164" fontId="21" fillId="0" borderId="19" xfId="1" applyNumberFormat="1" applyFont="1" applyFill="1" applyBorder="1"/>
    <xf numFmtId="43" fontId="21" fillId="0" borderId="19" xfId="1" applyFont="1" applyFill="1" applyBorder="1"/>
    <xf numFmtId="43" fontId="21" fillId="4" borderId="19" xfId="1" applyFont="1" applyFill="1" applyBorder="1"/>
    <xf numFmtId="43" fontId="21" fillId="4" borderId="36" xfId="1" applyFont="1" applyFill="1" applyBorder="1"/>
    <xf numFmtId="43" fontId="1" fillId="0" borderId="0" xfId="1" applyFont="1" applyFill="1"/>
    <xf numFmtId="0" fontId="9" fillId="0" borderId="0" xfId="0" applyFont="1" applyAlignment="1">
      <alignment vertical="center"/>
    </xf>
    <xf numFmtId="43" fontId="3" fillId="0" borderId="0" xfId="1" applyFont="1" applyFill="1" applyBorder="1"/>
    <xf numFmtId="43" fontId="0" fillId="4" borderId="0" xfId="1" applyFont="1" applyFill="1"/>
    <xf numFmtId="0" fontId="7" fillId="0" borderId="0" xfId="0" applyFont="1"/>
    <xf numFmtId="9" fontId="0" fillId="0" borderId="0" xfId="2" applyFont="1" applyFill="1"/>
    <xf numFmtId="9" fontId="0" fillId="0" borderId="0" xfId="2" applyFont="1" applyFill="1" applyBorder="1"/>
    <xf numFmtId="43" fontId="0" fillId="5" borderId="0" xfId="1" applyFont="1" applyFill="1" applyBorder="1"/>
    <xf numFmtId="0" fontId="6" fillId="2" borderId="2" xfId="1" applyNumberFormat="1" applyFont="1" applyFill="1" applyBorder="1" applyAlignment="1">
      <alignment horizontal="center" wrapText="1"/>
    </xf>
    <xf numFmtId="0" fontId="0" fillId="0" borderId="0" xfId="1" applyNumberFormat="1" applyFont="1" applyFill="1" applyBorder="1"/>
    <xf numFmtId="0" fontId="3" fillId="0" borderId="0" xfId="1" applyNumberFormat="1" applyFont="1" applyFill="1" applyBorder="1"/>
    <xf numFmtId="0" fontId="0" fillId="5" borderId="0" xfId="1" applyNumberFormat="1" applyFont="1" applyFill="1" applyBorder="1"/>
    <xf numFmtId="43" fontId="4" fillId="0" borderId="0" xfId="1" applyFont="1" applyAlignment="1">
      <alignment vertical="center"/>
    </xf>
    <xf numFmtId="43" fontId="4" fillId="0" borderId="0" xfId="1" applyFont="1" applyAlignment="1">
      <alignment horizontal="center" vertical="top"/>
    </xf>
    <xf numFmtId="43" fontId="0" fillId="0" borderId="37" xfId="1" applyFont="1" applyFill="1" applyBorder="1"/>
    <xf numFmtId="43" fontId="0" fillId="0" borderId="38" xfId="1" applyFont="1" applyFill="1" applyBorder="1"/>
    <xf numFmtId="43" fontId="6" fillId="2" borderId="3" xfId="1" applyFont="1" applyFill="1" applyBorder="1" applyAlignment="1">
      <alignment horizontal="center" wrapText="1"/>
    </xf>
    <xf numFmtId="43" fontId="3" fillId="0" borderId="11" xfId="1" applyFont="1" applyFill="1" applyBorder="1"/>
    <xf numFmtId="43" fontId="3" fillId="0" borderId="31" xfId="1" applyFont="1" applyFill="1" applyBorder="1"/>
    <xf numFmtId="43" fontId="3" fillId="0" borderId="37" xfId="1" applyFont="1" applyFill="1" applyBorder="1"/>
    <xf numFmtId="43" fontId="3" fillId="0" borderId="39" xfId="1" applyFont="1" applyFill="1" applyBorder="1"/>
    <xf numFmtId="43" fontId="3" fillId="0" borderId="40" xfId="1" applyFont="1" applyFill="1" applyBorder="1"/>
    <xf numFmtId="43" fontId="19" fillId="0" borderId="35" xfId="1" applyFont="1" applyFill="1" applyBorder="1"/>
    <xf numFmtId="43" fontId="19" fillId="0" borderId="22" xfId="1" applyFont="1" applyFill="1" applyBorder="1"/>
    <xf numFmtId="43" fontId="21" fillId="0" borderId="36" xfId="1" applyFont="1" applyFill="1" applyBorder="1"/>
    <xf numFmtId="43" fontId="8" fillId="4" borderId="41" xfId="1" applyFont="1" applyFill="1" applyBorder="1"/>
    <xf numFmtId="43" fontId="3" fillId="4" borderId="41" xfId="1" applyFont="1" applyFill="1" applyBorder="1"/>
    <xf numFmtId="43" fontId="3" fillId="4" borderId="42" xfId="1" applyFont="1" applyFill="1" applyBorder="1"/>
    <xf numFmtId="43" fontId="3" fillId="4" borderId="43" xfId="1" applyFont="1" applyFill="1" applyBorder="1"/>
    <xf numFmtId="43" fontId="8" fillId="4" borderId="44" xfId="1" applyFont="1" applyFill="1" applyBorder="1"/>
    <xf numFmtId="43" fontId="8" fillId="4" borderId="45" xfId="1" applyFont="1" applyFill="1" applyBorder="1"/>
    <xf numFmtId="43" fontId="8" fillId="4" borderId="46" xfId="1" applyFont="1" applyFill="1" applyBorder="1"/>
    <xf numFmtId="43" fontId="8" fillId="4" borderId="47" xfId="1" applyFont="1" applyFill="1" applyBorder="1"/>
    <xf numFmtId="43" fontId="8" fillId="4" borderId="48" xfId="1" applyFont="1" applyFill="1" applyBorder="1"/>
    <xf numFmtId="43" fontId="19" fillId="4" borderId="44" xfId="1" applyFont="1" applyFill="1" applyBorder="1"/>
    <xf numFmtId="43" fontId="21" fillId="4" borderId="43" xfId="1" applyFont="1" applyFill="1" applyBorder="1"/>
    <xf numFmtId="43" fontId="24" fillId="2" borderId="2" xfId="1" applyFont="1" applyFill="1" applyBorder="1" applyAlignment="1">
      <alignment horizontal="center" wrapText="1"/>
    </xf>
    <xf numFmtId="43" fontId="24" fillId="2" borderId="3" xfId="1" applyFont="1" applyFill="1" applyBorder="1" applyAlignment="1">
      <alignment horizontal="center" wrapText="1"/>
    </xf>
    <xf numFmtId="43" fontId="24" fillId="2" borderId="4" xfId="1" applyFont="1" applyFill="1" applyBorder="1" applyAlignment="1">
      <alignment horizontal="center" wrapText="1"/>
    </xf>
    <xf numFmtId="0" fontId="4" fillId="0" borderId="0" xfId="0" applyFont="1" applyAlignment="1">
      <alignment horizontal="center" vertical="top"/>
    </xf>
  </cellXfs>
  <cellStyles count="4">
    <cellStyle name="Comma" xfId="1" builtinId="3"/>
    <cellStyle name="Normal" xfId="0" builtinId="0"/>
    <cellStyle name="Normal 2" xfId="3" xr:uid="{3D2F8A46-446A-424E-9717-7D906F0881F8}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10" Type="http://schemas.openxmlformats.org/officeDocument/2006/relationships/externalLink" Target="externalLinks/externalLink9.xml"/><Relationship Id="rId19" Type="http://schemas.microsoft.com/office/2017/10/relationships/person" Target="persons/person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CF\Projects\MANAGED\Telecom\Sri%20Lanka\2012\UT%20Board\121005\XCSF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ltcomlk-my.sharepoint.com/CF/Projects/MANAGED/Telecom/Sri%20Lanka/2012/UT%20Board/121005/XCSF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erformance%20Review%20-2013\Dec%20'13\Rev%20Dec%202013%20%20My-%20Ver%202%20%20Dated%2017%20Jan%2011.50%20am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ltcomlk-my.sharepoint.com/Performance%20Review%20-2013/Dec%20'13/Rev%20Dec%202013%20%20My-%20Ver%202%20%20Dated%2017%20Jan%2011.50%20am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hzfhan\Desktop\SLT\02.%20Board%20Paper%20%20-%20SLT%20&amp;%20Mobitel\2015%20June%20-%20Board%20Meeting\150326%20SLT%20and%20Mobitel%20Stats%20for%20SLT%20and%20Mobitel%20Board%20v0.3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ltcomlk-my.sharepoint.com/Users/hzfhan/Desktop/SLT/02.%20Board%20Paper%20%20-%20SLT%20&amp;%20Mobitel/2015%20June%20-%20Board%20Meeting/150326%20SLT%20and%20Mobitel%20Stats%20for%20SLT%20and%20Mobitel%20Board%20v0.3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Lahiru\BP\2017\Final\LRP-%20Mobitel%202017%20FINAL%20Approved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Final%20Documents\Budget%20Vs%20Actual%20Opex\WORKINGS\SEPTEMBER%20-%202014\OPEX%20-%20SEPTEMBER%20-%202014-NEW%20FORMAT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ltcomlk-my.sharepoint.com/Final%20Documents/Budget%20Vs%20Actual%20Opex/WORKINGS/SEPTEMBER%20-%202014/OPEX%20-%20SEPTEMBER%20-%202014-NEW%20FORMAT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Lahiru\BP\2017\LRP-%20Mobitel%202017%20Post%20Budget%20V3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esktop\Budget%20Vs%20Actuals\2021\Variance%20Analysis\Copy%20of%20Actual%20vs%20Budget%20%20Decmber%202021%2011%20version%203%20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ltcomlk-my.sharepoint.com/Users/014157/AppData/Local/Microsoft/Windows/INetCache/Content.Outlook/Z0O8LWO6/Bud%20Vs%20Actual%202023%20%20up%20to%202024%20May%20(1)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Budget%20Vs%20Actuals/2025%20Budget%20Vs%20Actuals/Budget%20Vs%20Actuals%20%20Dec%202025%20updated%20on%207th%20Feb%2026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014157\Desktop\Budget%20Vs%20Actuals\2026%20Budget%20Vs%20Actuals\May%202026\Budget%20Vs%20Actuals%20May%2026.xlsx" TargetMode="External"/><Relationship Id="rId1" Type="http://schemas.openxmlformats.org/officeDocument/2006/relationships/externalLinkPath" Target="Budget%20Vs%20Actuals/2026%20Budget%20Vs%20Actuals/May%202026/Budget%20Vs%20Actuals%20May%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arsheet"/>
      <sheetName val="Financial Analysis"/>
      <sheetName val="Calc Data"/>
      <sheetName val="EM Data"/>
      <sheetName val="PGEO Data"/>
      <sheetName val="Help"/>
    </sheetNames>
    <sheetDataSet>
      <sheetData sheetId="0"/>
      <sheetData sheetId="1">
        <row r="65">
          <cell r="S65">
            <v>7962</v>
          </cell>
        </row>
      </sheetData>
      <sheetData sheetId="2">
        <row r="1">
          <cell r="B1" t="str">
            <v>SLTL SL  Equity</v>
          </cell>
        </row>
        <row r="4">
          <cell r="A4" t="str">
            <v>Q1</v>
          </cell>
          <cell r="B4" t="str">
            <v>S1</v>
          </cell>
          <cell r="P4" t="str">
            <v>YTD</v>
          </cell>
          <cell r="CR4">
            <v>0</v>
          </cell>
        </row>
        <row r="5">
          <cell r="A5" t="str">
            <v>Q2</v>
          </cell>
          <cell r="B5" t="str">
            <v>S2</v>
          </cell>
          <cell r="P5" t="str">
            <v>1 Year</v>
          </cell>
        </row>
        <row r="6">
          <cell r="A6" t="str">
            <v>Q3</v>
          </cell>
          <cell r="P6" t="str">
            <v>3 Years</v>
          </cell>
        </row>
        <row r="7">
          <cell r="A7" t="str">
            <v>Q4</v>
          </cell>
          <cell r="P7" t="str">
            <v>5 Years</v>
          </cell>
        </row>
        <row r="8">
          <cell r="P8" t="str">
            <v>10 Years</v>
          </cell>
        </row>
        <row r="13">
          <cell r="DC13">
            <v>4</v>
          </cell>
        </row>
        <row r="16">
          <cell r="AU16" t="str">
            <v>Estimate Comparable EPS Adjusted</v>
          </cell>
        </row>
        <row r="17">
          <cell r="AU17" t="str">
            <v>Estimate Comparable EPS GAAP</v>
          </cell>
        </row>
        <row r="18">
          <cell r="AU18" t="str">
            <v>Diluted EPS From Continuing Ops</v>
          </cell>
          <cell r="CP18">
            <v>1</v>
          </cell>
          <cell r="CQ18" t="str">
            <v>Ascend</v>
          </cell>
          <cell r="CR18" t="str">
            <v>A</v>
          </cell>
          <cell r="CS18">
            <v>1</v>
          </cell>
          <cell r="CT18" t="str">
            <v>Local CCY</v>
          </cell>
          <cell r="CV18">
            <v>1</v>
          </cell>
          <cell r="CW18" t="str">
            <v>Fiscal Q1 Q2 Q3 Q4  Yr</v>
          </cell>
          <cell r="DC18" t="str">
            <v>Income Statement</v>
          </cell>
        </row>
        <row r="19">
          <cell r="AU19" t="str">
            <v>Diluted EPS Bef XO Items</v>
          </cell>
          <cell r="CP19">
            <v>2</v>
          </cell>
          <cell r="CQ19" t="str">
            <v>Descend</v>
          </cell>
          <cell r="CR19" t="str">
            <v>D</v>
          </cell>
          <cell r="CS19">
            <v>2</v>
          </cell>
          <cell r="CT19" t="str">
            <v>USD</v>
          </cell>
          <cell r="CU19" t="str">
            <v>USD</v>
          </cell>
          <cell r="CV19">
            <v>2</v>
          </cell>
          <cell r="CW19" t="str">
            <v>Fiscal S1 S2 Yr</v>
          </cell>
          <cell r="DC19" t="str">
            <v>Balance Sheet</v>
          </cell>
        </row>
        <row r="20">
          <cell r="AU20" t="str">
            <v>Fully Diluted EPS</v>
          </cell>
          <cell r="CS20">
            <v>3</v>
          </cell>
          <cell r="CT20" t="str">
            <v>EUR</v>
          </cell>
          <cell r="CU20" t="str">
            <v>EUR</v>
          </cell>
          <cell r="CV20">
            <v>3</v>
          </cell>
          <cell r="CW20" t="str">
            <v>Fiscal Quarterly</v>
          </cell>
          <cell r="CX20" t="str">
            <v>FQ</v>
          </cell>
          <cell r="DC20" t="str">
            <v>Cash Flow</v>
          </cell>
        </row>
        <row r="21">
          <cell r="AU21" t="str">
            <v>EPS before Abnormal Items</v>
          </cell>
          <cell r="CS21">
            <v>4</v>
          </cell>
          <cell r="CT21" t="str">
            <v>JPY</v>
          </cell>
          <cell r="CU21" t="str">
            <v>JPY</v>
          </cell>
          <cell r="CV21">
            <v>4</v>
          </cell>
          <cell r="CW21" t="str">
            <v>Fiscal Semi-Annual</v>
          </cell>
          <cell r="CX21" t="str">
            <v>FS</v>
          </cell>
          <cell r="DC21" t="str">
            <v>Ratio Analysis</v>
          </cell>
        </row>
        <row r="22">
          <cell r="AU22" t="str">
            <v>Basic EPS before XO</v>
          </cell>
          <cell r="CS22">
            <v>5</v>
          </cell>
          <cell r="CT22" t="str">
            <v>GBP</v>
          </cell>
          <cell r="CU22" t="str">
            <v>GBP</v>
          </cell>
          <cell r="CV22">
            <v>5</v>
          </cell>
          <cell r="CW22" t="str">
            <v>Fiscal Yearly</v>
          </cell>
          <cell r="CX22" t="str">
            <v>FY</v>
          </cell>
        </row>
        <row r="23">
          <cell r="AU23" t="str">
            <v xml:space="preserve">Basic EPS  </v>
          </cell>
          <cell r="CS23">
            <v>6</v>
          </cell>
          <cell r="CT23" t="str">
            <v>CHF</v>
          </cell>
          <cell r="CU23" t="str">
            <v>CHF</v>
          </cell>
          <cell r="CV23">
            <v>6</v>
          </cell>
          <cell r="CW23" t="str">
            <v>Calendar Quarterly</v>
          </cell>
          <cell r="CX23" t="str">
            <v>CQ</v>
          </cell>
        </row>
        <row r="24">
          <cell r="AU24" t="str">
            <v>Sales/Revenue/Turnover</v>
          </cell>
          <cell r="CS24">
            <v>7</v>
          </cell>
          <cell r="CT24" t="str">
            <v>CAD</v>
          </cell>
          <cell r="CU24" t="str">
            <v>CAD</v>
          </cell>
          <cell r="CV24">
            <v>7</v>
          </cell>
          <cell r="CW24" t="str">
            <v>Calendar Semi-Annual</v>
          </cell>
          <cell r="CX24" t="str">
            <v>CS</v>
          </cell>
        </row>
        <row r="25">
          <cell r="AU25" t="str">
            <v>Estimate Comparable Sales</v>
          </cell>
          <cell r="CS25">
            <v>8</v>
          </cell>
          <cell r="CT25" t="str">
            <v>AUD</v>
          </cell>
          <cell r="CU25" t="str">
            <v>AUD</v>
          </cell>
          <cell r="CV25">
            <v>8</v>
          </cell>
          <cell r="CW25" t="str">
            <v>Calendar Yearly</v>
          </cell>
          <cell r="CX25" t="str">
            <v>CY</v>
          </cell>
        </row>
        <row r="26">
          <cell r="O26">
            <v>256</v>
          </cell>
          <cell r="R26">
            <v>256</v>
          </cell>
          <cell r="U26">
            <v>256</v>
          </cell>
          <cell r="AU26" t="str">
            <v>Net Income/Net Profit (Losses)</v>
          </cell>
          <cell r="CS26">
            <v>9</v>
          </cell>
          <cell r="CT26" t="str">
            <v>NZD</v>
          </cell>
          <cell r="CU26" t="str">
            <v>NZD</v>
          </cell>
        </row>
        <row r="27">
          <cell r="AU27" t="str">
            <v>Estimate Comparable Net Income Adjusted</v>
          </cell>
          <cell r="CS27">
            <v>10</v>
          </cell>
          <cell r="CT27" t="str">
            <v>HKD</v>
          </cell>
          <cell r="CU27" t="str">
            <v>HKD</v>
          </cell>
        </row>
        <row r="28">
          <cell r="O28">
            <v>40908</v>
          </cell>
          <cell r="R28">
            <v>40908</v>
          </cell>
          <cell r="U28">
            <v>40908</v>
          </cell>
          <cell r="AU28" t="str">
            <v>Estimate Comparable Net Income GAAP</v>
          </cell>
          <cell r="CS28">
            <v>11</v>
          </cell>
          <cell r="CT28" t="str">
            <v>NOK</v>
          </cell>
          <cell r="CU28" t="str">
            <v>NOK</v>
          </cell>
        </row>
        <row r="29">
          <cell r="AU29" t="str">
            <v>Cash Flow per Share</v>
          </cell>
          <cell r="CS29">
            <v>12</v>
          </cell>
          <cell r="CT29" t="str">
            <v>SEK</v>
          </cell>
          <cell r="CU29" t="str">
            <v>SEK</v>
          </cell>
        </row>
        <row r="30">
          <cell r="AU30" t="str">
            <v>Dividend Per Share</v>
          </cell>
        </row>
        <row r="31">
          <cell r="AU31" t="str">
            <v>Book Value per Share</v>
          </cell>
        </row>
        <row r="32">
          <cell r="AU32" t="str">
            <v>EBITDA</v>
          </cell>
        </row>
        <row r="33">
          <cell r="AU33" t="str">
            <v>EBIT</v>
          </cell>
        </row>
        <row r="34">
          <cell r="AU34" t="str">
            <v>Return on Equity</v>
          </cell>
        </row>
        <row r="35">
          <cell r="AU35" t="str">
            <v>Return on Assets</v>
          </cell>
        </row>
        <row r="36">
          <cell r="AU36" t="str">
            <v>Operating profit</v>
          </cell>
        </row>
        <row r="37">
          <cell r="AU37" t="str">
            <v>Net Debt</v>
          </cell>
        </row>
        <row r="38">
          <cell r="AU38" t="str">
            <v>Long Term Growth</v>
          </cell>
        </row>
        <row r="39">
          <cell r="AU39" t="str">
            <v>Net Income GAAP</v>
          </cell>
        </row>
      </sheetData>
      <sheetData sheetId="3">
        <row r="73">
          <cell r="B73" t="str">
            <v>FY1 2007</v>
          </cell>
          <cell r="C73" t="str">
            <v>FY1 2008</v>
          </cell>
          <cell r="D73" t="str">
            <v>FY1 2009</v>
          </cell>
          <cell r="E73" t="str">
            <v>FY1 2010</v>
          </cell>
          <cell r="F73" t="str">
            <v>FY1 2011</v>
          </cell>
          <cell r="G73" t="str">
            <v>FY1 2012</v>
          </cell>
          <cell r="H73" t="str">
            <v>FY1 2013</v>
          </cell>
          <cell r="I73" t="str">
            <v>FY1 2014</v>
          </cell>
          <cell r="J73" t="str">
            <v>FY1 2015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J73">
            <v>0</v>
          </cell>
          <cell r="AK73">
            <v>0</v>
          </cell>
          <cell r="AL73">
            <v>0</v>
          </cell>
          <cell r="AM73">
            <v>0</v>
          </cell>
          <cell r="AN73">
            <v>0</v>
          </cell>
        </row>
        <row r="74">
          <cell r="B74" t="str">
            <v>-</v>
          </cell>
          <cell r="C74" t="str">
            <v>-</v>
          </cell>
          <cell r="D74" t="str">
            <v>-</v>
          </cell>
          <cell r="E74" t="str">
            <v>-</v>
          </cell>
          <cell r="F74" t="str">
            <v>-</v>
          </cell>
          <cell r="G74" t="str">
            <v>-</v>
          </cell>
          <cell r="H74" t="str">
            <v>-</v>
          </cell>
          <cell r="I74" t="str">
            <v>-</v>
          </cell>
          <cell r="J74" t="str">
            <v>-</v>
          </cell>
          <cell r="K74" t="str">
            <v>-</v>
          </cell>
          <cell r="L74" t="str">
            <v>-</v>
          </cell>
          <cell r="M74" t="str">
            <v>-</v>
          </cell>
          <cell r="N74" t="str">
            <v>-</v>
          </cell>
          <cell r="O74" t="str">
            <v>-</v>
          </cell>
          <cell r="P74" t="str">
            <v>-</v>
          </cell>
          <cell r="Q74" t="str">
            <v>-</v>
          </cell>
          <cell r="R74" t="str">
            <v>-</v>
          </cell>
          <cell r="S74" t="str">
            <v>-</v>
          </cell>
          <cell r="T74" t="str">
            <v>-</v>
          </cell>
          <cell r="U74" t="str">
            <v>-</v>
          </cell>
          <cell r="V74" t="str">
            <v>-</v>
          </cell>
          <cell r="W74" t="str">
            <v>-</v>
          </cell>
          <cell r="X74" t="str">
            <v>-</v>
          </cell>
          <cell r="Y74" t="str">
            <v>-</v>
          </cell>
          <cell r="Z74" t="str">
            <v>-</v>
          </cell>
          <cell r="AA74" t="str">
            <v>-</v>
          </cell>
          <cell r="AB74" t="str">
            <v>-</v>
          </cell>
          <cell r="AC74" t="str">
            <v>-</v>
          </cell>
          <cell r="AD74" t="str">
            <v>-</v>
          </cell>
          <cell r="AE74" t="str">
            <v>-</v>
          </cell>
          <cell r="AF74" t="str">
            <v>-</v>
          </cell>
          <cell r="AG74" t="str">
            <v>-</v>
          </cell>
          <cell r="AH74" t="str">
            <v>-</v>
          </cell>
          <cell r="AI74" t="str">
            <v>-</v>
          </cell>
          <cell r="AJ74" t="str">
            <v>-</v>
          </cell>
          <cell r="AK74" t="str">
            <v>-</v>
          </cell>
          <cell r="AL74" t="str">
            <v>-</v>
          </cell>
          <cell r="AM74" t="str">
            <v>-</v>
          </cell>
          <cell r="AN74" t="str">
            <v>-</v>
          </cell>
        </row>
        <row r="75">
          <cell r="B75" t="str">
            <v>FQ2 2007</v>
          </cell>
          <cell r="C75" t="str">
            <v>FQ3 2007</v>
          </cell>
          <cell r="D75" t="str">
            <v>FQ4 2007</v>
          </cell>
          <cell r="E75" t="str">
            <v>FQ1 2008</v>
          </cell>
          <cell r="F75" t="str">
            <v>FQ2 2008</v>
          </cell>
          <cell r="G75" t="str">
            <v>FQ3 2008</v>
          </cell>
          <cell r="H75" t="str">
            <v>FQ4 2008</v>
          </cell>
          <cell r="I75" t="str">
            <v>FQ1 2009</v>
          </cell>
          <cell r="J75" t="str">
            <v>FQ2 2009</v>
          </cell>
          <cell r="K75" t="str">
            <v>FQ3 2009</v>
          </cell>
          <cell r="L75" t="str">
            <v>FQ4 2009</v>
          </cell>
          <cell r="M75" t="str">
            <v>FQ1 2010</v>
          </cell>
          <cell r="N75" t="str">
            <v>FQ2 2010</v>
          </cell>
          <cell r="O75" t="str">
            <v>FQ3 2010</v>
          </cell>
          <cell r="P75" t="str">
            <v>FQ4 2010</v>
          </cell>
          <cell r="Q75" t="str">
            <v>FQ1 2011</v>
          </cell>
          <cell r="R75" t="str">
            <v>FQ2 2011</v>
          </cell>
          <cell r="S75" t="str">
            <v>FQ3 2011</v>
          </cell>
          <cell r="T75" t="str">
            <v>FQ4 2011</v>
          </cell>
          <cell r="U75" t="str">
            <v>FQ1 2012</v>
          </cell>
          <cell r="V75" t="str">
            <v>FQ2 2012</v>
          </cell>
          <cell r="W75" t="str">
            <v>FQ3 2012</v>
          </cell>
          <cell r="X75" t="str">
            <v>FQ4 2012</v>
          </cell>
          <cell r="Y75" t="str">
            <v>FQ1 2013</v>
          </cell>
          <cell r="Z75" t="str">
            <v>FQ2 2013</v>
          </cell>
          <cell r="AA75" t="str">
            <v>FQ3 2013</v>
          </cell>
          <cell r="AB75" t="str">
            <v>FQ4 2013</v>
          </cell>
          <cell r="AC75" t="str">
            <v>FQ1 2014</v>
          </cell>
          <cell r="AD75" t="str">
            <v>FQ2 2014</v>
          </cell>
          <cell r="AE75" t="str">
            <v>FQ3 2014</v>
          </cell>
          <cell r="AF75" t="str">
            <v>FQ4 2014</v>
          </cell>
          <cell r="AG75" t="str">
            <v>FQ1 2015</v>
          </cell>
          <cell r="AH75" t="str">
            <v>FQ2 2015</v>
          </cell>
          <cell r="AI75" t="str">
            <v>FQ3 2015</v>
          </cell>
          <cell r="AJ75" t="str">
            <v>FQ4 2015</v>
          </cell>
          <cell r="AK75" t="str">
            <v>FQ1 2016</v>
          </cell>
          <cell r="AL75" t="str">
            <v>FQ2 2016</v>
          </cell>
          <cell r="AM75" t="str">
            <v>F Y 2012</v>
          </cell>
          <cell r="AN75" t="str">
            <v>F Y 2012</v>
          </cell>
        </row>
      </sheetData>
      <sheetData sheetId="4">
        <row r="12">
          <cell r="I12" t="str">
            <v>Telecommunication Services</v>
          </cell>
          <cell r="Q12" t="str">
            <v>#N/A N/A</v>
          </cell>
          <cell r="U12" t="str">
            <v>#N/A N/A</v>
          </cell>
          <cell r="Y12" t="str">
            <v>#N/A N/A</v>
          </cell>
          <cell r="AC12" t="str">
            <v>#N/A N/A</v>
          </cell>
          <cell r="AG12" t="str">
            <v>#N/A N/A</v>
          </cell>
          <cell r="AK12" t="str">
            <v>#N/A N/A</v>
          </cell>
          <cell r="AO12" t="str">
            <v>#N/A N/A</v>
          </cell>
          <cell r="AS12" t="str">
            <v>Telecommunication Services</v>
          </cell>
          <cell r="AW12" t="str">
            <v>#N/A N/A</v>
          </cell>
          <cell r="BA12" t="str">
            <v>Telecommunication Services</v>
          </cell>
          <cell r="BE12" t="str">
            <v>#N/A N/A</v>
          </cell>
          <cell r="BI12" t="str">
            <v>#N/A N/A</v>
          </cell>
        </row>
      </sheetData>
      <sheetData sheetId="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arsheet"/>
      <sheetName val="Financial Analysis"/>
      <sheetName val="Calc Data"/>
      <sheetName val="EM Data"/>
      <sheetName val="PGEO Data"/>
      <sheetName val="Help"/>
    </sheetNames>
    <sheetDataSet>
      <sheetData sheetId="0"/>
      <sheetData sheetId="1">
        <row r="65">
          <cell r="S65">
            <v>7962</v>
          </cell>
        </row>
      </sheetData>
      <sheetData sheetId="2">
        <row r="1">
          <cell r="B1" t="str">
            <v>SLTL SL  Equity</v>
          </cell>
        </row>
        <row r="4">
          <cell r="A4" t="str">
            <v>Q1</v>
          </cell>
          <cell r="B4" t="str">
            <v>S1</v>
          </cell>
          <cell r="P4" t="str">
            <v>YTD</v>
          </cell>
          <cell r="CR4">
            <v>0</v>
          </cell>
        </row>
        <row r="5">
          <cell r="A5" t="str">
            <v>Q2</v>
          </cell>
          <cell r="B5" t="str">
            <v>S2</v>
          </cell>
          <cell r="P5" t="str">
            <v>1 Year</v>
          </cell>
        </row>
        <row r="6">
          <cell r="A6" t="str">
            <v>Q3</v>
          </cell>
          <cell r="P6" t="str">
            <v>3 Years</v>
          </cell>
        </row>
        <row r="7">
          <cell r="A7" t="str">
            <v>Q4</v>
          </cell>
          <cell r="P7" t="str">
            <v>5 Years</v>
          </cell>
        </row>
        <row r="8">
          <cell r="P8" t="str">
            <v>10 Years</v>
          </cell>
        </row>
        <row r="13">
          <cell r="DC13">
            <v>4</v>
          </cell>
        </row>
        <row r="16">
          <cell r="AU16" t="str">
            <v>Estimate Comparable EPS Adjusted</v>
          </cell>
        </row>
        <row r="17">
          <cell r="AU17" t="str">
            <v>Estimate Comparable EPS GAAP</v>
          </cell>
        </row>
        <row r="18">
          <cell r="AU18" t="str">
            <v>Diluted EPS From Continuing Ops</v>
          </cell>
          <cell r="CP18">
            <v>1</v>
          </cell>
          <cell r="CQ18" t="str">
            <v>Ascend</v>
          </cell>
          <cell r="CR18" t="str">
            <v>A</v>
          </cell>
          <cell r="CS18">
            <v>1</v>
          </cell>
          <cell r="CT18" t="str">
            <v>Local CCY</v>
          </cell>
          <cell r="CV18">
            <v>1</v>
          </cell>
          <cell r="CW18" t="str">
            <v>Fiscal Q1 Q2 Q3 Q4  Yr</v>
          </cell>
          <cell r="DC18" t="str">
            <v>Income Statement</v>
          </cell>
        </row>
        <row r="19">
          <cell r="AU19" t="str">
            <v>Diluted EPS Bef XO Items</v>
          </cell>
          <cell r="CP19">
            <v>2</v>
          </cell>
          <cell r="CQ19" t="str">
            <v>Descend</v>
          </cell>
          <cell r="CR19" t="str">
            <v>D</v>
          </cell>
          <cell r="CS19">
            <v>2</v>
          </cell>
          <cell r="CT19" t="str">
            <v>USD</v>
          </cell>
          <cell r="CU19" t="str">
            <v>USD</v>
          </cell>
          <cell r="CV19">
            <v>2</v>
          </cell>
          <cell r="CW19" t="str">
            <v>Fiscal S1 S2 Yr</v>
          </cell>
          <cell r="DC19" t="str">
            <v>Balance Sheet</v>
          </cell>
        </row>
        <row r="20">
          <cell r="AU20" t="str">
            <v>Fully Diluted EPS</v>
          </cell>
          <cell r="CS20">
            <v>3</v>
          </cell>
          <cell r="CT20" t="str">
            <v>EUR</v>
          </cell>
          <cell r="CU20" t="str">
            <v>EUR</v>
          </cell>
          <cell r="CV20">
            <v>3</v>
          </cell>
          <cell r="CW20" t="str">
            <v>Fiscal Quarterly</v>
          </cell>
          <cell r="CX20" t="str">
            <v>FQ</v>
          </cell>
          <cell r="DC20" t="str">
            <v>Cash Flow</v>
          </cell>
        </row>
        <row r="21">
          <cell r="AU21" t="str">
            <v>EPS before Abnormal Items</v>
          </cell>
          <cell r="CS21">
            <v>4</v>
          </cell>
          <cell r="CT21" t="str">
            <v>JPY</v>
          </cell>
          <cell r="CU21" t="str">
            <v>JPY</v>
          </cell>
          <cell r="CV21">
            <v>4</v>
          </cell>
          <cell r="CW21" t="str">
            <v>Fiscal Semi-Annual</v>
          </cell>
          <cell r="CX21" t="str">
            <v>FS</v>
          </cell>
          <cell r="DC21" t="str">
            <v>Ratio Analysis</v>
          </cell>
        </row>
        <row r="22">
          <cell r="AU22" t="str">
            <v>Basic EPS before XO</v>
          </cell>
          <cell r="CS22">
            <v>5</v>
          </cell>
          <cell r="CT22" t="str">
            <v>GBP</v>
          </cell>
          <cell r="CU22" t="str">
            <v>GBP</v>
          </cell>
          <cell r="CV22">
            <v>5</v>
          </cell>
          <cell r="CW22" t="str">
            <v>Fiscal Yearly</v>
          </cell>
          <cell r="CX22" t="str">
            <v>FY</v>
          </cell>
        </row>
        <row r="23">
          <cell r="AU23" t="str">
            <v xml:space="preserve">Basic EPS  </v>
          </cell>
          <cell r="CS23">
            <v>6</v>
          </cell>
          <cell r="CT23" t="str">
            <v>CHF</v>
          </cell>
          <cell r="CU23" t="str">
            <v>CHF</v>
          </cell>
          <cell r="CV23">
            <v>6</v>
          </cell>
          <cell r="CW23" t="str">
            <v>Calendar Quarterly</v>
          </cell>
          <cell r="CX23" t="str">
            <v>CQ</v>
          </cell>
        </row>
        <row r="24">
          <cell r="AU24" t="str">
            <v>Sales/Revenue/Turnover</v>
          </cell>
          <cell r="CS24">
            <v>7</v>
          </cell>
          <cell r="CT24" t="str">
            <v>CAD</v>
          </cell>
          <cell r="CU24" t="str">
            <v>CAD</v>
          </cell>
          <cell r="CV24">
            <v>7</v>
          </cell>
          <cell r="CW24" t="str">
            <v>Calendar Semi-Annual</v>
          </cell>
          <cell r="CX24" t="str">
            <v>CS</v>
          </cell>
        </row>
        <row r="25">
          <cell r="AU25" t="str">
            <v>Estimate Comparable Sales</v>
          </cell>
          <cell r="CS25">
            <v>8</v>
          </cell>
          <cell r="CT25" t="str">
            <v>AUD</v>
          </cell>
          <cell r="CU25" t="str">
            <v>AUD</v>
          </cell>
          <cell r="CV25">
            <v>8</v>
          </cell>
          <cell r="CW25" t="str">
            <v>Calendar Yearly</v>
          </cell>
          <cell r="CX25" t="str">
            <v>CY</v>
          </cell>
        </row>
        <row r="26">
          <cell r="O26">
            <v>256</v>
          </cell>
          <cell r="R26">
            <v>256</v>
          </cell>
          <cell r="U26">
            <v>256</v>
          </cell>
          <cell r="AU26" t="str">
            <v>Net Income/Net Profit (Losses)</v>
          </cell>
          <cell r="CS26">
            <v>9</v>
          </cell>
          <cell r="CT26" t="str">
            <v>NZD</v>
          </cell>
          <cell r="CU26" t="str">
            <v>NZD</v>
          </cell>
        </row>
        <row r="27">
          <cell r="AU27" t="str">
            <v>Estimate Comparable Net Income Adjusted</v>
          </cell>
          <cell r="CS27">
            <v>10</v>
          </cell>
          <cell r="CT27" t="str">
            <v>HKD</v>
          </cell>
          <cell r="CU27" t="str">
            <v>HKD</v>
          </cell>
        </row>
        <row r="28">
          <cell r="O28">
            <v>40908</v>
          </cell>
          <cell r="R28">
            <v>40908</v>
          </cell>
          <cell r="U28">
            <v>40908</v>
          </cell>
          <cell r="AU28" t="str">
            <v>Estimate Comparable Net Income GAAP</v>
          </cell>
          <cell r="CS28">
            <v>11</v>
          </cell>
          <cell r="CT28" t="str">
            <v>NOK</v>
          </cell>
          <cell r="CU28" t="str">
            <v>NOK</v>
          </cell>
        </row>
        <row r="29">
          <cell r="AU29" t="str">
            <v>Cash Flow per Share</v>
          </cell>
          <cell r="CS29">
            <v>12</v>
          </cell>
          <cell r="CT29" t="str">
            <v>SEK</v>
          </cell>
          <cell r="CU29" t="str">
            <v>SEK</v>
          </cell>
        </row>
        <row r="30">
          <cell r="AU30" t="str">
            <v>Dividend Per Share</v>
          </cell>
        </row>
        <row r="31">
          <cell r="AU31" t="str">
            <v>Book Value per Share</v>
          </cell>
        </row>
        <row r="32">
          <cell r="AU32" t="str">
            <v>EBITDA</v>
          </cell>
        </row>
        <row r="33">
          <cell r="AU33" t="str">
            <v>EBIT</v>
          </cell>
        </row>
        <row r="34">
          <cell r="AU34" t="str">
            <v>Return on Equity</v>
          </cell>
        </row>
        <row r="35">
          <cell r="AU35" t="str">
            <v>Return on Assets</v>
          </cell>
        </row>
        <row r="36">
          <cell r="AU36" t="str">
            <v>Operating profit</v>
          </cell>
        </row>
        <row r="37">
          <cell r="AU37" t="str">
            <v>Net Debt</v>
          </cell>
        </row>
        <row r="38">
          <cell r="AU38" t="str">
            <v>Long Term Growth</v>
          </cell>
        </row>
        <row r="39">
          <cell r="AU39" t="str">
            <v>Net Income GAAP</v>
          </cell>
        </row>
      </sheetData>
      <sheetData sheetId="3">
        <row r="73">
          <cell r="B73" t="str">
            <v>FY1 2007</v>
          </cell>
          <cell r="C73" t="str">
            <v>FY1 2008</v>
          </cell>
          <cell r="D73" t="str">
            <v>FY1 2009</v>
          </cell>
          <cell r="E73" t="str">
            <v>FY1 2010</v>
          </cell>
          <cell r="F73" t="str">
            <v>FY1 2011</v>
          </cell>
          <cell r="G73" t="str">
            <v>FY1 2012</v>
          </cell>
          <cell r="H73" t="str">
            <v>FY1 2013</v>
          </cell>
          <cell r="I73" t="str">
            <v>FY1 2014</v>
          </cell>
          <cell r="J73" t="str">
            <v>FY1 2015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J73">
            <v>0</v>
          </cell>
          <cell r="AK73">
            <v>0</v>
          </cell>
          <cell r="AL73">
            <v>0</v>
          </cell>
          <cell r="AM73">
            <v>0</v>
          </cell>
          <cell r="AN73">
            <v>0</v>
          </cell>
        </row>
        <row r="74">
          <cell r="B74" t="str">
            <v>-</v>
          </cell>
          <cell r="C74" t="str">
            <v>-</v>
          </cell>
          <cell r="D74" t="str">
            <v>-</v>
          </cell>
          <cell r="E74" t="str">
            <v>-</v>
          </cell>
          <cell r="F74" t="str">
            <v>-</v>
          </cell>
          <cell r="G74" t="str">
            <v>-</v>
          </cell>
          <cell r="H74" t="str">
            <v>-</v>
          </cell>
          <cell r="I74" t="str">
            <v>-</v>
          </cell>
          <cell r="J74" t="str">
            <v>-</v>
          </cell>
          <cell r="K74" t="str">
            <v>-</v>
          </cell>
          <cell r="L74" t="str">
            <v>-</v>
          </cell>
          <cell r="M74" t="str">
            <v>-</v>
          </cell>
          <cell r="N74" t="str">
            <v>-</v>
          </cell>
          <cell r="O74" t="str">
            <v>-</v>
          </cell>
          <cell r="P74" t="str">
            <v>-</v>
          </cell>
          <cell r="Q74" t="str">
            <v>-</v>
          </cell>
          <cell r="R74" t="str">
            <v>-</v>
          </cell>
          <cell r="S74" t="str">
            <v>-</v>
          </cell>
          <cell r="T74" t="str">
            <v>-</v>
          </cell>
          <cell r="U74" t="str">
            <v>-</v>
          </cell>
          <cell r="V74" t="str">
            <v>-</v>
          </cell>
          <cell r="W74" t="str">
            <v>-</v>
          </cell>
          <cell r="X74" t="str">
            <v>-</v>
          </cell>
          <cell r="Y74" t="str">
            <v>-</v>
          </cell>
          <cell r="Z74" t="str">
            <v>-</v>
          </cell>
          <cell r="AA74" t="str">
            <v>-</v>
          </cell>
          <cell r="AB74" t="str">
            <v>-</v>
          </cell>
          <cell r="AC74" t="str">
            <v>-</v>
          </cell>
          <cell r="AD74" t="str">
            <v>-</v>
          </cell>
          <cell r="AE74" t="str">
            <v>-</v>
          </cell>
          <cell r="AF74" t="str">
            <v>-</v>
          </cell>
          <cell r="AG74" t="str">
            <v>-</v>
          </cell>
          <cell r="AH74" t="str">
            <v>-</v>
          </cell>
          <cell r="AI74" t="str">
            <v>-</v>
          </cell>
          <cell r="AJ74" t="str">
            <v>-</v>
          </cell>
          <cell r="AK74" t="str">
            <v>-</v>
          </cell>
          <cell r="AL74" t="str">
            <v>-</v>
          </cell>
          <cell r="AM74" t="str">
            <v>-</v>
          </cell>
          <cell r="AN74" t="str">
            <v>-</v>
          </cell>
        </row>
        <row r="75">
          <cell r="B75" t="str">
            <v>FQ2 2007</v>
          </cell>
          <cell r="C75" t="str">
            <v>FQ3 2007</v>
          </cell>
          <cell r="D75" t="str">
            <v>FQ4 2007</v>
          </cell>
          <cell r="E75" t="str">
            <v>FQ1 2008</v>
          </cell>
          <cell r="F75" t="str">
            <v>FQ2 2008</v>
          </cell>
          <cell r="G75" t="str">
            <v>FQ3 2008</v>
          </cell>
          <cell r="H75" t="str">
            <v>FQ4 2008</v>
          </cell>
          <cell r="I75" t="str">
            <v>FQ1 2009</v>
          </cell>
          <cell r="J75" t="str">
            <v>FQ2 2009</v>
          </cell>
          <cell r="K75" t="str">
            <v>FQ3 2009</v>
          </cell>
          <cell r="L75" t="str">
            <v>FQ4 2009</v>
          </cell>
          <cell r="M75" t="str">
            <v>FQ1 2010</v>
          </cell>
          <cell r="N75" t="str">
            <v>FQ2 2010</v>
          </cell>
          <cell r="O75" t="str">
            <v>FQ3 2010</v>
          </cell>
          <cell r="P75" t="str">
            <v>FQ4 2010</v>
          </cell>
          <cell r="Q75" t="str">
            <v>FQ1 2011</v>
          </cell>
          <cell r="R75" t="str">
            <v>FQ2 2011</v>
          </cell>
          <cell r="S75" t="str">
            <v>FQ3 2011</v>
          </cell>
          <cell r="T75" t="str">
            <v>FQ4 2011</v>
          </cell>
          <cell r="U75" t="str">
            <v>FQ1 2012</v>
          </cell>
          <cell r="V75" t="str">
            <v>FQ2 2012</v>
          </cell>
          <cell r="W75" t="str">
            <v>FQ3 2012</v>
          </cell>
          <cell r="X75" t="str">
            <v>FQ4 2012</v>
          </cell>
          <cell r="Y75" t="str">
            <v>FQ1 2013</v>
          </cell>
          <cell r="Z75" t="str">
            <v>FQ2 2013</v>
          </cell>
          <cell r="AA75" t="str">
            <v>FQ3 2013</v>
          </cell>
          <cell r="AB75" t="str">
            <v>FQ4 2013</v>
          </cell>
          <cell r="AC75" t="str">
            <v>FQ1 2014</v>
          </cell>
          <cell r="AD75" t="str">
            <v>FQ2 2014</v>
          </cell>
          <cell r="AE75" t="str">
            <v>FQ3 2014</v>
          </cell>
          <cell r="AF75" t="str">
            <v>FQ4 2014</v>
          </cell>
          <cell r="AG75" t="str">
            <v>FQ1 2015</v>
          </cell>
          <cell r="AH75" t="str">
            <v>FQ2 2015</v>
          </cell>
          <cell r="AI75" t="str">
            <v>FQ3 2015</v>
          </cell>
          <cell r="AJ75" t="str">
            <v>FQ4 2015</v>
          </cell>
          <cell r="AK75" t="str">
            <v>FQ1 2016</v>
          </cell>
          <cell r="AL75" t="str">
            <v>FQ2 2016</v>
          </cell>
          <cell r="AM75" t="str">
            <v>F Y 2012</v>
          </cell>
          <cell r="AN75" t="str">
            <v>F Y 2012</v>
          </cell>
        </row>
      </sheetData>
      <sheetData sheetId="4">
        <row r="12">
          <cell r="I12" t="str">
            <v>Telecommunication Services</v>
          </cell>
          <cell r="Q12" t="str">
            <v>#N/A N/A</v>
          </cell>
          <cell r="U12" t="str">
            <v>#N/A N/A</v>
          </cell>
          <cell r="Y12" t="str">
            <v>#N/A N/A</v>
          </cell>
          <cell r="AC12" t="str">
            <v>#N/A N/A</v>
          </cell>
          <cell r="AG12" t="str">
            <v>#N/A N/A</v>
          </cell>
          <cell r="AK12" t="str">
            <v>#N/A N/A</v>
          </cell>
          <cell r="AO12" t="str">
            <v>#N/A N/A</v>
          </cell>
          <cell r="AS12" t="str">
            <v>Telecommunication Services</v>
          </cell>
          <cell r="AW12" t="str">
            <v>#N/A N/A</v>
          </cell>
          <cell r="BA12" t="str">
            <v>Telecommunication Services</v>
          </cell>
          <cell r="BE12" t="str">
            <v>#N/A N/A</v>
          </cell>
          <cell r="BI12" t="str">
            <v>#N/A N/A</v>
          </cell>
        </row>
      </sheetData>
      <sheetData sheetId="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es to acs "/>
      <sheetName val="NTA-updated Value"/>
      <sheetName val="TB Sep 13"/>
      <sheetName val="Notes to acs"/>
      <sheetName val="Rev - Old ++"/>
      <sheetName val="Rev - New ++"/>
      <sheetName val="PR ++"/>
      <sheetName val="Rev - New format -Enter"/>
      <sheetName val="Rev -Old Enter"/>
      <sheetName val="PR-Enter"/>
      <sheetName val="Seg Rev New-Month"/>
      <sheetName val="Seg Rev New-YTD"/>
      <sheetName val="Rev - New format -Values"/>
      <sheetName val="Anals  Other Income"/>
      <sheetName val="NTA Tilak"/>
    </sheetNames>
    <sheetDataSet>
      <sheetData sheetId="0"/>
      <sheetData sheetId="1"/>
      <sheetData sheetId="2">
        <row r="1">
          <cell r="E1" t="str">
            <v>Dec  '13</v>
          </cell>
        </row>
      </sheetData>
      <sheetData sheetId="3">
        <row r="660">
          <cell r="F660" t="str">
            <v>Prepaid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es to acs "/>
      <sheetName val="NTA-updated Value"/>
      <sheetName val="TB Sep 13"/>
      <sheetName val="Notes to acs"/>
      <sheetName val="Rev - Old ++"/>
      <sheetName val="Rev - New ++"/>
      <sheetName val="PR ++"/>
      <sheetName val="Rev - New format -Enter"/>
      <sheetName val="Rev -Old Enter"/>
      <sheetName val="PR-Enter"/>
      <sheetName val="Seg Rev New-Month"/>
      <sheetName val="Seg Rev New-YTD"/>
      <sheetName val="Rev - New format -Values"/>
      <sheetName val="Anals  Other Income"/>
      <sheetName val="NTA Tilak"/>
    </sheetNames>
    <sheetDataSet>
      <sheetData sheetId="0"/>
      <sheetData sheetId="1"/>
      <sheetData sheetId="2">
        <row r="1">
          <cell r="E1" t="str">
            <v>Dec  '13</v>
          </cell>
        </row>
      </sheetData>
      <sheetData sheetId="3">
        <row r="660">
          <cell r="F660" t="str">
            <v>Prepaid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nancials for UT Board"/>
      <sheetName val="Financials for SLT Summary"/>
      <sheetName val="ARPU SLT Board"/>
      <sheetName val="ARPU UT Board"/>
      <sheetName val="Sheet3"/>
      <sheetName val="SLT v Dialog Worksheet"/>
      <sheetName val="SLT Product Revenue"/>
      <sheetName val="Appendix BS CF"/>
      <sheetName val="Mobitel LRP"/>
      <sheetName val="Dialog Yearly"/>
      <sheetName val="Mobitel CEO Report"/>
    </sheetNames>
    <sheetDataSet>
      <sheetData sheetId="0"/>
      <sheetData sheetId="1"/>
      <sheetData sheetId="2">
        <row r="34">
          <cell r="I34">
            <v>5093</v>
          </cell>
        </row>
      </sheetData>
      <sheetData sheetId="3"/>
      <sheetData sheetId="4">
        <row r="1">
          <cell r="B1">
            <v>130</v>
          </cell>
        </row>
      </sheetData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nancials for UT Board"/>
      <sheetName val="Financials for SLT Summary"/>
      <sheetName val="ARPU SLT Board"/>
      <sheetName val="ARPU UT Board"/>
      <sheetName val="Sheet3"/>
      <sheetName val="SLT v Dialog Worksheet"/>
      <sheetName val="SLT Product Revenue"/>
      <sheetName val="Appendix BS CF"/>
      <sheetName val="Mobitel LRP"/>
      <sheetName val="Dialog Yearly"/>
      <sheetName val="Mobitel CEO Report"/>
    </sheetNames>
    <sheetDataSet>
      <sheetData sheetId="0"/>
      <sheetData sheetId="1"/>
      <sheetData sheetId="2">
        <row r="34">
          <cell r="I34">
            <v>5093</v>
          </cell>
        </row>
      </sheetData>
      <sheetData sheetId="3"/>
      <sheetData sheetId="4">
        <row r="1">
          <cell r="B1">
            <v>130</v>
          </cell>
        </row>
      </sheetData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cro Economics"/>
      <sheetName val="Corp Targets"/>
      <sheetName val="Corporate Matrix"/>
      <sheetName val="Charts"/>
      <sheetName val="Printouts (2)"/>
      <sheetName val="New loan"/>
      <sheetName val="OPEX-Fin-15"/>
      <sheetName val="Capex Pay-Fin"/>
      <sheetName val="Printouts-LRP 2015"/>
      <sheetName val="Network"/>
      <sheetName val="Loan-Fin"/>
      <sheetName val="Sheet1"/>
      <sheetName val="VF schedule"/>
      <sheetName val="CAPEX"/>
      <sheetName val="Capex-17- 19"/>
      <sheetName val="Capex-Fin"/>
      <sheetName val="P&amp;L_F"/>
      <sheetName val="Graphs"/>
      <sheetName val="Opex 16"/>
      <sheetName val="Forex"/>
      <sheetName val="Devices"/>
      <sheetName val="BS"/>
      <sheetName val="CF"/>
      <sheetName val="Finance Opex"/>
      <sheetName val="Capitalization"/>
      <sheetName val="Market"/>
      <sheetName val="Units"/>
      <sheetName val="Cost"/>
      <sheetName val="VAS-1"/>
      <sheetName val="Fin-Opex"/>
      <sheetName val="Fin-Capex"/>
      <sheetName val="RBD"/>
      <sheetName val="Market Breakdown"/>
      <sheetName val="Linked&gt;&gt;"/>
      <sheetName val="Data"/>
      <sheetName val="Data Forecast Daily"/>
      <sheetName val="Purchases"/>
      <sheetName val="SIMs &amp; Devices"/>
      <sheetName val="DI"/>
      <sheetName val="Cost Input"/>
      <sheetName val="Enterprise Targets "/>
      <sheetName val="Output"/>
      <sheetName val="Costs"/>
      <sheetName val="Comp"/>
      <sheetName val="Financials Actuals&gt;"/>
      <sheetName val="BS_M"/>
      <sheetName val="2016 Forecast"/>
      <sheetName val="2016 Forecast (2)"/>
      <sheetName val="Revenue Trends"/>
      <sheetName val="Revenue Trends 1"/>
      <sheetName val="Printout-ABP 2015"/>
      <sheetName val="CF_M"/>
      <sheetName val="Printouts-LRP (2016)"/>
      <sheetName val="P&amp;L_M"/>
      <sheetName val="CF_F"/>
      <sheetName val="BS_F"/>
      <sheetName val="Drivers"/>
      <sheetName val="Printout-ABP (2016)"/>
      <sheetName val="DC"/>
      <sheetName val="BF"/>
      <sheetName val="Subs - Assumption Sheet"/>
      <sheetName val="Data Forecast Monthly"/>
      <sheetName val="RevLRP"/>
      <sheetName val="Input"/>
      <sheetName val="ABP"/>
      <sheetName val="Subscribers"/>
      <sheetName val="KPIs"/>
      <sheetName val="Int"/>
      <sheetName val="Other"/>
      <sheetName val="C"/>
      <sheetName val="Assumptions"/>
      <sheetName val="A"/>
      <sheetName val="VAS-new"/>
      <sheetName val="OC"/>
      <sheetName val="Printouts-LRP (2017) "/>
      <sheetName val="LRP Without Tax"/>
      <sheetName val="LRP Trend Analysis"/>
      <sheetName val="TRCSL"/>
      <sheetName val="Product Mangers"/>
      <sheetName val="ppt fomat"/>
      <sheetName val="Printout-ABP (2017)"/>
      <sheetName val="Pay wise"/>
      <sheetName val="Prepaid "/>
      <sheetName val="Postpaid"/>
      <sheetName val="MOU RPM Grap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>
        <row r="4">
          <cell r="B4">
            <v>100</v>
          </cell>
        </row>
        <row r="5">
          <cell r="B5">
            <v>1000</v>
          </cell>
        </row>
        <row r="6">
          <cell r="B6">
            <v>1000000</v>
          </cell>
        </row>
      </sheetData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ole"/>
      <sheetName val="Staff Cost"/>
      <sheetName val="Summary-CEO 100"/>
      <sheetName val="Summary-CP 125"/>
      <sheetName val="Summary-MKT 200"/>
      <sheetName val="Summary-Call C. 225"/>
      <sheetName val="Summary-CC 250"/>
      <sheetName val="Summary-IS 275"/>
      <sheetName val="Summary-ENG 300 wo TP"/>
      <sheetName val="Summary-TP 305"/>
      <sheetName val="Summary-ENG 300"/>
      <sheetName val="Summary-FIN 350"/>
      <sheetName val="Summary- ERM 375"/>
      <sheetName val="Summary- Admin 400"/>
      <sheetName val="Summary-HR 425"/>
      <sheetName val="Summary- LGL 450"/>
      <sheetName val="Summary- S&amp;D 500"/>
      <sheetName val="TB-MAR"/>
      <sheetName val="Empli"/>
      <sheetName val="Sum-Dec 1"/>
      <sheetName val="Empl"/>
      <sheetName val="Empl (2)"/>
      <sheetName val="Sum-Dec"/>
      <sheetName val="TB-FEB"/>
      <sheetName val="TB-JAN"/>
      <sheetName val="Sheet1"/>
    </sheetNames>
    <sheetDataSet>
      <sheetData sheetId="0">
        <row r="41">
          <cell r="E41">
            <v>618212357.90999985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ole"/>
      <sheetName val="Staff Cost"/>
      <sheetName val="Summary-CEO 100"/>
      <sheetName val="Summary-CP 125"/>
      <sheetName val="Summary-MKT 200"/>
      <sheetName val="Summary-Call C. 225"/>
      <sheetName val="Summary-CC 250"/>
      <sheetName val="Summary-IS 275"/>
      <sheetName val="Summary-ENG 300 wo TP"/>
      <sheetName val="Summary-TP 305"/>
      <sheetName val="Summary-ENG 300"/>
      <sheetName val="Summary-FIN 350"/>
      <sheetName val="Summary- ERM 375"/>
      <sheetName val="Summary- Admin 400"/>
      <sheetName val="Summary-HR 425"/>
      <sheetName val="Summary- LGL 450"/>
      <sheetName val="Summary- S&amp;D 500"/>
      <sheetName val="TB-MAR"/>
      <sheetName val="Empli"/>
      <sheetName val="Sum-Dec 1"/>
      <sheetName val="Empl"/>
      <sheetName val="Empl (2)"/>
      <sheetName val="Sum-Dec"/>
      <sheetName val="TB-FEB"/>
      <sheetName val="TB-JAN"/>
      <sheetName val="Sheet1"/>
    </sheetNames>
    <sheetDataSet>
      <sheetData sheetId="0">
        <row r="41">
          <cell r="E41">
            <v>618212357.90999985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cro Economics"/>
      <sheetName val="Corp Targets"/>
      <sheetName val="Corporate Matrix"/>
      <sheetName val="Charts"/>
      <sheetName val="Printouts (2)"/>
      <sheetName val="New loan"/>
      <sheetName val="OPEX-Fin-15"/>
      <sheetName val="Capex Pay-Fin"/>
      <sheetName val="Printouts-LRP 2015"/>
      <sheetName val="Network"/>
      <sheetName val="Loan-Fin"/>
      <sheetName val="Sheet1"/>
      <sheetName val="VF schedule"/>
      <sheetName val="CAPEX"/>
      <sheetName val="Capex-17- 19"/>
      <sheetName val="Capex-Fin"/>
      <sheetName val="CF_F"/>
      <sheetName val="BS_F"/>
      <sheetName val="P&amp;L_F"/>
      <sheetName val="OC"/>
      <sheetName val="Graphs"/>
      <sheetName val="Opex 16"/>
      <sheetName val="Forex"/>
      <sheetName val="Devices"/>
      <sheetName val="Data Forecast Monthly"/>
      <sheetName val="BS"/>
      <sheetName val="CF"/>
      <sheetName val="Finance Opex"/>
      <sheetName val="Capitalization"/>
      <sheetName val="Market"/>
      <sheetName val="Units"/>
      <sheetName val="Cost"/>
      <sheetName val="VAS-1"/>
      <sheetName val="Fin-Opex"/>
      <sheetName val="Fin-Capex"/>
      <sheetName val="RBD"/>
      <sheetName val="Market Breakdown"/>
      <sheetName val="Linked&gt;&gt;"/>
      <sheetName val="Data"/>
      <sheetName val="Data Forecast Daily"/>
      <sheetName val="AML Data"/>
      <sheetName val="Prepaid "/>
      <sheetName val="Postpaid"/>
      <sheetName val="Pay wise"/>
      <sheetName val="Purchases"/>
      <sheetName val="DI"/>
      <sheetName val="VAS-new"/>
      <sheetName val="Other"/>
      <sheetName val="SIMs &amp; Devices"/>
      <sheetName val="Int"/>
      <sheetName val="DC"/>
      <sheetName val="Cost Input"/>
      <sheetName val="Enterprise Targets "/>
      <sheetName val="ppt fomat"/>
      <sheetName val="KPIs"/>
      <sheetName val="RevLRP"/>
      <sheetName val="ABP"/>
      <sheetName val="Subs"/>
      <sheetName val="Output"/>
      <sheetName val="Costs"/>
      <sheetName val="Comp"/>
      <sheetName val="Financials Actuals&gt;"/>
      <sheetName val="BS_M"/>
      <sheetName val="CF_M"/>
      <sheetName val="2016 Forecast"/>
      <sheetName val="2016 Forecast (2)"/>
      <sheetName val="P&amp;L_M"/>
      <sheetName val="Revenue Trends"/>
      <sheetName val="Revenue Trends 1"/>
      <sheetName val="Printout-ABP 2015"/>
      <sheetName val="Printout-ABP (2016)"/>
      <sheetName val="Printouts-LRP (2016)"/>
      <sheetName val="Drivers"/>
      <sheetName val="Input"/>
      <sheetName val="Printout-ABP (2017)"/>
      <sheetName val="C"/>
      <sheetName val="BF"/>
      <sheetName val="A"/>
      <sheetName val="Printouts-LRP (2017) With Tax"/>
      <sheetName val="LRP Trend Analysis"/>
      <sheetName val="TRCSL"/>
      <sheetName val="Product Mangers"/>
      <sheetName val="Assumptions"/>
      <sheetName val="Subscribers"/>
      <sheetName val="Normaliz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>
        <row r="4">
          <cell r="B4">
            <v>100</v>
          </cell>
        </row>
      </sheetData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Main sheet"/>
      <sheetName val="Main sheet (2)"/>
      <sheetName val="vehicle cost"/>
      <sheetName val="Sheet16"/>
      <sheetName val="Actuals 2021"/>
      <sheetName val="IPTV Revenue"/>
      <sheetName val="SME"/>
      <sheetName val="Dec Budget 22 "/>
      <sheetName val="Actuals "/>
      <sheetName val="Sheet15"/>
      <sheetName val="Sheet14"/>
      <sheetName val="Sheet13"/>
      <sheetName val="Sheet6"/>
      <sheetName val="Sheet10"/>
      <sheetName val="Variance"/>
      <sheetName val="Budget Mar"/>
      <sheetName val="FRM"/>
      <sheetName val="Sheet2"/>
      <sheetName val="staff cost catego."/>
      <sheetName val=" Overall impact Latest"/>
      <sheetName val="Staff cost impact"/>
      <sheetName val="Overall summary"/>
      <sheetName val="New items"/>
      <sheetName val="A &amp; Mk"/>
      <sheetName val="dec 20 latest"/>
      <sheetName val="Sheet4"/>
      <sheetName val="IP TV revenue"/>
      <sheetName val="Staff cost"/>
      <sheetName val="ACT Nov"/>
      <sheetName val="Sheet1"/>
      <sheetName val="R &amp; M"/>
      <sheetName val="Sheet12"/>
      <sheetName val=" TOT AMC"/>
      <sheetName val="Sheet8"/>
      <sheetName val="Sheet7"/>
      <sheetName val="OSP"/>
      <sheetName val="staff cost prediction"/>
      <sheetName val="AMC"/>
      <sheetName val="amc adj"/>
      <sheetName val="IPTV"/>
      <sheetName val="revenues"/>
      <sheetName val="internati"/>
      <sheetName val="Sheet9"/>
      <sheetName val="Sheet5"/>
      <sheetName val="Sheet3"/>
      <sheetName val="2020 FULL Mr.Jayalath"/>
      <sheetName val="TB sent - Mr Jay"/>
      <sheetName val="November Budget "/>
      <sheetName val="Sheet11"/>
      <sheetName val="Sheet1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>
        <row r="1">
          <cell r="A1" t="str">
            <v>Actuals - OPEX 2020</v>
          </cell>
        </row>
        <row r="3">
          <cell r="A3" t="str">
            <v>ACT CODE</v>
          </cell>
          <cell r="B3" t="str">
            <v xml:space="preserve">Dec YTD  Latest </v>
          </cell>
        </row>
        <row r="5">
          <cell r="A5">
            <v>511101</v>
          </cell>
          <cell r="B5">
            <v>125460329.25</v>
          </cell>
        </row>
        <row r="6">
          <cell r="A6">
            <v>511102</v>
          </cell>
          <cell r="B6">
            <v>577025855.63</v>
          </cell>
        </row>
        <row r="7">
          <cell r="A7">
            <v>511103</v>
          </cell>
          <cell r="B7">
            <v>37055424.82</v>
          </cell>
        </row>
        <row r="8">
          <cell r="A8">
            <v>511104</v>
          </cell>
          <cell r="B8">
            <v>159897139.84999999</v>
          </cell>
        </row>
        <row r="9">
          <cell r="A9">
            <v>511109</v>
          </cell>
          <cell r="B9">
            <v>77089861.939999998</v>
          </cell>
        </row>
        <row r="10">
          <cell r="A10">
            <v>511111</v>
          </cell>
          <cell r="B10">
            <v>52513837.850000001</v>
          </cell>
        </row>
        <row r="11">
          <cell r="A11">
            <v>511112</v>
          </cell>
          <cell r="B11">
            <v>1301.3699999999999</v>
          </cell>
        </row>
        <row r="12">
          <cell r="A12">
            <v>511201</v>
          </cell>
          <cell r="B12">
            <v>-866067.16</v>
          </cell>
        </row>
        <row r="13">
          <cell r="A13">
            <v>511202</v>
          </cell>
          <cell r="B13">
            <v>377281.81</v>
          </cell>
        </row>
        <row r="14">
          <cell r="B14">
            <v>1028554965.36</v>
          </cell>
        </row>
        <row r="16">
          <cell r="A16">
            <v>511106</v>
          </cell>
          <cell r="B16">
            <v>361517529.13</v>
          </cell>
        </row>
        <row r="19">
          <cell r="A19">
            <v>511301</v>
          </cell>
          <cell r="B19">
            <v>585262834.73000002</v>
          </cell>
        </row>
        <row r="21">
          <cell r="A21">
            <v>511401</v>
          </cell>
          <cell r="B21">
            <v>80933907.329999998</v>
          </cell>
        </row>
        <row r="22">
          <cell r="A22">
            <v>511402</v>
          </cell>
          <cell r="B22">
            <v>829511694.42999995</v>
          </cell>
        </row>
        <row r="23">
          <cell r="B23">
            <v>910445601.75999999</v>
          </cell>
        </row>
        <row r="25">
          <cell r="A25">
            <v>524401</v>
          </cell>
          <cell r="B25">
            <v>29616128.289999999</v>
          </cell>
        </row>
        <row r="26">
          <cell r="A26">
            <v>524402</v>
          </cell>
          <cell r="B26">
            <v>473475.66</v>
          </cell>
        </row>
        <row r="27">
          <cell r="A27">
            <v>524403</v>
          </cell>
          <cell r="B27">
            <v>11527191</v>
          </cell>
        </row>
        <row r="29">
          <cell r="B29">
            <v>41616794.950000003</v>
          </cell>
        </row>
        <row r="30">
          <cell r="A30">
            <v>511251</v>
          </cell>
          <cell r="B30">
            <v>1018200297.84</v>
          </cell>
        </row>
        <row r="31">
          <cell r="A31">
            <v>511252</v>
          </cell>
          <cell r="B31">
            <v>1173984623.4100001</v>
          </cell>
        </row>
        <row r="33">
          <cell r="A33">
            <v>511403</v>
          </cell>
          <cell r="B33">
            <v>700442034.97000003</v>
          </cell>
        </row>
        <row r="35">
          <cell r="A35">
            <v>511605</v>
          </cell>
          <cell r="B35">
            <v>1486646.28</v>
          </cell>
        </row>
        <row r="36">
          <cell r="A36">
            <v>511607</v>
          </cell>
          <cell r="B36">
            <v>0</v>
          </cell>
        </row>
        <row r="37">
          <cell r="A37">
            <v>511608</v>
          </cell>
          <cell r="B37">
            <v>7301963.6500000004</v>
          </cell>
        </row>
        <row r="38">
          <cell r="A38">
            <v>511609</v>
          </cell>
          <cell r="B38">
            <v>0</v>
          </cell>
        </row>
        <row r="39">
          <cell r="A39">
            <v>511610</v>
          </cell>
          <cell r="B39">
            <v>31929154.800000001</v>
          </cell>
        </row>
        <row r="40">
          <cell r="A40">
            <v>511611</v>
          </cell>
          <cell r="B40">
            <v>4148544.66</v>
          </cell>
        </row>
        <row r="41">
          <cell r="A41">
            <v>511612</v>
          </cell>
          <cell r="B41">
            <v>2780050.81</v>
          </cell>
        </row>
        <row r="42">
          <cell r="A42">
            <v>511613</v>
          </cell>
          <cell r="B42">
            <v>50293439.770000003</v>
          </cell>
        </row>
        <row r="43">
          <cell r="A43">
            <v>511614</v>
          </cell>
          <cell r="B43">
            <v>55000000</v>
          </cell>
        </row>
        <row r="44">
          <cell r="A44">
            <v>511615</v>
          </cell>
          <cell r="B44">
            <v>33085232.129999999</v>
          </cell>
        </row>
        <row r="45">
          <cell r="A45">
            <v>511619</v>
          </cell>
          <cell r="B45">
            <v>7886592.79</v>
          </cell>
        </row>
        <row r="46">
          <cell r="A46">
            <v>511626</v>
          </cell>
          <cell r="B46">
            <v>98838.22</v>
          </cell>
        </row>
        <row r="47">
          <cell r="A47">
            <v>511620</v>
          </cell>
          <cell r="B47">
            <v>340955325.05000001</v>
          </cell>
        </row>
        <row r="48">
          <cell r="A48">
            <v>511621</v>
          </cell>
          <cell r="B48">
            <v>0</v>
          </cell>
        </row>
        <row r="49">
          <cell r="B49">
            <v>534965788.15999997</v>
          </cell>
        </row>
        <row r="51">
          <cell r="A51">
            <v>511501</v>
          </cell>
          <cell r="B51">
            <v>73932073.260000005</v>
          </cell>
        </row>
        <row r="53">
          <cell r="B53">
            <v>6428922543.5699997</v>
          </cell>
        </row>
        <row r="56">
          <cell r="A56">
            <v>521063</v>
          </cell>
          <cell r="B56">
            <v>12583028.119999999</v>
          </cell>
        </row>
        <row r="57">
          <cell r="A57">
            <v>521073</v>
          </cell>
          <cell r="B57">
            <v>1</v>
          </cell>
        </row>
        <row r="58">
          <cell r="A58">
            <v>521083</v>
          </cell>
          <cell r="B58">
            <v>0</v>
          </cell>
        </row>
        <row r="59">
          <cell r="A59">
            <v>521123</v>
          </cell>
          <cell r="B59">
            <v>0</v>
          </cell>
        </row>
        <row r="60">
          <cell r="A60">
            <v>521133</v>
          </cell>
          <cell r="B60">
            <v>51418772.460000001</v>
          </cell>
        </row>
        <row r="61">
          <cell r="A61">
            <v>521143</v>
          </cell>
          <cell r="B61">
            <v>374997425.32999998</v>
          </cell>
        </row>
        <row r="62">
          <cell r="A62">
            <v>521153</v>
          </cell>
          <cell r="B62">
            <v>400216693.74000001</v>
          </cell>
        </row>
        <row r="63">
          <cell r="A63">
            <v>521163</v>
          </cell>
          <cell r="B63">
            <v>83638329.739999995</v>
          </cell>
        </row>
        <row r="64">
          <cell r="A64">
            <v>521173</v>
          </cell>
          <cell r="B64">
            <v>206777769.73999998</v>
          </cell>
        </row>
        <row r="65">
          <cell r="A65">
            <v>521193</v>
          </cell>
          <cell r="B65">
            <v>237657704.69999999</v>
          </cell>
        </row>
        <row r="66">
          <cell r="A66">
            <v>521203</v>
          </cell>
          <cell r="B66">
            <v>62107331.239999995</v>
          </cell>
        </row>
        <row r="67">
          <cell r="A67">
            <v>521212</v>
          </cell>
          <cell r="B67">
            <v>92773288.019999996</v>
          </cell>
        </row>
        <row r="68">
          <cell r="A68">
            <v>521223</v>
          </cell>
          <cell r="B68">
            <v>46219971.590000004</v>
          </cell>
        </row>
        <row r="69">
          <cell r="A69">
            <v>521232</v>
          </cell>
          <cell r="B69">
            <v>74058238.600000009</v>
          </cell>
        </row>
        <row r="70">
          <cell r="A70">
            <v>521243</v>
          </cell>
          <cell r="B70">
            <v>0</v>
          </cell>
        </row>
        <row r="71">
          <cell r="A71">
            <v>521253</v>
          </cell>
          <cell r="B71">
            <v>330927</v>
          </cell>
        </row>
        <row r="72">
          <cell r="A72">
            <v>521322</v>
          </cell>
          <cell r="B72">
            <v>138343729.09999999</v>
          </cell>
        </row>
        <row r="73">
          <cell r="A73">
            <v>521333</v>
          </cell>
          <cell r="B73">
            <v>2149995.83</v>
          </cell>
        </row>
        <row r="74">
          <cell r="A74">
            <v>521343</v>
          </cell>
          <cell r="B74">
            <v>107837693.61999999</v>
          </cell>
        </row>
        <row r="75">
          <cell r="A75">
            <v>521421</v>
          </cell>
          <cell r="B75">
            <v>870796076.43000007</v>
          </cell>
        </row>
        <row r="76">
          <cell r="A76">
            <v>521422</v>
          </cell>
          <cell r="B76">
            <v>1144625</v>
          </cell>
        </row>
        <row r="77">
          <cell r="A77">
            <v>521521</v>
          </cell>
          <cell r="B77">
            <v>0</v>
          </cell>
        </row>
        <row r="78">
          <cell r="A78">
            <v>521011</v>
          </cell>
          <cell r="B78">
            <v>40877863.939999998</v>
          </cell>
        </row>
        <row r="79">
          <cell r="A79">
            <v>521012</v>
          </cell>
          <cell r="B79">
            <v>2850611.22</v>
          </cell>
        </row>
        <row r="80">
          <cell r="A80">
            <v>521021</v>
          </cell>
          <cell r="B80">
            <v>638758422.16999996</v>
          </cell>
        </row>
        <row r="81">
          <cell r="A81">
            <v>521022</v>
          </cell>
          <cell r="B81">
            <v>1494944.35</v>
          </cell>
        </row>
        <row r="82">
          <cell r="A82">
            <v>521031</v>
          </cell>
          <cell r="B82">
            <v>1298699.3600000001</v>
          </cell>
        </row>
        <row r="83">
          <cell r="A83">
            <v>521032</v>
          </cell>
          <cell r="B83">
            <v>243223.4</v>
          </cell>
        </row>
        <row r="84">
          <cell r="A84">
            <v>521041</v>
          </cell>
          <cell r="B84">
            <v>5803156.8799999999</v>
          </cell>
        </row>
        <row r="85">
          <cell r="A85">
            <v>521042</v>
          </cell>
          <cell r="B85">
            <v>706079.07</v>
          </cell>
        </row>
        <row r="86">
          <cell r="A86">
            <v>521051</v>
          </cell>
          <cell r="B86">
            <v>73771959.159999996</v>
          </cell>
        </row>
        <row r="87">
          <cell r="A87">
            <v>521052</v>
          </cell>
          <cell r="B87">
            <v>0</v>
          </cell>
        </row>
        <row r="88">
          <cell r="A88">
            <v>521061</v>
          </cell>
          <cell r="B88">
            <v>7080212.04</v>
          </cell>
        </row>
        <row r="89">
          <cell r="A89">
            <v>521062</v>
          </cell>
          <cell r="B89">
            <v>2994763.82</v>
          </cell>
        </row>
        <row r="90">
          <cell r="A90">
            <v>521071</v>
          </cell>
          <cell r="B90">
            <v>3493016.04</v>
          </cell>
        </row>
        <row r="91">
          <cell r="A91">
            <v>521072</v>
          </cell>
          <cell r="B91">
            <v>10939158.5</v>
          </cell>
        </row>
        <row r="92">
          <cell r="A92">
            <v>521081</v>
          </cell>
          <cell r="B92">
            <v>916105.8</v>
          </cell>
        </row>
        <row r="93">
          <cell r="A93">
            <v>521082</v>
          </cell>
          <cell r="B93">
            <v>11902763.199999999</v>
          </cell>
        </row>
        <row r="94">
          <cell r="A94">
            <v>521091</v>
          </cell>
          <cell r="B94">
            <v>1096941.4099999999</v>
          </cell>
        </row>
        <row r="95">
          <cell r="A95">
            <v>521092</v>
          </cell>
          <cell r="B95">
            <v>452415</v>
          </cell>
        </row>
        <row r="96">
          <cell r="A96">
            <v>521101</v>
          </cell>
          <cell r="B96">
            <v>685621</v>
          </cell>
        </row>
        <row r="97">
          <cell r="A97">
            <v>521102</v>
          </cell>
          <cell r="B97">
            <v>83205416.480000004</v>
          </cell>
        </row>
        <row r="98">
          <cell r="A98">
            <v>521103</v>
          </cell>
          <cell r="B98">
            <v>4593652.0599999996</v>
          </cell>
        </row>
        <row r="99">
          <cell r="A99">
            <v>521104</v>
          </cell>
          <cell r="B99">
            <v>2001535.6</v>
          </cell>
        </row>
        <row r="100">
          <cell r="A100">
            <v>521121</v>
          </cell>
          <cell r="B100">
            <v>49000</v>
          </cell>
        </row>
        <row r="101">
          <cell r="A101">
            <v>521122</v>
          </cell>
          <cell r="B101">
            <v>7939488.9500000002</v>
          </cell>
        </row>
        <row r="102">
          <cell r="A102">
            <v>521131</v>
          </cell>
          <cell r="B102">
            <v>17223522.59</v>
          </cell>
        </row>
        <row r="103">
          <cell r="A103">
            <v>521132</v>
          </cell>
          <cell r="B103">
            <v>2320458.75</v>
          </cell>
        </row>
        <row r="104">
          <cell r="A104">
            <v>521141</v>
          </cell>
          <cell r="B104">
            <v>1986281.52</v>
          </cell>
        </row>
        <row r="105">
          <cell r="A105">
            <v>521142</v>
          </cell>
          <cell r="B105">
            <v>10225856</v>
          </cell>
        </row>
        <row r="106">
          <cell r="A106">
            <v>521151</v>
          </cell>
          <cell r="B106">
            <v>136020.38</v>
          </cell>
        </row>
        <row r="107">
          <cell r="A107">
            <v>521152</v>
          </cell>
          <cell r="B107">
            <v>10000000</v>
          </cell>
        </row>
        <row r="108">
          <cell r="A108">
            <v>521161</v>
          </cell>
          <cell r="B108">
            <v>62159490.25</v>
          </cell>
        </row>
        <row r="109">
          <cell r="A109">
            <v>521162</v>
          </cell>
          <cell r="B109">
            <v>10090929.369999999</v>
          </cell>
        </row>
        <row r="110">
          <cell r="A110">
            <v>521171</v>
          </cell>
          <cell r="B110">
            <v>0</v>
          </cell>
        </row>
        <row r="111">
          <cell r="A111">
            <v>521172</v>
          </cell>
          <cell r="B111">
            <v>6514149.6600000001</v>
          </cell>
        </row>
        <row r="112">
          <cell r="A112">
            <v>521181</v>
          </cell>
          <cell r="B112">
            <v>347622.28</v>
          </cell>
        </row>
        <row r="113">
          <cell r="A113">
            <v>521182</v>
          </cell>
          <cell r="B113">
            <v>0</v>
          </cell>
        </row>
        <row r="114">
          <cell r="A114">
            <v>521191</v>
          </cell>
          <cell r="B114">
            <v>133188.15</v>
          </cell>
        </row>
        <row r="115">
          <cell r="A115">
            <v>521192</v>
          </cell>
          <cell r="B115">
            <v>0</v>
          </cell>
        </row>
        <row r="116">
          <cell r="A116">
            <v>521201</v>
          </cell>
          <cell r="B116">
            <v>1938411.58</v>
          </cell>
        </row>
        <row r="117">
          <cell r="A117">
            <v>521202</v>
          </cell>
          <cell r="B117">
            <v>183654</v>
          </cell>
        </row>
        <row r="118">
          <cell r="A118">
            <v>521211</v>
          </cell>
          <cell r="B118">
            <v>305594.99</v>
          </cell>
        </row>
        <row r="119">
          <cell r="A119">
            <v>521213</v>
          </cell>
          <cell r="B119">
            <v>1585654.24</v>
          </cell>
        </row>
        <row r="120">
          <cell r="A120">
            <v>521221</v>
          </cell>
          <cell r="B120">
            <v>5358588.62</v>
          </cell>
        </row>
        <row r="121">
          <cell r="A121">
            <v>521222</v>
          </cell>
          <cell r="B121">
            <v>40659.1</v>
          </cell>
        </row>
        <row r="122">
          <cell r="A122">
            <v>521231</v>
          </cell>
          <cell r="B122">
            <v>21580395.140000001</v>
          </cell>
        </row>
        <row r="123">
          <cell r="A123">
            <v>521241</v>
          </cell>
          <cell r="B123">
            <v>213738.07</v>
          </cell>
        </row>
        <row r="124">
          <cell r="A124">
            <v>521242</v>
          </cell>
          <cell r="B124">
            <v>0</v>
          </cell>
        </row>
        <row r="125">
          <cell r="A125">
            <v>521251</v>
          </cell>
          <cell r="B125">
            <v>5492623.4800000004</v>
          </cell>
        </row>
        <row r="126">
          <cell r="A126">
            <v>521252</v>
          </cell>
          <cell r="B126">
            <v>39439247.329999998</v>
          </cell>
        </row>
        <row r="127">
          <cell r="A127">
            <v>521261</v>
          </cell>
          <cell r="B127">
            <v>0</v>
          </cell>
        </row>
        <row r="128">
          <cell r="A128">
            <v>521262</v>
          </cell>
          <cell r="B128">
            <v>175143865.75</v>
          </cell>
        </row>
        <row r="129">
          <cell r="A129">
            <v>521271</v>
          </cell>
          <cell r="B129">
            <v>0</v>
          </cell>
        </row>
        <row r="130">
          <cell r="A130">
            <v>521272</v>
          </cell>
          <cell r="B130">
            <v>155764020.22999999</v>
          </cell>
        </row>
        <row r="131">
          <cell r="A131">
            <v>521282</v>
          </cell>
          <cell r="B131">
            <v>300614333.36000001</v>
          </cell>
        </row>
        <row r="132">
          <cell r="A132">
            <v>521291</v>
          </cell>
          <cell r="B132">
            <v>0</v>
          </cell>
        </row>
        <row r="133">
          <cell r="A133">
            <v>521292</v>
          </cell>
          <cell r="B133">
            <v>13646548.890000001</v>
          </cell>
        </row>
        <row r="134">
          <cell r="A134">
            <v>521301</v>
          </cell>
          <cell r="B134">
            <v>17264</v>
          </cell>
        </row>
        <row r="135">
          <cell r="A135">
            <v>521302</v>
          </cell>
          <cell r="B135">
            <v>21460331.5</v>
          </cell>
        </row>
        <row r="136">
          <cell r="A136">
            <v>521311</v>
          </cell>
          <cell r="B136">
            <v>129862.74</v>
          </cell>
        </row>
        <row r="137">
          <cell r="A137">
            <v>521312</v>
          </cell>
          <cell r="B137">
            <v>188299.77</v>
          </cell>
        </row>
        <row r="138">
          <cell r="A138">
            <v>521321</v>
          </cell>
          <cell r="B138">
            <v>482371.84000000003</v>
          </cell>
        </row>
        <row r="139">
          <cell r="A139">
            <v>521323</v>
          </cell>
          <cell r="B139">
            <v>11980536.43</v>
          </cell>
        </row>
        <row r="140">
          <cell r="A140">
            <v>521331</v>
          </cell>
          <cell r="B140">
            <v>17614617.52</v>
          </cell>
        </row>
        <row r="141">
          <cell r="A141">
            <v>521332</v>
          </cell>
          <cell r="B141">
            <v>5417128.0099999998</v>
          </cell>
        </row>
        <row r="142">
          <cell r="A142">
            <v>521341</v>
          </cell>
          <cell r="B142">
            <v>0</v>
          </cell>
        </row>
        <row r="143">
          <cell r="A143">
            <v>521342</v>
          </cell>
          <cell r="B143">
            <v>0</v>
          </cell>
        </row>
        <row r="144">
          <cell r="A144">
            <v>521351</v>
          </cell>
          <cell r="B144">
            <v>1315404.92</v>
          </cell>
        </row>
        <row r="145">
          <cell r="A145">
            <v>521352</v>
          </cell>
        </row>
        <row r="146">
          <cell r="A146">
            <v>521399</v>
          </cell>
          <cell r="B146">
            <v>0</v>
          </cell>
        </row>
        <row r="147">
          <cell r="A147">
            <v>521401</v>
          </cell>
          <cell r="B147">
            <v>23550</v>
          </cell>
        </row>
        <row r="148">
          <cell r="A148">
            <v>521411</v>
          </cell>
          <cell r="B148">
            <v>19747.5</v>
          </cell>
        </row>
        <row r="149">
          <cell r="A149">
            <v>521431</v>
          </cell>
          <cell r="B149">
            <v>7600</v>
          </cell>
        </row>
        <row r="150">
          <cell r="A150">
            <v>521441</v>
          </cell>
          <cell r="B150">
            <v>3747193.92</v>
          </cell>
        </row>
        <row r="151">
          <cell r="A151">
            <v>521451</v>
          </cell>
          <cell r="B151">
            <v>2551112.83</v>
          </cell>
        </row>
        <row r="152">
          <cell r="A152">
            <v>521461</v>
          </cell>
          <cell r="B152">
            <v>20515064.190000001</v>
          </cell>
        </row>
        <row r="153">
          <cell r="A153">
            <v>521462</v>
          </cell>
          <cell r="B153">
            <v>325000.45</v>
          </cell>
        </row>
        <row r="154">
          <cell r="A154">
            <v>521471</v>
          </cell>
          <cell r="B154">
            <v>14272712.68</v>
          </cell>
        </row>
        <row r="155">
          <cell r="A155">
            <v>521481</v>
          </cell>
          <cell r="B155">
            <v>12866052.99</v>
          </cell>
        </row>
        <row r="156">
          <cell r="A156">
            <v>521491</v>
          </cell>
          <cell r="B156">
            <v>24526780.59</v>
          </cell>
        </row>
        <row r="157">
          <cell r="A157">
            <v>521501</v>
          </cell>
          <cell r="B157">
            <v>1371973.06</v>
          </cell>
        </row>
        <row r="158">
          <cell r="A158">
            <v>521502</v>
          </cell>
          <cell r="B158">
            <v>0</v>
          </cell>
        </row>
        <row r="159">
          <cell r="A159">
            <v>521511</v>
          </cell>
          <cell r="B159">
            <v>542012.68000000005</v>
          </cell>
        </row>
        <row r="160">
          <cell r="A160">
            <v>521531</v>
          </cell>
          <cell r="B160">
            <v>-71204777.030000001</v>
          </cell>
        </row>
        <row r="161">
          <cell r="A161">
            <v>521532</v>
          </cell>
          <cell r="B161">
            <v>10228890.199999999</v>
          </cell>
        </row>
        <row r="162">
          <cell r="A162">
            <v>521541</v>
          </cell>
          <cell r="B162">
            <v>0</v>
          </cell>
        </row>
        <row r="163">
          <cell r="A163">
            <v>521551</v>
          </cell>
          <cell r="B163">
            <v>54669</v>
          </cell>
        </row>
        <row r="164">
          <cell r="A164">
            <v>521552</v>
          </cell>
          <cell r="B164">
            <v>168565.48</v>
          </cell>
        </row>
        <row r="165">
          <cell r="A165">
            <v>521561</v>
          </cell>
          <cell r="B165">
            <v>46217376.299999997</v>
          </cell>
        </row>
        <row r="166">
          <cell r="A166">
            <v>521571</v>
          </cell>
          <cell r="B166">
            <v>2784427.17</v>
          </cell>
        </row>
        <row r="167">
          <cell r="A167">
            <v>521572</v>
          </cell>
          <cell r="B167">
            <v>2714552.26</v>
          </cell>
        </row>
        <row r="168">
          <cell r="A168">
            <v>521580</v>
          </cell>
        </row>
        <row r="169">
          <cell r="A169">
            <v>521581</v>
          </cell>
        </row>
        <row r="170">
          <cell r="A170">
            <v>521582</v>
          </cell>
          <cell r="B170">
            <v>206487.22</v>
          </cell>
        </row>
        <row r="171">
          <cell r="A171">
            <v>521583</v>
          </cell>
          <cell r="B171">
            <v>475372181.42000002</v>
          </cell>
        </row>
        <row r="172">
          <cell r="A172">
            <v>521584</v>
          </cell>
          <cell r="B172">
            <v>3930426.21</v>
          </cell>
        </row>
        <row r="173">
          <cell r="A173">
            <v>521585</v>
          </cell>
          <cell r="B173">
            <v>2350328.09</v>
          </cell>
        </row>
        <row r="174">
          <cell r="A174">
            <v>521586</v>
          </cell>
          <cell r="B174">
            <v>-839225.65</v>
          </cell>
        </row>
        <row r="175">
          <cell r="A175">
            <v>521587</v>
          </cell>
          <cell r="B175">
            <v>1310869.3400000001</v>
          </cell>
        </row>
        <row r="176">
          <cell r="A176">
            <v>522998</v>
          </cell>
          <cell r="B176">
            <v>-69776780.900000006</v>
          </cell>
        </row>
        <row r="177">
          <cell r="B177">
            <v>5051544111.170002</v>
          </cell>
        </row>
        <row r="181">
          <cell r="A181">
            <v>523111</v>
          </cell>
          <cell r="B181">
            <v>3676901483.6599998</v>
          </cell>
        </row>
        <row r="182">
          <cell r="A182">
            <v>523112</v>
          </cell>
          <cell r="B182">
            <v>1940342712.77</v>
          </cell>
        </row>
        <row r="183">
          <cell r="A183">
            <v>523121</v>
          </cell>
          <cell r="B183">
            <v>-41400</v>
          </cell>
        </row>
        <row r="184">
          <cell r="A184">
            <v>523122</v>
          </cell>
          <cell r="B184">
            <v>57444819.030000001</v>
          </cell>
        </row>
        <row r="185">
          <cell r="A185">
            <v>523131</v>
          </cell>
          <cell r="B185">
            <v>761920796.96000004</v>
          </cell>
        </row>
        <row r="186">
          <cell r="A186">
            <v>523132</v>
          </cell>
          <cell r="B186">
            <v>256357435.44999999</v>
          </cell>
        </row>
        <row r="187">
          <cell r="A187">
            <v>523133</v>
          </cell>
          <cell r="B187">
            <v>259233131.56</v>
          </cell>
        </row>
        <row r="188">
          <cell r="A188">
            <v>523134</v>
          </cell>
          <cell r="B188">
            <v>0</v>
          </cell>
        </row>
        <row r="189">
          <cell r="A189">
            <v>523141</v>
          </cell>
          <cell r="B189">
            <v>1403513433.0899999</v>
          </cell>
        </row>
        <row r="190">
          <cell r="A190">
            <v>523142</v>
          </cell>
          <cell r="B190">
            <v>72698663.310000002</v>
          </cell>
        </row>
        <row r="191">
          <cell r="A191">
            <v>523151</v>
          </cell>
          <cell r="B191">
            <v>40500</v>
          </cell>
        </row>
        <row r="192">
          <cell r="A192">
            <v>523152</v>
          </cell>
          <cell r="B192">
            <v>0</v>
          </cell>
        </row>
        <row r="193">
          <cell r="A193">
            <v>523161</v>
          </cell>
          <cell r="B193">
            <v>234332931.44999999</v>
          </cell>
        </row>
        <row r="194">
          <cell r="A194">
            <v>523171</v>
          </cell>
          <cell r="B194">
            <v>6746628</v>
          </cell>
        </row>
        <row r="195">
          <cell r="A195">
            <v>523181</v>
          </cell>
          <cell r="B195">
            <v>55278.85</v>
          </cell>
        </row>
        <row r="196">
          <cell r="A196">
            <v>523182</v>
          </cell>
          <cell r="B196">
            <v>3486296.84</v>
          </cell>
        </row>
        <row r="197">
          <cell r="A197">
            <v>523191</v>
          </cell>
          <cell r="B197">
            <v>0</v>
          </cell>
        </row>
        <row r="198">
          <cell r="A198">
            <v>523201</v>
          </cell>
          <cell r="B198">
            <v>1226900</v>
          </cell>
        </row>
        <row r="199">
          <cell r="A199">
            <v>523202</v>
          </cell>
          <cell r="B199">
            <v>0</v>
          </cell>
        </row>
        <row r="200">
          <cell r="A200">
            <v>523211</v>
          </cell>
          <cell r="B200">
            <v>14619414.550000001</v>
          </cell>
        </row>
        <row r="201">
          <cell r="A201">
            <v>523212</v>
          </cell>
          <cell r="B201">
            <v>17471784.399999999</v>
          </cell>
        </row>
        <row r="202">
          <cell r="A202">
            <v>523221</v>
          </cell>
          <cell r="B202">
            <v>595656446.51999998</v>
          </cell>
        </row>
        <row r="203">
          <cell r="A203">
            <v>523222</v>
          </cell>
          <cell r="B203">
            <v>295810203.69</v>
          </cell>
        </row>
        <row r="204">
          <cell r="A204">
            <v>523231</v>
          </cell>
          <cell r="B204">
            <v>119151116.31999999</v>
          </cell>
        </row>
        <row r="205">
          <cell r="A205">
            <v>523232</v>
          </cell>
          <cell r="B205">
            <v>53344688.100000001</v>
          </cell>
        </row>
        <row r="206">
          <cell r="A206">
            <v>523241</v>
          </cell>
          <cell r="B206">
            <v>1325241173.4100001</v>
          </cell>
        </row>
        <row r="207">
          <cell r="A207">
            <v>523242</v>
          </cell>
          <cell r="B207">
            <v>646061725.44000006</v>
          </cell>
        </row>
        <row r="208">
          <cell r="A208">
            <v>523251</v>
          </cell>
          <cell r="B208">
            <v>274455132.12</v>
          </cell>
        </row>
        <row r="209">
          <cell r="A209">
            <v>523252</v>
          </cell>
          <cell r="B209">
            <v>144141482.46000001</v>
          </cell>
        </row>
        <row r="210">
          <cell r="A210">
            <v>523261</v>
          </cell>
          <cell r="B210">
            <v>32018703.100000001</v>
          </cell>
        </row>
        <row r="211">
          <cell r="A211">
            <v>523262</v>
          </cell>
          <cell r="B211">
            <v>7360994.29</v>
          </cell>
        </row>
        <row r="212">
          <cell r="A212">
            <v>523271</v>
          </cell>
          <cell r="B212">
            <v>593911671.47000003</v>
          </cell>
        </row>
        <row r="213">
          <cell r="A213">
            <v>523272</v>
          </cell>
          <cell r="B213">
            <v>0</v>
          </cell>
        </row>
        <row r="214">
          <cell r="A214">
            <v>523291</v>
          </cell>
          <cell r="B214">
            <v>231113752.96000001</v>
          </cell>
        </row>
        <row r="215">
          <cell r="A215">
            <v>523292</v>
          </cell>
          <cell r="B215">
            <v>97566312.219999999</v>
          </cell>
        </row>
        <row r="216">
          <cell r="A216">
            <v>523293</v>
          </cell>
          <cell r="B216">
            <v>13429999.41</v>
          </cell>
        </row>
        <row r="217">
          <cell r="A217">
            <v>523301</v>
          </cell>
          <cell r="B217">
            <v>0</v>
          </cell>
        </row>
        <row r="218">
          <cell r="A218">
            <v>523302</v>
          </cell>
          <cell r="B218">
            <v>4501668.45</v>
          </cell>
        </row>
        <row r="219">
          <cell r="A219">
            <v>523303</v>
          </cell>
          <cell r="B219">
            <v>14379360.17</v>
          </cell>
        </row>
        <row r="220">
          <cell r="A220">
            <v>523310</v>
          </cell>
          <cell r="B220">
            <v>7519338.2999999998</v>
          </cell>
        </row>
        <row r="221">
          <cell r="A221">
            <v>523313</v>
          </cell>
          <cell r="B221">
            <v>10092720.9</v>
          </cell>
        </row>
        <row r="222">
          <cell r="A222">
            <v>523314</v>
          </cell>
          <cell r="B222">
            <v>63735875</v>
          </cell>
        </row>
        <row r="223">
          <cell r="A223">
            <v>523503</v>
          </cell>
          <cell r="B223">
            <v>4434655</v>
          </cell>
        </row>
        <row r="225">
          <cell r="A225">
            <v>523113</v>
          </cell>
          <cell r="B225">
            <v>421259739.38</v>
          </cell>
        </row>
        <row r="226">
          <cell r="A226">
            <v>523143</v>
          </cell>
          <cell r="B226">
            <v>128346060.18000001</v>
          </cell>
        </row>
        <row r="227">
          <cell r="A227">
            <v>523213</v>
          </cell>
          <cell r="B227">
            <v>78779260.159999996</v>
          </cell>
        </row>
        <row r="228">
          <cell r="A228">
            <v>523281</v>
          </cell>
          <cell r="B228">
            <v>352949976.88999999</v>
          </cell>
        </row>
        <row r="229">
          <cell r="A229">
            <v>523282</v>
          </cell>
          <cell r="B229">
            <v>59542324</v>
          </cell>
        </row>
        <row r="230">
          <cell r="A230">
            <v>523273</v>
          </cell>
          <cell r="B230">
            <v>18694105.600000001</v>
          </cell>
        </row>
        <row r="231">
          <cell r="A231">
            <v>523243</v>
          </cell>
          <cell r="B231">
            <v>107584726.37</v>
          </cell>
        </row>
        <row r="232">
          <cell r="B232">
            <v>14407434021.83</v>
          </cell>
        </row>
        <row r="235">
          <cell r="A235">
            <v>521111</v>
          </cell>
          <cell r="B235">
            <v>1218091.6599999999</v>
          </cell>
        </row>
        <row r="236">
          <cell r="A236">
            <v>521112</v>
          </cell>
          <cell r="B236">
            <v>131001105.30000001</v>
          </cell>
        </row>
        <row r="237">
          <cell r="A237">
            <v>524301</v>
          </cell>
          <cell r="B237">
            <v>179625661.03999999</v>
          </cell>
        </row>
        <row r="238">
          <cell r="A238">
            <v>524302</v>
          </cell>
          <cell r="B238">
            <v>1996370.58</v>
          </cell>
        </row>
        <row r="239">
          <cell r="A239">
            <v>524303</v>
          </cell>
          <cell r="B239">
            <v>15586554.59</v>
          </cell>
        </row>
        <row r="240">
          <cell r="A240">
            <v>524304</v>
          </cell>
          <cell r="B240">
            <v>441493928.97000003</v>
          </cell>
        </row>
        <row r="241">
          <cell r="A241">
            <v>524306</v>
          </cell>
          <cell r="B241">
            <v>1400741.03</v>
          </cell>
        </row>
        <row r="242">
          <cell r="A242">
            <v>524307</v>
          </cell>
          <cell r="B242">
            <v>27660000</v>
          </cell>
        </row>
        <row r="243">
          <cell r="A243">
            <v>524308</v>
          </cell>
          <cell r="B243">
            <v>54463911.75</v>
          </cell>
        </row>
        <row r="244">
          <cell r="A244">
            <v>524107</v>
          </cell>
          <cell r="B244">
            <v>1994254</v>
          </cell>
        </row>
        <row r="245">
          <cell r="A245">
            <v>524108</v>
          </cell>
          <cell r="B245">
            <v>722554.24</v>
          </cell>
        </row>
        <row r="246">
          <cell r="B246">
            <v>857163173.15999997</v>
          </cell>
        </row>
        <row r="249">
          <cell r="A249">
            <v>524101</v>
          </cell>
          <cell r="B249">
            <v>110050</v>
          </cell>
        </row>
        <row r="250">
          <cell r="A250">
            <v>524102</v>
          </cell>
          <cell r="B250">
            <v>106675872.11</v>
          </cell>
        </row>
        <row r="251">
          <cell r="A251">
            <v>524103</v>
          </cell>
          <cell r="B251">
            <v>2712218.94</v>
          </cell>
        </row>
        <row r="252">
          <cell r="A252">
            <v>524104</v>
          </cell>
          <cell r="B252">
            <v>96820.41</v>
          </cell>
        </row>
        <row r="253">
          <cell r="A253">
            <v>524105</v>
          </cell>
          <cell r="B253">
            <v>845155.58</v>
          </cell>
        </row>
        <row r="254">
          <cell r="B254">
            <v>110440117.03999999</v>
          </cell>
        </row>
        <row r="257">
          <cell r="A257">
            <v>525101</v>
          </cell>
          <cell r="B257">
            <v>289246857.13</v>
          </cell>
        </row>
        <row r="258">
          <cell r="A258">
            <v>525102</v>
          </cell>
          <cell r="B258">
            <v>138175268.5</v>
          </cell>
        </row>
        <row r="259">
          <cell r="A259">
            <v>525107</v>
          </cell>
          <cell r="B259">
            <v>71525964.859999999</v>
          </cell>
        </row>
        <row r="260">
          <cell r="A260">
            <v>525108</v>
          </cell>
          <cell r="B260">
            <v>29784350.859999999</v>
          </cell>
        </row>
        <row r="261">
          <cell r="A261">
            <v>525109</v>
          </cell>
          <cell r="B261">
            <v>326000</v>
          </cell>
        </row>
        <row r="262">
          <cell r="A262">
            <v>525110</v>
          </cell>
          <cell r="B262">
            <v>18339690</v>
          </cell>
        </row>
        <row r="263">
          <cell r="B263">
            <v>547398131.35000002</v>
          </cell>
        </row>
        <row r="265">
          <cell r="A265">
            <v>525103</v>
          </cell>
          <cell r="B265">
            <v>0</v>
          </cell>
        </row>
        <row r="266">
          <cell r="A266">
            <v>525104</v>
          </cell>
          <cell r="B266">
            <v>14092962.449999999</v>
          </cell>
        </row>
        <row r="267">
          <cell r="A267">
            <v>525105</v>
          </cell>
          <cell r="B267">
            <v>134328504.81</v>
          </cell>
        </row>
        <row r="268">
          <cell r="A268">
            <v>525106</v>
          </cell>
          <cell r="B268">
            <v>4287316.16</v>
          </cell>
        </row>
        <row r="269">
          <cell r="A269">
            <v>525111</v>
          </cell>
        </row>
        <row r="270">
          <cell r="A270">
            <v>525112</v>
          </cell>
          <cell r="B270">
            <v>5265700</v>
          </cell>
        </row>
        <row r="271">
          <cell r="A271">
            <v>525113</v>
          </cell>
          <cell r="B271">
            <v>1632819.4</v>
          </cell>
        </row>
        <row r="272">
          <cell r="A272">
            <v>525114</v>
          </cell>
          <cell r="B272">
            <v>83247831.239999995</v>
          </cell>
        </row>
        <row r="273">
          <cell r="A273">
            <v>525116</v>
          </cell>
          <cell r="B273">
            <v>160366928.88999999</v>
          </cell>
        </row>
        <row r="274">
          <cell r="A274">
            <v>525117</v>
          </cell>
          <cell r="B274">
            <v>16033247.720000001</v>
          </cell>
        </row>
        <row r="275">
          <cell r="A275">
            <v>525120</v>
          </cell>
          <cell r="B275">
            <v>56790680.719999999</v>
          </cell>
        </row>
        <row r="276">
          <cell r="A276">
            <v>525151</v>
          </cell>
          <cell r="B276">
            <v>-16502884</v>
          </cell>
        </row>
        <row r="277">
          <cell r="A277">
            <v>525115</v>
          </cell>
          <cell r="B277">
            <v>0</v>
          </cell>
        </row>
        <row r="278">
          <cell r="A278">
            <v>525121</v>
          </cell>
          <cell r="B278">
            <v>741.5</v>
          </cell>
        </row>
        <row r="279">
          <cell r="A279">
            <v>525122</v>
          </cell>
          <cell r="B279">
            <v>2303813.5499999998</v>
          </cell>
        </row>
        <row r="280">
          <cell r="A280">
            <v>525123</v>
          </cell>
          <cell r="B280">
            <v>9176117.0899999999</v>
          </cell>
        </row>
        <row r="281">
          <cell r="A281">
            <v>525125</v>
          </cell>
          <cell r="B281">
            <v>1594429.52</v>
          </cell>
        </row>
        <row r="282">
          <cell r="A282">
            <v>525126</v>
          </cell>
          <cell r="B282">
            <v>161319</v>
          </cell>
        </row>
        <row r="283">
          <cell r="A283">
            <v>525128</v>
          </cell>
          <cell r="B283">
            <v>391345</v>
          </cell>
        </row>
        <row r="284">
          <cell r="A284">
            <v>525124</v>
          </cell>
          <cell r="B284">
            <v>19644358.510000002</v>
          </cell>
        </row>
        <row r="285">
          <cell r="A285">
            <v>525127</v>
          </cell>
          <cell r="B285">
            <v>656057.96</v>
          </cell>
        </row>
        <row r="286">
          <cell r="B286">
            <v>493471289.51999992</v>
          </cell>
        </row>
        <row r="288">
          <cell r="B288">
            <v>1040869420.8699999</v>
          </cell>
        </row>
        <row r="290">
          <cell r="A290">
            <v>524201</v>
          </cell>
          <cell r="B290">
            <v>1802873457.5899999</v>
          </cell>
        </row>
        <row r="291">
          <cell r="A291">
            <v>524202</v>
          </cell>
          <cell r="B291">
            <v>25197661.460000001</v>
          </cell>
        </row>
        <row r="292">
          <cell r="A292">
            <v>524203</v>
          </cell>
          <cell r="B292">
            <v>42242775.18</v>
          </cell>
        </row>
        <row r="293">
          <cell r="A293">
            <v>524204</v>
          </cell>
          <cell r="B293">
            <v>264944353.05000001</v>
          </cell>
        </row>
        <row r="294">
          <cell r="B294">
            <v>2135258247.28</v>
          </cell>
        </row>
        <row r="297">
          <cell r="A297">
            <v>525734</v>
          </cell>
          <cell r="B297">
            <v>69915739.030000001</v>
          </cell>
        </row>
        <row r="298">
          <cell r="A298">
            <v>525736</v>
          </cell>
          <cell r="B298">
            <v>19836702.32</v>
          </cell>
        </row>
        <row r="299">
          <cell r="A299">
            <v>525749</v>
          </cell>
          <cell r="B299">
            <v>36000</v>
          </cell>
        </row>
        <row r="300">
          <cell r="A300">
            <v>525765</v>
          </cell>
          <cell r="B300">
            <v>694749747.48000002</v>
          </cell>
        </row>
        <row r="301">
          <cell r="A301">
            <v>525774</v>
          </cell>
          <cell r="B301">
            <v>-628149655</v>
          </cell>
        </row>
        <row r="302">
          <cell r="B302">
            <v>156388533.83000004</v>
          </cell>
        </row>
        <row r="306">
          <cell r="A306">
            <v>525201</v>
          </cell>
          <cell r="B306">
            <v>887925714.76999998</v>
          </cell>
        </row>
        <row r="307">
          <cell r="A307">
            <v>525204</v>
          </cell>
          <cell r="B307">
            <v>54860162.869999997</v>
          </cell>
        </row>
        <row r="308">
          <cell r="A308">
            <v>525205</v>
          </cell>
          <cell r="B308">
            <v>1686356.62</v>
          </cell>
        </row>
        <row r="309">
          <cell r="A309">
            <v>525216</v>
          </cell>
          <cell r="B309">
            <v>0</v>
          </cell>
        </row>
        <row r="310">
          <cell r="A310">
            <v>525219</v>
          </cell>
          <cell r="B310">
            <v>0</v>
          </cell>
        </row>
        <row r="312">
          <cell r="B312">
            <v>944472234.25999999</v>
          </cell>
        </row>
        <row r="314">
          <cell r="A314">
            <v>524902</v>
          </cell>
          <cell r="B314">
            <v>4745043.12</v>
          </cell>
        </row>
        <row r="315">
          <cell r="A315">
            <v>524903</v>
          </cell>
          <cell r="B315">
            <v>-8750754.8300000001</v>
          </cell>
        </row>
        <row r="316">
          <cell r="A316">
            <v>524904</v>
          </cell>
          <cell r="B316">
            <v>25526.12</v>
          </cell>
        </row>
        <row r="317">
          <cell r="A317">
            <v>524905</v>
          </cell>
          <cell r="B317">
            <v>0</v>
          </cell>
        </row>
        <row r="318">
          <cell r="A318">
            <v>524909</v>
          </cell>
          <cell r="B318">
            <v>0</v>
          </cell>
        </row>
        <row r="319">
          <cell r="A319">
            <v>524911</v>
          </cell>
          <cell r="B319">
            <v>-1330855.28</v>
          </cell>
        </row>
        <row r="320">
          <cell r="A320">
            <v>524951</v>
          </cell>
          <cell r="B320">
            <v>709899.76</v>
          </cell>
        </row>
        <row r="321">
          <cell r="A321">
            <v>525744</v>
          </cell>
          <cell r="B321">
            <v>-6408210.5999999996</v>
          </cell>
        </row>
        <row r="322">
          <cell r="A322">
            <v>525748</v>
          </cell>
          <cell r="B322">
            <v>0</v>
          </cell>
        </row>
        <row r="323">
          <cell r="B323">
            <v>-11009351.710000001</v>
          </cell>
        </row>
        <row r="325">
          <cell r="A325">
            <v>525745</v>
          </cell>
          <cell r="B325">
            <v>922591.36</v>
          </cell>
        </row>
        <row r="327">
          <cell r="A327">
            <v>525746</v>
          </cell>
          <cell r="B327">
            <v>0</v>
          </cell>
        </row>
        <row r="328">
          <cell r="B328">
            <v>922591.36</v>
          </cell>
        </row>
        <row r="331">
          <cell r="A331">
            <v>525796</v>
          </cell>
          <cell r="B331">
            <v>1459215.93</v>
          </cell>
        </row>
        <row r="332">
          <cell r="A332">
            <v>525797</v>
          </cell>
          <cell r="B332">
            <v>1809796.07</v>
          </cell>
        </row>
        <row r="333">
          <cell r="A333">
            <v>525732</v>
          </cell>
          <cell r="B333">
            <v>291473533.36000001</v>
          </cell>
        </row>
        <row r="334">
          <cell r="B334">
            <v>294742545.36000001</v>
          </cell>
        </row>
        <row r="337">
          <cell r="A337">
            <v>511604</v>
          </cell>
          <cell r="B337">
            <v>188468995</v>
          </cell>
        </row>
        <row r="339">
          <cell r="A339">
            <v>525712</v>
          </cell>
          <cell r="B339">
            <v>13549944.07</v>
          </cell>
        </row>
        <row r="340">
          <cell r="A340">
            <v>525751</v>
          </cell>
          <cell r="B340">
            <v>4541127.6399999997</v>
          </cell>
        </row>
        <row r="341">
          <cell r="A341">
            <v>525752</v>
          </cell>
        </row>
        <row r="342">
          <cell r="A342">
            <v>525713</v>
          </cell>
          <cell r="B342">
            <v>0</v>
          </cell>
        </row>
        <row r="343">
          <cell r="B343">
            <v>18091071.710000001</v>
          </cell>
        </row>
        <row r="345">
          <cell r="A345">
            <v>523401</v>
          </cell>
          <cell r="B345">
            <v>10235907.07</v>
          </cell>
        </row>
        <row r="346">
          <cell r="A346">
            <v>523402</v>
          </cell>
          <cell r="B346">
            <v>0</v>
          </cell>
        </row>
        <row r="347">
          <cell r="A347">
            <v>523403</v>
          </cell>
          <cell r="B347">
            <v>7514414.9699999997</v>
          </cell>
        </row>
        <row r="348">
          <cell r="A348">
            <v>523404</v>
          </cell>
          <cell r="B348">
            <v>130179.35</v>
          </cell>
        </row>
        <row r="349">
          <cell r="A349">
            <v>523405</v>
          </cell>
          <cell r="B349">
            <v>0</v>
          </cell>
        </row>
        <row r="350">
          <cell r="A350">
            <v>523406</v>
          </cell>
          <cell r="B350">
            <v>16612350</v>
          </cell>
        </row>
        <row r="351">
          <cell r="A351">
            <v>523407</v>
          </cell>
        </row>
        <row r="352">
          <cell r="A352">
            <v>523408</v>
          </cell>
          <cell r="B352">
            <v>0</v>
          </cell>
        </row>
        <row r="353">
          <cell r="A353">
            <v>523409</v>
          </cell>
          <cell r="B353">
            <v>0</v>
          </cell>
        </row>
        <row r="354">
          <cell r="A354">
            <v>523410</v>
          </cell>
          <cell r="B354">
            <v>665154.16</v>
          </cell>
        </row>
        <row r="355">
          <cell r="A355">
            <v>523501</v>
          </cell>
          <cell r="B355">
            <v>1235222.97</v>
          </cell>
        </row>
        <row r="356">
          <cell r="A356">
            <v>523502</v>
          </cell>
          <cell r="B356">
            <v>2134981</v>
          </cell>
        </row>
        <row r="357">
          <cell r="A357">
            <v>523504</v>
          </cell>
          <cell r="B357">
            <v>14484980.890000001</v>
          </cell>
        </row>
        <row r="358">
          <cell r="A358">
            <v>523505</v>
          </cell>
          <cell r="B358">
            <v>57773846.25</v>
          </cell>
        </row>
        <row r="359">
          <cell r="A359">
            <v>523601</v>
          </cell>
          <cell r="B359">
            <v>0</v>
          </cell>
        </row>
        <row r="360">
          <cell r="A360">
            <v>511502</v>
          </cell>
          <cell r="B360">
            <v>3023.02</v>
          </cell>
        </row>
        <row r="361">
          <cell r="A361">
            <v>511503</v>
          </cell>
          <cell r="B361">
            <v>35110461.920000002</v>
          </cell>
        </row>
        <row r="362">
          <cell r="A362">
            <v>511504</v>
          </cell>
          <cell r="B362">
            <v>92634436.260000005</v>
          </cell>
        </row>
        <row r="363">
          <cell r="A363">
            <v>511505</v>
          </cell>
          <cell r="B363">
            <v>0</v>
          </cell>
        </row>
        <row r="364">
          <cell r="A364">
            <v>511599</v>
          </cell>
          <cell r="B364">
            <v>0</v>
          </cell>
        </row>
        <row r="365">
          <cell r="A365">
            <v>511601</v>
          </cell>
          <cell r="B365">
            <v>31757616.600000001</v>
          </cell>
        </row>
        <row r="366">
          <cell r="A366">
            <v>511602</v>
          </cell>
          <cell r="B366">
            <v>151557993.18000001</v>
          </cell>
        </row>
        <row r="367">
          <cell r="A367">
            <v>523304</v>
          </cell>
          <cell r="B367">
            <v>6226221.7800000003</v>
          </cell>
        </row>
        <row r="368">
          <cell r="A368">
            <v>523305</v>
          </cell>
          <cell r="B368">
            <v>0</v>
          </cell>
        </row>
        <row r="369">
          <cell r="A369">
            <v>524601</v>
          </cell>
          <cell r="B369">
            <v>28604952.510000002</v>
          </cell>
        </row>
        <row r="370">
          <cell r="A370">
            <v>524602</v>
          </cell>
          <cell r="B370">
            <v>45755519.5</v>
          </cell>
        </row>
        <row r="371">
          <cell r="A371">
            <v>524603</v>
          </cell>
          <cell r="B371">
            <v>2045</v>
          </cell>
        </row>
        <row r="372">
          <cell r="A372">
            <v>524604</v>
          </cell>
          <cell r="B372">
            <v>110422082.17</v>
          </cell>
        </row>
        <row r="373">
          <cell r="A373">
            <v>524605</v>
          </cell>
          <cell r="B373">
            <v>28710446.190000001</v>
          </cell>
        </row>
        <row r="374">
          <cell r="A374">
            <v>524606</v>
          </cell>
          <cell r="B374">
            <v>32053637.350000001</v>
          </cell>
        </row>
        <row r="375">
          <cell r="A375">
            <v>524607</v>
          </cell>
          <cell r="B375">
            <v>0</v>
          </cell>
        </row>
        <row r="376">
          <cell r="A376">
            <v>525701</v>
          </cell>
          <cell r="B376">
            <v>0</v>
          </cell>
        </row>
        <row r="377">
          <cell r="A377">
            <v>525702</v>
          </cell>
          <cell r="B377">
            <v>0</v>
          </cell>
        </row>
        <row r="378">
          <cell r="A378">
            <v>525703</v>
          </cell>
          <cell r="B378">
            <v>0</v>
          </cell>
        </row>
        <row r="379">
          <cell r="A379">
            <v>525704</v>
          </cell>
          <cell r="B379">
            <v>381066.28</v>
          </cell>
        </row>
        <row r="380">
          <cell r="A380">
            <v>525705</v>
          </cell>
          <cell r="B380">
            <v>948081</v>
          </cell>
        </row>
        <row r="381">
          <cell r="A381">
            <v>525706</v>
          </cell>
          <cell r="B381">
            <v>266648.68</v>
          </cell>
        </row>
        <row r="382">
          <cell r="A382">
            <v>525707</v>
          </cell>
          <cell r="B382">
            <v>1371844.51</v>
          </cell>
        </row>
        <row r="383">
          <cell r="A383">
            <v>525708</v>
          </cell>
          <cell r="B383">
            <v>65757.31</v>
          </cell>
        </row>
        <row r="384">
          <cell r="A384">
            <v>525709</v>
          </cell>
          <cell r="B384">
            <v>12000000</v>
          </cell>
        </row>
        <row r="385">
          <cell r="A385">
            <v>525710</v>
          </cell>
          <cell r="B385">
            <v>15465701.68</v>
          </cell>
        </row>
        <row r="386">
          <cell r="A386">
            <v>525711</v>
          </cell>
          <cell r="B386">
            <v>566099.80000000005</v>
          </cell>
        </row>
        <row r="387">
          <cell r="A387">
            <v>525714</v>
          </cell>
          <cell r="B387">
            <v>3483154.73</v>
          </cell>
        </row>
        <row r="388">
          <cell r="A388">
            <v>525715</v>
          </cell>
          <cell r="B388">
            <v>5960975.3799999999</v>
          </cell>
        </row>
        <row r="389">
          <cell r="A389">
            <v>525716</v>
          </cell>
          <cell r="B389">
            <v>4331570.82</v>
          </cell>
        </row>
        <row r="390">
          <cell r="A390">
            <v>525717</v>
          </cell>
          <cell r="B390">
            <v>5107966.04</v>
          </cell>
        </row>
        <row r="391">
          <cell r="A391">
            <v>525718</v>
          </cell>
          <cell r="B391">
            <v>979514</v>
          </cell>
        </row>
        <row r="392">
          <cell r="A392">
            <v>525719</v>
          </cell>
          <cell r="B392">
            <v>1498034.76</v>
          </cell>
        </row>
        <row r="393">
          <cell r="A393">
            <v>525720</v>
          </cell>
          <cell r="B393">
            <v>5965039.6100000003</v>
          </cell>
        </row>
        <row r="394">
          <cell r="A394">
            <v>525721</v>
          </cell>
          <cell r="B394">
            <v>348124.28</v>
          </cell>
        </row>
        <row r="395">
          <cell r="A395">
            <v>525722</v>
          </cell>
          <cell r="B395">
            <v>75483139.269999996</v>
          </cell>
        </row>
        <row r="396">
          <cell r="A396">
            <v>525723</v>
          </cell>
          <cell r="B396">
            <v>7134809.8099999996</v>
          </cell>
        </row>
        <row r="397">
          <cell r="A397">
            <v>525724</v>
          </cell>
          <cell r="B397">
            <v>1071871.3</v>
          </cell>
        </row>
        <row r="398">
          <cell r="A398">
            <v>525725</v>
          </cell>
          <cell r="B398">
            <v>37219.919999999998</v>
          </cell>
        </row>
        <row r="399">
          <cell r="A399">
            <v>525726</v>
          </cell>
          <cell r="B399">
            <v>3254434.41</v>
          </cell>
        </row>
        <row r="400">
          <cell r="A400">
            <v>525727</v>
          </cell>
          <cell r="B400">
            <v>0</v>
          </cell>
        </row>
        <row r="401">
          <cell r="A401">
            <v>525728</v>
          </cell>
          <cell r="B401">
            <v>17654086.34</v>
          </cell>
        </row>
        <row r="402">
          <cell r="A402">
            <v>525729</v>
          </cell>
          <cell r="B402">
            <v>38182366.740000002</v>
          </cell>
        </row>
        <row r="403">
          <cell r="A403">
            <v>525730</v>
          </cell>
          <cell r="B403">
            <v>769005.74</v>
          </cell>
        </row>
        <row r="404">
          <cell r="A404">
            <v>525731</v>
          </cell>
          <cell r="B404">
            <v>2526427.2000000002</v>
          </cell>
        </row>
        <row r="405">
          <cell r="A405">
            <v>525733</v>
          </cell>
          <cell r="B405">
            <v>4647491.4400000004</v>
          </cell>
        </row>
        <row r="406">
          <cell r="A406">
            <v>525735</v>
          </cell>
          <cell r="B406">
            <v>11375456.25</v>
          </cell>
        </row>
        <row r="407">
          <cell r="A407">
            <v>525737</v>
          </cell>
          <cell r="B407">
            <v>56718729.049999997</v>
          </cell>
        </row>
        <row r="408">
          <cell r="A408">
            <v>525738</v>
          </cell>
          <cell r="B408">
            <v>110743.7</v>
          </cell>
        </row>
        <row r="409">
          <cell r="A409">
            <v>525739</v>
          </cell>
          <cell r="B409">
            <v>123643885.84</v>
          </cell>
        </row>
        <row r="410">
          <cell r="A410">
            <v>525740</v>
          </cell>
          <cell r="B410">
            <v>4447125.25</v>
          </cell>
        </row>
        <row r="411">
          <cell r="A411">
            <v>525741</v>
          </cell>
          <cell r="B411">
            <v>0</v>
          </cell>
        </row>
        <row r="412">
          <cell r="A412">
            <v>525742</v>
          </cell>
          <cell r="B412">
            <v>1180261.3</v>
          </cell>
        </row>
        <row r="413">
          <cell r="A413">
            <v>525743</v>
          </cell>
          <cell r="B413">
            <v>0</v>
          </cell>
        </row>
        <row r="414">
          <cell r="A414">
            <v>525747</v>
          </cell>
          <cell r="B414">
            <v>-180201.52</v>
          </cell>
        </row>
        <row r="415">
          <cell r="A415">
            <v>525748</v>
          </cell>
          <cell r="B415">
            <v>0</v>
          </cell>
        </row>
        <row r="416">
          <cell r="A416">
            <v>525750</v>
          </cell>
          <cell r="B416">
            <v>0</v>
          </cell>
        </row>
        <row r="417">
          <cell r="A417">
            <v>525753</v>
          </cell>
          <cell r="B417">
            <v>6835800</v>
          </cell>
        </row>
        <row r="418">
          <cell r="A418">
            <v>525754</v>
          </cell>
          <cell r="B418">
            <v>27132.19</v>
          </cell>
        </row>
        <row r="419">
          <cell r="A419">
            <v>525755</v>
          </cell>
          <cell r="B419">
            <v>135403.78</v>
          </cell>
        </row>
        <row r="420">
          <cell r="A420">
            <v>525757</v>
          </cell>
          <cell r="B420">
            <v>79861775</v>
          </cell>
        </row>
        <row r="421">
          <cell r="A421">
            <v>525761</v>
          </cell>
          <cell r="B421">
            <v>2436283</v>
          </cell>
        </row>
        <row r="422">
          <cell r="A422">
            <v>525762</v>
          </cell>
          <cell r="B422">
            <v>0</v>
          </cell>
        </row>
        <row r="423">
          <cell r="A423">
            <v>525763</v>
          </cell>
          <cell r="B423">
            <v>2450</v>
          </cell>
        </row>
        <row r="424">
          <cell r="A424">
            <v>525764</v>
          </cell>
          <cell r="B424">
            <v>54109211.170000002</v>
          </cell>
        </row>
        <row r="425">
          <cell r="A425">
            <v>525766</v>
          </cell>
          <cell r="B425">
            <v>8015924.5199999996</v>
          </cell>
        </row>
        <row r="426">
          <cell r="A426">
            <v>525768</v>
          </cell>
        </row>
        <row r="427">
          <cell r="A427">
            <v>525769</v>
          </cell>
          <cell r="B427">
            <v>1787328.04</v>
          </cell>
        </row>
        <row r="428">
          <cell r="A428">
            <v>525770</v>
          </cell>
          <cell r="B428">
            <v>1747073.33</v>
          </cell>
        </row>
        <row r="429">
          <cell r="A429">
            <v>525771</v>
          </cell>
          <cell r="B429">
            <v>135985914.86000001</v>
          </cell>
        </row>
        <row r="430">
          <cell r="A430">
            <v>525772</v>
          </cell>
          <cell r="B430">
            <v>1851630</v>
          </cell>
        </row>
        <row r="431">
          <cell r="A431">
            <v>525775</v>
          </cell>
          <cell r="B431">
            <v>22699567.91</v>
          </cell>
        </row>
        <row r="432">
          <cell r="A432">
            <v>525776</v>
          </cell>
          <cell r="B432">
            <v>73632500</v>
          </cell>
        </row>
        <row r="433">
          <cell r="A433">
            <v>525777</v>
          </cell>
          <cell r="B433">
            <v>744070.13</v>
          </cell>
        </row>
        <row r="434">
          <cell r="A434">
            <v>525798</v>
          </cell>
          <cell r="B434">
            <v>18299759.77</v>
          </cell>
        </row>
        <row r="435">
          <cell r="A435">
            <v>525801</v>
          </cell>
          <cell r="B435">
            <v>12698611.560000001</v>
          </cell>
        </row>
        <row r="436">
          <cell r="A436">
            <v>525802</v>
          </cell>
        </row>
        <row r="437">
          <cell r="A437">
            <v>525799</v>
          </cell>
          <cell r="B437">
            <v>-11223364</v>
          </cell>
        </row>
        <row r="438">
          <cell r="A438">
            <v>525811</v>
          </cell>
          <cell r="B438">
            <v>10847796.189999999</v>
          </cell>
        </row>
        <row r="439">
          <cell r="A439">
            <v>914991</v>
          </cell>
        </row>
        <row r="440">
          <cell r="A440">
            <v>525812</v>
          </cell>
          <cell r="B440">
            <v>5439903.8200000003</v>
          </cell>
        </row>
        <row r="441">
          <cell r="A441">
            <v>529999</v>
          </cell>
          <cell r="B441">
            <v>111378</v>
          </cell>
        </row>
        <row r="442">
          <cell r="B442">
            <v>1506468052.3299999</v>
          </cell>
        </row>
        <row r="443">
          <cell r="B443">
            <v>1997683904.05</v>
          </cell>
        </row>
        <row r="444">
          <cell r="B444">
            <v>33130176307.060001</v>
          </cell>
        </row>
        <row r="446">
          <cell r="B446">
            <v>33130176091.720009</v>
          </cell>
        </row>
        <row r="448">
          <cell r="B448">
            <v>215.33999252319336</v>
          </cell>
        </row>
      </sheetData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 sheet"/>
      <sheetName val="Summary"/>
      <sheetName val="May Budget"/>
      <sheetName val="May 24 deficits"/>
      <sheetName val="May Actuals"/>
      <sheetName val="Sheet2"/>
      <sheetName val="Sheet1"/>
      <sheetName val="Actuals Jan 23-May 24"/>
      <sheetName val="Monthly actuals 2023 update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2">
          <cell r="B2" t="str">
            <v>Exp Details Monthly</v>
          </cell>
        </row>
        <row r="4">
          <cell r="B4" t="str">
            <v>SLT Primary Ledger</v>
          </cell>
        </row>
        <row r="5">
          <cell r="B5" t="str">
            <v>LKR Dec-23</v>
          </cell>
        </row>
        <row r="6">
          <cell r="B6">
            <v>45457.571805555555</v>
          </cell>
        </row>
        <row r="8">
          <cell r="B8" t="str">
            <v>No specific Ledger requested</v>
          </cell>
        </row>
        <row r="9">
          <cell r="D9" t="str">
            <v xml:space="preserve">Jan                 </v>
          </cell>
          <cell r="E9" t="str">
            <v xml:space="preserve">Feb                 </v>
          </cell>
          <cell r="F9" t="str">
            <v xml:space="preserve">Mar                 </v>
          </cell>
          <cell r="G9" t="str">
            <v xml:space="preserve">Apr                 </v>
          </cell>
          <cell r="H9" t="str">
            <v xml:space="preserve">May                 </v>
          </cell>
          <cell r="I9" t="str">
            <v xml:space="preserve">June                </v>
          </cell>
          <cell r="J9" t="str">
            <v xml:space="preserve">July                </v>
          </cell>
          <cell r="K9" t="str">
            <v xml:space="preserve">Aug                 </v>
          </cell>
          <cell r="L9" t="str">
            <v xml:space="preserve">Sep                 </v>
          </cell>
          <cell r="M9" t="str">
            <v xml:space="preserve">Oct            </v>
          </cell>
          <cell r="N9" t="str">
            <v xml:space="preserve">Nov            </v>
          </cell>
          <cell r="O9" t="str">
            <v xml:space="preserve">Dec            </v>
          </cell>
        </row>
        <row r="10">
          <cell r="B10" t="str">
            <v>Expenses</v>
          </cell>
          <cell r="P10" t="str">
            <v>Jan</v>
          </cell>
          <cell r="Q10" t="str">
            <v>Feb</v>
          </cell>
          <cell r="R10" t="str">
            <v>Mar</v>
          </cell>
          <cell r="S10" t="str">
            <v>Apr</v>
          </cell>
          <cell r="T10" t="str">
            <v>May</v>
          </cell>
          <cell r="U10" t="str">
            <v>June</v>
          </cell>
          <cell r="V10" t="str">
            <v>July</v>
          </cell>
          <cell r="W10" t="str">
            <v>August</v>
          </cell>
          <cell r="X10" t="str">
            <v>September</v>
          </cell>
          <cell r="Y10" t="str">
            <v>October</v>
          </cell>
          <cell r="Z10" t="str">
            <v>November</v>
          </cell>
          <cell r="AA10" t="str">
            <v>December</v>
          </cell>
          <cell r="AB10" t="str">
            <v>YTD</v>
          </cell>
        </row>
        <row r="11">
          <cell r="A11">
            <v>511101</v>
          </cell>
          <cell r="B11">
            <v>511101</v>
          </cell>
          <cell r="C11" t="str">
            <v>Outgoing -Direct Dialing</v>
          </cell>
          <cell r="D11">
            <v>11809640.720000001</v>
          </cell>
          <cell r="E11">
            <v>8297308.2199999997</v>
          </cell>
          <cell r="F11">
            <v>8044471.7699999996</v>
          </cell>
          <cell r="G11">
            <v>7187980.3399999999</v>
          </cell>
          <cell r="H11">
            <v>9744081.6099999994</v>
          </cell>
          <cell r="I11">
            <v>6140750.1100000003</v>
          </cell>
          <cell r="J11">
            <v>8291604.0700000003</v>
          </cell>
          <cell r="K11">
            <v>7172091.2000000002</v>
          </cell>
          <cell r="L11">
            <v>6210290.0800000001</v>
          </cell>
          <cell r="M11">
            <v>6404846.6799999997</v>
          </cell>
          <cell r="N11">
            <v>6463939.7400000002</v>
          </cell>
          <cell r="O11">
            <v>6271579.7000000002</v>
          </cell>
          <cell r="P11">
            <v>11.809640720000001</v>
          </cell>
          <cell r="Q11">
            <v>8.2973082199999997</v>
          </cell>
          <cell r="R11">
            <v>8.0444717699999995</v>
          </cell>
          <cell r="S11">
            <v>7.1879803400000002</v>
          </cell>
          <cell r="T11">
            <v>9.7440816100000003</v>
          </cell>
          <cell r="U11">
            <v>6.1407501099999999</v>
          </cell>
          <cell r="V11">
            <v>8.29160407</v>
          </cell>
          <cell r="W11">
            <v>7.1720912000000006</v>
          </cell>
          <cell r="X11">
            <v>6.21029008</v>
          </cell>
          <cell r="Y11">
            <v>6.4048466799999995</v>
          </cell>
          <cell r="Z11">
            <v>6.4639397399999998</v>
          </cell>
          <cell r="AA11">
            <v>6.2715797000000002</v>
          </cell>
          <cell r="AB11">
            <v>92.038584240000006</v>
          </cell>
        </row>
        <row r="12">
          <cell r="A12">
            <v>511102</v>
          </cell>
          <cell r="B12">
            <v>511102</v>
          </cell>
          <cell r="C12" t="str">
            <v>Outgoing -Hubbing</v>
          </cell>
          <cell r="D12">
            <v>56491533.219999999</v>
          </cell>
          <cell r="E12">
            <v>37904836.310000002</v>
          </cell>
          <cell r="F12">
            <v>34705476.090000004</v>
          </cell>
          <cell r="G12">
            <v>28945218.510000002</v>
          </cell>
          <cell r="H12">
            <v>17768023.949999999</v>
          </cell>
          <cell r="I12">
            <v>13133503.66</v>
          </cell>
          <cell r="J12">
            <v>19912896.84</v>
          </cell>
          <cell r="K12">
            <v>20408620.68</v>
          </cell>
          <cell r="L12">
            <v>14792138.289999999</v>
          </cell>
          <cell r="M12">
            <v>18555174.399999999</v>
          </cell>
          <cell r="N12">
            <v>21548543.149999999</v>
          </cell>
          <cell r="O12">
            <v>25512957.239999998</v>
          </cell>
          <cell r="P12">
            <v>56.491533220000001</v>
          </cell>
          <cell r="Q12">
            <v>37.90483631</v>
          </cell>
          <cell r="R12">
            <v>34.705476090000005</v>
          </cell>
          <cell r="S12">
            <v>28.94521851</v>
          </cell>
          <cell r="T12">
            <v>17.76802395</v>
          </cell>
          <cell r="U12">
            <v>13.133503660000001</v>
          </cell>
          <cell r="V12">
            <v>19.912896839999998</v>
          </cell>
          <cell r="W12">
            <v>20.408620679999999</v>
          </cell>
          <cell r="X12">
            <v>14.792138289999999</v>
          </cell>
          <cell r="Y12">
            <v>18.555174399999999</v>
          </cell>
          <cell r="Z12">
            <v>21.548543149999997</v>
          </cell>
          <cell r="AA12">
            <v>25.512957239999999</v>
          </cell>
          <cell r="AB12">
            <v>309.67892233999999</v>
          </cell>
        </row>
        <row r="13">
          <cell r="A13">
            <v>511103</v>
          </cell>
          <cell r="B13">
            <v>511103</v>
          </cell>
          <cell r="C13" t="str">
            <v>Global V.P.N.</v>
          </cell>
          <cell r="D13">
            <v>3306282.85</v>
          </cell>
          <cell r="E13">
            <v>3276456.3</v>
          </cell>
          <cell r="F13">
            <v>2919466.5</v>
          </cell>
          <cell r="G13">
            <v>1880374.77</v>
          </cell>
          <cell r="H13">
            <v>2593305.2000000002</v>
          </cell>
          <cell r="I13">
            <v>2755006.15</v>
          </cell>
          <cell r="J13">
            <v>2943812.75</v>
          </cell>
          <cell r="K13">
            <v>2848017.41</v>
          </cell>
          <cell r="L13">
            <v>2986123.58</v>
          </cell>
          <cell r="M13">
            <v>2193466.4900000002</v>
          </cell>
          <cell r="N13">
            <v>2172835.56</v>
          </cell>
          <cell r="O13">
            <v>2014789.92</v>
          </cell>
          <cell r="P13">
            <v>3.3062828500000001</v>
          </cell>
          <cell r="Q13">
            <v>3.2764563</v>
          </cell>
          <cell r="R13">
            <v>2.9194665</v>
          </cell>
          <cell r="S13">
            <v>1.88037477</v>
          </cell>
          <cell r="T13">
            <v>2.5933052000000001</v>
          </cell>
          <cell r="U13">
            <v>2.7550061499999998</v>
          </cell>
          <cell r="V13">
            <v>2.9438127500000002</v>
          </cell>
          <cell r="W13">
            <v>2.8480174100000002</v>
          </cell>
          <cell r="X13">
            <v>2.9861235800000001</v>
          </cell>
          <cell r="Y13">
            <v>2.19346649</v>
          </cell>
          <cell r="Z13">
            <v>2.1728355600000002</v>
          </cell>
          <cell r="AA13">
            <v>2.0147899200000001</v>
          </cell>
          <cell r="AB13">
            <v>31.889937480000004</v>
          </cell>
        </row>
        <row r="14">
          <cell r="A14">
            <v>511104</v>
          </cell>
          <cell r="B14">
            <v>511104</v>
          </cell>
          <cell r="C14" t="str">
            <v>Leased Circuit Charges</v>
          </cell>
          <cell r="D14">
            <v>47970545.359999999</v>
          </cell>
          <cell r="E14">
            <v>49103329.990000002</v>
          </cell>
          <cell r="F14">
            <v>43292324.450000003</v>
          </cell>
          <cell r="G14">
            <v>43499727.609999999</v>
          </cell>
          <cell r="H14">
            <v>43559062.93</v>
          </cell>
          <cell r="I14">
            <v>43388218.75</v>
          </cell>
          <cell r="J14">
            <v>45273927.609999999</v>
          </cell>
          <cell r="K14">
            <v>52805466.369999997</v>
          </cell>
          <cell r="L14">
            <v>47320296.649999999</v>
          </cell>
          <cell r="M14">
            <v>47016623.5</v>
          </cell>
          <cell r="N14">
            <v>49052611.57</v>
          </cell>
          <cell r="O14">
            <v>46948895.509999998</v>
          </cell>
          <cell r="P14">
            <v>47.970545360000003</v>
          </cell>
          <cell r="Q14">
            <v>49.103329989999999</v>
          </cell>
          <cell r="R14">
            <v>43.292324450000002</v>
          </cell>
          <cell r="S14">
            <v>43.499727610000001</v>
          </cell>
          <cell r="T14">
            <v>43.559062930000003</v>
          </cell>
          <cell r="U14">
            <v>43.38821875</v>
          </cell>
          <cell r="V14">
            <v>45.273927610000001</v>
          </cell>
          <cell r="W14">
            <v>52.805466369999998</v>
          </cell>
          <cell r="X14">
            <v>47.320296649999996</v>
          </cell>
          <cell r="Y14">
            <v>47.016623500000001</v>
          </cell>
          <cell r="Z14">
            <v>49.052611570000003</v>
          </cell>
          <cell r="AA14">
            <v>46.94889551</v>
          </cell>
          <cell r="AB14">
            <v>559.23103030000004</v>
          </cell>
        </row>
        <row r="15">
          <cell r="A15">
            <v>511106</v>
          </cell>
          <cell r="B15">
            <v>511106</v>
          </cell>
          <cell r="C15" t="str">
            <v>Inter.Chgs.Int'l Back Bone Facilities</v>
          </cell>
          <cell r="D15">
            <v>104524667.79000001</v>
          </cell>
          <cell r="E15">
            <v>90570405.170000002</v>
          </cell>
          <cell r="F15">
            <v>84763236.099999994</v>
          </cell>
          <cell r="G15">
            <v>84090722.689999998</v>
          </cell>
          <cell r="H15">
            <v>73258973.939999998</v>
          </cell>
          <cell r="I15">
            <v>55334289.469999999</v>
          </cell>
          <cell r="J15">
            <v>78968785.140000001</v>
          </cell>
          <cell r="K15">
            <v>70957337.049999997</v>
          </cell>
          <cell r="L15">
            <v>76043296.140000001</v>
          </cell>
          <cell r="M15">
            <v>74459785.409999996</v>
          </cell>
          <cell r="N15">
            <v>65662694.829999998</v>
          </cell>
          <cell r="O15">
            <v>65883754.560000002</v>
          </cell>
          <cell r="P15">
            <v>104.52466779000001</v>
          </cell>
          <cell r="Q15">
            <v>90.570405170000001</v>
          </cell>
          <cell r="R15">
            <v>84.7632361</v>
          </cell>
          <cell r="S15">
            <v>84.090722689999993</v>
          </cell>
          <cell r="T15">
            <v>73.258973940000004</v>
          </cell>
          <cell r="U15">
            <v>55.334289470000002</v>
          </cell>
          <cell r="V15">
            <v>78.968785139999994</v>
          </cell>
          <cell r="W15">
            <v>70.957337049999992</v>
          </cell>
          <cell r="X15">
            <v>76.043296139999995</v>
          </cell>
          <cell r="Y15">
            <v>74.459785409999995</v>
          </cell>
          <cell r="Z15">
            <v>65.662694829999992</v>
          </cell>
          <cell r="AA15">
            <v>65.88375456</v>
          </cell>
          <cell r="AB15">
            <v>924.51794828999994</v>
          </cell>
        </row>
        <row r="16">
          <cell r="A16">
            <v>511109</v>
          </cell>
          <cell r="B16">
            <v>511109</v>
          </cell>
          <cell r="C16" t="str">
            <v>Expenditure on SLT Off-net Transit</v>
          </cell>
          <cell r="D16">
            <v>326979.98</v>
          </cell>
          <cell r="E16">
            <v>306817.83</v>
          </cell>
          <cell r="F16">
            <v>1261284.81</v>
          </cell>
          <cell r="G16">
            <v>621792.51</v>
          </cell>
          <cell r="H16">
            <v>371488.63</v>
          </cell>
          <cell r="I16">
            <v>176208.94</v>
          </cell>
          <cell r="J16">
            <v>278029.36</v>
          </cell>
          <cell r="K16">
            <v>284855.78999999998</v>
          </cell>
          <cell r="L16">
            <v>261389.76</v>
          </cell>
          <cell r="M16">
            <v>1452240.06</v>
          </cell>
          <cell r="N16">
            <v>1144121.3500000001</v>
          </cell>
          <cell r="O16">
            <v>1103420.18</v>
          </cell>
          <cell r="P16">
            <v>0.32697998</v>
          </cell>
          <cell r="Q16">
            <v>0.30681783000000001</v>
          </cell>
          <cell r="R16">
            <v>1.26128481</v>
          </cell>
          <cell r="S16">
            <v>0.62179251000000002</v>
          </cell>
          <cell r="T16">
            <v>0.37148862999999999</v>
          </cell>
          <cell r="U16">
            <v>0.17620894000000001</v>
          </cell>
          <cell r="V16">
            <v>0.27802936</v>
          </cell>
          <cell r="W16">
            <v>0.28485579</v>
          </cell>
          <cell r="X16">
            <v>0.26138976000000003</v>
          </cell>
          <cell r="Y16">
            <v>1.4522400600000001</v>
          </cell>
          <cell r="Z16">
            <v>1.14412135</v>
          </cell>
          <cell r="AA16">
            <v>1.1034201799999999</v>
          </cell>
          <cell r="AB16">
            <v>7.5886291999999989</v>
          </cell>
        </row>
        <row r="17">
          <cell r="A17">
            <v>511111</v>
          </cell>
          <cell r="B17">
            <v>511111</v>
          </cell>
          <cell r="C17" t="str">
            <v>Cess on Net Turnover</v>
          </cell>
          <cell r="D17">
            <v>3619085.23</v>
          </cell>
          <cell r="E17">
            <v>2940275.25</v>
          </cell>
          <cell r="F17">
            <v>2813054.34</v>
          </cell>
          <cell r="G17">
            <v>2798685.36</v>
          </cell>
          <cell r="H17">
            <v>2638631.83</v>
          </cell>
          <cell r="I17">
            <v>2480894.64</v>
          </cell>
          <cell r="J17">
            <v>2707140.14</v>
          </cell>
          <cell r="K17">
            <v>2922302.21</v>
          </cell>
          <cell r="L17">
            <v>3421559.46</v>
          </cell>
          <cell r="M17">
            <v>4272382.51</v>
          </cell>
          <cell r="N17">
            <v>3107276.15</v>
          </cell>
          <cell r="O17">
            <v>2293743.15</v>
          </cell>
          <cell r="P17">
            <v>3.61908523</v>
          </cell>
          <cell r="Q17">
            <v>2.94027525</v>
          </cell>
          <cell r="R17">
            <v>2.8130543399999999</v>
          </cell>
          <cell r="S17">
            <v>2.7986853599999999</v>
          </cell>
          <cell r="T17">
            <v>2.63863183</v>
          </cell>
          <cell r="U17">
            <v>2.4808946400000003</v>
          </cell>
          <cell r="V17">
            <v>2.7071401399999999</v>
          </cell>
          <cell r="W17">
            <v>2.9223022099999998</v>
          </cell>
          <cell r="X17">
            <v>3.4215594600000001</v>
          </cell>
          <cell r="Y17">
            <v>4.2723825099999999</v>
          </cell>
          <cell r="Z17">
            <v>3.1072761500000001</v>
          </cell>
          <cell r="AA17">
            <v>2.2937431500000001</v>
          </cell>
          <cell r="AB17">
            <v>36.015030269999997</v>
          </cell>
        </row>
        <row r="18">
          <cell r="A18">
            <v>511112</v>
          </cell>
          <cell r="B18">
            <v>511112</v>
          </cell>
          <cell r="C18" t="str">
            <v>International SMS Usage O/G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1633.31</v>
          </cell>
          <cell r="J18">
            <v>1381.36</v>
          </cell>
          <cell r="K18">
            <v>0</v>
          </cell>
          <cell r="L18">
            <v>0</v>
          </cell>
          <cell r="M18">
            <v>1198.05</v>
          </cell>
          <cell r="N18">
            <v>1232.43</v>
          </cell>
          <cell r="O18">
            <v>1503.18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1.63331E-3</v>
          </cell>
          <cell r="V18">
            <v>1.3813599999999999E-3</v>
          </cell>
          <cell r="W18">
            <v>0</v>
          </cell>
          <cell r="X18">
            <v>0</v>
          </cell>
          <cell r="Y18">
            <v>1.19805E-3</v>
          </cell>
          <cell r="Z18">
            <v>1.2324300000000001E-3</v>
          </cell>
          <cell r="AA18">
            <v>1.50318E-3</v>
          </cell>
          <cell r="AB18">
            <v>6.9483300000000008E-3</v>
          </cell>
        </row>
        <row r="19">
          <cell r="A19">
            <v>511201</v>
          </cell>
          <cell r="B19">
            <v>511201</v>
          </cell>
          <cell r="C19" t="str">
            <v>Restoration Charges - SMW 3</v>
          </cell>
          <cell r="D19">
            <v>120075.89</v>
          </cell>
          <cell r="E19">
            <v>118881.5</v>
          </cell>
          <cell r="F19">
            <v>107342.81</v>
          </cell>
          <cell r="G19">
            <v>105441.29</v>
          </cell>
          <cell r="H19">
            <v>10461.719999999999</v>
          </cell>
          <cell r="I19">
            <v>138889.4</v>
          </cell>
          <cell r="J19">
            <v>160455.47</v>
          </cell>
          <cell r="K19">
            <v>-332884.08</v>
          </cell>
          <cell r="L19">
            <v>58697.58</v>
          </cell>
          <cell r="M19">
            <v>58839.53</v>
          </cell>
          <cell r="N19">
            <v>56185.67</v>
          </cell>
          <cell r="O19">
            <v>47486.12</v>
          </cell>
          <cell r="P19">
            <v>0.12007589</v>
          </cell>
          <cell r="Q19">
            <v>0.1188815</v>
          </cell>
          <cell r="R19">
            <v>0.10734281</v>
          </cell>
          <cell r="S19">
            <v>0.10544128999999999</v>
          </cell>
          <cell r="T19">
            <v>1.0461719999999999E-2</v>
          </cell>
          <cell r="U19">
            <v>0.1388894</v>
          </cell>
          <cell r="V19">
            <v>0.16045546999999999</v>
          </cell>
          <cell r="W19">
            <v>-0.33288408000000003</v>
          </cell>
          <cell r="X19">
            <v>5.8697579999999999E-2</v>
          </cell>
          <cell r="Y19">
            <v>5.8839530000000001E-2</v>
          </cell>
          <cell r="Z19">
            <v>5.618567E-2</v>
          </cell>
          <cell r="AA19">
            <v>4.748612E-2</v>
          </cell>
          <cell r="AB19">
            <v>0.64987289999999998</v>
          </cell>
        </row>
        <row r="20">
          <cell r="A20">
            <v>511202</v>
          </cell>
          <cell r="B20">
            <v>511202</v>
          </cell>
          <cell r="C20" t="str">
            <v>Restoration Charges - SMW 4</v>
          </cell>
          <cell r="D20">
            <v>0</v>
          </cell>
          <cell r="E20">
            <v>0</v>
          </cell>
          <cell r="F20">
            <v>0</v>
          </cell>
          <cell r="G20">
            <v>533776.67000000004</v>
          </cell>
          <cell r="H20">
            <v>49067.65</v>
          </cell>
          <cell r="I20">
            <v>-108831.22</v>
          </cell>
          <cell r="J20">
            <v>229581.33</v>
          </cell>
          <cell r="K20">
            <v>44144.37</v>
          </cell>
          <cell r="L20">
            <v>57184.44</v>
          </cell>
          <cell r="M20">
            <v>58527.8</v>
          </cell>
          <cell r="N20">
            <v>55491.11</v>
          </cell>
          <cell r="O20">
            <v>50264.35</v>
          </cell>
          <cell r="P20">
            <v>0</v>
          </cell>
          <cell r="Q20">
            <v>0</v>
          </cell>
          <cell r="R20">
            <v>0</v>
          </cell>
          <cell r="S20">
            <v>0.53377667000000006</v>
          </cell>
          <cell r="T20">
            <v>4.9067650000000004E-2</v>
          </cell>
          <cell r="U20">
            <v>-0.10883122000000001</v>
          </cell>
          <cell r="V20">
            <v>0.22958133</v>
          </cell>
          <cell r="W20">
            <v>4.4144370000000002E-2</v>
          </cell>
          <cell r="X20">
            <v>5.7184440000000003E-2</v>
          </cell>
          <cell r="Y20">
            <v>5.8527800000000005E-2</v>
          </cell>
          <cell r="Z20">
            <v>5.5491110000000003E-2</v>
          </cell>
          <cell r="AA20">
            <v>5.0264349999999999E-2</v>
          </cell>
          <cell r="AB20">
            <v>0.96920649999999997</v>
          </cell>
        </row>
        <row r="21">
          <cell r="A21">
            <v>511252</v>
          </cell>
          <cell r="B21">
            <v>511252</v>
          </cell>
          <cell r="C21" t="str">
            <v>SLT Vision Com Revenue Share</v>
          </cell>
          <cell r="D21">
            <v>331937584.27999997</v>
          </cell>
          <cell r="E21">
            <v>316518967.69999999</v>
          </cell>
          <cell r="F21">
            <v>306735233.82999998</v>
          </cell>
          <cell r="G21">
            <v>329527838.32999998</v>
          </cell>
          <cell r="H21">
            <v>330012452.82999998</v>
          </cell>
          <cell r="I21">
            <v>327698300.76999998</v>
          </cell>
          <cell r="J21">
            <v>322911601.01999998</v>
          </cell>
          <cell r="K21">
            <v>332379692.81999999</v>
          </cell>
          <cell r="L21">
            <v>332642710.50999999</v>
          </cell>
          <cell r="M21">
            <v>325228220.57999998</v>
          </cell>
          <cell r="N21">
            <v>327002496.63</v>
          </cell>
          <cell r="O21">
            <v>306638725.63999999</v>
          </cell>
          <cell r="P21">
            <v>331.93758427999995</v>
          </cell>
          <cell r="Q21">
            <v>316.51896769999996</v>
          </cell>
          <cell r="R21">
            <v>306.73523382999997</v>
          </cell>
          <cell r="S21">
            <v>329.52783833000001</v>
          </cell>
          <cell r="T21">
            <v>330.01245282999997</v>
          </cell>
          <cell r="U21">
            <v>327.69830077</v>
          </cell>
          <cell r="V21">
            <v>322.91160101999998</v>
          </cell>
          <cell r="W21">
            <v>332.37969282</v>
          </cell>
          <cell r="X21">
            <v>332.64271050999997</v>
          </cell>
          <cell r="Y21">
            <v>325.22822057999997</v>
          </cell>
          <cell r="Z21">
            <v>327.00249663</v>
          </cell>
          <cell r="AA21">
            <v>306.63872563999996</v>
          </cell>
          <cell r="AB21">
            <v>3889.23382494</v>
          </cell>
        </row>
        <row r="22">
          <cell r="A22">
            <v>511301</v>
          </cell>
          <cell r="B22">
            <v>511301</v>
          </cell>
          <cell r="C22" t="str">
            <v>Interconnection charges - Domestic</v>
          </cell>
          <cell r="D22">
            <v>14700004.18</v>
          </cell>
          <cell r="E22">
            <v>-8749051.0099999998</v>
          </cell>
          <cell r="F22">
            <v>3160747.71</v>
          </cell>
          <cell r="G22">
            <v>12699264.23</v>
          </cell>
          <cell r="H22">
            <v>9159069.6699999999</v>
          </cell>
          <cell r="I22">
            <v>8356509.8799999999</v>
          </cell>
          <cell r="J22">
            <v>19163415.73</v>
          </cell>
          <cell r="K22">
            <v>11799275.35</v>
          </cell>
          <cell r="L22">
            <v>6279166.4800000004</v>
          </cell>
          <cell r="M22">
            <v>2442795.7000000002</v>
          </cell>
          <cell r="N22">
            <v>4483431.1500000004</v>
          </cell>
          <cell r="O22">
            <v>7457212.9299999997</v>
          </cell>
          <cell r="P22">
            <v>14.700004180000001</v>
          </cell>
          <cell r="Q22">
            <v>-8.7490510100000005</v>
          </cell>
          <cell r="R22">
            <v>3.1607477099999999</v>
          </cell>
          <cell r="S22">
            <v>12.699264230000001</v>
          </cell>
          <cell r="T22">
            <v>9.1590696699999992</v>
          </cell>
          <cell r="U22">
            <v>8.3565098799999991</v>
          </cell>
          <cell r="V22">
            <v>19.163415730000001</v>
          </cell>
          <cell r="W22">
            <v>11.79927535</v>
          </cell>
          <cell r="X22">
            <v>6.2791664800000007</v>
          </cell>
          <cell r="Y22">
            <v>2.4427957</v>
          </cell>
          <cell r="Z22">
            <v>4.4834311500000004</v>
          </cell>
          <cell r="AA22">
            <v>7.4572129299999999</v>
          </cell>
          <cell r="AB22">
            <v>90.951841999999999</v>
          </cell>
        </row>
        <row r="23">
          <cell r="A23">
            <v>511401</v>
          </cell>
          <cell r="B23">
            <v>511401</v>
          </cell>
          <cell r="C23" t="str">
            <v>Interconnection charges - International</v>
          </cell>
          <cell r="D23">
            <v>763853.99</v>
          </cell>
          <cell r="E23">
            <v>-2065604.16</v>
          </cell>
          <cell r="F23">
            <v>2453081.0499999998</v>
          </cell>
          <cell r="G23">
            <v>901570.12</v>
          </cell>
          <cell r="H23">
            <v>548258.03</v>
          </cell>
          <cell r="I23">
            <v>1308925.58</v>
          </cell>
          <cell r="J23">
            <v>1253352.1100000001</v>
          </cell>
          <cell r="K23">
            <v>783227.37</v>
          </cell>
          <cell r="L23">
            <v>282347.46000000002</v>
          </cell>
          <cell r="M23">
            <v>1501752.67</v>
          </cell>
          <cell r="N23">
            <v>1372513.13</v>
          </cell>
          <cell r="O23">
            <v>2055010.5</v>
          </cell>
          <cell r="P23">
            <v>0.76385398999999998</v>
          </cell>
          <cell r="Q23">
            <v>-2.0656041599999999</v>
          </cell>
          <cell r="R23">
            <v>2.4530810499999998</v>
          </cell>
          <cell r="S23">
            <v>0.90157012000000003</v>
          </cell>
          <cell r="T23">
            <v>0.54825803000000006</v>
          </cell>
          <cell r="U23">
            <v>1.3089255800000001</v>
          </cell>
          <cell r="V23">
            <v>1.25335211</v>
          </cell>
          <cell r="W23">
            <v>0.78322736999999998</v>
          </cell>
          <cell r="X23">
            <v>0.28234745999999999</v>
          </cell>
          <cell r="Y23">
            <v>1.5017526699999999</v>
          </cell>
          <cell r="Z23">
            <v>1.37251313</v>
          </cell>
          <cell r="AA23">
            <v>2.0550104999999999</v>
          </cell>
          <cell r="AB23">
            <v>11.158287850000001</v>
          </cell>
        </row>
        <row r="24">
          <cell r="A24">
            <v>511402</v>
          </cell>
          <cell r="B24">
            <v>511402</v>
          </cell>
          <cell r="C24" t="str">
            <v>Termination Charges - Domestic Operators</v>
          </cell>
          <cell r="D24">
            <v>59021429.829999998</v>
          </cell>
          <cell r="E24">
            <v>46012970.149999999</v>
          </cell>
          <cell r="F24">
            <v>44981256.049999997</v>
          </cell>
          <cell r="G24">
            <v>43939275.289999999</v>
          </cell>
          <cell r="H24">
            <v>57217951.200000003</v>
          </cell>
          <cell r="I24">
            <v>36714698.670000002</v>
          </cell>
          <cell r="J24">
            <v>36540425.240000002</v>
          </cell>
          <cell r="K24">
            <v>50906187.289999999</v>
          </cell>
          <cell r="L24">
            <v>87132702.980000004</v>
          </cell>
          <cell r="M24">
            <v>119801910.48</v>
          </cell>
          <cell r="N24">
            <v>69310585.150000006</v>
          </cell>
          <cell r="O24">
            <v>39600835.270000003</v>
          </cell>
          <cell r="P24">
            <v>59.021429829999995</v>
          </cell>
          <cell r="Q24">
            <v>46.012970150000001</v>
          </cell>
          <cell r="R24">
            <v>44.981256049999999</v>
          </cell>
          <cell r="S24">
            <v>43.939275289999998</v>
          </cell>
          <cell r="T24">
            <v>57.217951200000002</v>
          </cell>
          <cell r="U24">
            <v>36.714698670000004</v>
          </cell>
          <cell r="V24">
            <v>36.540425240000005</v>
          </cell>
          <cell r="W24">
            <v>50.906187289999998</v>
          </cell>
          <cell r="X24">
            <v>87.132702980000005</v>
          </cell>
          <cell r="Y24">
            <v>119.80191048</v>
          </cell>
          <cell r="Z24">
            <v>69.310585150000009</v>
          </cell>
          <cell r="AA24">
            <v>39.600835270000005</v>
          </cell>
          <cell r="AB24">
            <v>691.18022760000008</v>
          </cell>
        </row>
        <row r="25">
          <cell r="A25">
            <v>511403</v>
          </cell>
          <cell r="B25">
            <v>511403</v>
          </cell>
          <cell r="C25" t="str">
            <v>ITL Expenditure (Int'l TP Operators Levy)</v>
          </cell>
          <cell r="D25">
            <v>42931572.719999999</v>
          </cell>
          <cell r="E25">
            <v>32987436.829999998</v>
          </cell>
          <cell r="F25">
            <v>34290606.140000001</v>
          </cell>
          <cell r="G25">
            <v>33871573.590000004</v>
          </cell>
          <cell r="H25">
            <v>31482100.68</v>
          </cell>
          <cell r="I25">
            <v>34548228.799999997</v>
          </cell>
          <cell r="J25">
            <v>38254841.030000001</v>
          </cell>
          <cell r="K25">
            <v>37360005.609999999</v>
          </cell>
          <cell r="L25">
            <v>28704620.59</v>
          </cell>
          <cell r="M25">
            <v>32317565.98</v>
          </cell>
          <cell r="N25">
            <v>31752442.120000001</v>
          </cell>
          <cell r="O25">
            <v>27634097.629999999</v>
          </cell>
          <cell r="P25">
            <v>42.931572719999998</v>
          </cell>
          <cell r="Q25">
            <v>32.98743683</v>
          </cell>
          <cell r="R25">
            <v>34.290606140000001</v>
          </cell>
          <cell r="S25">
            <v>33.871573590000004</v>
          </cell>
          <cell r="T25">
            <v>31.482100679999999</v>
          </cell>
          <cell r="U25">
            <v>34.548228799999997</v>
          </cell>
          <cell r="V25">
            <v>38.254841030000001</v>
          </cell>
          <cell r="W25">
            <v>37.360005610000002</v>
          </cell>
          <cell r="X25">
            <v>28.704620590000001</v>
          </cell>
          <cell r="Y25">
            <v>32.317565979999998</v>
          </cell>
          <cell r="Z25">
            <v>31.752442120000001</v>
          </cell>
          <cell r="AA25">
            <v>27.634097629999999</v>
          </cell>
          <cell r="AB25">
            <v>406.13509171999999</v>
          </cell>
        </row>
        <row r="26">
          <cell r="A26">
            <v>511501</v>
          </cell>
          <cell r="B26">
            <v>511501</v>
          </cell>
          <cell r="C26" t="str">
            <v>Cost of CPE-PSTN - Double Play BB Router</v>
          </cell>
          <cell r="D26">
            <v>333304.09999999998</v>
          </cell>
          <cell r="E26">
            <v>-26454846.93</v>
          </cell>
          <cell r="F26">
            <v>373612.07</v>
          </cell>
          <cell r="G26">
            <v>431124.12</v>
          </cell>
          <cell r="H26">
            <v>-17623683.760000002</v>
          </cell>
          <cell r="I26">
            <v>273581.28000000003</v>
          </cell>
          <cell r="J26">
            <v>181187.75</v>
          </cell>
          <cell r="K26">
            <v>18346374.219999999</v>
          </cell>
          <cell r="L26">
            <v>65788438.789999999</v>
          </cell>
          <cell r="M26">
            <v>173619.76</v>
          </cell>
          <cell r="N26">
            <v>678662.54</v>
          </cell>
          <cell r="O26">
            <v>546657.46</v>
          </cell>
          <cell r="P26">
            <v>0.33330409999999999</v>
          </cell>
          <cell r="Q26">
            <v>-26.454846929999999</v>
          </cell>
          <cell r="R26">
            <v>0.37361207000000002</v>
          </cell>
          <cell r="S26">
            <v>0.43112412</v>
          </cell>
          <cell r="T26">
            <v>-17.623683760000002</v>
          </cell>
          <cell r="U26">
            <v>0.27358128000000004</v>
          </cell>
          <cell r="V26">
            <v>0.18118775000000001</v>
          </cell>
          <cell r="W26">
            <v>18.346374219999998</v>
          </cell>
          <cell r="X26">
            <v>65.788438790000001</v>
          </cell>
          <cell r="Y26">
            <v>0.17361976000000001</v>
          </cell>
          <cell r="Z26">
            <v>0.67866254000000004</v>
          </cell>
          <cell r="AA26">
            <v>0.54665745999999993</v>
          </cell>
          <cell r="AB26">
            <v>43.048031399999999</v>
          </cell>
        </row>
        <row r="27">
          <cell r="A27">
            <v>511502</v>
          </cell>
          <cell r="B27">
            <v>511502</v>
          </cell>
          <cell r="C27" t="str">
            <v>Cost of Sales - Prepaid Card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3353.41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3.3534099999999998E-3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3.3534099999999998E-3</v>
          </cell>
        </row>
        <row r="28">
          <cell r="A28">
            <v>511503</v>
          </cell>
          <cell r="B28">
            <v>511503</v>
          </cell>
          <cell r="C28" t="str">
            <v>Cost of Sales - Solution Sales</v>
          </cell>
          <cell r="D28">
            <v>11005650.02</v>
          </cell>
          <cell r="E28">
            <v>13151700.970000001</v>
          </cell>
          <cell r="F28">
            <v>24659082.93</v>
          </cell>
          <cell r="G28">
            <v>43275121.93</v>
          </cell>
          <cell r="H28">
            <v>48652937.25</v>
          </cell>
          <cell r="I28">
            <v>11731743.970000001</v>
          </cell>
          <cell r="J28">
            <v>19527239.199999999</v>
          </cell>
          <cell r="K28">
            <v>13443946.4</v>
          </cell>
          <cell r="L28">
            <v>10232248.42</v>
          </cell>
          <cell r="M28">
            <v>14086742.6</v>
          </cell>
          <cell r="N28">
            <v>15580850.48</v>
          </cell>
          <cell r="O28">
            <v>20309430.989999998</v>
          </cell>
          <cell r="P28">
            <v>11.005650019999999</v>
          </cell>
          <cell r="Q28">
            <v>13.15170097</v>
          </cell>
          <cell r="R28">
            <v>24.65908293</v>
          </cell>
          <cell r="S28">
            <v>43.275121929999997</v>
          </cell>
          <cell r="T28">
            <v>48.652937250000001</v>
          </cell>
          <cell r="U28">
            <v>11.73174397</v>
          </cell>
          <cell r="V28">
            <v>19.5272392</v>
          </cell>
          <cell r="W28">
            <v>13.4439464</v>
          </cell>
          <cell r="X28">
            <v>10.232248419999999</v>
          </cell>
          <cell r="Y28">
            <v>14.086742599999999</v>
          </cell>
          <cell r="Z28">
            <v>15.580850480000001</v>
          </cell>
          <cell r="AA28">
            <v>20.309430989999999</v>
          </cell>
          <cell r="AB28">
            <v>245.65669515999997</v>
          </cell>
        </row>
        <row r="29">
          <cell r="A29">
            <v>511504</v>
          </cell>
          <cell r="B29">
            <v>511504</v>
          </cell>
          <cell r="C29" t="str">
            <v>Cost of Sales - Consignment Sale</v>
          </cell>
          <cell r="D29">
            <v>6325860.0099999998</v>
          </cell>
          <cell r="E29">
            <v>7119050.6799999997</v>
          </cell>
          <cell r="F29">
            <v>9479415.4299999997</v>
          </cell>
          <cell r="G29">
            <v>8101960.4199999999</v>
          </cell>
          <cell r="H29">
            <v>5758793.0499999998</v>
          </cell>
          <cell r="I29">
            <v>8164239.0499999998</v>
          </cell>
          <cell r="J29">
            <v>7340182.29</v>
          </cell>
          <cell r="K29">
            <v>8584459.6799999997</v>
          </cell>
          <cell r="L29">
            <v>7281354.7699999996</v>
          </cell>
          <cell r="M29">
            <v>6624643.8499999996</v>
          </cell>
          <cell r="N29">
            <v>8827510.4900000002</v>
          </cell>
          <cell r="O29">
            <v>23764559.079999998</v>
          </cell>
          <cell r="P29">
            <v>6.3258600099999995</v>
          </cell>
          <cell r="Q29">
            <v>7.11905068</v>
          </cell>
          <cell r="R29">
            <v>9.4794154299999995</v>
          </cell>
          <cell r="S29">
            <v>8.1019604199999993</v>
          </cell>
          <cell r="T29">
            <v>5.7587930499999995</v>
          </cell>
          <cell r="U29">
            <v>8.1642390499999991</v>
          </cell>
          <cell r="V29">
            <v>7.3401822900000004</v>
          </cell>
          <cell r="W29">
            <v>8.5844596800000001</v>
          </cell>
          <cell r="X29">
            <v>7.2813547699999992</v>
          </cell>
          <cell r="Y29">
            <v>6.62464385</v>
          </cell>
          <cell r="Z29">
            <v>8.8275104899999999</v>
          </cell>
          <cell r="AA29">
            <v>23.764559079999998</v>
          </cell>
          <cell r="AB29">
            <v>107.37202879999998</v>
          </cell>
        </row>
        <row r="30">
          <cell r="A30">
            <v>511506</v>
          </cell>
          <cell r="B30">
            <v>511506</v>
          </cell>
          <cell r="C30" t="str">
            <v>Cost of  CPE Accessories &amp; Feature phones</v>
          </cell>
          <cell r="D30">
            <v>1717463.32</v>
          </cell>
          <cell r="E30">
            <v>1413262.25</v>
          </cell>
          <cell r="F30">
            <v>1731621.28</v>
          </cell>
          <cell r="G30">
            <v>1410904.26</v>
          </cell>
          <cell r="H30">
            <v>1865775.58</v>
          </cell>
          <cell r="I30">
            <v>1394208.83</v>
          </cell>
          <cell r="J30">
            <v>1190441.24</v>
          </cell>
          <cell r="K30">
            <v>1345140.49</v>
          </cell>
          <cell r="L30">
            <v>1175112.93</v>
          </cell>
          <cell r="M30">
            <v>2328824.85</v>
          </cell>
          <cell r="N30">
            <v>3458098.25</v>
          </cell>
          <cell r="O30">
            <v>3183132.39</v>
          </cell>
          <cell r="P30">
            <v>1.71746332</v>
          </cell>
          <cell r="Q30">
            <v>1.4132622500000001</v>
          </cell>
          <cell r="R30">
            <v>1.7316212799999999</v>
          </cell>
          <cell r="S30">
            <v>1.4109042599999999</v>
          </cell>
          <cell r="T30">
            <v>1.86577558</v>
          </cell>
          <cell r="U30">
            <v>1.3942088300000002</v>
          </cell>
          <cell r="V30">
            <v>1.19044124</v>
          </cell>
          <cell r="W30">
            <v>1.3451404899999999</v>
          </cell>
          <cell r="X30">
            <v>1.1751129299999998</v>
          </cell>
          <cell r="Y30">
            <v>2.3288248500000002</v>
          </cell>
          <cell r="Z30">
            <v>3.4580982499999999</v>
          </cell>
          <cell r="AA30">
            <v>3.1831323899999999</v>
          </cell>
          <cell r="AB30">
            <v>22.213985670000003</v>
          </cell>
        </row>
        <row r="31">
          <cell r="A31">
            <v>511511</v>
          </cell>
          <cell r="B31">
            <v>511511</v>
          </cell>
          <cell r="C31" t="str">
            <v>Cost of CPE-PSTN - Single Play Phone</v>
          </cell>
          <cell r="D31">
            <v>176529.86</v>
          </cell>
          <cell r="E31">
            <v>185692.45</v>
          </cell>
          <cell r="F31">
            <v>256617.25</v>
          </cell>
          <cell r="G31">
            <v>140338.09</v>
          </cell>
          <cell r="H31">
            <v>485282</v>
          </cell>
          <cell r="I31">
            <v>469901.23</v>
          </cell>
          <cell r="J31">
            <v>658949.75</v>
          </cell>
          <cell r="K31">
            <v>507974.32</v>
          </cell>
          <cell r="L31">
            <v>273291.03999999998</v>
          </cell>
          <cell r="M31">
            <v>480683.84</v>
          </cell>
          <cell r="N31">
            <v>621293.80000000005</v>
          </cell>
          <cell r="O31">
            <v>448328.74</v>
          </cell>
          <cell r="P31">
            <v>0.17652985999999998</v>
          </cell>
          <cell r="Q31">
            <v>0.18569245000000001</v>
          </cell>
          <cell r="R31">
            <v>0.25661725000000002</v>
          </cell>
          <cell r="S31">
            <v>0.14033809</v>
          </cell>
          <cell r="T31">
            <v>0.48528199999999999</v>
          </cell>
          <cell r="U31">
            <v>0.46990123</v>
          </cell>
          <cell r="V31">
            <v>0.65894975</v>
          </cell>
          <cell r="W31">
            <v>0.50797431999999998</v>
          </cell>
          <cell r="X31">
            <v>0.27329103999999999</v>
          </cell>
          <cell r="Y31">
            <v>0.48068384000000003</v>
          </cell>
          <cell r="Z31">
            <v>0.62129380000000001</v>
          </cell>
          <cell r="AA31">
            <v>0.44832874</v>
          </cell>
          <cell r="AB31">
            <v>4.70488237</v>
          </cell>
        </row>
        <row r="32">
          <cell r="A32">
            <v>511512</v>
          </cell>
          <cell r="B32">
            <v>511512</v>
          </cell>
          <cell r="C32" t="str">
            <v>Cost of CPE-PSTN - Double Play BB Phone</v>
          </cell>
          <cell r="D32">
            <v>140419.54</v>
          </cell>
          <cell r="E32">
            <v>187395.33</v>
          </cell>
          <cell r="F32">
            <v>160881.16</v>
          </cell>
          <cell r="G32">
            <v>213765.51</v>
          </cell>
          <cell r="H32">
            <v>222373.09</v>
          </cell>
          <cell r="I32">
            <v>200305.27</v>
          </cell>
          <cell r="J32">
            <v>163460.44</v>
          </cell>
          <cell r="K32">
            <v>122787.02</v>
          </cell>
          <cell r="L32">
            <v>156044.85</v>
          </cell>
          <cell r="M32">
            <v>277617.2</v>
          </cell>
          <cell r="N32">
            <v>625854.23</v>
          </cell>
          <cell r="O32">
            <v>397969.12</v>
          </cell>
          <cell r="P32">
            <v>0.14041954000000001</v>
          </cell>
          <cell r="Q32">
            <v>0.18739533</v>
          </cell>
          <cell r="R32">
            <v>0.16088116</v>
          </cell>
          <cell r="S32">
            <v>0.21376551000000002</v>
          </cell>
          <cell r="T32">
            <v>0.22237309</v>
          </cell>
          <cell r="U32">
            <v>0.20030526999999998</v>
          </cell>
          <cell r="V32">
            <v>0.16346044000000001</v>
          </cell>
          <cell r="W32">
            <v>0.12278702000000001</v>
          </cell>
          <cell r="X32">
            <v>0.15604485000000001</v>
          </cell>
          <cell r="Y32">
            <v>0.27761720000000001</v>
          </cell>
          <cell r="Z32">
            <v>0.62585422999999996</v>
          </cell>
          <cell r="AA32">
            <v>0.39796912000000001</v>
          </cell>
          <cell r="AB32">
            <v>2.8688727599999999</v>
          </cell>
        </row>
        <row r="33">
          <cell r="A33">
            <v>511513</v>
          </cell>
          <cell r="B33">
            <v>511513</v>
          </cell>
          <cell r="C33" t="str">
            <v>Cost of CPE- PSTN -Double Play PEO Phone</v>
          </cell>
          <cell r="D33">
            <v>13848.14</v>
          </cell>
          <cell r="E33">
            <v>2805.63</v>
          </cell>
          <cell r="F33">
            <v>8408.23</v>
          </cell>
          <cell r="G33">
            <v>6735</v>
          </cell>
          <cell r="H33">
            <v>15372.1</v>
          </cell>
          <cell r="I33">
            <v>22344.55</v>
          </cell>
          <cell r="J33">
            <v>33463</v>
          </cell>
          <cell r="K33">
            <v>26775.71</v>
          </cell>
          <cell r="L33">
            <v>47579.64</v>
          </cell>
          <cell r="M33">
            <v>19832.34</v>
          </cell>
          <cell r="N33">
            <v>24778.28</v>
          </cell>
          <cell r="O33">
            <v>8979.27</v>
          </cell>
          <cell r="P33">
            <v>1.384814E-2</v>
          </cell>
          <cell r="Q33">
            <v>2.8056299999999999E-3</v>
          </cell>
          <cell r="R33">
            <v>8.4082299999999992E-3</v>
          </cell>
          <cell r="S33">
            <v>6.7349999999999997E-3</v>
          </cell>
          <cell r="T33">
            <v>1.53721E-2</v>
          </cell>
          <cell r="U33">
            <v>2.2344549999999998E-2</v>
          </cell>
          <cell r="V33">
            <v>3.3463E-2</v>
          </cell>
          <cell r="W33">
            <v>2.6775709999999998E-2</v>
          </cell>
          <cell r="X33">
            <v>4.7579639999999999E-2</v>
          </cell>
          <cell r="Y33">
            <v>1.983234E-2</v>
          </cell>
          <cell r="Z33">
            <v>2.477828E-2</v>
          </cell>
          <cell r="AA33">
            <v>8.979270000000001E-3</v>
          </cell>
          <cell r="AB33">
            <v>0.23092188999999999</v>
          </cell>
        </row>
        <row r="34">
          <cell r="A34">
            <v>511514</v>
          </cell>
          <cell r="B34">
            <v>511514</v>
          </cell>
          <cell r="C34" t="str">
            <v>Cost of CPE-PSTN - Triple Play Phone</v>
          </cell>
          <cell r="D34">
            <v>21165.15</v>
          </cell>
          <cell r="E34">
            <v>13223.43</v>
          </cell>
          <cell r="F34">
            <v>2294.4699999999998</v>
          </cell>
          <cell r="G34">
            <v>6942.46</v>
          </cell>
          <cell r="H34">
            <v>26434.19</v>
          </cell>
          <cell r="I34">
            <v>10128.040000000001</v>
          </cell>
          <cell r="J34">
            <v>38725.42</v>
          </cell>
          <cell r="K34">
            <v>13283.96</v>
          </cell>
          <cell r="L34">
            <v>8695.51</v>
          </cell>
          <cell r="M34">
            <v>8393.2000000000007</v>
          </cell>
          <cell r="N34">
            <v>21059.01</v>
          </cell>
          <cell r="O34">
            <v>23272.639999999999</v>
          </cell>
          <cell r="P34">
            <v>2.1165150000000001E-2</v>
          </cell>
          <cell r="Q34">
            <v>1.322343E-2</v>
          </cell>
          <cell r="R34">
            <v>2.2944699999999998E-3</v>
          </cell>
          <cell r="S34">
            <v>6.9424600000000001E-3</v>
          </cell>
          <cell r="T34">
            <v>2.643419E-2</v>
          </cell>
          <cell r="U34">
            <v>1.0128040000000001E-2</v>
          </cell>
          <cell r="V34">
            <v>3.8725419999999997E-2</v>
          </cell>
          <cell r="W34">
            <v>1.3283959999999999E-2</v>
          </cell>
          <cell r="X34">
            <v>8.69551E-3</v>
          </cell>
          <cell r="Y34">
            <v>8.3932E-3</v>
          </cell>
          <cell r="Z34">
            <v>2.105901E-2</v>
          </cell>
          <cell r="AA34">
            <v>2.3272640000000001E-2</v>
          </cell>
          <cell r="AB34">
            <v>0.19361748000000004</v>
          </cell>
        </row>
        <row r="35">
          <cell r="A35">
            <v>511518</v>
          </cell>
          <cell r="B35">
            <v>511518</v>
          </cell>
          <cell r="C35" t="str">
            <v>Cost of CPE-LTE - Voice only-Phone</v>
          </cell>
          <cell r="D35">
            <v>1768.71</v>
          </cell>
          <cell r="E35">
            <v>0</v>
          </cell>
          <cell r="F35">
            <v>17749.39</v>
          </cell>
          <cell r="G35">
            <v>0</v>
          </cell>
          <cell r="H35">
            <v>24728.68</v>
          </cell>
          <cell r="I35">
            <v>1898.97</v>
          </cell>
          <cell r="J35">
            <v>6376.17</v>
          </cell>
          <cell r="K35">
            <v>3924.86</v>
          </cell>
          <cell r="L35">
            <v>37317.019999999997</v>
          </cell>
          <cell r="M35">
            <v>0</v>
          </cell>
          <cell r="N35">
            <v>0</v>
          </cell>
          <cell r="O35">
            <v>0</v>
          </cell>
          <cell r="P35">
            <v>1.7687099999999999E-3</v>
          </cell>
          <cell r="Q35">
            <v>0</v>
          </cell>
          <cell r="R35">
            <v>1.774939E-2</v>
          </cell>
          <cell r="S35">
            <v>0</v>
          </cell>
          <cell r="T35">
            <v>2.4728679999999999E-2</v>
          </cell>
          <cell r="U35">
            <v>1.89897E-3</v>
          </cell>
          <cell r="V35">
            <v>6.3761700000000004E-3</v>
          </cell>
          <cell r="W35">
            <v>3.9248600000000005E-3</v>
          </cell>
          <cell r="X35">
            <v>3.7317019999999999E-2</v>
          </cell>
          <cell r="Y35">
            <v>0</v>
          </cell>
          <cell r="Z35">
            <v>0</v>
          </cell>
          <cell r="AA35">
            <v>0</v>
          </cell>
          <cell r="AB35">
            <v>9.3763799999999994E-2</v>
          </cell>
        </row>
        <row r="36">
          <cell r="A36">
            <v>511519</v>
          </cell>
          <cell r="B36">
            <v>511519</v>
          </cell>
          <cell r="C36" t="str">
            <v>Cost of CPE- LTE - BB Double Play Phone</v>
          </cell>
          <cell r="D36">
            <v>2215.67</v>
          </cell>
          <cell r="E36">
            <v>6145.4</v>
          </cell>
          <cell r="F36">
            <v>643640.93999999994</v>
          </cell>
          <cell r="G36">
            <v>2964992.59</v>
          </cell>
          <cell r="H36">
            <v>2943871.25</v>
          </cell>
          <cell r="I36">
            <v>2366.38</v>
          </cell>
          <cell r="J36">
            <v>2284.27</v>
          </cell>
          <cell r="K36">
            <v>35276.6</v>
          </cell>
          <cell r="L36">
            <v>1886</v>
          </cell>
          <cell r="M36">
            <v>14463.5</v>
          </cell>
          <cell r="N36">
            <v>13365146.59</v>
          </cell>
          <cell r="O36">
            <v>17881.2</v>
          </cell>
          <cell r="P36">
            <v>2.2156699999999999E-3</v>
          </cell>
          <cell r="Q36">
            <v>6.1453999999999996E-3</v>
          </cell>
          <cell r="R36">
            <v>0.64364093999999994</v>
          </cell>
          <cell r="S36">
            <v>2.96499259</v>
          </cell>
          <cell r="T36">
            <v>2.9438712499999999</v>
          </cell>
          <cell r="U36">
            <v>2.36638E-3</v>
          </cell>
          <cell r="V36">
            <v>2.2842700000000001E-3</v>
          </cell>
          <cell r="W36">
            <v>3.5276599999999998E-2</v>
          </cell>
          <cell r="X36">
            <v>1.8860000000000001E-3</v>
          </cell>
          <cell r="Y36">
            <v>1.4463500000000001E-2</v>
          </cell>
          <cell r="Z36">
            <v>13.36514659</v>
          </cell>
          <cell r="AA36">
            <v>1.78812E-2</v>
          </cell>
          <cell r="AB36">
            <v>20.000170389999997</v>
          </cell>
        </row>
        <row r="37">
          <cell r="A37">
            <v>511521</v>
          </cell>
          <cell r="B37">
            <v>511521</v>
          </cell>
          <cell r="C37" t="str">
            <v>Cost of CPE- PSTN -Double Play PEO Router</v>
          </cell>
          <cell r="D37">
            <v>17731.740000000002</v>
          </cell>
          <cell r="E37">
            <v>0</v>
          </cell>
          <cell r="F37">
            <v>5532.13</v>
          </cell>
          <cell r="G37">
            <v>9049.64</v>
          </cell>
          <cell r="H37">
            <v>42679.67</v>
          </cell>
          <cell r="I37">
            <v>0</v>
          </cell>
          <cell r="J37">
            <v>48911.64</v>
          </cell>
          <cell r="K37">
            <v>1886</v>
          </cell>
          <cell r="L37">
            <v>8652.57</v>
          </cell>
          <cell r="M37">
            <v>0</v>
          </cell>
          <cell r="N37">
            <v>24760.2</v>
          </cell>
          <cell r="O37">
            <v>6228.61</v>
          </cell>
          <cell r="P37">
            <v>1.7731740000000003E-2</v>
          </cell>
          <cell r="Q37">
            <v>0</v>
          </cell>
          <cell r="R37">
            <v>5.5321299999999997E-3</v>
          </cell>
          <cell r="S37">
            <v>9.0496399999999994E-3</v>
          </cell>
          <cell r="T37">
            <v>4.2679669999999996E-2</v>
          </cell>
          <cell r="U37">
            <v>0</v>
          </cell>
          <cell r="V37">
            <v>4.8911639999999999E-2</v>
          </cell>
          <cell r="W37">
            <v>1.8860000000000001E-3</v>
          </cell>
          <cell r="X37">
            <v>8.6525700000000001E-3</v>
          </cell>
          <cell r="Y37">
            <v>0</v>
          </cell>
          <cell r="Z37">
            <v>2.47602E-2</v>
          </cell>
          <cell r="AA37">
            <v>6.2286099999999999E-3</v>
          </cell>
          <cell r="AB37">
            <v>0.16543219999999997</v>
          </cell>
        </row>
        <row r="38">
          <cell r="A38">
            <v>511522</v>
          </cell>
          <cell r="B38">
            <v>511522</v>
          </cell>
          <cell r="C38" t="str">
            <v>Cost of CPE-PSTN - Triple Play Router</v>
          </cell>
          <cell r="D38">
            <v>0</v>
          </cell>
          <cell r="E38">
            <v>0</v>
          </cell>
          <cell r="F38">
            <v>0</v>
          </cell>
          <cell r="G38">
            <v>1702.16</v>
          </cell>
          <cell r="H38">
            <v>3351.68</v>
          </cell>
          <cell r="I38">
            <v>0</v>
          </cell>
          <cell r="J38">
            <v>0</v>
          </cell>
          <cell r="K38">
            <v>5658</v>
          </cell>
          <cell r="L38">
            <v>3249.06</v>
          </cell>
          <cell r="M38">
            <v>6208.73</v>
          </cell>
          <cell r="N38">
            <v>8913.4</v>
          </cell>
          <cell r="O38">
            <v>3890.29</v>
          </cell>
          <cell r="P38">
            <v>0</v>
          </cell>
          <cell r="Q38">
            <v>0</v>
          </cell>
          <cell r="R38">
            <v>0</v>
          </cell>
          <cell r="S38">
            <v>1.7021600000000001E-3</v>
          </cell>
          <cell r="T38">
            <v>3.3516799999999997E-3</v>
          </cell>
          <cell r="U38">
            <v>0</v>
          </cell>
          <cell r="V38">
            <v>0</v>
          </cell>
          <cell r="W38">
            <v>5.6579999999999998E-3</v>
          </cell>
          <cell r="X38">
            <v>3.2490599999999998E-3</v>
          </cell>
          <cell r="Y38">
            <v>6.20873E-3</v>
          </cell>
          <cell r="Z38">
            <v>8.9134000000000001E-3</v>
          </cell>
          <cell r="AA38">
            <v>3.8902899999999998E-3</v>
          </cell>
          <cell r="AB38">
            <v>3.297332E-2</v>
          </cell>
        </row>
        <row r="39">
          <cell r="A39">
            <v>511531</v>
          </cell>
          <cell r="B39">
            <v>511531</v>
          </cell>
          <cell r="C39" t="str">
            <v>Cost of CPE-FTTH- Double Play BB Phone</v>
          </cell>
          <cell r="D39">
            <v>69603.06</v>
          </cell>
          <cell r="E39">
            <v>32117.13</v>
          </cell>
          <cell r="F39">
            <v>91134.17</v>
          </cell>
          <cell r="G39">
            <v>56507.33</v>
          </cell>
          <cell r="H39">
            <v>67189.47</v>
          </cell>
          <cell r="I39">
            <v>41907.18</v>
          </cell>
          <cell r="J39">
            <v>38839.11</v>
          </cell>
          <cell r="K39">
            <v>76944.759999999995</v>
          </cell>
          <cell r="L39">
            <v>51485.25</v>
          </cell>
          <cell r="M39">
            <v>102939.33</v>
          </cell>
          <cell r="N39">
            <v>183942.9</v>
          </cell>
          <cell r="O39">
            <v>106788.72</v>
          </cell>
          <cell r="P39">
            <v>6.9603059999999994E-2</v>
          </cell>
          <cell r="Q39">
            <v>3.2117130000000001E-2</v>
          </cell>
          <cell r="R39">
            <v>9.113417E-2</v>
          </cell>
          <cell r="S39">
            <v>5.6507330000000001E-2</v>
          </cell>
          <cell r="T39">
            <v>6.7189470000000001E-2</v>
          </cell>
          <cell r="U39">
            <v>4.1907180000000002E-2</v>
          </cell>
          <cell r="V39">
            <v>3.8839110000000003E-2</v>
          </cell>
          <cell r="W39">
            <v>7.6944760000000001E-2</v>
          </cell>
          <cell r="X39">
            <v>5.1485250000000003E-2</v>
          </cell>
          <cell r="Y39">
            <v>0.10293933</v>
          </cell>
          <cell r="Z39">
            <v>0.18394289999999999</v>
          </cell>
          <cell r="AA39">
            <v>0.10678872</v>
          </cell>
          <cell r="AB39">
            <v>0.91939840999999989</v>
          </cell>
        </row>
        <row r="40">
          <cell r="A40">
            <v>511532</v>
          </cell>
          <cell r="B40">
            <v>511532</v>
          </cell>
          <cell r="C40" t="str">
            <v>Cost of CPE-FTTH - Double Play PEO Phone</v>
          </cell>
          <cell r="D40">
            <v>16817.939999999999</v>
          </cell>
          <cell r="E40">
            <v>6774.99</v>
          </cell>
          <cell r="F40">
            <v>17556.689999999999</v>
          </cell>
          <cell r="G40">
            <v>9145.73</v>
          </cell>
          <cell r="H40">
            <v>19451.91</v>
          </cell>
          <cell r="I40">
            <v>15551.16</v>
          </cell>
          <cell r="J40">
            <v>27229.34</v>
          </cell>
          <cell r="K40">
            <v>25330.37</v>
          </cell>
          <cell r="L40">
            <v>30068.92</v>
          </cell>
          <cell r="M40">
            <v>77886</v>
          </cell>
          <cell r="N40">
            <v>55337.67</v>
          </cell>
          <cell r="O40">
            <v>71151.7</v>
          </cell>
          <cell r="P40">
            <v>1.681794E-2</v>
          </cell>
          <cell r="Q40">
            <v>6.7749899999999998E-3</v>
          </cell>
          <cell r="R40">
            <v>1.755669E-2</v>
          </cell>
          <cell r="S40">
            <v>9.1457299999999995E-3</v>
          </cell>
          <cell r="T40">
            <v>1.9451909999999999E-2</v>
          </cell>
          <cell r="U40">
            <v>1.555116E-2</v>
          </cell>
          <cell r="V40">
            <v>2.7229340000000001E-2</v>
          </cell>
          <cell r="W40">
            <v>2.5330369999999998E-2</v>
          </cell>
          <cell r="X40">
            <v>3.0068919999999999E-2</v>
          </cell>
          <cell r="Y40">
            <v>7.7885999999999997E-2</v>
          </cell>
          <cell r="Z40">
            <v>5.5337669999999999E-2</v>
          </cell>
          <cell r="AA40">
            <v>7.1151699999999998E-2</v>
          </cell>
          <cell r="AB40">
            <v>0.37230241999999997</v>
          </cell>
        </row>
        <row r="41">
          <cell r="A41">
            <v>511533</v>
          </cell>
          <cell r="B41">
            <v>511533</v>
          </cell>
          <cell r="C41" t="str">
            <v>Cost of CPE-FTTH - Triple Play Phone</v>
          </cell>
          <cell r="D41">
            <v>41649.519999999997</v>
          </cell>
          <cell r="E41">
            <v>28071.15</v>
          </cell>
          <cell r="F41">
            <v>43018.05</v>
          </cell>
          <cell r="G41">
            <v>32717.200000000001</v>
          </cell>
          <cell r="H41">
            <v>35695.72</v>
          </cell>
          <cell r="I41">
            <v>54299.45</v>
          </cell>
          <cell r="J41">
            <v>61718.87</v>
          </cell>
          <cell r="K41">
            <v>65212.84</v>
          </cell>
          <cell r="L41">
            <v>60233.85</v>
          </cell>
          <cell r="M41">
            <v>65221.38</v>
          </cell>
          <cell r="N41">
            <v>175906.14</v>
          </cell>
          <cell r="O41">
            <v>213418.4</v>
          </cell>
          <cell r="P41">
            <v>4.1649519999999995E-2</v>
          </cell>
          <cell r="Q41">
            <v>2.8071150000000003E-2</v>
          </cell>
          <cell r="R41">
            <v>4.3018050000000002E-2</v>
          </cell>
          <cell r="S41">
            <v>3.2717200000000002E-2</v>
          </cell>
          <cell r="T41">
            <v>3.569572E-2</v>
          </cell>
          <cell r="U41">
            <v>5.4299449999999999E-2</v>
          </cell>
          <cell r="V41">
            <v>6.1718870000000002E-2</v>
          </cell>
          <cell r="W41">
            <v>6.5212839999999994E-2</v>
          </cell>
          <cell r="X41">
            <v>6.0233849999999999E-2</v>
          </cell>
          <cell r="Y41">
            <v>6.5221379999999995E-2</v>
          </cell>
          <cell r="Z41">
            <v>0.17590614000000002</v>
          </cell>
          <cell r="AA41">
            <v>0.21341839999999998</v>
          </cell>
          <cell r="AB41">
            <v>0.87716257000000009</v>
          </cell>
        </row>
        <row r="42">
          <cell r="A42">
            <v>511535</v>
          </cell>
          <cell r="B42">
            <v>511535</v>
          </cell>
          <cell r="C42" t="str">
            <v>Cost of CPE-FTTH- Multiple PEO Phone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2525.62</v>
          </cell>
          <cell r="M42">
            <v>0</v>
          </cell>
          <cell r="N42">
            <v>3603.09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2.5256199999999997E-3</v>
          </cell>
          <cell r="Y42">
            <v>0</v>
          </cell>
          <cell r="Z42">
            <v>3.6030900000000002E-3</v>
          </cell>
          <cell r="AA42">
            <v>0</v>
          </cell>
          <cell r="AB42">
            <v>6.1287099999999999E-3</v>
          </cell>
        </row>
        <row r="43">
          <cell r="A43">
            <v>511541</v>
          </cell>
          <cell r="B43">
            <v>511541</v>
          </cell>
          <cell r="C43" t="str">
            <v>Cost of CPE-Refurbished Router  LTE -Single Play</v>
          </cell>
          <cell r="D43">
            <v>0</v>
          </cell>
          <cell r="E43">
            <v>0</v>
          </cell>
          <cell r="F43">
            <v>1147614.5</v>
          </cell>
          <cell r="G43">
            <v>0</v>
          </cell>
          <cell r="H43">
            <v>0</v>
          </cell>
          <cell r="I43">
            <v>0</v>
          </cell>
          <cell r="J43">
            <v>74705.149999999994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1.1476145</v>
          </cell>
          <cell r="S43">
            <v>0</v>
          </cell>
          <cell r="T43">
            <v>0</v>
          </cell>
          <cell r="U43">
            <v>0</v>
          </cell>
          <cell r="V43">
            <v>7.4705149999999998E-2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1.22231965</v>
          </cell>
        </row>
        <row r="44">
          <cell r="A44">
            <v>511546</v>
          </cell>
          <cell r="B44">
            <v>511546</v>
          </cell>
          <cell r="C44" t="str">
            <v>Cost of CPE-on Convenience fee-PSTN-Phone</v>
          </cell>
          <cell r="D44">
            <v>0</v>
          </cell>
          <cell r="E44">
            <v>0</v>
          </cell>
          <cell r="F44">
            <v>0</v>
          </cell>
          <cell r="G44">
            <v>7306.68</v>
          </cell>
          <cell r="H44">
            <v>53136.52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123128.72</v>
          </cell>
          <cell r="P44">
            <v>0</v>
          </cell>
          <cell r="Q44">
            <v>0</v>
          </cell>
          <cell r="R44">
            <v>0</v>
          </cell>
          <cell r="S44">
            <v>7.3066800000000003E-3</v>
          </cell>
          <cell r="T44">
            <v>5.313652E-2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0.12312872</v>
          </cell>
          <cell r="AB44">
            <v>0.18357191999999997</v>
          </cell>
        </row>
        <row r="45">
          <cell r="A45">
            <v>511547</v>
          </cell>
          <cell r="B45">
            <v>511547</v>
          </cell>
          <cell r="C45" t="str">
            <v>Cost of CPE-on Convenience fee -LTE</v>
          </cell>
          <cell r="D45">
            <v>0</v>
          </cell>
          <cell r="E45">
            <v>529.74</v>
          </cell>
          <cell r="F45">
            <v>0</v>
          </cell>
          <cell r="G45">
            <v>0</v>
          </cell>
          <cell r="H45">
            <v>110.86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143089.74</v>
          </cell>
          <cell r="O45">
            <v>0</v>
          </cell>
          <cell r="P45">
            <v>0</v>
          </cell>
          <cell r="Q45">
            <v>5.2974000000000001E-4</v>
          </cell>
          <cell r="R45">
            <v>0</v>
          </cell>
          <cell r="S45">
            <v>0</v>
          </cell>
          <cell r="T45">
            <v>1.1086000000000001E-4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0.14308973999999999</v>
          </cell>
          <cell r="AA45">
            <v>0</v>
          </cell>
          <cell r="AB45">
            <v>0.14373033999999998</v>
          </cell>
        </row>
        <row r="46">
          <cell r="A46">
            <v>511599</v>
          </cell>
          <cell r="B46">
            <v>511599</v>
          </cell>
          <cell r="C46" t="str">
            <v>Cost of Goods Sold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7964.41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7.9644099999999999E-3</v>
          </cell>
          <cell r="AA46">
            <v>0</v>
          </cell>
          <cell r="AB46">
            <v>7.9644099999999999E-3</v>
          </cell>
        </row>
        <row r="47">
          <cell r="A47">
            <v>511601</v>
          </cell>
          <cell r="B47">
            <v>511601</v>
          </cell>
          <cell r="C47" t="str">
            <v>Expense on Revenue generated Training Programs</v>
          </cell>
          <cell r="D47">
            <v>1407958.42</v>
          </cell>
          <cell r="E47">
            <v>2513865</v>
          </cell>
          <cell r="F47">
            <v>12854485.15</v>
          </cell>
          <cell r="G47">
            <v>2020800.77</v>
          </cell>
          <cell r="H47">
            <v>1586676.06</v>
          </cell>
          <cell r="I47">
            <v>2927755</v>
          </cell>
          <cell r="J47">
            <v>750610.94</v>
          </cell>
          <cell r="K47">
            <v>1370157.43</v>
          </cell>
          <cell r="L47">
            <v>17783471.280000001</v>
          </cell>
          <cell r="M47">
            <v>1251161.05</v>
          </cell>
          <cell r="N47">
            <v>32663174.489999998</v>
          </cell>
          <cell r="O47">
            <v>25682640.52</v>
          </cell>
          <cell r="P47">
            <v>1.4079584199999999</v>
          </cell>
          <cell r="Q47">
            <v>2.513865</v>
          </cell>
          <cell r="R47">
            <v>12.85448515</v>
          </cell>
          <cell r="S47">
            <v>2.0208007700000001</v>
          </cell>
          <cell r="T47">
            <v>1.5866760600000001</v>
          </cell>
          <cell r="U47">
            <v>2.9277549999999999</v>
          </cell>
          <cell r="V47">
            <v>0.75061093999999995</v>
          </cell>
          <cell r="W47">
            <v>1.3701574299999999</v>
          </cell>
          <cell r="X47">
            <v>17.783471280000001</v>
          </cell>
          <cell r="Y47">
            <v>1.2511610500000001</v>
          </cell>
          <cell r="Z47">
            <v>32.663174489999996</v>
          </cell>
          <cell r="AA47">
            <v>25.68264052</v>
          </cell>
          <cell r="AB47">
            <v>102.81275610999998</v>
          </cell>
        </row>
        <row r="48">
          <cell r="A48">
            <v>511602</v>
          </cell>
          <cell r="B48">
            <v>511602</v>
          </cell>
          <cell r="C48" t="str">
            <v>Infrastructure Equipment Hire Exp (Enterprise Sales)</v>
          </cell>
          <cell r="D48">
            <v>1606019.34</v>
          </cell>
          <cell r="E48">
            <v>12391531.1</v>
          </cell>
          <cell r="F48">
            <v>22480457.98</v>
          </cell>
          <cell r="G48">
            <v>21002461.949999999</v>
          </cell>
          <cell r="H48">
            <v>-1705941.38</v>
          </cell>
          <cell r="I48">
            <v>22612172.800000001</v>
          </cell>
          <cell r="J48">
            <v>5501729.5800000001</v>
          </cell>
          <cell r="K48">
            <v>7958267.8700000001</v>
          </cell>
          <cell r="L48">
            <v>16986098.969999999</v>
          </cell>
          <cell r="M48">
            <v>5603675.5300000003</v>
          </cell>
          <cell r="N48">
            <v>950741.09</v>
          </cell>
          <cell r="O48">
            <v>-37326646.460000001</v>
          </cell>
          <cell r="P48">
            <v>1.60601934</v>
          </cell>
          <cell r="Q48">
            <v>12.3915311</v>
          </cell>
          <cell r="R48">
            <v>22.480457980000001</v>
          </cell>
          <cell r="S48">
            <v>21.002461950000001</v>
          </cell>
          <cell r="T48">
            <v>-1.7059413799999998</v>
          </cell>
          <cell r="U48">
            <v>22.6121728</v>
          </cell>
          <cell r="V48">
            <v>5.5017295800000001</v>
          </cell>
          <cell r="W48">
            <v>7.9582678700000002</v>
          </cell>
          <cell r="X48">
            <v>16.98609897</v>
          </cell>
          <cell r="Y48">
            <v>5.6036755300000003</v>
          </cell>
          <cell r="Z48">
            <v>0.95074108999999996</v>
          </cell>
          <cell r="AA48">
            <v>-37.326646459999999</v>
          </cell>
          <cell r="AB48">
            <v>78.060568369999999</v>
          </cell>
        </row>
        <row r="49">
          <cell r="A49">
            <v>511607</v>
          </cell>
          <cell r="B49">
            <v>511607</v>
          </cell>
          <cell r="C49" t="str">
            <v>Expenses on City Link Melodies</v>
          </cell>
          <cell r="D49">
            <v>0</v>
          </cell>
          <cell r="E49">
            <v>0</v>
          </cell>
          <cell r="F49">
            <v>0</v>
          </cell>
          <cell r="G49">
            <v>15655</v>
          </cell>
          <cell r="H49">
            <v>428130</v>
          </cell>
          <cell r="I49">
            <v>797310</v>
          </cell>
          <cell r="J49">
            <v>0</v>
          </cell>
          <cell r="K49">
            <v>325045</v>
          </cell>
          <cell r="L49">
            <v>0</v>
          </cell>
          <cell r="M49">
            <v>1016674.28</v>
          </cell>
          <cell r="N49">
            <v>0</v>
          </cell>
          <cell r="O49">
            <v>2874345</v>
          </cell>
          <cell r="P49">
            <v>0</v>
          </cell>
          <cell r="Q49">
            <v>0</v>
          </cell>
          <cell r="R49">
            <v>0</v>
          </cell>
          <cell r="S49">
            <v>1.5654999999999999E-2</v>
          </cell>
          <cell r="T49">
            <v>0.42813000000000001</v>
          </cell>
          <cell r="U49">
            <v>0.79730999999999996</v>
          </cell>
          <cell r="V49">
            <v>0</v>
          </cell>
          <cell r="W49">
            <v>0.32504499999999997</v>
          </cell>
          <cell r="X49">
            <v>0</v>
          </cell>
          <cell r="Y49">
            <v>1.0166742799999999</v>
          </cell>
          <cell r="Z49">
            <v>0</v>
          </cell>
          <cell r="AA49">
            <v>2.8743449999999999</v>
          </cell>
          <cell r="AB49">
            <v>5.4571592799999999</v>
          </cell>
        </row>
        <row r="50">
          <cell r="A50">
            <v>511608</v>
          </cell>
          <cell r="B50">
            <v>511608</v>
          </cell>
          <cell r="C50" t="str">
            <v>Exp. on Cloud Services (On revenue sharing basis)</v>
          </cell>
          <cell r="D50">
            <v>2660024.7999999998</v>
          </cell>
          <cell r="E50">
            <v>918126.15</v>
          </cell>
          <cell r="F50">
            <v>1698386.25</v>
          </cell>
          <cell r="G50">
            <v>917855.22</v>
          </cell>
          <cell r="H50">
            <v>1107935.73</v>
          </cell>
          <cell r="I50">
            <v>0</v>
          </cell>
          <cell r="J50">
            <v>9034623.2799999993</v>
          </cell>
          <cell r="K50">
            <v>950601.69</v>
          </cell>
          <cell r="L50">
            <v>0</v>
          </cell>
          <cell r="M50">
            <v>24550120.289999999</v>
          </cell>
          <cell r="N50">
            <v>5026452.62</v>
          </cell>
          <cell r="O50">
            <v>13269636.960000001</v>
          </cell>
          <cell r="P50">
            <v>2.6600248</v>
          </cell>
          <cell r="Q50">
            <v>0.91812614999999997</v>
          </cell>
          <cell r="R50">
            <v>1.69838625</v>
          </cell>
          <cell r="S50">
            <v>0.91785521999999997</v>
          </cell>
          <cell r="T50">
            <v>1.1079357299999999</v>
          </cell>
          <cell r="U50">
            <v>0</v>
          </cell>
          <cell r="V50">
            <v>9.0346232799999999</v>
          </cell>
          <cell r="W50">
            <v>0.95060168999999994</v>
          </cell>
          <cell r="X50">
            <v>0</v>
          </cell>
          <cell r="Y50">
            <v>24.550120289999999</v>
          </cell>
          <cell r="Z50">
            <v>5.0264526199999997</v>
          </cell>
          <cell r="AA50">
            <v>13.269636960000001</v>
          </cell>
          <cell r="AB50">
            <v>60.133762989999994</v>
          </cell>
        </row>
        <row r="51">
          <cell r="A51">
            <v>511610</v>
          </cell>
          <cell r="B51">
            <v>511610</v>
          </cell>
          <cell r="C51" t="str">
            <v>BPO Operation</v>
          </cell>
          <cell r="D51">
            <v>5000000</v>
          </cell>
          <cell r="E51">
            <v>3999999.98</v>
          </cell>
          <cell r="F51">
            <v>4499999.99</v>
          </cell>
          <cell r="G51">
            <v>4497444.72</v>
          </cell>
          <cell r="H51">
            <v>4502555.26</v>
          </cell>
          <cell r="I51">
            <v>-5304948.92</v>
          </cell>
          <cell r="J51">
            <v>-6327524.9699999997</v>
          </cell>
          <cell r="K51">
            <v>1552521.52</v>
          </cell>
          <cell r="L51">
            <v>1537545.84</v>
          </cell>
          <cell r="M51">
            <v>1943504.33</v>
          </cell>
          <cell r="N51">
            <v>1829426.56</v>
          </cell>
          <cell r="O51">
            <v>1501267.46</v>
          </cell>
          <cell r="P51">
            <v>5</v>
          </cell>
          <cell r="Q51">
            <v>3.9999999800000001</v>
          </cell>
          <cell r="R51">
            <v>4.4999999900000001</v>
          </cell>
          <cell r="S51">
            <v>4.4974447199999998</v>
          </cell>
          <cell r="T51">
            <v>4.5025552599999994</v>
          </cell>
          <cell r="U51">
            <v>-5.3049489200000002</v>
          </cell>
          <cell r="V51">
            <v>-6.3275249699999998</v>
          </cell>
          <cell r="W51">
            <v>1.55252152</v>
          </cell>
          <cell r="X51">
            <v>1.5375458400000002</v>
          </cell>
          <cell r="Y51">
            <v>1.9435043300000001</v>
          </cell>
          <cell r="Z51">
            <v>1.8294265600000001</v>
          </cell>
          <cell r="AA51">
            <v>1.50126746</v>
          </cell>
          <cell r="AB51">
            <v>19.231791770000005</v>
          </cell>
        </row>
        <row r="52">
          <cell r="A52">
            <v>511611</v>
          </cell>
          <cell r="B52">
            <v>511611</v>
          </cell>
          <cell r="C52" t="str">
            <v>Expense on Revenue Sharing Digital Services - Enterprise</v>
          </cell>
          <cell r="D52">
            <v>505595</v>
          </cell>
          <cell r="E52">
            <v>1105796.53</v>
          </cell>
          <cell r="F52">
            <v>579020</v>
          </cell>
          <cell r="G52">
            <v>1029996.7</v>
          </cell>
          <cell r="H52">
            <v>83017360.969999999</v>
          </cell>
          <cell r="I52">
            <v>1201221.46</v>
          </cell>
          <cell r="J52">
            <v>1986455</v>
          </cell>
          <cell r="K52">
            <v>4117584.31</v>
          </cell>
          <cell r="L52">
            <v>3148230.87</v>
          </cell>
          <cell r="M52">
            <v>1310420.05</v>
          </cell>
          <cell r="N52">
            <v>1348680.1</v>
          </cell>
          <cell r="O52">
            <v>4863124.3099999996</v>
          </cell>
          <cell r="P52">
            <v>0.50559500000000002</v>
          </cell>
          <cell r="Q52">
            <v>1.1057965300000001</v>
          </cell>
          <cell r="R52">
            <v>0.57901999999999998</v>
          </cell>
          <cell r="S52">
            <v>1.0299966999999999</v>
          </cell>
          <cell r="T52">
            <v>83.017360969999999</v>
          </cell>
          <cell r="U52">
            <v>1.20122146</v>
          </cell>
          <cell r="V52">
            <v>1.9864550000000001</v>
          </cell>
          <cell r="W52">
            <v>4.1175843099999998</v>
          </cell>
          <cell r="X52">
            <v>3.1482308699999999</v>
          </cell>
          <cell r="Y52">
            <v>1.3104200500000001</v>
          </cell>
          <cell r="Z52">
            <v>1.3486801000000002</v>
          </cell>
          <cell r="AA52">
            <v>4.8631243099999999</v>
          </cell>
          <cell r="AB52">
            <v>104.2134853</v>
          </cell>
        </row>
        <row r="53">
          <cell r="A53">
            <v>511612</v>
          </cell>
          <cell r="B53">
            <v>511612</v>
          </cell>
          <cell r="C53" t="str">
            <v>Expense on M Ticketing</v>
          </cell>
          <cell r="D53">
            <v>291700</v>
          </cell>
          <cell r="E53">
            <v>291633.34000000003</v>
          </cell>
          <cell r="F53">
            <v>291666.67</v>
          </cell>
          <cell r="G53">
            <v>-60333.33</v>
          </cell>
          <cell r="H53">
            <v>115666.67</v>
          </cell>
          <cell r="I53">
            <v>115666.67</v>
          </cell>
          <cell r="J53">
            <v>115666.67</v>
          </cell>
          <cell r="K53">
            <v>115666.67</v>
          </cell>
          <cell r="L53">
            <v>115668.67</v>
          </cell>
          <cell r="M53">
            <v>115664.67</v>
          </cell>
          <cell r="N53">
            <v>115666.67</v>
          </cell>
          <cell r="O53">
            <v>-889202.95</v>
          </cell>
          <cell r="P53">
            <v>0.29170000000000001</v>
          </cell>
          <cell r="Q53">
            <v>0.29163334000000002</v>
          </cell>
          <cell r="R53">
            <v>0.29166666999999996</v>
          </cell>
          <cell r="S53">
            <v>-6.0333330000000004E-2</v>
          </cell>
          <cell r="T53">
            <v>0.11566667</v>
          </cell>
          <cell r="U53">
            <v>0.11566667</v>
          </cell>
          <cell r="V53">
            <v>0.11566667</v>
          </cell>
          <cell r="W53">
            <v>0.11566667</v>
          </cell>
          <cell r="X53">
            <v>0.11566867</v>
          </cell>
          <cell r="Y53">
            <v>0.11566467</v>
          </cell>
          <cell r="Z53">
            <v>0.11566667</v>
          </cell>
          <cell r="AA53">
            <v>-0.88920294999999994</v>
          </cell>
          <cell r="AB53">
            <v>0.73513041999999995</v>
          </cell>
        </row>
        <row r="54">
          <cell r="A54">
            <v>511613</v>
          </cell>
          <cell r="B54">
            <v>511613</v>
          </cell>
          <cell r="C54" t="str">
            <v>Expense on eChanneling</v>
          </cell>
          <cell r="D54">
            <v>4880900</v>
          </cell>
          <cell r="E54">
            <v>4880800</v>
          </cell>
          <cell r="F54">
            <v>4880799.99</v>
          </cell>
          <cell r="G54">
            <v>4880833.33</v>
          </cell>
          <cell r="H54">
            <v>4880833.33</v>
          </cell>
          <cell r="I54">
            <v>4880833.33</v>
          </cell>
          <cell r="J54">
            <v>4880833.33</v>
          </cell>
          <cell r="K54">
            <v>4880833.33</v>
          </cell>
          <cell r="L54">
            <v>19523333.32</v>
          </cell>
          <cell r="M54">
            <v>10100000</v>
          </cell>
          <cell r="N54">
            <v>4163298.04</v>
          </cell>
          <cell r="O54">
            <v>6908133</v>
          </cell>
          <cell r="P54">
            <v>4.8808999999999996</v>
          </cell>
          <cell r="Q54">
            <v>4.8807999999999998</v>
          </cell>
          <cell r="R54">
            <v>4.8807999899999999</v>
          </cell>
          <cell r="S54">
            <v>4.8808333299999997</v>
          </cell>
          <cell r="T54">
            <v>4.8808333299999997</v>
          </cell>
          <cell r="U54">
            <v>4.8808333299999997</v>
          </cell>
          <cell r="V54">
            <v>4.8808333299999997</v>
          </cell>
          <cell r="W54">
            <v>4.8808333299999997</v>
          </cell>
          <cell r="X54">
            <v>19.523333319999999</v>
          </cell>
          <cell r="Y54">
            <v>10.1</v>
          </cell>
          <cell r="Z54">
            <v>4.1632980399999999</v>
          </cell>
          <cell r="AA54">
            <v>6.9081330000000003</v>
          </cell>
          <cell r="AB54">
            <v>79.741431000000006</v>
          </cell>
        </row>
        <row r="55">
          <cell r="A55">
            <v>511614</v>
          </cell>
          <cell r="B55">
            <v>511614</v>
          </cell>
          <cell r="C55" t="str">
            <v>Expense on Tele life Insurance</v>
          </cell>
          <cell r="D55">
            <v>4708400</v>
          </cell>
          <cell r="E55">
            <v>4708300</v>
          </cell>
          <cell r="F55">
            <v>4708299.99</v>
          </cell>
          <cell r="G55">
            <v>1722333.33</v>
          </cell>
          <cell r="H55">
            <v>3215333.33</v>
          </cell>
          <cell r="I55">
            <v>3215333.33</v>
          </cell>
          <cell r="J55">
            <v>3215333.33</v>
          </cell>
          <cell r="K55">
            <v>3190333.33</v>
          </cell>
          <cell r="L55">
            <v>3215333.33</v>
          </cell>
          <cell r="M55">
            <v>3215333.33</v>
          </cell>
          <cell r="N55">
            <v>3215333.33</v>
          </cell>
          <cell r="O55">
            <v>-4868750.63</v>
          </cell>
          <cell r="P55">
            <v>4.7084000000000001</v>
          </cell>
          <cell r="Q55">
            <v>4.7083000000000004</v>
          </cell>
          <cell r="R55">
            <v>4.7082999900000004</v>
          </cell>
          <cell r="S55">
            <v>1.7223333300000001</v>
          </cell>
          <cell r="T55">
            <v>3.21533333</v>
          </cell>
          <cell r="U55">
            <v>3.21533333</v>
          </cell>
          <cell r="V55">
            <v>3.21533333</v>
          </cell>
          <cell r="W55">
            <v>3.1903333300000001</v>
          </cell>
          <cell r="X55">
            <v>3.21533333</v>
          </cell>
          <cell r="Y55">
            <v>3.21533333</v>
          </cell>
          <cell r="Z55">
            <v>3.21533333</v>
          </cell>
          <cell r="AA55">
            <v>-4.8687506300000001</v>
          </cell>
          <cell r="AB55">
            <v>33.46091599999999</v>
          </cell>
        </row>
        <row r="56">
          <cell r="A56">
            <v>511615</v>
          </cell>
          <cell r="B56">
            <v>511615</v>
          </cell>
          <cell r="C56" t="str">
            <v>Expense on Medical Insurance</v>
          </cell>
          <cell r="D56">
            <v>2825000</v>
          </cell>
          <cell r="E56">
            <v>2825000</v>
          </cell>
          <cell r="F56">
            <v>2825000</v>
          </cell>
          <cell r="G56">
            <v>2825000</v>
          </cell>
          <cell r="H56">
            <v>2825000</v>
          </cell>
          <cell r="I56">
            <v>2825000</v>
          </cell>
          <cell r="J56">
            <v>2825000</v>
          </cell>
          <cell r="K56">
            <v>2825000</v>
          </cell>
          <cell r="L56">
            <v>2825000</v>
          </cell>
          <cell r="M56">
            <v>2825000</v>
          </cell>
          <cell r="N56">
            <v>5650000</v>
          </cell>
          <cell r="O56">
            <v>-7041268.4699999997</v>
          </cell>
          <cell r="P56">
            <v>2.8250000000000002</v>
          </cell>
          <cell r="Q56">
            <v>2.8250000000000002</v>
          </cell>
          <cell r="R56">
            <v>2.8250000000000002</v>
          </cell>
          <cell r="S56">
            <v>2.8250000000000002</v>
          </cell>
          <cell r="T56">
            <v>2.8250000000000002</v>
          </cell>
          <cell r="U56">
            <v>2.8250000000000002</v>
          </cell>
          <cell r="V56">
            <v>2.8250000000000002</v>
          </cell>
          <cell r="W56">
            <v>2.8250000000000002</v>
          </cell>
          <cell r="X56">
            <v>2.8250000000000002</v>
          </cell>
          <cell r="Y56">
            <v>2.8250000000000002</v>
          </cell>
          <cell r="Z56">
            <v>5.65</v>
          </cell>
          <cell r="AA56">
            <v>-7.0412684699999994</v>
          </cell>
          <cell r="AB56">
            <v>26.85873153</v>
          </cell>
        </row>
        <row r="57">
          <cell r="A57">
            <v>511619</v>
          </cell>
          <cell r="B57">
            <v>511619</v>
          </cell>
          <cell r="C57" t="str">
            <v>Expenses on  SLT esiphala</v>
          </cell>
          <cell r="D57">
            <v>2825038.5</v>
          </cell>
          <cell r="E57">
            <v>2824990.82</v>
          </cell>
          <cell r="F57">
            <v>2824970.68</v>
          </cell>
          <cell r="G57">
            <v>1441000</v>
          </cell>
          <cell r="H57">
            <v>2133000</v>
          </cell>
          <cell r="I57">
            <v>2133000</v>
          </cell>
          <cell r="J57">
            <v>2147643.46</v>
          </cell>
          <cell r="K57">
            <v>2281380.4</v>
          </cell>
          <cell r="L57">
            <v>2711571.23</v>
          </cell>
          <cell r="M57">
            <v>3287762.97</v>
          </cell>
          <cell r="N57">
            <v>3443249.4</v>
          </cell>
          <cell r="O57">
            <v>3251095.83</v>
          </cell>
          <cell r="P57">
            <v>2.8250384999999998</v>
          </cell>
          <cell r="Q57">
            <v>2.82499082</v>
          </cell>
          <cell r="R57">
            <v>2.8249706800000003</v>
          </cell>
          <cell r="S57">
            <v>1.4410000000000001</v>
          </cell>
          <cell r="T57">
            <v>2.133</v>
          </cell>
          <cell r="U57">
            <v>2.133</v>
          </cell>
          <cell r="V57">
            <v>2.1476434599999998</v>
          </cell>
          <cell r="W57">
            <v>2.2813803999999998</v>
          </cell>
          <cell r="X57">
            <v>2.7115712300000001</v>
          </cell>
          <cell r="Y57">
            <v>3.2877629700000002</v>
          </cell>
          <cell r="Z57">
            <v>3.4432494</v>
          </cell>
          <cell r="AA57">
            <v>3.2510958300000001</v>
          </cell>
          <cell r="AB57">
            <v>31.304703289999999</v>
          </cell>
        </row>
        <row r="58">
          <cell r="A58">
            <v>511620</v>
          </cell>
          <cell r="B58">
            <v>511620</v>
          </cell>
          <cell r="C58" t="str">
            <v>OTT - System Payments</v>
          </cell>
          <cell r="D58">
            <v>0</v>
          </cell>
          <cell r="E58">
            <v>0</v>
          </cell>
          <cell r="F58">
            <v>0</v>
          </cell>
          <cell r="G58">
            <v>-1300.82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-1.3008199999999998E-3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-1.3008199999999998E-3</v>
          </cell>
        </row>
        <row r="59">
          <cell r="A59">
            <v>511622</v>
          </cell>
          <cell r="B59">
            <v>511622</v>
          </cell>
          <cell r="C59" t="str">
            <v>Expense on  Data Anchoring</v>
          </cell>
          <cell r="D59">
            <v>40000000</v>
          </cell>
          <cell r="E59">
            <v>40000000</v>
          </cell>
          <cell r="F59">
            <v>3279673</v>
          </cell>
          <cell r="G59">
            <v>40000000</v>
          </cell>
          <cell r="H59">
            <v>40000000</v>
          </cell>
          <cell r="I59">
            <v>40000000</v>
          </cell>
          <cell r="J59">
            <v>40000000</v>
          </cell>
          <cell r="K59">
            <v>40000000</v>
          </cell>
          <cell r="L59">
            <v>40000000</v>
          </cell>
          <cell r="M59">
            <v>40000000</v>
          </cell>
          <cell r="N59">
            <v>40000000</v>
          </cell>
          <cell r="O59">
            <v>40000000</v>
          </cell>
          <cell r="P59">
            <v>40</v>
          </cell>
          <cell r="Q59">
            <v>40</v>
          </cell>
          <cell r="R59">
            <v>3.2796729999999998</v>
          </cell>
          <cell r="S59">
            <v>40</v>
          </cell>
          <cell r="T59">
            <v>40</v>
          </cell>
          <cell r="U59">
            <v>40</v>
          </cell>
          <cell r="V59">
            <v>40</v>
          </cell>
          <cell r="W59">
            <v>40</v>
          </cell>
          <cell r="X59">
            <v>40</v>
          </cell>
          <cell r="Y59">
            <v>40</v>
          </cell>
          <cell r="Z59">
            <v>40</v>
          </cell>
          <cell r="AA59">
            <v>40</v>
          </cell>
          <cell r="AB59">
            <v>443.279673</v>
          </cell>
        </row>
        <row r="60">
          <cell r="A60">
            <v>511623</v>
          </cell>
          <cell r="B60">
            <v>511623</v>
          </cell>
          <cell r="C60" t="str">
            <v>Expenses on  LGN Services</v>
          </cell>
          <cell r="D60">
            <v>45823937.810000002</v>
          </cell>
          <cell r="E60">
            <v>45823937.810000002</v>
          </cell>
          <cell r="F60">
            <v>45823937.810000002</v>
          </cell>
          <cell r="G60">
            <v>45823937.82</v>
          </cell>
          <cell r="H60">
            <v>0</v>
          </cell>
          <cell r="I60">
            <v>0</v>
          </cell>
          <cell r="J60">
            <v>0</v>
          </cell>
          <cell r="K60">
            <v>19331462.73</v>
          </cell>
          <cell r="L60">
            <v>0</v>
          </cell>
          <cell r="M60">
            <v>0</v>
          </cell>
          <cell r="N60">
            <v>81056866.340000004</v>
          </cell>
          <cell r="O60">
            <v>367395934.23000002</v>
          </cell>
          <cell r="P60">
            <v>45.823937810000004</v>
          </cell>
          <cell r="Q60">
            <v>45.823937810000004</v>
          </cell>
          <cell r="R60">
            <v>45.823937810000004</v>
          </cell>
          <cell r="S60">
            <v>45.823937819999998</v>
          </cell>
          <cell r="T60">
            <v>0</v>
          </cell>
          <cell r="U60">
            <v>0</v>
          </cell>
          <cell r="V60">
            <v>0</v>
          </cell>
          <cell r="W60">
            <v>19.331462730000002</v>
          </cell>
          <cell r="X60">
            <v>0</v>
          </cell>
          <cell r="Y60">
            <v>0</v>
          </cell>
          <cell r="Z60">
            <v>81.056866339999999</v>
          </cell>
          <cell r="AA60">
            <v>367.39593423000002</v>
          </cell>
          <cell r="AB60">
            <v>651.08001454999999</v>
          </cell>
        </row>
        <row r="61">
          <cell r="A61">
            <v>511624</v>
          </cell>
          <cell r="B61">
            <v>511624</v>
          </cell>
          <cell r="C61" t="str">
            <v>Global Business SBU Operation Cost</v>
          </cell>
          <cell r="D61">
            <v>35000</v>
          </cell>
          <cell r="E61">
            <v>98163.12</v>
          </cell>
          <cell r="F61">
            <v>506000</v>
          </cell>
          <cell r="G61">
            <v>1631720</v>
          </cell>
          <cell r="H61">
            <v>546050</v>
          </cell>
          <cell r="I61">
            <v>2094977.86</v>
          </cell>
          <cell r="J61">
            <v>1283458.3899999999</v>
          </cell>
          <cell r="K61">
            <v>2555291.4</v>
          </cell>
          <cell r="L61">
            <v>1763566.12</v>
          </cell>
          <cell r="M61">
            <v>1240670.31</v>
          </cell>
          <cell r="N61">
            <v>1813822.33</v>
          </cell>
          <cell r="O61">
            <v>54000</v>
          </cell>
          <cell r="P61">
            <v>3.5000000000000003E-2</v>
          </cell>
          <cell r="Q61">
            <v>9.8163119999999993E-2</v>
          </cell>
          <cell r="R61">
            <v>0.50600000000000001</v>
          </cell>
          <cell r="S61">
            <v>1.6317200000000001</v>
          </cell>
          <cell r="T61">
            <v>0.54605000000000004</v>
          </cell>
          <cell r="U61">
            <v>2.0949778600000002</v>
          </cell>
          <cell r="V61">
            <v>1.2834583899999998</v>
          </cell>
          <cell r="W61">
            <v>2.5552913999999998</v>
          </cell>
          <cell r="X61">
            <v>1.7635661200000001</v>
          </cell>
          <cell r="Y61">
            <v>1.2406703100000001</v>
          </cell>
          <cell r="Z61">
            <v>1.81382233</v>
          </cell>
          <cell r="AA61">
            <v>5.3999999999999999E-2</v>
          </cell>
          <cell r="AB61">
            <v>13.622719530000001</v>
          </cell>
        </row>
        <row r="62">
          <cell r="A62">
            <v>511626</v>
          </cell>
          <cell r="B62">
            <v>511626</v>
          </cell>
          <cell r="C62" t="str">
            <v>Temporary Development work - Enterprise Business</v>
          </cell>
          <cell r="D62">
            <v>171000</v>
          </cell>
          <cell r="E62">
            <v>78000</v>
          </cell>
          <cell r="F62">
            <v>6940</v>
          </cell>
          <cell r="G62">
            <v>103500</v>
          </cell>
          <cell r="H62">
            <v>34900</v>
          </cell>
          <cell r="I62">
            <v>132500</v>
          </cell>
          <cell r="J62">
            <v>145500</v>
          </cell>
          <cell r="K62">
            <v>83250</v>
          </cell>
          <cell r="L62">
            <v>180510</v>
          </cell>
          <cell r="M62">
            <v>0</v>
          </cell>
          <cell r="N62">
            <v>0</v>
          </cell>
          <cell r="O62">
            <v>45150</v>
          </cell>
          <cell r="P62">
            <v>0.17100000000000001</v>
          </cell>
          <cell r="Q62">
            <v>7.8E-2</v>
          </cell>
          <cell r="R62">
            <v>6.94E-3</v>
          </cell>
          <cell r="S62">
            <v>0.10349999999999999</v>
          </cell>
          <cell r="T62">
            <v>3.49E-2</v>
          </cell>
          <cell r="U62">
            <v>0.13250000000000001</v>
          </cell>
          <cell r="V62">
            <v>0.14549999999999999</v>
          </cell>
          <cell r="W62">
            <v>8.3250000000000005E-2</v>
          </cell>
          <cell r="X62">
            <v>0.18051</v>
          </cell>
          <cell r="Y62">
            <v>0</v>
          </cell>
          <cell r="Z62">
            <v>0</v>
          </cell>
          <cell r="AA62">
            <v>4.5150000000000003E-2</v>
          </cell>
          <cell r="AB62">
            <v>0.98124999999999996</v>
          </cell>
        </row>
        <row r="63">
          <cell r="A63">
            <v>521011</v>
          </cell>
          <cell r="B63">
            <v>521011</v>
          </cell>
          <cell r="C63" t="str">
            <v>R&amp;M Material - Copper Upto DP</v>
          </cell>
          <cell r="D63">
            <v>755632.45</v>
          </cell>
          <cell r="E63">
            <v>1349533.82</v>
          </cell>
          <cell r="F63">
            <v>548041.12</v>
          </cell>
          <cell r="G63">
            <v>835335.33</v>
          </cell>
          <cell r="H63">
            <v>460406.91</v>
          </cell>
          <cell r="I63">
            <v>2198296.9700000002</v>
          </cell>
          <cell r="J63">
            <v>123457.54</v>
          </cell>
          <cell r="K63">
            <v>2060518.8</v>
          </cell>
          <cell r="L63">
            <v>1042702.51</v>
          </cell>
          <cell r="M63">
            <v>1356573.64</v>
          </cell>
          <cell r="N63">
            <v>3846313.37</v>
          </cell>
          <cell r="O63">
            <v>360101.38</v>
          </cell>
          <cell r="P63">
            <v>0.7556324499999999</v>
          </cell>
          <cell r="Q63">
            <v>1.34953382</v>
          </cell>
          <cell r="R63">
            <v>0.54804112000000005</v>
          </cell>
          <cell r="S63">
            <v>0.83533532999999993</v>
          </cell>
          <cell r="T63">
            <v>0.46040690999999995</v>
          </cell>
          <cell r="U63">
            <v>2.1982969700000003</v>
          </cell>
          <cell r="V63">
            <v>0.12345753999999999</v>
          </cell>
          <cell r="W63">
            <v>2.0605188000000001</v>
          </cell>
          <cell r="X63">
            <v>1.04270251</v>
          </cell>
          <cell r="Y63">
            <v>1.3565736399999999</v>
          </cell>
          <cell r="Z63">
            <v>3.8463133700000003</v>
          </cell>
          <cell r="AA63">
            <v>0.36010138000000003</v>
          </cell>
          <cell r="AB63">
            <v>14.936913840000003</v>
          </cell>
        </row>
        <row r="64">
          <cell r="A64">
            <v>521012</v>
          </cell>
          <cell r="B64">
            <v>521012</v>
          </cell>
          <cell r="C64" t="str">
            <v>R&amp;M Services - Copper Upto DP</v>
          </cell>
          <cell r="D64">
            <v>32820</v>
          </cell>
          <cell r="E64">
            <v>2261010.89</v>
          </cell>
          <cell r="F64">
            <v>295342.21000000002</v>
          </cell>
          <cell r="G64">
            <v>511757.66</v>
          </cell>
          <cell r="H64">
            <v>-511976.1</v>
          </cell>
          <cell r="I64">
            <v>260693.7</v>
          </cell>
          <cell r="J64">
            <v>482779.45</v>
          </cell>
          <cell r="K64">
            <v>240763.67</v>
          </cell>
          <cell r="L64">
            <v>229468.5</v>
          </cell>
          <cell r="M64">
            <v>246436</v>
          </cell>
          <cell r="N64">
            <v>296547.5</v>
          </cell>
          <cell r="O64">
            <v>561503.96</v>
          </cell>
          <cell r="P64">
            <v>3.2820000000000002E-2</v>
          </cell>
          <cell r="Q64">
            <v>2.2610108900000001</v>
          </cell>
          <cell r="R64">
            <v>0.29534220999999999</v>
          </cell>
          <cell r="S64">
            <v>0.51175766</v>
          </cell>
          <cell r="T64">
            <v>-0.51197609999999993</v>
          </cell>
          <cell r="U64">
            <v>0.26069370000000003</v>
          </cell>
          <cell r="V64">
            <v>0.48277945</v>
          </cell>
          <cell r="W64">
            <v>0.24076367000000001</v>
          </cell>
          <cell r="X64">
            <v>0.22946849999999999</v>
          </cell>
          <cell r="Y64">
            <v>0.24643599999999999</v>
          </cell>
          <cell r="Z64">
            <v>0.29654750000000002</v>
          </cell>
          <cell r="AA64">
            <v>0.56150395999999991</v>
          </cell>
          <cell r="AB64">
            <v>4.9071474400000001</v>
          </cell>
        </row>
        <row r="65">
          <cell r="A65">
            <v>521021</v>
          </cell>
          <cell r="B65">
            <v>521021</v>
          </cell>
          <cell r="C65" t="str">
            <v>R&amp;M Material - Copper Beyond DP</v>
          </cell>
          <cell r="D65">
            <v>30862790.550000001</v>
          </cell>
          <cell r="E65">
            <v>29670245.719999999</v>
          </cell>
          <cell r="F65">
            <v>31334209.07</v>
          </cell>
          <cell r="G65">
            <v>28506974.399999999</v>
          </cell>
          <cell r="H65">
            <v>49923468.060000002</v>
          </cell>
          <cell r="I65">
            <v>51238769.600000001</v>
          </cell>
          <cell r="J65">
            <v>46433692.93</v>
          </cell>
          <cell r="K65">
            <v>41944591.969999999</v>
          </cell>
          <cell r="L65">
            <v>43986442.539999999</v>
          </cell>
          <cell r="M65">
            <v>45530201.869999997</v>
          </cell>
          <cell r="N65">
            <v>45484977.68</v>
          </cell>
          <cell r="O65">
            <v>28818301.420000002</v>
          </cell>
          <cell r="P65">
            <v>30.86279055</v>
          </cell>
          <cell r="Q65">
            <v>29.67024572</v>
          </cell>
          <cell r="R65">
            <v>31.33420907</v>
          </cell>
          <cell r="S65">
            <v>28.506974399999997</v>
          </cell>
          <cell r="T65">
            <v>49.923468060000005</v>
          </cell>
          <cell r="U65">
            <v>51.238769600000005</v>
          </cell>
          <cell r="V65">
            <v>46.433692929999999</v>
          </cell>
          <cell r="W65">
            <v>41.944591969999998</v>
          </cell>
          <cell r="X65">
            <v>43.986442539999999</v>
          </cell>
          <cell r="Y65">
            <v>45.530201869999999</v>
          </cell>
          <cell r="Z65">
            <v>45.48497768</v>
          </cell>
          <cell r="AA65">
            <v>28.818301420000001</v>
          </cell>
          <cell r="AB65">
            <v>473.73466581000008</v>
          </cell>
        </row>
        <row r="66">
          <cell r="A66">
            <v>521022</v>
          </cell>
          <cell r="B66">
            <v>521022</v>
          </cell>
          <cell r="C66" t="str">
            <v>R&amp;M Services - Copper Beyond DP</v>
          </cell>
          <cell r="D66">
            <v>55735</v>
          </cell>
          <cell r="E66">
            <v>137890.72</v>
          </cell>
          <cell r="F66">
            <v>198545</v>
          </cell>
          <cell r="G66">
            <v>152354</v>
          </cell>
          <cell r="H66">
            <v>163846.17000000001</v>
          </cell>
          <cell r="I66">
            <v>188013</v>
          </cell>
          <cell r="J66">
            <v>121288</v>
          </cell>
          <cell r="K66">
            <v>199428</v>
          </cell>
          <cell r="L66">
            <v>173245</v>
          </cell>
          <cell r="M66">
            <v>201162.75</v>
          </cell>
          <cell r="N66">
            <v>217865.4</v>
          </cell>
          <cell r="O66">
            <v>190576.5</v>
          </cell>
          <cell r="P66">
            <v>5.5735E-2</v>
          </cell>
          <cell r="Q66">
            <v>0.13789071999999999</v>
          </cell>
          <cell r="R66">
            <v>0.198545</v>
          </cell>
          <cell r="S66">
            <v>0.15235399999999999</v>
          </cell>
          <cell r="T66">
            <v>0.16384617000000001</v>
          </cell>
          <cell r="U66">
            <v>0.18801300000000001</v>
          </cell>
          <cell r="V66">
            <v>0.12128800000000001</v>
          </cell>
          <cell r="W66">
            <v>0.19942799999999999</v>
          </cell>
          <cell r="X66">
            <v>0.17324500000000001</v>
          </cell>
          <cell r="Y66">
            <v>0.20116275</v>
          </cell>
          <cell r="Z66">
            <v>0.21786539999999999</v>
          </cell>
          <cell r="AA66">
            <v>0.19057650000000001</v>
          </cell>
          <cell r="AB66">
            <v>1.99994954</v>
          </cell>
        </row>
        <row r="67">
          <cell r="A67">
            <v>521031</v>
          </cell>
          <cell r="B67">
            <v>521031</v>
          </cell>
          <cell r="C67" t="str">
            <v>R&amp;M Material - Optical Upto ODF</v>
          </cell>
          <cell r="D67">
            <v>436870.83</v>
          </cell>
          <cell r="E67">
            <v>0</v>
          </cell>
          <cell r="F67">
            <v>77530.33</v>
          </cell>
          <cell r="G67">
            <v>443588.86</v>
          </cell>
          <cell r="H67">
            <v>56299.24</v>
          </cell>
          <cell r="I67">
            <v>1187739.96</v>
          </cell>
          <cell r="J67">
            <v>122998.63</v>
          </cell>
          <cell r="K67">
            <v>404750.3</v>
          </cell>
          <cell r="L67">
            <v>342850.65</v>
          </cell>
          <cell r="M67">
            <v>174596.92</v>
          </cell>
          <cell r="N67">
            <v>1373128.7</v>
          </cell>
          <cell r="O67">
            <v>160218.17000000001</v>
          </cell>
          <cell r="P67">
            <v>0.43687083000000004</v>
          </cell>
          <cell r="Q67">
            <v>0</v>
          </cell>
          <cell r="R67">
            <v>7.7530330000000008E-2</v>
          </cell>
          <cell r="S67">
            <v>0.44358885999999997</v>
          </cell>
          <cell r="T67">
            <v>5.629924E-2</v>
          </cell>
          <cell r="U67">
            <v>1.18773996</v>
          </cell>
          <cell r="V67">
            <v>0.12299863000000001</v>
          </cell>
          <cell r="W67">
            <v>0.40475030000000001</v>
          </cell>
          <cell r="X67">
            <v>0.34285065000000003</v>
          </cell>
          <cell r="Y67">
            <v>0.17459692000000002</v>
          </cell>
          <cell r="Z67">
            <v>1.3731286999999999</v>
          </cell>
          <cell r="AA67">
            <v>0.16021817000000002</v>
          </cell>
          <cell r="AB67">
            <v>4.7805725899999993</v>
          </cell>
        </row>
        <row r="68">
          <cell r="A68">
            <v>521032</v>
          </cell>
          <cell r="B68">
            <v>521032</v>
          </cell>
          <cell r="C68" t="str">
            <v>R&amp;M Services - Optical Upto ODF</v>
          </cell>
          <cell r="D68">
            <v>285000</v>
          </cell>
          <cell r="E68">
            <v>27634</v>
          </cell>
          <cell r="F68">
            <v>24798</v>
          </cell>
          <cell r="G68">
            <v>9085</v>
          </cell>
          <cell r="H68">
            <v>182095</v>
          </cell>
          <cell r="I68">
            <v>10300</v>
          </cell>
          <cell r="J68">
            <v>40758</v>
          </cell>
          <cell r="K68">
            <v>13325</v>
          </cell>
          <cell r="L68">
            <v>24080</v>
          </cell>
          <cell r="M68">
            <v>37505</v>
          </cell>
          <cell r="N68">
            <v>27540</v>
          </cell>
          <cell r="O68">
            <v>25230</v>
          </cell>
          <cell r="P68">
            <v>0.28499999999999998</v>
          </cell>
          <cell r="Q68">
            <v>2.7633999999999999E-2</v>
          </cell>
          <cell r="R68">
            <v>2.4798000000000001E-2</v>
          </cell>
          <cell r="S68">
            <v>9.0849999999999993E-3</v>
          </cell>
          <cell r="T68">
            <v>0.18209500000000001</v>
          </cell>
          <cell r="U68">
            <v>1.03E-2</v>
          </cell>
          <cell r="V68">
            <v>4.0758000000000003E-2</v>
          </cell>
          <cell r="W68">
            <v>1.3325E-2</v>
          </cell>
          <cell r="X68">
            <v>2.4080000000000001E-2</v>
          </cell>
          <cell r="Y68">
            <v>3.7504999999999997E-2</v>
          </cell>
          <cell r="Z68">
            <v>2.7539999999999999E-2</v>
          </cell>
          <cell r="AA68">
            <v>2.5229999999999999E-2</v>
          </cell>
          <cell r="AB68">
            <v>0.70735000000000003</v>
          </cell>
        </row>
        <row r="69">
          <cell r="A69">
            <v>521041</v>
          </cell>
          <cell r="B69">
            <v>521041</v>
          </cell>
          <cell r="C69" t="str">
            <v>R&amp;M Material - Optical Beyond ODF</v>
          </cell>
          <cell r="D69">
            <v>9214030.5099999998</v>
          </cell>
          <cell r="E69">
            <v>24032789.27</v>
          </cell>
          <cell r="F69">
            <v>28249362.879999999</v>
          </cell>
          <cell r="G69">
            <v>18857564.84</v>
          </cell>
          <cell r="H69">
            <v>33332801.789999999</v>
          </cell>
          <cell r="I69">
            <v>23814343.870000001</v>
          </cell>
          <cell r="J69">
            <v>17934699.59</v>
          </cell>
          <cell r="K69">
            <v>-101751423.08</v>
          </cell>
          <cell r="L69">
            <v>1446549.74</v>
          </cell>
          <cell r="M69">
            <v>1089881.6000000001</v>
          </cell>
          <cell r="N69">
            <v>2650322.3199999998</v>
          </cell>
          <cell r="O69">
            <v>30191.22</v>
          </cell>
          <cell r="P69">
            <v>9.2140305100000006</v>
          </cell>
          <cell r="Q69">
            <v>24.032789269999999</v>
          </cell>
          <cell r="R69">
            <v>28.24936288</v>
          </cell>
          <cell r="S69">
            <v>18.857564839999998</v>
          </cell>
          <cell r="T69">
            <v>33.332801789999998</v>
          </cell>
          <cell r="U69">
            <v>23.814343870000002</v>
          </cell>
          <cell r="V69">
            <v>17.934699590000001</v>
          </cell>
          <cell r="W69">
            <v>-101.75142308</v>
          </cell>
          <cell r="X69">
            <v>1.44654974</v>
          </cell>
          <cell r="Y69">
            <v>1.0898816</v>
          </cell>
          <cell r="Z69">
            <v>2.6503223199999999</v>
          </cell>
          <cell r="AA69">
            <v>3.0191220000000001E-2</v>
          </cell>
          <cell r="AB69">
            <v>58.901114550000003</v>
          </cell>
        </row>
        <row r="70">
          <cell r="A70">
            <v>521042</v>
          </cell>
          <cell r="B70">
            <v>521042</v>
          </cell>
          <cell r="C70" t="str">
            <v>R&amp;M Services - Optical Beyond ODF</v>
          </cell>
          <cell r="D70">
            <v>417610</v>
          </cell>
          <cell r="E70">
            <v>80247.75</v>
          </cell>
          <cell r="F70">
            <v>771822</v>
          </cell>
          <cell r="G70">
            <v>1520685</v>
          </cell>
          <cell r="H70">
            <v>38525</v>
          </cell>
          <cell r="I70">
            <v>77026.06</v>
          </cell>
          <cell r="J70">
            <v>64481</v>
          </cell>
          <cell r="K70">
            <v>-609570</v>
          </cell>
          <cell r="L70">
            <v>1511209</v>
          </cell>
          <cell r="M70">
            <v>621906</v>
          </cell>
          <cell r="N70">
            <v>153565</v>
          </cell>
          <cell r="O70">
            <v>135888</v>
          </cell>
          <cell r="P70">
            <v>0.41760999999999998</v>
          </cell>
          <cell r="Q70">
            <v>8.0247750000000007E-2</v>
          </cell>
          <cell r="R70">
            <v>0.77182200000000001</v>
          </cell>
          <cell r="S70">
            <v>1.5206850000000001</v>
          </cell>
          <cell r="T70">
            <v>3.8524999999999997E-2</v>
          </cell>
          <cell r="U70">
            <v>7.7026059999999993E-2</v>
          </cell>
          <cell r="V70">
            <v>6.4480999999999997E-2</v>
          </cell>
          <cell r="W70">
            <v>-0.60956999999999995</v>
          </cell>
          <cell r="X70">
            <v>1.511209</v>
          </cell>
          <cell r="Y70">
            <v>0.62190599999999996</v>
          </cell>
          <cell r="Z70">
            <v>0.15356500000000001</v>
          </cell>
          <cell r="AA70">
            <v>0.13588800000000001</v>
          </cell>
          <cell r="AB70">
            <v>4.7833948100000008</v>
          </cell>
        </row>
        <row r="71">
          <cell r="A71">
            <v>521051</v>
          </cell>
          <cell r="B71">
            <v>521051</v>
          </cell>
          <cell r="C71" t="str">
            <v>R&amp;M Material - MSAN</v>
          </cell>
          <cell r="D71">
            <v>143636.94</v>
          </cell>
          <cell r="E71">
            <v>118410.58</v>
          </cell>
          <cell r="F71">
            <v>456154.45</v>
          </cell>
          <cell r="G71">
            <v>274995.05</v>
          </cell>
          <cell r="H71">
            <v>178477.34</v>
          </cell>
          <cell r="I71">
            <v>1405873.53</v>
          </cell>
          <cell r="J71">
            <v>176458.14</v>
          </cell>
          <cell r="K71">
            <v>75042.42</v>
          </cell>
          <cell r="L71">
            <v>1097672.81</v>
          </cell>
          <cell r="M71">
            <v>21812.42</v>
          </cell>
          <cell r="N71">
            <v>1062244.29</v>
          </cell>
          <cell r="O71">
            <v>4561397.25</v>
          </cell>
          <cell r="P71">
            <v>0.14363693999999999</v>
          </cell>
          <cell r="Q71">
            <v>0.11841058</v>
          </cell>
          <cell r="R71">
            <v>0.45615444999999999</v>
          </cell>
          <cell r="S71">
            <v>0.27499504999999996</v>
          </cell>
          <cell r="T71">
            <v>0.17847733999999998</v>
          </cell>
          <cell r="U71">
            <v>1.40587353</v>
          </cell>
          <cell r="V71">
            <v>0.17645814000000001</v>
          </cell>
          <cell r="W71">
            <v>7.5042419999999999E-2</v>
          </cell>
          <cell r="X71">
            <v>1.0976728100000002</v>
          </cell>
          <cell r="Y71">
            <v>2.1812419999999999E-2</v>
          </cell>
          <cell r="Z71">
            <v>1.06224429</v>
          </cell>
          <cell r="AA71">
            <v>4.5613972499999997</v>
          </cell>
          <cell r="AB71">
            <v>9.5721752200000001</v>
          </cell>
        </row>
        <row r="72">
          <cell r="A72">
            <v>521052</v>
          </cell>
          <cell r="B72">
            <v>521052</v>
          </cell>
          <cell r="C72" t="str">
            <v>R&amp;M Services - MSAN</v>
          </cell>
          <cell r="D72">
            <v>0</v>
          </cell>
          <cell r="E72">
            <v>0</v>
          </cell>
          <cell r="F72">
            <v>33741</v>
          </cell>
          <cell r="G72">
            <v>86258</v>
          </cell>
          <cell r="H72">
            <v>102600</v>
          </cell>
          <cell r="I72">
            <v>0</v>
          </cell>
          <cell r="J72">
            <v>120</v>
          </cell>
          <cell r="K72">
            <v>14814.54</v>
          </cell>
          <cell r="L72">
            <v>0</v>
          </cell>
          <cell r="M72">
            <v>0</v>
          </cell>
          <cell r="N72">
            <v>99075</v>
          </cell>
          <cell r="O72">
            <v>0</v>
          </cell>
          <cell r="P72">
            <v>0</v>
          </cell>
          <cell r="Q72">
            <v>0</v>
          </cell>
          <cell r="R72">
            <v>3.3741E-2</v>
          </cell>
          <cell r="S72">
            <v>8.6258000000000001E-2</v>
          </cell>
          <cell r="T72">
            <v>0.1026</v>
          </cell>
          <cell r="U72">
            <v>0</v>
          </cell>
          <cell r="V72">
            <v>1.2E-4</v>
          </cell>
          <cell r="W72">
            <v>1.4814540000000001E-2</v>
          </cell>
          <cell r="X72">
            <v>0</v>
          </cell>
          <cell r="Y72">
            <v>0</v>
          </cell>
          <cell r="Z72">
            <v>9.9074999999999996E-2</v>
          </cell>
          <cell r="AA72">
            <v>0</v>
          </cell>
          <cell r="AB72">
            <v>0.33660854000000001</v>
          </cell>
        </row>
        <row r="73">
          <cell r="A73">
            <v>521053</v>
          </cell>
          <cell r="B73">
            <v>521053</v>
          </cell>
          <cell r="C73" t="str">
            <v>R&amp;M AMC - MSAN</v>
          </cell>
          <cell r="D73">
            <v>59210659.200000003</v>
          </cell>
          <cell r="E73">
            <v>145109144.81</v>
          </cell>
          <cell r="F73">
            <v>6683296.04</v>
          </cell>
          <cell r="G73">
            <v>2671246.08</v>
          </cell>
          <cell r="H73">
            <v>199338349.81</v>
          </cell>
          <cell r="I73">
            <v>43904567.75</v>
          </cell>
          <cell r="J73">
            <v>11624133.85</v>
          </cell>
          <cell r="K73">
            <v>94339237.340000004</v>
          </cell>
          <cell r="L73">
            <v>27925430.32</v>
          </cell>
          <cell r="M73">
            <v>137055279.34999999</v>
          </cell>
          <cell r="N73">
            <v>73571767.349999994</v>
          </cell>
          <cell r="O73">
            <v>39922838.299999997</v>
          </cell>
          <cell r="P73">
            <v>59.210659200000002</v>
          </cell>
          <cell r="Q73">
            <v>145.10914481</v>
          </cell>
          <cell r="R73">
            <v>6.6832960400000001</v>
          </cell>
          <cell r="S73">
            <v>2.67124608</v>
          </cell>
          <cell r="T73">
            <v>199.33834981000001</v>
          </cell>
          <cell r="U73">
            <v>43.904567749999998</v>
          </cell>
          <cell r="V73">
            <v>11.62413385</v>
          </cell>
          <cell r="W73">
            <v>94.339237339999997</v>
          </cell>
          <cell r="X73">
            <v>27.92543032</v>
          </cell>
          <cell r="Y73">
            <v>137.05527935000001</v>
          </cell>
          <cell r="Z73">
            <v>73.571767349999988</v>
          </cell>
          <cell r="AA73">
            <v>39.922838299999995</v>
          </cell>
          <cell r="AB73">
            <v>841.35595020000005</v>
          </cell>
        </row>
        <row r="74">
          <cell r="A74">
            <v>521054</v>
          </cell>
          <cell r="B74">
            <v>521054</v>
          </cell>
          <cell r="C74" t="str">
            <v>R&amp;M AMC Gen Prov - MSAN</v>
          </cell>
          <cell r="D74">
            <v>-14260114.470000001</v>
          </cell>
          <cell r="E74">
            <v>-83619215</v>
          </cell>
          <cell r="F74">
            <v>59649696.619999997</v>
          </cell>
          <cell r="G74">
            <v>66458159.07</v>
          </cell>
          <cell r="H74">
            <v>-181591413.06999999</v>
          </cell>
          <cell r="I74">
            <v>10133704.140000001</v>
          </cell>
          <cell r="J74">
            <v>55007769.259999998</v>
          </cell>
          <cell r="K74">
            <v>-29519648.18</v>
          </cell>
          <cell r="L74">
            <v>16910860.609999999</v>
          </cell>
          <cell r="M74">
            <v>-77253119.760000005</v>
          </cell>
          <cell r="N74">
            <v>-18059914.920000002</v>
          </cell>
          <cell r="O74">
            <v>17873000.91</v>
          </cell>
          <cell r="P74">
            <v>-14.260114470000001</v>
          </cell>
          <cell r="Q74">
            <v>-83.619214999999997</v>
          </cell>
          <cell r="R74">
            <v>59.64969662</v>
          </cell>
          <cell r="S74">
            <v>66.458159069999994</v>
          </cell>
          <cell r="T74">
            <v>-181.59141306999999</v>
          </cell>
          <cell r="U74">
            <v>10.133704140000001</v>
          </cell>
          <cell r="V74">
            <v>55.007769259999996</v>
          </cell>
          <cell r="W74">
            <v>-29.519648180000001</v>
          </cell>
          <cell r="X74">
            <v>16.91086061</v>
          </cell>
          <cell r="Y74">
            <v>-77.253119760000004</v>
          </cell>
          <cell r="Z74">
            <v>-18.059914920000001</v>
          </cell>
          <cell r="AA74">
            <v>17.873000910000002</v>
          </cell>
          <cell r="AB74">
            <v>-178.27023478999999</v>
          </cell>
        </row>
        <row r="75">
          <cell r="A75">
            <v>521061</v>
          </cell>
          <cell r="B75">
            <v>521061</v>
          </cell>
          <cell r="C75" t="str">
            <v>R&amp;M Material - Power Plant</v>
          </cell>
          <cell r="D75">
            <v>260155.16</v>
          </cell>
          <cell r="E75">
            <v>962734.45</v>
          </cell>
          <cell r="F75">
            <v>94500</v>
          </cell>
          <cell r="G75">
            <v>374231.72</v>
          </cell>
          <cell r="H75">
            <v>650779.44999999995</v>
          </cell>
          <cell r="I75">
            <v>443455.53</v>
          </cell>
          <cell r="J75">
            <v>386831.22</v>
          </cell>
          <cell r="K75">
            <v>106608.46</v>
          </cell>
          <cell r="L75">
            <v>548140.56000000006</v>
          </cell>
          <cell r="M75">
            <v>29195.51</v>
          </cell>
          <cell r="N75">
            <v>72460.58</v>
          </cell>
          <cell r="O75">
            <v>244446.31</v>
          </cell>
          <cell r="P75">
            <v>0.26015516</v>
          </cell>
          <cell r="Q75">
            <v>0.96273444999999991</v>
          </cell>
          <cell r="R75">
            <v>9.4500000000000001E-2</v>
          </cell>
          <cell r="S75">
            <v>0.37423171999999999</v>
          </cell>
          <cell r="T75">
            <v>0.65077944999999993</v>
          </cell>
          <cell r="U75">
            <v>0.44345553000000004</v>
          </cell>
          <cell r="V75">
            <v>0.38683121999999998</v>
          </cell>
          <cell r="W75">
            <v>0.10660846</v>
          </cell>
          <cell r="X75">
            <v>0.54814056000000011</v>
          </cell>
          <cell r="Y75">
            <v>2.9195509999999997E-2</v>
          </cell>
          <cell r="Z75">
            <v>7.2460579999999997E-2</v>
          </cell>
          <cell r="AA75">
            <v>0.24444631</v>
          </cell>
          <cell r="AB75">
            <v>4.1735389499999993</v>
          </cell>
        </row>
        <row r="76">
          <cell r="A76">
            <v>521062</v>
          </cell>
          <cell r="B76">
            <v>521062</v>
          </cell>
          <cell r="C76" t="str">
            <v>R&amp;M Services - Power Plant</v>
          </cell>
          <cell r="D76">
            <v>501450</v>
          </cell>
          <cell r="E76">
            <v>760226.01</v>
          </cell>
          <cell r="F76">
            <v>1208046</v>
          </cell>
          <cell r="G76">
            <v>559152.5</v>
          </cell>
          <cell r="H76">
            <v>554594.35</v>
          </cell>
          <cell r="I76">
            <v>1319209.5</v>
          </cell>
          <cell r="J76">
            <v>188077.5</v>
          </cell>
          <cell r="K76">
            <v>96721.65</v>
          </cell>
          <cell r="L76">
            <v>454504.09</v>
          </cell>
          <cell r="M76">
            <v>644897.27</v>
          </cell>
          <cell r="N76">
            <v>209387</v>
          </cell>
          <cell r="O76">
            <v>2246955.66</v>
          </cell>
          <cell r="P76">
            <v>0.50144999999999995</v>
          </cell>
          <cell r="Q76">
            <v>0.76022601000000001</v>
          </cell>
          <cell r="R76">
            <v>1.208046</v>
          </cell>
          <cell r="S76">
            <v>0.55915250000000005</v>
          </cell>
          <cell r="T76">
            <v>0.55459435000000001</v>
          </cell>
          <cell r="U76">
            <v>1.3192094999999999</v>
          </cell>
          <cell r="V76">
            <v>0.18807750000000001</v>
          </cell>
          <cell r="W76">
            <v>9.6721649999999992E-2</v>
          </cell>
          <cell r="X76">
            <v>0.45450409000000003</v>
          </cell>
          <cell r="Y76">
            <v>0.64489726999999997</v>
          </cell>
          <cell r="Z76">
            <v>0.20938699999999999</v>
          </cell>
          <cell r="AA76">
            <v>2.2469556600000002</v>
          </cell>
          <cell r="AB76">
            <v>8.7432215299999996</v>
          </cell>
        </row>
        <row r="77">
          <cell r="A77">
            <v>521063</v>
          </cell>
          <cell r="B77">
            <v>521063</v>
          </cell>
          <cell r="C77" t="str">
            <v>R&amp;M AMC - Power Plant</v>
          </cell>
          <cell r="D77">
            <v>1394150</v>
          </cell>
          <cell r="E77">
            <v>0</v>
          </cell>
          <cell r="F77">
            <v>0</v>
          </cell>
          <cell r="G77">
            <v>1394150</v>
          </cell>
          <cell r="H77">
            <v>10064000</v>
          </cell>
          <cell r="I77">
            <v>0</v>
          </cell>
          <cell r="J77">
            <v>5404960</v>
          </cell>
          <cell r="K77">
            <v>898420</v>
          </cell>
          <cell r="L77">
            <v>0</v>
          </cell>
          <cell r="M77">
            <v>2771663.49</v>
          </cell>
          <cell r="N77">
            <v>-69183.490000000005</v>
          </cell>
          <cell r="O77">
            <v>0</v>
          </cell>
          <cell r="P77">
            <v>1.39415</v>
          </cell>
          <cell r="Q77">
            <v>0</v>
          </cell>
          <cell r="R77">
            <v>0</v>
          </cell>
          <cell r="S77">
            <v>1.39415</v>
          </cell>
          <cell r="T77">
            <v>10.064</v>
          </cell>
          <cell r="U77">
            <v>0</v>
          </cell>
          <cell r="V77">
            <v>5.40496</v>
          </cell>
          <cell r="W77">
            <v>0.89842</v>
          </cell>
          <cell r="X77">
            <v>0</v>
          </cell>
          <cell r="Y77">
            <v>2.7716634900000003</v>
          </cell>
          <cell r="Z77">
            <v>-6.918349E-2</v>
          </cell>
          <cell r="AA77">
            <v>0</v>
          </cell>
          <cell r="AB77">
            <v>21.858160000000005</v>
          </cell>
        </row>
        <row r="78">
          <cell r="A78">
            <v>521064</v>
          </cell>
          <cell r="B78">
            <v>521064</v>
          </cell>
          <cell r="C78" t="str">
            <v>R&amp;M AMC Gen Prov - Power Plant</v>
          </cell>
          <cell r="D78">
            <v>-575377.82999999996</v>
          </cell>
          <cell r="E78">
            <v>831345.29</v>
          </cell>
          <cell r="F78">
            <v>671345.29</v>
          </cell>
          <cell r="G78">
            <v>-660991.79</v>
          </cell>
          <cell r="H78">
            <v>-4818069.04</v>
          </cell>
          <cell r="I78">
            <v>6639448.0599999996</v>
          </cell>
          <cell r="J78">
            <v>-4586446.83</v>
          </cell>
          <cell r="K78">
            <v>-68499.38</v>
          </cell>
          <cell r="L78">
            <v>821913.95</v>
          </cell>
          <cell r="M78">
            <v>-1947672.71</v>
          </cell>
          <cell r="N78">
            <v>890260.62</v>
          </cell>
          <cell r="O78">
            <v>-1728086</v>
          </cell>
          <cell r="P78">
            <v>-0.57537782999999998</v>
          </cell>
          <cell r="Q78">
            <v>0.83134529000000001</v>
          </cell>
          <cell r="R78">
            <v>0.67134528999999998</v>
          </cell>
          <cell r="S78">
            <v>-0.66099179000000008</v>
          </cell>
          <cell r="T78">
            <v>-4.8180690400000001</v>
          </cell>
          <cell r="U78">
            <v>6.6394480599999994</v>
          </cell>
          <cell r="V78">
            <v>-4.5864468299999999</v>
          </cell>
          <cell r="W78">
            <v>-6.8499379999999999E-2</v>
          </cell>
          <cell r="X78">
            <v>0.82191395</v>
          </cell>
          <cell r="Y78">
            <v>-1.94767271</v>
          </cell>
          <cell r="Z78">
            <v>0.89026061999999995</v>
          </cell>
          <cell r="AA78">
            <v>-1.728086</v>
          </cell>
          <cell r="AB78">
            <v>-4.5308303700000003</v>
          </cell>
        </row>
        <row r="79">
          <cell r="A79">
            <v>521071</v>
          </cell>
          <cell r="B79">
            <v>521071</v>
          </cell>
          <cell r="C79" t="str">
            <v>R&amp;M Material - AC</v>
          </cell>
          <cell r="D79">
            <v>259640.85</v>
          </cell>
          <cell r="E79">
            <v>4372831.95</v>
          </cell>
          <cell r="F79">
            <v>1494329.67</v>
          </cell>
          <cell r="G79">
            <v>112868.14</v>
          </cell>
          <cell r="H79">
            <v>546167.81000000006</v>
          </cell>
          <cell r="I79">
            <v>1522013.41</v>
          </cell>
          <cell r="J79">
            <v>1262688.43</v>
          </cell>
          <cell r="K79">
            <v>978866.7</v>
          </cell>
          <cell r="L79">
            <v>124656.54</v>
          </cell>
          <cell r="M79">
            <v>445052.6</v>
          </cell>
          <cell r="N79">
            <v>520932.14</v>
          </cell>
          <cell r="O79">
            <v>428362.49</v>
          </cell>
          <cell r="P79">
            <v>0.25964084999999998</v>
          </cell>
          <cell r="Q79">
            <v>4.3728319500000001</v>
          </cell>
          <cell r="R79">
            <v>1.4943296699999999</v>
          </cell>
          <cell r="S79">
            <v>0.11286814000000001</v>
          </cell>
          <cell r="T79">
            <v>0.54616781000000003</v>
          </cell>
          <cell r="U79">
            <v>1.52201341</v>
          </cell>
          <cell r="V79">
            <v>1.2626884299999999</v>
          </cell>
          <cell r="W79">
            <v>0.97886669999999998</v>
          </cell>
          <cell r="X79">
            <v>0.12465654</v>
          </cell>
          <cell r="Y79">
            <v>0.44505259999999996</v>
          </cell>
          <cell r="Z79">
            <v>0.52093213999999999</v>
          </cell>
          <cell r="AA79">
            <v>0.42836248999999998</v>
          </cell>
          <cell r="AB79">
            <v>12.068410729999998</v>
          </cell>
        </row>
        <row r="80">
          <cell r="A80">
            <v>521072</v>
          </cell>
          <cell r="B80">
            <v>521072</v>
          </cell>
          <cell r="C80" t="str">
            <v>R&amp;M Services - AC</v>
          </cell>
          <cell r="D80">
            <v>1025992.47</v>
          </cell>
          <cell r="E80">
            <v>1128038.8799999999</v>
          </cell>
          <cell r="F80">
            <v>1247859.93</v>
          </cell>
          <cell r="G80">
            <v>1932814.35</v>
          </cell>
          <cell r="H80">
            <v>1748720.7</v>
          </cell>
          <cell r="I80">
            <v>1509424.61</v>
          </cell>
          <cell r="J80">
            <v>2936999.02</v>
          </cell>
          <cell r="K80">
            <v>838746</v>
          </cell>
          <cell r="L80">
            <v>2163327</v>
          </cell>
          <cell r="M80">
            <v>1703997</v>
          </cell>
          <cell r="N80">
            <v>1660718.32</v>
          </cell>
          <cell r="O80">
            <v>642039.24</v>
          </cell>
          <cell r="P80">
            <v>1.02599247</v>
          </cell>
          <cell r="Q80">
            <v>1.1280388799999999</v>
          </cell>
          <cell r="R80">
            <v>1.24785993</v>
          </cell>
          <cell r="S80">
            <v>1.9328143500000001</v>
          </cell>
          <cell r="T80">
            <v>1.7487207</v>
          </cell>
          <cell r="U80">
            <v>1.5094246100000002</v>
          </cell>
          <cell r="V80">
            <v>2.93699902</v>
          </cell>
          <cell r="W80">
            <v>0.83874599999999999</v>
          </cell>
          <cell r="X80">
            <v>2.1633269999999998</v>
          </cell>
          <cell r="Y80">
            <v>1.703997</v>
          </cell>
          <cell r="Z80">
            <v>1.66071832</v>
          </cell>
          <cell r="AA80">
            <v>0.64203924000000001</v>
          </cell>
          <cell r="AB80">
            <v>18.538677519999997</v>
          </cell>
        </row>
        <row r="81">
          <cell r="A81">
            <v>521074</v>
          </cell>
          <cell r="B81">
            <v>521074</v>
          </cell>
          <cell r="C81" t="str">
            <v>R&amp;M AMC Gen Prov - AC</v>
          </cell>
          <cell r="D81">
            <v>0</v>
          </cell>
          <cell r="E81">
            <v>13644.44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1.3644440000000001E-2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1.3644440000000001E-2</v>
          </cell>
        </row>
        <row r="82">
          <cell r="A82">
            <v>521081</v>
          </cell>
          <cell r="B82">
            <v>521081</v>
          </cell>
          <cell r="C82" t="str">
            <v>R&amp;M Material - Generators</v>
          </cell>
          <cell r="D82">
            <v>239999.99</v>
          </cell>
          <cell r="E82">
            <v>0</v>
          </cell>
          <cell r="F82">
            <v>2775155.95</v>
          </cell>
          <cell r="G82">
            <v>50940</v>
          </cell>
          <cell r="H82">
            <v>519422.25</v>
          </cell>
          <cell r="I82">
            <v>1319619</v>
          </cell>
          <cell r="J82">
            <v>380000</v>
          </cell>
          <cell r="K82">
            <v>303500</v>
          </cell>
          <cell r="L82">
            <v>784336.39</v>
          </cell>
          <cell r="M82">
            <v>552176.24</v>
          </cell>
          <cell r="N82">
            <v>1755555</v>
          </cell>
          <cell r="O82">
            <v>323000</v>
          </cell>
          <cell r="P82">
            <v>0.23999999</v>
          </cell>
          <cell r="Q82">
            <v>0</v>
          </cell>
          <cell r="R82">
            <v>2.7751559500000003</v>
          </cell>
          <cell r="S82">
            <v>5.0939999999999999E-2</v>
          </cell>
          <cell r="T82">
            <v>0.51942224999999997</v>
          </cell>
          <cell r="U82">
            <v>1.3196190000000001</v>
          </cell>
          <cell r="V82">
            <v>0.38</v>
          </cell>
          <cell r="W82">
            <v>0.30349999999999999</v>
          </cell>
          <cell r="X82">
            <v>0.78433638999999999</v>
          </cell>
          <cell r="Y82">
            <v>0.55217623999999998</v>
          </cell>
          <cell r="Z82">
            <v>1.755555</v>
          </cell>
          <cell r="AA82">
            <v>0.32300000000000001</v>
          </cell>
          <cell r="AB82">
            <v>9.0037048200000012</v>
          </cell>
        </row>
        <row r="83">
          <cell r="A83">
            <v>521082</v>
          </cell>
          <cell r="B83">
            <v>521082</v>
          </cell>
          <cell r="C83" t="str">
            <v>R&amp;M Services - Generators</v>
          </cell>
          <cell r="D83">
            <v>1396014.7</v>
          </cell>
          <cell r="E83">
            <v>1451595.75</v>
          </cell>
          <cell r="F83">
            <v>2476751.2599999998</v>
          </cell>
          <cell r="G83">
            <v>1610812</v>
          </cell>
          <cell r="H83">
            <v>1635501</v>
          </cell>
          <cell r="I83">
            <v>2463634.79</v>
          </cell>
          <cell r="J83">
            <v>4548717</v>
          </cell>
          <cell r="K83">
            <v>886994.8</v>
          </cell>
          <cell r="L83">
            <v>861480</v>
          </cell>
          <cell r="M83">
            <v>3173356</v>
          </cell>
          <cell r="N83">
            <v>2116708</v>
          </cell>
          <cell r="O83">
            <v>3629231</v>
          </cell>
          <cell r="P83">
            <v>1.3960147000000001</v>
          </cell>
          <cell r="Q83">
            <v>1.4515957500000001</v>
          </cell>
          <cell r="R83">
            <v>2.4767512599999999</v>
          </cell>
          <cell r="S83">
            <v>1.6108119999999999</v>
          </cell>
          <cell r="T83">
            <v>1.6355010000000001</v>
          </cell>
          <cell r="U83">
            <v>2.46363479</v>
          </cell>
          <cell r="V83">
            <v>4.5487169999999999</v>
          </cell>
          <cell r="W83">
            <v>0.88699480000000008</v>
          </cell>
          <cell r="X83">
            <v>0.86148000000000002</v>
          </cell>
          <cell r="Y83">
            <v>3.1733560000000001</v>
          </cell>
          <cell r="Z83">
            <v>2.116708</v>
          </cell>
          <cell r="AA83">
            <v>3.6292309999999999</v>
          </cell>
          <cell r="AB83">
            <v>26.250796300000001</v>
          </cell>
        </row>
        <row r="84">
          <cell r="A84">
            <v>521083</v>
          </cell>
          <cell r="B84">
            <v>521083</v>
          </cell>
          <cell r="C84" t="str">
            <v>R&amp;M AMC - Generators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403368.77</v>
          </cell>
          <cell r="N84">
            <v>100428.9</v>
          </cell>
          <cell r="O84">
            <v>100428.9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0</v>
          </cell>
          <cell r="X84">
            <v>0</v>
          </cell>
          <cell r="Y84">
            <v>0.40336877000000004</v>
          </cell>
          <cell r="Z84">
            <v>0.10042889999999999</v>
          </cell>
          <cell r="AA84">
            <v>0.10042889999999999</v>
          </cell>
          <cell r="AB84">
            <v>0.60422657000000002</v>
          </cell>
        </row>
        <row r="85">
          <cell r="A85">
            <v>521091</v>
          </cell>
          <cell r="B85">
            <v>521091</v>
          </cell>
          <cell r="C85" t="str">
            <v>R&amp;M Material  - Power wiring</v>
          </cell>
          <cell r="D85">
            <v>44445.13</v>
          </cell>
          <cell r="E85">
            <v>415039.61</v>
          </cell>
          <cell r="F85">
            <v>2502495.4</v>
          </cell>
          <cell r="G85">
            <v>10850.57</v>
          </cell>
          <cell r="H85">
            <v>118193.72</v>
          </cell>
          <cell r="I85">
            <v>370382.29</v>
          </cell>
          <cell r="J85">
            <v>21046.76</v>
          </cell>
          <cell r="K85">
            <v>25606.93</v>
          </cell>
          <cell r="L85">
            <v>86144.68</v>
          </cell>
          <cell r="M85">
            <v>4191.3</v>
          </cell>
          <cell r="N85">
            <v>404652.14</v>
          </cell>
          <cell r="O85">
            <v>467245.55</v>
          </cell>
          <cell r="P85">
            <v>4.4445129999999999E-2</v>
          </cell>
          <cell r="Q85">
            <v>0.41503961</v>
          </cell>
          <cell r="R85">
            <v>2.5024953999999999</v>
          </cell>
          <cell r="S85">
            <v>1.085057E-2</v>
          </cell>
          <cell r="T85">
            <v>0.11819372</v>
          </cell>
          <cell r="U85">
            <v>0.37038229</v>
          </cell>
          <cell r="V85">
            <v>2.1046759999999998E-2</v>
          </cell>
          <cell r="W85">
            <v>2.560693E-2</v>
          </cell>
          <cell r="X85">
            <v>8.6144679999999987E-2</v>
          </cell>
          <cell r="Y85">
            <v>4.1913000000000002E-3</v>
          </cell>
          <cell r="Z85">
            <v>0.40465213999999999</v>
          </cell>
          <cell r="AA85">
            <v>0.46724555000000001</v>
          </cell>
          <cell r="AB85">
            <v>4.4702940800000004</v>
          </cell>
        </row>
        <row r="86">
          <cell r="A86">
            <v>521092</v>
          </cell>
          <cell r="B86">
            <v>521092</v>
          </cell>
          <cell r="C86" t="str">
            <v>R&amp;M Services  - Power wiring</v>
          </cell>
          <cell r="D86">
            <v>880</v>
          </cell>
          <cell r="E86">
            <v>47520.5</v>
          </cell>
          <cell r="F86">
            <v>73630.02</v>
          </cell>
          <cell r="G86">
            <v>78475</v>
          </cell>
          <cell r="H86">
            <v>35230</v>
          </cell>
          <cell r="I86">
            <v>77760</v>
          </cell>
          <cell r="J86">
            <v>69305</v>
          </cell>
          <cell r="K86">
            <v>61711</v>
          </cell>
          <cell r="L86">
            <v>53485</v>
          </cell>
          <cell r="M86">
            <v>439515.57</v>
          </cell>
          <cell r="N86">
            <v>79250</v>
          </cell>
          <cell r="O86">
            <v>137856.64000000001</v>
          </cell>
          <cell r="P86">
            <v>8.8000000000000003E-4</v>
          </cell>
          <cell r="Q86">
            <v>4.75205E-2</v>
          </cell>
          <cell r="R86">
            <v>7.3630020000000004E-2</v>
          </cell>
          <cell r="S86">
            <v>7.8475000000000003E-2</v>
          </cell>
          <cell r="T86">
            <v>3.5229999999999997E-2</v>
          </cell>
          <cell r="U86">
            <v>7.7759999999999996E-2</v>
          </cell>
          <cell r="V86">
            <v>6.9305000000000005E-2</v>
          </cell>
          <cell r="W86">
            <v>6.1711000000000002E-2</v>
          </cell>
          <cell r="X86">
            <v>5.3484999999999998E-2</v>
          </cell>
          <cell r="Y86">
            <v>0.43951557000000002</v>
          </cell>
          <cell r="Z86">
            <v>7.9250000000000001E-2</v>
          </cell>
          <cell r="AA86">
            <v>0.13785664</v>
          </cell>
          <cell r="AB86">
            <v>1.1546187299999999</v>
          </cell>
        </row>
        <row r="87">
          <cell r="A87">
            <v>521101</v>
          </cell>
          <cell r="B87">
            <v>521101</v>
          </cell>
          <cell r="C87" t="str">
            <v>R&amp;M Material - Buildings</v>
          </cell>
          <cell r="D87">
            <v>0</v>
          </cell>
          <cell r="E87">
            <v>117353.64</v>
          </cell>
          <cell r="F87">
            <v>45264.41</v>
          </cell>
          <cell r="G87">
            <v>0</v>
          </cell>
          <cell r="H87">
            <v>2164</v>
          </cell>
          <cell r="I87">
            <v>46775</v>
          </cell>
          <cell r="J87">
            <v>87331.41</v>
          </cell>
          <cell r="K87">
            <v>105768</v>
          </cell>
          <cell r="L87">
            <v>45120</v>
          </cell>
          <cell r="M87">
            <v>80589.22</v>
          </cell>
          <cell r="N87">
            <v>50244.41</v>
          </cell>
          <cell r="O87">
            <v>0</v>
          </cell>
          <cell r="P87">
            <v>0</v>
          </cell>
          <cell r="Q87">
            <v>0.11735364</v>
          </cell>
          <cell r="R87">
            <v>4.5264410000000005E-2</v>
          </cell>
          <cell r="S87">
            <v>0</v>
          </cell>
          <cell r="T87">
            <v>2.1640000000000001E-3</v>
          </cell>
          <cell r="U87">
            <v>4.6774999999999997E-2</v>
          </cell>
          <cell r="V87">
            <v>8.7331409999999998E-2</v>
          </cell>
          <cell r="W87">
            <v>0.105768</v>
          </cell>
          <cell r="X87">
            <v>4.512E-2</v>
          </cell>
          <cell r="Y87">
            <v>8.0589220000000003E-2</v>
          </cell>
          <cell r="Z87">
            <v>5.0244410000000003E-2</v>
          </cell>
          <cell r="AA87">
            <v>0</v>
          </cell>
          <cell r="AB87">
            <v>0.58061008999999997</v>
          </cell>
        </row>
        <row r="88">
          <cell r="A88">
            <v>521102</v>
          </cell>
          <cell r="B88">
            <v>521102</v>
          </cell>
          <cell r="C88" t="str">
            <v>R&amp;M Services - Buildings</v>
          </cell>
          <cell r="D88">
            <v>7495052.9299999997</v>
          </cell>
          <cell r="E88">
            <v>4082266.87</v>
          </cell>
          <cell r="F88">
            <v>6497223.1200000001</v>
          </cell>
          <cell r="G88">
            <v>4468501.34</v>
          </cell>
          <cell r="H88">
            <v>7404572.4299999997</v>
          </cell>
          <cell r="I88">
            <v>4318336.21</v>
          </cell>
          <cell r="J88">
            <v>11002487.890000001</v>
          </cell>
          <cell r="K88">
            <v>12128897.85</v>
          </cell>
          <cell r="L88">
            <v>7258024.8600000003</v>
          </cell>
          <cell r="M88">
            <v>9828064.9800000004</v>
          </cell>
          <cell r="N88">
            <v>4988903.71</v>
          </cell>
          <cell r="O88">
            <v>-16391509.109999999</v>
          </cell>
          <cell r="P88">
            <v>7.4950529299999999</v>
          </cell>
          <cell r="Q88">
            <v>4.0822668699999998</v>
          </cell>
          <cell r="R88">
            <v>6.4972231200000001</v>
          </cell>
          <cell r="S88">
            <v>4.4685013399999995</v>
          </cell>
          <cell r="T88">
            <v>7.40457243</v>
          </cell>
          <cell r="U88">
            <v>4.31833621</v>
          </cell>
          <cell r="V88">
            <v>11.002487890000001</v>
          </cell>
          <cell r="W88">
            <v>12.12889785</v>
          </cell>
          <cell r="X88">
            <v>7.2580248599999999</v>
          </cell>
          <cell r="Y88">
            <v>9.8280649800000006</v>
          </cell>
          <cell r="Z88">
            <v>4.9889037099999998</v>
          </cell>
          <cell r="AA88">
            <v>-16.391509109999998</v>
          </cell>
          <cell r="AB88">
            <v>63.080823079999995</v>
          </cell>
        </row>
        <row r="89">
          <cell r="A89">
            <v>521103</v>
          </cell>
          <cell r="B89">
            <v>521103</v>
          </cell>
          <cell r="C89" t="str">
            <v>Environment Cleaning Expenses</v>
          </cell>
          <cell r="D89">
            <v>-600562</v>
          </cell>
          <cell r="E89">
            <v>68000</v>
          </cell>
          <cell r="F89">
            <v>232310</v>
          </cell>
          <cell r="G89">
            <v>150597.79999999999</v>
          </cell>
          <cell r="H89">
            <v>282807</v>
          </cell>
          <cell r="I89">
            <v>610390</v>
          </cell>
          <cell r="J89">
            <v>159030</v>
          </cell>
          <cell r="K89">
            <v>217420</v>
          </cell>
          <cell r="L89">
            <v>237605</v>
          </cell>
          <cell r="M89">
            <v>244265</v>
          </cell>
          <cell r="N89">
            <v>385690</v>
          </cell>
          <cell r="O89">
            <v>1430265</v>
          </cell>
          <cell r="P89">
            <v>-0.60056200000000004</v>
          </cell>
          <cell r="Q89">
            <v>6.8000000000000005E-2</v>
          </cell>
          <cell r="R89">
            <v>0.23230999999999999</v>
          </cell>
          <cell r="S89">
            <v>0.15059779999999998</v>
          </cell>
          <cell r="T89">
            <v>0.28280699999999998</v>
          </cell>
          <cell r="U89">
            <v>0.61038999999999999</v>
          </cell>
          <cell r="V89">
            <v>0.15903</v>
          </cell>
          <cell r="W89">
            <v>0.21742</v>
          </cell>
          <cell r="X89">
            <v>0.23760500000000001</v>
          </cell>
          <cell r="Y89">
            <v>0.24426500000000001</v>
          </cell>
          <cell r="Z89">
            <v>0.38568999999999998</v>
          </cell>
          <cell r="AA89">
            <v>1.4302649999999999</v>
          </cell>
          <cell r="AB89">
            <v>3.4178177999999999</v>
          </cell>
        </row>
        <row r="90">
          <cell r="A90">
            <v>521104</v>
          </cell>
          <cell r="B90">
            <v>521104</v>
          </cell>
          <cell r="C90" t="str">
            <v>Repairs - Buildings</v>
          </cell>
          <cell r="D90">
            <v>-85359</v>
          </cell>
          <cell r="E90">
            <v>212245</v>
          </cell>
          <cell r="F90">
            <v>208793</v>
          </cell>
          <cell r="G90">
            <v>38736.44</v>
          </cell>
          <cell r="H90">
            <v>218262</v>
          </cell>
          <cell r="I90">
            <v>80115</v>
          </cell>
          <cell r="J90">
            <v>199267</v>
          </cell>
          <cell r="K90">
            <v>191154.8</v>
          </cell>
          <cell r="L90">
            <v>129025</v>
          </cell>
          <cell r="M90">
            <v>266912.75</v>
          </cell>
          <cell r="N90">
            <v>119180</v>
          </cell>
          <cell r="O90">
            <v>401601.02</v>
          </cell>
          <cell r="P90">
            <v>-8.5359000000000004E-2</v>
          </cell>
          <cell r="Q90">
            <v>0.21224499999999999</v>
          </cell>
          <cell r="R90">
            <v>0.20879300000000001</v>
          </cell>
          <cell r="S90">
            <v>3.8736440000000004E-2</v>
          </cell>
          <cell r="T90">
            <v>0.21826200000000001</v>
          </cell>
          <cell r="U90">
            <v>8.0115000000000006E-2</v>
          </cell>
          <cell r="V90">
            <v>0.199267</v>
          </cell>
          <cell r="W90">
            <v>0.19115479999999999</v>
          </cell>
          <cell r="X90">
            <v>0.129025</v>
          </cell>
          <cell r="Y90">
            <v>0.26691274999999998</v>
          </cell>
          <cell r="Z90">
            <v>0.11917999999999999</v>
          </cell>
          <cell r="AA90">
            <v>0.40160102000000003</v>
          </cell>
          <cell r="AB90">
            <v>1.9799330100000001</v>
          </cell>
        </row>
        <row r="91">
          <cell r="A91">
            <v>521111</v>
          </cell>
          <cell r="B91">
            <v>521111</v>
          </cell>
          <cell r="C91" t="str">
            <v>R&amp;M Material - Vehicles</v>
          </cell>
          <cell r="D91">
            <v>-3856715.51</v>
          </cell>
          <cell r="E91">
            <v>430246.06</v>
          </cell>
          <cell r="F91">
            <v>88580.62</v>
          </cell>
          <cell r="G91">
            <v>72199.55</v>
          </cell>
          <cell r="H91">
            <v>399459.18</v>
          </cell>
          <cell r="I91">
            <v>460527.21</v>
          </cell>
          <cell r="J91">
            <v>219154.62</v>
          </cell>
          <cell r="K91">
            <v>138080</v>
          </cell>
          <cell r="L91">
            <v>946338.46</v>
          </cell>
          <cell r="M91">
            <v>374176.77</v>
          </cell>
          <cell r="N91">
            <v>80840.97</v>
          </cell>
          <cell r="O91">
            <v>364903.82</v>
          </cell>
          <cell r="P91">
            <v>-3.8567155099999999</v>
          </cell>
          <cell r="Q91">
            <v>0.43024605999999999</v>
          </cell>
          <cell r="R91">
            <v>8.8580619999999999E-2</v>
          </cell>
          <cell r="S91">
            <v>7.2199550000000001E-2</v>
          </cell>
          <cell r="T91">
            <v>0.39945917999999997</v>
          </cell>
          <cell r="U91">
            <v>0.46052721000000002</v>
          </cell>
          <cell r="V91">
            <v>0.21915461999999999</v>
          </cell>
          <cell r="W91">
            <v>0.13808000000000001</v>
          </cell>
          <cell r="X91">
            <v>0.94633845999999999</v>
          </cell>
          <cell r="Y91">
            <v>0.37417676999999999</v>
          </cell>
          <cell r="Z91">
            <v>8.0840969999999998E-2</v>
          </cell>
          <cell r="AA91">
            <v>0.36490381999999999</v>
          </cell>
          <cell r="AB91">
            <v>-0.28220824999999961</v>
          </cell>
        </row>
        <row r="92">
          <cell r="A92">
            <v>521112</v>
          </cell>
          <cell r="B92">
            <v>521112</v>
          </cell>
          <cell r="C92" t="str">
            <v>R&amp;M Services - Vehicles</v>
          </cell>
          <cell r="D92">
            <v>25009964.890000001</v>
          </cell>
          <cell r="E92">
            <v>31661030.07</v>
          </cell>
          <cell r="F92">
            <v>29737421.899999999</v>
          </cell>
          <cell r="G92">
            <v>18060594.440000001</v>
          </cell>
          <cell r="H92">
            <v>11931651.699999999</v>
          </cell>
          <cell r="I92">
            <v>22683210.41</v>
          </cell>
          <cell r="J92">
            <v>23775801.100000001</v>
          </cell>
          <cell r="K92">
            <v>24311892.489999998</v>
          </cell>
          <cell r="L92">
            <v>22202719.699999999</v>
          </cell>
          <cell r="M92">
            <v>20030238.100000001</v>
          </cell>
          <cell r="N92">
            <v>18424856.309999999</v>
          </cell>
          <cell r="O92">
            <v>11830591.65</v>
          </cell>
          <cell r="P92">
            <v>25.009964889999999</v>
          </cell>
          <cell r="Q92">
            <v>31.661030069999999</v>
          </cell>
          <cell r="R92">
            <v>29.737421899999998</v>
          </cell>
          <cell r="S92">
            <v>18.060594440000003</v>
          </cell>
          <cell r="T92">
            <v>11.9316517</v>
          </cell>
          <cell r="U92">
            <v>22.683210410000001</v>
          </cell>
          <cell r="V92">
            <v>23.775801100000002</v>
          </cell>
          <cell r="W92">
            <v>24.311892489999998</v>
          </cell>
          <cell r="X92">
            <v>22.202719699999999</v>
          </cell>
          <cell r="Y92">
            <v>20.030238100000002</v>
          </cell>
          <cell r="Z92">
            <v>18.424856309999999</v>
          </cell>
          <cell r="AA92">
            <v>11.830591650000001</v>
          </cell>
          <cell r="AB92">
            <v>259.65997276000002</v>
          </cell>
        </row>
        <row r="93">
          <cell r="A93">
            <v>521113</v>
          </cell>
          <cell r="B93">
            <v>521113</v>
          </cell>
          <cell r="C93" t="str">
            <v>R&amp;M Services Vehicle - Gen Provision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224439.1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  <cell r="U93">
            <v>0</v>
          </cell>
          <cell r="V93">
            <v>0</v>
          </cell>
          <cell r="W93">
            <v>0.2244391</v>
          </cell>
          <cell r="X93">
            <v>0</v>
          </cell>
          <cell r="Y93">
            <v>0</v>
          </cell>
          <cell r="Z93">
            <v>0</v>
          </cell>
          <cell r="AA93">
            <v>0</v>
          </cell>
          <cell r="AB93">
            <v>0.2244391</v>
          </cell>
        </row>
        <row r="94">
          <cell r="A94">
            <v>521122</v>
          </cell>
          <cell r="B94">
            <v>521122</v>
          </cell>
          <cell r="C94" t="str">
            <v>R&amp;M Services - CDMA Network</v>
          </cell>
          <cell r="D94">
            <v>108000</v>
          </cell>
          <cell r="E94">
            <v>7086</v>
          </cell>
          <cell r="F94">
            <v>46240</v>
          </cell>
          <cell r="G94">
            <v>77635</v>
          </cell>
          <cell r="H94">
            <v>41729.980000000003</v>
          </cell>
          <cell r="I94">
            <v>11085</v>
          </cell>
          <cell r="J94">
            <v>100000</v>
          </cell>
          <cell r="K94">
            <v>1950</v>
          </cell>
          <cell r="L94">
            <v>45317</v>
          </cell>
          <cell r="M94">
            <v>48000</v>
          </cell>
          <cell r="N94">
            <v>52000</v>
          </cell>
          <cell r="O94">
            <v>6165</v>
          </cell>
          <cell r="P94">
            <v>0.108</v>
          </cell>
          <cell r="Q94">
            <v>7.0860000000000003E-3</v>
          </cell>
          <cell r="R94">
            <v>4.6240000000000003E-2</v>
          </cell>
          <cell r="S94">
            <v>7.7634999999999996E-2</v>
          </cell>
          <cell r="T94">
            <v>4.172998E-2</v>
          </cell>
          <cell r="U94">
            <v>1.1084999999999999E-2</v>
          </cell>
          <cell r="V94">
            <v>0.1</v>
          </cell>
          <cell r="W94">
            <v>1.9499999999999999E-3</v>
          </cell>
          <cell r="X94">
            <v>4.5317000000000003E-2</v>
          </cell>
          <cell r="Y94">
            <v>4.8000000000000001E-2</v>
          </cell>
          <cell r="Z94">
            <v>5.1999999999999998E-2</v>
          </cell>
          <cell r="AA94">
            <v>6.1650000000000003E-3</v>
          </cell>
          <cell r="AB94">
            <v>0.54520798000000004</v>
          </cell>
        </row>
        <row r="95">
          <cell r="A95">
            <v>521123</v>
          </cell>
          <cell r="B95">
            <v>521123</v>
          </cell>
          <cell r="C95" t="str">
            <v>R&amp;M AMC -CDMA Network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2673348.36</v>
          </cell>
          <cell r="L95">
            <v>-2673348.36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  <cell r="U95">
            <v>0</v>
          </cell>
          <cell r="V95">
            <v>0</v>
          </cell>
          <cell r="W95">
            <v>2.6733483599999999</v>
          </cell>
          <cell r="X95">
            <v>-2.6733483599999999</v>
          </cell>
          <cell r="Y95">
            <v>0</v>
          </cell>
          <cell r="Z95">
            <v>0</v>
          </cell>
          <cell r="AA95">
            <v>0</v>
          </cell>
          <cell r="AB95">
            <v>0</v>
          </cell>
        </row>
        <row r="96">
          <cell r="A96">
            <v>521124</v>
          </cell>
          <cell r="B96">
            <v>521124</v>
          </cell>
          <cell r="C96" t="str">
            <v>R&amp;M AMC Gen Prov - CDMA Network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-27509082.460000001</v>
          </cell>
          <cell r="L96">
            <v>27509082.460000001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  <cell r="U96">
            <v>0</v>
          </cell>
          <cell r="V96">
            <v>0</v>
          </cell>
          <cell r="W96">
            <v>-27.509082460000002</v>
          </cell>
          <cell r="X96">
            <v>27.509082460000002</v>
          </cell>
          <cell r="Y96">
            <v>0</v>
          </cell>
          <cell r="Z96">
            <v>0</v>
          </cell>
          <cell r="AA96">
            <v>0</v>
          </cell>
          <cell r="AB96">
            <v>0</v>
          </cell>
        </row>
        <row r="97">
          <cell r="A97">
            <v>521131</v>
          </cell>
          <cell r="B97">
            <v>521131</v>
          </cell>
          <cell r="C97" t="str">
            <v>R&amp;M Material - DATA Network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8109</v>
          </cell>
          <cell r="I97">
            <v>3887.71</v>
          </cell>
          <cell r="J97">
            <v>4054.5</v>
          </cell>
          <cell r="K97">
            <v>0</v>
          </cell>
          <cell r="L97">
            <v>0</v>
          </cell>
          <cell r="M97">
            <v>521190.98</v>
          </cell>
          <cell r="N97">
            <v>34956.75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8.1089999999999999E-3</v>
          </cell>
          <cell r="U97">
            <v>3.88771E-3</v>
          </cell>
          <cell r="V97">
            <v>4.0544999999999999E-3</v>
          </cell>
          <cell r="W97">
            <v>0</v>
          </cell>
          <cell r="X97">
            <v>0</v>
          </cell>
          <cell r="Y97">
            <v>0.52119097999999997</v>
          </cell>
          <cell r="Z97">
            <v>3.4956750000000002E-2</v>
          </cell>
          <cell r="AA97">
            <v>0</v>
          </cell>
          <cell r="AB97">
            <v>0.57219893999999993</v>
          </cell>
        </row>
        <row r="98">
          <cell r="A98">
            <v>521133</v>
          </cell>
          <cell r="B98">
            <v>521133</v>
          </cell>
          <cell r="C98" t="str">
            <v>R&amp;M AMC - DATA Network</v>
          </cell>
          <cell r="D98">
            <v>2207201.94</v>
          </cell>
          <cell r="E98">
            <v>0</v>
          </cell>
          <cell r="F98">
            <v>0</v>
          </cell>
          <cell r="G98">
            <v>0</v>
          </cell>
          <cell r="H98">
            <v>151360.39000000001</v>
          </cell>
          <cell r="I98">
            <v>30848.69</v>
          </cell>
          <cell r="J98">
            <v>30848.69</v>
          </cell>
          <cell r="K98">
            <v>433190.40000000002</v>
          </cell>
          <cell r="L98">
            <v>-314109.43</v>
          </cell>
          <cell r="M98">
            <v>4483118.6900000004</v>
          </cell>
          <cell r="N98">
            <v>4483118.6900000004</v>
          </cell>
          <cell r="O98">
            <v>14227340.029999999</v>
          </cell>
          <cell r="P98">
            <v>2.20720194</v>
          </cell>
          <cell r="Q98">
            <v>0</v>
          </cell>
          <cell r="R98">
            <v>0</v>
          </cell>
          <cell r="S98">
            <v>0</v>
          </cell>
          <cell r="T98">
            <v>0.15136039000000001</v>
          </cell>
          <cell r="U98">
            <v>3.0848689999999998E-2</v>
          </cell>
          <cell r="V98">
            <v>3.0848689999999998E-2</v>
          </cell>
          <cell r="W98">
            <v>0.43319040000000003</v>
          </cell>
          <cell r="X98">
            <v>-0.31410942999999997</v>
          </cell>
          <cell r="Y98">
            <v>4.4831186900000004</v>
          </cell>
          <cell r="Z98">
            <v>4.4831186900000004</v>
          </cell>
          <cell r="AA98">
            <v>14.227340029999999</v>
          </cell>
          <cell r="AB98">
            <v>25.732918089999998</v>
          </cell>
        </row>
        <row r="99">
          <cell r="A99">
            <v>521134</v>
          </cell>
          <cell r="B99">
            <v>521134</v>
          </cell>
          <cell r="C99" t="str">
            <v>R&amp;M AMC Gen Prov - DATA Network</v>
          </cell>
          <cell r="D99">
            <v>4327833.33</v>
          </cell>
          <cell r="E99">
            <v>6522833.3300000001</v>
          </cell>
          <cell r="F99">
            <v>-10698666.66</v>
          </cell>
          <cell r="G99">
            <v>17754431.050000001</v>
          </cell>
          <cell r="H99">
            <v>6379472.9400000004</v>
          </cell>
          <cell r="I99">
            <v>-38595315.030000001</v>
          </cell>
          <cell r="J99">
            <v>57605244.350000001</v>
          </cell>
          <cell r="K99">
            <v>6099833.3300000001</v>
          </cell>
          <cell r="L99">
            <v>6838833.3300000001</v>
          </cell>
          <cell r="M99">
            <v>2050833.33</v>
          </cell>
          <cell r="N99">
            <v>2045833.33</v>
          </cell>
          <cell r="O99">
            <v>-98791166.629999995</v>
          </cell>
          <cell r="P99">
            <v>4.3278333299999998</v>
          </cell>
          <cell r="Q99">
            <v>6.5228333300000001</v>
          </cell>
          <cell r="R99">
            <v>-10.698666660000001</v>
          </cell>
          <cell r="S99">
            <v>17.754431050000001</v>
          </cell>
          <cell r="T99">
            <v>6.3794729400000003</v>
          </cell>
          <cell r="U99">
            <v>-38.595315030000002</v>
          </cell>
          <cell r="V99">
            <v>57.60524435</v>
          </cell>
          <cell r="W99">
            <v>6.0998333300000001</v>
          </cell>
          <cell r="X99">
            <v>6.8388333299999999</v>
          </cell>
          <cell r="Y99">
            <v>2.0508333300000001</v>
          </cell>
          <cell r="Z99">
            <v>2.0458333300000002</v>
          </cell>
          <cell r="AA99">
            <v>-98.791166629999992</v>
          </cell>
          <cell r="AB99">
            <v>-38.46</v>
          </cell>
        </row>
        <row r="100">
          <cell r="A100">
            <v>521141</v>
          </cell>
          <cell r="B100">
            <v>521141</v>
          </cell>
          <cell r="C100" t="str">
            <v>R&amp;M Material - ADSL Network</v>
          </cell>
          <cell r="D100">
            <v>12050</v>
          </cell>
          <cell r="E100">
            <v>172835</v>
          </cell>
          <cell r="F100">
            <v>133960</v>
          </cell>
          <cell r="G100">
            <v>46722</v>
          </cell>
          <cell r="H100">
            <v>43570</v>
          </cell>
          <cell r="I100">
            <v>28000</v>
          </cell>
          <cell r="J100">
            <v>72888</v>
          </cell>
          <cell r="K100">
            <v>0</v>
          </cell>
          <cell r="L100">
            <v>41250</v>
          </cell>
          <cell r="M100">
            <v>-14340</v>
          </cell>
          <cell r="N100">
            <v>23871.88</v>
          </cell>
          <cell r="O100">
            <v>37650</v>
          </cell>
          <cell r="P100">
            <v>1.205E-2</v>
          </cell>
          <cell r="Q100">
            <v>0.17283499999999999</v>
          </cell>
          <cell r="R100">
            <v>0.13396</v>
          </cell>
          <cell r="S100">
            <v>4.6722E-2</v>
          </cell>
          <cell r="T100">
            <v>4.3569999999999998E-2</v>
          </cell>
          <cell r="U100">
            <v>2.8000000000000001E-2</v>
          </cell>
          <cell r="V100">
            <v>7.2887999999999994E-2</v>
          </cell>
          <cell r="W100">
            <v>0</v>
          </cell>
          <cell r="X100">
            <v>4.1250000000000002E-2</v>
          </cell>
          <cell r="Y100">
            <v>-1.434E-2</v>
          </cell>
          <cell r="Z100">
            <v>2.3871880000000002E-2</v>
          </cell>
          <cell r="AA100">
            <v>3.7650000000000003E-2</v>
          </cell>
          <cell r="AB100">
            <v>0.59845687999999997</v>
          </cell>
        </row>
        <row r="101">
          <cell r="A101">
            <v>521142</v>
          </cell>
          <cell r="B101">
            <v>521142</v>
          </cell>
          <cell r="C101" t="str">
            <v>R&amp;M Services - ADSL Network</v>
          </cell>
          <cell r="D101">
            <v>822109</v>
          </cell>
          <cell r="E101">
            <v>983595</v>
          </cell>
          <cell r="F101">
            <v>87422</v>
          </cell>
          <cell r="G101">
            <v>2549990</v>
          </cell>
          <cell r="H101">
            <v>2513043</v>
          </cell>
          <cell r="I101">
            <v>0</v>
          </cell>
          <cell r="J101">
            <v>252719</v>
          </cell>
          <cell r="K101">
            <v>604148</v>
          </cell>
          <cell r="L101">
            <v>10263</v>
          </cell>
          <cell r="M101">
            <v>0</v>
          </cell>
          <cell r="N101">
            <v>1269291</v>
          </cell>
          <cell r="O101">
            <v>8703</v>
          </cell>
          <cell r="P101">
            <v>0.82210899999999998</v>
          </cell>
          <cell r="Q101">
            <v>0.983595</v>
          </cell>
          <cell r="R101">
            <v>8.7422E-2</v>
          </cell>
          <cell r="S101">
            <v>2.5499900000000002</v>
          </cell>
          <cell r="T101">
            <v>2.5130430000000001</v>
          </cell>
          <cell r="U101">
            <v>0</v>
          </cell>
          <cell r="V101">
            <v>0.25271900000000003</v>
          </cell>
          <cell r="W101">
            <v>0.60414800000000002</v>
          </cell>
          <cell r="X101">
            <v>1.0263E-2</v>
          </cell>
          <cell r="Y101">
            <v>0</v>
          </cell>
          <cell r="Z101">
            <v>1.2692909999999999</v>
          </cell>
          <cell r="AA101">
            <v>8.7030000000000007E-3</v>
          </cell>
          <cell r="AB101">
            <v>9.1012830000000005</v>
          </cell>
        </row>
        <row r="102">
          <cell r="A102">
            <v>521143</v>
          </cell>
          <cell r="B102">
            <v>521143</v>
          </cell>
          <cell r="C102" t="str">
            <v>R&amp;M AMC - ADSLNetwork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4301539.8600000003</v>
          </cell>
          <cell r="L102">
            <v>-4301539.8600000003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W102">
            <v>4.3015398600000001</v>
          </cell>
          <cell r="X102">
            <v>-4.3015398600000001</v>
          </cell>
          <cell r="Y102">
            <v>0</v>
          </cell>
          <cell r="Z102">
            <v>0</v>
          </cell>
          <cell r="AA102">
            <v>0</v>
          </cell>
          <cell r="AB102">
            <v>0</v>
          </cell>
        </row>
        <row r="103">
          <cell r="A103">
            <v>521152</v>
          </cell>
          <cell r="B103">
            <v>521152</v>
          </cell>
          <cell r="C103" t="str">
            <v>R&amp;M Services - IPTV Network</v>
          </cell>
          <cell r="D103">
            <v>0</v>
          </cell>
          <cell r="E103">
            <v>0</v>
          </cell>
          <cell r="F103">
            <v>0</v>
          </cell>
          <cell r="G103">
            <v>-18732.330000000002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-1.8732330000000002E-2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-1.8732330000000002E-2</v>
          </cell>
        </row>
        <row r="104">
          <cell r="A104">
            <v>521161</v>
          </cell>
          <cell r="B104">
            <v>521161</v>
          </cell>
          <cell r="C104" t="str">
            <v>R&amp;M Material - Transmission NW</v>
          </cell>
          <cell r="D104">
            <v>5263384.16</v>
          </cell>
          <cell r="E104">
            <v>2519436.15</v>
          </cell>
          <cell r="F104">
            <v>3487143.96</v>
          </cell>
          <cell r="G104">
            <v>647310.77</v>
          </cell>
          <cell r="H104">
            <v>3651557.53</v>
          </cell>
          <cell r="I104">
            <v>6121088.8099999996</v>
          </cell>
          <cell r="J104">
            <v>1860315.92</v>
          </cell>
          <cell r="K104">
            <v>3728769.34</v>
          </cell>
          <cell r="L104">
            <v>3183959.83</v>
          </cell>
          <cell r="M104">
            <v>39692292.850000001</v>
          </cell>
          <cell r="N104">
            <v>8355320.8399999999</v>
          </cell>
          <cell r="O104">
            <v>3394701.03</v>
          </cell>
          <cell r="P104">
            <v>5.2633841600000002</v>
          </cell>
          <cell r="Q104">
            <v>2.5194361499999998</v>
          </cell>
          <cell r="R104">
            <v>3.48714396</v>
          </cell>
          <cell r="S104">
            <v>0.64731077000000004</v>
          </cell>
          <cell r="T104">
            <v>3.6515575299999998</v>
          </cell>
          <cell r="U104">
            <v>6.1210888099999998</v>
          </cell>
          <cell r="V104">
            <v>1.8603159199999999</v>
          </cell>
          <cell r="W104">
            <v>3.7287693399999999</v>
          </cell>
          <cell r="X104">
            <v>3.18395983</v>
          </cell>
          <cell r="Y104">
            <v>39.692292850000001</v>
          </cell>
          <cell r="Z104">
            <v>8.3553208399999992</v>
          </cell>
          <cell r="AA104">
            <v>3.3947010299999998</v>
          </cell>
          <cell r="AB104">
            <v>81.905281189999997</v>
          </cell>
        </row>
        <row r="105">
          <cell r="A105">
            <v>521162</v>
          </cell>
          <cell r="B105">
            <v>521162</v>
          </cell>
          <cell r="C105" t="str">
            <v>R&amp;M Services - Transmission NW</v>
          </cell>
          <cell r="D105">
            <v>2553621</v>
          </cell>
          <cell r="E105">
            <v>11907072.279999999</v>
          </cell>
          <cell r="F105">
            <v>5617311.1500000004</v>
          </cell>
          <cell r="G105">
            <v>411505.97</v>
          </cell>
          <cell r="H105">
            <v>8865300.1199999992</v>
          </cell>
          <cell r="I105">
            <v>3226000.21</v>
          </cell>
          <cell r="J105">
            <v>7787724.8499999996</v>
          </cell>
          <cell r="K105">
            <v>17071851.620000001</v>
          </cell>
          <cell r="L105">
            <v>606478.23</v>
          </cell>
          <cell r="M105">
            <v>2824014.24</v>
          </cell>
          <cell r="N105">
            <v>1453644.75</v>
          </cell>
          <cell r="O105">
            <v>48100116.060000002</v>
          </cell>
          <cell r="P105">
            <v>2.5536210000000001</v>
          </cell>
          <cell r="Q105">
            <v>11.90707228</v>
          </cell>
          <cell r="R105">
            <v>5.6173111500000008</v>
          </cell>
          <cell r="S105">
            <v>0.41150597</v>
          </cell>
          <cell r="T105">
            <v>8.8653001199999988</v>
          </cell>
          <cell r="U105">
            <v>3.22600021</v>
          </cell>
          <cell r="V105">
            <v>7.78772485</v>
          </cell>
          <cell r="W105">
            <v>17.07185162</v>
          </cell>
          <cell r="X105">
            <v>0.60647823000000001</v>
          </cell>
          <cell r="Y105">
            <v>2.8240142400000003</v>
          </cell>
          <cell r="Z105">
            <v>1.45364475</v>
          </cell>
          <cell r="AA105">
            <v>48.100116060000005</v>
          </cell>
          <cell r="AB105">
            <v>110.42464048000001</v>
          </cell>
        </row>
        <row r="106">
          <cell r="A106">
            <v>521163</v>
          </cell>
          <cell r="B106">
            <v>521163</v>
          </cell>
          <cell r="C106" t="str">
            <v>R&amp;M AMC - Transmission NW</v>
          </cell>
          <cell r="D106">
            <v>0</v>
          </cell>
          <cell r="E106">
            <v>0</v>
          </cell>
          <cell r="F106">
            <v>0</v>
          </cell>
          <cell r="G106">
            <v>540628.81000000006</v>
          </cell>
          <cell r="H106">
            <v>0</v>
          </cell>
          <cell r="I106">
            <v>73651.520000000004</v>
          </cell>
          <cell r="J106">
            <v>64994.93</v>
          </cell>
          <cell r="K106">
            <v>0</v>
          </cell>
          <cell r="L106">
            <v>268539.71000000002</v>
          </cell>
          <cell r="M106">
            <v>4614080.21</v>
          </cell>
          <cell r="N106">
            <v>1900961.33</v>
          </cell>
          <cell r="O106">
            <v>2330.23</v>
          </cell>
          <cell r="P106">
            <v>0</v>
          </cell>
          <cell r="Q106">
            <v>0</v>
          </cell>
          <cell r="R106">
            <v>0</v>
          </cell>
          <cell r="S106">
            <v>0.54062881000000007</v>
          </cell>
          <cell r="T106">
            <v>0</v>
          </cell>
          <cell r="U106">
            <v>7.3651519999999998E-2</v>
          </cell>
          <cell r="V106">
            <v>6.4994930000000006E-2</v>
          </cell>
          <cell r="W106">
            <v>0</v>
          </cell>
          <cell r="X106">
            <v>0.26853971000000004</v>
          </cell>
          <cell r="Y106">
            <v>4.61408021</v>
          </cell>
          <cell r="Z106">
            <v>1.9009613300000001</v>
          </cell>
          <cell r="AA106">
            <v>2.33023E-3</v>
          </cell>
          <cell r="AB106">
            <v>7.46518674</v>
          </cell>
        </row>
        <row r="107">
          <cell r="A107">
            <v>521164</v>
          </cell>
          <cell r="B107">
            <v>521164</v>
          </cell>
          <cell r="C107" t="str">
            <v>R&amp;M AMC Gen Prov - Transmission NW</v>
          </cell>
          <cell r="D107">
            <v>2741323.01</v>
          </cell>
          <cell r="E107">
            <v>2741323</v>
          </cell>
          <cell r="F107">
            <v>2741323.01</v>
          </cell>
          <cell r="G107">
            <v>2488643.88</v>
          </cell>
          <cell r="H107">
            <v>2781037.58</v>
          </cell>
          <cell r="I107">
            <v>2860037.6</v>
          </cell>
          <cell r="J107">
            <v>3568576.11</v>
          </cell>
          <cell r="K107">
            <v>1789179.24</v>
          </cell>
          <cell r="L107">
            <v>2510668.19</v>
          </cell>
          <cell r="M107">
            <v>-6537453.7000000002</v>
          </cell>
          <cell r="N107">
            <v>179785.53</v>
          </cell>
          <cell r="O107">
            <v>-17995688.920000002</v>
          </cell>
          <cell r="P107">
            <v>2.7413230099999999</v>
          </cell>
          <cell r="Q107">
            <v>2.741323</v>
          </cell>
          <cell r="R107">
            <v>2.7413230099999999</v>
          </cell>
          <cell r="S107">
            <v>2.4886438799999997</v>
          </cell>
          <cell r="T107">
            <v>2.78103758</v>
          </cell>
          <cell r="U107">
            <v>2.8600376000000001</v>
          </cell>
          <cell r="V107">
            <v>3.56857611</v>
          </cell>
          <cell r="W107">
            <v>1.7891792399999999</v>
          </cell>
          <cell r="X107">
            <v>2.5106681900000001</v>
          </cell>
          <cell r="Y107">
            <v>-6.5374537000000004</v>
          </cell>
          <cell r="Z107">
            <v>0.17978553</v>
          </cell>
          <cell r="AA107">
            <v>-17.995688920000003</v>
          </cell>
          <cell r="AB107">
            <v>-0.13124547000000253</v>
          </cell>
        </row>
        <row r="108">
          <cell r="A108">
            <v>521171</v>
          </cell>
          <cell r="B108">
            <v>521171</v>
          </cell>
          <cell r="C108" t="str">
            <v>R&amp;M Material - LTE NW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-21801106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-21.801106000000001</v>
          </cell>
          <cell r="AA108">
            <v>0</v>
          </cell>
          <cell r="AB108">
            <v>-21.801106000000001</v>
          </cell>
        </row>
        <row r="109">
          <cell r="A109">
            <v>521172</v>
          </cell>
          <cell r="B109">
            <v>521172</v>
          </cell>
          <cell r="C109" t="str">
            <v>R&amp;M Services - LTE NW</v>
          </cell>
          <cell r="D109">
            <v>439275</v>
          </cell>
          <cell r="E109">
            <v>46673.98</v>
          </cell>
          <cell r="F109">
            <v>152978.07999999999</v>
          </cell>
          <cell r="G109">
            <v>45857</v>
          </cell>
          <cell r="H109">
            <v>55511</v>
          </cell>
          <cell r="I109">
            <v>16904.990000000002</v>
          </cell>
          <cell r="J109">
            <v>842597.59</v>
          </cell>
          <cell r="K109">
            <v>758689.99</v>
          </cell>
          <cell r="L109">
            <v>590824</v>
          </cell>
          <cell r="M109">
            <v>295745</v>
          </cell>
          <cell r="N109">
            <v>27666</v>
          </cell>
          <cell r="O109">
            <v>223844</v>
          </cell>
          <cell r="P109">
            <v>0.43927500000000003</v>
          </cell>
          <cell r="Q109">
            <v>4.6673980000000004E-2</v>
          </cell>
          <cell r="R109">
            <v>0.15297807999999999</v>
          </cell>
          <cell r="S109">
            <v>4.5857000000000002E-2</v>
          </cell>
          <cell r="T109">
            <v>5.5510999999999998E-2</v>
          </cell>
          <cell r="U109">
            <v>1.6904990000000002E-2</v>
          </cell>
          <cell r="V109">
            <v>0.84259759000000001</v>
          </cell>
          <cell r="W109">
            <v>0.75868999000000004</v>
          </cell>
          <cell r="X109">
            <v>0.59082400000000002</v>
          </cell>
          <cell r="Y109">
            <v>0.29574499999999998</v>
          </cell>
          <cell r="Z109">
            <v>2.7666E-2</v>
          </cell>
          <cell r="AA109">
            <v>0.22384399999999999</v>
          </cell>
          <cell r="AB109">
            <v>3.4965666299999998</v>
          </cell>
        </row>
        <row r="110">
          <cell r="A110">
            <v>521173</v>
          </cell>
          <cell r="B110">
            <v>521173</v>
          </cell>
          <cell r="C110" t="str">
            <v>R&amp;M AMC - LTE NW</v>
          </cell>
          <cell r="D110">
            <v>144162393.71000001</v>
          </cell>
          <cell r="E110">
            <v>0</v>
          </cell>
          <cell r="F110">
            <v>0</v>
          </cell>
          <cell r="G110">
            <v>17465341.149999999</v>
          </cell>
          <cell r="H110">
            <v>189597634.43000001</v>
          </cell>
          <cell r="I110">
            <v>30103235.890000001</v>
          </cell>
          <cell r="J110">
            <v>8113571.3300000001</v>
          </cell>
          <cell r="K110">
            <v>62986636.539999999</v>
          </cell>
          <cell r="L110">
            <v>76687760.530000001</v>
          </cell>
          <cell r="M110">
            <v>12251.52</v>
          </cell>
          <cell r="N110">
            <v>45964397.469999999</v>
          </cell>
          <cell r="O110">
            <v>0</v>
          </cell>
          <cell r="P110">
            <v>144.16239371</v>
          </cell>
          <cell r="Q110">
            <v>0</v>
          </cell>
          <cell r="R110">
            <v>0</v>
          </cell>
          <cell r="S110">
            <v>17.465341149999997</v>
          </cell>
          <cell r="T110">
            <v>189.59763443</v>
          </cell>
          <cell r="U110">
            <v>30.103235890000001</v>
          </cell>
          <cell r="V110">
            <v>8.1135713299999992</v>
          </cell>
          <cell r="W110">
            <v>62.986636539999999</v>
          </cell>
          <cell r="X110">
            <v>76.687760530000006</v>
          </cell>
          <cell r="Y110">
            <v>1.225152E-2</v>
          </cell>
          <cell r="Z110">
            <v>45.964397470000002</v>
          </cell>
          <cell r="AA110">
            <v>0</v>
          </cell>
          <cell r="AB110">
            <v>575.09322257000008</v>
          </cell>
        </row>
        <row r="111">
          <cell r="A111">
            <v>521174</v>
          </cell>
          <cell r="B111">
            <v>521174</v>
          </cell>
          <cell r="C111" t="str">
            <v>R&amp;M AMC Gen Prov - LTE NW</v>
          </cell>
          <cell r="D111">
            <v>-31468562.440000001</v>
          </cell>
          <cell r="E111">
            <v>37383839.899999999</v>
          </cell>
          <cell r="F111">
            <v>69817839.900000006</v>
          </cell>
          <cell r="G111">
            <v>22956839.899999999</v>
          </cell>
          <cell r="H111">
            <v>-155922633.88</v>
          </cell>
          <cell r="I111">
            <v>1025134.06</v>
          </cell>
          <cell r="J111">
            <v>24918940.420000002</v>
          </cell>
          <cell r="K111">
            <v>-36395137</v>
          </cell>
          <cell r="L111">
            <v>-40750926.859999999</v>
          </cell>
          <cell r="M111">
            <v>37455360.009999998</v>
          </cell>
          <cell r="N111">
            <v>-43473925.729999997</v>
          </cell>
          <cell r="O111">
            <v>38199814.520000003</v>
          </cell>
          <cell r="P111">
            <v>-31.468562440000003</v>
          </cell>
          <cell r="Q111">
            <v>37.383839899999998</v>
          </cell>
          <cell r="R111">
            <v>69.81783990000001</v>
          </cell>
          <cell r="S111">
            <v>22.956839899999999</v>
          </cell>
          <cell r="T111">
            <v>-155.92263388000001</v>
          </cell>
          <cell r="U111">
            <v>1.0251340600000001</v>
          </cell>
          <cell r="V111">
            <v>24.918940420000002</v>
          </cell>
          <cell r="W111">
            <v>-36.395136999999998</v>
          </cell>
          <cell r="X111">
            <v>-40.75092686</v>
          </cell>
          <cell r="Y111">
            <v>37.45536001</v>
          </cell>
          <cell r="Z111">
            <v>-43.473925729999998</v>
          </cell>
          <cell r="AA111">
            <v>38.199814520000004</v>
          </cell>
          <cell r="AB111">
            <v>-76.253417199999987</v>
          </cell>
        </row>
        <row r="112">
          <cell r="A112">
            <v>521181</v>
          </cell>
          <cell r="B112">
            <v>521181</v>
          </cell>
          <cell r="C112" t="str">
            <v>R&amp;M Material - Intl. Transmission</v>
          </cell>
          <cell r="D112">
            <v>0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13248.87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1.3248870000000001E-2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1.3248870000000001E-2</v>
          </cell>
        </row>
        <row r="113">
          <cell r="A113">
            <v>521182</v>
          </cell>
          <cell r="B113">
            <v>521182</v>
          </cell>
          <cell r="C113" t="str">
            <v>R&amp;M Services - Intl.Transmission</v>
          </cell>
          <cell r="D113">
            <v>0</v>
          </cell>
          <cell r="E113">
            <v>3687.5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37097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3.6874999999999998E-3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3.7096999999999998E-2</v>
          </cell>
          <cell r="Y113">
            <v>0</v>
          </cell>
          <cell r="Z113">
            <v>0</v>
          </cell>
          <cell r="AA113">
            <v>0</v>
          </cell>
          <cell r="AB113">
            <v>4.0784500000000001E-2</v>
          </cell>
        </row>
        <row r="114">
          <cell r="A114">
            <v>521191</v>
          </cell>
          <cell r="B114">
            <v>521191</v>
          </cell>
          <cell r="C114" t="str">
            <v>R&amp;M Material - ISP NW</v>
          </cell>
          <cell r="D114">
            <v>0</v>
          </cell>
          <cell r="E114">
            <v>0</v>
          </cell>
          <cell r="F114">
            <v>550312.92000000004</v>
          </cell>
          <cell r="G114">
            <v>0</v>
          </cell>
          <cell r="H114">
            <v>2694348.94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768084.75</v>
          </cell>
          <cell r="O114">
            <v>0</v>
          </cell>
          <cell r="P114">
            <v>0</v>
          </cell>
          <cell r="Q114">
            <v>0</v>
          </cell>
          <cell r="R114">
            <v>0.55031292000000009</v>
          </cell>
          <cell r="S114">
            <v>0</v>
          </cell>
          <cell r="T114">
            <v>2.6943489399999998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0.76808474999999998</v>
          </cell>
          <cell r="AA114">
            <v>0</v>
          </cell>
          <cell r="AB114">
            <v>4.0127466099999998</v>
          </cell>
        </row>
        <row r="115">
          <cell r="A115">
            <v>521193</v>
          </cell>
          <cell r="B115">
            <v>521193</v>
          </cell>
          <cell r="C115" t="str">
            <v>R&amp;M AMC - ISP NW</v>
          </cell>
          <cell r="D115">
            <v>36981565.549999997</v>
          </cell>
          <cell r="E115">
            <v>53279580.32</v>
          </cell>
          <cell r="F115">
            <v>39600358.75</v>
          </cell>
          <cell r="G115">
            <v>35672348.219999999</v>
          </cell>
          <cell r="H115">
            <v>62203523.340000004</v>
          </cell>
          <cell r="I115">
            <v>44280401.299999997</v>
          </cell>
          <cell r="J115">
            <v>12229475.07</v>
          </cell>
          <cell r="K115">
            <v>23125774.59</v>
          </cell>
          <cell r="L115">
            <v>66986465.340000004</v>
          </cell>
          <cell r="M115">
            <v>33051759.609999999</v>
          </cell>
          <cell r="N115">
            <v>50025467.210000001</v>
          </cell>
          <cell r="O115">
            <v>50043464.210000001</v>
          </cell>
          <cell r="P115">
            <v>36.981565549999999</v>
          </cell>
          <cell r="Q115">
            <v>53.279580320000001</v>
          </cell>
          <cell r="R115">
            <v>39.600358749999998</v>
          </cell>
          <cell r="S115">
            <v>35.672348219999996</v>
          </cell>
          <cell r="T115">
            <v>62.203523340000004</v>
          </cell>
          <cell r="U115">
            <v>44.280401299999994</v>
          </cell>
          <cell r="V115">
            <v>12.229475069999999</v>
          </cell>
          <cell r="W115">
            <v>23.125774589999999</v>
          </cell>
          <cell r="X115">
            <v>66.986465340000009</v>
          </cell>
          <cell r="Y115">
            <v>33.051759609999998</v>
          </cell>
          <cell r="Z115">
            <v>50.025467210000002</v>
          </cell>
          <cell r="AA115">
            <v>50.043464210000003</v>
          </cell>
          <cell r="AB115">
            <v>507.48018351000002</v>
          </cell>
        </row>
        <row r="116">
          <cell r="A116">
            <v>521194</v>
          </cell>
          <cell r="B116">
            <v>521194</v>
          </cell>
          <cell r="C116" t="str">
            <v>R&amp;M AMC Gen Prov - ISP NW</v>
          </cell>
          <cell r="D116">
            <v>13881109.140000001</v>
          </cell>
          <cell r="E116">
            <v>26102760.09</v>
          </cell>
          <cell r="F116">
            <v>-26950207.239999998</v>
          </cell>
          <cell r="G116">
            <v>7112685.2800000003</v>
          </cell>
          <cell r="H116">
            <v>-4859775.38</v>
          </cell>
          <cell r="I116">
            <v>17645150.629999999</v>
          </cell>
          <cell r="J116">
            <v>38399348.539999999</v>
          </cell>
          <cell r="K116">
            <v>27498735.010000002</v>
          </cell>
          <cell r="L116">
            <v>-16362357.699999999</v>
          </cell>
          <cell r="M116">
            <v>17570367.829999998</v>
          </cell>
          <cell r="N116">
            <v>590926.05000000005</v>
          </cell>
          <cell r="O116">
            <v>-48562546.420000002</v>
          </cell>
          <cell r="P116">
            <v>13.881109140000001</v>
          </cell>
          <cell r="Q116">
            <v>26.10276009</v>
          </cell>
          <cell r="R116">
            <v>-26.950207239999997</v>
          </cell>
          <cell r="S116">
            <v>7.11268528</v>
          </cell>
          <cell r="T116">
            <v>-4.8597753800000003</v>
          </cell>
          <cell r="U116">
            <v>17.64515063</v>
          </cell>
          <cell r="V116">
            <v>38.399348539999998</v>
          </cell>
          <cell r="W116">
            <v>27.498735010000001</v>
          </cell>
          <cell r="X116">
            <v>-16.3623577</v>
          </cell>
          <cell r="Y116">
            <v>17.570367829999999</v>
          </cell>
          <cell r="Z116">
            <v>0.59092605000000009</v>
          </cell>
          <cell r="AA116">
            <v>-48.562546420000004</v>
          </cell>
          <cell r="AB116">
            <v>52.066195829999998</v>
          </cell>
        </row>
        <row r="117">
          <cell r="A117">
            <v>521201</v>
          </cell>
          <cell r="B117">
            <v>521201</v>
          </cell>
          <cell r="C117" t="str">
            <v>R&amp;M Material - Core Network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61279.69</v>
          </cell>
          <cell r="I117">
            <v>258093.84</v>
          </cell>
          <cell r="J117">
            <v>82605.259999999995</v>
          </cell>
          <cell r="K117">
            <v>0</v>
          </cell>
          <cell r="L117">
            <v>0</v>
          </cell>
          <cell r="M117">
            <v>11844.95</v>
          </cell>
          <cell r="N117">
            <v>1023240.77</v>
          </cell>
          <cell r="O117">
            <v>28016.84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6.1279690000000005E-2</v>
          </cell>
          <cell r="U117">
            <v>0.25809384000000002</v>
          </cell>
          <cell r="V117">
            <v>8.260526E-2</v>
          </cell>
          <cell r="W117">
            <v>0</v>
          </cell>
          <cell r="X117">
            <v>0</v>
          </cell>
          <cell r="Y117">
            <v>1.184495E-2</v>
          </cell>
          <cell r="Z117">
            <v>1.0232407699999999</v>
          </cell>
          <cell r="AA117">
            <v>2.8016840000000001E-2</v>
          </cell>
          <cell r="AB117">
            <v>1.4650813500000002</v>
          </cell>
        </row>
        <row r="118">
          <cell r="A118">
            <v>521202</v>
          </cell>
          <cell r="B118">
            <v>521202</v>
          </cell>
          <cell r="C118" t="str">
            <v>R&amp;M Services - Core Network</v>
          </cell>
          <cell r="D118">
            <v>0</v>
          </cell>
          <cell r="E118">
            <v>174183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730296</v>
          </cell>
          <cell r="K118">
            <v>0</v>
          </cell>
          <cell r="L118">
            <v>177529.01</v>
          </cell>
          <cell r="M118">
            <v>586240.07999999996</v>
          </cell>
          <cell r="N118">
            <v>0</v>
          </cell>
          <cell r="O118">
            <v>12704.85</v>
          </cell>
          <cell r="P118">
            <v>0</v>
          </cell>
          <cell r="Q118">
            <v>0.174183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0.73029599999999995</v>
          </cell>
          <cell r="W118">
            <v>0</v>
          </cell>
          <cell r="X118">
            <v>0.17752901000000001</v>
          </cell>
          <cell r="Y118">
            <v>0.58624007999999994</v>
          </cell>
          <cell r="Z118">
            <v>0</v>
          </cell>
          <cell r="AA118">
            <v>1.270485E-2</v>
          </cell>
          <cell r="AB118">
            <v>1.6809529399999998</v>
          </cell>
        </row>
        <row r="119">
          <cell r="A119">
            <v>521203</v>
          </cell>
          <cell r="B119">
            <v>521203</v>
          </cell>
          <cell r="C119" t="str">
            <v>R&amp;M AMC - Core Network</v>
          </cell>
          <cell r="D119">
            <v>34699433.409999996</v>
          </cell>
          <cell r="E119">
            <v>9351767.5899999999</v>
          </cell>
          <cell r="F119">
            <v>6337726.4400000004</v>
          </cell>
          <cell r="G119">
            <v>8703831.4600000009</v>
          </cell>
          <cell r="H119">
            <v>30272445.100000001</v>
          </cell>
          <cell r="I119">
            <v>3906849</v>
          </cell>
          <cell r="J119">
            <v>2007278.65</v>
          </cell>
          <cell r="K119">
            <v>18071948.539999999</v>
          </cell>
          <cell r="L119">
            <v>14655998.390000001</v>
          </cell>
          <cell r="M119">
            <v>50982337.130000003</v>
          </cell>
          <cell r="N119">
            <v>32573021.829999998</v>
          </cell>
          <cell r="O119">
            <v>20443078.280000001</v>
          </cell>
          <cell r="P119">
            <v>34.699433409999997</v>
          </cell>
          <cell r="Q119">
            <v>9.3517675899999997</v>
          </cell>
          <cell r="R119">
            <v>6.3377264400000008</v>
          </cell>
          <cell r="S119">
            <v>8.7038314600000017</v>
          </cell>
          <cell r="T119">
            <v>30.272445100000002</v>
          </cell>
          <cell r="U119">
            <v>3.9068489999999998</v>
          </cell>
          <cell r="V119">
            <v>2.0072786499999999</v>
          </cell>
          <cell r="W119">
            <v>18.071948539999998</v>
          </cell>
          <cell r="X119">
            <v>14.655998390000001</v>
          </cell>
          <cell r="Y119">
            <v>50.982337130000005</v>
          </cell>
          <cell r="Z119">
            <v>32.573021829999995</v>
          </cell>
          <cell r="AA119">
            <v>20.443078280000002</v>
          </cell>
          <cell r="AB119">
            <v>232.00571582000003</v>
          </cell>
        </row>
        <row r="120">
          <cell r="A120">
            <v>521204</v>
          </cell>
          <cell r="B120">
            <v>521204</v>
          </cell>
          <cell r="C120" t="str">
            <v>R&amp;M AMC Gen Prov - Core Network</v>
          </cell>
          <cell r="D120">
            <v>17514980.609999999</v>
          </cell>
          <cell r="E120">
            <v>36380620.310000002</v>
          </cell>
          <cell r="F120">
            <v>17012909.640000001</v>
          </cell>
          <cell r="G120">
            <v>24262330.59</v>
          </cell>
          <cell r="H120">
            <v>-62740881.840000004</v>
          </cell>
          <cell r="I120">
            <v>11051048.67</v>
          </cell>
          <cell r="J120">
            <v>15254210.460000001</v>
          </cell>
          <cell r="K120">
            <v>-3536733.61</v>
          </cell>
          <cell r="L120">
            <v>1084234.19</v>
          </cell>
          <cell r="M120">
            <v>-45784190.140000001</v>
          </cell>
          <cell r="N120">
            <v>2607816.27</v>
          </cell>
          <cell r="O120">
            <v>5024165.2699999996</v>
          </cell>
          <cell r="P120">
            <v>17.514980609999999</v>
          </cell>
          <cell r="Q120">
            <v>36.380620310000005</v>
          </cell>
          <cell r="R120">
            <v>17.01290964</v>
          </cell>
          <cell r="S120">
            <v>24.262330590000001</v>
          </cell>
          <cell r="T120">
            <v>-62.74088184</v>
          </cell>
          <cell r="U120">
            <v>11.05104867</v>
          </cell>
          <cell r="V120">
            <v>15.254210460000001</v>
          </cell>
          <cell r="W120">
            <v>-3.5367336099999998</v>
          </cell>
          <cell r="X120">
            <v>1.0842341899999999</v>
          </cell>
          <cell r="Y120">
            <v>-45.78419014</v>
          </cell>
          <cell r="Z120">
            <v>2.6078162699999998</v>
          </cell>
          <cell r="AA120">
            <v>5.0241652699999992</v>
          </cell>
          <cell r="AB120">
            <v>18.13051042</v>
          </cell>
        </row>
        <row r="121">
          <cell r="A121">
            <v>521211</v>
          </cell>
          <cell r="B121">
            <v>521211</v>
          </cell>
          <cell r="C121" t="str">
            <v>R&amp;M Material - IDC Infrastructure</v>
          </cell>
          <cell r="D121">
            <v>0</v>
          </cell>
          <cell r="E121">
            <v>0</v>
          </cell>
          <cell r="F121">
            <v>208000</v>
          </cell>
          <cell r="G121">
            <v>95000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0.20799999999999999</v>
          </cell>
          <cell r="S121">
            <v>9.5000000000000001E-2</v>
          </cell>
          <cell r="T121">
            <v>0</v>
          </cell>
          <cell r="U121">
            <v>0</v>
          </cell>
          <cell r="V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  <cell r="AB121">
            <v>0.30299999999999999</v>
          </cell>
        </row>
        <row r="122">
          <cell r="A122">
            <v>521212</v>
          </cell>
          <cell r="B122">
            <v>521212</v>
          </cell>
          <cell r="C122" t="str">
            <v>R&amp;M AMC - IDC Infrastructure</v>
          </cell>
          <cell r="D122">
            <v>3976245.27</v>
          </cell>
          <cell r="E122">
            <v>58842939.899999999</v>
          </cell>
          <cell r="F122">
            <v>14391462.68</v>
          </cell>
          <cell r="G122">
            <v>12211304</v>
          </cell>
          <cell r="H122">
            <v>86012751.409999996</v>
          </cell>
          <cell r="I122">
            <v>14889456.310000001</v>
          </cell>
          <cell r="J122">
            <v>13223190.060000001</v>
          </cell>
          <cell r="K122">
            <v>4597422.47</v>
          </cell>
          <cell r="L122">
            <v>958164.25</v>
          </cell>
          <cell r="M122">
            <v>12356138.15</v>
          </cell>
          <cell r="N122">
            <v>1720206.54</v>
          </cell>
          <cell r="O122">
            <v>24805338.050000001</v>
          </cell>
          <cell r="P122">
            <v>3.9762452700000002</v>
          </cell>
          <cell r="Q122">
            <v>58.842939899999998</v>
          </cell>
          <cell r="R122">
            <v>14.39146268</v>
          </cell>
          <cell r="S122">
            <v>12.211304</v>
          </cell>
          <cell r="T122">
            <v>86.012751409999993</v>
          </cell>
          <cell r="U122">
            <v>14.88945631</v>
          </cell>
          <cell r="V122">
            <v>13.22319006</v>
          </cell>
          <cell r="W122">
            <v>4.5974224699999997</v>
          </cell>
          <cell r="X122">
            <v>0.95816425000000005</v>
          </cell>
          <cell r="Y122">
            <v>12.35613815</v>
          </cell>
          <cell r="Z122">
            <v>1.72020654</v>
          </cell>
          <cell r="AA122">
            <v>24.80533805</v>
          </cell>
          <cell r="AB122">
            <v>247.98461909</v>
          </cell>
        </row>
        <row r="123">
          <cell r="A123">
            <v>521213</v>
          </cell>
          <cell r="B123">
            <v>521213</v>
          </cell>
          <cell r="C123" t="str">
            <v>R&amp;M Services - IDC Infrastructure</v>
          </cell>
          <cell r="D123">
            <v>0</v>
          </cell>
          <cell r="E123">
            <v>62000</v>
          </cell>
          <cell r="F123">
            <v>133435</v>
          </cell>
          <cell r="G123">
            <v>1119620.21</v>
          </cell>
          <cell r="H123">
            <v>14500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1054082.6100000001</v>
          </cell>
          <cell r="P123">
            <v>0</v>
          </cell>
          <cell r="Q123">
            <v>6.2E-2</v>
          </cell>
          <cell r="R123">
            <v>0.133435</v>
          </cell>
          <cell r="S123">
            <v>1.1196202099999999</v>
          </cell>
          <cell r="T123">
            <v>1.4500000000000001E-2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1.05408261</v>
          </cell>
          <cell r="AB123">
            <v>2.3836378200000001</v>
          </cell>
        </row>
        <row r="124">
          <cell r="A124">
            <v>521214</v>
          </cell>
          <cell r="B124">
            <v>521214</v>
          </cell>
          <cell r="C124" t="str">
            <v>R&amp;M AMC Gen Prov - IDC Infrastructure</v>
          </cell>
          <cell r="D124">
            <v>7563347.9400000004</v>
          </cell>
          <cell r="E124">
            <v>-30262196.789999999</v>
          </cell>
          <cell r="F124">
            <v>2159698.69</v>
          </cell>
          <cell r="G124">
            <v>2159698.69</v>
          </cell>
          <cell r="H124">
            <v>-10251719.24</v>
          </cell>
          <cell r="I124">
            <v>3753801.9</v>
          </cell>
          <cell r="J124">
            <v>3753801.89</v>
          </cell>
          <cell r="K124">
            <v>11724401.130000001</v>
          </cell>
          <cell r="L124">
            <v>14923272.41</v>
          </cell>
          <cell r="M124">
            <v>-9667273.5299999993</v>
          </cell>
          <cell r="N124">
            <v>-15858058.16</v>
          </cell>
          <cell r="O124">
            <v>-47481285.399999999</v>
          </cell>
          <cell r="P124">
            <v>7.5633479400000008</v>
          </cell>
          <cell r="Q124">
            <v>-30.262196790000001</v>
          </cell>
          <cell r="R124">
            <v>2.1596986899999999</v>
          </cell>
          <cell r="S124">
            <v>2.1596986899999999</v>
          </cell>
          <cell r="T124">
            <v>-10.25171924</v>
          </cell>
          <cell r="U124">
            <v>3.7538019</v>
          </cell>
          <cell r="V124">
            <v>3.7538018900000001</v>
          </cell>
          <cell r="W124">
            <v>11.72440113</v>
          </cell>
          <cell r="X124">
            <v>14.923272410000001</v>
          </cell>
          <cell r="Y124">
            <v>-9.6672735299999992</v>
          </cell>
          <cell r="Z124">
            <v>-15.858058160000001</v>
          </cell>
          <cell r="AA124">
            <v>-47.481285399999997</v>
          </cell>
          <cell r="AB124">
            <v>-67.482510469999994</v>
          </cell>
        </row>
        <row r="125">
          <cell r="A125">
            <v>521221</v>
          </cell>
          <cell r="B125">
            <v>521221</v>
          </cell>
          <cell r="C125" t="str">
            <v>R&amp;M Material - Switching Equipment</v>
          </cell>
          <cell r="D125">
            <v>0</v>
          </cell>
          <cell r="E125">
            <v>48569.53</v>
          </cell>
          <cell r="F125">
            <v>0</v>
          </cell>
          <cell r="G125">
            <v>502.28</v>
          </cell>
          <cell r="H125">
            <v>0</v>
          </cell>
          <cell r="I125">
            <v>1145671.92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281388.27</v>
          </cell>
          <cell r="O125">
            <v>0</v>
          </cell>
          <cell r="P125">
            <v>0</v>
          </cell>
          <cell r="Q125">
            <v>4.856953E-2</v>
          </cell>
          <cell r="R125">
            <v>0</v>
          </cell>
          <cell r="S125">
            <v>5.0228000000000002E-4</v>
          </cell>
          <cell r="T125">
            <v>0</v>
          </cell>
          <cell r="U125">
            <v>1.1456719199999998</v>
          </cell>
          <cell r="V125">
            <v>0</v>
          </cell>
          <cell r="W125">
            <v>0</v>
          </cell>
          <cell r="X125">
            <v>0</v>
          </cell>
          <cell r="Y125">
            <v>0</v>
          </cell>
          <cell r="Z125">
            <v>0.28138827</v>
          </cell>
          <cell r="AA125">
            <v>0</v>
          </cell>
          <cell r="AB125">
            <v>1.476132</v>
          </cell>
        </row>
        <row r="126">
          <cell r="A126">
            <v>521222</v>
          </cell>
          <cell r="B126">
            <v>521222</v>
          </cell>
          <cell r="C126" t="str">
            <v>R&amp;M Services - Switching Equipment</v>
          </cell>
          <cell r="D126">
            <v>0</v>
          </cell>
          <cell r="E126">
            <v>290</v>
          </cell>
          <cell r="F126">
            <v>9220</v>
          </cell>
          <cell r="G126">
            <v>0</v>
          </cell>
          <cell r="H126">
            <v>15085</v>
          </cell>
          <cell r="I126">
            <v>-2754.38</v>
          </cell>
          <cell r="J126">
            <v>44115</v>
          </cell>
          <cell r="K126">
            <v>0</v>
          </cell>
          <cell r="L126">
            <v>15331.5</v>
          </cell>
          <cell r="M126">
            <v>30640</v>
          </cell>
          <cell r="N126">
            <v>1240</v>
          </cell>
          <cell r="O126">
            <v>13270</v>
          </cell>
          <cell r="P126">
            <v>0</v>
          </cell>
          <cell r="Q126">
            <v>2.9E-4</v>
          </cell>
          <cell r="R126">
            <v>9.2200000000000008E-3</v>
          </cell>
          <cell r="S126">
            <v>0</v>
          </cell>
          <cell r="T126">
            <v>1.5084999999999999E-2</v>
          </cell>
          <cell r="U126">
            <v>-2.7543800000000003E-3</v>
          </cell>
          <cell r="V126">
            <v>4.4115000000000001E-2</v>
          </cell>
          <cell r="W126">
            <v>0</v>
          </cell>
          <cell r="X126">
            <v>1.53315E-2</v>
          </cell>
          <cell r="Y126">
            <v>3.0640000000000001E-2</v>
          </cell>
          <cell r="Z126">
            <v>1.24E-3</v>
          </cell>
          <cell r="AA126">
            <v>1.3270000000000001E-2</v>
          </cell>
          <cell r="AB126">
            <v>0.12643711999999999</v>
          </cell>
        </row>
        <row r="127">
          <cell r="A127">
            <v>521223</v>
          </cell>
          <cell r="B127">
            <v>521223</v>
          </cell>
          <cell r="C127" t="str">
            <v>R&amp;M AMC - Switching Equipment</v>
          </cell>
          <cell r="D127">
            <v>9742010.5899999999</v>
          </cell>
          <cell r="E127">
            <v>405192.81</v>
          </cell>
          <cell r="F127">
            <v>363366.3</v>
          </cell>
          <cell r="G127">
            <v>355055.2</v>
          </cell>
          <cell r="H127">
            <v>354732.98</v>
          </cell>
          <cell r="I127">
            <v>494831.35</v>
          </cell>
          <cell r="J127">
            <v>518547.93</v>
          </cell>
          <cell r="K127">
            <v>2024058.58</v>
          </cell>
          <cell r="L127">
            <v>-951112.87</v>
          </cell>
          <cell r="M127">
            <v>53011712.130000003</v>
          </cell>
          <cell r="N127">
            <v>5877522.3099999996</v>
          </cell>
          <cell r="O127">
            <v>3505950.94</v>
          </cell>
          <cell r="P127">
            <v>9.7420105899999996</v>
          </cell>
          <cell r="Q127">
            <v>0.40519281000000001</v>
          </cell>
          <cell r="R127">
            <v>0.36336629999999998</v>
          </cell>
          <cell r="S127">
            <v>0.35505520000000002</v>
          </cell>
          <cell r="T127">
            <v>0.35473297999999998</v>
          </cell>
          <cell r="U127">
            <v>0.49483135</v>
          </cell>
          <cell r="V127">
            <v>0.51854792999999999</v>
          </cell>
          <cell r="W127">
            <v>2.0240585800000002</v>
          </cell>
          <cell r="X127">
            <v>-0.95111287</v>
          </cell>
          <cell r="Y127">
            <v>53.011712129999999</v>
          </cell>
          <cell r="Z127">
            <v>5.8775223099999998</v>
          </cell>
          <cell r="AA127">
            <v>3.50595094</v>
          </cell>
          <cell r="AB127">
            <v>75.701868250000004</v>
          </cell>
        </row>
        <row r="128">
          <cell r="A128">
            <v>521224</v>
          </cell>
          <cell r="B128">
            <v>521224</v>
          </cell>
          <cell r="C128" t="str">
            <v>R&amp;M AMC Gen Prov - Switching Equipment</v>
          </cell>
          <cell r="D128">
            <v>16000067.57</v>
          </cell>
          <cell r="E128">
            <v>25328957.350000001</v>
          </cell>
          <cell r="F128">
            <v>-19656678.48</v>
          </cell>
          <cell r="G128">
            <v>35205751.649999999</v>
          </cell>
          <cell r="H128">
            <v>15386100.35</v>
          </cell>
          <cell r="I128">
            <v>10465612.310000001</v>
          </cell>
          <cell r="J128">
            <v>15218321.699999999</v>
          </cell>
          <cell r="K128">
            <v>13718267.17</v>
          </cell>
          <cell r="L128">
            <v>16692377.220000001</v>
          </cell>
          <cell r="M128">
            <v>-37264500.189999998</v>
          </cell>
          <cell r="N128">
            <v>9491478.2699999996</v>
          </cell>
          <cell r="O128">
            <v>-97610384.400000006</v>
          </cell>
          <cell r="P128">
            <v>16.000067569999999</v>
          </cell>
          <cell r="Q128">
            <v>25.328957350000003</v>
          </cell>
          <cell r="R128">
            <v>-19.65667848</v>
          </cell>
          <cell r="S128">
            <v>35.205751649999996</v>
          </cell>
          <cell r="T128">
            <v>15.38610035</v>
          </cell>
          <cell r="U128">
            <v>10.465612310000001</v>
          </cell>
          <cell r="V128">
            <v>15.218321699999999</v>
          </cell>
          <cell r="W128">
            <v>13.718267170000001</v>
          </cell>
          <cell r="X128">
            <v>16.692377220000001</v>
          </cell>
          <cell r="Y128">
            <v>-37.26450019</v>
          </cell>
          <cell r="Z128">
            <v>9.49147827</v>
          </cell>
          <cell r="AA128">
            <v>-97.610384400000001</v>
          </cell>
          <cell r="AB128">
            <v>2.9753705199999958</v>
          </cell>
        </row>
        <row r="129">
          <cell r="A129">
            <v>521231</v>
          </cell>
          <cell r="B129">
            <v>521231</v>
          </cell>
          <cell r="C129" t="str">
            <v>R&amp;M Services - Cloud Solution</v>
          </cell>
          <cell r="D129">
            <v>0</v>
          </cell>
          <cell r="E129">
            <v>0</v>
          </cell>
          <cell r="F129">
            <v>22900</v>
          </cell>
          <cell r="G129">
            <v>0</v>
          </cell>
          <cell r="H129">
            <v>0</v>
          </cell>
          <cell r="I129">
            <v>5578.75</v>
          </cell>
          <cell r="J129">
            <v>0</v>
          </cell>
          <cell r="K129">
            <v>10754397.01</v>
          </cell>
          <cell r="L129">
            <v>13780983.359999999</v>
          </cell>
          <cell r="M129">
            <v>0</v>
          </cell>
          <cell r="N129">
            <v>25375130.719999999</v>
          </cell>
          <cell r="O129">
            <v>77881563.150000006</v>
          </cell>
          <cell r="P129">
            <v>0</v>
          </cell>
          <cell r="Q129">
            <v>0</v>
          </cell>
          <cell r="R129">
            <v>2.29E-2</v>
          </cell>
          <cell r="S129">
            <v>0</v>
          </cell>
          <cell r="T129">
            <v>0</v>
          </cell>
          <cell r="U129">
            <v>5.5787500000000004E-3</v>
          </cell>
          <cell r="V129">
            <v>0</v>
          </cell>
          <cell r="W129">
            <v>10.75439701</v>
          </cell>
          <cell r="X129">
            <v>13.780983359999999</v>
          </cell>
          <cell r="Y129">
            <v>0</v>
          </cell>
          <cell r="Z129">
            <v>25.375130719999998</v>
          </cell>
          <cell r="AA129">
            <v>77.881563150000005</v>
          </cell>
          <cell r="AB129">
            <v>127.82055299000001</v>
          </cell>
        </row>
        <row r="130">
          <cell r="A130">
            <v>521232</v>
          </cell>
          <cell r="B130">
            <v>521232</v>
          </cell>
          <cell r="C130" t="str">
            <v>R&amp;M AMC - Cloud Solution</v>
          </cell>
          <cell r="D130">
            <v>1829700</v>
          </cell>
          <cell r="E130">
            <v>14720068.93</v>
          </cell>
          <cell r="F130">
            <v>3055828.03</v>
          </cell>
          <cell r="G130">
            <v>44158283.579999998</v>
          </cell>
          <cell r="H130">
            <v>5517316.4699999997</v>
          </cell>
          <cell r="I130">
            <v>27952075.489999998</v>
          </cell>
          <cell r="J130">
            <v>-3716893.73</v>
          </cell>
          <cell r="K130">
            <v>5504822.0099999998</v>
          </cell>
          <cell r="L130">
            <v>6218183.0700000003</v>
          </cell>
          <cell r="M130">
            <v>295725.28000000003</v>
          </cell>
          <cell r="N130">
            <v>13310258.75</v>
          </cell>
          <cell r="O130">
            <v>-1578608.42</v>
          </cell>
          <cell r="P130">
            <v>1.8297000000000001</v>
          </cell>
          <cell r="Q130">
            <v>14.72006893</v>
          </cell>
          <cell r="R130">
            <v>3.0558280299999998</v>
          </cell>
          <cell r="S130">
            <v>44.158283579999996</v>
          </cell>
          <cell r="T130">
            <v>5.5173164699999999</v>
          </cell>
          <cell r="U130">
            <v>27.952075489999999</v>
          </cell>
          <cell r="V130">
            <v>-3.7168937299999998</v>
          </cell>
          <cell r="W130">
            <v>5.5048220099999998</v>
          </cell>
          <cell r="X130">
            <v>6.2181830700000003</v>
          </cell>
          <cell r="Y130">
            <v>0.29572528000000003</v>
          </cell>
          <cell r="Z130">
            <v>13.310258749999999</v>
          </cell>
          <cell r="AA130">
            <v>-1.5786084199999999</v>
          </cell>
          <cell r="AB130">
            <v>117.26675945999999</v>
          </cell>
        </row>
        <row r="131">
          <cell r="A131">
            <v>521234</v>
          </cell>
          <cell r="B131">
            <v>521234</v>
          </cell>
          <cell r="C131" t="str">
            <v>R&amp;M AMC Gen Prov - Cloud Solution</v>
          </cell>
          <cell r="D131">
            <v>6744313.6200000001</v>
          </cell>
          <cell r="E131">
            <v>-6044476.7599999998</v>
          </cell>
          <cell r="F131">
            <v>-1307674.08</v>
          </cell>
          <cell r="G131">
            <v>5215653.8099999996</v>
          </cell>
          <cell r="H131">
            <v>2818725.54</v>
          </cell>
          <cell r="I131">
            <v>9818597.0199999996</v>
          </cell>
          <cell r="J131">
            <v>9818597.0399999991</v>
          </cell>
          <cell r="K131">
            <v>9818597.0299999993</v>
          </cell>
          <cell r="L131">
            <v>6656097.0099999998</v>
          </cell>
          <cell r="M131">
            <v>-16480500.689999999</v>
          </cell>
          <cell r="N131">
            <v>-62850291.530000001</v>
          </cell>
          <cell r="O131">
            <v>-16233705.310000001</v>
          </cell>
          <cell r="P131">
            <v>6.7443136199999998</v>
          </cell>
          <cell r="Q131">
            <v>-6.0444767599999993</v>
          </cell>
          <cell r="R131">
            <v>-1.3076740800000002</v>
          </cell>
          <cell r="S131">
            <v>5.2156538099999992</v>
          </cell>
          <cell r="T131">
            <v>2.81872554</v>
          </cell>
          <cell r="U131">
            <v>9.8185970200000003</v>
          </cell>
          <cell r="V131">
            <v>9.8185970399999984</v>
          </cell>
          <cell r="W131">
            <v>9.8185970299999994</v>
          </cell>
          <cell r="X131">
            <v>6.6560970099999999</v>
          </cell>
          <cell r="Y131">
            <v>-16.48050069</v>
          </cell>
          <cell r="Z131">
            <v>-62.85029153</v>
          </cell>
          <cell r="AA131">
            <v>-16.233705310000001</v>
          </cell>
          <cell r="AB131">
            <v>-52.026067300000001</v>
          </cell>
        </row>
        <row r="132">
          <cell r="A132">
            <v>521243</v>
          </cell>
          <cell r="B132">
            <v>521243</v>
          </cell>
          <cell r="C132" t="str">
            <v>R&amp;M AMC - IT NW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980903.55</v>
          </cell>
          <cell r="I132">
            <v>199917.48</v>
          </cell>
          <cell r="J132">
            <v>16941279.739999998</v>
          </cell>
          <cell r="K132">
            <v>4256663.9400000004</v>
          </cell>
          <cell r="L132">
            <v>1775921.83</v>
          </cell>
          <cell r="M132">
            <v>1775921.83</v>
          </cell>
          <cell r="N132">
            <v>1775921.83</v>
          </cell>
          <cell r="O132">
            <v>1775921.86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0.98090355000000007</v>
          </cell>
          <cell r="U132">
            <v>0.19991748000000001</v>
          </cell>
          <cell r="V132">
            <v>16.941279739999999</v>
          </cell>
          <cell r="W132">
            <v>4.2566639400000001</v>
          </cell>
          <cell r="X132">
            <v>1.7759218300000001</v>
          </cell>
          <cell r="Y132">
            <v>1.7759218300000001</v>
          </cell>
          <cell r="Z132">
            <v>1.7759218300000001</v>
          </cell>
          <cell r="AA132">
            <v>1.7759218600000002</v>
          </cell>
          <cell r="AB132">
            <v>29.482452059999996</v>
          </cell>
        </row>
        <row r="133">
          <cell r="A133">
            <v>521251</v>
          </cell>
          <cell r="B133">
            <v>521251</v>
          </cell>
          <cell r="C133" t="str">
            <v>R&amp;M Material - PABX</v>
          </cell>
          <cell r="D133">
            <v>81833.58</v>
          </cell>
          <cell r="E133">
            <v>158867.01999999999</v>
          </cell>
          <cell r="F133">
            <v>0</v>
          </cell>
          <cell r="G133">
            <v>0</v>
          </cell>
          <cell r="H133">
            <v>0</v>
          </cell>
          <cell r="I133">
            <v>73547.149999999994</v>
          </cell>
          <cell r="J133">
            <v>0</v>
          </cell>
          <cell r="K133">
            <v>0</v>
          </cell>
          <cell r="L133">
            <v>0</v>
          </cell>
          <cell r="M133">
            <v>299462.77</v>
          </cell>
          <cell r="N133">
            <v>0</v>
          </cell>
          <cell r="O133">
            <v>0</v>
          </cell>
          <cell r="P133">
            <v>8.1833580000000003E-2</v>
          </cell>
          <cell r="Q133">
            <v>0.15886702</v>
          </cell>
          <cell r="R133">
            <v>0</v>
          </cell>
          <cell r="S133">
            <v>0</v>
          </cell>
          <cell r="T133">
            <v>0</v>
          </cell>
          <cell r="U133">
            <v>7.3547149999999992E-2</v>
          </cell>
          <cell r="V133">
            <v>0</v>
          </cell>
          <cell r="W133">
            <v>0</v>
          </cell>
          <cell r="X133">
            <v>0</v>
          </cell>
          <cell r="Y133">
            <v>0.29946277000000004</v>
          </cell>
          <cell r="Z133">
            <v>0</v>
          </cell>
          <cell r="AA133">
            <v>0</v>
          </cell>
          <cell r="AB133">
            <v>0.61371052000000004</v>
          </cell>
        </row>
        <row r="134">
          <cell r="A134">
            <v>521252</v>
          </cell>
          <cell r="B134">
            <v>521252</v>
          </cell>
          <cell r="C134" t="str">
            <v>R&amp;M Services - PABX</v>
          </cell>
          <cell r="D134">
            <v>0</v>
          </cell>
          <cell r="E134">
            <v>0</v>
          </cell>
          <cell r="F134">
            <v>513692.9</v>
          </cell>
          <cell r="G134">
            <v>97545</v>
          </cell>
          <cell r="H134">
            <v>260054.03</v>
          </cell>
          <cell r="I134">
            <v>335335.33</v>
          </cell>
          <cell r="J134">
            <v>1746725</v>
          </cell>
          <cell r="K134">
            <v>220800</v>
          </cell>
          <cell r="L134">
            <v>366238.76</v>
          </cell>
          <cell r="M134">
            <v>0</v>
          </cell>
          <cell r="N134">
            <v>557026.94999999995</v>
          </cell>
          <cell r="O134">
            <v>273800</v>
          </cell>
          <cell r="P134">
            <v>0</v>
          </cell>
          <cell r="Q134">
            <v>0</v>
          </cell>
          <cell r="R134">
            <v>0.51369290000000001</v>
          </cell>
          <cell r="S134">
            <v>9.7545000000000007E-2</v>
          </cell>
          <cell r="T134">
            <v>0.26005402999999999</v>
          </cell>
          <cell r="U134">
            <v>0.33533533000000004</v>
          </cell>
          <cell r="V134">
            <v>1.7467250000000001</v>
          </cell>
          <cell r="W134">
            <v>0.2208</v>
          </cell>
          <cell r="X134">
            <v>0.36623876</v>
          </cell>
          <cell r="Y134">
            <v>0</v>
          </cell>
          <cell r="Z134">
            <v>0.55702694999999991</v>
          </cell>
          <cell r="AA134">
            <v>0.27379999999999999</v>
          </cell>
          <cell r="AB134">
            <v>4.37121797</v>
          </cell>
        </row>
        <row r="135">
          <cell r="A135">
            <v>521253</v>
          </cell>
          <cell r="B135">
            <v>521253</v>
          </cell>
          <cell r="C135" t="str">
            <v>R&amp;M AMC - PABX</v>
          </cell>
          <cell r="D135">
            <v>0</v>
          </cell>
          <cell r="E135">
            <v>113333.34</v>
          </cell>
          <cell r="F135">
            <v>-113333.34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0.11333333999999999</v>
          </cell>
          <cell r="R135">
            <v>-0.11333333999999999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</row>
        <row r="136">
          <cell r="A136">
            <v>521254</v>
          </cell>
          <cell r="B136">
            <v>521254</v>
          </cell>
          <cell r="C136" t="str">
            <v>R&amp;M AMC Gen Prov - PABX</v>
          </cell>
          <cell r="D136">
            <v>0</v>
          </cell>
          <cell r="E136">
            <v>0</v>
          </cell>
          <cell r="F136">
            <v>0</v>
          </cell>
          <cell r="G136">
            <v>691243.01</v>
          </cell>
          <cell r="H136">
            <v>-691243.01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>
            <v>0</v>
          </cell>
          <cell r="S136">
            <v>0.69124300999999999</v>
          </cell>
          <cell r="T136">
            <v>-0.69124300999999999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</row>
        <row r="137">
          <cell r="A137">
            <v>521262</v>
          </cell>
          <cell r="B137">
            <v>521262</v>
          </cell>
          <cell r="C137" t="str">
            <v>R&amp;M Services - SMW3</v>
          </cell>
          <cell r="D137">
            <v>36044350.799999997</v>
          </cell>
          <cell r="E137">
            <v>36044419.109999999</v>
          </cell>
          <cell r="F137">
            <v>36044384.960000001</v>
          </cell>
          <cell r="G137">
            <v>32275437.280000001</v>
          </cell>
          <cell r="H137">
            <v>28838996.579999998</v>
          </cell>
          <cell r="I137">
            <v>28838996.579999998</v>
          </cell>
          <cell r="J137">
            <v>28167600.129999999</v>
          </cell>
          <cell r="K137">
            <v>26908022.449999999</v>
          </cell>
          <cell r="L137">
            <v>27537811.289999999</v>
          </cell>
          <cell r="M137">
            <v>32593477.140000001</v>
          </cell>
          <cell r="N137">
            <v>32559067.949999999</v>
          </cell>
          <cell r="O137">
            <v>32563047.539999999</v>
          </cell>
          <cell r="P137">
            <v>36.044350799999997</v>
          </cell>
          <cell r="Q137">
            <v>36.04441911</v>
          </cell>
          <cell r="R137">
            <v>36.044384960000002</v>
          </cell>
          <cell r="S137">
            <v>32.275437279999998</v>
          </cell>
          <cell r="T137">
            <v>28.83899658</v>
          </cell>
          <cell r="U137">
            <v>28.83899658</v>
          </cell>
          <cell r="V137">
            <v>28.16760013</v>
          </cell>
          <cell r="W137">
            <v>26.908022450000001</v>
          </cell>
          <cell r="X137">
            <v>27.53781129</v>
          </cell>
          <cell r="Y137">
            <v>32.593477139999997</v>
          </cell>
          <cell r="Z137">
            <v>32.559067949999999</v>
          </cell>
          <cell r="AA137">
            <v>32.563047539999999</v>
          </cell>
          <cell r="AB137">
            <v>378.41561181000003</v>
          </cell>
        </row>
        <row r="138">
          <cell r="A138">
            <v>521272</v>
          </cell>
          <cell r="B138">
            <v>521272</v>
          </cell>
          <cell r="C138" t="str">
            <v>R&amp;M Services - SMW4</v>
          </cell>
          <cell r="D138">
            <v>20821589.82</v>
          </cell>
          <cell r="E138">
            <v>20768354.809999999</v>
          </cell>
          <cell r="F138">
            <v>21095895.07</v>
          </cell>
          <cell r="G138">
            <v>13604939.25</v>
          </cell>
          <cell r="H138">
            <v>13649373.92</v>
          </cell>
          <cell r="I138">
            <v>13604939.25</v>
          </cell>
          <cell r="J138">
            <v>23917507.77</v>
          </cell>
          <cell r="K138">
            <v>22865669.449999999</v>
          </cell>
          <cell r="L138">
            <v>23391588.609999999</v>
          </cell>
          <cell r="M138">
            <v>17770503.190000001</v>
          </cell>
          <cell r="N138">
            <v>16972901.370000001</v>
          </cell>
          <cell r="O138">
            <v>16974975.920000002</v>
          </cell>
          <cell r="P138">
            <v>20.82158982</v>
          </cell>
          <cell r="Q138">
            <v>20.768354809999998</v>
          </cell>
          <cell r="R138">
            <v>21.095895070000001</v>
          </cell>
          <cell r="S138">
            <v>13.604939249999999</v>
          </cell>
          <cell r="T138">
            <v>13.64937392</v>
          </cell>
          <cell r="U138">
            <v>13.604939249999999</v>
          </cell>
          <cell r="V138">
            <v>23.91750777</v>
          </cell>
          <cell r="W138">
            <v>22.865669449999999</v>
          </cell>
          <cell r="X138">
            <v>23.391588609999999</v>
          </cell>
          <cell r="Y138">
            <v>17.770503190000003</v>
          </cell>
          <cell r="Z138">
            <v>16.972901370000002</v>
          </cell>
          <cell r="AA138">
            <v>16.974975920000002</v>
          </cell>
          <cell r="AB138">
            <v>225.43823843000001</v>
          </cell>
        </row>
        <row r="139">
          <cell r="A139">
            <v>521281</v>
          </cell>
          <cell r="B139">
            <v>521281</v>
          </cell>
          <cell r="C139" t="str">
            <v>R&amp;M Material - SMW5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18758.8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  <cell r="S139">
            <v>0</v>
          </cell>
          <cell r="T139">
            <v>0</v>
          </cell>
          <cell r="U139">
            <v>0</v>
          </cell>
          <cell r="V139">
            <v>0</v>
          </cell>
          <cell r="W139">
            <v>0</v>
          </cell>
          <cell r="X139">
            <v>1.8758799999999999E-2</v>
          </cell>
          <cell r="Y139">
            <v>0</v>
          </cell>
          <cell r="Z139">
            <v>0</v>
          </cell>
          <cell r="AA139">
            <v>0</v>
          </cell>
          <cell r="AB139">
            <v>1.8758799999999999E-2</v>
          </cell>
        </row>
        <row r="140">
          <cell r="A140">
            <v>521282</v>
          </cell>
          <cell r="B140">
            <v>521282</v>
          </cell>
          <cell r="C140" t="str">
            <v>R&amp;M Services - SMW5</v>
          </cell>
          <cell r="D140">
            <v>47983238.450000003</v>
          </cell>
          <cell r="E140">
            <v>47983238.439999998</v>
          </cell>
          <cell r="F140">
            <v>283099238.44999999</v>
          </cell>
          <cell r="G140">
            <v>74034431.340000004</v>
          </cell>
          <cell r="H140">
            <v>42659738.530000001</v>
          </cell>
          <cell r="I140">
            <v>102649431.34</v>
          </cell>
          <cell r="J140">
            <v>80133148.140000001</v>
          </cell>
          <cell r="K140">
            <v>38821014.049999997</v>
          </cell>
          <cell r="L140">
            <v>42930081.100000001</v>
          </cell>
          <cell r="M140">
            <v>44766861.380000003</v>
          </cell>
          <cell r="N140">
            <v>46917167.890000001</v>
          </cell>
          <cell r="O140">
            <v>10911661.449999999</v>
          </cell>
          <cell r="P140">
            <v>47.983238450000002</v>
          </cell>
          <cell r="Q140">
            <v>47.983238440000001</v>
          </cell>
          <cell r="R140">
            <v>283.09923844999997</v>
          </cell>
          <cell r="S140">
            <v>74.034431339999998</v>
          </cell>
          <cell r="T140">
            <v>42.659738529999998</v>
          </cell>
          <cell r="U140">
            <v>102.64943134000001</v>
          </cell>
          <cell r="V140">
            <v>80.133148140000003</v>
          </cell>
          <cell r="W140">
            <v>38.821014049999995</v>
          </cell>
          <cell r="X140">
            <v>42.930081100000002</v>
          </cell>
          <cell r="Y140">
            <v>44.766861380000002</v>
          </cell>
          <cell r="Z140">
            <v>46.917167890000002</v>
          </cell>
          <cell r="AA140">
            <v>10.911661449999999</v>
          </cell>
          <cell r="AB140">
            <v>862.88925055999994</v>
          </cell>
        </row>
        <row r="141">
          <cell r="A141">
            <v>521292</v>
          </cell>
          <cell r="B141">
            <v>521292</v>
          </cell>
          <cell r="C141" t="str">
            <v>R&amp;M Services - BL</v>
          </cell>
          <cell r="D141">
            <v>2360938.96</v>
          </cell>
          <cell r="E141">
            <v>2342506.7000000002</v>
          </cell>
          <cell r="F141">
            <v>2342506.7000000002</v>
          </cell>
          <cell r="G141">
            <v>2056614.56</v>
          </cell>
          <cell r="H141">
            <v>2017387.61</v>
          </cell>
          <cell r="I141">
            <v>2037001.09</v>
          </cell>
          <cell r="J141">
            <v>2088390.34</v>
          </cell>
          <cell r="K141">
            <v>1144308.79</v>
          </cell>
          <cell r="L141">
            <v>1616349.56</v>
          </cell>
          <cell r="M141">
            <v>1651155.33</v>
          </cell>
          <cell r="N141">
            <v>2121383.5299999998</v>
          </cell>
          <cell r="O141">
            <v>1886269.43</v>
          </cell>
          <cell r="P141">
            <v>2.3609389599999999</v>
          </cell>
          <cell r="Q141">
            <v>2.3425067000000004</v>
          </cell>
          <cell r="R141">
            <v>2.3425067000000004</v>
          </cell>
          <cell r="S141">
            <v>2.0566145599999999</v>
          </cell>
          <cell r="T141">
            <v>2.0173876100000001</v>
          </cell>
          <cell r="U141">
            <v>2.03700109</v>
          </cell>
          <cell r="V141">
            <v>2.0883903400000001</v>
          </cell>
          <cell r="W141">
            <v>1.14430879</v>
          </cell>
          <cell r="X141">
            <v>1.61634956</v>
          </cell>
          <cell r="Y141">
            <v>1.6511553300000001</v>
          </cell>
          <cell r="Z141">
            <v>2.1213835299999997</v>
          </cell>
          <cell r="AA141">
            <v>1.88626943</v>
          </cell>
          <cell r="AB141">
            <v>23.664812600000001</v>
          </cell>
        </row>
        <row r="142">
          <cell r="A142">
            <v>521302</v>
          </cell>
          <cell r="B142">
            <v>521302</v>
          </cell>
          <cell r="C142" t="str">
            <v>R&amp;M Services - Optical Undersea Cable DS</v>
          </cell>
          <cell r="D142">
            <v>2625131.58</v>
          </cell>
          <cell r="E142">
            <v>7050131.4500000002</v>
          </cell>
          <cell r="F142">
            <v>3937057.33</v>
          </cell>
          <cell r="G142">
            <v>3357036.72</v>
          </cell>
          <cell r="H142">
            <v>3208492.17</v>
          </cell>
          <cell r="I142">
            <v>2609896.46</v>
          </cell>
          <cell r="J142">
            <v>4093576.1</v>
          </cell>
          <cell r="K142">
            <v>2312477.71</v>
          </cell>
          <cell r="L142">
            <v>3189576.34</v>
          </cell>
          <cell r="M142">
            <v>3418915.15</v>
          </cell>
          <cell r="N142">
            <v>3291914.52</v>
          </cell>
          <cell r="O142">
            <v>3123737.72</v>
          </cell>
          <cell r="P142">
            <v>2.6251315800000001</v>
          </cell>
          <cell r="Q142">
            <v>7.0501314500000003</v>
          </cell>
          <cell r="R142">
            <v>3.93705733</v>
          </cell>
          <cell r="S142">
            <v>3.3570367200000004</v>
          </cell>
          <cell r="T142">
            <v>3.20849217</v>
          </cell>
          <cell r="U142">
            <v>2.6098964599999999</v>
          </cell>
          <cell r="V142">
            <v>4.0935760999999999</v>
          </cell>
          <cell r="W142">
            <v>2.31247771</v>
          </cell>
          <cell r="X142">
            <v>3.1895763399999999</v>
          </cell>
          <cell r="Y142">
            <v>3.4189151500000001</v>
          </cell>
          <cell r="Z142">
            <v>3.2919145200000002</v>
          </cell>
          <cell r="AA142">
            <v>3.1237377200000003</v>
          </cell>
          <cell r="AB142">
            <v>42.217943250000005</v>
          </cell>
        </row>
        <row r="143">
          <cell r="A143">
            <v>521311</v>
          </cell>
          <cell r="B143">
            <v>521311</v>
          </cell>
          <cell r="C143" t="str">
            <v>R&amp;M Material - Cable Operation</v>
          </cell>
          <cell r="D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  <cell r="I143">
            <v>135886.46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>
            <v>9183.9</v>
          </cell>
          <cell r="O143">
            <v>0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0.13588645999999999</v>
          </cell>
          <cell r="V143">
            <v>0</v>
          </cell>
          <cell r="W143">
            <v>0</v>
          </cell>
          <cell r="X143">
            <v>0</v>
          </cell>
          <cell r="Y143">
            <v>0</v>
          </cell>
          <cell r="Z143">
            <v>9.1839E-3</v>
          </cell>
          <cell r="AA143">
            <v>0</v>
          </cell>
          <cell r="AB143">
            <v>0.14507035999999998</v>
          </cell>
        </row>
        <row r="144">
          <cell r="A144">
            <v>521312</v>
          </cell>
          <cell r="B144">
            <v>521312</v>
          </cell>
          <cell r="C144" t="str">
            <v>R&amp;M Services - Cable Operation</v>
          </cell>
          <cell r="D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1008575</v>
          </cell>
          <cell r="M144">
            <v>0</v>
          </cell>
          <cell r="N144">
            <v>35050.769999999997</v>
          </cell>
          <cell r="O144">
            <v>0</v>
          </cell>
          <cell r="P144">
            <v>0</v>
          </cell>
          <cell r="Q144">
            <v>0</v>
          </cell>
          <cell r="R144">
            <v>0</v>
          </cell>
          <cell r="S144">
            <v>0</v>
          </cell>
          <cell r="T144">
            <v>0</v>
          </cell>
          <cell r="U144">
            <v>0</v>
          </cell>
          <cell r="V144">
            <v>0</v>
          </cell>
          <cell r="W144">
            <v>0</v>
          </cell>
          <cell r="X144">
            <v>1.008575</v>
          </cell>
          <cell r="Y144">
            <v>0</v>
          </cell>
          <cell r="Z144">
            <v>3.5050769999999995E-2</v>
          </cell>
          <cell r="AA144">
            <v>0</v>
          </cell>
          <cell r="AB144">
            <v>1.04362577</v>
          </cell>
        </row>
        <row r="145">
          <cell r="A145">
            <v>521321</v>
          </cell>
          <cell r="B145">
            <v>521321</v>
          </cell>
          <cell r="C145" t="str">
            <v>R&amp;M Material - IT Hardware</v>
          </cell>
          <cell r="D145">
            <v>0</v>
          </cell>
          <cell r="E145">
            <v>0</v>
          </cell>
          <cell r="F145">
            <v>34408</v>
          </cell>
          <cell r="G145">
            <v>4500</v>
          </cell>
          <cell r="H145">
            <v>29035</v>
          </cell>
          <cell r="I145">
            <v>478238.44</v>
          </cell>
          <cell r="J145">
            <v>7440</v>
          </cell>
          <cell r="K145">
            <v>82441.289999999994</v>
          </cell>
          <cell r="L145">
            <v>40430</v>
          </cell>
          <cell r="M145">
            <v>650</v>
          </cell>
          <cell r="N145">
            <v>32009</v>
          </cell>
          <cell r="O145">
            <v>21600</v>
          </cell>
          <cell r="P145">
            <v>0</v>
          </cell>
          <cell r="Q145">
            <v>0</v>
          </cell>
          <cell r="R145">
            <v>3.4408000000000001E-2</v>
          </cell>
          <cell r="S145">
            <v>4.4999999999999997E-3</v>
          </cell>
          <cell r="T145">
            <v>2.9034999999999998E-2</v>
          </cell>
          <cell r="U145">
            <v>0.47823843999999999</v>
          </cell>
          <cell r="V145">
            <v>7.4400000000000004E-3</v>
          </cell>
          <cell r="W145">
            <v>8.244129E-2</v>
          </cell>
          <cell r="X145">
            <v>4.0430000000000001E-2</v>
          </cell>
          <cell r="Y145">
            <v>6.4999999999999997E-4</v>
          </cell>
          <cell r="Z145">
            <v>3.2009000000000003E-2</v>
          </cell>
          <cell r="AA145">
            <v>2.1600000000000001E-2</v>
          </cell>
          <cell r="AB145">
            <v>0.73075172999999993</v>
          </cell>
        </row>
        <row r="146">
          <cell r="A146">
            <v>521322</v>
          </cell>
          <cell r="B146">
            <v>521322</v>
          </cell>
          <cell r="C146" t="str">
            <v>R&amp;M AMC -IT Hardware</v>
          </cell>
          <cell r="D146">
            <v>33278439.48</v>
          </cell>
          <cell r="E146">
            <v>2858538.96</v>
          </cell>
          <cell r="F146">
            <v>77314685.950000003</v>
          </cell>
          <cell r="G146">
            <v>82229962.859999999</v>
          </cell>
          <cell r="H146">
            <v>31877203.989999998</v>
          </cell>
          <cell r="I146">
            <v>34628447.270000003</v>
          </cell>
          <cell r="J146">
            <v>15013159.279999999</v>
          </cell>
          <cell r="K146">
            <v>30113944.739999998</v>
          </cell>
          <cell r="L146">
            <v>30951357.289999999</v>
          </cell>
          <cell r="M146">
            <v>22060128.07</v>
          </cell>
          <cell r="N146">
            <v>51712968.57</v>
          </cell>
          <cell r="O146">
            <v>51663838.600000001</v>
          </cell>
          <cell r="P146">
            <v>33.278439480000003</v>
          </cell>
          <cell r="Q146">
            <v>2.8585389600000002</v>
          </cell>
          <cell r="R146">
            <v>77.314685949999998</v>
          </cell>
          <cell r="S146">
            <v>82.229962860000001</v>
          </cell>
          <cell r="T146">
            <v>31.877203989999998</v>
          </cell>
          <cell r="U146">
            <v>34.628447270000002</v>
          </cell>
          <cell r="V146">
            <v>15.01315928</v>
          </cell>
          <cell r="W146">
            <v>30.113944739999997</v>
          </cell>
          <cell r="X146">
            <v>30.951357290000001</v>
          </cell>
          <cell r="Y146">
            <v>22.060128070000001</v>
          </cell>
          <cell r="Z146">
            <v>51.712968570000001</v>
          </cell>
          <cell r="AA146">
            <v>51.663838599999998</v>
          </cell>
          <cell r="AB146">
            <v>463.70267506000005</v>
          </cell>
        </row>
        <row r="147">
          <cell r="A147">
            <v>521323</v>
          </cell>
          <cell r="B147">
            <v>521323</v>
          </cell>
          <cell r="C147" t="str">
            <v>R&amp;M Services - IT Hardware</v>
          </cell>
          <cell r="D147">
            <v>393462.6</v>
          </cell>
          <cell r="E147">
            <v>1751960.55</v>
          </cell>
          <cell r="F147">
            <v>1108107.8</v>
          </cell>
          <cell r="G147">
            <v>1253471.26</v>
          </cell>
          <cell r="H147">
            <v>1391489.75</v>
          </cell>
          <cell r="I147">
            <v>2227611.37</v>
          </cell>
          <cell r="J147">
            <v>908155.15</v>
          </cell>
          <cell r="K147">
            <v>1339681.83</v>
          </cell>
          <cell r="L147">
            <v>1172025.32</v>
          </cell>
          <cell r="M147">
            <v>1569762.5</v>
          </cell>
          <cell r="N147">
            <v>995435</v>
          </cell>
          <cell r="O147">
            <v>2961191.08</v>
          </cell>
          <cell r="P147">
            <v>0.3934626</v>
          </cell>
          <cell r="Q147">
            <v>1.7519605499999999</v>
          </cell>
          <cell r="R147">
            <v>1.1081078</v>
          </cell>
          <cell r="S147">
            <v>1.25347126</v>
          </cell>
          <cell r="T147">
            <v>1.3914897500000001</v>
          </cell>
          <cell r="U147">
            <v>2.22761137</v>
          </cell>
          <cell r="V147">
            <v>0.90815515000000002</v>
          </cell>
          <cell r="W147">
            <v>1.3396818300000002</v>
          </cell>
          <cell r="X147">
            <v>1.1720253200000001</v>
          </cell>
          <cell r="Y147">
            <v>1.5697624999999999</v>
          </cell>
          <cell r="Z147">
            <v>0.99543499999999996</v>
          </cell>
          <cell r="AA147">
            <v>2.9611910799999999</v>
          </cell>
          <cell r="AB147">
            <v>17.07235421</v>
          </cell>
        </row>
        <row r="148">
          <cell r="A148">
            <v>521324</v>
          </cell>
          <cell r="B148">
            <v>521324</v>
          </cell>
          <cell r="C148" t="str">
            <v>R&amp;M AMC Gen Prov -IT Hardware</v>
          </cell>
          <cell r="D148">
            <v>2147544.92</v>
          </cell>
          <cell r="E148">
            <v>35425258.75</v>
          </cell>
          <cell r="F148">
            <v>-39343192.909999996</v>
          </cell>
          <cell r="G148">
            <v>9251927.0700000003</v>
          </cell>
          <cell r="H148">
            <v>2662246.08</v>
          </cell>
          <cell r="I148">
            <v>8329892.1500000004</v>
          </cell>
          <cell r="J148">
            <v>39808630.350000001</v>
          </cell>
          <cell r="K148">
            <v>-585674.96</v>
          </cell>
          <cell r="L148">
            <v>33398597.440000001</v>
          </cell>
          <cell r="M148">
            <v>36280674.270000003</v>
          </cell>
          <cell r="N148">
            <v>-7309794.75</v>
          </cell>
          <cell r="O148">
            <v>-213789898.41</v>
          </cell>
          <cell r="P148">
            <v>2.1475449200000001</v>
          </cell>
          <cell r="Q148">
            <v>35.425258749999998</v>
          </cell>
          <cell r="R148">
            <v>-39.343192909999999</v>
          </cell>
          <cell r="S148">
            <v>9.2519270700000007</v>
          </cell>
          <cell r="T148">
            <v>2.6622460800000001</v>
          </cell>
          <cell r="U148">
            <v>8.3298921500000009</v>
          </cell>
          <cell r="V148">
            <v>39.808630350000001</v>
          </cell>
          <cell r="W148">
            <v>-0.58567495999999997</v>
          </cell>
          <cell r="X148">
            <v>33.398597440000003</v>
          </cell>
          <cell r="Y148">
            <v>36.280674270000006</v>
          </cell>
          <cell r="Z148">
            <v>-7.30979475</v>
          </cell>
          <cell r="AA148">
            <v>-213.78989841000001</v>
          </cell>
          <cell r="AB148">
            <v>-93.723789999999966</v>
          </cell>
        </row>
        <row r="149">
          <cell r="A149">
            <v>521331</v>
          </cell>
          <cell r="B149">
            <v>521331</v>
          </cell>
          <cell r="C149" t="str">
            <v>R&amp;M Material - Office Equipment</v>
          </cell>
          <cell r="D149">
            <v>999417.15</v>
          </cell>
          <cell r="E149">
            <v>8777620.3000000007</v>
          </cell>
          <cell r="F149">
            <v>2278648.92</v>
          </cell>
          <cell r="G149">
            <v>1442381.8</v>
          </cell>
          <cell r="H149">
            <v>23051347.859999999</v>
          </cell>
          <cell r="I149">
            <v>3530233.98</v>
          </cell>
          <cell r="J149">
            <v>8682374.7599999998</v>
          </cell>
          <cell r="K149">
            <v>1835531.8</v>
          </cell>
          <cell r="L149">
            <v>5182475.16</v>
          </cell>
          <cell r="M149">
            <v>-1913241.63</v>
          </cell>
          <cell r="N149">
            <v>8993627.1699999999</v>
          </cell>
          <cell r="O149">
            <v>3451636.67</v>
          </cell>
          <cell r="P149">
            <v>0.99941714999999998</v>
          </cell>
          <cell r="Q149">
            <v>8.7776203000000006</v>
          </cell>
          <cell r="R149">
            <v>2.2786489199999997</v>
          </cell>
          <cell r="S149">
            <v>1.4423817999999999</v>
          </cell>
          <cell r="T149">
            <v>23.05134786</v>
          </cell>
          <cell r="U149">
            <v>3.5302339799999998</v>
          </cell>
          <cell r="V149">
            <v>8.6823747600000001</v>
          </cell>
          <cell r="W149">
            <v>1.8355318</v>
          </cell>
          <cell r="X149">
            <v>5.1824751600000001</v>
          </cell>
          <cell r="Y149">
            <v>-1.9132416299999999</v>
          </cell>
          <cell r="Z149">
            <v>8.9936271699999999</v>
          </cell>
          <cell r="AA149">
            <v>3.4516366700000001</v>
          </cell>
          <cell r="AB149">
            <v>66.312053939999984</v>
          </cell>
        </row>
        <row r="150">
          <cell r="A150">
            <v>521332</v>
          </cell>
          <cell r="B150">
            <v>521332</v>
          </cell>
          <cell r="C150" t="str">
            <v>R&amp;M Services - Office Equipment</v>
          </cell>
          <cell r="D150">
            <v>-448786.91</v>
          </cell>
          <cell r="E150">
            <v>608630.88</v>
          </cell>
          <cell r="F150">
            <v>1265307.51</v>
          </cell>
          <cell r="G150">
            <v>324039.17</v>
          </cell>
          <cell r="H150">
            <v>863719.04</v>
          </cell>
          <cell r="I150">
            <v>632382.23</v>
          </cell>
          <cell r="J150">
            <v>588076.5</v>
          </cell>
          <cell r="K150">
            <v>1012001.21</v>
          </cell>
          <cell r="L150">
            <v>659768.34</v>
          </cell>
          <cell r="M150">
            <v>1153464.8899999999</v>
          </cell>
          <cell r="N150">
            <v>977987.12</v>
          </cell>
          <cell r="O150">
            <v>2468784.89</v>
          </cell>
          <cell r="P150">
            <v>-0.44878690999999998</v>
          </cell>
          <cell r="Q150">
            <v>0.60863087999999999</v>
          </cell>
          <cell r="R150">
            <v>1.26530751</v>
          </cell>
          <cell r="S150">
            <v>0.32403916999999999</v>
          </cell>
          <cell r="T150">
            <v>0.86371903999999999</v>
          </cell>
          <cell r="U150">
            <v>0.63238222999999993</v>
          </cell>
          <cell r="V150">
            <v>0.5880765</v>
          </cell>
          <cell r="W150">
            <v>1.01200121</v>
          </cell>
          <cell r="X150">
            <v>0.65976833999999995</v>
          </cell>
          <cell r="Y150">
            <v>1.15346489</v>
          </cell>
          <cell r="Z150">
            <v>0.97798711999999999</v>
          </cell>
          <cell r="AA150">
            <v>2.4687848900000002</v>
          </cell>
          <cell r="AB150">
            <v>10.105374869999999</v>
          </cell>
        </row>
        <row r="151">
          <cell r="A151">
            <v>521333</v>
          </cell>
          <cell r="B151">
            <v>521333</v>
          </cell>
          <cell r="C151" t="str">
            <v>R&amp;M AMC - Office Equipment</v>
          </cell>
          <cell r="D151">
            <v>105480</v>
          </cell>
          <cell r="E151">
            <v>335470.31</v>
          </cell>
          <cell r="F151">
            <v>335095.37</v>
          </cell>
          <cell r="G151">
            <v>156609.5</v>
          </cell>
          <cell r="H151">
            <v>583773.77</v>
          </cell>
          <cell r="I151">
            <v>439012.49</v>
          </cell>
          <cell r="J151">
            <v>61012.5</v>
          </cell>
          <cell r="K151">
            <v>414347.88</v>
          </cell>
          <cell r="L151">
            <v>215466.7</v>
          </cell>
          <cell r="M151">
            <v>151591.51999999999</v>
          </cell>
          <cell r="N151">
            <v>227854.5</v>
          </cell>
          <cell r="O151">
            <v>413790.1</v>
          </cell>
          <cell r="P151">
            <v>0.10548</v>
          </cell>
          <cell r="Q151">
            <v>0.33547030999999999</v>
          </cell>
          <cell r="R151">
            <v>0.33509537</v>
          </cell>
          <cell r="S151">
            <v>0.15660950000000001</v>
          </cell>
          <cell r="T151">
            <v>0.58377376999999997</v>
          </cell>
          <cell r="U151">
            <v>0.43901248999999998</v>
          </cell>
          <cell r="V151">
            <v>6.1012499999999997E-2</v>
          </cell>
          <cell r="W151">
            <v>0.41434788</v>
          </cell>
          <cell r="X151">
            <v>0.21546670000000001</v>
          </cell>
          <cell r="Y151">
            <v>0.15159151999999998</v>
          </cell>
          <cell r="Z151">
            <v>0.22785449999999999</v>
          </cell>
          <cell r="AA151">
            <v>0.41379009999999999</v>
          </cell>
          <cell r="AB151">
            <v>3.43950464</v>
          </cell>
        </row>
        <row r="152">
          <cell r="A152">
            <v>521341</v>
          </cell>
          <cell r="B152">
            <v>521341</v>
          </cell>
          <cell r="C152" t="str">
            <v>R&amp;M Material - Managed Services</v>
          </cell>
          <cell r="D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1388583.31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1.38858331</v>
          </cell>
          <cell r="Y152">
            <v>0</v>
          </cell>
          <cell r="Z152">
            <v>0</v>
          </cell>
          <cell r="AA152">
            <v>0</v>
          </cell>
          <cell r="AB152">
            <v>1.38858331</v>
          </cell>
        </row>
        <row r="153">
          <cell r="A153">
            <v>521342</v>
          </cell>
          <cell r="B153">
            <v>521342</v>
          </cell>
          <cell r="C153" t="str">
            <v>R&amp;M Services - Managed Services</v>
          </cell>
          <cell r="D153">
            <v>33465.9</v>
          </cell>
          <cell r="E153">
            <v>0</v>
          </cell>
          <cell r="F153">
            <v>0</v>
          </cell>
          <cell r="G153">
            <v>0</v>
          </cell>
          <cell r="H153">
            <v>5447.54</v>
          </cell>
          <cell r="I153">
            <v>0</v>
          </cell>
          <cell r="J153">
            <v>19495712.02</v>
          </cell>
          <cell r="K153">
            <v>108824.36</v>
          </cell>
          <cell r="L153">
            <v>21465381.350000001</v>
          </cell>
          <cell r="M153">
            <v>385298.03</v>
          </cell>
          <cell r="N153">
            <v>2625860.84</v>
          </cell>
          <cell r="O153">
            <v>0</v>
          </cell>
          <cell r="P153">
            <v>3.34659E-2</v>
          </cell>
          <cell r="Q153">
            <v>0</v>
          </cell>
          <cell r="R153">
            <v>0</v>
          </cell>
          <cell r="S153">
            <v>0</v>
          </cell>
          <cell r="T153">
            <v>5.4475399999999998E-3</v>
          </cell>
          <cell r="U153">
            <v>0</v>
          </cell>
          <cell r="V153">
            <v>19.495712019999999</v>
          </cell>
          <cell r="W153">
            <v>0.10882435999999999</v>
          </cell>
          <cell r="X153">
            <v>21.465381350000001</v>
          </cell>
          <cell r="Y153">
            <v>0.38529803000000001</v>
          </cell>
          <cell r="Z153">
            <v>2.6258608399999996</v>
          </cell>
          <cell r="AA153">
            <v>0</v>
          </cell>
          <cell r="AB153">
            <v>44.119990040000005</v>
          </cell>
        </row>
        <row r="154">
          <cell r="A154">
            <v>521343</v>
          </cell>
          <cell r="B154">
            <v>521343</v>
          </cell>
          <cell r="C154" t="str">
            <v>R&amp;M AMC - Managed Services</v>
          </cell>
          <cell r="D154">
            <v>44379792.619999997</v>
          </cell>
          <cell r="E154">
            <v>2380752.73</v>
          </cell>
          <cell r="F154">
            <v>5584670.0999999996</v>
          </cell>
          <cell r="G154">
            <v>1895145.05</v>
          </cell>
          <cell r="H154">
            <v>12964340.08</v>
          </cell>
          <cell r="I154">
            <v>14581563.140000001</v>
          </cell>
          <cell r="J154">
            <v>3986611.41</v>
          </cell>
          <cell r="K154">
            <v>19894423.969999999</v>
          </cell>
          <cell r="L154">
            <v>5688443.0999999996</v>
          </cell>
          <cell r="M154">
            <v>4837207.58</v>
          </cell>
          <cell r="N154">
            <v>7753114.8899999997</v>
          </cell>
          <cell r="O154">
            <v>8311199.5099999998</v>
          </cell>
          <cell r="P154">
            <v>44.379792619999996</v>
          </cell>
          <cell r="Q154">
            <v>2.3807527299999998</v>
          </cell>
          <cell r="R154">
            <v>5.5846700999999994</v>
          </cell>
          <cell r="S154">
            <v>1.89514505</v>
          </cell>
          <cell r="T154">
            <v>12.964340079999999</v>
          </cell>
          <cell r="U154">
            <v>14.58156314</v>
          </cell>
          <cell r="V154">
            <v>3.9866114100000001</v>
          </cell>
          <cell r="W154">
            <v>19.894423969999998</v>
          </cell>
          <cell r="X154">
            <v>5.6884430999999998</v>
          </cell>
          <cell r="Y154">
            <v>4.8372075800000003</v>
          </cell>
          <cell r="Z154">
            <v>7.75311489</v>
          </cell>
          <cell r="AA154">
            <v>8.3111995099999998</v>
          </cell>
          <cell r="AB154">
            <v>132.25726417999999</v>
          </cell>
        </row>
        <row r="155">
          <cell r="A155">
            <v>521344</v>
          </cell>
          <cell r="B155">
            <v>521344</v>
          </cell>
          <cell r="C155" t="str">
            <v>R&amp;M AMC Gen Prov -Managed Services</v>
          </cell>
          <cell r="D155">
            <v>12463102.98</v>
          </cell>
          <cell r="E155">
            <v>12564041.07</v>
          </cell>
          <cell r="F155">
            <v>16261134.609999999</v>
          </cell>
          <cell r="G155">
            <v>11338166.57</v>
          </cell>
          <cell r="H155">
            <v>-56568645.810000002</v>
          </cell>
          <cell r="I155">
            <v>11486963.970000001</v>
          </cell>
          <cell r="J155">
            <v>7412895.6600000001</v>
          </cell>
          <cell r="K155">
            <v>-5168008.3899999997</v>
          </cell>
          <cell r="L155">
            <v>8544902.2400000002</v>
          </cell>
          <cell r="M155">
            <v>-11922529.619999999</v>
          </cell>
          <cell r="N155">
            <v>21983629.609999999</v>
          </cell>
          <cell r="O155">
            <v>-18818465.09</v>
          </cell>
          <cell r="P155">
            <v>12.46310298</v>
          </cell>
          <cell r="Q155">
            <v>12.56404107</v>
          </cell>
          <cell r="R155">
            <v>16.261134609999999</v>
          </cell>
          <cell r="S155">
            <v>11.33816657</v>
          </cell>
          <cell r="T155">
            <v>-56.56864581</v>
          </cell>
          <cell r="U155">
            <v>11.486963970000001</v>
          </cell>
          <cell r="V155">
            <v>7.4128956600000002</v>
          </cell>
          <cell r="W155">
            <v>-5.1680083899999998</v>
          </cell>
          <cell r="X155">
            <v>8.5449022400000008</v>
          </cell>
          <cell r="Y155">
            <v>-11.922529619999999</v>
          </cell>
          <cell r="Z155">
            <v>21.983629609999998</v>
          </cell>
          <cell r="AA155">
            <v>-18.81846509</v>
          </cell>
          <cell r="AB155">
            <v>9.5771878000000008</v>
          </cell>
        </row>
        <row r="156">
          <cell r="A156">
            <v>521351</v>
          </cell>
          <cell r="B156">
            <v>521351</v>
          </cell>
          <cell r="C156" t="str">
            <v>R&amp;M Material - 3rd Party OSP Network Damages </v>
          </cell>
          <cell r="D156">
            <v>0</v>
          </cell>
          <cell r="E156">
            <v>0</v>
          </cell>
          <cell r="F156">
            <v>0</v>
          </cell>
          <cell r="G156">
            <v>21059.57</v>
          </cell>
          <cell r="H156">
            <v>161360.21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2.105957E-2</v>
          </cell>
          <cell r="T156">
            <v>0.16136021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0.18241978</v>
          </cell>
        </row>
        <row r="157">
          <cell r="A157">
            <v>521362</v>
          </cell>
          <cell r="B157">
            <v>521362</v>
          </cell>
          <cell r="C157" t="str">
            <v>R&amp;M Services - Smart Tech Oper unit</v>
          </cell>
          <cell r="D157">
            <v>1662450</v>
          </cell>
          <cell r="E157">
            <v>9046845.9000000004</v>
          </cell>
          <cell r="F157">
            <v>1314956</v>
          </cell>
          <cell r="G157">
            <v>1240500</v>
          </cell>
          <cell r="H157">
            <v>2357300</v>
          </cell>
          <cell r="I157">
            <v>1832000</v>
          </cell>
          <cell r="J157">
            <v>0</v>
          </cell>
          <cell r="K157">
            <v>0</v>
          </cell>
          <cell r="L157">
            <v>0</v>
          </cell>
          <cell r="M157">
            <v>40000</v>
          </cell>
          <cell r="N157">
            <v>0</v>
          </cell>
          <cell r="O157">
            <v>0</v>
          </cell>
          <cell r="P157">
            <v>1.66245</v>
          </cell>
          <cell r="Q157">
            <v>9.046845900000001</v>
          </cell>
          <cell r="R157">
            <v>1.314956</v>
          </cell>
          <cell r="S157">
            <v>1.2404999999999999</v>
          </cell>
          <cell r="T157">
            <v>2.3573</v>
          </cell>
          <cell r="U157">
            <v>1.8320000000000001</v>
          </cell>
          <cell r="V157">
            <v>0</v>
          </cell>
          <cell r="W157">
            <v>0</v>
          </cell>
          <cell r="X157">
            <v>0</v>
          </cell>
          <cell r="Y157">
            <v>0.04</v>
          </cell>
          <cell r="Z157">
            <v>0</v>
          </cell>
          <cell r="AA157">
            <v>0</v>
          </cell>
          <cell r="AB157">
            <v>17.494051899999999</v>
          </cell>
        </row>
        <row r="158">
          <cell r="A158">
            <v>521401</v>
          </cell>
          <cell r="B158">
            <v>521401</v>
          </cell>
          <cell r="C158" t="str">
            <v>R&amp;M - Furniture &amp; Fittings</v>
          </cell>
          <cell r="D158">
            <v>0</v>
          </cell>
          <cell r="E158">
            <v>0</v>
          </cell>
          <cell r="F158">
            <v>47255.96</v>
          </cell>
          <cell r="G158">
            <v>0</v>
          </cell>
          <cell r="H158">
            <v>90170</v>
          </cell>
          <cell r="I158">
            <v>0</v>
          </cell>
          <cell r="J158">
            <v>0</v>
          </cell>
          <cell r="K158">
            <v>48000</v>
          </cell>
          <cell r="L158">
            <v>0</v>
          </cell>
          <cell r="M158">
            <v>0</v>
          </cell>
          <cell r="N158">
            <v>6150</v>
          </cell>
          <cell r="O158">
            <v>1800</v>
          </cell>
          <cell r="P158">
            <v>0</v>
          </cell>
          <cell r="Q158">
            <v>0</v>
          </cell>
          <cell r="R158">
            <v>4.725596E-2</v>
          </cell>
          <cell r="S158">
            <v>0</v>
          </cell>
          <cell r="T158">
            <v>9.017E-2</v>
          </cell>
          <cell r="U158">
            <v>0</v>
          </cell>
          <cell r="V158">
            <v>0</v>
          </cell>
          <cell r="W158">
            <v>4.8000000000000001E-2</v>
          </cell>
          <cell r="X158">
            <v>0</v>
          </cell>
          <cell r="Y158">
            <v>0</v>
          </cell>
          <cell r="Z158">
            <v>6.1500000000000001E-3</v>
          </cell>
          <cell r="AA158">
            <v>1.8E-3</v>
          </cell>
          <cell r="AB158">
            <v>0.19337595999999999</v>
          </cell>
        </row>
        <row r="159">
          <cell r="A159">
            <v>521411</v>
          </cell>
          <cell r="B159">
            <v>521411</v>
          </cell>
          <cell r="C159" t="str">
            <v>R&amp;M - Land &amp; Access Roads</v>
          </cell>
          <cell r="D159">
            <v>800049.24</v>
          </cell>
          <cell r="E159">
            <v>0</v>
          </cell>
          <cell r="F159">
            <v>2953803.15</v>
          </cell>
          <cell r="G159">
            <v>-166.65</v>
          </cell>
          <cell r="H159">
            <v>1110099.1499999999</v>
          </cell>
          <cell r="I159">
            <v>0</v>
          </cell>
          <cell r="J159">
            <v>0</v>
          </cell>
          <cell r="K159">
            <v>977581.36</v>
          </cell>
          <cell r="L159">
            <v>240000</v>
          </cell>
          <cell r="M159">
            <v>1997240.3</v>
          </cell>
          <cell r="N159">
            <v>0</v>
          </cell>
          <cell r="O159">
            <v>-5449051.8700000001</v>
          </cell>
          <cell r="P159">
            <v>0.80004923999999999</v>
          </cell>
          <cell r="Q159">
            <v>0</v>
          </cell>
          <cell r="R159">
            <v>2.9538031499999997</v>
          </cell>
          <cell r="S159">
            <v>-1.6665000000000001E-4</v>
          </cell>
          <cell r="T159">
            <v>1.1100991499999999</v>
          </cell>
          <cell r="U159">
            <v>0</v>
          </cell>
          <cell r="V159">
            <v>0</v>
          </cell>
          <cell r="W159">
            <v>0.97758135999999995</v>
          </cell>
          <cell r="X159">
            <v>0.24</v>
          </cell>
          <cell r="Y159">
            <v>1.9972403000000001</v>
          </cell>
          <cell r="Z159">
            <v>0</v>
          </cell>
          <cell r="AA159">
            <v>-5.4490518699999999</v>
          </cell>
          <cell r="AB159">
            <v>2.6295546799999996</v>
          </cell>
        </row>
        <row r="160">
          <cell r="A160">
            <v>521421</v>
          </cell>
          <cell r="B160">
            <v>521421</v>
          </cell>
          <cell r="C160" t="str">
            <v>R&amp;M AMC - IT Software</v>
          </cell>
          <cell r="D160">
            <v>101888899.34</v>
          </cell>
          <cell r="E160">
            <v>71129518.049999997</v>
          </cell>
          <cell r="F160">
            <v>88859122.209999993</v>
          </cell>
          <cell r="G160">
            <v>66501973.270000003</v>
          </cell>
          <cell r="H160">
            <v>163184126.91</v>
          </cell>
          <cell r="I160">
            <v>165018268.13</v>
          </cell>
          <cell r="J160">
            <v>109189853.89</v>
          </cell>
          <cell r="K160">
            <v>162872183.38999999</v>
          </cell>
          <cell r="L160">
            <v>107564098.47</v>
          </cell>
          <cell r="M160">
            <v>135562524.28</v>
          </cell>
          <cell r="N160">
            <v>155931544.65000001</v>
          </cell>
          <cell r="O160">
            <v>199695294.12</v>
          </cell>
          <cell r="P160">
            <v>101.88889934000001</v>
          </cell>
          <cell r="Q160">
            <v>71.129518050000001</v>
          </cell>
          <cell r="R160">
            <v>88.859122209999995</v>
          </cell>
          <cell r="S160">
            <v>66.501973270000008</v>
          </cell>
          <cell r="T160">
            <v>163.18412691</v>
          </cell>
          <cell r="U160">
            <v>165.01826813</v>
          </cell>
          <cell r="V160">
            <v>109.18985388999999</v>
          </cell>
          <cell r="W160">
            <v>162.87218338999998</v>
          </cell>
          <cell r="X160">
            <v>107.56409847</v>
          </cell>
          <cell r="Y160">
            <v>135.56252427999999</v>
          </cell>
          <cell r="Z160">
            <v>155.93154465000001</v>
          </cell>
          <cell r="AA160">
            <v>199.69529412</v>
          </cell>
          <cell r="AB160">
            <v>1527.39740671</v>
          </cell>
        </row>
        <row r="161">
          <cell r="A161">
            <v>521422</v>
          </cell>
          <cell r="B161">
            <v>521422</v>
          </cell>
          <cell r="C161" t="str">
            <v>R&amp;M -  IT Software Change Request</v>
          </cell>
          <cell r="D161">
            <v>0</v>
          </cell>
          <cell r="E161">
            <v>0</v>
          </cell>
          <cell r="F161">
            <v>0</v>
          </cell>
          <cell r="G161">
            <v>0</v>
          </cell>
          <cell r="H161">
            <v>-4625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-4.6249999999999998E-3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  <cell r="AB161">
            <v>-4.6249999999999998E-3</v>
          </cell>
        </row>
        <row r="162">
          <cell r="A162">
            <v>521423</v>
          </cell>
          <cell r="B162">
            <v>521423</v>
          </cell>
          <cell r="C162" t="str">
            <v>R&amp;M AMC Gen Prov - IT Software</v>
          </cell>
          <cell r="D162">
            <v>23749803.780000001</v>
          </cell>
          <cell r="E162">
            <v>41478793.450000003</v>
          </cell>
          <cell r="F162">
            <v>3060663</v>
          </cell>
          <cell r="G162">
            <v>45691407.149999999</v>
          </cell>
          <cell r="H162">
            <v>57644755.310000002</v>
          </cell>
          <cell r="I162">
            <v>9343076.1999999993</v>
          </cell>
          <cell r="J162">
            <v>76179835.769999996</v>
          </cell>
          <cell r="K162">
            <v>-95089248.349999994</v>
          </cell>
          <cell r="L162">
            <v>64206945.659999996</v>
          </cell>
          <cell r="M162">
            <v>41585039.700000003</v>
          </cell>
          <cell r="N162">
            <v>72978072.629999995</v>
          </cell>
          <cell r="O162">
            <v>24715272.969999999</v>
          </cell>
          <cell r="P162">
            <v>23.749803780000001</v>
          </cell>
          <cell r="Q162">
            <v>41.478793450000005</v>
          </cell>
          <cell r="R162">
            <v>3.0606629999999999</v>
          </cell>
          <cell r="S162">
            <v>45.691407149999996</v>
          </cell>
          <cell r="T162">
            <v>57.644755310000001</v>
          </cell>
          <cell r="U162">
            <v>9.3430761999999987</v>
          </cell>
          <cell r="V162">
            <v>76.179835769999997</v>
          </cell>
          <cell r="W162">
            <v>-95.089248349999991</v>
          </cell>
          <cell r="X162">
            <v>64.206945660000002</v>
          </cell>
          <cell r="Y162">
            <v>41.585039700000003</v>
          </cell>
          <cell r="Z162">
            <v>72.97807263</v>
          </cell>
          <cell r="AA162">
            <v>24.715272969999997</v>
          </cell>
          <cell r="AB162">
            <v>365.54441727</v>
          </cell>
        </row>
        <row r="163">
          <cell r="A163">
            <v>521431</v>
          </cell>
          <cell r="B163">
            <v>521431</v>
          </cell>
          <cell r="C163" t="str">
            <v>R&amp;M - Test Equipment</v>
          </cell>
          <cell r="D163">
            <v>46637</v>
          </cell>
          <cell r="E163">
            <v>0</v>
          </cell>
          <cell r="F163">
            <v>130204.13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662915.82999999996</v>
          </cell>
          <cell r="L163">
            <v>796271.6</v>
          </cell>
          <cell r="M163">
            <v>736016.12</v>
          </cell>
          <cell r="N163">
            <v>128288.59</v>
          </cell>
          <cell r="O163">
            <v>0</v>
          </cell>
          <cell r="P163">
            <v>4.6636999999999998E-2</v>
          </cell>
          <cell r="Q163">
            <v>0</v>
          </cell>
          <cell r="R163">
            <v>0.13020413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0.66291582999999998</v>
          </cell>
          <cell r="X163">
            <v>0.79627159999999997</v>
          </cell>
          <cell r="Y163">
            <v>0.73601611999999994</v>
          </cell>
          <cell r="Z163">
            <v>0.12828859000000001</v>
          </cell>
          <cell r="AA163">
            <v>0</v>
          </cell>
          <cell r="AB163">
            <v>2.5003332700000001</v>
          </cell>
        </row>
        <row r="164">
          <cell r="A164">
            <v>521441</v>
          </cell>
          <cell r="B164">
            <v>521441</v>
          </cell>
          <cell r="C164" t="str">
            <v>R&amp;M - IPTV CPE &amp; Accessories</v>
          </cell>
          <cell r="D164">
            <v>77792.97</v>
          </cell>
          <cell r="E164">
            <v>5469.73</v>
          </cell>
          <cell r="F164">
            <v>732610.08</v>
          </cell>
          <cell r="G164">
            <v>1023940</v>
          </cell>
          <cell r="H164">
            <v>39161.89</v>
          </cell>
          <cell r="I164">
            <v>7969330.7699999996</v>
          </cell>
          <cell r="J164">
            <v>296081.56</v>
          </cell>
          <cell r="K164">
            <v>428217.96</v>
          </cell>
          <cell r="L164">
            <v>418646.64</v>
          </cell>
          <cell r="M164">
            <v>613187.74</v>
          </cell>
          <cell r="N164">
            <v>866.88</v>
          </cell>
          <cell r="O164">
            <v>-3667141.97</v>
          </cell>
          <cell r="P164">
            <v>7.7792970000000003E-2</v>
          </cell>
          <cell r="Q164">
            <v>5.4697299999999999E-3</v>
          </cell>
          <cell r="R164">
            <v>0.73261007999999994</v>
          </cell>
          <cell r="S164">
            <v>1.0239400000000001</v>
          </cell>
          <cell r="T164">
            <v>3.9161889999999998E-2</v>
          </cell>
          <cell r="U164">
            <v>7.9693307699999991</v>
          </cell>
          <cell r="V164">
            <v>0.29608156000000002</v>
          </cell>
          <cell r="W164">
            <v>0.42821796000000001</v>
          </cell>
          <cell r="X164">
            <v>0.41864664000000001</v>
          </cell>
          <cell r="Y164">
            <v>0.61318773999999998</v>
          </cell>
          <cell r="Z164">
            <v>8.6687999999999999E-4</v>
          </cell>
          <cell r="AA164">
            <v>-3.6671419700000003</v>
          </cell>
          <cell r="AB164">
            <v>7.9381642500000016</v>
          </cell>
        </row>
        <row r="165">
          <cell r="A165">
            <v>521451</v>
          </cell>
          <cell r="B165">
            <v>521451</v>
          </cell>
          <cell r="C165" t="str">
            <v>R&amp;M - ADSL CPE &amp; Accessories</v>
          </cell>
          <cell r="D165">
            <v>181089.72</v>
          </cell>
          <cell r="E165">
            <v>39145.040000000001</v>
          </cell>
          <cell r="F165">
            <v>54129.53</v>
          </cell>
          <cell r="G165">
            <v>103715.02</v>
          </cell>
          <cell r="H165">
            <v>151914.88</v>
          </cell>
          <cell r="I165">
            <v>27366.959999999999</v>
          </cell>
          <cell r="J165">
            <v>12141.93</v>
          </cell>
          <cell r="K165">
            <v>85592.12</v>
          </cell>
          <cell r="L165">
            <v>202553.41</v>
          </cell>
          <cell r="M165">
            <v>159176.88</v>
          </cell>
          <cell r="N165">
            <v>69428.570000000007</v>
          </cell>
          <cell r="O165">
            <v>850382.56</v>
          </cell>
          <cell r="P165">
            <v>0.18108972000000001</v>
          </cell>
          <cell r="Q165">
            <v>3.9145039999999999E-2</v>
          </cell>
          <cell r="R165">
            <v>5.4129530000000002E-2</v>
          </cell>
          <cell r="S165">
            <v>0.10371502</v>
          </cell>
          <cell r="T165">
            <v>0.15191488</v>
          </cell>
          <cell r="U165">
            <v>2.7366959999999999E-2</v>
          </cell>
          <cell r="V165">
            <v>1.214193E-2</v>
          </cell>
          <cell r="W165">
            <v>8.5592119999999994E-2</v>
          </cell>
          <cell r="X165">
            <v>0.20255341000000002</v>
          </cell>
          <cell r="Y165">
            <v>0.15917687999999999</v>
          </cell>
          <cell r="Z165">
            <v>6.9428570000000009E-2</v>
          </cell>
          <cell r="AA165">
            <v>0.85038256000000001</v>
          </cell>
          <cell r="AB165">
            <v>1.93663662</v>
          </cell>
        </row>
        <row r="166">
          <cell r="A166">
            <v>521461</v>
          </cell>
          <cell r="B166">
            <v>521461</v>
          </cell>
          <cell r="C166" t="str">
            <v>R&amp;M - PSTN CPE &amp; Accessories</v>
          </cell>
          <cell r="D166">
            <v>14711.32</v>
          </cell>
          <cell r="E166">
            <v>6074.78</v>
          </cell>
          <cell r="F166">
            <v>41579.160000000003</v>
          </cell>
          <cell r="G166">
            <v>2304.29</v>
          </cell>
          <cell r="H166">
            <v>29955.8</v>
          </cell>
          <cell r="I166">
            <v>37991.74</v>
          </cell>
          <cell r="J166">
            <v>701426.62</v>
          </cell>
          <cell r="K166">
            <v>89433.51</v>
          </cell>
          <cell r="L166">
            <v>5543.25</v>
          </cell>
          <cell r="M166">
            <v>16402.95</v>
          </cell>
          <cell r="N166">
            <v>131955.54</v>
          </cell>
          <cell r="O166">
            <v>93384.67</v>
          </cell>
          <cell r="P166">
            <v>1.471132E-2</v>
          </cell>
          <cell r="Q166">
            <v>6.0747800000000001E-3</v>
          </cell>
          <cell r="R166">
            <v>4.1579160000000004E-2</v>
          </cell>
          <cell r="S166">
            <v>2.3042900000000001E-3</v>
          </cell>
          <cell r="T166">
            <v>2.9955799999999998E-2</v>
          </cell>
          <cell r="U166">
            <v>3.7991739999999996E-2</v>
          </cell>
          <cell r="V166">
            <v>0.70142662</v>
          </cell>
          <cell r="W166">
            <v>8.9433509999999994E-2</v>
          </cell>
          <cell r="X166">
            <v>5.5432499999999996E-3</v>
          </cell>
          <cell r="Y166">
            <v>1.6402949999999999E-2</v>
          </cell>
          <cell r="Z166">
            <v>0.13195554000000001</v>
          </cell>
          <cell r="AA166">
            <v>9.3384670000000003E-2</v>
          </cell>
          <cell r="AB166">
            <v>1.1707636299999999</v>
          </cell>
        </row>
        <row r="167">
          <cell r="A167">
            <v>521462</v>
          </cell>
          <cell r="B167">
            <v>521462</v>
          </cell>
          <cell r="C167" t="str">
            <v>R&amp;M Services - PSTN CPE &amp; Accessories</v>
          </cell>
          <cell r="D167">
            <v>-39509</v>
          </cell>
          <cell r="E167">
            <v>96475</v>
          </cell>
          <cell r="F167">
            <v>98410</v>
          </cell>
          <cell r="G167">
            <v>0</v>
          </cell>
          <cell r="H167">
            <v>0</v>
          </cell>
          <cell r="I167">
            <v>52677</v>
          </cell>
          <cell r="J167">
            <v>15783</v>
          </cell>
          <cell r="K167">
            <v>9385</v>
          </cell>
          <cell r="L167">
            <v>22895.75</v>
          </cell>
          <cell r="M167">
            <v>31580</v>
          </cell>
          <cell r="N167">
            <v>21795</v>
          </cell>
          <cell r="O167">
            <v>23915</v>
          </cell>
          <cell r="P167">
            <v>-3.9509000000000002E-2</v>
          </cell>
          <cell r="Q167">
            <v>9.6475000000000005E-2</v>
          </cell>
          <cell r="R167">
            <v>9.8409999999999997E-2</v>
          </cell>
          <cell r="S167">
            <v>0</v>
          </cell>
          <cell r="T167">
            <v>0</v>
          </cell>
          <cell r="U167">
            <v>5.2677000000000002E-2</v>
          </cell>
          <cell r="V167">
            <v>1.5782999999999998E-2</v>
          </cell>
          <cell r="W167">
            <v>9.3849999999999992E-3</v>
          </cell>
          <cell r="X167">
            <v>2.2895749999999999E-2</v>
          </cell>
          <cell r="Y167">
            <v>3.1579999999999997E-2</v>
          </cell>
          <cell r="Z167">
            <v>2.1794999999999998E-2</v>
          </cell>
          <cell r="AA167">
            <v>2.3914999999999999E-2</v>
          </cell>
          <cell r="AB167">
            <v>0.33340674999999997</v>
          </cell>
        </row>
        <row r="168">
          <cell r="A168">
            <v>521471</v>
          </cell>
          <cell r="B168">
            <v>521471</v>
          </cell>
          <cell r="C168" t="str">
            <v>R&amp;M - FTTH CPE &amp; Accessories</v>
          </cell>
          <cell r="D168">
            <v>510109.89</v>
          </cell>
          <cell r="E168">
            <v>593437.38</v>
          </cell>
          <cell r="F168">
            <v>4822349.3899999997</v>
          </cell>
          <cell r="G168">
            <v>2316570.1800000002</v>
          </cell>
          <cell r="H168">
            <v>0</v>
          </cell>
          <cell r="I168">
            <v>1552735.96</v>
          </cell>
          <cell r="J168">
            <v>38.700000000000003</v>
          </cell>
          <cell r="K168">
            <v>1118.43</v>
          </cell>
          <cell r="L168">
            <v>66469.240000000005</v>
          </cell>
          <cell r="M168">
            <v>4497.38</v>
          </cell>
          <cell r="N168">
            <v>38661.97</v>
          </cell>
          <cell r="O168">
            <v>118362.51</v>
          </cell>
          <cell r="P168">
            <v>0.51010989000000007</v>
          </cell>
          <cell r="Q168">
            <v>0.59343738000000001</v>
          </cell>
          <cell r="R168">
            <v>4.8223493899999994</v>
          </cell>
          <cell r="S168">
            <v>2.3165701800000003</v>
          </cell>
          <cell r="T168">
            <v>0</v>
          </cell>
          <cell r="U168">
            <v>1.5527359599999999</v>
          </cell>
          <cell r="V168">
            <v>3.8700000000000006E-5</v>
          </cell>
          <cell r="W168">
            <v>1.1184300000000001E-3</v>
          </cell>
          <cell r="X168">
            <v>6.6469239999999999E-2</v>
          </cell>
          <cell r="Y168">
            <v>4.4973800000000005E-3</v>
          </cell>
          <cell r="Z168">
            <v>3.8661970000000004E-2</v>
          </cell>
          <cell r="AA168">
            <v>0.11836250999999999</v>
          </cell>
          <cell r="AB168">
            <v>10.024351030000002</v>
          </cell>
        </row>
        <row r="169">
          <cell r="A169">
            <v>521481</v>
          </cell>
          <cell r="B169">
            <v>521481</v>
          </cell>
          <cell r="C169" t="str">
            <v>R&amp;M - LTE CPE &amp; Accessories</v>
          </cell>
          <cell r="D169">
            <v>108964.39</v>
          </cell>
          <cell r="E169">
            <v>117739.42</v>
          </cell>
          <cell r="F169">
            <v>641965.6</v>
          </cell>
          <cell r="G169">
            <v>741750.2</v>
          </cell>
          <cell r="H169">
            <v>586357.09</v>
          </cell>
          <cell r="I169">
            <v>189227.4</v>
          </cell>
          <cell r="J169">
            <v>278428.21999999997</v>
          </cell>
          <cell r="K169">
            <v>937278.08</v>
          </cell>
          <cell r="L169">
            <v>2951668.23</v>
          </cell>
          <cell r="M169">
            <v>2720300.67</v>
          </cell>
          <cell r="N169">
            <v>1516804.19</v>
          </cell>
          <cell r="O169">
            <v>579882.66</v>
          </cell>
          <cell r="P169">
            <v>0.10896438999999999</v>
          </cell>
          <cell r="Q169">
            <v>0.11773942</v>
          </cell>
          <cell r="R169">
            <v>0.64196560000000003</v>
          </cell>
          <cell r="S169">
            <v>0.74175019999999992</v>
          </cell>
          <cell r="T169">
            <v>0.58635708999999991</v>
          </cell>
          <cell r="U169">
            <v>0.18922739999999999</v>
          </cell>
          <cell r="V169">
            <v>0.27842821999999995</v>
          </cell>
          <cell r="W169">
            <v>0.93727808000000001</v>
          </cell>
          <cell r="X169">
            <v>2.9516682300000001</v>
          </cell>
          <cell r="Y169">
            <v>2.7203006699999999</v>
          </cell>
          <cell r="Z169">
            <v>1.51680419</v>
          </cell>
          <cell r="AA169">
            <v>0.57988265999999999</v>
          </cell>
          <cell r="AB169">
            <v>11.370366149999999</v>
          </cell>
        </row>
        <row r="170">
          <cell r="A170">
            <v>521483</v>
          </cell>
          <cell r="B170">
            <v>521483</v>
          </cell>
          <cell r="C170" t="str">
            <v>R&amp;M - Sundry Materials - Enterprise Solutions</v>
          </cell>
          <cell r="D170">
            <v>0</v>
          </cell>
          <cell r="E170">
            <v>0</v>
          </cell>
          <cell r="F170">
            <v>0</v>
          </cell>
          <cell r="G170">
            <v>0</v>
          </cell>
          <cell r="H170">
            <v>4800</v>
          </cell>
          <cell r="I170">
            <v>0</v>
          </cell>
          <cell r="J170">
            <v>27000</v>
          </cell>
          <cell r="K170">
            <v>17000</v>
          </cell>
          <cell r="L170">
            <v>0</v>
          </cell>
          <cell r="M170">
            <v>7296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4.7999999999999996E-3</v>
          </cell>
          <cell r="U170">
            <v>0</v>
          </cell>
          <cell r="V170">
            <v>2.7E-2</v>
          </cell>
          <cell r="W170">
            <v>1.7000000000000001E-2</v>
          </cell>
          <cell r="X170">
            <v>0</v>
          </cell>
          <cell r="Y170">
            <v>7.2960000000000004E-3</v>
          </cell>
          <cell r="Z170">
            <v>0</v>
          </cell>
          <cell r="AA170">
            <v>0</v>
          </cell>
          <cell r="AB170">
            <v>5.6096E-2</v>
          </cell>
        </row>
        <row r="171">
          <cell r="A171">
            <v>521491</v>
          </cell>
          <cell r="B171">
            <v>521491</v>
          </cell>
          <cell r="C171" t="str">
            <v>R&amp;M - DATA CPE &amp; Accessories</v>
          </cell>
          <cell r="D171">
            <v>443571.1</v>
          </cell>
          <cell r="E171">
            <v>1445952.46</v>
          </cell>
          <cell r="F171">
            <v>1802341.78</v>
          </cell>
          <cell r="G171">
            <v>2070503.57</v>
          </cell>
          <cell r="H171">
            <v>193223.09</v>
          </cell>
          <cell r="I171">
            <v>1182464.57</v>
          </cell>
          <cell r="J171">
            <v>2782846.02</v>
          </cell>
          <cell r="K171">
            <v>1452789.36</v>
          </cell>
          <cell r="L171">
            <v>945819.23</v>
          </cell>
          <cell r="M171">
            <v>3190881.25</v>
          </cell>
          <cell r="N171">
            <v>11646953.109999999</v>
          </cell>
          <cell r="O171">
            <v>1980716.3</v>
          </cell>
          <cell r="P171">
            <v>0.4435711</v>
          </cell>
          <cell r="Q171">
            <v>1.44595246</v>
          </cell>
          <cell r="R171">
            <v>1.8023417800000001</v>
          </cell>
          <cell r="S171">
            <v>2.0705035700000001</v>
          </cell>
          <cell r="T171">
            <v>0.19322308999999999</v>
          </cell>
          <cell r="U171">
            <v>1.18246457</v>
          </cell>
          <cell r="V171">
            <v>2.78284602</v>
          </cell>
          <cell r="W171">
            <v>1.4527893600000001</v>
          </cell>
          <cell r="X171">
            <v>0.94581923000000001</v>
          </cell>
          <cell r="Y171">
            <v>3.1908812499999999</v>
          </cell>
          <cell r="Z171">
            <v>11.64695311</v>
          </cell>
          <cell r="AA171">
            <v>1.9807163000000001</v>
          </cell>
          <cell r="AB171">
            <v>29.138061839999999</v>
          </cell>
        </row>
        <row r="172">
          <cell r="A172">
            <v>521501</v>
          </cell>
          <cell r="B172">
            <v>521501</v>
          </cell>
          <cell r="C172" t="str">
            <v>R&amp;M - CDMA CPE &amp; Accessories</v>
          </cell>
          <cell r="D172">
            <v>0</v>
          </cell>
          <cell r="E172">
            <v>0</v>
          </cell>
          <cell r="F172">
            <v>270</v>
          </cell>
          <cell r="G172">
            <v>0</v>
          </cell>
          <cell r="H172">
            <v>-1788432.63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  <cell r="M172">
            <v>97932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>
            <v>2.7E-4</v>
          </cell>
          <cell r="S172">
            <v>0</v>
          </cell>
          <cell r="T172">
            <v>-1.78843263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9.7932000000000005E-2</v>
          </cell>
          <cell r="Z172">
            <v>0</v>
          </cell>
          <cell r="AA172">
            <v>0</v>
          </cell>
          <cell r="AB172">
            <v>-1.6902306299999998</v>
          </cell>
        </row>
        <row r="173">
          <cell r="A173">
            <v>521511</v>
          </cell>
          <cell r="B173">
            <v>521511</v>
          </cell>
          <cell r="C173" t="str">
            <v>R&amp;M - Wi-Fi CPE &amp; Accessories</v>
          </cell>
          <cell r="D173">
            <v>0</v>
          </cell>
          <cell r="E173">
            <v>0</v>
          </cell>
          <cell r="F173">
            <v>19470.64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  <cell r="R173">
            <v>1.9470640000000001E-2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  <cell r="AB173">
            <v>1.9470640000000001E-2</v>
          </cell>
        </row>
        <row r="174">
          <cell r="A174">
            <v>521531</v>
          </cell>
          <cell r="B174">
            <v>521531</v>
          </cell>
          <cell r="C174" t="str">
            <v>R&amp;M - Others</v>
          </cell>
          <cell r="D174">
            <v>191629.91</v>
          </cell>
          <cell r="E174">
            <v>1417.58</v>
          </cell>
          <cell r="F174">
            <v>3187487.55</v>
          </cell>
          <cell r="G174">
            <v>149608.4</v>
          </cell>
          <cell r="H174">
            <v>392662.25</v>
          </cell>
          <cell r="I174">
            <v>90759.41</v>
          </cell>
          <cell r="J174">
            <v>6991.5</v>
          </cell>
          <cell r="K174">
            <v>70434.92</v>
          </cell>
          <cell r="L174">
            <v>0</v>
          </cell>
          <cell r="M174">
            <v>7.74</v>
          </cell>
          <cell r="N174">
            <v>194130.02</v>
          </cell>
          <cell r="O174">
            <v>234481.66</v>
          </cell>
          <cell r="P174">
            <v>0.19162991000000001</v>
          </cell>
          <cell r="Q174">
            <v>1.4175799999999999E-3</v>
          </cell>
          <cell r="R174">
            <v>3.1874875499999997</v>
          </cell>
          <cell r="S174">
            <v>0.1496084</v>
          </cell>
          <cell r="T174">
            <v>0.39266224999999999</v>
          </cell>
          <cell r="U174">
            <v>9.0759409999999999E-2</v>
          </cell>
          <cell r="V174">
            <v>6.9915000000000003E-3</v>
          </cell>
          <cell r="W174">
            <v>7.0434919999999998E-2</v>
          </cell>
          <cell r="X174">
            <v>0</v>
          </cell>
          <cell r="Y174">
            <v>7.7400000000000004E-6</v>
          </cell>
          <cell r="Z174">
            <v>0.19413001999999999</v>
          </cell>
          <cell r="AA174">
            <v>0.23448166000000001</v>
          </cell>
          <cell r="AB174">
            <v>4.5196109400000006</v>
          </cell>
        </row>
        <row r="175">
          <cell r="A175">
            <v>521532</v>
          </cell>
          <cell r="B175">
            <v>521532</v>
          </cell>
          <cell r="C175" t="str">
            <v>LCM Related Expense</v>
          </cell>
          <cell r="D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  <cell r="I175">
            <v>-9820.25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>
            <v>-9.8202500000000009E-3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  <cell r="AB175">
            <v>-9.8202500000000009E-3</v>
          </cell>
        </row>
        <row r="176">
          <cell r="A176">
            <v>521533</v>
          </cell>
          <cell r="B176">
            <v>521533</v>
          </cell>
          <cell r="C176" t="str">
            <v>R&amp;M- Regional Repair Center &amp; Contractor CPE Repair Management</v>
          </cell>
          <cell r="D176">
            <v>763663.95</v>
          </cell>
          <cell r="E176">
            <v>164897.29999999999</v>
          </cell>
          <cell r="F176">
            <v>221733</v>
          </cell>
          <cell r="G176">
            <v>302156.28999999998</v>
          </cell>
          <cell r="H176">
            <v>187362.99</v>
          </cell>
          <cell r="I176">
            <v>374588.5</v>
          </cell>
          <cell r="J176">
            <v>346567</v>
          </cell>
          <cell r="K176">
            <v>973205.5</v>
          </cell>
          <cell r="L176">
            <v>713839</v>
          </cell>
          <cell r="M176">
            <v>543682.5</v>
          </cell>
          <cell r="N176">
            <v>770120</v>
          </cell>
          <cell r="O176">
            <v>1126426.7</v>
          </cell>
          <cell r="P176">
            <v>0.76366394999999998</v>
          </cell>
          <cell r="Q176">
            <v>0.1648973</v>
          </cell>
          <cell r="R176">
            <v>0.22173300000000001</v>
          </cell>
          <cell r="S176">
            <v>0.30215628999999999</v>
          </cell>
          <cell r="T176">
            <v>0.18736298999999998</v>
          </cell>
          <cell r="U176">
            <v>0.37458849999999999</v>
          </cell>
          <cell r="V176">
            <v>0.34656700000000001</v>
          </cell>
          <cell r="W176">
            <v>0.97320549999999995</v>
          </cell>
          <cell r="X176">
            <v>0.713839</v>
          </cell>
          <cell r="Y176">
            <v>0.54368249999999996</v>
          </cell>
          <cell r="Z176">
            <v>0.77012000000000003</v>
          </cell>
          <cell r="AA176">
            <v>1.1264266999999999</v>
          </cell>
          <cell r="AB176">
            <v>6.4882427300000005</v>
          </cell>
        </row>
        <row r="177">
          <cell r="A177">
            <v>521534</v>
          </cell>
          <cell r="B177">
            <v>521534</v>
          </cell>
          <cell r="C177" t="str">
            <v>R&amp;M- Refarming Copper Cable and MSAN Relocation</v>
          </cell>
          <cell r="D177">
            <v>0</v>
          </cell>
          <cell r="E177">
            <v>0</v>
          </cell>
          <cell r="F177">
            <v>50000</v>
          </cell>
          <cell r="G177">
            <v>0</v>
          </cell>
          <cell r="H177">
            <v>0</v>
          </cell>
          <cell r="I177">
            <v>0</v>
          </cell>
          <cell r="J177">
            <v>161400</v>
          </cell>
          <cell r="K177">
            <v>0</v>
          </cell>
          <cell r="L177">
            <v>0</v>
          </cell>
          <cell r="M177">
            <v>0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>
            <v>0.05</v>
          </cell>
          <cell r="S177">
            <v>0</v>
          </cell>
          <cell r="T177">
            <v>0</v>
          </cell>
          <cell r="U177">
            <v>0</v>
          </cell>
          <cell r="V177">
            <v>0.16139999999999999</v>
          </cell>
          <cell r="W177">
            <v>0</v>
          </cell>
          <cell r="X177">
            <v>0</v>
          </cell>
          <cell r="Y177">
            <v>0</v>
          </cell>
          <cell r="Z177">
            <v>0</v>
          </cell>
          <cell r="AA177">
            <v>0</v>
          </cell>
          <cell r="AB177">
            <v>0.2114</v>
          </cell>
        </row>
        <row r="178">
          <cell r="A178">
            <v>521551</v>
          </cell>
          <cell r="B178">
            <v>521551</v>
          </cell>
          <cell r="C178" t="str">
            <v>R&amp;M - Machinery</v>
          </cell>
          <cell r="D178">
            <v>0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L178">
            <v>683950</v>
          </cell>
          <cell r="M178">
            <v>0</v>
          </cell>
          <cell r="N178">
            <v>796820</v>
          </cell>
          <cell r="O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  <cell r="X178">
            <v>0.68394999999999995</v>
          </cell>
          <cell r="Y178">
            <v>0</v>
          </cell>
          <cell r="Z178">
            <v>0.79681999999999997</v>
          </cell>
          <cell r="AA178">
            <v>0</v>
          </cell>
          <cell r="AB178">
            <v>1.4807699999999999</v>
          </cell>
        </row>
        <row r="179">
          <cell r="A179">
            <v>521552</v>
          </cell>
          <cell r="B179">
            <v>521552</v>
          </cell>
          <cell r="C179" t="str">
            <v>R&amp;M - Machinery</v>
          </cell>
          <cell r="D179">
            <v>0</v>
          </cell>
          <cell r="E179">
            <v>0</v>
          </cell>
          <cell r="F179">
            <v>0</v>
          </cell>
          <cell r="G179">
            <v>0</v>
          </cell>
          <cell r="H179">
            <v>400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1600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4.0000000000000002E-4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1.6000000000000001E-3</v>
          </cell>
          <cell r="AB179">
            <v>2E-3</v>
          </cell>
        </row>
        <row r="180">
          <cell r="A180">
            <v>521561</v>
          </cell>
          <cell r="B180">
            <v>521561</v>
          </cell>
          <cell r="C180" t="str">
            <v>Customer Paid Works</v>
          </cell>
          <cell r="D180">
            <v>-247488.61</v>
          </cell>
          <cell r="E180">
            <v>1294330.77</v>
          </cell>
          <cell r="F180">
            <v>395999.55</v>
          </cell>
          <cell r="G180">
            <v>-1080897.52</v>
          </cell>
          <cell r="H180">
            <v>-14146512.92</v>
          </cell>
          <cell r="I180">
            <v>-45721.599999999999</v>
          </cell>
          <cell r="J180">
            <v>4746266.0199999996</v>
          </cell>
          <cell r="K180">
            <v>72929904.010000005</v>
          </cell>
          <cell r="L180">
            <v>19790.11</v>
          </cell>
          <cell r="M180">
            <v>0</v>
          </cell>
          <cell r="N180">
            <v>0</v>
          </cell>
          <cell r="O180">
            <v>20694942</v>
          </cell>
          <cell r="P180">
            <v>-0.24748861</v>
          </cell>
          <cell r="Q180">
            <v>1.29433077</v>
          </cell>
          <cell r="R180">
            <v>0.39599954999999998</v>
          </cell>
          <cell r="S180">
            <v>-1.0808975199999999</v>
          </cell>
          <cell r="T180">
            <v>-14.146512919999999</v>
          </cell>
          <cell r="U180">
            <v>-4.5721600000000001E-2</v>
          </cell>
          <cell r="V180">
            <v>4.7462660199999993</v>
          </cell>
          <cell r="W180">
            <v>72.929904010000001</v>
          </cell>
          <cell r="X180">
            <v>1.979011E-2</v>
          </cell>
          <cell r="Y180">
            <v>0</v>
          </cell>
          <cell r="Z180">
            <v>0</v>
          </cell>
          <cell r="AA180">
            <v>20.694942000000001</v>
          </cell>
          <cell r="AB180">
            <v>84.560611809999997</v>
          </cell>
        </row>
        <row r="181">
          <cell r="A181">
            <v>521571</v>
          </cell>
          <cell r="B181">
            <v>521571</v>
          </cell>
          <cell r="C181" t="str">
            <v>R&amp;M Material -Small &amp; Loose Tools</v>
          </cell>
          <cell r="D181">
            <v>-40982</v>
          </cell>
          <cell r="E181">
            <v>1663216.3</v>
          </cell>
          <cell r="F181">
            <v>176034.28</v>
          </cell>
          <cell r="G181">
            <v>128750</v>
          </cell>
          <cell r="H181">
            <v>3904734.96</v>
          </cell>
          <cell r="I181">
            <v>1842165</v>
          </cell>
          <cell r="J181">
            <v>251196.34</v>
          </cell>
          <cell r="K181">
            <v>122180.11</v>
          </cell>
          <cell r="L181">
            <v>0</v>
          </cell>
          <cell r="M181">
            <v>105000</v>
          </cell>
          <cell r="N181">
            <v>226036.66</v>
          </cell>
          <cell r="O181">
            <v>219085.51</v>
          </cell>
          <cell r="P181">
            <v>-4.0981999999999998E-2</v>
          </cell>
          <cell r="Q181">
            <v>1.6632163</v>
          </cell>
          <cell r="R181">
            <v>0.17603427999999999</v>
          </cell>
          <cell r="S181">
            <v>0.12875</v>
          </cell>
          <cell r="T181">
            <v>3.9047349599999999</v>
          </cell>
          <cell r="U181">
            <v>1.8421650000000001</v>
          </cell>
          <cell r="V181">
            <v>0.25119634000000002</v>
          </cell>
          <cell r="W181">
            <v>0.12218010999999999</v>
          </cell>
          <cell r="X181">
            <v>0</v>
          </cell>
          <cell r="Y181">
            <v>0.105</v>
          </cell>
          <cell r="Z181">
            <v>0.22603666</v>
          </cell>
          <cell r="AA181">
            <v>0.21908551000000001</v>
          </cell>
          <cell r="AB181">
            <v>8.5974171600000009</v>
          </cell>
        </row>
        <row r="182">
          <cell r="A182">
            <v>521572</v>
          </cell>
          <cell r="B182">
            <v>521572</v>
          </cell>
          <cell r="C182" t="str">
            <v>R&amp;M Services -Small &amp; Loose Tools</v>
          </cell>
          <cell r="D182">
            <v>-1604928</v>
          </cell>
          <cell r="E182">
            <v>3384452.5</v>
          </cell>
          <cell r="F182">
            <v>1723295.5</v>
          </cell>
          <cell r="G182">
            <v>-287186.82</v>
          </cell>
          <cell r="H182">
            <v>396275.5</v>
          </cell>
          <cell r="I182">
            <v>601596</v>
          </cell>
          <cell r="J182">
            <v>720154.27</v>
          </cell>
          <cell r="K182">
            <v>571372.5</v>
          </cell>
          <cell r="L182">
            <v>255311.5</v>
          </cell>
          <cell r="M182">
            <v>285328.55</v>
          </cell>
          <cell r="N182">
            <v>186911.83</v>
          </cell>
          <cell r="O182">
            <v>2966257.67</v>
          </cell>
          <cell r="P182">
            <v>-1.6049279999999999</v>
          </cell>
          <cell r="Q182">
            <v>3.3844525000000001</v>
          </cell>
          <cell r="R182">
            <v>1.7232955000000001</v>
          </cell>
          <cell r="S182">
            <v>-0.28718682000000001</v>
          </cell>
          <cell r="T182">
            <v>0.3962755</v>
          </cell>
          <cell r="U182">
            <v>0.60159600000000002</v>
          </cell>
          <cell r="V182">
            <v>0.72015426999999999</v>
          </cell>
          <cell r="W182">
            <v>0.57137249999999995</v>
          </cell>
          <cell r="X182">
            <v>0.25531150000000002</v>
          </cell>
          <cell r="Y182">
            <v>0.28532855000000001</v>
          </cell>
          <cell r="Z182">
            <v>0.18691183</v>
          </cell>
          <cell r="AA182">
            <v>2.9662576700000001</v>
          </cell>
          <cell r="AB182">
            <v>9.1988409999999998</v>
          </cell>
        </row>
        <row r="183">
          <cell r="A183">
            <v>521581</v>
          </cell>
          <cell r="B183">
            <v>521581</v>
          </cell>
          <cell r="C183" t="str">
            <v>Man hole &amp; Hand Hole Rising</v>
          </cell>
          <cell r="D183">
            <v>852611.37</v>
          </cell>
          <cell r="E183">
            <v>536367.4</v>
          </cell>
          <cell r="F183">
            <v>164137.81</v>
          </cell>
          <cell r="G183">
            <v>78728.89</v>
          </cell>
          <cell r="H183">
            <v>2228.4699999999998</v>
          </cell>
          <cell r="I183">
            <v>400375.35</v>
          </cell>
          <cell r="J183">
            <v>304274.96000000002</v>
          </cell>
          <cell r="K183">
            <v>529471.99</v>
          </cell>
          <cell r="L183">
            <v>517895.59</v>
          </cell>
          <cell r="M183">
            <v>491833.84</v>
          </cell>
          <cell r="N183">
            <v>249553.05</v>
          </cell>
          <cell r="O183">
            <v>-5502545.5800000001</v>
          </cell>
          <cell r="P183">
            <v>0.85261136999999998</v>
          </cell>
          <cell r="Q183">
            <v>0.53636740000000005</v>
          </cell>
          <cell r="R183">
            <v>0.16413781</v>
          </cell>
          <cell r="S183">
            <v>7.8728889999999996E-2</v>
          </cell>
          <cell r="T183">
            <v>2.2284699999999998E-3</v>
          </cell>
          <cell r="U183">
            <v>0.40037534999999996</v>
          </cell>
          <cell r="V183">
            <v>0.30427496000000004</v>
          </cell>
          <cell r="W183">
            <v>0.52947199</v>
          </cell>
          <cell r="X183">
            <v>0.51789559000000007</v>
          </cell>
          <cell r="Y183">
            <v>0.49183384000000002</v>
          </cell>
          <cell r="Z183">
            <v>0.24955305</v>
          </cell>
          <cell r="AA183">
            <v>-5.5025455800000005</v>
          </cell>
          <cell r="AB183">
            <v>-1.3750668600000004</v>
          </cell>
        </row>
        <row r="184">
          <cell r="A184">
            <v>521582</v>
          </cell>
          <cell r="B184">
            <v>521582</v>
          </cell>
          <cell r="C184" t="str">
            <v>Civil Works - OSP</v>
          </cell>
          <cell r="D184">
            <v>397218.23</v>
          </cell>
          <cell r="E184">
            <v>1217568.96</v>
          </cell>
          <cell r="F184">
            <v>386955.39</v>
          </cell>
          <cell r="G184">
            <v>-70012.78</v>
          </cell>
          <cell r="H184">
            <v>-126692.92</v>
          </cell>
          <cell r="I184">
            <v>3512711.5</v>
          </cell>
          <cell r="J184">
            <v>0</v>
          </cell>
          <cell r="K184">
            <v>282575.09999999998</v>
          </cell>
          <cell r="L184">
            <v>-10217.459999999999</v>
          </cell>
          <cell r="M184">
            <v>695673.08</v>
          </cell>
          <cell r="N184">
            <v>3884326.8</v>
          </cell>
          <cell r="O184">
            <v>-24616412.629999999</v>
          </cell>
          <cell r="P184">
            <v>0.39721823000000001</v>
          </cell>
          <cell r="Q184">
            <v>1.2175689599999999</v>
          </cell>
          <cell r="R184">
            <v>0.38695539000000001</v>
          </cell>
          <cell r="S184">
            <v>-7.0012779999999997E-2</v>
          </cell>
          <cell r="T184">
            <v>-0.12669291999999999</v>
          </cell>
          <cell r="U184">
            <v>3.5127115</v>
          </cell>
          <cell r="V184">
            <v>0</v>
          </cell>
          <cell r="W184">
            <v>0.28257509999999997</v>
          </cell>
          <cell r="X184">
            <v>-1.0217459999999999E-2</v>
          </cell>
          <cell r="Y184">
            <v>0.69567307999999994</v>
          </cell>
          <cell r="Z184">
            <v>3.8843267999999997</v>
          </cell>
          <cell r="AA184">
            <v>-24.616412629999999</v>
          </cell>
          <cell r="AB184">
            <v>-14.44630673</v>
          </cell>
        </row>
        <row r="185">
          <cell r="A185">
            <v>521583</v>
          </cell>
          <cell r="B185">
            <v>521583</v>
          </cell>
          <cell r="C185" t="str">
            <v>Contractor Faults Handling</v>
          </cell>
          <cell r="D185">
            <v>63779162.229999997</v>
          </cell>
          <cell r="E185">
            <v>51891708.640000001</v>
          </cell>
          <cell r="F185">
            <v>48106820.789999999</v>
          </cell>
          <cell r="G185">
            <v>65305556.619999997</v>
          </cell>
          <cell r="H185">
            <v>75486354.810000002</v>
          </cell>
          <cell r="I185">
            <v>53826443.810000002</v>
          </cell>
          <cell r="J185">
            <v>49547424.789999999</v>
          </cell>
          <cell r="K185">
            <v>49531619.539999999</v>
          </cell>
          <cell r="L185">
            <v>52410279.759999998</v>
          </cell>
          <cell r="M185">
            <v>4243171.3</v>
          </cell>
          <cell r="N185">
            <v>57261157.609999999</v>
          </cell>
          <cell r="O185">
            <v>65677991.369999997</v>
          </cell>
          <cell r="P185">
            <v>63.779162229999997</v>
          </cell>
          <cell r="Q185">
            <v>51.891708639999997</v>
          </cell>
          <cell r="R185">
            <v>48.10682079</v>
          </cell>
          <cell r="S185">
            <v>65.305556620000004</v>
          </cell>
          <cell r="T185">
            <v>75.486354810000009</v>
          </cell>
          <cell r="U185">
            <v>53.826443810000001</v>
          </cell>
          <cell r="V185">
            <v>49.547424790000001</v>
          </cell>
          <cell r="W185">
            <v>49.531619540000001</v>
          </cell>
          <cell r="X185">
            <v>52.410279759999995</v>
          </cell>
          <cell r="Y185">
            <v>4.2431713000000002</v>
          </cell>
          <cell r="Z185">
            <v>57.261157609999998</v>
          </cell>
          <cell r="AA185">
            <v>65.677991370000001</v>
          </cell>
          <cell r="AB185">
            <v>637.06769127000007</v>
          </cell>
        </row>
        <row r="186">
          <cell r="A186">
            <v>521584</v>
          </cell>
          <cell r="B186">
            <v>521584</v>
          </cell>
          <cell r="C186" t="str">
            <v>Route Clearance - OSP</v>
          </cell>
          <cell r="D186">
            <v>-8223856.6299999999</v>
          </cell>
          <cell r="E186">
            <v>3006370</v>
          </cell>
          <cell r="F186">
            <v>6835925</v>
          </cell>
          <cell r="G186">
            <v>2361500</v>
          </cell>
          <cell r="H186">
            <v>3997840</v>
          </cell>
          <cell r="I186">
            <v>2466419</v>
          </cell>
          <cell r="J186">
            <v>5423222</v>
          </cell>
          <cell r="K186">
            <v>2656780</v>
          </cell>
          <cell r="L186">
            <v>4724332</v>
          </cell>
          <cell r="M186">
            <v>1756163</v>
          </cell>
          <cell r="N186">
            <v>3159125</v>
          </cell>
          <cell r="O186">
            <v>13770851.98</v>
          </cell>
          <cell r="P186">
            <v>-8.2238566300000002</v>
          </cell>
          <cell r="Q186">
            <v>3.00637</v>
          </cell>
          <cell r="R186">
            <v>6.8359249999999996</v>
          </cell>
          <cell r="S186">
            <v>2.3614999999999999</v>
          </cell>
          <cell r="T186">
            <v>3.9978400000000001</v>
          </cell>
          <cell r="U186">
            <v>2.4664190000000001</v>
          </cell>
          <cell r="V186">
            <v>5.423222</v>
          </cell>
          <cell r="W186">
            <v>2.6567799999999999</v>
          </cell>
          <cell r="X186">
            <v>4.7243320000000004</v>
          </cell>
          <cell r="Y186">
            <v>1.7561629999999999</v>
          </cell>
          <cell r="Z186">
            <v>3.159125</v>
          </cell>
          <cell r="AA186">
            <v>13.77085198</v>
          </cell>
          <cell r="AB186">
            <v>41.934671350000002</v>
          </cell>
        </row>
        <row r="187">
          <cell r="A187">
            <v>521585</v>
          </cell>
          <cell r="B187">
            <v>521585</v>
          </cell>
          <cell r="C187" t="str">
            <v>Special incentive -Operational Staff Non exe</v>
          </cell>
          <cell r="D187">
            <v>0</v>
          </cell>
          <cell r="E187">
            <v>0</v>
          </cell>
          <cell r="F187">
            <v>0</v>
          </cell>
          <cell r="G187">
            <v>12057115.66</v>
          </cell>
          <cell r="H187">
            <v>17451783.5</v>
          </cell>
          <cell r="I187">
            <v>12785080.689999999</v>
          </cell>
          <cell r="J187">
            <v>0</v>
          </cell>
          <cell r="K187">
            <v>19894610</v>
          </cell>
          <cell r="L187">
            <v>18911514.98</v>
          </cell>
          <cell r="M187">
            <v>20609075.010000002</v>
          </cell>
          <cell r="N187">
            <v>17658330</v>
          </cell>
          <cell r="O187">
            <v>13639935.48</v>
          </cell>
          <cell r="P187">
            <v>0</v>
          </cell>
          <cell r="Q187">
            <v>0</v>
          </cell>
          <cell r="R187">
            <v>0</v>
          </cell>
          <cell r="S187">
            <v>12.057115660000001</v>
          </cell>
          <cell r="T187">
            <v>17.451783500000001</v>
          </cell>
          <cell r="U187">
            <v>12.785080689999999</v>
          </cell>
          <cell r="V187">
            <v>0</v>
          </cell>
          <cell r="W187">
            <v>19.89461</v>
          </cell>
          <cell r="X187">
            <v>18.91151498</v>
          </cell>
          <cell r="Y187">
            <v>20.609075010000002</v>
          </cell>
          <cell r="Z187">
            <v>17.658329999999999</v>
          </cell>
          <cell r="AA187">
            <v>13.63993548</v>
          </cell>
          <cell r="AB187">
            <v>133.00744532000002</v>
          </cell>
        </row>
        <row r="188">
          <cell r="A188">
            <v>521586</v>
          </cell>
          <cell r="B188">
            <v>521586</v>
          </cell>
          <cell r="C188" t="str">
            <v>Special incentive -Operational Staff-Executives</v>
          </cell>
          <cell r="D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12177500</v>
          </cell>
          <cell r="I188">
            <v>7547500</v>
          </cell>
          <cell r="J188">
            <v>0</v>
          </cell>
          <cell r="K188">
            <v>7487500</v>
          </cell>
          <cell r="L188">
            <v>7642500</v>
          </cell>
          <cell r="M188">
            <v>0</v>
          </cell>
          <cell r="N188">
            <v>8335000</v>
          </cell>
          <cell r="O188">
            <v>6982500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  <cell r="T188">
            <v>12.1775</v>
          </cell>
          <cell r="U188">
            <v>7.5475000000000003</v>
          </cell>
          <cell r="V188">
            <v>0</v>
          </cell>
          <cell r="W188">
            <v>7.4874999999999998</v>
          </cell>
          <cell r="X188">
            <v>7.6425000000000001</v>
          </cell>
          <cell r="Y188">
            <v>0</v>
          </cell>
          <cell r="Z188">
            <v>8.3350000000000009</v>
          </cell>
          <cell r="AA188">
            <v>6.9824999999999999</v>
          </cell>
          <cell r="AB188">
            <v>50.172499999999999</v>
          </cell>
        </row>
        <row r="189">
          <cell r="A189">
            <v>521588</v>
          </cell>
          <cell r="B189">
            <v>521588</v>
          </cell>
          <cell r="C189" t="str">
            <v>Recovery OSP Material</v>
          </cell>
          <cell r="D189">
            <v>0</v>
          </cell>
          <cell r="E189">
            <v>0</v>
          </cell>
          <cell r="F189">
            <v>0</v>
          </cell>
          <cell r="G189">
            <v>0</v>
          </cell>
          <cell r="H189">
            <v>8210733.1399999997</v>
          </cell>
          <cell r="I189">
            <v>3645902.48</v>
          </cell>
          <cell r="J189">
            <v>5292728.0599999996</v>
          </cell>
          <cell r="K189">
            <v>3579328.11</v>
          </cell>
          <cell r="L189">
            <v>1910769.19</v>
          </cell>
          <cell r="M189">
            <v>1803379.44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T189">
            <v>8.2107331400000003</v>
          </cell>
          <cell r="U189">
            <v>3.6459024800000002</v>
          </cell>
          <cell r="V189">
            <v>5.29272806</v>
          </cell>
          <cell r="W189">
            <v>3.5793281100000001</v>
          </cell>
          <cell r="X189">
            <v>1.9107691899999999</v>
          </cell>
          <cell r="Y189">
            <v>1.8033794399999998</v>
          </cell>
          <cell r="Z189">
            <v>0</v>
          </cell>
          <cell r="AA189">
            <v>0</v>
          </cell>
          <cell r="AB189">
            <v>24.442840420000003</v>
          </cell>
        </row>
        <row r="190">
          <cell r="A190">
            <v>521593</v>
          </cell>
          <cell r="B190">
            <v>521593</v>
          </cell>
          <cell r="C190" t="str">
            <v>Contractor Faults Handling-Gen Provision</v>
          </cell>
          <cell r="D190">
            <v>0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  <cell r="M190">
            <v>44000000</v>
          </cell>
          <cell r="N190">
            <v>0</v>
          </cell>
          <cell r="O190">
            <v>-44000000</v>
          </cell>
          <cell r="P190">
            <v>0</v>
          </cell>
          <cell r="Q190">
            <v>0</v>
          </cell>
          <cell r="R190">
            <v>0</v>
          </cell>
          <cell r="S190">
            <v>0</v>
          </cell>
          <cell r="T190">
            <v>0</v>
          </cell>
          <cell r="U190">
            <v>0</v>
          </cell>
          <cell r="V190">
            <v>0</v>
          </cell>
          <cell r="W190">
            <v>0</v>
          </cell>
          <cell r="X190">
            <v>0</v>
          </cell>
          <cell r="Y190">
            <v>44</v>
          </cell>
          <cell r="Z190">
            <v>0</v>
          </cell>
          <cell r="AA190">
            <v>-44</v>
          </cell>
          <cell r="AB190">
            <v>0</v>
          </cell>
        </row>
        <row r="191">
          <cell r="A191">
            <v>522981</v>
          </cell>
          <cell r="B191">
            <v>522981</v>
          </cell>
          <cell r="C191" t="str">
            <v>Maintenance Material Overhead</v>
          </cell>
          <cell r="D191">
            <v>14250.01</v>
          </cell>
          <cell r="E191">
            <v>795366.36</v>
          </cell>
          <cell r="F191">
            <v>755121.96</v>
          </cell>
          <cell r="G191">
            <v>2020039.36</v>
          </cell>
          <cell r="H191">
            <v>1487256.25</v>
          </cell>
          <cell r="I191">
            <v>493388.74</v>
          </cell>
          <cell r="J191">
            <v>0</v>
          </cell>
          <cell r="K191">
            <v>0</v>
          </cell>
          <cell r="L191">
            <v>0</v>
          </cell>
          <cell r="M191">
            <v>0</v>
          </cell>
          <cell r="N191">
            <v>0</v>
          </cell>
          <cell r="O191">
            <v>0</v>
          </cell>
          <cell r="P191">
            <v>1.425001E-2</v>
          </cell>
          <cell r="Q191">
            <v>0.79536635999999994</v>
          </cell>
          <cell r="R191">
            <v>0.75512195999999998</v>
          </cell>
          <cell r="S191">
            <v>2.0200393600000002</v>
          </cell>
          <cell r="T191">
            <v>1.4872562499999999</v>
          </cell>
          <cell r="U191">
            <v>0.49338873999999999</v>
          </cell>
          <cell r="V191">
            <v>0</v>
          </cell>
          <cell r="W191">
            <v>0</v>
          </cell>
          <cell r="X191">
            <v>0</v>
          </cell>
          <cell r="Y191">
            <v>0</v>
          </cell>
          <cell r="Z191">
            <v>0</v>
          </cell>
          <cell r="AA191">
            <v>0</v>
          </cell>
          <cell r="AB191">
            <v>5.5654226800000011</v>
          </cell>
        </row>
        <row r="192">
          <cell r="A192">
            <v>522982</v>
          </cell>
          <cell r="B192">
            <v>522982</v>
          </cell>
          <cell r="C192" t="str">
            <v>Maintenance Resource</v>
          </cell>
          <cell r="D192">
            <v>156051035.84</v>
          </cell>
          <cell r="E192">
            <v>162491956.91</v>
          </cell>
          <cell r="F192">
            <v>160140117.93000001</v>
          </cell>
          <cell r="G192">
            <v>146485859.05000001</v>
          </cell>
          <cell r="H192">
            <v>136035082.19999999</v>
          </cell>
          <cell r="I192">
            <v>132592112.73</v>
          </cell>
          <cell r="J192">
            <v>158205841.19</v>
          </cell>
          <cell r="K192">
            <v>155354581.22999999</v>
          </cell>
          <cell r="L192">
            <v>150259148.97999999</v>
          </cell>
          <cell r="M192">
            <v>162366440.91</v>
          </cell>
          <cell r="N192">
            <v>138558444.84</v>
          </cell>
          <cell r="O192">
            <v>107996438.3</v>
          </cell>
          <cell r="P192">
            <v>156.05103584</v>
          </cell>
          <cell r="Q192">
            <v>162.49195691</v>
          </cell>
          <cell r="R192">
            <v>160.14011793</v>
          </cell>
          <cell r="S192">
            <v>146.48585905000002</v>
          </cell>
          <cell r="T192">
            <v>136.03508219999998</v>
          </cell>
          <cell r="U192">
            <v>132.59211273</v>
          </cell>
          <cell r="V192">
            <v>158.20584119</v>
          </cell>
          <cell r="W192">
            <v>155.35458122999998</v>
          </cell>
          <cell r="X192">
            <v>150.25914897999999</v>
          </cell>
          <cell r="Y192">
            <v>162.36644090999999</v>
          </cell>
          <cell r="Z192">
            <v>138.55844483999999</v>
          </cell>
          <cell r="AA192">
            <v>107.99643829999999</v>
          </cell>
          <cell r="AB192">
            <v>1766.5370601100001</v>
          </cell>
        </row>
        <row r="193">
          <cell r="A193">
            <v>522992</v>
          </cell>
          <cell r="B193">
            <v>522992</v>
          </cell>
          <cell r="C193" t="str">
            <v>Resource Absorption - Night Allowance</v>
          </cell>
          <cell r="D193">
            <v>0</v>
          </cell>
          <cell r="E193">
            <v>0</v>
          </cell>
          <cell r="F193">
            <v>0</v>
          </cell>
          <cell r="G193">
            <v>-180000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L193">
            <v>0</v>
          </cell>
          <cell r="M193">
            <v>0</v>
          </cell>
          <cell r="N193">
            <v>0</v>
          </cell>
          <cell r="O193">
            <v>0</v>
          </cell>
          <cell r="P193">
            <v>0</v>
          </cell>
          <cell r="Q193">
            <v>0</v>
          </cell>
          <cell r="R193">
            <v>0</v>
          </cell>
          <cell r="S193">
            <v>-0.18</v>
          </cell>
          <cell r="T193">
            <v>0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  <cell r="AB193">
            <v>-0.18</v>
          </cell>
        </row>
        <row r="194">
          <cell r="A194">
            <v>522993</v>
          </cell>
          <cell r="B194">
            <v>522993</v>
          </cell>
          <cell r="C194" t="str">
            <v>Resource Absorption - Salary</v>
          </cell>
          <cell r="D194">
            <v>-118385289.31999999</v>
          </cell>
          <cell r="E194">
            <v>-93167610.329999998</v>
          </cell>
          <cell r="F194">
            <v>-113775684.56999999</v>
          </cell>
          <cell r="G194">
            <v>-122225220.45</v>
          </cell>
          <cell r="H194">
            <v>-92765148.719999999</v>
          </cell>
          <cell r="I194">
            <v>-91164021.230000004</v>
          </cell>
          <cell r="J194">
            <v>-120697280.12</v>
          </cell>
          <cell r="K194">
            <v>-107239076.20999999</v>
          </cell>
          <cell r="L194">
            <v>-174495890.13</v>
          </cell>
          <cell r="M194">
            <v>-148826566.47999999</v>
          </cell>
          <cell r="N194">
            <v>-94828548.709999993</v>
          </cell>
          <cell r="O194">
            <v>-71196907.379999995</v>
          </cell>
          <cell r="P194">
            <v>-118.38528932</v>
          </cell>
          <cell r="Q194">
            <v>-93.167610330000002</v>
          </cell>
          <cell r="R194">
            <v>-113.77568457</v>
          </cell>
          <cell r="S194">
            <v>-122.22522045000001</v>
          </cell>
          <cell r="T194">
            <v>-92.765148719999999</v>
          </cell>
          <cell r="U194">
            <v>-91.164021230000003</v>
          </cell>
          <cell r="V194">
            <v>-120.69728012</v>
          </cell>
          <cell r="W194">
            <v>-107.23907620999999</v>
          </cell>
          <cell r="X194">
            <v>-174.49589012999999</v>
          </cell>
          <cell r="Y194">
            <v>-148.82656648</v>
          </cell>
          <cell r="Z194">
            <v>-94.828548709999993</v>
          </cell>
          <cell r="AA194">
            <v>-71.196907379999999</v>
          </cell>
          <cell r="AB194">
            <v>-1348.7672436500002</v>
          </cell>
        </row>
        <row r="195">
          <cell r="A195">
            <v>522994</v>
          </cell>
          <cell r="B195">
            <v>522994</v>
          </cell>
          <cell r="C195" t="str">
            <v>Resource Absorption - Over time</v>
          </cell>
          <cell r="D195">
            <v>-15355087.83</v>
          </cell>
          <cell r="E195">
            <v>-27707864.039999999</v>
          </cell>
          <cell r="F195">
            <v>-23117988.800000001</v>
          </cell>
          <cell r="G195">
            <v>-25699946.690000001</v>
          </cell>
          <cell r="H195">
            <v>-19255900.57</v>
          </cell>
          <cell r="I195">
            <v>-18566396.010000002</v>
          </cell>
          <cell r="J195">
            <v>-20372437.100000001</v>
          </cell>
          <cell r="K195">
            <v>-18608215.600000001</v>
          </cell>
          <cell r="L195">
            <v>-29067665.129999999</v>
          </cell>
          <cell r="M195">
            <v>-25887141.579999998</v>
          </cell>
          <cell r="N195">
            <v>-19072401.440000001</v>
          </cell>
          <cell r="O195">
            <v>-16077092.039999999</v>
          </cell>
          <cell r="P195">
            <v>-15.35508783</v>
          </cell>
          <cell r="Q195">
            <v>-27.70786404</v>
          </cell>
          <cell r="R195">
            <v>-23.117988799999999</v>
          </cell>
          <cell r="S195">
            <v>-25.699946690000001</v>
          </cell>
          <cell r="T195">
            <v>-19.255900570000001</v>
          </cell>
          <cell r="U195">
            <v>-18.566396010000002</v>
          </cell>
          <cell r="V195">
            <v>-20.372437100000003</v>
          </cell>
          <cell r="W195">
            <v>-18.608215600000001</v>
          </cell>
          <cell r="X195">
            <v>-29.067665129999998</v>
          </cell>
          <cell r="Y195">
            <v>-25.887141579999998</v>
          </cell>
          <cell r="Z195">
            <v>-19.07240144</v>
          </cell>
          <cell r="AA195">
            <v>-16.07709204</v>
          </cell>
          <cell r="AB195">
            <v>-258.78813682999998</v>
          </cell>
        </row>
        <row r="196">
          <cell r="A196">
            <v>522995</v>
          </cell>
          <cell r="B196">
            <v>522995</v>
          </cell>
          <cell r="C196" t="str">
            <v>Resource Absorption - Subsistence</v>
          </cell>
          <cell r="D196">
            <v>-2723650</v>
          </cell>
          <cell r="E196">
            <v>-5293350</v>
          </cell>
          <cell r="F196">
            <v>-4189487.5</v>
          </cell>
          <cell r="G196">
            <v>-4403156.25</v>
          </cell>
          <cell r="H196">
            <v>-3992687.5</v>
          </cell>
          <cell r="I196">
            <v>-3860937.5</v>
          </cell>
          <cell r="J196">
            <v>-4242468.75</v>
          </cell>
          <cell r="K196">
            <v>-3489812.5</v>
          </cell>
          <cell r="L196">
            <v>-5749906.25</v>
          </cell>
          <cell r="M196">
            <v>-4507250</v>
          </cell>
          <cell r="N196">
            <v>-3532718.75</v>
          </cell>
          <cell r="O196">
            <v>-3621687.5</v>
          </cell>
          <cell r="P196">
            <v>-2.7236500000000001</v>
          </cell>
          <cell r="Q196">
            <v>-5.2933500000000002</v>
          </cell>
          <cell r="R196">
            <v>-4.1894875000000003</v>
          </cell>
          <cell r="S196">
            <v>-4.4031562500000003</v>
          </cell>
          <cell r="T196">
            <v>-3.9926875000000002</v>
          </cell>
          <cell r="U196">
            <v>-3.8609374999999999</v>
          </cell>
          <cell r="V196">
            <v>-4.2424687499999996</v>
          </cell>
          <cell r="W196">
            <v>-3.4898125000000002</v>
          </cell>
          <cell r="X196">
            <v>-5.7499062500000004</v>
          </cell>
          <cell r="Y196">
            <v>-4.50725</v>
          </cell>
          <cell r="Z196">
            <v>-3.5327187499999999</v>
          </cell>
          <cell r="AA196">
            <v>-3.6216875000000002</v>
          </cell>
          <cell r="AB196">
            <v>-49.607112499999999</v>
          </cell>
        </row>
        <row r="197">
          <cell r="A197">
            <v>522996</v>
          </cell>
          <cell r="B197">
            <v>522996</v>
          </cell>
          <cell r="C197" t="str">
            <v>Resource Absorption – Machine &amp; Vehicle</v>
          </cell>
          <cell r="D197">
            <v>-25455500</v>
          </cell>
          <cell r="E197">
            <v>-48381200</v>
          </cell>
          <cell r="F197">
            <v>-29027400</v>
          </cell>
          <cell r="G197">
            <v>-24309500</v>
          </cell>
          <cell r="H197">
            <v>-23324500</v>
          </cell>
          <cell r="I197">
            <v>-22076100</v>
          </cell>
          <cell r="J197">
            <v>-20075000</v>
          </cell>
          <cell r="K197">
            <v>-26407700</v>
          </cell>
          <cell r="L197">
            <v>-42890300</v>
          </cell>
          <cell r="M197">
            <v>-25179500</v>
          </cell>
          <cell r="N197">
            <v>-23278600</v>
          </cell>
          <cell r="O197">
            <v>-19482350</v>
          </cell>
          <cell r="P197">
            <v>-25.455500000000001</v>
          </cell>
          <cell r="Q197">
            <v>-48.3812</v>
          </cell>
          <cell r="R197">
            <v>-29.0274</v>
          </cell>
          <cell r="S197">
            <v>-24.3095</v>
          </cell>
          <cell r="T197">
            <v>-23.3245</v>
          </cell>
          <cell r="U197">
            <v>-22.0761</v>
          </cell>
          <cell r="V197">
            <v>-20.074999999999999</v>
          </cell>
          <cell r="W197">
            <v>-26.407699999999998</v>
          </cell>
          <cell r="X197">
            <v>-42.890300000000003</v>
          </cell>
          <cell r="Y197">
            <v>-25.179500000000001</v>
          </cell>
          <cell r="Z197">
            <v>-23.278600000000001</v>
          </cell>
          <cell r="AA197">
            <v>-19.48235</v>
          </cell>
          <cell r="AB197">
            <v>-329.88765000000001</v>
          </cell>
        </row>
        <row r="198">
          <cell r="A198">
            <v>522997</v>
          </cell>
          <cell r="B198">
            <v>522997</v>
          </cell>
          <cell r="C198" t="str">
            <v>Resource Absorption – Others Cost</v>
          </cell>
          <cell r="D198">
            <v>-205044.73</v>
          </cell>
          <cell r="E198">
            <v>-191201</v>
          </cell>
          <cell r="F198">
            <v>-192540.53</v>
          </cell>
          <cell r="G198">
            <v>-140957</v>
          </cell>
          <cell r="H198">
            <v>-41901</v>
          </cell>
          <cell r="I198">
            <v>-88502</v>
          </cell>
          <cell r="J198">
            <v>-163439</v>
          </cell>
          <cell r="K198">
            <v>-63201</v>
          </cell>
          <cell r="L198">
            <v>-99301</v>
          </cell>
          <cell r="M198">
            <v>-794145</v>
          </cell>
          <cell r="N198">
            <v>-94178</v>
          </cell>
          <cell r="O198">
            <v>-116503</v>
          </cell>
          <cell r="P198">
            <v>-0.20504473000000001</v>
          </cell>
          <cell r="Q198">
            <v>-0.19120100000000001</v>
          </cell>
          <cell r="R198">
            <v>-0.19254052999999999</v>
          </cell>
          <cell r="S198">
            <v>-0.140957</v>
          </cell>
          <cell r="T198">
            <v>-4.1901000000000001E-2</v>
          </cell>
          <cell r="U198">
            <v>-8.8501999999999997E-2</v>
          </cell>
          <cell r="V198">
            <v>-0.163439</v>
          </cell>
          <cell r="W198">
            <v>-6.3200999999999993E-2</v>
          </cell>
          <cell r="X198">
            <v>-9.9301E-2</v>
          </cell>
          <cell r="Y198">
            <v>-0.79414499999999999</v>
          </cell>
          <cell r="Z198">
            <v>-9.4177999999999998E-2</v>
          </cell>
          <cell r="AA198">
            <v>-0.116503</v>
          </cell>
          <cell r="AB198">
            <v>-2.1909132599999999</v>
          </cell>
        </row>
        <row r="199">
          <cell r="A199">
            <v>522998</v>
          </cell>
          <cell r="B199">
            <v>522998</v>
          </cell>
          <cell r="C199" t="str">
            <v>Resource Absorption -  Over Head</v>
          </cell>
          <cell r="D199">
            <v>-500</v>
          </cell>
          <cell r="E199">
            <v>-500</v>
          </cell>
          <cell r="F199">
            <v>-500</v>
          </cell>
          <cell r="G199">
            <v>0</v>
          </cell>
          <cell r="H199">
            <v>-500</v>
          </cell>
          <cell r="I199">
            <v>0</v>
          </cell>
          <cell r="J199">
            <v>-500</v>
          </cell>
          <cell r="K199">
            <v>0</v>
          </cell>
          <cell r="L199">
            <v>0</v>
          </cell>
          <cell r="M199">
            <v>0</v>
          </cell>
          <cell r="N199">
            <v>0</v>
          </cell>
          <cell r="O199">
            <v>0</v>
          </cell>
          <cell r="P199">
            <v>-5.0000000000000001E-4</v>
          </cell>
          <cell r="Q199">
            <v>-5.0000000000000001E-4</v>
          </cell>
          <cell r="R199">
            <v>-5.0000000000000001E-4</v>
          </cell>
          <cell r="S199">
            <v>0</v>
          </cell>
          <cell r="T199">
            <v>-5.0000000000000001E-4</v>
          </cell>
          <cell r="U199">
            <v>0</v>
          </cell>
          <cell r="V199">
            <v>-5.0000000000000001E-4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-2.5000000000000001E-3</v>
          </cell>
        </row>
        <row r="200">
          <cell r="A200">
            <v>523111</v>
          </cell>
          <cell r="B200">
            <v>523111</v>
          </cell>
          <cell r="C200" t="str">
            <v>Consolidated Salary - Non Executives</v>
          </cell>
          <cell r="D200">
            <v>356943311.42000002</v>
          </cell>
          <cell r="E200">
            <v>408595624.39999998</v>
          </cell>
          <cell r="F200">
            <v>386051652.00999999</v>
          </cell>
          <cell r="G200">
            <v>379133838.04000002</v>
          </cell>
          <cell r="H200">
            <v>376505972.00999999</v>
          </cell>
          <cell r="I200">
            <v>374654048</v>
          </cell>
          <cell r="J200">
            <v>371312859.57999998</v>
          </cell>
          <cell r="K200">
            <v>368693843.30000001</v>
          </cell>
          <cell r="L200">
            <v>366683798.83999997</v>
          </cell>
          <cell r="M200">
            <v>362580769.16000003</v>
          </cell>
          <cell r="N200">
            <v>361009788.70999998</v>
          </cell>
          <cell r="O200">
            <v>359141696.93000001</v>
          </cell>
          <cell r="P200">
            <v>356.94331142000004</v>
          </cell>
          <cell r="Q200">
            <v>408.59562439999996</v>
          </cell>
          <cell r="R200">
            <v>386.05165201</v>
          </cell>
          <cell r="S200">
            <v>379.13383804</v>
          </cell>
          <cell r="T200">
            <v>376.50597200999999</v>
          </cell>
          <cell r="U200">
            <v>374.65404799999999</v>
          </cell>
          <cell r="V200">
            <v>371.31285958000001</v>
          </cell>
          <cell r="W200">
            <v>368.69384330000003</v>
          </cell>
          <cell r="X200">
            <v>366.68379883999995</v>
          </cell>
          <cell r="Y200">
            <v>362.58076916000005</v>
          </cell>
          <cell r="Z200">
            <v>361.00978870999995</v>
          </cell>
          <cell r="AA200">
            <v>359.14169693000002</v>
          </cell>
          <cell r="AB200">
            <v>4471.3072024000003</v>
          </cell>
        </row>
        <row r="201">
          <cell r="A201">
            <v>523112</v>
          </cell>
          <cell r="B201">
            <v>523112</v>
          </cell>
          <cell r="C201" t="str">
            <v>Consolidated Salary - Executives</v>
          </cell>
          <cell r="D201">
            <v>197719278.5</v>
          </cell>
          <cell r="E201">
            <v>225831977.49000001</v>
          </cell>
          <cell r="F201">
            <v>208545512.87</v>
          </cell>
          <cell r="G201">
            <v>207796345.00999999</v>
          </cell>
          <cell r="H201">
            <v>201901179.38</v>
          </cell>
          <cell r="I201">
            <v>201821323.86000001</v>
          </cell>
          <cell r="J201">
            <v>200167531.56999999</v>
          </cell>
          <cell r="K201">
            <v>200884539.59999999</v>
          </cell>
          <cell r="L201">
            <v>198181443.41999999</v>
          </cell>
          <cell r="M201">
            <v>197180510.03</v>
          </cell>
          <cell r="N201">
            <v>196920454.18000001</v>
          </cell>
          <cell r="O201">
            <v>198355690.87</v>
          </cell>
          <cell r="P201">
            <v>197.7192785</v>
          </cell>
          <cell r="Q201">
            <v>225.83197749000001</v>
          </cell>
          <cell r="R201">
            <v>208.54551287000001</v>
          </cell>
          <cell r="S201">
            <v>207.79634500999998</v>
          </cell>
          <cell r="T201">
            <v>201.90117938</v>
          </cell>
          <cell r="U201">
            <v>201.82132386000001</v>
          </cell>
          <cell r="V201">
            <v>200.16753156999999</v>
          </cell>
          <cell r="W201">
            <v>200.88453959999998</v>
          </cell>
          <cell r="X201">
            <v>198.18144341999999</v>
          </cell>
          <cell r="Y201">
            <v>197.18051002999999</v>
          </cell>
          <cell r="Z201">
            <v>196.92045418000001</v>
          </cell>
          <cell r="AA201">
            <v>198.35569087000002</v>
          </cell>
          <cell r="AB201">
            <v>2435.3057867799998</v>
          </cell>
        </row>
        <row r="202">
          <cell r="A202">
            <v>523113</v>
          </cell>
          <cell r="B202">
            <v>523113</v>
          </cell>
          <cell r="C202" t="str">
            <v>Consolidated Salary - Contingent Workers</v>
          </cell>
          <cell r="D202">
            <v>457692.31</v>
          </cell>
          <cell r="E202">
            <v>436837.61</v>
          </cell>
          <cell r="F202">
            <v>502888.89</v>
          </cell>
          <cell r="G202">
            <v>507692.31</v>
          </cell>
          <cell r="H202">
            <v>614229.74</v>
          </cell>
          <cell r="I202">
            <v>489603.42</v>
          </cell>
          <cell r="J202">
            <v>621102.54</v>
          </cell>
          <cell r="K202">
            <v>7542640.8300000001</v>
          </cell>
          <cell r="L202">
            <v>618061.86</v>
          </cell>
          <cell r="M202">
            <v>4370949.9400000004</v>
          </cell>
          <cell r="N202">
            <v>3763023.55</v>
          </cell>
          <cell r="O202">
            <v>9238836.4600000009</v>
          </cell>
          <cell r="P202">
            <v>0.45769230999999999</v>
          </cell>
          <cell r="Q202">
            <v>0.43683760999999999</v>
          </cell>
          <cell r="R202">
            <v>0.50288889000000003</v>
          </cell>
          <cell r="S202">
            <v>0.50769231000000004</v>
          </cell>
          <cell r="T202">
            <v>0.61422973999999997</v>
          </cell>
          <cell r="U202">
            <v>0.48960342000000001</v>
          </cell>
          <cell r="V202">
            <v>0.62110254000000009</v>
          </cell>
          <cell r="W202">
            <v>7.5426408299999999</v>
          </cell>
          <cell r="X202">
            <v>0.61806185999999996</v>
          </cell>
          <cell r="Y202">
            <v>4.37094994</v>
          </cell>
          <cell r="Z202">
            <v>3.7630235499999998</v>
          </cell>
          <cell r="AA202">
            <v>9.2388364600000017</v>
          </cell>
          <cell r="AB202">
            <v>29.163559460000002</v>
          </cell>
        </row>
        <row r="203">
          <cell r="A203">
            <v>523121</v>
          </cell>
          <cell r="B203">
            <v>523121</v>
          </cell>
          <cell r="C203" t="str">
            <v>Professional Allowance - Non Executives</v>
          </cell>
          <cell r="D203">
            <v>300</v>
          </cell>
          <cell r="E203">
            <v>300</v>
          </cell>
          <cell r="F203">
            <v>300</v>
          </cell>
          <cell r="G203">
            <v>300</v>
          </cell>
          <cell r="H203">
            <v>300</v>
          </cell>
          <cell r="I203">
            <v>300</v>
          </cell>
          <cell r="J203">
            <v>300</v>
          </cell>
          <cell r="K203">
            <v>300</v>
          </cell>
          <cell r="L203">
            <v>300</v>
          </cell>
          <cell r="M203">
            <v>300</v>
          </cell>
          <cell r="N203">
            <v>300</v>
          </cell>
          <cell r="O203">
            <v>300</v>
          </cell>
          <cell r="P203">
            <v>2.9999999999999997E-4</v>
          </cell>
          <cell r="Q203">
            <v>2.9999999999999997E-4</v>
          </cell>
          <cell r="R203">
            <v>2.9999999999999997E-4</v>
          </cell>
          <cell r="S203">
            <v>2.9999999999999997E-4</v>
          </cell>
          <cell r="T203">
            <v>2.9999999999999997E-4</v>
          </cell>
          <cell r="U203">
            <v>2.9999999999999997E-4</v>
          </cell>
          <cell r="V203">
            <v>2.9999999999999997E-4</v>
          </cell>
          <cell r="W203">
            <v>2.9999999999999997E-4</v>
          </cell>
          <cell r="X203">
            <v>2.9999999999999997E-4</v>
          </cell>
          <cell r="Y203">
            <v>2.9999999999999997E-4</v>
          </cell>
          <cell r="Z203">
            <v>2.9999999999999997E-4</v>
          </cell>
          <cell r="AA203">
            <v>2.9999999999999997E-4</v>
          </cell>
          <cell r="AB203">
            <v>3.5999999999999999E-3</v>
          </cell>
        </row>
        <row r="204">
          <cell r="A204">
            <v>523122</v>
          </cell>
          <cell r="B204">
            <v>523122</v>
          </cell>
          <cell r="C204" t="str">
            <v>Professional Allowance - Executives</v>
          </cell>
          <cell r="D204">
            <v>5161276.03</v>
          </cell>
          <cell r="E204">
            <v>5061080.1900000004</v>
          </cell>
          <cell r="F204">
            <v>5027178.1100000003</v>
          </cell>
          <cell r="G204">
            <v>5002178.1100000003</v>
          </cell>
          <cell r="H204">
            <v>5000378.1100000003</v>
          </cell>
          <cell r="I204">
            <v>4987178.1100000003</v>
          </cell>
          <cell r="J204">
            <v>4959178.1100000003</v>
          </cell>
          <cell r="K204">
            <v>5012178.1100000003</v>
          </cell>
          <cell r="L204">
            <v>4981378.0999999996</v>
          </cell>
          <cell r="M204">
            <v>5059000</v>
          </cell>
          <cell r="N204">
            <v>5025133.33</v>
          </cell>
          <cell r="O204">
            <v>5048033.34</v>
          </cell>
          <cell r="P204">
            <v>5.1612760300000007</v>
          </cell>
          <cell r="Q204">
            <v>5.0610801900000002</v>
          </cell>
          <cell r="R204">
            <v>5.0271781100000004</v>
          </cell>
          <cell r="S204">
            <v>5.00217811</v>
          </cell>
          <cell r="T204">
            <v>5.0003781100000007</v>
          </cell>
          <cell r="U204">
            <v>4.9871781100000003</v>
          </cell>
          <cell r="V204">
            <v>4.9591781100000007</v>
          </cell>
          <cell r="W204">
            <v>5.0121781100000007</v>
          </cell>
          <cell r="X204">
            <v>4.9813780999999997</v>
          </cell>
          <cell r="Y204">
            <v>5.0590000000000002</v>
          </cell>
          <cell r="Z204">
            <v>5.0251333300000001</v>
          </cell>
          <cell r="AA204">
            <v>5.0480333399999999</v>
          </cell>
          <cell r="AB204">
            <v>60.324169650000009</v>
          </cell>
        </row>
        <row r="205">
          <cell r="A205">
            <v>523131</v>
          </cell>
          <cell r="B205">
            <v>523131</v>
          </cell>
          <cell r="C205" t="str">
            <v>Transport Allowance - Non Executives</v>
          </cell>
          <cell r="D205">
            <v>93141717.310000002</v>
          </cell>
          <cell r="E205">
            <v>92313584.519999996</v>
          </cell>
          <cell r="F205">
            <v>91661184</v>
          </cell>
          <cell r="G205">
            <v>91311690.030000001</v>
          </cell>
          <cell r="H205">
            <v>90823070.859999999</v>
          </cell>
          <cell r="I205">
            <v>90377816.129999995</v>
          </cell>
          <cell r="J205">
            <v>89837541.890000001</v>
          </cell>
          <cell r="K205">
            <v>89386480.780000001</v>
          </cell>
          <cell r="L205">
            <v>88891930.640000001</v>
          </cell>
          <cell r="M205">
            <v>88271360.239999995</v>
          </cell>
          <cell r="N205">
            <v>87804648.390000001</v>
          </cell>
          <cell r="O205">
            <v>87389787.159999996</v>
          </cell>
          <cell r="P205">
            <v>93.141717310000004</v>
          </cell>
          <cell r="Q205">
            <v>92.313584519999992</v>
          </cell>
          <cell r="R205">
            <v>91.661184000000006</v>
          </cell>
          <cell r="S205">
            <v>91.311690030000008</v>
          </cell>
          <cell r="T205">
            <v>90.823070860000001</v>
          </cell>
          <cell r="U205">
            <v>90.377816129999999</v>
          </cell>
          <cell r="V205">
            <v>89.837541889999997</v>
          </cell>
          <cell r="W205">
            <v>89.386480779999999</v>
          </cell>
          <cell r="X205">
            <v>88.891930639999998</v>
          </cell>
          <cell r="Y205">
            <v>88.271360239999993</v>
          </cell>
          <cell r="Z205">
            <v>87.804648389999997</v>
          </cell>
          <cell r="AA205">
            <v>87.389787159999997</v>
          </cell>
          <cell r="AB205">
            <v>1081.2108119500001</v>
          </cell>
        </row>
        <row r="206">
          <cell r="A206">
            <v>523132</v>
          </cell>
          <cell r="B206">
            <v>523132</v>
          </cell>
          <cell r="C206" t="str">
            <v>Transport Allowance - Executives</v>
          </cell>
          <cell r="D206">
            <v>34669408.869999997</v>
          </cell>
          <cell r="E206">
            <v>39631984.149999999</v>
          </cell>
          <cell r="F206">
            <v>36189908.170000002</v>
          </cell>
          <cell r="G206">
            <v>36319334.140000001</v>
          </cell>
          <cell r="H206">
            <v>35817947.920000002</v>
          </cell>
          <cell r="I206">
            <v>35471353.299999997</v>
          </cell>
          <cell r="J206">
            <v>35157616.240000002</v>
          </cell>
          <cell r="K206">
            <v>34901953.170000002</v>
          </cell>
          <cell r="L206">
            <v>33136865.18</v>
          </cell>
          <cell r="M206">
            <v>33580982.149999999</v>
          </cell>
          <cell r="N206">
            <v>33789484.229999997</v>
          </cell>
          <cell r="O206">
            <v>33596787.850000001</v>
          </cell>
          <cell r="P206">
            <v>34.669408869999998</v>
          </cell>
          <cell r="Q206">
            <v>39.631984150000001</v>
          </cell>
          <cell r="R206">
            <v>36.189908170000002</v>
          </cell>
          <cell r="S206">
            <v>36.319334140000002</v>
          </cell>
          <cell r="T206">
            <v>35.817947920000002</v>
          </cell>
          <cell r="U206">
            <v>35.471353299999997</v>
          </cell>
          <cell r="V206">
            <v>35.157616240000003</v>
          </cell>
          <cell r="W206">
            <v>34.901953169999999</v>
          </cell>
          <cell r="X206">
            <v>33.136865180000001</v>
          </cell>
          <cell r="Y206">
            <v>33.580982149999997</v>
          </cell>
          <cell r="Z206">
            <v>33.789484229999999</v>
          </cell>
          <cell r="AA206">
            <v>33.596787849999998</v>
          </cell>
          <cell r="AB206">
            <v>422.26362537000006</v>
          </cell>
        </row>
        <row r="207">
          <cell r="A207">
            <v>523133</v>
          </cell>
          <cell r="B207">
            <v>523133</v>
          </cell>
          <cell r="C207" t="str">
            <v>Vehicle Allowance DGMs’</v>
          </cell>
          <cell r="D207">
            <v>26080233.329999998</v>
          </cell>
          <cell r="E207">
            <v>25419550</v>
          </cell>
          <cell r="F207">
            <v>25911317.010000002</v>
          </cell>
          <cell r="G207">
            <v>24907050</v>
          </cell>
          <cell r="H207">
            <v>24871250</v>
          </cell>
          <cell r="I207">
            <v>25879778.57</v>
          </cell>
          <cell r="J207">
            <v>25595500</v>
          </cell>
          <cell r="K207">
            <v>26432250.219999999</v>
          </cell>
          <cell r="L207">
            <v>26594958.34</v>
          </cell>
          <cell r="M207">
            <v>26974936.960000001</v>
          </cell>
          <cell r="N207">
            <v>26935518.829999998</v>
          </cell>
          <cell r="O207">
            <v>24149149.379999999</v>
          </cell>
          <cell r="P207">
            <v>26.080233329999999</v>
          </cell>
          <cell r="Q207">
            <v>25.419550000000001</v>
          </cell>
          <cell r="R207">
            <v>25.911317010000001</v>
          </cell>
          <cell r="S207">
            <v>24.907050000000002</v>
          </cell>
          <cell r="T207">
            <v>24.87125</v>
          </cell>
          <cell r="U207">
            <v>25.879778569999999</v>
          </cell>
          <cell r="V207">
            <v>25.595500000000001</v>
          </cell>
          <cell r="W207">
            <v>26.43225022</v>
          </cell>
          <cell r="X207">
            <v>26.594958340000002</v>
          </cell>
          <cell r="Y207">
            <v>26.974936960000001</v>
          </cell>
          <cell r="Z207">
            <v>26.935518829999999</v>
          </cell>
          <cell r="AA207">
            <v>24.149149379999997</v>
          </cell>
          <cell r="AB207">
            <v>309.75149263999998</v>
          </cell>
        </row>
        <row r="208">
          <cell r="A208">
            <v>523141</v>
          </cell>
          <cell r="B208">
            <v>523141</v>
          </cell>
          <cell r="C208" t="str">
            <v>Overtime - Non Executives</v>
          </cell>
          <cell r="D208">
            <v>145561434.61000001</v>
          </cell>
          <cell r="E208">
            <v>151952333.94</v>
          </cell>
          <cell r="F208">
            <v>131127588.03</v>
          </cell>
          <cell r="G208">
            <v>127747671.78</v>
          </cell>
          <cell r="H208">
            <v>129383468.59</v>
          </cell>
          <cell r="I208">
            <v>123318678.61</v>
          </cell>
          <cell r="J208">
            <v>125108090.78</v>
          </cell>
          <cell r="K208">
            <v>133886595.95999999</v>
          </cell>
          <cell r="L208">
            <v>128334697.51000001</v>
          </cell>
          <cell r="M208">
            <v>129033184.98999999</v>
          </cell>
          <cell r="N208">
            <v>120710135.31999999</v>
          </cell>
          <cell r="O208">
            <v>113282986.67</v>
          </cell>
          <cell r="P208">
            <v>145.56143461000002</v>
          </cell>
          <cell r="Q208">
            <v>151.95233393999999</v>
          </cell>
          <cell r="R208">
            <v>131.12758803</v>
          </cell>
          <cell r="S208">
            <v>127.74767178</v>
          </cell>
          <cell r="T208">
            <v>129.38346859000001</v>
          </cell>
          <cell r="U208">
            <v>123.31867861000001</v>
          </cell>
          <cell r="V208">
            <v>125.10809078</v>
          </cell>
          <cell r="W208">
            <v>133.88659595999999</v>
          </cell>
          <cell r="X208">
            <v>128.33469751000001</v>
          </cell>
          <cell r="Y208">
            <v>129.03318499</v>
          </cell>
          <cell r="Z208">
            <v>120.71013531999999</v>
          </cell>
          <cell r="AA208">
            <v>113.28298667</v>
          </cell>
          <cell r="AB208">
            <v>1559.4468667900003</v>
          </cell>
        </row>
        <row r="209">
          <cell r="A209">
            <v>523142</v>
          </cell>
          <cell r="B209">
            <v>523142</v>
          </cell>
          <cell r="C209" t="str">
            <v>Extra Duty Allowance - Executives</v>
          </cell>
          <cell r="D209">
            <v>11963665.91</v>
          </cell>
          <cell r="E209">
            <v>4285342.92</v>
          </cell>
          <cell r="F209">
            <v>6379483.2199999997</v>
          </cell>
          <cell r="G209">
            <v>3208034.11</v>
          </cell>
          <cell r="H209">
            <v>9993895.4900000002</v>
          </cell>
          <cell r="I209">
            <v>8112800.4100000001</v>
          </cell>
          <cell r="J209">
            <v>7949341.9500000002</v>
          </cell>
          <cell r="K209">
            <v>6872101.6399999997</v>
          </cell>
          <cell r="L209">
            <v>7236189.9299999997</v>
          </cell>
          <cell r="M209">
            <v>8183720.6799999997</v>
          </cell>
          <cell r="N209">
            <v>8832207.5899999999</v>
          </cell>
          <cell r="O209">
            <v>6486741.6200000001</v>
          </cell>
          <cell r="P209">
            <v>11.96366591</v>
          </cell>
          <cell r="Q209">
            <v>4.2853429199999997</v>
          </cell>
          <cell r="R209">
            <v>6.37948322</v>
          </cell>
          <cell r="S209">
            <v>3.2080341099999998</v>
          </cell>
          <cell r="T209">
            <v>9.9938954899999999</v>
          </cell>
          <cell r="U209">
            <v>8.1128004100000002</v>
          </cell>
          <cell r="V209">
            <v>7.94934195</v>
          </cell>
          <cell r="W209">
            <v>6.8721016399999995</v>
          </cell>
          <cell r="X209">
            <v>7.2361899300000001</v>
          </cell>
          <cell r="Y209">
            <v>8.1837206800000004</v>
          </cell>
          <cell r="Z209">
            <v>8.8322075899999994</v>
          </cell>
          <cell r="AA209">
            <v>6.4867416200000001</v>
          </cell>
          <cell r="AB209">
            <v>89.503525470000014</v>
          </cell>
        </row>
        <row r="210">
          <cell r="A210">
            <v>523143</v>
          </cell>
          <cell r="B210">
            <v>523143</v>
          </cell>
          <cell r="C210" t="str">
            <v>Overtime - Contingent Workers</v>
          </cell>
          <cell r="D210">
            <v>0</v>
          </cell>
          <cell r="E210">
            <v>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>
            <v>1039056.44</v>
          </cell>
          <cell r="L210">
            <v>0</v>
          </cell>
          <cell r="M210">
            <v>447337.2</v>
          </cell>
          <cell r="N210">
            <v>397460.85</v>
          </cell>
          <cell r="O210">
            <v>2384127.7999999998</v>
          </cell>
          <cell r="P210">
            <v>0</v>
          </cell>
          <cell r="Q210">
            <v>0</v>
          </cell>
          <cell r="R210">
            <v>0</v>
          </cell>
          <cell r="S210">
            <v>0</v>
          </cell>
          <cell r="T210">
            <v>0</v>
          </cell>
          <cell r="U210">
            <v>0</v>
          </cell>
          <cell r="V210">
            <v>0</v>
          </cell>
          <cell r="W210">
            <v>1.03905644</v>
          </cell>
          <cell r="X210">
            <v>0</v>
          </cell>
          <cell r="Y210">
            <v>0.44733719999999999</v>
          </cell>
          <cell r="Z210">
            <v>0.39746084999999998</v>
          </cell>
          <cell r="AA210">
            <v>2.3841277999999999</v>
          </cell>
          <cell r="AB210">
            <v>4.2679822899999991</v>
          </cell>
        </row>
        <row r="211">
          <cell r="A211">
            <v>523161</v>
          </cell>
          <cell r="B211">
            <v>523161</v>
          </cell>
          <cell r="C211" t="str">
            <v>Meal Allowance - Non Executives</v>
          </cell>
          <cell r="D211">
            <v>30962377.469999999</v>
          </cell>
          <cell r="E211">
            <v>30617879.579999998</v>
          </cell>
          <cell r="F211">
            <v>30440074.609999999</v>
          </cell>
          <cell r="G211">
            <v>30317039.050000001</v>
          </cell>
          <cell r="H211">
            <v>29969733.93</v>
          </cell>
          <cell r="I211">
            <v>30010310.100000001</v>
          </cell>
          <cell r="J211">
            <v>29851644.670000002</v>
          </cell>
          <cell r="K211">
            <v>29657410.48</v>
          </cell>
          <cell r="L211">
            <v>29486733.829999998</v>
          </cell>
          <cell r="M211">
            <v>29231813.109999999</v>
          </cell>
          <cell r="N211">
            <v>29107969.649999999</v>
          </cell>
          <cell r="O211">
            <v>28994557.48</v>
          </cell>
          <cell r="P211">
            <v>30.96237747</v>
          </cell>
          <cell r="Q211">
            <v>30.617879579999997</v>
          </cell>
          <cell r="R211">
            <v>30.44007461</v>
          </cell>
          <cell r="S211">
            <v>30.317039050000002</v>
          </cell>
          <cell r="T211">
            <v>29.96973393</v>
          </cell>
          <cell r="U211">
            <v>30.010310100000002</v>
          </cell>
          <cell r="V211">
            <v>29.851644670000002</v>
          </cell>
          <cell r="W211">
            <v>29.657410479999999</v>
          </cell>
          <cell r="X211">
            <v>29.486733829999999</v>
          </cell>
          <cell r="Y211">
            <v>29.231813110000001</v>
          </cell>
          <cell r="Z211">
            <v>29.107969649999998</v>
          </cell>
          <cell r="AA211">
            <v>28.994557480000001</v>
          </cell>
          <cell r="AB211">
            <v>358.64754395999995</v>
          </cell>
        </row>
        <row r="212">
          <cell r="A212">
            <v>523171</v>
          </cell>
          <cell r="B212">
            <v>523171</v>
          </cell>
          <cell r="C212" t="str">
            <v>Night Shift Allowance - Non Executives</v>
          </cell>
          <cell r="D212">
            <v>1047048.8</v>
          </cell>
          <cell r="E212">
            <v>1264302.2</v>
          </cell>
          <cell r="F212">
            <v>593375.5</v>
          </cell>
          <cell r="G212">
            <v>619775.5</v>
          </cell>
          <cell r="H212">
            <v>1461375.5</v>
          </cell>
          <cell r="I212">
            <v>1080775.5</v>
          </cell>
          <cell r="J212">
            <v>994575.5</v>
          </cell>
          <cell r="K212">
            <v>1011975.5</v>
          </cell>
          <cell r="L212">
            <v>719775.5</v>
          </cell>
          <cell r="M212">
            <v>1154204.3700000001</v>
          </cell>
          <cell r="N212">
            <v>1119379.3</v>
          </cell>
          <cell r="O212">
            <v>776579.3</v>
          </cell>
          <cell r="P212">
            <v>1.0470488</v>
          </cell>
          <cell r="Q212">
            <v>1.2643021999999999</v>
          </cell>
          <cell r="R212">
            <v>0.59337549999999994</v>
          </cell>
          <cell r="S212">
            <v>0.61977550000000003</v>
          </cell>
          <cell r="T212">
            <v>1.4613754999999999</v>
          </cell>
          <cell r="U212">
            <v>1.0807754999999999</v>
          </cell>
          <cell r="V212">
            <v>0.99457549999999995</v>
          </cell>
          <cell r="W212">
            <v>1.0119754999999999</v>
          </cell>
          <cell r="X212">
            <v>0.71977550000000001</v>
          </cell>
          <cell r="Y212">
            <v>1.1542043700000002</v>
          </cell>
          <cell r="Z212">
            <v>1.1193793000000001</v>
          </cell>
          <cell r="AA212">
            <v>0.77657930000000008</v>
          </cell>
          <cell r="AB212">
            <v>11.843142470000002</v>
          </cell>
        </row>
        <row r="213">
          <cell r="A213">
            <v>523182</v>
          </cell>
          <cell r="B213">
            <v>523182</v>
          </cell>
          <cell r="C213" t="str">
            <v>Mobile Phone Allowance - Executives</v>
          </cell>
          <cell r="D213">
            <v>172740</v>
          </cell>
          <cell r="E213">
            <v>279799</v>
          </cell>
          <cell r="F213">
            <v>167700</v>
          </cell>
          <cell r="G213">
            <v>227500</v>
          </cell>
          <cell r="H213">
            <v>182500</v>
          </cell>
          <cell r="I213">
            <v>178500</v>
          </cell>
          <cell r="J213">
            <v>261000</v>
          </cell>
          <cell r="K213">
            <v>288000</v>
          </cell>
          <cell r="L213">
            <v>270900</v>
          </cell>
          <cell r="M213">
            <v>485000</v>
          </cell>
          <cell r="N213">
            <v>451000</v>
          </cell>
          <cell r="O213">
            <v>4912000</v>
          </cell>
          <cell r="P213">
            <v>0.17274</v>
          </cell>
          <cell r="Q213">
            <v>0.27979900000000002</v>
          </cell>
          <cell r="R213">
            <v>0.16769999999999999</v>
          </cell>
          <cell r="S213">
            <v>0.22750000000000001</v>
          </cell>
          <cell r="T213">
            <v>0.1825</v>
          </cell>
          <cell r="U213">
            <v>0.17849999999999999</v>
          </cell>
          <cell r="V213">
            <v>0.26100000000000001</v>
          </cell>
          <cell r="W213">
            <v>0.28799999999999998</v>
          </cell>
          <cell r="X213">
            <v>0.27089999999999997</v>
          </cell>
          <cell r="Y213">
            <v>0.48499999999999999</v>
          </cell>
          <cell r="Z213">
            <v>0.45100000000000001</v>
          </cell>
          <cell r="AA213">
            <v>4.9119999999999999</v>
          </cell>
          <cell r="AB213">
            <v>7.8766389999999999</v>
          </cell>
        </row>
        <row r="214">
          <cell r="A214">
            <v>523201</v>
          </cell>
          <cell r="B214">
            <v>523201</v>
          </cell>
          <cell r="C214" t="str">
            <v>Risk Allowance - Non Executives</v>
          </cell>
          <cell r="D214">
            <v>161800</v>
          </cell>
          <cell r="E214">
            <v>418799.57</v>
          </cell>
          <cell r="F214">
            <v>85600</v>
          </cell>
          <cell r="G214">
            <v>24200</v>
          </cell>
          <cell r="H214">
            <v>186900</v>
          </cell>
          <cell r="I214">
            <v>141600</v>
          </cell>
          <cell r="J214">
            <v>124700</v>
          </cell>
          <cell r="K214">
            <v>126100</v>
          </cell>
          <cell r="L214">
            <v>159600</v>
          </cell>
          <cell r="M214">
            <v>106300</v>
          </cell>
          <cell r="N214">
            <v>157700</v>
          </cell>
          <cell r="O214">
            <v>145600</v>
          </cell>
          <cell r="P214">
            <v>0.1618</v>
          </cell>
          <cell r="Q214">
            <v>0.41879957000000001</v>
          </cell>
          <cell r="R214">
            <v>8.5599999999999996E-2</v>
          </cell>
          <cell r="S214">
            <v>2.4199999999999999E-2</v>
          </cell>
          <cell r="T214">
            <v>0.18690000000000001</v>
          </cell>
          <cell r="U214">
            <v>0.1416</v>
          </cell>
          <cell r="V214">
            <v>0.12470000000000001</v>
          </cell>
          <cell r="W214">
            <v>0.12609999999999999</v>
          </cell>
          <cell r="X214">
            <v>0.15959999999999999</v>
          </cell>
          <cell r="Y214">
            <v>0.10630000000000001</v>
          </cell>
          <cell r="Z214">
            <v>0.15770000000000001</v>
          </cell>
          <cell r="AA214">
            <v>0.14560000000000001</v>
          </cell>
          <cell r="AB214">
            <v>1.8388995700000001</v>
          </cell>
        </row>
        <row r="215">
          <cell r="A215">
            <v>523211</v>
          </cell>
          <cell r="B215">
            <v>523211</v>
          </cell>
          <cell r="C215" t="str">
            <v>Other Allowances - Non Executives</v>
          </cell>
          <cell r="D215">
            <v>881035.96</v>
          </cell>
          <cell r="E215">
            <v>987732.08</v>
          </cell>
          <cell r="F215">
            <v>1009667.81</v>
          </cell>
          <cell r="G215">
            <v>392951.75</v>
          </cell>
          <cell r="H215">
            <v>1503933.65</v>
          </cell>
          <cell r="I215">
            <v>883142.05</v>
          </cell>
          <cell r="J215">
            <v>797496.41</v>
          </cell>
          <cell r="K215">
            <v>1196991.08</v>
          </cell>
          <cell r="L215">
            <v>865839.28</v>
          </cell>
          <cell r="M215">
            <v>673748.46</v>
          </cell>
          <cell r="N215">
            <v>1036867.85</v>
          </cell>
          <cell r="O215">
            <v>789583.07</v>
          </cell>
          <cell r="P215">
            <v>0.88103595999999995</v>
          </cell>
          <cell r="Q215">
            <v>0.98773208000000001</v>
          </cell>
          <cell r="R215">
            <v>1.0096678100000001</v>
          </cell>
          <cell r="S215">
            <v>0.39295174999999999</v>
          </cell>
          <cell r="T215">
            <v>1.50393365</v>
          </cell>
          <cell r="U215">
            <v>0.88314205000000001</v>
          </cell>
          <cell r="V215">
            <v>0.79749641000000004</v>
          </cell>
          <cell r="W215">
            <v>1.1969910800000001</v>
          </cell>
          <cell r="X215">
            <v>0.86583927999999999</v>
          </cell>
          <cell r="Y215">
            <v>0.67374845999999999</v>
          </cell>
          <cell r="Z215">
            <v>1.0368678499999999</v>
          </cell>
          <cell r="AA215">
            <v>0.78958306999999994</v>
          </cell>
          <cell r="AB215">
            <v>11.018989450000001</v>
          </cell>
        </row>
        <row r="216">
          <cell r="A216">
            <v>523212</v>
          </cell>
          <cell r="B216">
            <v>523212</v>
          </cell>
          <cell r="C216" t="str">
            <v>Other Allowances - Executives</v>
          </cell>
          <cell r="D216">
            <v>1181476.3600000001</v>
          </cell>
          <cell r="E216">
            <v>909328.68</v>
          </cell>
          <cell r="F216">
            <v>917949.67</v>
          </cell>
          <cell r="G216">
            <v>28637.73</v>
          </cell>
          <cell r="H216">
            <v>1321666.04</v>
          </cell>
          <cell r="I216">
            <v>1669220.13</v>
          </cell>
          <cell r="J216">
            <v>1890776.85</v>
          </cell>
          <cell r="K216">
            <v>1360973.31</v>
          </cell>
          <cell r="L216">
            <v>2232172.16</v>
          </cell>
          <cell r="M216">
            <v>1428047.96</v>
          </cell>
          <cell r="N216">
            <v>2097864.34</v>
          </cell>
          <cell r="O216">
            <v>1740130.97</v>
          </cell>
          <cell r="P216">
            <v>1.18147636</v>
          </cell>
          <cell r="Q216">
            <v>0.90932868</v>
          </cell>
          <cell r="R216">
            <v>0.91794967000000005</v>
          </cell>
          <cell r="S216">
            <v>2.863773E-2</v>
          </cell>
          <cell r="T216">
            <v>1.32166604</v>
          </cell>
          <cell r="U216">
            <v>1.6692201299999998</v>
          </cell>
          <cell r="V216">
            <v>1.8907768500000002</v>
          </cell>
          <cell r="W216">
            <v>1.3609733100000001</v>
          </cell>
          <cell r="X216">
            <v>2.2321721600000002</v>
          </cell>
          <cell r="Y216">
            <v>1.42804796</v>
          </cell>
          <cell r="Z216">
            <v>2.0978643399999997</v>
          </cell>
          <cell r="AA216">
            <v>1.7401309700000001</v>
          </cell>
          <cell r="AB216">
            <v>16.7782442</v>
          </cell>
        </row>
        <row r="217">
          <cell r="A217">
            <v>523213</v>
          </cell>
          <cell r="B217">
            <v>523213</v>
          </cell>
          <cell r="C217" t="str">
            <v>Other Allowances - Contingent Workers</v>
          </cell>
          <cell r="D217">
            <v>0</v>
          </cell>
          <cell r="E217">
            <v>0</v>
          </cell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647794.18000000005</v>
          </cell>
          <cell r="L217">
            <v>0</v>
          </cell>
          <cell r="M217">
            <v>309334.7</v>
          </cell>
          <cell r="N217">
            <v>348727.96</v>
          </cell>
          <cell r="O217">
            <v>225879.2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0</v>
          </cell>
          <cell r="V217">
            <v>0</v>
          </cell>
          <cell r="W217">
            <v>0.64779418</v>
          </cell>
          <cell r="X217">
            <v>0</v>
          </cell>
          <cell r="Y217">
            <v>0.30933470000000002</v>
          </cell>
          <cell r="Z217">
            <v>0.34872796</v>
          </cell>
          <cell r="AA217">
            <v>0.2258792</v>
          </cell>
          <cell r="AB217">
            <v>1.53173604</v>
          </cell>
        </row>
        <row r="218">
          <cell r="A218">
            <v>523214</v>
          </cell>
          <cell r="B218">
            <v>523214</v>
          </cell>
          <cell r="C218" t="str">
            <v>Ex-gratia Allowance- Non Executives</v>
          </cell>
          <cell r="D218">
            <v>57000</v>
          </cell>
          <cell r="E218">
            <v>57000</v>
          </cell>
          <cell r="F218">
            <v>57000</v>
          </cell>
          <cell r="G218">
            <v>57000</v>
          </cell>
          <cell r="H218">
            <v>57000</v>
          </cell>
          <cell r="I218">
            <v>57000</v>
          </cell>
          <cell r="J218">
            <v>57000</v>
          </cell>
          <cell r="K218">
            <v>57000</v>
          </cell>
          <cell r="L218">
            <v>57000</v>
          </cell>
          <cell r="M218">
            <v>57000</v>
          </cell>
          <cell r="N218">
            <v>57000</v>
          </cell>
          <cell r="O218">
            <v>57000</v>
          </cell>
          <cell r="P218">
            <v>5.7000000000000002E-2</v>
          </cell>
          <cell r="Q218">
            <v>5.7000000000000002E-2</v>
          </cell>
          <cell r="R218">
            <v>5.7000000000000002E-2</v>
          </cell>
          <cell r="S218">
            <v>5.7000000000000002E-2</v>
          </cell>
          <cell r="T218">
            <v>5.7000000000000002E-2</v>
          </cell>
          <cell r="U218">
            <v>5.7000000000000002E-2</v>
          </cell>
          <cell r="V218">
            <v>5.7000000000000002E-2</v>
          </cell>
          <cell r="W218">
            <v>5.7000000000000002E-2</v>
          </cell>
          <cell r="X218">
            <v>5.7000000000000002E-2</v>
          </cell>
          <cell r="Y218">
            <v>5.7000000000000002E-2</v>
          </cell>
          <cell r="Z218">
            <v>5.7000000000000002E-2</v>
          </cell>
          <cell r="AA218">
            <v>5.7000000000000002E-2</v>
          </cell>
          <cell r="AB218">
            <v>0.68400000000000005</v>
          </cell>
        </row>
        <row r="219">
          <cell r="A219">
            <v>523215</v>
          </cell>
          <cell r="B219">
            <v>523215</v>
          </cell>
          <cell r="C219" t="str">
            <v>Incentive allowance -Non Executive</v>
          </cell>
          <cell r="D219">
            <v>50419895.329999998</v>
          </cell>
          <cell r="E219">
            <v>46474172.960000001</v>
          </cell>
          <cell r="F219">
            <v>46239289.020000003</v>
          </cell>
          <cell r="G219">
            <v>46033587.200000003</v>
          </cell>
          <cell r="H219">
            <v>45818033.18</v>
          </cell>
          <cell r="I219">
            <v>45637050.579999998</v>
          </cell>
          <cell r="J219">
            <v>61044463.049999997</v>
          </cell>
          <cell r="K219">
            <v>60519612.210000001</v>
          </cell>
          <cell r="L219">
            <v>60238951.82</v>
          </cell>
          <cell r="M219">
            <v>59795685.899999999</v>
          </cell>
          <cell r="N219">
            <v>59445523.960000001</v>
          </cell>
          <cell r="O219">
            <v>59065397.759999998</v>
          </cell>
          <cell r="P219">
            <v>50.419895329999996</v>
          </cell>
          <cell r="Q219">
            <v>46.474172960000004</v>
          </cell>
          <cell r="R219">
            <v>46.239289020000001</v>
          </cell>
          <cell r="S219">
            <v>46.033587199999999</v>
          </cell>
          <cell r="T219">
            <v>45.81803318</v>
          </cell>
          <cell r="U219">
            <v>45.63705058</v>
          </cell>
          <cell r="V219">
            <v>61.044463049999997</v>
          </cell>
          <cell r="W219">
            <v>60.519612209999998</v>
          </cell>
          <cell r="X219">
            <v>60.238951819999997</v>
          </cell>
          <cell r="Y219">
            <v>59.795685899999995</v>
          </cell>
          <cell r="Z219">
            <v>59.445523960000003</v>
          </cell>
          <cell r="AA219">
            <v>59.065397759999996</v>
          </cell>
          <cell r="AB219">
            <v>640.73166296999989</v>
          </cell>
        </row>
        <row r="220">
          <cell r="A220">
            <v>523216</v>
          </cell>
          <cell r="B220">
            <v>523216</v>
          </cell>
          <cell r="C220" t="str">
            <v>Incentive allowance - Executive</v>
          </cell>
          <cell r="D220">
            <v>5498097.2800000003</v>
          </cell>
          <cell r="E220">
            <v>6468583.8600000003</v>
          </cell>
          <cell r="F220">
            <v>6450077.5999999996</v>
          </cell>
          <cell r="G220">
            <v>6433179.1500000004</v>
          </cell>
          <cell r="H220">
            <v>8273413.1699999999</v>
          </cell>
          <cell r="I220">
            <v>6723826.3499999996</v>
          </cell>
          <cell r="J220">
            <v>6729225.5099999998</v>
          </cell>
          <cell r="K220">
            <v>15983280.5</v>
          </cell>
          <cell r="L220">
            <v>11279973.67</v>
          </cell>
          <cell r="M220">
            <v>11230587.25</v>
          </cell>
          <cell r="N220">
            <v>11170983.210000001</v>
          </cell>
          <cell r="O220">
            <v>11170983.210000001</v>
          </cell>
          <cell r="P220">
            <v>5.4980972800000005</v>
          </cell>
          <cell r="Q220">
            <v>6.4685838600000007</v>
          </cell>
          <cell r="R220">
            <v>6.4500775999999993</v>
          </cell>
          <cell r="S220">
            <v>6.43317915</v>
          </cell>
          <cell r="T220">
            <v>8.2734131699999995</v>
          </cell>
          <cell r="U220">
            <v>6.7238263499999995</v>
          </cell>
          <cell r="V220">
            <v>6.72922551</v>
          </cell>
          <cell r="W220">
            <v>15.983280499999999</v>
          </cell>
          <cell r="X220">
            <v>11.27997367</v>
          </cell>
          <cell r="Y220">
            <v>11.230587249999999</v>
          </cell>
          <cell r="Z220">
            <v>11.170983210000001</v>
          </cell>
          <cell r="AA220">
            <v>11.170983210000001</v>
          </cell>
          <cell r="AB220">
            <v>107.41221076000002</v>
          </cell>
        </row>
        <row r="221">
          <cell r="A221">
            <v>523217</v>
          </cell>
          <cell r="B221">
            <v>523217</v>
          </cell>
          <cell r="C221" t="str">
            <v>Special Allowance-Temporary</v>
          </cell>
          <cell r="D221">
            <v>0</v>
          </cell>
          <cell r="E221">
            <v>22468747.16</v>
          </cell>
          <cell r="F221">
            <v>30455077.140000001</v>
          </cell>
          <cell r="G221">
            <v>27381553.739999998</v>
          </cell>
          <cell r="H221">
            <v>23574126.899999999</v>
          </cell>
          <cell r="I221">
            <v>26992272.050000001</v>
          </cell>
          <cell r="J221">
            <v>25936892.460000001</v>
          </cell>
          <cell r="K221">
            <v>26046605.149999999</v>
          </cell>
          <cell r="L221">
            <v>28135370.32</v>
          </cell>
          <cell r="M221">
            <v>27283152.66</v>
          </cell>
          <cell r="N221">
            <v>26252617.199999999</v>
          </cell>
          <cell r="O221">
            <v>21722636.780000001</v>
          </cell>
          <cell r="P221">
            <v>0</v>
          </cell>
          <cell r="Q221">
            <v>22.468747159999999</v>
          </cell>
          <cell r="R221">
            <v>30.45507714</v>
          </cell>
          <cell r="S221">
            <v>27.381553739999998</v>
          </cell>
          <cell r="T221">
            <v>23.5741269</v>
          </cell>
          <cell r="U221">
            <v>26.99227205</v>
          </cell>
          <cell r="V221">
            <v>25.936892459999999</v>
          </cell>
          <cell r="W221">
            <v>26.046605149999998</v>
          </cell>
          <cell r="X221">
            <v>28.13537032</v>
          </cell>
          <cell r="Y221">
            <v>27.283152659999999</v>
          </cell>
          <cell r="Z221">
            <v>26.2526172</v>
          </cell>
          <cell r="AA221">
            <v>21.722636780000002</v>
          </cell>
          <cell r="AB221">
            <v>286.24905155999994</v>
          </cell>
        </row>
        <row r="222">
          <cell r="A222">
            <v>523221</v>
          </cell>
          <cell r="B222">
            <v>523221</v>
          </cell>
          <cell r="C222" t="str">
            <v>E.P.F - Employer Contribution - Non Executives</v>
          </cell>
          <cell r="D222">
            <v>59369107.719999999</v>
          </cell>
          <cell r="E222">
            <v>67057473.710000001</v>
          </cell>
          <cell r="F222">
            <v>63616122.75</v>
          </cell>
          <cell r="G222">
            <v>62565395.68</v>
          </cell>
          <cell r="H222">
            <v>62132445.75</v>
          </cell>
          <cell r="I222">
            <v>61863635.869999997</v>
          </cell>
          <cell r="J222">
            <v>61393146.869999997</v>
          </cell>
          <cell r="K222">
            <v>61053769.159999996</v>
          </cell>
          <cell r="L222">
            <v>60559651.780000001</v>
          </cell>
          <cell r="M222">
            <v>59932897.020000003</v>
          </cell>
          <cell r="N222">
            <v>59649700.329999998</v>
          </cell>
          <cell r="O222">
            <v>59350626.259999998</v>
          </cell>
          <cell r="P222">
            <v>59.369107720000002</v>
          </cell>
          <cell r="Q222">
            <v>67.057473709999996</v>
          </cell>
          <cell r="R222">
            <v>63.616122750000002</v>
          </cell>
          <cell r="S222">
            <v>62.565395680000002</v>
          </cell>
          <cell r="T222">
            <v>62.132445750000002</v>
          </cell>
          <cell r="U222">
            <v>61.863635869999996</v>
          </cell>
          <cell r="V222">
            <v>61.393146869999995</v>
          </cell>
          <cell r="W222">
            <v>61.053769159999995</v>
          </cell>
          <cell r="X222">
            <v>60.559651780000003</v>
          </cell>
          <cell r="Y222">
            <v>59.932897020000006</v>
          </cell>
          <cell r="Z222">
            <v>59.649700330000002</v>
          </cell>
          <cell r="AA222">
            <v>59.350626259999999</v>
          </cell>
          <cell r="AB222">
            <v>738.54397289999997</v>
          </cell>
        </row>
        <row r="223">
          <cell r="A223">
            <v>523222</v>
          </cell>
          <cell r="B223">
            <v>523222</v>
          </cell>
          <cell r="C223" t="str">
            <v>E.P.F - Employer Contribution - Executives</v>
          </cell>
          <cell r="D223">
            <v>29741615.710000001</v>
          </cell>
          <cell r="E223">
            <v>33976716.119999997</v>
          </cell>
          <cell r="F223">
            <v>31390623.969999999</v>
          </cell>
          <cell r="G223">
            <v>31262273.739999998</v>
          </cell>
          <cell r="H223">
            <v>30411635.140000001</v>
          </cell>
          <cell r="I223">
            <v>30366844.370000001</v>
          </cell>
          <cell r="J223">
            <v>30117951.670000002</v>
          </cell>
          <cell r="K223">
            <v>30259425.210000001</v>
          </cell>
          <cell r="L223">
            <v>29820038.690000001</v>
          </cell>
          <cell r="M223">
            <v>29577076.82</v>
          </cell>
          <cell r="N223">
            <v>29479555.48</v>
          </cell>
          <cell r="O223">
            <v>29684636.140000001</v>
          </cell>
          <cell r="P223">
            <v>29.741615710000001</v>
          </cell>
          <cell r="Q223">
            <v>33.976716119999999</v>
          </cell>
          <cell r="R223">
            <v>31.39062397</v>
          </cell>
          <cell r="S223">
            <v>31.262273739999998</v>
          </cell>
          <cell r="T223">
            <v>30.411635140000001</v>
          </cell>
          <cell r="U223">
            <v>30.366844370000003</v>
          </cell>
          <cell r="V223">
            <v>30.11795167</v>
          </cell>
          <cell r="W223">
            <v>30.25942521</v>
          </cell>
          <cell r="X223">
            <v>29.820038690000001</v>
          </cell>
          <cell r="Y223">
            <v>29.577076820000002</v>
          </cell>
          <cell r="Z223">
            <v>29.479555480000002</v>
          </cell>
          <cell r="AA223">
            <v>29.684636140000002</v>
          </cell>
          <cell r="AB223">
            <v>366.08839306000004</v>
          </cell>
        </row>
        <row r="224">
          <cell r="A224">
            <v>523231</v>
          </cell>
          <cell r="B224">
            <v>523231</v>
          </cell>
          <cell r="C224" t="str">
            <v>E.T.F - Employer Contribution - Non Executives</v>
          </cell>
          <cell r="D224">
            <v>11877691.550000001</v>
          </cell>
          <cell r="E224">
            <v>13424859.460000001</v>
          </cell>
          <cell r="F224">
            <v>12720228.390000001</v>
          </cell>
          <cell r="G224">
            <v>12513550.640000001</v>
          </cell>
          <cell r="H224">
            <v>12432968.18</v>
          </cell>
          <cell r="I224">
            <v>12373999.550000001</v>
          </cell>
          <cell r="J224">
            <v>12270320.810000001</v>
          </cell>
          <cell r="K224">
            <v>12229829.539999999</v>
          </cell>
          <cell r="L224">
            <v>12116597.689999999</v>
          </cell>
          <cell r="M224">
            <v>11994186.640000001</v>
          </cell>
          <cell r="N224">
            <v>11932472.359999999</v>
          </cell>
          <cell r="O224">
            <v>11876876.390000001</v>
          </cell>
          <cell r="P224">
            <v>11.877691550000002</v>
          </cell>
          <cell r="Q224">
            <v>13.42485946</v>
          </cell>
          <cell r="R224">
            <v>12.720228390000001</v>
          </cell>
          <cell r="S224">
            <v>12.51355064</v>
          </cell>
          <cell r="T224">
            <v>12.43296818</v>
          </cell>
          <cell r="U224">
            <v>12.373999550000001</v>
          </cell>
          <cell r="V224">
            <v>12.270320810000001</v>
          </cell>
          <cell r="W224">
            <v>12.229829539999999</v>
          </cell>
          <cell r="X224">
            <v>12.116597689999999</v>
          </cell>
          <cell r="Y224">
            <v>11.994186640000001</v>
          </cell>
          <cell r="Z224">
            <v>11.93247236</v>
          </cell>
          <cell r="AA224">
            <v>11.876876390000001</v>
          </cell>
          <cell r="AB224">
            <v>147.76358119999998</v>
          </cell>
        </row>
        <row r="225">
          <cell r="A225">
            <v>523232</v>
          </cell>
          <cell r="B225">
            <v>523232</v>
          </cell>
          <cell r="C225" t="str">
            <v>E.T.F - Employer Contribution - Executives</v>
          </cell>
          <cell r="D225">
            <v>5952323.1699999999</v>
          </cell>
          <cell r="E225">
            <v>6799343.4000000004</v>
          </cell>
          <cell r="F225">
            <v>6282124.7300000004</v>
          </cell>
          <cell r="G225">
            <v>6256454.8600000003</v>
          </cell>
          <cell r="H225">
            <v>6086327.04</v>
          </cell>
          <cell r="I225">
            <v>6077368.8600000003</v>
          </cell>
          <cell r="J225">
            <v>6027590.6200000001</v>
          </cell>
          <cell r="K225">
            <v>6055884.96</v>
          </cell>
          <cell r="L225">
            <v>5968007.7000000002</v>
          </cell>
          <cell r="M225">
            <v>5915415.2599999998</v>
          </cell>
          <cell r="N225">
            <v>5895911.0499999998</v>
          </cell>
          <cell r="O225">
            <v>5936927.1699999999</v>
          </cell>
          <cell r="P225">
            <v>5.9523231699999997</v>
          </cell>
          <cell r="Q225">
            <v>6.7993434000000006</v>
          </cell>
          <cell r="R225">
            <v>6.2821247300000005</v>
          </cell>
          <cell r="S225">
            <v>6.2564548600000007</v>
          </cell>
          <cell r="T225">
            <v>6.0863270400000005</v>
          </cell>
          <cell r="U225">
            <v>6.07736886</v>
          </cell>
          <cell r="V225">
            <v>6.0275906199999998</v>
          </cell>
          <cell r="W225">
            <v>6.0558849600000002</v>
          </cell>
          <cell r="X225">
            <v>5.9680077000000002</v>
          </cell>
          <cell r="Y225">
            <v>5.9154152599999996</v>
          </cell>
          <cell r="Z225">
            <v>5.8959110499999996</v>
          </cell>
          <cell r="AA225">
            <v>5.9369271699999997</v>
          </cell>
          <cell r="AB225">
            <v>73.253678820000005</v>
          </cell>
        </row>
        <row r="226">
          <cell r="A226">
            <v>523241</v>
          </cell>
          <cell r="B226">
            <v>523241</v>
          </cell>
          <cell r="C226" t="str">
            <v>Bonus - Non Executives</v>
          </cell>
          <cell r="D226">
            <v>121715290</v>
          </cell>
          <cell r="E226">
            <v>121614078.43000001</v>
          </cell>
          <cell r="F226">
            <v>36965647.270000003</v>
          </cell>
          <cell r="G226">
            <v>90893299.340000004</v>
          </cell>
          <cell r="H226">
            <v>91820006.799999997</v>
          </cell>
          <cell r="I226">
            <v>91750769</v>
          </cell>
          <cell r="J226">
            <v>91394363.760000005</v>
          </cell>
          <cell r="K226">
            <v>91164982.060000002</v>
          </cell>
          <cell r="L226">
            <v>91378932.260000005</v>
          </cell>
          <cell r="M226">
            <v>90989231.900000006</v>
          </cell>
          <cell r="N226">
            <v>-38762728.939999998</v>
          </cell>
          <cell r="O226">
            <v>-434003349.29000002</v>
          </cell>
          <cell r="P226">
            <v>121.71529</v>
          </cell>
          <cell r="Q226">
            <v>121.61407843000001</v>
          </cell>
          <cell r="R226">
            <v>36.965647270000005</v>
          </cell>
          <cell r="S226">
            <v>90.893299339999999</v>
          </cell>
          <cell r="T226">
            <v>91.820006800000002</v>
          </cell>
          <cell r="U226">
            <v>91.750769000000005</v>
          </cell>
          <cell r="V226">
            <v>91.394363760000005</v>
          </cell>
          <cell r="W226">
            <v>91.16498206</v>
          </cell>
          <cell r="X226">
            <v>91.378932259999999</v>
          </cell>
          <cell r="Y226">
            <v>90.989231900000007</v>
          </cell>
          <cell r="Z226">
            <v>-38.762728939999995</v>
          </cell>
          <cell r="AA226">
            <v>-434.00334929000002</v>
          </cell>
          <cell r="AB226">
            <v>446.92052258999985</v>
          </cell>
        </row>
        <row r="227">
          <cell r="A227">
            <v>523242</v>
          </cell>
          <cell r="B227">
            <v>523242</v>
          </cell>
          <cell r="C227" t="str">
            <v>Bonus - Executives</v>
          </cell>
          <cell r="D227">
            <v>52825000.100000001</v>
          </cell>
          <cell r="E227">
            <v>50939480.57</v>
          </cell>
          <cell r="F227">
            <v>52825000.100000001</v>
          </cell>
          <cell r="G227">
            <v>49077388.840000004</v>
          </cell>
          <cell r="H227">
            <v>52825000.100000001</v>
          </cell>
          <cell r="I227">
            <v>52825000.100000001</v>
          </cell>
          <cell r="J227">
            <v>52825000.100000001</v>
          </cell>
          <cell r="K227">
            <v>52825000.100000001</v>
          </cell>
          <cell r="L227">
            <v>52825000.100000001</v>
          </cell>
          <cell r="M227">
            <v>52825000.100000001</v>
          </cell>
          <cell r="N227">
            <v>-112174999.90000001</v>
          </cell>
          <cell r="O227">
            <v>-201705469.99000001</v>
          </cell>
          <cell r="P227">
            <v>52.825000100000004</v>
          </cell>
          <cell r="Q227">
            <v>50.939480570000001</v>
          </cell>
          <cell r="R227">
            <v>52.825000100000004</v>
          </cell>
          <cell r="S227">
            <v>49.077388840000005</v>
          </cell>
          <cell r="T227">
            <v>52.825000100000004</v>
          </cell>
          <cell r="U227">
            <v>52.825000100000004</v>
          </cell>
          <cell r="V227">
            <v>52.825000100000004</v>
          </cell>
          <cell r="W227">
            <v>52.825000100000004</v>
          </cell>
          <cell r="X227">
            <v>52.825000100000004</v>
          </cell>
          <cell r="Y227">
            <v>52.825000100000004</v>
          </cell>
          <cell r="Z227">
            <v>-112.1749999</v>
          </cell>
          <cell r="AA227">
            <v>-201.70546999000001</v>
          </cell>
          <cell r="AB227">
            <v>208.73640032000006</v>
          </cell>
        </row>
        <row r="228">
          <cell r="A228">
            <v>523246</v>
          </cell>
          <cell r="B228">
            <v>523246</v>
          </cell>
          <cell r="C228" t="str">
            <v>Hardship Mitigation Concession</v>
          </cell>
          <cell r="D228">
            <v>0</v>
          </cell>
          <cell r="E228">
            <v>0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L228">
            <v>0</v>
          </cell>
          <cell r="M228">
            <v>0</v>
          </cell>
          <cell r="N228">
            <v>0</v>
          </cell>
          <cell r="O228">
            <v>186801200</v>
          </cell>
          <cell r="P228">
            <v>0</v>
          </cell>
          <cell r="Q228">
            <v>0</v>
          </cell>
          <cell r="R228">
            <v>0</v>
          </cell>
          <cell r="S228">
            <v>0</v>
          </cell>
          <cell r="T228">
            <v>0</v>
          </cell>
          <cell r="U228">
            <v>0</v>
          </cell>
          <cell r="V228">
            <v>0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A228">
            <v>186.80119999999999</v>
          </cell>
          <cell r="AB228">
            <v>186.80119999999999</v>
          </cell>
        </row>
        <row r="229">
          <cell r="A229">
            <v>523251</v>
          </cell>
          <cell r="B229">
            <v>523251</v>
          </cell>
          <cell r="C229" t="str">
            <v>Leave Encashment - Non Executives</v>
          </cell>
          <cell r="D229">
            <v>24500000</v>
          </cell>
          <cell r="E229">
            <v>24493101.300000001</v>
          </cell>
          <cell r="F229">
            <v>-94666310.340000004</v>
          </cell>
          <cell r="G229">
            <v>24493101.300000001</v>
          </cell>
          <cell r="H229">
            <v>24493101.300000001</v>
          </cell>
          <cell r="I229">
            <v>24500000</v>
          </cell>
          <cell r="J229">
            <v>24500000</v>
          </cell>
          <cell r="K229">
            <v>24500000</v>
          </cell>
          <cell r="L229">
            <v>24500000</v>
          </cell>
          <cell r="M229">
            <v>24500000</v>
          </cell>
          <cell r="N229">
            <v>24500000</v>
          </cell>
          <cell r="O229">
            <v>24500000</v>
          </cell>
          <cell r="P229">
            <v>24.5</v>
          </cell>
          <cell r="Q229">
            <v>24.493101299999999</v>
          </cell>
          <cell r="R229">
            <v>-94.66631034000001</v>
          </cell>
          <cell r="S229">
            <v>24.493101299999999</v>
          </cell>
          <cell r="T229">
            <v>24.493101299999999</v>
          </cell>
          <cell r="U229">
            <v>24.5</v>
          </cell>
          <cell r="V229">
            <v>24.5</v>
          </cell>
          <cell r="W229">
            <v>24.5</v>
          </cell>
          <cell r="X229">
            <v>24.5</v>
          </cell>
          <cell r="Y229">
            <v>24.5</v>
          </cell>
          <cell r="Z229">
            <v>24.5</v>
          </cell>
          <cell r="AA229">
            <v>24.5</v>
          </cell>
          <cell r="AB229">
            <v>174.81299356</v>
          </cell>
        </row>
        <row r="230">
          <cell r="A230">
            <v>523252</v>
          </cell>
          <cell r="B230">
            <v>523252</v>
          </cell>
          <cell r="C230" t="str">
            <v>Leave Encashment - Executives</v>
          </cell>
          <cell r="D230">
            <v>13206249.9</v>
          </cell>
          <cell r="E230">
            <v>9971029.8599999994</v>
          </cell>
          <cell r="F230">
            <v>13206249.9</v>
          </cell>
          <cell r="G230">
            <v>13206249.9</v>
          </cell>
          <cell r="H230">
            <v>13206249.9</v>
          </cell>
          <cell r="I230">
            <v>13206249.9</v>
          </cell>
          <cell r="J230">
            <v>13206249.9</v>
          </cell>
          <cell r="K230">
            <v>13206249.9</v>
          </cell>
          <cell r="L230">
            <v>13206249.9</v>
          </cell>
          <cell r="M230">
            <v>13206249.9</v>
          </cell>
          <cell r="N230">
            <v>13206249.9</v>
          </cell>
          <cell r="O230">
            <v>40000000</v>
          </cell>
          <cell r="P230">
            <v>13.2062499</v>
          </cell>
          <cell r="Q230">
            <v>9.9710298599999998</v>
          </cell>
          <cell r="R230">
            <v>13.2062499</v>
          </cell>
          <cell r="S230">
            <v>13.2062499</v>
          </cell>
          <cell r="T230">
            <v>13.2062499</v>
          </cell>
          <cell r="U230">
            <v>13.2062499</v>
          </cell>
          <cell r="V230">
            <v>13.2062499</v>
          </cell>
          <cell r="W230">
            <v>13.2062499</v>
          </cell>
          <cell r="X230">
            <v>13.2062499</v>
          </cell>
          <cell r="Y230">
            <v>13.2062499</v>
          </cell>
          <cell r="Z230">
            <v>13.2062499</v>
          </cell>
          <cell r="AA230">
            <v>40</v>
          </cell>
          <cell r="AB230">
            <v>182.03352886000002</v>
          </cell>
        </row>
        <row r="231">
          <cell r="A231">
            <v>523261</v>
          </cell>
          <cell r="B231">
            <v>523261</v>
          </cell>
          <cell r="C231" t="str">
            <v>Housing Loan Interest - Non Executives</v>
          </cell>
          <cell r="D231">
            <v>4944821.22</v>
          </cell>
          <cell r="E231">
            <v>4950256.9800000004</v>
          </cell>
          <cell r="F231">
            <v>3386912.63</v>
          </cell>
          <cell r="G231">
            <v>2249318.02</v>
          </cell>
          <cell r="H231">
            <v>4269709.0599999996</v>
          </cell>
          <cell r="I231">
            <v>3518591.67</v>
          </cell>
          <cell r="J231">
            <v>4289625.1399999997</v>
          </cell>
          <cell r="K231">
            <v>5121600.88</v>
          </cell>
          <cell r="L231">
            <v>2937627.75</v>
          </cell>
          <cell r="M231">
            <v>3241955.68</v>
          </cell>
          <cell r="N231">
            <v>3796332.49</v>
          </cell>
          <cell r="O231">
            <v>2560261.96</v>
          </cell>
          <cell r="P231">
            <v>4.9448212199999997</v>
          </cell>
          <cell r="Q231">
            <v>4.9502569800000007</v>
          </cell>
          <cell r="R231">
            <v>3.3869126299999999</v>
          </cell>
          <cell r="S231">
            <v>2.24931802</v>
          </cell>
          <cell r="T231">
            <v>4.2697090599999994</v>
          </cell>
          <cell r="U231">
            <v>3.5185916699999997</v>
          </cell>
          <cell r="V231">
            <v>4.2896251400000001</v>
          </cell>
          <cell r="W231">
            <v>5.1216008799999999</v>
          </cell>
          <cell r="X231">
            <v>2.9376277499999999</v>
          </cell>
          <cell r="Y231">
            <v>3.2419556800000002</v>
          </cell>
          <cell r="Z231">
            <v>3.7963324900000002</v>
          </cell>
          <cell r="AA231">
            <v>2.5602619600000001</v>
          </cell>
          <cell r="AB231">
            <v>45.267013479999996</v>
          </cell>
        </row>
        <row r="232">
          <cell r="A232">
            <v>523262</v>
          </cell>
          <cell r="B232">
            <v>523262</v>
          </cell>
          <cell r="C232" t="str">
            <v>Housing Loan Interest - Executives</v>
          </cell>
          <cell r="D232">
            <v>447580.46</v>
          </cell>
          <cell r="E232">
            <v>472743.64</v>
          </cell>
          <cell r="F232">
            <v>156460.29</v>
          </cell>
          <cell r="G232">
            <v>145769.04</v>
          </cell>
          <cell r="H232">
            <v>471216.83</v>
          </cell>
          <cell r="I232">
            <v>298022.25</v>
          </cell>
          <cell r="J232">
            <v>590448.80000000005</v>
          </cell>
          <cell r="K232">
            <v>603214.51</v>
          </cell>
          <cell r="L232">
            <v>285967.84999999998</v>
          </cell>
          <cell r="M232">
            <v>299322.28999999998</v>
          </cell>
          <cell r="N232">
            <v>385865.87</v>
          </cell>
          <cell r="O232">
            <v>135545.25</v>
          </cell>
          <cell r="P232">
            <v>0.44758046000000001</v>
          </cell>
          <cell r="Q232">
            <v>0.47274364000000002</v>
          </cell>
          <cell r="R232">
            <v>0.15646029</v>
          </cell>
          <cell r="S232">
            <v>0.14576904000000002</v>
          </cell>
          <cell r="T232">
            <v>0.47121683000000003</v>
          </cell>
          <cell r="U232">
            <v>0.29802224999999999</v>
          </cell>
          <cell r="V232">
            <v>0.5904488</v>
          </cell>
          <cell r="W232">
            <v>0.60321451000000004</v>
          </cell>
          <cell r="X232">
            <v>0.28596784999999997</v>
          </cell>
          <cell r="Y232">
            <v>0.29932228999999999</v>
          </cell>
          <cell r="Z232">
            <v>0.38586587</v>
          </cell>
          <cell r="AA232">
            <v>0.13554525000000001</v>
          </cell>
          <cell r="AB232">
            <v>4.29215708</v>
          </cell>
        </row>
        <row r="233">
          <cell r="A233">
            <v>523271</v>
          </cell>
          <cell r="B233">
            <v>523271</v>
          </cell>
          <cell r="C233" t="str">
            <v>Gratuity Provision - Non Executives</v>
          </cell>
          <cell r="D233">
            <v>66500000</v>
          </cell>
          <cell r="E233">
            <v>66500000</v>
          </cell>
          <cell r="F233">
            <v>143866716.91</v>
          </cell>
          <cell r="G233">
            <v>66500000</v>
          </cell>
          <cell r="H233">
            <v>118100000</v>
          </cell>
          <cell r="I233">
            <v>92300000</v>
          </cell>
          <cell r="J233">
            <v>92300000</v>
          </cell>
          <cell r="K233">
            <v>92300000</v>
          </cell>
          <cell r="L233">
            <v>101897542.09</v>
          </cell>
          <cell r="M233">
            <v>92300000</v>
          </cell>
          <cell r="N233">
            <v>92300000</v>
          </cell>
          <cell r="O233">
            <v>102170556.65000001</v>
          </cell>
          <cell r="P233">
            <v>66.5</v>
          </cell>
          <cell r="Q233">
            <v>66.5</v>
          </cell>
          <cell r="R233">
            <v>143.86671691000001</v>
          </cell>
          <cell r="S233">
            <v>66.5</v>
          </cell>
          <cell r="T233">
            <v>118.1</v>
          </cell>
          <cell r="U233">
            <v>92.3</v>
          </cell>
          <cell r="V233">
            <v>92.3</v>
          </cell>
          <cell r="W233">
            <v>92.3</v>
          </cell>
          <cell r="X233">
            <v>101.89754209</v>
          </cell>
          <cell r="Y233">
            <v>92.3</v>
          </cell>
          <cell r="Z233">
            <v>92.3</v>
          </cell>
          <cell r="AA233">
            <v>102.17055665000001</v>
          </cell>
          <cell r="AB233">
            <v>1127.0348156500002</v>
          </cell>
        </row>
        <row r="234">
          <cell r="A234">
            <v>523281</v>
          </cell>
          <cell r="B234">
            <v>523281</v>
          </cell>
          <cell r="C234" t="str">
            <v>Prepaid Staff Cost - Non Executives</v>
          </cell>
          <cell r="D234">
            <v>8500000</v>
          </cell>
          <cell r="E234">
            <v>8500000</v>
          </cell>
          <cell r="F234">
            <v>8500000</v>
          </cell>
          <cell r="G234">
            <v>8500000</v>
          </cell>
          <cell r="H234">
            <v>8500000</v>
          </cell>
          <cell r="I234">
            <v>8500000</v>
          </cell>
          <cell r="J234">
            <v>8500000</v>
          </cell>
          <cell r="K234">
            <v>8500000</v>
          </cell>
          <cell r="L234">
            <v>8500000</v>
          </cell>
          <cell r="M234">
            <v>8500000</v>
          </cell>
          <cell r="N234">
            <v>8500000</v>
          </cell>
          <cell r="O234">
            <v>111455051</v>
          </cell>
          <cell r="P234">
            <v>8.5</v>
          </cell>
          <cell r="Q234">
            <v>8.5</v>
          </cell>
          <cell r="R234">
            <v>8.5</v>
          </cell>
          <cell r="S234">
            <v>8.5</v>
          </cell>
          <cell r="T234">
            <v>8.5</v>
          </cell>
          <cell r="U234">
            <v>8.5</v>
          </cell>
          <cell r="V234">
            <v>8.5</v>
          </cell>
          <cell r="W234">
            <v>8.5</v>
          </cell>
          <cell r="X234">
            <v>8.5</v>
          </cell>
          <cell r="Y234">
            <v>8.5</v>
          </cell>
          <cell r="Z234">
            <v>8.5</v>
          </cell>
          <cell r="AA234">
            <v>111.455051</v>
          </cell>
          <cell r="AB234">
            <v>204.955051</v>
          </cell>
        </row>
        <row r="235">
          <cell r="A235">
            <v>523282</v>
          </cell>
          <cell r="B235">
            <v>523282</v>
          </cell>
          <cell r="C235" t="str">
            <v>Prepaid Staff Cost - Executives</v>
          </cell>
          <cell r="D235">
            <v>6125000</v>
          </cell>
          <cell r="E235">
            <v>6125000</v>
          </cell>
          <cell r="F235">
            <v>6125000</v>
          </cell>
          <cell r="G235">
            <v>6125000</v>
          </cell>
          <cell r="H235">
            <v>6125000</v>
          </cell>
          <cell r="I235">
            <v>6125000</v>
          </cell>
          <cell r="J235">
            <v>6125000</v>
          </cell>
          <cell r="K235">
            <v>6125000</v>
          </cell>
          <cell r="L235">
            <v>6125000</v>
          </cell>
          <cell r="M235">
            <v>6125000</v>
          </cell>
          <cell r="N235">
            <v>6125000</v>
          </cell>
          <cell r="O235">
            <v>103190272</v>
          </cell>
          <cell r="P235">
            <v>6.125</v>
          </cell>
          <cell r="Q235">
            <v>6.125</v>
          </cell>
          <cell r="R235">
            <v>6.125</v>
          </cell>
          <cell r="S235">
            <v>6.125</v>
          </cell>
          <cell r="T235">
            <v>6.125</v>
          </cell>
          <cell r="U235">
            <v>6.125</v>
          </cell>
          <cell r="V235">
            <v>6.125</v>
          </cell>
          <cell r="W235">
            <v>6.125</v>
          </cell>
          <cell r="X235">
            <v>6.125</v>
          </cell>
          <cell r="Y235">
            <v>6.125</v>
          </cell>
          <cell r="Z235">
            <v>6.125</v>
          </cell>
          <cell r="AA235">
            <v>103.19027199999999</v>
          </cell>
          <cell r="AB235">
            <v>170.56527199999999</v>
          </cell>
        </row>
        <row r="236">
          <cell r="A236">
            <v>523291</v>
          </cell>
          <cell r="B236">
            <v>523291</v>
          </cell>
          <cell r="C236" t="str">
            <v>Medical Scheme - Indoor</v>
          </cell>
          <cell r="D236">
            <v>36178432.259999998</v>
          </cell>
          <cell r="E236">
            <v>36169699.469999999</v>
          </cell>
          <cell r="F236">
            <v>71013343.629999995</v>
          </cell>
          <cell r="G236">
            <v>-6288525.9000000004</v>
          </cell>
          <cell r="H236">
            <v>21016459.629999999</v>
          </cell>
          <cell r="I236">
            <v>21097241.52</v>
          </cell>
          <cell r="J236">
            <v>21004898.52</v>
          </cell>
          <cell r="K236">
            <v>21000785.48</v>
          </cell>
          <cell r="L236">
            <v>21088322.559999999</v>
          </cell>
          <cell r="M236">
            <v>21008398.68</v>
          </cell>
          <cell r="N236">
            <v>20980891.390000001</v>
          </cell>
          <cell r="O236">
            <v>9322660.0099999998</v>
          </cell>
          <cell r="P236">
            <v>36.178432260000001</v>
          </cell>
          <cell r="Q236">
            <v>36.169699469999998</v>
          </cell>
          <cell r="R236">
            <v>71.013343629999994</v>
          </cell>
          <cell r="S236">
            <v>-6.2885259000000007</v>
          </cell>
          <cell r="T236">
            <v>21.01645963</v>
          </cell>
          <cell r="U236">
            <v>21.097241520000001</v>
          </cell>
          <cell r="V236">
            <v>21.004898520000001</v>
          </cell>
          <cell r="W236">
            <v>21.000785480000001</v>
          </cell>
          <cell r="X236">
            <v>21.088322559999998</v>
          </cell>
          <cell r="Y236">
            <v>21.008398679999999</v>
          </cell>
          <cell r="Z236">
            <v>20.98089139</v>
          </cell>
          <cell r="AA236">
            <v>9.3226600099999999</v>
          </cell>
          <cell r="AB236">
            <v>293.59260725000001</v>
          </cell>
        </row>
        <row r="237">
          <cell r="A237">
            <v>523292</v>
          </cell>
          <cell r="B237">
            <v>523292</v>
          </cell>
          <cell r="C237" t="str">
            <v>Medical Scheme - Outdoor</v>
          </cell>
          <cell r="D237">
            <v>6622098.3099999996</v>
          </cell>
          <cell r="E237">
            <v>6558496.2000000002</v>
          </cell>
          <cell r="F237">
            <v>6512173.3300000001</v>
          </cell>
          <cell r="G237">
            <v>6484057.0300000003</v>
          </cell>
          <cell r="H237">
            <v>6452526.1399999997</v>
          </cell>
          <cell r="I237">
            <v>6413031.46</v>
          </cell>
          <cell r="J237">
            <v>6379072.5099999998</v>
          </cell>
          <cell r="K237">
            <v>6342966.1100000003</v>
          </cell>
          <cell r="L237">
            <v>6304857.4900000002</v>
          </cell>
          <cell r="M237">
            <v>6246577.79</v>
          </cell>
          <cell r="N237">
            <v>6232412.1100000003</v>
          </cell>
          <cell r="O237">
            <v>6173942.1399999997</v>
          </cell>
          <cell r="P237">
            <v>6.6220983099999993</v>
          </cell>
          <cell r="Q237">
            <v>6.5584962000000004</v>
          </cell>
          <cell r="R237">
            <v>6.5121733300000004</v>
          </cell>
          <cell r="S237">
            <v>6.4840570300000007</v>
          </cell>
          <cell r="T237">
            <v>6.4525261399999998</v>
          </cell>
          <cell r="U237">
            <v>6.41303146</v>
          </cell>
          <cell r="V237">
            <v>6.3790725099999994</v>
          </cell>
          <cell r="W237">
            <v>6.3429661100000008</v>
          </cell>
          <cell r="X237">
            <v>6.3048574899999998</v>
          </cell>
          <cell r="Y237">
            <v>6.2465777899999999</v>
          </cell>
          <cell r="Z237">
            <v>6.2324121100000003</v>
          </cell>
          <cell r="AA237">
            <v>6.1739421399999994</v>
          </cell>
          <cell r="AB237">
            <v>76.722210619999998</v>
          </cell>
        </row>
        <row r="238">
          <cell r="A238">
            <v>523293</v>
          </cell>
          <cell r="B238">
            <v>523293</v>
          </cell>
          <cell r="C238" t="str">
            <v>Medical Scheme - Critical illness</v>
          </cell>
          <cell r="D238">
            <v>2000000</v>
          </cell>
          <cell r="E238">
            <v>2000000</v>
          </cell>
          <cell r="F238">
            <v>2000000</v>
          </cell>
          <cell r="G238">
            <v>2000000</v>
          </cell>
          <cell r="H238">
            <v>2000000</v>
          </cell>
          <cell r="I238">
            <v>2000000</v>
          </cell>
          <cell r="J238">
            <v>2000000</v>
          </cell>
          <cell r="K238">
            <v>2000000</v>
          </cell>
          <cell r="L238">
            <v>2000000</v>
          </cell>
          <cell r="M238">
            <v>2000000</v>
          </cell>
          <cell r="N238">
            <v>2000000</v>
          </cell>
          <cell r="O238">
            <v>2000000</v>
          </cell>
          <cell r="P238">
            <v>2</v>
          </cell>
          <cell r="Q238">
            <v>2</v>
          </cell>
          <cell r="R238">
            <v>2</v>
          </cell>
          <cell r="S238">
            <v>2</v>
          </cell>
          <cell r="T238">
            <v>2</v>
          </cell>
          <cell r="U238">
            <v>2</v>
          </cell>
          <cell r="V238">
            <v>2</v>
          </cell>
          <cell r="W238">
            <v>2</v>
          </cell>
          <cell r="X238">
            <v>2</v>
          </cell>
          <cell r="Y238">
            <v>2</v>
          </cell>
          <cell r="Z238">
            <v>2</v>
          </cell>
          <cell r="AA238">
            <v>2</v>
          </cell>
          <cell r="AB238">
            <v>24</v>
          </cell>
        </row>
        <row r="239">
          <cell r="A239">
            <v>523302</v>
          </cell>
          <cell r="B239">
            <v>523302</v>
          </cell>
          <cell r="C239" t="str">
            <v>Membership Fees - Employees</v>
          </cell>
          <cell r="D239">
            <v>896686.76</v>
          </cell>
          <cell r="E239">
            <v>1047209.24</v>
          </cell>
          <cell r="F239">
            <v>1099748.19</v>
          </cell>
          <cell r="G239">
            <v>1246736.33</v>
          </cell>
          <cell r="H239">
            <v>983635.94</v>
          </cell>
          <cell r="I239">
            <v>459215.23</v>
          </cell>
          <cell r="J239">
            <v>480655.5</v>
          </cell>
          <cell r="K239">
            <v>330024.46000000002</v>
          </cell>
          <cell r="L239">
            <v>204483.09</v>
          </cell>
          <cell r="M239">
            <v>300051.8</v>
          </cell>
          <cell r="N239">
            <v>766092.05</v>
          </cell>
          <cell r="O239">
            <v>1492791.1</v>
          </cell>
          <cell r="P239">
            <v>0.89668676000000003</v>
          </cell>
          <cell r="Q239">
            <v>1.0472092399999999</v>
          </cell>
          <cell r="R239">
            <v>1.0997481899999999</v>
          </cell>
          <cell r="S239">
            <v>1.2467363300000001</v>
          </cell>
          <cell r="T239">
            <v>0.98363593999999999</v>
          </cell>
          <cell r="U239">
            <v>0.45921522999999997</v>
          </cell>
          <cell r="V239">
            <v>0.48065550000000001</v>
          </cell>
          <cell r="W239">
            <v>0.33002446000000002</v>
          </cell>
          <cell r="X239">
            <v>0.20448309000000001</v>
          </cell>
          <cell r="Y239">
            <v>0.30005179999999998</v>
          </cell>
          <cell r="Z239">
            <v>0.76609205000000002</v>
          </cell>
          <cell r="AA239">
            <v>1.4927911</v>
          </cell>
          <cell r="AB239">
            <v>9.3073296899999995</v>
          </cell>
        </row>
        <row r="240">
          <cell r="A240">
            <v>523303</v>
          </cell>
          <cell r="B240">
            <v>523303</v>
          </cell>
          <cell r="C240" t="str">
            <v>Welfare</v>
          </cell>
          <cell r="D240">
            <v>1093767.96</v>
          </cell>
          <cell r="E240">
            <v>1355167.93</v>
          </cell>
          <cell r="F240">
            <v>674798.95</v>
          </cell>
          <cell r="G240">
            <v>1303772.5</v>
          </cell>
          <cell r="H240">
            <v>1981610.28</v>
          </cell>
          <cell r="I240">
            <v>1496321.78</v>
          </cell>
          <cell r="J240">
            <v>2348896.5</v>
          </cell>
          <cell r="K240">
            <v>1122225.92</v>
          </cell>
          <cell r="L240">
            <v>3325465.79</v>
          </cell>
          <cell r="M240">
            <v>2802541.26</v>
          </cell>
          <cell r="N240">
            <v>2396896.61</v>
          </cell>
          <cell r="O240">
            <v>5648675.3499999996</v>
          </cell>
          <cell r="P240">
            <v>1.0937679599999999</v>
          </cell>
          <cell r="Q240">
            <v>1.3551679299999999</v>
          </cell>
          <cell r="R240">
            <v>0.67479895000000001</v>
          </cell>
          <cell r="S240">
            <v>1.3037725</v>
          </cell>
          <cell r="T240">
            <v>1.9816102799999999</v>
          </cell>
          <cell r="U240">
            <v>1.4963217799999999</v>
          </cell>
          <cell r="V240">
            <v>2.3488964999999999</v>
          </cell>
          <cell r="W240">
            <v>1.12222592</v>
          </cell>
          <cell r="X240">
            <v>3.32546579</v>
          </cell>
          <cell r="Y240">
            <v>2.8025412599999999</v>
          </cell>
          <cell r="Z240">
            <v>2.3968966099999998</v>
          </cell>
          <cell r="AA240">
            <v>5.6486753499999995</v>
          </cell>
          <cell r="AB240">
            <v>25.550140829999997</v>
          </cell>
        </row>
        <row r="241">
          <cell r="A241">
            <v>523304</v>
          </cell>
          <cell r="B241">
            <v>523304</v>
          </cell>
          <cell r="C241" t="str">
            <v>Membership Fees - Other Institutions</v>
          </cell>
          <cell r="D241">
            <v>3051441.78</v>
          </cell>
          <cell r="E241">
            <v>1955887.97</v>
          </cell>
          <cell r="F241">
            <v>0</v>
          </cell>
          <cell r="G241">
            <v>0</v>
          </cell>
          <cell r="H241">
            <v>162100</v>
          </cell>
          <cell r="I241">
            <v>0</v>
          </cell>
          <cell r="J241">
            <v>0</v>
          </cell>
          <cell r="K241">
            <v>101398</v>
          </cell>
          <cell r="L241">
            <v>0</v>
          </cell>
          <cell r="M241">
            <v>232470</v>
          </cell>
          <cell r="N241">
            <v>6571192.3899999997</v>
          </cell>
          <cell r="O241">
            <v>6571192.3899999997</v>
          </cell>
          <cell r="P241">
            <v>3.0514417799999998</v>
          </cell>
          <cell r="Q241">
            <v>1.95588797</v>
          </cell>
          <cell r="R241">
            <v>0</v>
          </cell>
          <cell r="S241">
            <v>0</v>
          </cell>
          <cell r="T241">
            <v>0.16209999999999999</v>
          </cell>
          <cell r="U241">
            <v>0</v>
          </cell>
          <cell r="V241">
            <v>0</v>
          </cell>
          <cell r="W241">
            <v>0.101398</v>
          </cell>
          <cell r="X241">
            <v>0</v>
          </cell>
          <cell r="Y241">
            <v>0.23247000000000001</v>
          </cell>
          <cell r="Z241">
            <v>6.5711923899999993</v>
          </cell>
          <cell r="AA241">
            <v>6.5711923899999993</v>
          </cell>
          <cell r="AB241">
            <v>18.645682530000002</v>
          </cell>
        </row>
        <row r="242">
          <cell r="A242">
            <v>523308</v>
          </cell>
          <cell r="B242">
            <v>523308</v>
          </cell>
          <cell r="C242" t="str">
            <v>Allowance - Customer Service</v>
          </cell>
          <cell r="D242">
            <v>411924.75</v>
          </cell>
          <cell r="E242">
            <v>237506.75</v>
          </cell>
          <cell r="F242">
            <v>298879.65000000002</v>
          </cell>
          <cell r="G242">
            <v>74133.55</v>
          </cell>
          <cell r="H242">
            <v>607976.65</v>
          </cell>
          <cell r="I242">
            <v>174399.05</v>
          </cell>
          <cell r="J242">
            <v>322700.75</v>
          </cell>
          <cell r="K242">
            <v>455421.55</v>
          </cell>
          <cell r="L242">
            <v>165820.20000000001</v>
          </cell>
          <cell r="M242">
            <v>515640.05</v>
          </cell>
          <cell r="N242">
            <v>377547.6</v>
          </cell>
          <cell r="O242">
            <v>243596.15</v>
          </cell>
          <cell r="P242">
            <v>0.41192475000000001</v>
          </cell>
          <cell r="Q242">
            <v>0.23750674999999999</v>
          </cell>
          <cell r="R242">
            <v>0.29887965</v>
          </cell>
          <cell r="S242">
            <v>7.4133550000000006E-2</v>
          </cell>
          <cell r="T242">
            <v>0.60797665000000001</v>
          </cell>
          <cell r="U242">
            <v>0.17439905</v>
          </cell>
          <cell r="V242">
            <v>0.32270074999999998</v>
          </cell>
          <cell r="W242">
            <v>0.45542155000000001</v>
          </cell>
          <cell r="X242">
            <v>0.1658202</v>
          </cell>
          <cell r="Y242">
            <v>0.51564005000000002</v>
          </cell>
          <cell r="Z242">
            <v>0.37754759999999998</v>
          </cell>
          <cell r="AA242">
            <v>0.24359614999999998</v>
          </cell>
          <cell r="AB242">
            <v>3.8855467000000004</v>
          </cell>
        </row>
        <row r="243">
          <cell r="A243">
            <v>523309</v>
          </cell>
          <cell r="B243">
            <v>523309</v>
          </cell>
          <cell r="C243" t="str">
            <v>Night Refreshment Expenses</v>
          </cell>
          <cell r="D243">
            <v>0</v>
          </cell>
          <cell r="E243">
            <v>105067</v>
          </cell>
          <cell r="F243">
            <v>198609</v>
          </cell>
          <cell r="G243">
            <v>127661</v>
          </cell>
          <cell r="H243">
            <v>134466</v>
          </cell>
          <cell r="I243">
            <v>92183.5</v>
          </cell>
          <cell r="J243">
            <v>159493</v>
          </cell>
          <cell r="K243">
            <v>457208</v>
          </cell>
          <cell r="L243">
            <v>202515</v>
          </cell>
          <cell r="M243">
            <v>231559.25</v>
          </cell>
          <cell r="N243">
            <v>227497</v>
          </cell>
          <cell r="O243">
            <v>380868.6</v>
          </cell>
          <cell r="P243">
            <v>0</v>
          </cell>
          <cell r="Q243">
            <v>0.10506699999999999</v>
          </cell>
          <cell r="R243">
            <v>0.19860900000000001</v>
          </cell>
          <cell r="S243">
            <v>0.127661</v>
          </cell>
          <cell r="T243">
            <v>0.134466</v>
          </cell>
          <cell r="U243">
            <v>9.2183500000000002E-2</v>
          </cell>
          <cell r="V243">
            <v>0.159493</v>
          </cell>
          <cell r="W243">
            <v>0.457208</v>
          </cell>
          <cell r="X243">
            <v>0.202515</v>
          </cell>
          <cell r="Y243">
            <v>0.23155924999999999</v>
          </cell>
          <cell r="Z243">
            <v>0.227497</v>
          </cell>
          <cell r="AA243">
            <v>0.3808686</v>
          </cell>
          <cell r="AB243">
            <v>2.3171273500000003</v>
          </cell>
        </row>
        <row r="244">
          <cell r="A244">
            <v>523310</v>
          </cell>
          <cell r="B244">
            <v>523310</v>
          </cell>
          <cell r="C244" t="str">
            <v>Circuit Bungalow Management</v>
          </cell>
          <cell r="D244">
            <v>0</v>
          </cell>
          <cell r="E244">
            <v>831935</v>
          </cell>
          <cell r="F244">
            <v>1346294</v>
          </cell>
          <cell r="G244">
            <v>651524</v>
          </cell>
          <cell r="H244">
            <v>197171</v>
          </cell>
          <cell r="I244">
            <v>815303</v>
          </cell>
          <cell r="J244">
            <v>728046</v>
          </cell>
          <cell r="K244">
            <v>834173</v>
          </cell>
          <cell r="L244">
            <v>738803.5</v>
          </cell>
          <cell r="M244">
            <v>816664</v>
          </cell>
          <cell r="N244">
            <v>758552</v>
          </cell>
          <cell r="O244">
            <v>1525181.62</v>
          </cell>
          <cell r="P244">
            <v>0</v>
          </cell>
          <cell r="Q244">
            <v>0.83193499999999998</v>
          </cell>
          <cell r="R244">
            <v>1.3462940000000001</v>
          </cell>
          <cell r="S244">
            <v>0.65152399999999999</v>
          </cell>
          <cell r="T244">
            <v>0.19717100000000001</v>
          </cell>
          <cell r="U244">
            <v>0.815303</v>
          </cell>
          <cell r="V244">
            <v>0.72804599999999997</v>
          </cell>
          <cell r="W244">
            <v>0.83417300000000005</v>
          </cell>
          <cell r="X244">
            <v>0.73880349999999995</v>
          </cell>
          <cell r="Y244">
            <v>0.81666399999999995</v>
          </cell>
          <cell r="Z244">
            <v>0.758552</v>
          </cell>
          <cell r="AA244">
            <v>1.5251816200000001</v>
          </cell>
          <cell r="AB244">
            <v>9.2436471200000003</v>
          </cell>
        </row>
        <row r="245">
          <cell r="A245">
            <v>523311</v>
          </cell>
          <cell r="B245">
            <v>523311</v>
          </cell>
          <cell r="C245" t="str">
            <v>Circuit Bungalow - Material</v>
          </cell>
          <cell r="D245">
            <v>0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  <cell r="I245">
            <v>0</v>
          </cell>
          <cell r="J245">
            <v>0</v>
          </cell>
          <cell r="K245">
            <v>0</v>
          </cell>
          <cell r="L245">
            <v>0</v>
          </cell>
          <cell r="M245">
            <v>0</v>
          </cell>
          <cell r="N245">
            <v>0</v>
          </cell>
          <cell r="O245">
            <v>-402668.48</v>
          </cell>
          <cell r="P245">
            <v>0</v>
          </cell>
          <cell r="Q245">
            <v>0</v>
          </cell>
          <cell r="R245">
            <v>0</v>
          </cell>
          <cell r="S245">
            <v>0</v>
          </cell>
          <cell r="T245">
            <v>0</v>
          </cell>
          <cell r="U245">
            <v>0</v>
          </cell>
          <cell r="V245">
            <v>0</v>
          </cell>
          <cell r="W245">
            <v>0</v>
          </cell>
          <cell r="X245">
            <v>0</v>
          </cell>
          <cell r="Y245">
            <v>0</v>
          </cell>
          <cell r="Z245">
            <v>0</v>
          </cell>
          <cell r="AA245">
            <v>-0.40266848</v>
          </cell>
          <cell r="AB245">
            <v>-0.40266848</v>
          </cell>
        </row>
        <row r="246">
          <cell r="A246">
            <v>523313</v>
          </cell>
          <cell r="B246">
            <v>523313</v>
          </cell>
          <cell r="C246" t="str">
            <v>Staff Welfare Activities</v>
          </cell>
          <cell r="D246">
            <v>8050</v>
          </cell>
          <cell r="E246">
            <v>9240</v>
          </cell>
          <cell r="F246">
            <v>0</v>
          </cell>
          <cell r="G246">
            <v>10080</v>
          </cell>
          <cell r="H246">
            <v>9240</v>
          </cell>
          <cell r="I246">
            <v>0</v>
          </cell>
          <cell r="J246">
            <v>11270</v>
          </cell>
          <cell r="K246">
            <v>0</v>
          </cell>
          <cell r="L246">
            <v>16080</v>
          </cell>
          <cell r="M246">
            <v>12180</v>
          </cell>
          <cell r="N246">
            <v>11900</v>
          </cell>
          <cell r="O246">
            <v>17360</v>
          </cell>
          <cell r="P246">
            <v>8.0499999999999999E-3</v>
          </cell>
          <cell r="Q246">
            <v>9.2399999999999999E-3</v>
          </cell>
          <cell r="R246">
            <v>0</v>
          </cell>
          <cell r="S246">
            <v>1.008E-2</v>
          </cell>
          <cell r="T246">
            <v>9.2399999999999999E-3</v>
          </cell>
          <cell r="U246">
            <v>0</v>
          </cell>
          <cell r="V246">
            <v>1.1270000000000001E-2</v>
          </cell>
          <cell r="W246">
            <v>0</v>
          </cell>
          <cell r="X246">
            <v>1.6080000000000001E-2</v>
          </cell>
          <cell r="Y246">
            <v>1.218E-2</v>
          </cell>
          <cell r="Z246">
            <v>1.1900000000000001E-2</v>
          </cell>
          <cell r="AA246">
            <v>1.736E-2</v>
          </cell>
          <cell r="AB246">
            <v>0.10539999999999999</v>
          </cell>
        </row>
        <row r="247">
          <cell r="A247">
            <v>523314</v>
          </cell>
          <cell r="B247">
            <v>523314</v>
          </cell>
          <cell r="C247" t="str">
            <v>Experience Allowance -HCS Empls</v>
          </cell>
          <cell r="D247">
            <v>7626250</v>
          </cell>
          <cell r="E247">
            <v>7625500</v>
          </cell>
          <cell r="F247">
            <v>7613250</v>
          </cell>
          <cell r="G247">
            <v>7604400</v>
          </cell>
          <cell r="H247">
            <v>7595800</v>
          </cell>
          <cell r="I247">
            <v>7571402.7800000003</v>
          </cell>
          <cell r="J247">
            <v>7554136.8700000001</v>
          </cell>
          <cell r="K247">
            <v>7547745.25</v>
          </cell>
          <cell r="L247">
            <v>7508308.96</v>
          </cell>
          <cell r="M247">
            <v>7502464.04</v>
          </cell>
          <cell r="N247">
            <v>7485214.0700000003</v>
          </cell>
          <cell r="O247">
            <v>7444510.8499999996</v>
          </cell>
          <cell r="P247">
            <v>7.6262499999999998</v>
          </cell>
          <cell r="Q247">
            <v>7.6254999999999997</v>
          </cell>
          <cell r="R247">
            <v>7.6132499999999999</v>
          </cell>
          <cell r="S247">
            <v>7.6044</v>
          </cell>
          <cell r="T247">
            <v>7.5957999999999997</v>
          </cell>
          <cell r="U247">
            <v>7.5714027800000006</v>
          </cell>
          <cell r="V247">
            <v>7.5541368699999998</v>
          </cell>
          <cell r="W247">
            <v>7.5477452500000002</v>
          </cell>
          <cell r="X247">
            <v>7.5083089599999999</v>
          </cell>
          <cell r="Y247">
            <v>7.5024640400000004</v>
          </cell>
          <cell r="Z247">
            <v>7.4852140700000005</v>
          </cell>
          <cell r="AA247">
            <v>7.4445108499999995</v>
          </cell>
          <cell r="AB247">
            <v>90.678982819999987</v>
          </cell>
        </row>
        <row r="248">
          <cell r="A248">
            <v>523315</v>
          </cell>
          <cell r="B248">
            <v>523315</v>
          </cell>
          <cell r="C248" t="str">
            <v>BPO Operation -Non Contact Center</v>
          </cell>
          <cell r="D248">
            <v>0</v>
          </cell>
          <cell r="E248">
            <v>0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  <cell r="J248">
            <v>0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  <cell r="O248">
            <v>339882.99</v>
          </cell>
          <cell r="P248">
            <v>0</v>
          </cell>
          <cell r="Q248">
            <v>0</v>
          </cell>
          <cell r="R248">
            <v>0</v>
          </cell>
          <cell r="S248">
            <v>0</v>
          </cell>
          <cell r="T248">
            <v>0</v>
          </cell>
          <cell r="U248">
            <v>0</v>
          </cell>
          <cell r="V248">
            <v>0</v>
          </cell>
          <cell r="W248">
            <v>0</v>
          </cell>
          <cell r="X248">
            <v>0</v>
          </cell>
          <cell r="Y248">
            <v>0</v>
          </cell>
          <cell r="Z248">
            <v>0</v>
          </cell>
          <cell r="AA248">
            <v>0.33988299</v>
          </cell>
          <cell r="AB248">
            <v>0.33988299</v>
          </cell>
        </row>
        <row r="249">
          <cell r="A249">
            <v>523401</v>
          </cell>
          <cell r="B249">
            <v>523401</v>
          </cell>
          <cell r="C249" t="str">
            <v>Training - Local (SLT)</v>
          </cell>
          <cell r="D249">
            <v>1161823.1299999999</v>
          </cell>
          <cell r="E249">
            <v>1679255.08</v>
          </cell>
          <cell r="F249">
            <v>4552760</v>
          </cell>
          <cell r="G249">
            <v>1779824.28</v>
          </cell>
          <cell r="H249">
            <v>2693272.25</v>
          </cell>
          <cell r="I249">
            <v>2920452.94</v>
          </cell>
          <cell r="J249">
            <v>4632753.33</v>
          </cell>
          <cell r="K249">
            <v>1270116.75</v>
          </cell>
          <cell r="L249">
            <v>1942798.49</v>
          </cell>
          <cell r="M249">
            <v>1034009.62</v>
          </cell>
          <cell r="N249">
            <v>1635752</v>
          </cell>
          <cell r="O249">
            <v>1837800.58</v>
          </cell>
          <cell r="P249">
            <v>1.1618231299999999</v>
          </cell>
          <cell r="Q249">
            <v>1.6792550800000001</v>
          </cell>
          <cell r="R249">
            <v>4.5527600000000001</v>
          </cell>
          <cell r="S249">
            <v>1.7798242799999999</v>
          </cell>
          <cell r="T249">
            <v>2.6932722500000001</v>
          </cell>
          <cell r="U249">
            <v>2.9204529400000001</v>
          </cell>
          <cell r="V249">
            <v>4.6327533299999999</v>
          </cell>
          <cell r="W249">
            <v>1.2701167499999999</v>
          </cell>
          <cell r="X249">
            <v>1.9427984899999999</v>
          </cell>
          <cell r="Y249">
            <v>1.03400962</v>
          </cell>
          <cell r="Z249">
            <v>1.6357520000000001</v>
          </cell>
          <cell r="AA249">
            <v>1.8378005800000001</v>
          </cell>
          <cell r="AB249">
            <v>27.140618449999995</v>
          </cell>
        </row>
        <row r="250">
          <cell r="A250">
            <v>523403</v>
          </cell>
          <cell r="B250">
            <v>523403</v>
          </cell>
          <cell r="C250" t="str">
            <v>Training - Local - Other Institutions</v>
          </cell>
          <cell r="D250">
            <v>764876.67</v>
          </cell>
          <cell r="E250">
            <v>-150746</v>
          </cell>
          <cell r="F250">
            <v>-250032.88</v>
          </cell>
          <cell r="G250">
            <v>878836.26</v>
          </cell>
          <cell r="H250">
            <v>561930.21</v>
          </cell>
          <cell r="I250">
            <v>1828680.85</v>
          </cell>
          <cell r="J250">
            <v>1161074.6200000001</v>
          </cell>
          <cell r="K250">
            <v>2864350</v>
          </cell>
          <cell r="L250">
            <v>1457780.82</v>
          </cell>
          <cell r="M250">
            <v>1804156.61</v>
          </cell>
          <cell r="N250">
            <v>1375839.2</v>
          </cell>
          <cell r="O250">
            <v>6441372.21</v>
          </cell>
          <cell r="P250">
            <v>0.76487667000000004</v>
          </cell>
          <cell r="Q250">
            <v>-0.15074599999999999</v>
          </cell>
          <cell r="R250">
            <v>-0.25003288000000001</v>
          </cell>
          <cell r="S250">
            <v>0.87883626000000004</v>
          </cell>
          <cell r="T250">
            <v>0.56193020999999999</v>
          </cell>
          <cell r="U250">
            <v>1.82868085</v>
          </cell>
          <cell r="V250">
            <v>1.1610746200000002</v>
          </cell>
          <cell r="W250">
            <v>2.86435</v>
          </cell>
          <cell r="X250">
            <v>1.45778082</v>
          </cell>
          <cell r="Y250">
            <v>1.8041566100000002</v>
          </cell>
          <cell r="Z250">
            <v>1.3758391999999999</v>
          </cell>
          <cell r="AA250">
            <v>6.4413722099999999</v>
          </cell>
          <cell r="AB250">
            <v>18.738118570000001</v>
          </cell>
        </row>
        <row r="251">
          <cell r="A251">
            <v>523404</v>
          </cell>
          <cell r="B251">
            <v>523404</v>
          </cell>
          <cell r="C251" t="str">
            <v>Training - Foreign</v>
          </cell>
          <cell r="D251">
            <v>0</v>
          </cell>
          <cell r="E251">
            <v>3479247.46</v>
          </cell>
          <cell r="F251">
            <v>1238878.74</v>
          </cell>
          <cell r="G251">
            <v>1967556.21</v>
          </cell>
          <cell r="H251">
            <v>520925</v>
          </cell>
          <cell r="I251">
            <v>-1522062.2</v>
          </cell>
          <cell r="J251">
            <v>3178828.27</v>
          </cell>
          <cell r="K251">
            <v>66086.7</v>
          </cell>
          <cell r="L251">
            <v>0</v>
          </cell>
          <cell r="M251">
            <v>2963584.11</v>
          </cell>
          <cell r="N251">
            <v>0</v>
          </cell>
          <cell r="O251">
            <v>1252058.6000000001</v>
          </cell>
          <cell r="P251">
            <v>0</v>
          </cell>
          <cell r="Q251">
            <v>3.4792474599999998</v>
          </cell>
          <cell r="R251">
            <v>1.2388787400000001</v>
          </cell>
          <cell r="S251">
            <v>1.9675562099999999</v>
          </cell>
          <cell r="T251">
            <v>0.52092499999999997</v>
          </cell>
          <cell r="U251">
            <v>-1.5220621999999999</v>
          </cell>
          <cell r="V251">
            <v>3.1788282699999999</v>
          </cell>
          <cell r="W251">
            <v>6.6086699999999998E-2</v>
          </cell>
          <cell r="X251">
            <v>0</v>
          </cell>
          <cell r="Y251">
            <v>2.9635841099999998</v>
          </cell>
          <cell r="Z251">
            <v>0</v>
          </cell>
          <cell r="AA251">
            <v>1.2520586</v>
          </cell>
          <cell r="AB251">
            <v>13.145102889999999</v>
          </cell>
        </row>
        <row r="252">
          <cell r="A252">
            <v>523406</v>
          </cell>
          <cell r="B252">
            <v>523406</v>
          </cell>
          <cell r="C252" t="str">
            <v>Training Expenses (Vocational Trainees)</v>
          </cell>
          <cell r="D252">
            <v>3233500</v>
          </cell>
          <cell r="E252">
            <v>3242000</v>
          </cell>
          <cell r="F252">
            <v>3231499.78</v>
          </cell>
          <cell r="G252">
            <v>3360950</v>
          </cell>
          <cell r="H252">
            <v>2840550</v>
          </cell>
          <cell r="I252">
            <v>3848700</v>
          </cell>
          <cell r="J252">
            <v>3769750</v>
          </cell>
          <cell r="K252">
            <v>3742150</v>
          </cell>
          <cell r="L252">
            <v>4052350</v>
          </cell>
          <cell r="M252">
            <v>3521100</v>
          </cell>
          <cell r="N252">
            <v>4144025</v>
          </cell>
          <cell r="O252">
            <v>3898425.01</v>
          </cell>
          <cell r="P252">
            <v>3.2334999999999998</v>
          </cell>
          <cell r="Q252">
            <v>3.242</v>
          </cell>
          <cell r="R252">
            <v>3.2314997799999996</v>
          </cell>
          <cell r="S252">
            <v>3.3609499999999999</v>
          </cell>
          <cell r="T252">
            <v>2.8405499999999999</v>
          </cell>
          <cell r="U252">
            <v>3.8487</v>
          </cell>
          <cell r="V252">
            <v>3.7697500000000002</v>
          </cell>
          <cell r="W252">
            <v>3.7421500000000001</v>
          </cell>
          <cell r="X252">
            <v>4.0523499999999997</v>
          </cell>
          <cell r="Y252">
            <v>3.5211000000000001</v>
          </cell>
          <cell r="Z252">
            <v>4.1440250000000001</v>
          </cell>
          <cell r="AA252">
            <v>3.89842501</v>
          </cell>
          <cell r="AB252">
            <v>42.884999790000002</v>
          </cell>
        </row>
        <row r="253">
          <cell r="A253">
            <v>523410</v>
          </cell>
          <cell r="B253">
            <v>523410</v>
          </cell>
          <cell r="C253" t="str">
            <v>Training &amp; Related Expense – Project</v>
          </cell>
          <cell r="D253">
            <v>0</v>
          </cell>
          <cell r="E253">
            <v>-53390.11</v>
          </cell>
          <cell r="F253">
            <v>0</v>
          </cell>
          <cell r="G253">
            <v>0</v>
          </cell>
          <cell r="H253">
            <v>-3773461.84</v>
          </cell>
          <cell r="I253">
            <v>0</v>
          </cell>
          <cell r="J253">
            <v>0</v>
          </cell>
          <cell r="K253">
            <v>0</v>
          </cell>
          <cell r="L253">
            <v>0</v>
          </cell>
          <cell r="M253">
            <v>0</v>
          </cell>
          <cell r="N253">
            <v>0</v>
          </cell>
          <cell r="O253">
            <v>-633122.24</v>
          </cell>
          <cell r="P253">
            <v>0</v>
          </cell>
          <cell r="Q253">
            <v>-5.3390109999999998E-2</v>
          </cell>
          <cell r="R253">
            <v>0</v>
          </cell>
          <cell r="S253">
            <v>0</v>
          </cell>
          <cell r="T253">
            <v>-3.77346184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  <cell r="AA253">
            <v>-0.63312223999999995</v>
          </cell>
          <cell r="AB253">
            <v>-4.4599741899999996</v>
          </cell>
        </row>
        <row r="254">
          <cell r="A254">
            <v>523501</v>
          </cell>
          <cell r="B254">
            <v>523501</v>
          </cell>
          <cell r="C254" t="str">
            <v>Uniforms</v>
          </cell>
          <cell r="D254">
            <v>0</v>
          </cell>
          <cell r="E254">
            <v>0</v>
          </cell>
          <cell r="F254">
            <v>0</v>
          </cell>
          <cell r="G254">
            <v>0</v>
          </cell>
          <cell r="H254">
            <v>0</v>
          </cell>
          <cell r="I254">
            <v>0</v>
          </cell>
          <cell r="J254">
            <v>0</v>
          </cell>
          <cell r="K254">
            <v>0</v>
          </cell>
          <cell r="L254">
            <v>0</v>
          </cell>
          <cell r="M254">
            <v>46500</v>
          </cell>
          <cell r="N254">
            <v>0</v>
          </cell>
          <cell r="O254">
            <v>4493500.4800000004</v>
          </cell>
          <cell r="P254">
            <v>0</v>
          </cell>
          <cell r="Q254">
            <v>0</v>
          </cell>
          <cell r="R254">
            <v>0</v>
          </cell>
          <cell r="S254">
            <v>0</v>
          </cell>
          <cell r="T254">
            <v>0</v>
          </cell>
          <cell r="U254">
            <v>0</v>
          </cell>
          <cell r="V254">
            <v>0</v>
          </cell>
          <cell r="W254">
            <v>0</v>
          </cell>
          <cell r="X254">
            <v>0</v>
          </cell>
          <cell r="Y254">
            <v>4.65E-2</v>
          </cell>
          <cell r="Z254">
            <v>0</v>
          </cell>
          <cell r="AA254">
            <v>4.4935004800000007</v>
          </cell>
          <cell r="AB254">
            <v>4.5400004800000007</v>
          </cell>
        </row>
        <row r="255">
          <cell r="A255">
            <v>523502</v>
          </cell>
          <cell r="B255">
            <v>523502</v>
          </cell>
          <cell r="C255" t="str">
            <v>HR Recruitment &amp; Promotion Expenses</v>
          </cell>
          <cell r="D255">
            <v>100000</v>
          </cell>
          <cell r="E255">
            <v>104950</v>
          </cell>
          <cell r="F255">
            <v>135293.5</v>
          </cell>
          <cell r="G255">
            <v>0</v>
          </cell>
          <cell r="H255">
            <v>76465</v>
          </cell>
          <cell r="I255">
            <v>262495.25</v>
          </cell>
          <cell r="J255">
            <v>120809.47</v>
          </cell>
          <cell r="K255">
            <v>251134.98</v>
          </cell>
          <cell r="L255">
            <v>80889.490000000005</v>
          </cell>
          <cell r="M255">
            <v>477110.88</v>
          </cell>
          <cell r="N255">
            <v>945128.57</v>
          </cell>
          <cell r="O255">
            <v>162217.10999999999</v>
          </cell>
          <cell r="P255">
            <v>0.1</v>
          </cell>
          <cell r="Q255">
            <v>0.10495</v>
          </cell>
          <cell r="R255">
            <v>0.13529350000000001</v>
          </cell>
          <cell r="S255">
            <v>0</v>
          </cell>
          <cell r="T255">
            <v>7.6465000000000005E-2</v>
          </cell>
          <cell r="U255">
            <v>0.26249525000000001</v>
          </cell>
          <cell r="V255">
            <v>0.12080947</v>
          </cell>
          <cell r="W255">
            <v>0.25113498000000001</v>
          </cell>
          <cell r="X255">
            <v>8.0889490000000008E-2</v>
          </cell>
          <cell r="Y255">
            <v>0.47711088000000001</v>
          </cell>
          <cell r="Z255">
            <v>0.94512856999999995</v>
          </cell>
          <cell r="AA255">
            <v>0.16221711</v>
          </cell>
          <cell r="AB255">
            <v>2.7164942499999993</v>
          </cell>
        </row>
        <row r="256">
          <cell r="A256">
            <v>523503</v>
          </cell>
          <cell r="B256">
            <v>523503</v>
          </cell>
          <cell r="C256" t="str">
            <v>Expenses on First Aid Centre</v>
          </cell>
          <cell r="D256">
            <v>0</v>
          </cell>
          <cell r="E256">
            <v>0</v>
          </cell>
          <cell r="F256">
            <v>0</v>
          </cell>
          <cell r="G256">
            <v>0</v>
          </cell>
          <cell r="H256">
            <v>15299</v>
          </cell>
          <cell r="I256">
            <v>0</v>
          </cell>
          <cell r="J256">
            <v>32978.449999999997</v>
          </cell>
          <cell r="K256">
            <v>0</v>
          </cell>
          <cell r="L256">
            <v>23515.75</v>
          </cell>
          <cell r="M256">
            <v>29851.5</v>
          </cell>
          <cell r="N256">
            <v>0</v>
          </cell>
          <cell r="O256">
            <v>2175245.2999999998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  <cell r="T256">
            <v>1.5299E-2</v>
          </cell>
          <cell r="U256">
            <v>0</v>
          </cell>
          <cell r="V256">
            <v>3.2978449999999999E-2</v>
          </cell>
          <cell r="W256">
            <v>0</v>
          </cell>
          <cell r="X256">
            <v>2.3515749999999998E-2</v>
          </cell>
          <cell r="Y256">
            <v>2.98515E-2</v>
          </cell>
          <cell r="Z256">
            <v>0</v>
          </cell>
          <cell r="AA256">
            <v>2.1752452999999998</v>
          </cell>
          <cell r="AB256">
            <v>2.2768899999999999</v>
          </cell>
        </row>
        <row r="257">
          <cell r="A257">
            <v>523504</v>
          </cell>
          <cell r="B257">
            <v>523504</v>
          </cell>
          <cell r="C257" t="str">
            <v>Uniforms - Material Issue</v>
          </cell>
          <cell r="D257">
            <v>321301.63</v>
          </cell>
          <cell r="E257">
            <v>1111698.31</v>
          </cell>
          <cell r="F257">
            <v>1228693.93</v>
          </cell>
          <cell r="G257">
            <v>79267.53</v>
          </cell>
          <cell r="H257">
            <v>192532.41</v>
          </cell>
          <cell r="I257">
            <v>415698.89</v>
          </cell>
          <cell r="J257">
            <v>207817.09</v>
          </cell>
          <cell r="K257">
            <v>21551.63</v>
          </cell>
          <cell r="L257">
            <v>23581.58</v>
          </cell>
          <cell r="M257">
            <v>2688455</v>
          </cell>
          <cell r="N257">
            <v>795</v>
          </cell>
          <cell r="O257">
            <v>129938.29</v>
          </cell>
          <cell r="P257">
            <v>0.32130163</v>
          </cell>
          <cell r="Q257">
            <v>1.11169831</v>
          </cell>
          <cell r="R257">
            <v>1.2286939299999999</v>
          </cell>
          <cell r="S257">
            <v>7.9267530000000003E-2</v>
          </cell>
          <cell r="T257">
            <v>0.19253241000000001</v>
          </cell>
          <cell r="U257">
            <v>0.41569888999999999</v>
          </cell>
          <cell r="V257">
            <v>0.20781709000000001</v>
          </cell>
          <cell r="W257">
            <v>2.1551630000000002E-2</v>
          </cell>
          <cell r="X257">
            <v>2.3581580000000001E-2</v>
          </cell>
          <cell r="Y257">
            <v>2.6884549999999998</v>
          </cell>
          <cell r="Z257">
            <v>7.9500000000000003E-4</v>
          </cell>
          <cell r="AA257">
            <v>0.12993828999999998</v>
          </cell>
          <cell r="AB257">
            <v>6.4213312900000004</v>
          </cell>
        </row>
        <row r="258">
          <cell r="A258">
            <v>524101</v>
          </cell>
          <cell r="B258">
            <v>524101</v>
          </cell>
          <cell r="C258" t="str">
            <v>Travel Concession - Rail</v>
          </cell>
          <cell r="D258">
            <v>3150</v>
          </cell>
          <cell r="E258">
            <v>7750</v>
          </cell>
          <cell r="F258">
            <v>0</v>
          </cell>
          <cell r="G258">
            <v>9650</v>
          </cell>
          <cell r="H258">
            <v>0</v>
          </cell>
          <cell r="I258">
            <v>0</v>
          </cell>
          <cell r="J258">
            <v>27950</v>
          </cell>
          <cell r="K258">
            <v>0</v>
          </cell>
          <cell r="L258">
            <v>23100</v>
          </cell>
          <cell r="M258">
            <v>0</v>
          </cell>
          <cell r="N258">
            <v>9400</v>
          </cell>
          <cell r="O258">
            <v>13500</v>
          </cell>
          <cell r="P258">
            <v>3.15E-3</v>
          </cell>
          <cell r="Q258">
            <v>7.7499999999999999E-3</v>
          </cell>
          <cell r="R258">
            <v>0</v>
          </cell>
          <cell r="S258">
            <v>9.6500000000000006E-3</v>
          </cell>
          <cell r="T258">
            <v>0</v>
          </cell>
          <cell r="U258">
            <v>0</v>
          </cell>
          <cell r="V258">
            <v>2.7949999999999999E-2</v>
          </cell>
          <cell r="W258">
            <v>0</v>
          </cell>
          <cell r="X258">
            <v>2.3099999999999999E-2</v>
          </cell>
          <cell r="Y258">
            <v>0</v>
          </cell>
          <cell r="Z258">
            <v>9.4000000000000004E-3</v>
          </cell>
          <cell r="AA258">
            <v>1.35E-2</v>
          </cell>
          <cell r="AB258">
            <v>9.4500000000000001E-2</v>
          </cell>
        </row>
        <row r="259">
          <cell r="A259">
            <v>524102</v>
          </cell>
          <cell r="B259">
            <v>524102</v>
          </cell>
          <cell r="C259" t="str">
            <v>Travel &amp; Subsistence Expenses - Local</v>
          </cell>
          <cell r="D259">
            <v>4436196.91</v>
          </cell>
          <cell r="E259">
            <v>11150323.529999999</v>
          </cell>
          <cell r="F259">
            <v>14741126.630000001</v>
          </cell>
          <cell r="G259">
            <v>11844358.02</v>
          </cell>
          <cell r="H259">
            <v>13947998.189999999</v>
          </cell>
          <cell r="I259">
            <v>12515302.970000001</v>
          </cell>
          <cell r="J259">
            <v>11876296.390000001</v>
          </cell>
          <cell r="K259">
            <v>15234741.51</v>
          </cell>
          <cell r="L259">
            <v>12731702.560000001</v>
          </cell>
          <cell r="M259">
            <v>13522512.82</v>
          </cell>
          <cell r="N259">
            <v>11948045.08</v>
          </cell>
          <cell r="O259">
            <v>23162786.989999998</v>
          </cell>
          <cell r="P259">
            <v>4.4361969100000005</v>
          </cell>
          <cell r="Q259">
            <v>11.15032353</v>
          </cell>
          <cell r="R259">
            <v>14.74112663</v>
          </cell>
          <cell r="S259">
            <v>11.84435802</v>
          </cell>
          <cell r="T259">
            <v>13.94799819</v>
          </cell>
          <cell r="U259">
            <v>12.51530297</v>
          </cell>
          <cell r="V259">
            <v>11.87629639</v>
          </cell>
          <cell r="W259">
            <v>15.234741509999999</v>
          </cell>
          <cell r="X259">
            <v>12.73170256</v>
          </cell>
          <cell r="Y259">
            <v>13.522512820000001</v>
          </cell>
          <cell r="Z259">
            <v>11.94804508</v>
          </cell>
          <cell r="AA259">
            <v>23.162786989999997</v>
          </cell>
          <cell r="AB259">
            <v>157.11139159999999</v>
          </cell>
        </row>
        <row r="260">
          <cell r="A260">
            <v>524103</v>
          </cell>
          <cell r="B260">
            <v>524103</v>
          </cell>
          <cell r="C260" t="str">
            <v>Accommodation - Local</v>
          </cell>
          <cell r="D260">
            <v>162250.20000000001</v>
          </cell>
          <cell r="E260">
            <v>324750</v>
          </cell>
          <cell r="F260">
            <v>264350</v>
          </cell>
          <cell r="G260">
            <v>330900</v>
          </cell>
          <cell r="H260">
            <v>314673.5</v>
          </cell>
          <cell r="I260">
            <v>257800</v>
          </cell>
          <cell r="J260">
            <v>192950</v>
          </cell>
          <cell r="K260">
            <v>383800</v>
          </cell>
          <cell r="L260">
            <v>311200</v>
          </cell>
          <cell r="M260">
            <v>269600</v>
          </cell>
          <cell r="N260">
            <v>296450</v>
          </cell>
          <cell r="O260">
            <v>439000</v>
          </cell>
          <cell r="P260">
            <v>0.16225020000000001</v>
          </cell>
          <cell r="Q260">
            <v>0.32474999999999998</v>
          </cell>
          <cell r="R260">
            <v>0.26434999999999997</v>
          </cell>
          <cell r="S260">
            <v>0.33090000000000003</v>
          </cell>
          <cell r="T260">
            <v>0.31467349999999999</v>
          </cell>
          <cell r="U260">
            <v>0.25779999999999997</v>
          </cell>
          <cell r="V260">
            <v>0.19295000000000001</v>
          </cell>
          <cell r="W260">
            <v>0.38379999999999997</v>
          </cell>
          <cell r="X260">
            <v>0.31119999999999998</v>
          </cell>
          <cell r="Y260">
            <v>0.26960000000000001</v>
          </cell>
          <cell r="Z260">
            <v>0.29644999999999999</v>
          </cell>
          <cell r="AA260">
            <v>0.439</v>
          </cell>
          <cell r="AB260">
            <v>3.5477237000000001</v>
          </cell>
        </row>
        <row r="261">
          <cell r="A261">
            <v>524104</v>
          </cell>
          <cell r="B261">
            <v>524104</v>
          </cell>
          <cell r="C261" t="str">
            <v>Travel &amp; Subsistence Expenses - Foreign</v>
          </cell>
          <cell r="D261">
            <v>737665.3</v>
          </cell>
          <cell r="E261">
            <v>5852753.6399999997</v>
          </cell>
          <cell r="F261">
            <v>7474625.0700000003</v>
          </cell>
          <cell r="G261">
            <v>904979.21</v>
          </cell>
          <cell r="H261">
            <v>16134892.32</v>
          </cell>
          <cell r="I261">
            <v>760567.15</v>
          </cell>
          <cell r="J261">
            <v>1864650</v>
          </cell>
          <cell r="K261">
            <v>3012756.77</v>
          </cell>
          <cell r="L261">
            <v>14447338.140000001</v>
          </cell>
          <cell r="M261">
            <v>4504428.4800000004</v>
          </cell>
          <cell r="N261">
            <v>5166316.8499999996</v>
          </cell>
          <cell r="O261">
            <v>18512277.120000001</v>
          </cell>
          <cell r="P261">
            <v>0.73766530000000008</v>
          </cell>
          <cell r="Q261">
            <v>5.8527536399999995</v>
          </cell>
          <cell r="R261">
            <v>7.4746250700000001</v>
          </cell>
          <cell r="S261">
            <v>0.90497920999999992</v>
          </cell>
          <cell r="T261">
            <v>16.134892319999999</v>
          </cell>
          <cell r="U261">
            <v>0.76056714999999997</v>
          </cell>
          <cell r="V261">
            <v>1.8646499999999999</v>
          </cell>
          <cell r="W261">
            <v>3.0127567700000002</v>
          </cell>
          <cell r="X261">
            <v>14.447338140000001</v>
          </cell>
          <cell r="Y261">
            <v>4.5044284800000005</v>
          </cell>
          <cell r="Z261">
            <v>5.1663168499999994</v>
          </cell>
          <cell r="AA261">
            <v>18.51227712</v>
          </cell>
          <cell r="AB261">
            <v>79.373250049999996</v>
          </cell>
        </row>
        <row r="262">
          <cell r="A262">
            <v>524105</v>
          </cell>
          <cell r="B262">
            <v>524105</v>
          </cell>
          <cell r="C262" t="str">
            <v>Travel &amp; Subsistence Expenses - Foreign Business</v>
          </cell>
          <cell r="D262">
            <v>0</v>
          </cell>
          <cell r="E262">
            <v>6042720</v>
          </cell>
          <cell r="F262">
            <v>3617444.72</v>
          </cell>
          <cell r="G262">
            <v>40200</v>
          </cell>
          <cell r="H262">
            <v>6680146.3600000003</v>
          </cell>
          <cell r="I262">
            <v>0</v>
          </cell>
          <cell r="J262">
            <v>0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  <cell r="Q262">
            <v>6.0427200000000001</v>
          </cell>
          <cell r="R262">
            <v>3.6174447200000004</v>
          </cell>
          <cell r="S262">
            <v>4.02E-2</v>
          </cell>
          <cell r="T262">
            <v>6.6801463600000002</v>
          </cell>
          <cell r="U262">
            <v>0</v>
          </cell>
          <cell r="V262">
            <v>0</v>
          </cell>
          <cell r="W262">
            <v>0</v>
          </cell>
          <cell r="X262">
            <v>0</v>
          </cell>
          <cell r="Y262">
            <v>0</v>
          </cell>
          <cell r="Z262">
            <v>0</v>
          </cell>
          <cell r="AA262">
            <v>0</v>
          </cell>
          <cell r="AB262">
            <v>16.380511080000002</v>
          </cell>
        </row>
        <row r="263">
          <cell r="A263">
            <v>524107</v>
          </cell>
          <cell r="B263">
            <v>524107</v>
          </cell>
          <cell r="C263" t="str">
            <v>Toll Charges on Expressway</v>
          </cell>
          <cell r="D263">
            <v>-442343.16</v>
          </cell>
          <cell r="E263">
            <v>120600</v>
          </cell>
          <cell r="F263">
            <v>151440</v>
          </cell>
          <cell r="G263">
            <v>168350</v>
          </cell>
          <cell r="H263">
            <v>157800</v>
          </cell>
          <cell r="I263">
            <v>226780</v>
          </cell>
          <cell r="J263">
            <v>269265</v>
          </cell>
          <cell r="K263">
            <v>261810</v>
          </cell>
          <cell r="L263">
            <v>195240</v>
          </cell>
          <cell r="M263">
            <v>257990</v>
          </cell>
          <cell r="N263">
            <v>157100</v>
          </cell>
          <cell r="O263">
            <v>965340.2</v>
          </cell>
          <cell r="P263">
            <v>-0.44234315999999996</v>
          </cell>
          <cell r="Q263">
            <v>0.1206</v>
          </cell>
          <cell r="R263">
            <v>0.15143999999999999</v>
          </cell>
          <cell r="S263">
            <v>0.16835</v>
          </cell>
          <cell r="T263">
            <v>0.1578</v>
          </cell>
          <cell r="U263">
            <v>0.22678000000000001</v>
          </cell>
          <cell r="V263">
            <v>0.26926499999999998</v>
          </cell>
          <cell r="W263">
            <v>0.26180999999999999</v>
          </cell>
          <cell r="X263">
            <v>0.19524</v>
          </cell>
          <cell r="Y263">
            <v>0.25799</v>
          </cell>
          <cell r="Z263">
            <v>0.15709999999999999</v>
          </cell>
          <cell r="AA263">
            <v>0.96534019999999998</v>
          </cell>
          <cell r="AB263">
            <v>2.4893720400000001</v>
          </cell>
        </row>
        <row r="264">
          <cell r="A264">
            <v>524108</v>
          </cell>
          <cell r="B264">
            <v>524108</v>
          </cell>
          <cell r="C264" t="str">
            <v>Transport Charges - Staff</v>
          </cell>
          <cell r="D264">
            <v>-856293.48</v>
          </cell>
          <cell r="E264">
            <v>131890.38</v>
          </cell>
          <cell r="F264">
            <v>107999.35</v>
          </cell>
          <cell r="G264">
            <v>84215.6</v>
          </cell>
          <cell r="H264">
            <v>117946.2</v>
          </cell>
          <cell r="I264">
            <v>145131.07</v>
          </cell>
          <cell r="J264">
            <v>105344.94</v>
          </cell>
          <cell r="K264">
            <v>79334.44</v>
          </cell>
          <cell r="L264">
            <v>118295.24</v>
          </cell>
          <cell r="M264">
            <v>46655.86</v>
          </cell>
          <cell r="N264">
            <v>116715.62</v>
          </cell>
          <cell r="O264">
            <v>1790096.44</v>
          </cell>
          <cell r="P264">
            <v>-0.85629347999999994</v>
          </cell>
          <cell r="Q264">
            <v>0.13189038</v>
          </cell>
          <cell r="R264">
            <v>0.10799935000000001</v>
          </cell>
          <cell r="S264">
            <v>8.4215600000000002E-2</v>
          </cell>
          <cell r="T264">
            <v>0.1179462</v>
          </cell>
          <cell r="U264">
            <v>0.14513107</v>
          </cell>
          <cell r="V264">
            <v>0.10534494</v>
          </cell>
          <cell r="W264">
            <v>7.9334440000000006E-2</v>
          </cell>
          <cell r="X264">
            <v>0.11829524000000001</v>
          </cell>
          <cell r="Y264">
            <v>4.665586E-2</v>
          </cell>
          <cell r="Z264">
            <v>0.11671561999999999</v>
          </cell>
          <cell r="AA264">
            <v>1.7900964399999999</v>
          </cell>
          <cell r="AB264">
            <v>1.9873316599999999</v>
          </cell>
        </row>
        <row r="265">
          <cell r="A265">
            <v>524109</v>
          </cell>
          <cell r="B265">
            <v>524109</v>
          </cell>
          <cell r="C265" t="str">
            <v>Prov. For BATTA Payment</v>
          </cell>
          <cell r="D265">
            <v>0</v>
          </cell>
          <cell r="E265">
            <v>0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  <cell r="J265">
            <v>0</v>
          </cell>
          <cell r="K265">
            <v>0</v>
          </cell>
          <cell r="L265">
            <v>0</v>
          </cell>
          <cell r="M265">
            <v>2000000</v>
          </cell>
          <cell r="N265">
            <v>1500000</v>
          </cell>
          <cell r="O265">
            <v>-238000</v>
          </cell>
          <cell r="P265">
            <v>0</v>
          </cell>
          <cell r="Q265">
            <v>0</v>
          </cell>
          <cell r="R265">
            <v>0</v>
          </cell>
          <cell r="S265">
            <v>0</v>
          </cell>
          <cell r="T265">
            <v>0</v>
          </cell>
          <cell r="U265">
            <v>0</v>
          </cell>
          <cell r="V265">
            <v>0</v>
          </cell>
          <cell r="W265">
            <v>0</v>
          </cell>
          <cell r="X265">
            <v>0</v>
          </cell>
          <cell r="Y265">
            <v>2</v>
          </cell>
          <cell r="Z265">
            <v>1.5</v>
          </cell>
          <cell r="AA265">
            <v>-0.23799999999999999</v>
          </cell>
          <cell r="AB265">
            <v>3.262</v>
          </cell>
        </row>
        <row r="266">
          <cell r="A266">
            <v>524201</v>
          </cell>
          <cell r="B266">
            <v>524201</v>
          </cell>
          <cell r="C266" t="str">
            <v>Electricity</v>
          </cell>
          <cell r="D266">
            <v>211701708.22</v>
          </cell>
          <cell r="E266">
            <v>210643958.74000001</v>
          </cell>
          <cell r="F266">
            <v>252820134</v>
          </cell>
          <cell r="G266">
            <v>360172389.69</v>
          </cell>
          <cell r="H266">
            <v>326335287.88999999</v>
          </cell>
          <cell r="I266">
            <v>343145951.92000002</v>
          </cell>
          <cell r="J266">
            <v>337254744.50999999</v>
          </cell>
          <cell r="K266">
            <v>345986339.60000002</v>
          </cell>
          <cell r="L266">
            <v>340376935.19</v>
          </cell>
          <cell r="M266">
            <v>327947885.41000003</v>
          </cell>
          <cell r="N266">
            <v>351023195.80000001</v>
          </cell>
          <cell r="O266">
            <v>402206332.63</v>
          </cell>
          <cell r="P266">
            <v>211.70170822</v>
          </cell>
          <cell r="Q266">
            <v>210.64395874000002</v>
          </cell>
          <cell r="R266">
            <v>252.820134</v>
          </cell>
          <cell r="S266">
            <v>360.17238968999999</v>
          </cell>
          <cell r="T266">
            <v>326.33528788999996</v>
          </cell>
          <cell r="U266">
            <v>343.14595192000002</v>
          </cell>
          <cell r="V266">
            <v>337.25474450999997</v>
          </cell>
          <cell r="W266">
            <v>345.98633960000001</v>
          </cell>
          <cell r="X266">
            <v>340.37693518999998</v>
          </cell>
          <cell r="Y266">
            <v>327.94788541000003</v>
          </cell>
          <cell r="Z266">
            <v>351.0231958</v>
          </cell>
          <cell r="AA266">
            <v>402.20633263000002</v>
          </cell>
          <cell r="AB266">
            <v>3809.6148636000003</v>
          </cell>
        </row>
        <row r="267">
          <cell r="A267">
            <v>524202</v>
          </cell>
          <cell r="B267">
            <v>524202</v>
          </cell>
          <cell r="C267" t="str">
            <v>Generator Fuel</v>
          </cell>
          <cell r="D267">
            <v>25751963.120000001</v>
          </cell>
          <cell r="E267">
            <v>22510296.579999998</v>
          </cell>
          <cell r="F267">
            <v>1524941.44</v>
          </cell>
          <cell r="G267">
            <v>911080.9</v>
          </cell>
          <cell r="H267">
            <v>5194019.5999999996</v>
          </cell>
          <cell r="I267">
            <v>668326.86</v>
          </cell>
          <cell r="J267">
            <v>6974434.0099999998</v>
          </cell>
          <cell r="K267">
            <v>12545781.99</v>
          </cell>
          <cell r="L267">
            <v>5453581.2300000004</v>
          </cell>
          <cell r="M267">
            <v>3521305.2</v>
          </cell>
          <cell r="N267">
            <v>3990453.54</v>
          </cell>
          <cell r="O267">
            <v>1123508.81</v>
          </cell>
          <cell r="P267">
            <v>25.751963120000003</v>
          </cell>
          <cell r="Q267">
            <v>22.510296579999999</v>
          </cell>
          <cell r="R267">
            <v>1.5249414399999999</v>
          </cell>
          <cell r="S267">
            <v>0.91108089999999997</v>
          </cell>
          <cell r="T267">
            <v>5.1940195999999998</v>
          </cell>
          <cell r="U267">
            <v>0.66832685999999997</v>
          </cell>
          <cell r="V267">
            <v>6.9744340099999995</v>
          </cell>
          <cell r="W267">
            <v>12.54578199</v>
          </cell>
          <cell r="X267">
            <v>5.4535812300000002</v>
          </cell>
          <cell r="Y267">
            <v>3.5213052</v>
          </cell>
          <cell r="Z267">
            <v>3.9904535399999999</v>
          </cell>
          <cell r="AA267">
            <v>1.1235088100000001</v>
          </cell>
          <cell r="AB267">
            <v>90.169693280000018</v>
          </cell>
        </row>
        <row r="268">
          <cell r="A268">
            <v>524203</v>
          </cell>
          <cell r="B268">
            <v>524203</v>
          </cell>
          <cell r="C268" t="str">
            <v>Water</v>
          </cell>
          <cell r="D268">
            <v>3140054.75</v>
          </cell>
          <cell r="E268">
            <v>2905779.72</v>
          </cell>
          <cell r="F268">
            <v>4476094.17</v>
          </cell>
          <cell r="G268">
            <v>3605410.47</v>
          </cell>
          <cell r="H268">
            <v>4099215.08</v>
          </cell>
          <cell r="I268">
            <v>4434942.74</v>
          </cell>
          <cell r="J268">
            <v>4231225.57</v>
          </cell>
          <cell r="K268">
            <v>4119833.69</v>
          </cell>
          <cell r="L268">
            <v>5152832.1100000003</v>
          </cell>
          <cell r="M268">
            <v>5141738.42</v>
          </cell>
          <cell r="N268">
            <v>5454894.4900000002</v>
          </cell>
          <cell r="O268">
            <v>5484663.9400000004</v>
          </cell>
          <cell r="P268">
            <v>3.14005475</v>
          </cell>
          <cell r="Q268">
            <v>2.9057797200000004</v>
          </cell>
          <cell r="R268">
            <v>4.4760941699999997</v>
          </cell>
          <cell r="S268">
            <v>3.6054104700000003</v>
          </cell>
          <cell r="T268">
            <v>4.0992150800000005</v>
          </cell>
          <cell r="U268">
            <v>4.4349427400000003</v>
          </cell>
          <cell r="V268">
            <v>4.2312255700000003</v>
          </cell>
          <cell r="W268">
            <v>4.1198336900000001</v>
          </cell>
          <cell r="X268">
            <v>5.1528321100000003</v>
          </cell>
          <cell r="Y268">
            <v>5.1417384200000003</v>
          </cell>
          <cell r="Z268">
            <v>5.45489449</v>
          </cell>
          <cell r="AA268">
            <v>5.4846639400000008</v>
          </cell>
          <cell r="AB268">
            <v>52.246685150000005</v>
          </cell>
        </row>
        <row r="269">
          <cell r="A269">
            <v>524204</v>
          </cell>
          <cell r="B269">
            <v>524204</v>
          </cell>
          <cell r="C269" t="str">
            <v>Postage</v>
          </cell>
          <cell r="D269">
            <v>23704556.57</v>
          </cell>
          <cell r="E269">
            <v>22131447.09</v>
          </cell>
          <cell r="F269">
            <v>8334759.7400000002</v>
          </cell>
          <cell r="G269">
            <v>16622012.619999999</v>
          </cell>
          <cell r="H269">
            <v>25055391.5</v>
          </cell>
          <cell r="I269">
            <v>21376925.09</v>
          </cell>
          <cell r="J269">
            <v>29433693.600000001</v>
          </cell>
          <cell r="K269">
            <v>42625923.189999998</v>
          </cell>
          <cell r="L269">
            <v>23213928.210000001</v>
          </cell>
          <cell r="M269">
            <v>23504418.460000001</v>
          </cell>
          <cell r="N269">
            <v>16971196.629999999</v>
          </cell>
          <cell r="O269">
            <v>21995866.510000002</v>
          </cell>
          <cell r="P269">
            <v>23.704556570000001</v>
          </cell>
          <cell r="Q269">
            <v>22.131447089999998</v>
          </cell>
          <cell r="R269">
            <v>8.3347597400000009</v>
          </cell>
          <cell r="S269">
            <v>16.62201262</v>
          </cell>
          <cell r="T269">
            <v>25.055391499999999</v>
          </cell>
          <cell r="U269">
            <v>21.37692509</v>
          </cell>
          <cell r="V269">
            <v>29.433693600000002</v>
          </cell>
          <cell r="W269">
            <v>42.625923189999995</v>
          </cell>
          <cell r="X269">
            <v>23.213928210000002</v>
          </cell>
          <cell r="Y269">
            <v>23.50441846</v>
          </cell>
          <cell r="Z269">
            <v>16.971196629999998</v>
          </cell>
          <cell r="AA269">
            <v>21.995866510000003</v>
          </cell>
          <cell r="AB269">
            <v>274.97011921000006</v>
          </cell>
        </row>
        <row r="270">
          <cell r="A270">
            <v>524301</v>
          </cell>
          <cell r="B270">
            <v>524301</v>
          </cell>
          <cell r="C270" t="str">
            <v>Fuel – SLT Vehicles</v>
          </cell>
          <cell r="D270">
            <v>43833551.579999998</v>
          </cell>
          <cell r="E270">
            <v>46973558.109999999</v>
          </cell>
          <cell r="F270">
            <v>46381951.649999999</v>
          </cell>
          <cell r="G270">
            <v>38178581.259999998</v>
          </cell>
          <cell r="H270">
            <v>37860259.729999997</v>
          </cell>
          <cell r="I270">
            <v>38400889.350000001</v>
          </cell>
          <cell r="J270">
            <v>39472580</v>
          </cell>
          <cell r="K270">
            <v>35696293.609999999</v>
          </cell>
          <cell r="L270">
            <v>41433965.289999999</v>
          </cell>
          <cell r="M270">
            <v>44601073.939999998</v>
          </cell>
          <cell r="N270">
            <v>42766372.280000001</v>
          </cell>
          <cell r="O270">
            <v>54858508.100000001</v>
          </cell>
          <cell r="P270">
            <v>43.833551579999998</v>
          </cell>
          <cell r="Q270">
            <v>46.973558109999999</v>
          </cell>
          <cell r="R270">
            <v>46.381951649999998</v>
          </cell>
          <cell r="S270">
            <v>38.178581260000001</v>
          </cell>
          <cell r="T270">
            <v>37.860259729999996</v>
          </cell>
          <cell r="U270">
            <v>38.40088935</v>
          </cell>
          <cell r="V270">
            <v>39.472580000000001</v>
          </cell>
          <cell r="W270">
            <v>35.696293609999998</v>
          </cell>
          <cell r="X270">
            <v>41.433965289999996</v>
          </cell>
          <cell r="Y270">
            <v>44.601073939999999</v>
          </cell>
          <cell r="Z270">
            <v>42.766372279999999</v>
          </cell>
          <cell r="AA270">
            <v>54.858508100000002</v>
          </cell>
          <cell r="AB270">
            <v>510.45758489999997</v>
          </cell>
        </row>
        <row r="271">
          <cell r="A271">
            <v>524302</v>
          </cell>
          <cell r="B271">
            <v>524302</v>
          </cell>
          <cell r="C271" t="str">
            <v>Expenses on Tyres,Tubes &amp; Batteries</v>
          </cell>
          <cell r="D271">
            <v>507979.5</v>
          </cell>
          <cell r="E271">
            <v>604302.74</v>
          </cell>
          <cell r="F271">
            <v>510288.69</v>
          </cell>
          <cell r="G271">
            <v>406041.5</v>
          </cell>
          <cell r="H271">
            <v>678434.96</v>
          </cell>
          <cell r="I271">
            <v>541253.5</v>
          </cell>
          <cell r="J271">
            <v>478364</v>
          </cell>
          <cell r="K271">
            <v>343083</v>
          </cell>
          <cell r="L271">
            <v>283651</v>
          </cell>
          <cell r="M271">
            <v>472371</v>
          </cell>
          <cell r="N271">
            <v>392011</v>
          </cell>
          <cell r="O271">
            <v>181841</v>
          </cell>
          <cell r="P271">
            <v>0.50797950000000003</v>
          </cell>
          <cell r="Q271">
            <v>0.60430273999999995</v>
          </cell>
          <cell r="R271">
            <v>0.51028868999999999</v>
          </cell>
          <cell r="S271">
            <v>0.4060415</v>
          </cell>
          <cell r="T271">
            <v>0.67843495999999992</v>
          </cell>
          <cell r="U271">
            <v>0.54125350000000005</v>
          </cell>
          <cell r="V271">
            <v>0.47836400000000001</v>
          </cell>
          <cell r="W271">
            <v>0.34308300000000003</v>
          </cell>
          <cell r="X271">
            <v>0.28365099999999999</v>
          </cell>
          <cell r="Y271">
            <v>0.47237099999999999</v>
          </cell>
          <cell r="Z271">
            <v>0.392011</v>
          </cell>
          <cell r="AA271">
            <v>0.181841</v>
          </cell>
          <cell r="AB271">
            <v>5.3996218899999997</v>
          </cell>
        </row>
        <row r="272">
          <cell r="A272">
            <v>524303</v>
          </cell>
          <cell r="B272">
            <v>524303</v>
          </cell>
          <cell r="C272" t="str">
            <v>Vehicle License &amp; Insurance</v>
          </cell>
          <cell r="D272">
            <v>1198175</v>
          </cell>
          <cell r="E272">
            <v>4075473.77</v>
          </cell>
          <cell r="F272">
            <v>430165.83</v>
          </cell>
          <cell r="G272">
            <v>606510.21</v>
          </cell>
          <cell r="H272">
            <v>490107.97</v>
          </cell>
          <cell r="I272">
            <v>799485</v>
          </cell>
          <cell r="J272">
            <v>134147.89000000001</v>
          </cell>
          <cell r="K272">
            <v>877949.74</v>
          </cell>
          <cell r="L272">
            <v>-10</v>
          </cell>
          <cell r="M272">
            <v>1463583.94</v>
          </cell>
          <cell r="N272">
            <v>544950.68999999994</v>
          </cell>
          <cell r="O272">
            <v>373355.52000000002</v>
          </cell>
          <cell r="P272">
            <v>1.198175</v>
          </cell>
          <cell r="Q272">
            <v>4.0754737700000003</v>
          </cell>
          <cell r="R272">
            <v>0.43016583000000003</v>
          </cell>
          <cell r="S272">
            <v>0.60651020999999994</v>
          </cell>
          <cell r="T272">
            <v>0.49010796999999995</v>
          </cell>
          <cell r="U272">
            <v>0.799485</v>
          </cell>
          <cell r="V272">
            <v>0.13414789000000002</v>
          </cell>
          <cell r="W272">
            <v>0.87794974000000003</v>
          </cell>
          <cell r="X272">
            <v>-1.0000000000000001E-5</v>
          </cell>
          <cell r="Y272">
            <v>1.4635839399999999</v>
          </cell>
          <cell r="Z272">
            <v>0.54495068999999996</v>
          </cell>
          <cell r="AA272">
            <v>0.37335552</v>
          </cell>
          <cell r="AB272">
            <v>10.993895559999997</v>
          </cell>
        </row>
        <row r="273">
          <cell r="A273">
            <v>524304</v>
          </cell>
          <cell r="B273">
            <v>524304</v>
          </cell>
          <cell r="C273" t="str">
            <v>Vehicle Hire Charges (Outside) - Centralized</v>
          </cell>
          <cell r="D273">
            <v>79478015.230000004</v>
          </cell>
          <cell r="E273">
            <v>77275118.090000004</v>
          </cell>
          <cell r="F273">
            <v>98680623.260000005</v>
          </cell>
          <cell r="G273">
            <v>95544201.209999993</v>
          </cell>
          <cell r="H273">
            <v>89440884.980000004</v>
          </cell>
          <cell r="I273">
            <v>87745243.609999999</v>
          </cell>
          <cell r="J273">
            <v>90350706.659999996</v>
          </cell>
          <cell r="K273">
            <v>91435963.469999999</v>
          </cell>
          <cell r="L273">
            <v>88862465.540000007</v>
          </cell>
          <cell r="M273">
            <v>92890210.579999998</v>
          </cell>
          <cell r="N273">
            <v>85981218.400000006</v>
          </cell>
          <cell r="O273">
            <v>113354185.56</v>
          </cell>
          <cell r="P273">
            <v>79.478015230000011</v>
          </cell>
          <cell r="Q273">
            <v>77.275118090000007</v>
          </cell>
          <cell r="R273">
            <v>98.680623260000004</v>
          </cell>
          <cell r="S273">
            <v>95.544201209999997</v>
          </cell>
          <cell r="T273">
            <v>89.440884980000007</v>
          </cell>
          <cell r="U273">
            <v>87.745243610000003</v>
          </cell>
          <cell r="V273">
            <v>90.35070666</v>
          </cell>
          <cell r="W273">
            <v>91.435963470000004</v>
          </cell>
          <cell r="X273">
            <v>88.862465540000002</v>
          </cell>
          <cell r="Y273">
            <v>92.890210580000002</v>
          </cell>
          <cell r="Z273">
            <v>85.981218400000003</v>
          </cell>
          <cell r="AA273">
            <v>113.35418556</v>
          </cell>
          <cell r="AB273">
            <v>1091.0388365899998</v>
          </cell>
        </row>
        <row r="274">
          <cell r="A274">
            <v>524306</v>
          </cell>
          <cell r="B274">
            <v>524306</v>
          </cell>
          <cell r="C274" t="str">
            <v>Vehicle Parking Fees</v>
          </cell>
          <cell r="D274">
            <v>-1202204</v>
          </cell>
          <cell r="E274">
            <v>399735</v>
          </cell>
          <cell r="F274">
            <v>1633130</v>
          </cell>
          <cell r="G274">
            <v>593210</v>
          </cell>
          <cell r="H274">
            <v>2940990</v>
          </cell>
          <cell r="I274">
            <v>1173900</v>
          </cell>
          <cell r="J274">
            <v>441820</v>
          </cell>
          <cell r="K274">
            <v>1110465.74</v>
          </cell>
          <cell r="L274">
            <v>75660</v>
          </cell>
          <cell r="M274">
            <v>1393800</v>
          </cell>
          <cell r="N274">
            <v>1182930</v>
          </cell>
          <cell r="O274">
            <v>1688352.96</v>
          </cell>
          <cell r="P274">
            <v>-1.2022040000000001</v>
          </cell>
          <cell r="Q274">
            <v>0.39973500000000001</v>
          </cell>
          <cell r="R274">
            <v>1.63313</v>
          </cell>
          <cell r="S274">
            <v>0.59321000000000002</v>
          </cell>
          <cell r="T274">
            <v>2.9409900000000002</v>
          </cell>
          <cell r="U274">
            <v>1.1738999999999999</v>
          </cell>
          <cell r="V274">
            <v>0.44181999999999999</v>
          </cell>
          <cell r="W274">
            <v>1.11046574</v>
          </cell>
          <cell r="X274">
            <v>7.5660000000000005E-2</v>
          </cell>
          <cell r="Y274">
            <v>1.3937999999999999</v>
          </cell>
          <cell r="Z274">
            <v>1.18293</v>
          </cell>
          <cell r="AA274">
            <v>1.68835296</v>
          </cell>
          <cell r="AB274">
            <v>11.431789699999999</v>
          </cell>
        </row>
        <row r="275">
          <cell r="A275">
            <v>524307</v>
          </cell>
          <cell r="B275">
            <v>524307</v>
          </cell>
          <cell r="C275" t="str">
            <v>Vehicle Tracking Expenses</v>
          </cell>
          <cell r="D275">
            <v>3095833</v>
          </cell>
          <cell r="E275">
            <v>3095833</v>
          </cell>
          <cell r="F275">
            <v>3095833</v>
          </cell>
          <cell r="G275">
            <v>3095833</v>
          </cell>
          <cell r="H275">
            <v>3095833</v>
          </cell>
          <cell r="I275">
            <v>3095833</v>
          </cell>
          <cell r="J275">
            <v>3095833</v>
          </cell>
          <cell r="K275">
            <v>3095833</v>
          </cell>
          <cell r="L275">
            <v>3095833</v>
          </cell>
          <cell r="M275">
            <v>3095833</v>
          </cell>
          <cell r="N275">
            <v>3095833</v>
          </cell>
          <cell r="O275">
            <v>3095833</v>
          </cell>
          <cell r="P275">
            <v>3.0958329999999998</v>
          </cell>
          <cell r="Q275">
            <v>3.0958329999999998</v>
          </cell>
          <cell r="R275">
            <v>3.0958329999999998</v>
          </cell>
          <cell r="S275">
            <v>3.0958329999999998</v>
          </cell>
          <cell r="T275">
            <v>3.0958329999999998</v>
          </cell>
          <cell r="U275">
            <v>3.0958329999999998</v>
          </cell>
          <cell r="V275">
            <v>3.0958329999999998</v>
          </cell>
          <cell r="W275">
            <v>3.0958329999999998</v>
          </cell>
          <cell r="X275">
            <v>3.0958329999999998</v>
          </cell>
          <cell r="Y275">
            <v>3.0958329999999998</v>
          </cell>
          <cell r="Z275">
            <v>3.0958329999999998</v>
          </cell>
          <cell r="AA275">
            <v>3.0958329999999998</v>
          </cell>
          <cell r="AB275">
            <v>37.149996000000002</v>
          </cell>
        </row>
        <row r="276">
          <cell r="A276">
            <v>524308</v>
          </cell>
          <cell r="B276">
            <v>524308</v>
          </cell>
          <cell r="C276" t="str">
            <v>Fuel – Personl Vehicles</v>
          </cell>
          <cell r="D276">
            <v>16288012.66</v>
          </cell>
          <cell r="E276">
            <v>16935505.760000002</v>
          </cell>
          <cell r="F276">
            <v>18219211.690000001</v>
          </cell>
          <cell r="G276">
            <v>13656530.800000001</v>
          </cell>
          <cell r="H276">
            <v>14089740.93</v>
          </cell>
          <cell r="I276">
            <v>14269700.130000001</v>
          </cell>
          <cell r="J276">
            <v>14541908.609999999</v>
          </cell>
          <cell r="K276">
            <v>15581792.98</v>
          </cell>
          <cell r="L276">
            <v>16177648.85</v>
          </cell>
          <cell r="M276">
            <v>15963903.630000001</v>
          </cell>
          <cell r="N276">
            <v>16314096.34</v>
          </cell>
          <cell r="O276">
            <v>21561521.359999999</v>
          </cell>
          <cell r="P276">
            <v>16.28801266</v>
          </cell>
          <cell r="Q276">
            <v>16.935505760000002</v>
          </cell>
          <cell r="R276">
            <v>18.219211690000002</v>
          </cell>
          <cell r="S276">
            <v>13.656530800000001</v>
          </cell>
          <cell r="T276">
            <v>14.08974093</v>
          </cell>
          <cell r="U276">
            <v>14.26970013</v>
          </cell>
          <cell r="V276">
            <v>14.54190861</v>
          </cell>
          <cell r="W276">
            <v>15.581792980000001</v>
          </cell>
          <cell r="X276">
            <v>16.177648850000001</v>
          </cell>
          <cell r="Y276">
            <v>15.963903630000001</v>
          </cell>
          <cell r="Z276">
            <v>16.314096339999999</v>
          </cell>
          <cell r="AA276">
            <v>21.56152136</v>
          </cell>
          <cell r="AB276">
            <v>193.59957374000001</v>
          </cell>
        </row>
        <row r="277">
          <cell r="A277">
            <v>524309</v>
          </cell>
          <cell r="B277">
            <v>524309</v>
          </cell>
          <cell r="C277" t="str">
            <v>Vehicle Hire Charges Others-Regional</v>
          </cell>
          <cell r="D277">
            <v>-794269.73</v>
          </cell>
          <cell r="E277">
            <v>0</v>
          </cell>
          <cell r="F277">
            <v>0</v>
          </cell>
          <cell r="G277">
            <v>0</v>
          </cell>
          <cell r="H277">
            <v>0</v>
          </cell>
          <cell r="I277">
            <v>0</v>
          </cell>
          <cell r="J277">
            <v>0</v>
          </cell>
          <cell r="K277">
            <v>0</v>
          </cell>
          <cell r="L277">
            <v>0</v>
          </cell>
          <cell r="M277">
            <v>-417080</v>
          </cell>
          <cell r="N277">
            <v>0</v>
          </cell>
          <cell r="O277">
            <v>75142</v>
          </cell>
          <cell r="P277">
            <v>-0.79426973000000001</v>
          </cell>
          <cell r="Q277">
            <v>0</v>
          </cell>
          <cell r="R277">
            <v>0</v>
          </cell>
          <cell r="S277">
            <v>0</v>
          </cell>
          <cell r="T277">
            <v>0</v>
          </cell>
          <cell r="U277">
            <v>0</v>
          </cell>
          <cell r="V277">
            <v>0</v>
          </cell>
          <cell r="W277">
            <v>0</v>
          </cell>
          <cell r="X277">
            <v>0</v>
          </cell>
          <cell r="Y277">
            <v>-0.41708000000000001</v>
          </cell>
          <cell r="Z277">
            <v>0</v>
          </cell>
          <cell r="AA277">
            <v>7.5142E-2</v>
          </cell>
          <cell r="AB277">
            <v>-1.13620773</v>
          </cell>
        </row>
        <row r="278">
          <cell r="A278">
            <v>524310</v>
          </cell>
          <cell r="B278">
            <v>524310</v>
          </cell>
          <cell r="C278" t="str">
            <v>Fuel – SLT Vehicles Bulk Tanks</v>
          </cell>
          <cell r="D278">
            <v>0</v>
          </cell>
          <cell r="E278">
            <v>6018462.1500000004</v>
          </cell>
          <cell r="F278">
            <v>0</v>
          </cell>
          <cell r="G278">
            <v>0</v>
          </cell>
          <cell r="H278">
            <v>0</v>
          </cell>
          <cell r="I278">
            <v>0</v>
          </cell>
          <cell r="J278">
            <v>0</v>
          </cell>
          <cell r="K278">
            <v>0</v>
          </cell>
          <cell r="L278">
            <v>0</v>
          </cell>
          <cell r="M278">
            <v>0</v>
          </cell>
          <cell r="N278">
            <v>0</v>
          </cell>
          <cell r="O278">
            <v>0</v>
          </cell>
          <cell r="P278">
            <v>0</v>
          </cell>
          <cell r="Q278">
            <v>6.0184621500000004</v>
          </cell>
          <cell r="R278">
            <v>0</v>
          </cell>
          <cell r="S278">
            <v>0</v>
          </cell>
          <cell r="T278">
            <v>0</v>
          </cell>
          <cell r="U278">
            <v>0</v>
          </cell>
          <cell r="V278">
            <v>0</v>
          </cell>
          <cell r="W278">
            <v>0</v>
          </cell>
          <cell r="X278">
            <v>0</v>
          </cell>
          <cell r="Y278">
            <v>0</v>
          </cell>
          <cell r="Z278">
            <v>0</v>
          </cell>
          <cell r="AA278">
            <v>0</v>
          </cell>
          <cell r="AB278">
            <v>6.0184621500000004</v>
          </cell>
        </row>
        <row r="279">
          <cell r="A279">
            <v>524401</v>
          </cell>
          <cell r="B279">
            <v>524401</v>
          </cell>
          <cell r="C279" t="str">
            <v>Trade Licenses</v>
          </cell>
          <cell r="D279">
            <v>16526139.380000001</v>
          </cell>
          <cell r="E279">
            <v>29238004.949999999</v>
          </cell>
          <cell r="F279">
            <v>16331436.869999999</v>
          </cell>
          <cell r="G279">
            <v>16303215.74</v>
          </cell>
          <cell r="H279">
            <v>3801859.98</v>
          </cell>
          <cell r="I279">
            <v>16499569.27</v>
          </cell>
          <cell r="J279">
            <v>16355811.720000001</v>
          </cell>
          <cell r="K279">
            <v>16311216.800000001</v>
          </cell>
          <cell r="L279">
            <v>16843615.329999998</v>
          </cell>
          <cell r="M279">
            <v>16513132.6</v>
          </cell>
          <cell r="N279">
            <v>16323524.01</v>
          </cell>
          <cell r="O279">
            <v>16703279.199999999</v>
          </cell>
          <cell r="P279">
            <v>16.52613938</v>
          </cell>
          <cell r="Q279">
            <v>29.238004950000001</v>
          </cell>
          <cell r="R279">
            <v>16.331436869999997</v>
          </cell>
          <cell r="S279">
            <v>16.303215739999999</v>
          </cell>
          <cell r="T279">
            <v>3.8018599800000001</v>
          </cell>
          <cell r="U279">
            <v>16.499569269999999</v>
          </cell>
          <cell r="V279">
            <v>16.355811720000002</v>
          </cell>
          <cell r="W279">
            <v>16.3112168</v>
          </cell>
          <cell r="X279">
            <v>16.843615329999999</v>
          </cell>
          <cell r="Y279">
            <v>16.513132599999999</v>
          </cell>
          <cell r="Z279">
            <v>16.32352401</v>
          </cell>
          <cell r="AA279">
            <v>16.703279200000001</v>
          </cell>
          <cell r="AB279">
            <v>197.75080584999998</v>
          </cell>
        </row>
        <row r="280">
          <cell r="A280">
            <v>524402</v>
          </cell>
          <cell r="B280">
            <v>524402</v>
          </cell>
          <cell r="C280" t="str">
            <v>License and subscriptions(Local)</v>
          </cell>
          <cell r="D280">
            <v>0</v>
          </cell>
          <cell r="E280">
            <v>0</v>
          </cell>
          <cell r="F280">
            <v>0</v>
          </cell>
          <cell r="G280">
            <v>0</v>
          </cell>
          <cell r="H280">
            <v>0</v>
          </cell>
          <cell r="I280">
            <v>0</v>
          </cell>
          <cell r="J280">
            <v>0</v>
          </cell>
          <cell r="K280">
            <v>-0.01</v>
          </cell>
          <cell r="L280">
            <v>0</v>
          </cell>
          <cell r="M280">
            <v>0</v>
          </cell>
          <cell r="N280">
            <v>0</v>
          </cell>
          <cell r="O280">
            <v>0</v>
          </cell>
          <cell r="P280">
            <v>0</v>
          </cell>
          <cell r="Q280">
            <v>0</v>
          </cell>
          <cell r="R280">
            <v>0</v>
          </cell>
          <cell r="S280">
            <v>0</v>
          </cell>
          <cell r="T280">
            <v>0</v>
          </cell>
          <cell r="U280">
            <v>0</v>
          </cell>
          <cell r="V280">
            <v>0</v>
          </cell>
          <cell r="W280">
            <v>-1E-8</v>
          </cell>
          <cell r="X280">
            <v>0</v>
          </cell>
          <cell r="Y280">
            <v>0</v>
          </cell>
          <cell r="Z280">
            <v>0</v>
          </cell>
          <cell r="AA280">
            <v>0</v>
          </cell>
          <cell r="AB280">
            <v>-1E-8</v>
          </cell>
        </row>
        <row r="281">
          <cell r="A281">
            <v>524403</v>
          </cell>
          <cell r="B281">
            <v>524403</v>
          </cell>
          <cell r="C281" t="str">
            <v>Licenses - Software</v>
          </cell>
          <cell r="D281">
            <v>33978947.950000003</v>
          </cell>
          <cell r="E281">
            <v>23241650.309999999</v>
          </cell>
          <cell r="F281">
            <v>38584451.560000002</v>
          </cell>
          <cell r="G281">
            <v>26612296.859999999</v>
          </cell>
          <cell r="H281">
            <v>13361598.84</v>
          </cell>
          <cell r="I281">
            <v>35902131.75</v>
          </cell>
          <cell r="J281">
            <v>4064583.96</v>
          </cell>
          <cell r="K281">
            <v>22826091.309999999</v>
          </cell>
          <cell r="L281">
            <v>6539945.8600000003</v>
          </cell>
          <cell r="M281">
            <v>61884188.100000001</v>
          </cell>
          <cell r="N281">
            <v>45388003.939999998</v>
          </cell>
          <cell r="O281">
            <v>47285501.090000004</v>
          </cell>
          <cell r="P281">
            <v>33.978947950000006</v>
          </cell>
          <cell r="Q281">
            <v>23.241650309999997</v>
          </cell>
          <cell r="R281">
            <v>38.584451560000005</v>
          </cell>
          <cell r="S281">
            <v>26.612296860000001</v>
          </cell>
          <cell r="T281">
            <v>13.361598839999999</v>
          </cell>
          <cell r="U281">
            <v>35.902131750000002</v>
          </cell>
          <cell r="V281">
            <v>4.0645839600000002</v>
          </cell>
          <cell r="W281">
            <v>22.826091309999999</v>
          </cell>
          <cell r="X281">
            <v>6.5399458600000004</v>
          </cell>
          <cell r="Y281">
            <v>61.884188100000003</v>
          </cell>
          <cell r="Z281">
            <v>45.388003939999997</v>
          </cell>
          <cell r="AA281">
            <v>47.285501090000004</v>
          </cell>
          <cell r="AB281">
            <v>359.6693915300001</v>
          </cell>
        </row>
        <row r="282">
          <cell r="A282">
            <v>524404</v>
          </cell>
          <cell r="B282">
            <v>524404</v>
          </cell>
          <cell r="C282" t="str">
            <v>Licenses Software - Gen Provision</v>
          </cell>
          <cell r="D282">
            <v>-12235723.51</v>
          </cell>
          <cell r="E282">
            <v>0</v>
          </cell>
          <cell r="F282">
            <v>0</v>
          </cell>
          <cell r="G282">
            <v>0</v>
          </cell>
          <cell r="H282">
            <v>0</v>
          </cell>
          <cell r="I282">
            <v>0</v>
          </cell>
          <cell r="J282">
            <v>-13202994.76</v>
          </cell>
          <cell r="K282">
            <v>18004052.18</v>
          </cell>
          <cell r="L282">
            <v>21019665.940000001</v>
          </cell>
          <cell r="M282">
            <v>-45206763.75</v>
          </cell>
          <cell r="N282">
            <v>13675124.58</v>
          </cell>
          <cell r="O282">
            <v>16768797.41</v>
          </cell>
          <cell r="P282">
            <v>-12.23572351</v>
          </cell>
          <cell r="Q282">
            <v>0</v>
          </cell>
          <cell r="R282">
            <v>0</v>
          </cell>
          <cell r="S282">
            <v>0</v>
          </cell>
          <cell r="T282">
            <v>0</v>
          </cell>
          <cell r="U282">
            <v>0</v>
          </cell>
          <cell r="V282">
            <v>-13.202994759999999</v>
          </cell>
          <cell r="W282">
            <v>18.004052179999999</v>
          </cell>
          <cell r="X282">
            <v>21.019665940000003</v>
          </cell>
          <cell r="Y282">
            <v>-45.20676375</v>
          </cell>
          <cell r="Z282">
            <v>13.67512458</v>
          </cell>
          <cell r="AA282">
            <v>16.768797410000001</v>
          </cell>
          <cell r="AB282">
            <v>-1.1778419100000002</v>
          </cell>
        </row>
        <row r="283">
          <cell r="A283">
            <v>524601</v>
          </cell>
          <cell r="B283">
            <v>524601</v>
          </cell>
          <cell r="C283" t="str">
            <v>Commission on Bill Collection Solution</v>
          </cell>
          <cell r="D283">
            <v>5000000</v>
          </cell>
          <cell r="E283">
            <v>5000000</v>
          </cell>
          <cell r="F283">
            <v>5000000</v>
          </cell>
          <cell r="G283">
            <v>5145061.71</v>
          </cell>
          <cell r="H283">
            <v>8868171.2200000007</v>
          </cell>
          <cell r="I283">
            <v>11085976.880000001</v>
          </cell>
          <cell r="J283">
            <v>18034868.629999999</v>
          </cell>
          <cell r="K283">
            <v>13503076.220000001</v>
          </cell>
          <cell r="L283">
            <v>8800684.3800000008</v>
          </cell>
          <cell r="M283">
            <v>8485937</v>
          </cell>
          <cell r="N283">
            <v>8246639.3799999999</v>
          </cell>
          <cell r="O283">
            <v>6395468.7400000002</v>
          </cell>
          <cell r="P283">
            <v>5</v>
          </cell>
          <cell r="Q283">
            <v>5</v>
          </cell>
          <cell r="R283">
            <v>5</v>
          </cell>
          <cell r="S283">
            <v>5.1450617100000002</v>
          </cell>
          <cell r="T283">
            <v>8.8681712200000007</v>
          </cell>
          <cell r="U283">
            <v>11.08597688</v>
          </cell>
          <cell r="V283">
            <v>18.034868629999998</v>
          </cell>
          <cell r="W283">
            <v>13.503076220000001</v>
          </cell>
          <cell r="X283">
            <v>8.8006843800000016</v>
          </cell>
          <cell r="Y283">
            <v>8.4859369999999998</v>
          </cell>
          <cell r="Z283">
            <v>8.2466393799999995</v>
          </cell>
          <cell r="AA283">
            <v>6.3954687400000001</v>
          </cell>
          <cell r="AB283">
            <v>103.56588415999998</v>
          </cell>
        </row>
        <row r="284">
          <cell r="A284">
            <v>524602</v>
          </cell>
          <cell r="B284">
            <v>524602</v>
          </cell>
          <cell r="C284" t="str">
            <v>Commission Bill Collect-Mobitel</v>
          </cell>
          <cell r="D284">
            <v>3333350</v>
          </cell>
          <cell r="E284">
            <v>3333316.66</v>
          </cell>
          <cell r="F284">
            <v>3333333.33</v>
          </cell>
          <cell r="G284">
            <v>7267969.1299999999</v>
          </cell>
          <cell r="H284">
            <v>-601302.47</v>
          </cell>
          <cell r="I284">
            <v>3333333.33</v>
          </cell>
          <cell r="J284">
            <v>18679430.09</v>
          </cell>
          <cell r="K284">
            <v>1320569.76</v>
          </cell>
          <cell r="L284">
            <v>8227208.4400000004</v>
          </cell>
          <cell r="M284">
            <v>-115793.21</v>
          </cell>
          <cell r="N284">
            <v>5000000</v>
          </cell>
          <cell r="O284">
            <v>8971319.3000000007</v>
          </cell>
          <cell r="P284">
            <v>3.3333499999999998</v>
          </cell>
          <cell r="Q284">
            <v>3.3333166599999999</v>
          </cell>
          <cell r="R284">
            <v>3.3333333299999999</v>
          </cell>
          <cell r="S284">
            <v>7.26796913</v>
          </cell>
          <cell r="T284">
            <v>-0.60130246999999992</v>
          </cell>
          <cell r="U284">
            <v>3.3333333299999999</v>
          </cell>
          <cell r="V284">
            <v>18.67943009</v>
          </cell>
          <cell r="W284">
            <v>1.3205697599999999</v>
          </cell>
          <cell r="X284">
            <v>8.2272084400000001</v>
          </cell>
          <cell r="Y284">
            <v>-0.11579321000000001</v>
          </cell>
          <cell r="Z284">
            <v>5</v>
          </cell>
          <cell r="AA284">
            <v>8.9713193000000011</v>
          </cell>
          <cell r="AB284">
            <v>62.082734359999996</v>
          </cell>
        </row>
        <row r="285">
          <cell r="A285">
            <v>524604</v>
          </cell>
          <cell r="B285">
            <v>524604</v>
          </cell>
          <cell r="C285" t="str">
            <v>Commission on Bank Collections</v>
          </cell>
          <cell r="D285">
            <v>8582216.2300000004</v>
          </cell>
          <cell r="E285">
            <v>8157732.6900000004</v>
          </cell>
          <cell r="F285">
            <v>9350093.2799999993</v>
          </cell>
          <cell r="G285">
            <v>11027696.16</v>
          </cell>
          <cell r="H285">
            <v>9139302.6400000006</v>
          </cell>
          <cell r="I285">
            <v>14180951.92</v>
          </cell>
          <cell r="J285">
            <v>7398325.1500000004</v>
          </cell>
          <cell r="K285">
            <v>7293600.9900000002</v>
          </cell>
          <cell r="L285">
            <v>8873144.9100000001</v>
          </cell>
          <cell r="M285">
            <v>9141392.2799999993</v>
          </cell>
          <cell r="N285">
            <v>11083320.539999999</v>
          </cell>
          <cell r="O285">
            <v>10835180.73</v>
          </cell>
          <cell r="P285">
            <v>8.5822162300000002</v>
          </cell>
          <cell r="Q285">
            <v>8.1577326899999996</v>
          </cell>
          <cell r="R285">
            <v>9.3500932799999994</v>
          </cell>
          <cell r="S285">
            <v>11.02769616</v>
          </cell>
          <cell r="T285">
            <v>9.1393026400000004</v>
          </cell>
          <cell r="U285">
            <v>14.18095192</v>
          </cell>
          <cell r="V285">
            <v>7.3983251500000007</v>
          </cell>
          <cell r="W285">
            <v>7.2936009899999998</v>
          </cell>
          <cell r="X285">
            <v>8.8731449100000006</v>
          </cell>
          <cell r="Y285">
            <v>9.1413922799999998</v>
          </cell>
          <cell r="Z285">
            <v>11.083320539999999</v>
          </cell>
          <cell r="AA285">
            <v>10.835180730000001</v>
          </cell>
          <cell r="AB285">
            <v>115.06295752</v>
          </cell>
        </row>
        <row r="286">
          <cell r="A286">
            <v>524605</v>
          </cell>
          <cell r="B286">
            <v>524605</v>
          </cell>
          <cell r="C286" t="str">
            <v>Commission on Credit Card Collections</v>
          </cell>
          <cell r="D286">
            <v>11996757.18</v>
          </cell>
          <cell r="E286">
            <v>11390221.91</v>
          </cell>
          <cell r="F286">
            <v>12760770.49</v>
          </cell>
          <cell r="G286">
            <v>11673193.119999999</v>
          </cell>
          <cell r="H286">
            <v>13784137.18</v>
          </cell>
          <cell r="I286">
            <v>12990546.060000001</v>
          </cell>
          <cell r="J286">
            <v>12992728.16</v>
          </cell>
          <cell r="K286">
            <v>13032087.869999999</v>
          </cell>
          <cell r="L286">
            <v>12997452.630000001</v>
          </cell>
          <cell r="M286">
            <v>13602218.49</v>
          </cell>
          <cell r="N286">
            <v>13594235.34</v>
          </cell>
          <cell r="O286">
            <v>14823459.92</v>
          </cell>
          <cell r="P286">
            <v>11.996757179999999</v>
          </cell>
          <cell r="Q286">
            <v>11.390221909999999</v>
          </cell>
          <cell r="R286">
            <v>12.760770490000001</v>
          </cell>
          <cell r="S286">
            <v>11.673193119999999</v>
          </cell>
          <cell r="T286">
            <v>13.78413718</v>
          </cell>
          <cell r="U286">
            <v>12.99054606</v>
          </cell>
          <cell r="V286">
            <v>12.99272816</v>
          </cell>
          <cell r="W286">
            <v>13.03208787</v>
          </cell>
          <cell r="X286">
            <v>12.997452630000002</v>
          </cell>
          <cell r="Y286">
            <v>13.60221849</v>
          </cell>
          <cell r="Z286">
            <v>13.594235339999999</v>
          </cell>
          <cell r="AA286">
            <v>14.823459919999999</v>
          </cell>
          <cell r="AB286">
            <v>155.63780834999997</v>
          </cell>
        </row>
        <row r="287">
          <cell r="A287">
            <v>524606</v>
          </cell>
          <cell r="B287">
            <v>524606</v>
          </cell>
          <cell r="C287" t="str">
            <v>Bank Charges</v>
          </cell>
          <cell r="D287">
            <v>15587270.949999999</v>
          </cell>
          <cell r="E287">
            <v>3812093.61</v>
          </cell>
          <cell r="F287">
            <v>2788612.18</v>
          </cell>
          <cell r="G287">
            <v>2524399.84</v>
          </cell>
          <cell r="H287">
            <v>3299592.35</v>
          </cell>
          <cell r="I287">
            <v>13626182.460000001</v>
          </cell>
          <cell r="J287">
            <v>5056835.57</v>
          </cell>
          <cell r="K287">
            <v>7055455.9000000004</v>
          </cell>
          <cell r="L287">
            <v>9240325.3800000008</v>
          </cell>
          <cell r="M287">
            <v>3203068.64</v>
          </cell>
          <cell r="N287">
            <v>3441605.74</v>
          </cell>
          <cell r="O287">
            <v>5392243.0999999996</v>
          </cell>
          <cell r="P287">
            <v>15.587270949999999</v>
          </cell>
          <cell r="Q287">
            <v>3.8120936099999998</v>
          </cell>
          <cell r="R287">
            <v>2.7886121800000003</v>
          </cell>
          <cell r="S287">
            <v>2.5243998400000001</v>
          </cell>
          <cell r="T287">
            <v>3.2995923500000002</v>
          </cell>
          <cell r="U287">
            <v>13.626182460000001</v>
          </cell>
          <cell r="V287">
            <v>5.0568355700000005</v>
          </cell>
          <cell r="W287">
            <v>7.0554559000000001</v>
          </cell>
          <cell r="X287">
            <v>9.2403253800000016</v>
          </cell>
          <cell r="Y287">
            <v>3.2030686400000001</v>
          </cell>
          <cell r="Z287">
            <v>3.4416057400000004</v>
          </cell>
          <cell r="AA287">
            <v>5.3922431</v>
          </cell>
          <cell r="AB287">
            <v>75.027685719999994</v>
          </cell>
        </row>
        <row r="288">
          <cell r="A288">
            <v>524902</v>
          </cell>
          <cell r="B288">
            <v>524902</v>
          </cell>
          <cell r="C288" t="str">
            <v>Average Cost Variance</v>
          </cell>
          <cell r="D288">
            <v>398482.86</v>
          </cell>
          <cell r="E288">
            <v>800470.66</v>
          </cell>
          <cell r="F288">
            <v>-967343.42</v>
          </cell>
          <cell r="G288">
            <v>115151.94</v>
          </cell>
          <cell r="H288">
            <v>16287864.630000001</v>
          </cell>
          <cell r="I288">
            <v>-2846833.85</v>
          </cell>
          <cell r="J288">
            <v>-1158532.2</v>
          </cell>
          <cell r="K288">
            <v>-342343.57</v>
          </cell>
          <cell r="L288">
            <v>574740.06000000006</v>
          </cell>
          <cell r="M288">
            <v>-1714927.06</v>
          </cell>
          <cell r="N288">
            <v>5111300.3899999997</v>
          </cell>
          <cell r="O288">
            <v>-314745.06</v>
          </cell>
          <cell r="P288">
            <v>0.39848285999999999</v>
          </cell>
          <cell r="Q288">
            <v>0.80047066</v>
          </cell>
          <cell r="R288">
            <v>-0.96734342000000006</v>
          </cell>
          <cell r="S288">
            <v>0.11515194000000001</v>
          </cell>
          <cell r="T288">
            <v>16.287864630000001</v>
          </cell>
          <cell r="U288">
            <v>-2.8468338499999999</v>
          </cell>
          <cell r="V288">
            <v>-1.1585322</v>
          </cell>
          <cell r="W288">
            <v>-0.34234356999999999</v>
          </cell>
          <cell r="X288">
            <v>0.57474006000000011</v>
          </cell>
          <cell r="Y288">
            <v>-1.7149270599999999</v>
          </cell>
          <cell r="Z288">
            <v>5.1113003899999994</v>
          </cell>
          <cell r="AA288">
            <v>-0.31474506000000002</v>
          </cell>
          <cell r="AB288">
            <v>15.943285380000001</v>
          </cell>
        </row>
        <row r="289">
          <cell r="A289">
            <v>524903</v>
          </cell>
          <cell r="B289">
            <v>524903</v>
          </cell>
          <cell r="C289" t="str">
            <v>Invoice Price Variance</v>
          </cell>
          <cell r="D289">
            <v>-14677959.92</v>
          </cell>
          <cell r="E289">
            <v>2106586.84</v>
          </cell>
          <cell r="F289">
            <v>-89460.47</v>
          </cell>
          <cell r="G289">
            <v>8514023</v>
          </cell>
          <cell r="H289">
            <v>-106938538.98999999</v>
          </cell>
          <cell r="I289">
            <v>-80811549.629999995</v>
          </cell>
          <cell r="J289">
            <v>-1535688.12</v>
          </cell>
          <cell r="K289">
            <v>1806602.01</v>
          </cell>
          <cell r="L289">
            <v>-31592102.670000002</v>
          </cell>
          <cell r="M289">
            <v>22079816.260000002</v>
          </cell>
          <cell r="N289">
            <v>626313.98</v>
          </cell>
          <cell r="O289">
            <v>8050169.1100000003</v>
          </cell>
          <cell r="P289">
            <v>-14.677959919999999</v>
          </cell>
          <cell r="Q289">
            <v>2.1065868399999998</v>
          </cell>
          <cell r="R289">
            <v>-8.946047E-2</v>
          </cell>
          <cell r="S289">
            <v>8.5140229999999999</v>
          </cell>
          <cell r="T289">
            <v>-106.93853899</v>
          </cell>
          <cell r="U289">
            <v>-80.811549630000002</v>
          </cell>
          <cell r="V289">
            <v>-1.5356881200000001</v>
          </cell>
          <cell r="W289">
            <v>1.80660201</v>
          </cell>
          <cell r="X289">
            <v>-31.592102670000003</v>
          </cell>
          <cell r="Y289">
            <v>22.079816260000001</v>
          </cell>
          <cell r="Z289">
            <v>0.62631397999999994</v>
          </cell>
          <cell r="AA289">
            <v>8.0501691100000006</v>
          </cell>
          <cell r="AB289">
            <v>-192.46178860000001</v>
          </cell>
        </row>
        <row r="290">
          <cell r="A290">
            <v>524904</v>
          </cell>
          <cell r="B290">
            <v>524904</v>
          </cell>
          <cell r="C290" t="str">
            <v>Physical Inventory Adjustment</v>
          </cell>
          <cell r="D290">
            <v>0</v>
          </cell>
          <cell r="E290">
            <v>0</v>
          </cell>
          <cell r="F290">
            <v>-55466.76</v>
          </cell>
          <cell r="G290">
            <v>0</v>
          </cell>
          <cell r="H290">
            <v>0</v>
          </cell>
          <cell r="I290">
            <v>6818622.9800000004</v>
          </cell>
          <cell r="J290">
            <v>0</v>
          </cell>
          <cell r="K290">
            <v>0</v>
          </cell>
          <cell r="L290">
            <v>0</v>
          </cell>
          <cell r="M290">
            <v>0</v>
          </cell>
          <cell r="N290">
            <v>0</v>
          </cell>
          <cell r="O290">
            <v>0</v>
          </cell>
          <cell r="P290">
            <v>0</v>
          </cell>
          <cell r="Q290">
            <v>0</v>
          </cell>
          <cell r="R290">
            <v>-5.5466760000000004E-2</v>
          </cell>
          <cell r="S290">
            <v>0</v>
          </cell>
          <cell r="T290">
            <v>0</v>
          </cell>
          <cell r="U290">
            <v>6.8186229800000007</v>
          </cell>
          <cell r="V290">
            <v>0</v>
          </cell>
          <cell r="W290">
            <v>0</v>
          </cell>
          <cell r="X290">
            <v>0</v>
          </cell>
          <cell r="Y290">
            <v>0</v>
          </cell>
          <cell r="Z290">
            <v>0</v>
          </cell>
          <cell r="AA290">
            <v>0</v>
          </cell>
          <cell r="AB290">
            <v>6.7631562200000008</v>
          </cell>
        </row>
        <row r="291">
          <cell r="A291">
            <v>524905</v>
          </cell>
          <cell r="B291">
            <v>524905</v>
          </cell>
          <cell r="C291" t="str">
            <v>Cycle Count Adjustment</v>
          </cell>
          <cell r="D291">
            <v>0</v>
          </cell>
          <cell r="E291">
            <v>0</v>
          </cell>
          <cell r="F291">
            <v>0</v>
          </cell>
          <cell r="G291">
            <v>0</v>
          </cell>
          <cell r="H291">
            <v>-19494.34</v>
          </cell>
          <cell r="I291">
            <v>0</v>
          </cell>
          <cell r="J291">
            <v>0</v>
          </cell>
          <cell r="K291">
            <v>0</v>
          </cell>
          <cell r="L291">
            <v>0</v>
          </cell>
          <cell r="M291">
            <v>0</v>
          </cell>
          <cell r="N291">
            <v>0</v>
          </cell>
          <cell r="O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0</v>
          </cell>
          <cell r="T291">
            <v>-1.9494339999999999E-2</v>
          </cell>
          <cell r="U291">
            <v>0</v>
          </cell>
          <cell r="V291">
            <v>0</v>
          </cell>
          <cell r="W291">
            <v>0</v>
          </cell>
          <cell r="X291">
            <v>0</v>
          </cell>
          <cell r="Y291">
            <v>0</v>
          </cell>
          <cell r="Z291">
            <v>0</v>
          </cell>
          <cell r="AA291">
            <v>0</v>
          </cell>
          <cell r="AB291">
            <v>-1.9494339999999999E-2</v>
          </cell>
        </row>
        <row r="292">
          <cell r="A292">
            <v>524911</v>
          </cell>
          <cell r="B292">
            <v>524911</v>
          </cell>
          <cell r="C292" t="str">
            <v>Tax Variance</v>
          </cell>
          <cell r="D292">
            <v>176190.26</v>
          </cell>
          <cell r="E292">
            <v>650730.54</v>
          </cell>
          <cell r="F292">
            <v>-66363.490000000005</v>
          </cell>
          <cell r="G292">
            <v>374429.38</v>
          </cell>
          <cell r="H292">
            <v>-20085.32</v>
          </cell>
          <cell r="I292">
            <v>-16859.599999999999</v>
          </cell>
          <cell r="J292">
            <v>-314126.34000000003</v>
          </cell>
          <cell r="K292">
            <v>-201237.61</v>
          </cell>
          <cell r="L292">
            <v>0</v>
          </cell>
          <cell r="M292">
            <v>-1281.93</v>
          </cell>
          <cell r="N292">
            <v>0</v>
          </cell>
          <cell r="O292">
            <v>-1322.2</v>
          </cell>
          <cell r="P292">
            <v>0.17619026000000002</v>
          </cell>
          <cell r="Q292">
            <v>0.65073054000000008</v>
          </cell>
          <cell r="R292">
            <v>-6.6363490000000011E-2</v>
          </cell>
          <cell r="S292">
            <v>0.37442937999999998</v>
          </cell>
          <cell r="T292">
            <v>-2.008532E-2</v>
          </cell>
          <cell r="U292">
            <v>-1.6859599999999999E-2</v>
          </cell>
          <cell r="V292">
            <v>-0.31412634</v>
          </cell>
          <cell r="W292">
            <v>-0.20123760999999998</v>
          </cell>
          <cell r="X292">
            <v>0</v>
          </cell>
          <cell r="Y292">
            <v>-1.2819300000000001E-3</v>
          </cell>
          <cell r="Z292">
            <v>0</v>
          </cell>
          <cell r="AA292">
            <v>-1.3221999999999999E-3</v>
          </cell>
          <cell r="AB292">
            <v>0.58007368999999975</v>
          </cell>
        </row>
        <row r="293">
          <cell r="A293">
            <v>524914</v>
          </cell>
          <cell r="B293">
            <v>524914</v>
          </cell>
          <cell r="C293" t="str">
            <v>Contractor Inventory Adjustment</v>
          </cell>
          <cell r="D293">
            <v>0</v>
          </cell>
          <cell r="E293">
            <v>-6795014.5199999996</v>
          </cell>
          <cell r="F293">
            <v>6733740.0499999998</v>
          </cell>
          <cell r="G293">
            <v>0</v>
          </cell>
          <cell r="H293">
            <v>0</v>
          </cell>
          <cell r="I293">
            <v>0</v>
          </cell>
          <cell r="J293">
            <v>0</v>
          </cell>
          <cell r="K293">
            <v>0</v>
          </cell>
          <cell r="L293">
            <v>0</v>
          </cell>
          <cell r="M293">
            <v>0</v>
          </cell>
          <cell r="N293">
            <v>0</v>
          </cell>
          <cell r="O293">
            <v>0</v>
          </cell>
          <cell r="P293">
            <v>0</v>
          </cell>
          <cell r="Q293">
            <v>-6.7950145199999996</v>
          </cell>
          <cell r="R293">
            <v>6.7337400499999998</v>
          </cell>
          <cell r="S293">
            <v>0</v>
          </cell>
          <cell r="T293">
            <v>0</v>
          </cell>
          <cell r="U293">
            <v>0</v>
          </cell>
          <cell r="V293">
            <v>0</v>
          </cell>
          <cell r="W293">
            <v>0</v>
          </cell>
          <cell r="X293">
            <v>0</v>
          </cell>
          <cell r="Y293">
            <v>0</v>
          </cell>
          <cell r="Z293">
            <v>0</v>
          </cell>
          <cell r="AA293">
            <v>0</v>
          </cell>
          <cell r="AB293">
            <v>-6.1274469999999741E-2</v>
          </cell>
        </row>
        <row r="294">
          <cell r="A294">
            <v>524951</v>
          </cell>
          <cell r="B294">
            <v>524951</v>
          </cell>
          <cell r="C294" t="str">
            <v>Inventory Expense</v>
          </cell>
          <cell r="D294">
            <v>0</v>
          </cell>
          <cell r="E294">
            <v>0</v>
          </cell>
          <cell r="F294">
            <v>0</v>
          </cell>
          <cell r="G294">
            <v>0</v>
          </cell>
          <cell r="H294">
            <v>0</v>
          </cell>
          <cell r="I294">
            <v>0</v>
          </cell>
          <cell r="J294">
            <v>15496423.51</v>
          </cell>
          <cell r="K294">
            <v>-15496423.51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  <cell r="P294">
            <v>0</v>
          </cell>
          <cell r="Q294">
            <v>0</v>
          </cell>
          <cell r="R294">
            <v>0</v>
          </cell>
          <cell r="S294">
            <v>0</v>
          </cell>
          <cell r="T294">
            <v>0</v>
          </cell>
          <cell r="U294">
            <v>0</v>
          </cell>
          <cell r="V294">
            <v>15.49642351</v>
          </cell>
          <cell r="W294">
            <v>-15.49642351</v>
          </cell>
          <cell r="X294">
            <v>0</v>
          </cell>
          <cell r="Y294">
            <v>0</v>
          </cell>
          <cell r="Z294">
            <v>0</v>
          </cell>
          <cell r="AA294">
            <v>0</v>
          </cell>
          <cell r="AB294">
            <v>0</v>
          </cell>
        </row>
        <row r="295">
          <cell r="A295">
            <v>525101</v>
          </cell>
          <cell r="B295">
            <v>525101</v>
          </cell>
          <cell r="C295" t="str">
            <v>Advertising - Services</v>
          </cell>
          <cell r="D295">
            <v>39569977.859999999</v>
          </cell>
          <cell r="E295">
            <v>38666997.159999996</v>
          </cell>
          <cell r="F295">
            <v>39449317.920000002</v>
          </cell>
          <cell r="G295">
            <v>31135328.859999999</v>
          </cell>
          <cell r="H295">
            <v>36360163.159999996</v>
          </cell>
          <cell r="I295">
            <v>35535960.18</v>
          </cell>
          <cell r="J295">
            <v>35649170.530000001</v>
          </cell>
          <cell r="K295">
            <v>36010694.82</v>
          </cell>
          <cell r="L295">
            <v>37523303.479999997</v>
          </cell>
          <cell r="M295">
            <v>34504377.380000003</v>
          </cell>
          <cell r="N295">
            <v>34856596.170000002</v>
          </cell>
          <cell r="O295">
            <v>-19337638.52</v>
          </cell>
          <cell r="P295">
            <v>39.569977860000002</v>
          </cell>
          <cell r="Q295">
            <v>38.666997159999994</v>
          </cell>
          <cell r="R295">
            <v>39.449317919999999</v>
          </cell>
          <cell r="S295">
            <v>31.135328859999998</v>
          </cell>
          <cell r="T295">
            <v>36.360163159999999</v>
          </cell>
          <cell r="U295">
            <v>35.535960179999996</v>
          </cell>
          <cell r="V295">
            <v>35.649170529999999</v>
          </cell>
          <cell r="W295">
            <v>36.010694819999998</v>
          </cell>
          <cell r="X295">
            <v>37.523303479999996</v>
          </cell>
          <cell r="Y295">
            <v>34.504377380000001</v>
          </cell>
          <cell r="Z295">
            <v>34.856596170000003</v>
          </cell>
          <cell r="AA295">
            <v>-19.337638519999999</v>
          </cell>
          <cell r="AB295">
            <v>379.92424900000003</v>
          </cell>
        </row>
        <row r="296">
          <cell r="A296">
            <v>525102</v>
          </cell>
          <cell r="B296">
            <v>525102</v>
          </cell>
          <cell r="C296" t="str">
            <v>Activation - Services</v>
          </cell>
          <cell r="D296">
            <v>24633787.870000001</v>
          </cell>
          <cell r="E296">
            <v>17734408.109999999</v>
          </cell>
          <cell r="F296">
            <v>17635360.32</v>
          </cell>
          <cell r="G296">
            <v>18035415.109999999</v>
          </cell>
          <cell r="H296">
            <v>17526809.09</v>
          </cell>
          <cell r="I296">
            <v>20123721.559999999</v>
          </cell>
          <cell r="J296">
            <v>17973209.07</v>
          </cell>
          <cell r="K296">
            <v>18085423.719999999</v>
          </cell>
          <cell r="L296">
            <v>18069664.41</v>
          </cell>
          <cell r="M296">
            <v>19566816.41</v>
          </cell>
          <cell r="N296">
            <v>20514613.27</v>
          </cell>
          <cell r="O296">
            <v>-10397923.449999999</v>
          </cell>
          <cell r="P296">
            <v>24.633787870000003</v>
          </cell>
          <cell r="Q296">
            <v>17.73440811</v>
          </cell>
          <cell r="R296">
            <v>17.63536032</v>
          </cell>
          <cell r="S296">
            <v>18.035415109999999</v>
          </cell>
          <cell r="T296">
            <v>17.52680909</v>
          </cell>
          <cell r="U296">
            <v>20.12372156</v>
          </cell>
          <cell r="V296">
            <v>17.973209069999999</v>
          </cell>
          <cell r="W296">
            <v>18.085423719999998</v>
          </cell>
          <cell r="X296">
            <v>18.069664410000001</v>
          </cell>
          <cell r="Y296">
            <v>19.566816410000001</v>
          </cell>
          <cell r="Z296">
            <v>20.514613269999998</v>
          </cell>
          <cell r="AA296">
            <v>-10.397923449999999</v>
          </cell>
          <cell r="AB296">
            <v>199.50130549000002</v>
          </cell>
        </row>
        <row r="297">
          <cell r="A297">
            <v>525104</v>
          </cell>
          <cell r="B297">
            <v>525104</v>
          </cell>
          <cell r="C297" t="str">
            <v>Sales Commission</v>
          </cell>
          <cell r="D297">
            <v>164669.39000000001</v>
          </cell>
          <cell r="E297">
            <v>43590.63</v>
          </cell>
          <cell r="F297">
            <v>232675.64</v>
          </cell>
          <cell r="G297">
            <v>48286.89</v>
          </cell>
          <cell r="H297">
            <v>108403.75</v>
          </cell>
          <cell r="I297">
            <v>86141.27</v>
          </cell>
          <cell r="J297">
            <v>97241.25</v>
          </cell>
          <cell r="K297">
            <v>106900.63</v>
          </cell>
          <cell r="L297">
            <v>57362.51</v>
          </cell>
          <cell r="M297">
            <v>54656.89</v>
          </cell>
          <cell r="N297">
            <v>69769.399999999994</v>
          </cell>
          <cell r="O297">
            <v>74766.259999999995</v>
          </cell>
          <cell r="P297">
            <v>0.16466939000000003</v>
          </cell>
          <cell r="Q297">
            <v>4.3590629999999998E-2</v>
          </cell>
          <cell r="R297">
            <v>0.23267564000000002</v>
          </cell>
          <cell r="S297">
            <v>4.8286889999999999E-2</v>
          </cell>
          <cell r="T297">
            <v>0.10840374999999999</v>
          </cell>
          <cell r="U297">
            <v>8.6141270000000006E-2</v>
          </cell>
          <cell r="V297">
            <v>9.7241250000000001E-2</v>
          </cell>
          <cell r="W297">
            <v>0.10690063000000001</v>
          </cell>
          <cell r="X297">
            <v>5.7362510000000005E-2</v>
          </cell>
          <cell r="Y297">
            <v>5.465689E-2</v>
          </cell>
          <cell r="Z297">
            <v>6.9769399999999995E-2</v>
          </cell>
          <cell r="AA297">
            <v>7.4766260000000001E-2</v>
          </cell>
          <cell r="AB297">
            <v>1.1444645099999999</v>
          </cell>
        </row>
        <row r="298">
          <cell r="A298">
            <v>525105</v>
          </cell>
          <cell r="B298">
            <v>525105</v>
          </cell>
          <cell r="C298" t="str">
            <v>Dealer Commission</v>
          </cell>
          <cell r="D298">
            <v>16994952.670000002</v>
          </cell>
          <cell r="E298">
            <v>11641601.82</v>
          </cell>
          <cell r="F298">
            <v>16146576.41</v>
          </cell>
          <cell r="G298">
            <v>7547954.1799999997</v>
          </cell>
          <cell r="H298">
            <v>19667101.829999998</v>
          </cell>
          <cell r="I298">
            <v>13751152.039999999</v>
          </cell>
          <cell r="J298">
            <v>13437462.84</v>
          </cell>
          <cell r="K298">
            <v>16334527.9</v>
          </cell>
          <cell r="L298">
            <v>23789309.800000001</v>
          </cell>
          <cell r="M298">
            <v>13148984.16</v>
          </cell>
          <cell r="N298">
            <v>15089427.24</v>
          </cell>
          <cell r="O298">
            <v>48999617.659999996</v>
          </cell>
          <cell r="P298">
            <v>16.994952670000004</v>
          </cell>
          <cell r="Q298">
            <v>11.64160182</v>
          </cell>
          <cell r="R298">
            <v>16.146576410000002</v>
          </cell>
          <cell r="S298">
            <v>7.5479541799999996</v>
          </cell>
          <cell r="T298">
            <v>19.667101829999996</v>
          </cell>
          <cell r="U298">
            <v>13.751152039999999</v>
          </cell>
          <cell r="V298">
            <v>13.43746284</v>
          </cell>
          <cell r="W298">
            <v>16.334527900000001</v>
          </cell>
          <cell r="X298">
            <v>23.789309800000002</v>
          </cell>
          <cell r="Y298">
            <v>13.148984159999999</v>
          </cell>
          <cell r="Z298">
            <v>15.089427240000001</v>
          </cell>
          <cell r="AA298">
            <v>48.999617659999998</v>
          </cell>
          <cell r="AB298">
            <v>216.54866855</v>
          </cell>
        </row>
        <row r="299">
          <cell r="A299">
            <v>525106</v>
          </cell>
          <cell r="B299">
            <v>525106</v>
          </cell>
          <cell r="C299" t="str">
            <v>Research &amp; Development Expenses</v>
          </cell>
          <cell r="D299">
            <v>1101005.69</v>
          </cell>
          <cell r="E299">
            <v>354642.71</v>
          </cell>
          <cell r="F299">
            <v>1034808.03</v>
          </cell>
          <cell r="G299">
            <v>16713.169999999998</v>
          </cell>
          <cell r="H299">
            <v>4484372.18</v>
          </cell>
          <cell r="I299">
            <v>1313993.98</v>
          </cell>
          <cell r="J299">
            <v>1387486.17</v>
          </cell>
          <cell r="K299">
            <v>671325.1</v>
          </cell>
          <cell r="L299">
            <v>3106684.37</v>
          </cell>
          <cell r="M299">
            <v>947467</v>
          </cell>
          <cell r="N299">
            <v>633063.61</v>
          </cell>
          <cell r="O299">
            <v>1026243.26</v>
          </cell>
          <cell r="P299">
            <v>1.10100569</v>
          </cell>
          <cell r="Q299">
            <v>0.35464271000000003</v>
          </cell>
          <cell r="R299">
            <v>1.03480803</v>
          </cell>
          <cell r="S299">
            <v>1.6713169999999999E-2</v>
          </cell>
          <cell r="T299">
            <v>4.4843721799999994</v>
          </cell>
          <cell r="U299">
            <v>1.31399398</v>
          </cell>
          <cell r="V299">
            <v>1.3874861699999999</v>
          </cell>
          <cell r="W299">
            <v>0.67132510000000001</v>
          </cell>
          <cell r="X299">
            <v>3.10668437</v>
          </cell>
          <cell r="Y299">
            <v>0.94746699999999995</v>
          </cell>
          <cell r="Z299">
            <v>0.63306361</v>
          </cell>
          <cell r="AA299">
            <v>1.02624326</v>
          </cell>
          <cell r="AB299">
            <v>16.077805269999999</v>
          </cell>
        </row>
        <row r="300">
          <cell r="A300">
            <v>525107</v>
          </cell>
          <cell r="B300">
            <v>525107</v>
          </cell>
          <cell r="C300" t="str">
            <v>Corporate Marketing &amp; Public Relation Activities</v>
          </cell>
          <cell r="D300">
            <v>9000298.3300000001</v>
          </cell>
          <cell r="E300">
            <v>10051158.33</v>
          </cell>
          <cell r="F300">
            <v>9620739.0299999993</v>
          </cell>
          <cell r="G300">
            <v>3880881.93</v>
          </cell>
          <cell r="H300">
            <v>10018993.529999999</v>
          </cell>
          <cell r="I300">
            <v>5172673.13</v>
          </cell>
          <cell r="J300">
            <v>9963894.5299999993</v>
          </cell>
          <cell r="K300">
            <v>5267976.4400000004</v>
          </cell>
          <cell r="L300">
            <v>9462965.1400000006</v>
          </cell>
          <cell r="M300">
            <v>10331500.43</v>
          </cell>
          <cell r="N300">
            <v>7595344.2999999998</v>
          </cell>
          <cell r="O300">
            <v>-6013080.0700000003</v>
          </cell>
          <cell r="P300">
            <v>9.0002983299999997</v>
          </cell>
          <cell r="Q300">
            <v>10.05115833</v>
          </cell>
          <cell r="R300">
            <v>9.6207390299999993</v>
          </cell>
          <cell r="S300">
            <v>3.8808819300000001</v>
          </cell>
          <cell r="T300">
            <v>10.018993529999999</v>
          </cell>
          <cell r="U300">
            <v>5.1726731299999997</v>
          </cell>
          <cell r="V300">
            <v>9.9638945299999992</v>
          </cell>
          <cell r="W300">
            <v>5.26797644</v>
          </cell>
          <cell r="X300">
            <v>9.4629651400000014</v>
          </cell>
          <cell r="Y300">
            <v>10.33150043</v>
          </cell>
          <cell r="Z300">
            <v>7.5953442999999998</v>
          </cell>
          <cell r="AA300">
            <v>-6.01308007</v>
          </cell>
          <cell r="AB300">
            <v>84.353345049999987</v>
          </cell>
        </row>
        <row r="301">
          <cell r="A301">
            <v>525108</v>
          </cell>
          <cell r="B301">
            <v>525108</v>
          </cell>
          <cell r="C301" t="str">
            <v>Sponsorships - Government</v>
          </cell>
          <cell r="D301">
            <v>1460833.33</v>
          </cell>
          <cell r="E301">
            <v>2460833.33</v>
          </cell>
          <cell r="F301">
            <v>460833.33</v>
          </cell>
          <cell r="G301">
            <v>1805133.33</v>
          </cell>
          <cell r="H301">
            <v>1615833.33</v>
          </cell>
          <cell r="I301">
            <v>1460833.33</v>
          </cell>
          <cell r="J301">
            <v>1460833.33</v>
          </cell>
          <cell r="K301">
            <v>1460833.33</v>
          </cell>
          <cell r="L301">
            <v>1460833.33</v>
          </cell>
          <cell r="M301">
            <v>1460833.33</v>
          </cell>
          <cell r="N301">
            <v>1460833.33</v>
          </cell>
          <cell r="O301">
            <v>5086477.87</v>
          </cell>
          <cell r="P301">
            <v>1.46083333</v>
          </cell>
          <cell r="Q301">
            <v>2.4608333300000003</v>
          </cell>
          <cell r="R301">
            <v>0.46083333000000004</v>
          </cell>
          <cell r="S301">
            <v>1.8051333300000001</v>
          </cell>
          <cell r="T301">
            <v>1.6158333300000001</v>
          </cell>
          <cell r="U301">
            <v>1.46083333</v>
          </cell>
          <cell r="V301">
            <v>1.46083333</v>
          </cell>
          <cell r="W301">
            <v>1.46083333</v>
          </cell>
          <cell r="X301">
            <v>1.46083333</v>
          </cell>
          <cell r="Y301">
            <v>1.46083333</v>
          </cell>
          <cell r="Z301">
            <v>1.46083333</v>
          </cell>
          <cell r="AA301">
            <v>5.0864778700000004</v>
          </cell>
          <cell r="AB301">
            <v>21.654944499999999</v>
          </cell>
        </row>
        <row r="302">
          <cell r="A302">
            <v>525109</v>
          </cell>
          <cell r="B302">
            <v>525109</v>
          </cell>
          <cell r="C302" t="str">
            <v>Sponsorships - Others</v>
          </cell>
          <cell r="D302">
            <v>1721666.67</v>
          </cell>
          <cell r="E302">
            <v>1721666.67</v>
          </cell>
          <cell r="F302">
            <v>2841666.67</v>
          </cell>
          <cell r="G302">
            <v>1119999.99</v>
          </cell>
          <cell r="H302">
            <v>4601100</v>
          </cell>
          <cell r="I302">
            <v>955000</v>
          </cell>
          <cell r="J302">
            <v>3037500</v>
          </cell>
          <cell r="K302">
            <v>2114000</v>
          </cell>
          <cell r="L302">
            <v>362500</v>
          </cell>
          <cell r="M302">
            <v>300000</v>
          </cell>
          <cell r="N302">
            <v>0</v>
          </cell>
          <cell r="O302">
            <v>-1402932</v>
          </cell>
          <cell r="P302">
            <v>1.7216666699999998</v>
          </cell>
          <cell r="Q302">
            <v>1.7216666699999998</v>
          </cell>
          <cell r="R302">
            <v>2.84166667</v>
          </cell>
          <cell r="S302">
            <v>1.1199999899999999</v>
          </cell>
          <cell r="T302">
            <v>4.6010999999999997</v>
          </cell>
          <cell r="U302">
            <v>0.95499999999999996</v>
          </cell>
          <cell r="V302">
            <v>3.0375000000000001</v>
          </cell>
          <cell r="W302">
            <v>2.1139999999999999</v>
          </cell>
          <cell r="X302">
            <v>0.36249999999999999</v>
          </cell>
          <cell r="Y302">
            <v>0.3</v>
          </cell>
          <cell r="Z302">
            <v>0</v>
          </cell>
          <cell r="AA302">
            <v>-1.4029320000000001</v>
          </cell>
          <cell r="AB302">
            <v>17.372167999999999</v>
          </cell>
        </row>
        <row r="303">
          <cell r="A303">
            <v>525110</v>
          </cell>
          <cell r="B303">
            <v>525110</v>
          </cell>
          <cell r="C303" t="str">
            <v>CSR-Corporate Social Responsibility</v>
          </cell>
          <cell r="D303">
            <v>1614166.67</v>
          </cell>
          <cell r="E303">
            <v>1614166.67</v>
          </cell>
          <cell r="F303">
            <v>1912666.67</v>
          </cell>
          <cell r="G303">
            <v>1614166.67</v>
          </cell>
          <cell r="H303">
            <v>1764166.67</v>
          </cell>
          <cell r="I303">
            <v>1614166.67</v>
          </cell>
          <cell r="J303">
            <v>1748666.67</v>
          </cell>
          <cell r="K303">
            <v>1614166.67</v>
          </cell>
          <cell r="L303">
            <v>1614166.67</v>
          </cell>
          <cell r="M303">
            <v>57999.97</v>
          </cell>
          <cell r="N303">
            <v>0</v>
          </cell>
          <cell r="O303">
            <v>-594727.77</v>
          </cell>
          <cell r="P303">
            <v>1.6141666699999999</v>
          </cell>
          <cell r="Q303">
            <v>1.6141666699999999</v>
          </cell>
          <cell r="R303">
            <v>1.9126666699999999</v>
          </cell>
          <cell r="S303">
            <v>1.6141666699999999</v>
          </cell>
          <cell r="T303">
            <v>1.7641666699999998</v>
          </cell>
          <cell r="U303">
            <v>1.6141666699999999</v>
          </cell>
          <cell r="V303">
            <v>1.74866667</v>
          </cell>
          <cell r="W303">
            <v>1.6141666699999999</v>
          </cell>
          <cell r="X303">
            <v>1.6141666699999999</v>
          </cell>
          <cell r="Y303">
            <v>5.7999969999999998E-2</v>
          </cell>
          <cell r="Z303">
            <v>0</v>
          </cell>
          <cell r="AA303">
            <v>-0.59472776999999999</v>
          </cell>
          <cell r="AB303">
            <v>14.573772230000001</v>
          </cell>
        </row>
        <row r="304">
          <cell r="A304">
            <v>525112</v>
          </cell>
          <cell r="B304">
            <v>525112</v>
          </cell>
          <cell r="C304" t="str">
            <v>Financial Report Printing</v>
          </cell>
          <cell r="D304">
            <v>0</v>
          </cell>
          <cell r="E304">
            <v>8500</v>
          </cell>
          <cell r="F304">
            <v>0</v>
          </cell>
          <cell r="G304">
            <v>0</v>
          </cell>
          <cell r="H304">
            <v>-371913.2</v>
          </cell>
          <cell r="I304">
            <v>0</v>
          </cell>
          <cell r="J304">
            <v>0</v>
          </cell>
          <cell r="K304">
            <v>0</v>
          </cell>
          <cell r="L304">
            <v>6592689.5999999996</v>
          </cell>
          <cell r="M304">
            <v>0</v>
          </cell>
          <cell r="N304">
            <v>0</v>
          </cell>
          <cell r="O304">
            <v>0</v>
          </cell>
          <cell r="P304">
            <v>0</v>
          </cell>
          <cell r="Q304">
            <v>8.5000000000000006E-3</v>
          </cell>
          <cell r="R304">
            <v>0</v>
          </cell>
          <cell r="S304">
            <v>0</v>
          </cell>
          <cell r="T304">
            <v>-0.3719132</v>
          </cell>
          <cell r="U304">
            <v>0</v>
          </cell>
          <cell r="V304">
            <v>0</v>
          </cell>
          <cell r="W304">
            <v>0</v>
          </cell>
          <cell r="X304">
            <v>6.5926895999999999</v>
          </cell>
          <cell r="Y304">
            <v>0</v>
          </cell>
          <cell r="Z304">
            <v>0</v>
          </cell>
          <cell r="AA304">
            <v>0</v>
          </cell>
          <cell r="AB304">
            <v>6.2292763999999998</v>
          </cell>
        </row>
        <row r="305">
          <cell r="A305">
            <v>525113</v>
          </cell>
          <cell r="B305">
            <v>525113</v>
          </cell>
          <cell r="C305" t="str">
            <v>Activation -Enterprise Sales Support Activities</v>
          </cell>
          <cell r="D305">
            <v>676506</v>
          </cell>
          <cell r="E305">
            <v>4773033.1399999997</v>
          </cell>
          <cell r="F305">
            <v>4914975.7</v>
          </cell>
          <cell r="G305">
            <v>6257935.4100000001</v>
          </cell>
          <cell r="H305">
            <v>7589162.5300000003</v>
          </cell>
          <cell r="I305">
            <v>677644.41</v>
          </cell>
          <cell r="J305">
            <v>-216050</v>
          </cell>
          <cell r="K305">
            <v>1942097.5</v>
          </cell>
          <cell r="L305">
            <v>665319</v>
          </cell>
          <cell r="M305">
            <v>1937943.34</v>
          </cell>
          <cell r="N305">
            <v>122351</v>
          </cell>
          <cell r="O305">
            <v>8698395.6600000001</v>
          </cell>
          <cell r="P305">
            <v>0.67650600000000005</v>
          </cell>
          <cell r="Q305">
            <v>4.7730331399999999</v>
          </cell>
          <cell r="R305">
            <v>4.9149757000000003</v>
          </cell>
          <cell r="S305">
            <v>6.25793541</v>
          </cell>
          <cell r="T305">
            <v>7.5891625300000003</v>
          </cell>
          <cell r="U305">
            <v>0.67764441000000009</v>
          </cell>
          <cell r="V305">
            <v>-0.21604999999999999</v>
          </cell>
          <cell r="W305">
            <v>1.9420975</v>
          </cell>
          <cell r="X305">
            <v>0.66531899999999999</v>
          </cell>
          <cell r="Y305">
            <v>1.9379433400000001</v>
          </cell>
          <cell r="Z305">
            <v>0.122351</v>
          </cell>
          <cell r="AA305">
            <v>8.698395660000001</v>
          </cell>
          <cell r="AB305">
            <v>38.03931369</v>
          </cell>
        </row>
        <row r="306">
          <cell r="A306">
            <v>525114</v>
          </cell>
          <cell r="B306">
            <v>525114</v>
          </cell>
          <cell r="C306" t="str">
            <v>Activation -Consumer Sales Support Activities</v>
          </cell>
          <cell r="D306">
            <v>-3106080.47</v>
          </cell>
          <cell r="E306">
            <v>8608939.2799999993</v>
          </cell>
          <cell r="F306">
            <v>4534964.6100000003</v>
          </cell>
          <cell r="G306">
            <v>5380085.0800000001</v>
          </cell>
          <cell r="H306">
            <v>7200259.4199999999</v>
          </cell>
          <cell r="I306">
            <v>2987970.15</v>
          </cell>
          <cell r="J306">
            <v>5100873.9000000004</v>
          </cell>
          <cell r="K306">
            <v>6471233.1600000001</v>
          </cell>
          <cell r="L306">
            <v>7904172.3099999996</v>
          </cell>
          <cell r="M306">
            <v>6631629.1699999999</v>
          </cell>
          <cell r="N306">
            <v>9033627.8399999999</v>
          </cell>
          <cell r="O306">
            <v>30056350.079999998</v>
          </cell>
          <cell r="P306">
            <v>-3.1060804700000002</v>
          </cell>
          <cell r="Q306">
            <v>8.6089392799999995</v>
          </cell>
          <cell r="R306">
            <v>4.5349646100000003</v>
          </cell>
          <cell r="S306">
            <v>5.3800850799999997</v>
          </cell>
          <cell r="T306">
            <v>7.2002594200000001</v>
          </cell>
          <cell r="U306">
            <v>2.9879701499999998</v>
          </cell>
          <cell r="V306">
            <v>5.1008739000000007</v>
          </cell>
          <cell r="W306">
            <v>6.4712331599999997</v>
          </cell>
          <cell r="X306">
            <v>7.9041723099999999</v>
          </cell>
          <cell r="Y306">
            <v>6.6316291700000001</v>
          </cell>
          <cell r="Z306">
            <v>9.0336278399999994</v>
          </cell>
          <cell r="AA306">
            <v>30.056350079999998</v>
          </cell>
          <cell r="AB306">
            <v>90.804024530000007</v>
          </cell>
        </row>
        <row r="307">
          <cell r="A307">
            <v>525116</v>
          </cell>
          <cell r="B307">
            <v>525116</v>
          </cell>
          <cell r="C307" t="str">
            <v>Sales Commission - SLT Employee</v>
          </cell>
          <cell r="D307">
            <v>3330352.54</v>
          </cell>
          <cell r="E307">
            <v>11792639.359999999</v>
          </cell>
          <cell r="F307">
            <v>18066719.219999999</v>
          </cell>
          <cell r="G307">
            <v>11428945.51</v>
          </cell>
          <cell r="H307">
            <v>17545538.870000001</v>
          </cell>
          <cell r="I307">
            <v>15441602.789999999</v>
          </cell>
          <cell r="J307">
            <v>12644231.630000001</v>
          </cell>
          <cell r="K307">
            <v>8700526.2100000009</v>
          </cell>
          <cell r="L307">
            <v>6906188.7599999998</v>
          </cell>
          <cell r="M307">
            <v>7525001.6500000004</v>
          </cell>
          <cell r="N307">
            <v>10718225</v>
          </cell>
          <cell r="O307">
            <v>12397445</v>
          </cell>
          <cell r="P307">
            <v>3.3303525400000002</v>
          </cell>
          <cell r="Q307">
            <v>11.792639359999999</v>
          </cell>
          <cell r="R307">
            <v>18.06671922</v>
          </cell>
          <cell r="S307">
            <v>11.42894551</v>
          </cell>
          <cell r="T307">
            <v>17.545538870000001</v>
          </cell>
          <cell r="U307">
            <v>15.441602789999999</v>
          </cell>
          <cell r="V307">
            <v>12.64423163</v>
          </cell>
          <cell r="W307">
            <v>8.7005262100000014</v>
          </cell>
          <cell r="X307">
            <v>6.90618876</v>
          </cell>
          <cell r="Y307">
            <v>7.5250016500000001</v>
          </cell>
          <cell r="Z307">
            <v>10.718225</v>
          </cell>
          <cell r="AA307">
            <v>12.397444999999999</v>
          </cell>
          <cell r="AB307">
            <v>136.49741654000002</v>
          </cell>
        </row>
        <row r="308">
          <cell r="A308">
            <v>525118</v>
          </cell>
          <cell r="B308">
            <v>525118</v>
          </cell>
          <cell r="C308" t="str">
            <v>External Channel Activations</v>
          </cell>
          <cell r="D308">
            <v>13010</v>
          </cell>
          <cell r="E308">
            <v>0</v>
          </cell>
          <cell r="F308">
            <v>27600</v>
          </cell>
          <cell r="G308">
            <v>528737.43999999994</v>
          </cell>
          <cell r="H308">
            <v>576438.63</v>
          </cell>
          <cell r="I308">
            <v>67210</v>
          </cell>
          <cell r="J308">
            <v>9300</v>
          </cell>
          <cell r="K308">
            <v>0</v>
          </cell>
          <cell r="L308">
            <v>99600</v>
          </cell>
          <cell r="M308">
            <v>0</v>
          </cell>
          <cell r="N308">
            <v>100000</v>
          </cell>
          <cell r="O308">
            <v>610250.78</v>
          </cell>
          <cell r="P308">
            <v>1.3010000000000001E-2</v>
          </cell>
          <cell r="Q308">
            <v>0</v>
          </cell>
          <cell r="R308">
            <v>2.76E-2</v>
          </cell>
          <cell r="S308">
            <v>0.52873743999999989</v>
          </cell>
          <cell r="T308">
            <v>0.57643862999999995</v>
          </cell>
          <cell r="U308">
            <v>6.7210000000000006E-2</v>
          </cell>
          <cell r="V308">
            <v>9.2999999999999992E-3</v>
          </cell>
          <cell r="W308">
            <v>0</v>
          </cell>
          <cell r="X308">
            <v>9.9599999999999994E-2</v>
          </cell>
          <cell r="Y308">
            <v>0</v>
          </cell>
          <cell r="Z308">
            <v>0.1</v>
          </cell>
          <cell r="AA308">
            <v>0.61025077999999999</v>
          </cell>
          <cell r="AB308">
            <v>2.0321468499999997</v>
          </cell>
        </row>
        <row r="309">
          <cell r="A309">
            <v>525119</v>
          </cell>
          <cell r="B309">
            <v>525119</v>
          </cell>
          <cell r="C309" t="str">
            <v>Customer Entertainment Credit Card Payments</v>
          </cell>
          <cell r="D309">
            <v>83735.55</v>
          </cell>
          <cell r="E309">
            <v>38070.480000000003</v>
          </cell>
          <cell r="F309">
            <v>52521.99</v>
          </cell>
          <cell r="G309">
            <v>94952.42</v>
          </cell>
          <cell r="H309">
            <v>78859.63</v>
          </cell>
          <cell r="I309">
            <v>63038.68</v>
          </cell>
          <cell r="J309">
            <v>292396.03000000003</v>
          </cell>
          <cell r="K309">
            <v>138560.51</v>
          </cell>
          <cell r="L309">
            <v>84150.92</v>
          </cell>
          <cell r="M309">
            <v>198668.46</v>
          </cell>
          <cell r="N309">
            <v>127501.74</v>
          </cell>
          <cell r="O309">
            <v>78921.279999999999</v>
          </cell>
          <cell r="P309">
            <v>8.3735550000000006E-2</v>
          </cell>
          <cell r="Q309">
            <v>3.8070480000000004E-2</v>
          </cell>
          <cell r="R309">
            <v>5.2521989999999998E-2</v>
          </cell>
          <cell r="S309">
            <v>9.4952419999999996E-2</v>
          </cell>
          <cell r="T309">
            <v>7.885963E-2</v>
          </cell>
          <cell r="U309">
            <v>6.303868E-2</v>
          </cell>
          <cell r="V309">
            <v>0.29239603000000003</v>
          </cell>
          <cell r="W309">
            <v>0.13856051</v>
          </cell>
          <cell r="X309">
            <v>8.4150920000000004E-2</v>
          </cell>
          <cell r="Y309">
            <v>0.19866845999999999</v>
          </cell>
          <cell r="Z309">
            <v>0.12750174</v>
          </cell>
          <cell r="AA309">
            <v>7.8921279999999996E-2</v>
          </cell>
          <cell r="AB309">
            <v>1.3313776900000003</v>
          </cell>
        </row>
        <row r="310">
          <cell r="A310">
            <v>525120</v>
          </cell>
          <cell r="B310">
            <v>525120</v>
          </cell>
          <cell r="C310" t="str">
            <v>Sales Commission - Enterprise Sales</v>
          </cell>
          <cell r="D310">
            <v>7356897.5999999996</v>
          </cell>
          <cell r="E310">
            <v>6422954.5499999998</v>
          </cell>
          <cell r="F310">
            <v>10856133.609999999</v>
          </cell>
          <cell r="G310">
            <v>6869000.0099999998</v>
          </cell>
          <cell r="H310">
            <v>7427590.8600000003</v>
          </cell>
          <cell r="I310">
            <v>-19038361.059999999</v>
          </cell>
          <cell r="J310">
            <v>3991661.21</v>
          </cell>
          <cell r="K310">
            <v>8980248.7699999996</v>
          </cell>
          <cell r="L310">
            <v>16650017.220000001</v>
          </cell>
          <cell r="M310">
            <v>-1411038.49</v>
          </cell>
          <cell r="N310">
            <v>5558614.1900000004</v>
          </cell>
          <cell r="O310">
            <v>27312159.48</v>
          </cell>
          <cell r="P310">
            <v>7.3568975999999999</v>
          </cell>
          <cell r="Q310">
            <v>6.42295455</v>
          </cell>
          <cell r="R310">
            <v>10.856133609999999</v>
          </cell>
          <cell r="S310">
            <v>6.8690000099999997</v>
          </cell>
          <cell r="T310">
            <v>7.4275908600000005</v>
          </cell>
          <cell r="U310">
            <v>-19.03836106</v>
          </cell>
          <cell r="V310">
            <v>3.9916612100000002</v>
          </cell>
          <cell r="W310">
            <v>8.9802487699999993</v>
          </cell>
          <cell r="X310">
            <v>16.650017220000002</v>
          </cell>
          <cell r="Y310">
            <v>-1.4110384899999999</v>
          </cell>
          <cell r="Z310">
            <v>5.5586141900000001</v>
          </cell>
          <cell r="AA310">
            <v>27.312159480000002</v>
          </cell>
          <cell r="AB310">
            <v>80.975877949999983</v>
          </cell>
        </row>
        <row r="311">
          <cell r="A311">
            <v>525121</v>
          </cell>
          <cell r="B311">
            <v>525121</v>
          </cell>
          <cell r="C311" t="str">
            <v>Advertising – Material Issues</v>
          </cell>
          <cell r="D311">
            <v>11032</v>
          </cell>
          <cell r="E311">
            <v>0</v>
          </cell>
          <cell r="F311">
            <v>0</v>
          </cell>
          <cell r="G311">
            <v>0</v>
          </cell>
          <cell r="H311">
            <v>0</v>
          </cell>
          <cell r="I311">
            <v>0</v>
          </cell>
          <cell r="J311">
            <v>0</v>
          </cell>
          <cell r="K311">
            <v>17820.580000000002</v>
          </cell>
          <cell r="L311">
            <v>0</v>
          </cell>
          <cell r="M311">
            <v>0</v>
          </cell>
          <cell r="N311">
            <v>0</v>
          </cell>
          <cell r="O311">
            <v>0</v>
          </cell>
          <cell r="P311">
            <v>1.1032E-2</v>
          </cell>
          <cell r="Q311">
            <v>0</v>
          </cell>
          <cell r="R311">
            <v>0</v>
          </cell>
          <cell r="S311">
            <v>0</v>
          </cell>
          <cell r="T311">
            <v>0</v>
          </cell>
          <cell r="U311">
            <v>0</v>
          </cell>
          <cell r="V311">
            <v>0</v>
          </cell>
          <cell r="W311">
            <v>1.7820580000000003E-2</v>
          </cell>
          <cell r="X311">
            <v>0</v>
          </cell>
          <cell r="Y311">
            <v>0</v>
          </cell>
          <cell r="Z311">
            <v>0</v>
          </cell>
          <cell r="AA311">
            <v>0</v>
          </cell>
          <cell r="AB311">
            <v>2.8852580000000003E-2</v>
          </cell>
        </row>
        <row r="312">
          <cell r="A312">
            <v>525122</v>
          </cell>
          <cell r="B312">
            <v>525122</v>
          </cell>
          <cell r="C312" t="str">
            <v>Activation –  Material Issues</v>
          </cell>
          <cell r="D312">
            <v>921</v>
          </cell>
          <cell r="E312">
            <v>43138.07</v>
          </cell>
          <cell r="F312">
            <v>32757.11</v>
          </cell>
          <cell r="G312">
            <v>17488.34</v>
          </cell>
          <cell r="H312">
            <v>5533.78</v>
          </cell>
          <cell r="I312">
            <v>1912067.33</v>
          </cell>
          <cell r="J312">
            <v>-1850080.85</v>
          </cell>
          <cell r="K312">
            <v>4073016.09</v>
          </cell>
          <cell r="L312">
            <v>14157.53</v>
          </cell>
          <cell r="M312">
            <v>37693.660000000003</v>
          </cell>
          <cell r="N312">
            <v>13732.94</v>
          </cell>
          <cell r="O312">
            <v>1490</v>
          </cell>
          <cell r="P312">
            <v>9.2100000000000005E-4</v>
          </cell>
          <cell r="Q312">
            <v>4.3138070000000001E-2</v>
          </cell>
          <cell r="R312">
            <v>3.2757109999999999E-2</v>
          </cell>
          <cell r="S312">
            <v>1.7488340000000002E-2</v>
          </cell>
          <cell r="T312">
            <v>5.5337799999999994E-3</v>
          </cell>
          <cell r="U312">
            <v>1.9120673300000002</v>
          </cell>
          <cell r="V312">
            <v>-1.8500808500000001</v>
          </cell>
          <cell r="W312">
            <v>4.0730160899999994</v>
          </cell>
          <cell r="X312">
            <v>1.4157530000000002E-2</v>
          </cell>
          <cell r="Y312">
            <v>3.7693660000000004E-2</v>
          </cell>
          <cell r="Z312">
            <v>1.3732940000000001E-2</v>
          </cell>
          <cell r="AA312">
            <v>1.49E-3</v>
          </cell>
          <cell r="AB312">
            <v>4.301915000000001</v>
          </cell>
        </row>
        <row r="313">
          <cell r="A313">
            <v>525123</v>
          </cell>
          <cell r="B313">
            <v>525123</v>
          </cell>
          <cell r="C313" t="str">
            <v>Sales Promotion - Material Issue</v>
          </cell>
          <cell r="D313">
            <v>1353.41</v>
          </cell>
          <cell r="E313">
            <v>5541.44</v>
          </cell>
          <cell r="F313">
            <v>39908.26</v>
          </cell>
          <cell r="G313">
            <v>9667</v>
          </cell>
          <cell r="H313">
            <v>4917</v>
          </cell>
          <cell r="I313">
            <v>2216.5700000000002</v>
          </cell>
          <cell r="J313">
            <v>1496.16</v>
          </cell>
          <cell r="K313">
            <v>5115.3599999999997</v>
          </cell>
          <cell r="L313">
            <v>0</v>
          </cell>
          <cell r="M313">
            <v>0</v>
          </cell>
          <cell r="N313">
            <v>28216.04</v>
          </cell>
          <cell r="O313">
            <v>48265.68</v>
          </cell>
          <cell r="P313">
            <v>1.35341E-3</v>
          </cell>
          <cell r="Q313">
            <v>5.5414399999999999E-3</v>
          </cell>
          <cell r="R313">
            <v>3.9908260000000001E-2</v>
          </cell>
          <cell r="S313">
            <v>9.6670000000000002E-3</v>
          </cell>
          <cell r="T313">
            <v>4.9170000000000004E-3</v>
          </cell>
          <cell r="U313">
            <v>2.2165700000000002E-3</v>
          </cell>
          <cell r="V313">
            <v>1.4961600000000001E-3</v>
          </cell>
          <cell r="W313">
            <v>5.1153599999999994E-3</v>
          </cell>
          <cell r="X313">
            <v>0</v>
          </cell>
          <cell r="Y313">
            <v>0</v>
          </cell>
          <cell r="Z313">
            <v>2.8216040000000001E-2</v>
          </cell>
          <cell r="AA313">
            <v>4.8265679999999998E-2</v>
          </cell>
          <cell r="AB313">
            <v>0.14669691999999998</v>
          </cell>
        </row>
        <row r="314">
          <cell r="A314">
            <v>525124</v>
          </cell>
          <cell r="B314">
            <v>525124</v>
          </cell>
          <cell r="C314" t="str">
            <v>PR Activities – Material Issues</v>
          </cell>
          <cell r="D314">
            <v>112380.55</v>
          </cell>
          <cell r="E314">
            <v>18204012.57</v>
          </cell>
          <cell r="F314">
            <v>0</v>
          </cell>
          <cell r="G314">
            <v>0</v>
          </cell>
          <cell r="H314">
            <v>14821.75</v>
          </cell>
          <cell r="I314">
            <v>4710.6000000000004</v>
          </cell>
          <cell r="J314">
            <v>405.55</v>
          </cell>
          <cell r="K314">
            <v>43743.96</v>
          </cell>
          <cell r="L314">
            <v>0</v>
          </cell>
          <cell r="M314">
            <v>1064.26</v>
          </cell>
          <cell r="N314">
            <v>64792</v>
          </cell>
          <cell r="O314">
            <v>2040.26</v>
          </cell>
          <cell r="P314">
            <v>0.11238055000000001</v>
          </cell>
          <cell r="Q314">
            <v>18.20401257</v>
          </cell>
          <cell r="R314">
            <v>0</v>
          </cell>
          <cell r="S314">
            <v>0</v>
          </cell>
          <cell r="T314">
            <v>1.482175E-2</v>
          </cell>
          <cell r="U314">
            <v>4.7106000000000006E-3</v>
          </cell>
          <cell r="V314">
            <v>4.0555000000000002E-4</v>
          </cell>
          <cell r="W314">
            <v>4.3743959999999998E-2</v>
          </cell>
          <cell r="X314">
            <v>0</v>
          </cell>
          <cell r="Y314">
            <v>1.06426E-3</v>
          </cell>
          <cell r="Z314">
            <v>6.4792000000000002E-2</v>
          </cell>
          <cell r="AA314">
            <v>2.0402599999999999E-3</v>
          </cell>
          <cell r="AB314">
            <v>18.447971500000008</v>
          </cell>
        </row>
        <row r="315">
          <cell r="A315">
            <v>525127</v>
          </cell>
          <cell r="B315">
            <v>525127</v>
          </cell>
          <cell r="C315" t="str">
            <v>Enhance  Customer Experience -SME</v>
          </cell>
          <cell r="D315">
            <v>0</v>
          </cell>
          <cell r="E315">
            <v>31256.5</v>
          </cell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J315">
            <v>-1896893.62</v>
          </cell>
          <cell r="K315">
            <v>0</v>
          </cell>
          <cell r="L315">
            <v>0</v>
          </cell>
          <cell r="M315">
            <v>533973.75</v>
          </cell>
          <cell r="N315">
            <v>534000</v>
          </cell>
          <cell r="O315">
            <v>-1010975</v>
          </cell>
          <cell r="P315">
            <v>0</v>
          </cell>
          <cell r="Q315">
            <v>3.12565E-2</v>
          </cell>
          <cell r="R315">
            <v>0</v>
          </cell>
          <cell r="S315">
            <v>0</v>
          </cell>
          <cell r="T315">
            <v>0</v>
          </cell>
          <cell r="U315">
            <v>0</v>
          </cell>
          <cell r="V315">
            <v>-1.8968936200000002</v>
          </cell>
          <cell r="W315">
            <v>0</v>
          </cell>
          <cell r="X315">
            <v>0</v>
          </cell>
          <cell r="Y315">
            <v>0.53397375000000002</v>
          </cell>
          <cell r="Z315">
            <v>0.53400000000000003</v>
          </cell>
          <cell r="AA315">
            <v>-1.010975</v>
          </cell>
          <cell r="AB315">
            <v>-1.8086383700000002</v>
          </cell>
        </row>
        <row r="316">
          <cell r="A316">
            <v>525128</v>
          </cell>
          <cell r="B316">
            <v>525128</v>
          </cell>
          <cell r="C316" t="str">
            <v>Activation – Customer Experience Management</v>
          </cell>
          <cell r="D316">
            <v>0</v>
          </cell>
          <cell r="E316">
            <v>230400</v>
          </cell>
          <cell r="F316">
            <v>4995</v>
          </cell>
          <cell r="G316">
            <v>88406.25</v>
          </cell>
          <cell r="H316">
            <v>0</v>
          </cell>
          <cell r="I316">
            <v>0</v>
          </cell>
          <cell r="J316">
            <v>0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  <cell r="O316">
            <v>78799.44</v>
          </cell>
          <cell r="P316">
            <v>0</v>
          </cell>
          <cell r="Q316">
            <v>0.23039999999999999</v>
          </cell>
          <cell r="R316">
            <v>4.9950000000000003E-3</v>
          </cell>
          <cell r="S316">
            <v>8.8406250000000006E-2</v>
          </cell>
          <cell r="T316">
            <v>0</v>
          </cell>
          <cell r="U316">
            <v>0</v>
          </cell>
          <cell r="V316">
            <v>0</v>
          </cell>
          <cell r="W316">
            <v>0</v>
          </cell>
          <cell r="X316">
            <v>0</v>
          </cell>
          <cell r="Y316">
            <v>0</v>
          </cell>
          <cell r="Z316">
            <v>0</v>
          </cell>
          <cell r="AA316">
            <v>7.8799439999999998E-2</v>
          </cell>
          <cell r="AB316">
            <v>0.40260068999999998</v>
          </cell>
        </row>
        <row r="317">
          <cell r="A317">
            <v>525129</v>
          </cell>
          <cell r="B317">
            <v>525129</v>
          </cell>
          <cell r="C317" t="str">
            <v>Cash Discount</v>
          </cell>
          <cell r="D317">
            <v>0</v>
          </cell>
          <cell r="E317">
            <v>0</v>
          </cell>
          <cell r="F317">
            <v>0</v>
          </cell>
          <cell r="G317">
            <v>0</v>
          </cell>
          <cell r="H317">
            <v>0</v>
          </cell>
          <cell r="I317">
            <v>0</v>
          </cell>
          <cell r="J317">
            <v>0</v>
          </cell>
          <cell r="K317">
            <v>0</v>
          </cell>
          <cell r="L317">
            <v>0</v>
          </cell>
          <cell r="M317">
            <v>10</v>
          </cell>
          <cell r="N317">
            <v>0</v>
          </cell>
          <cell r="O317">
            <v>0</v>
          </cell>
          <cell r="P317">
            <v>0</v>
          </cell>
          <cell r="Q317">
            <v>0</v>
          </cell>
          <cell r="R317">
            <v>0</v>
          </cell>
          <cell r="S317">
            <v>0</v>
          </cell>
          <cell r="T317">
            <v>0</v>
          </cell>
          <cell r="U317">
            <v>0</v>
          </cell>
          <cell r="V317">
            <v>0</v>
          </cell>
          <cell r="W317">
            <v>0</v>
          </cell>
          <cell r="X317">
            <v>0</v>
          </cell>
          <cell r="Y317">
            <v>1.0000000000000001E-5</v>
          </cell>
          <cell r="Z317">
            <v>0</v>
          </cell>
          <cell r="AA317">
            <v>0</v>
          </cell>
          <cell r="AB317">
            <v>1.0000000000000001E-5</v>
          </cell>
        </row>
        <row r="318">
          <cell r="A318">
            <v>525130</v>
          </cell>
          <cell r="B318">
            <v>525130</v>
          </cell>
          <cell r="C318" t="str">
            <v>New Connection Incentives- SLT Staff</v>
          </cell>
          <cell r="D318">
            <v>1386705</v>
          </cell>
          <cell r="E318">
            <v>1347100</v>
          </cell>
          <cell r="F318">
            <v>34200</v>
          </cell>
          <cell r="G318">
            <v>48870</v>
          </cell>
          <cell r="H318">
            <v>1166500</v>
          </cell>
          <cell r="I318">
            <v>968750</v>
          </cell>
          <cell r="J318">
            <v>613490</v>
          </cell>
          <cell r="K318">
            <v>1155720</v>
          </cell>
          <cell r="L318">
            <v>1564500</v>
          </cell>
          <cell r="M318">
            <v>1403750</v>
          </cell>
          <cell r="N318">
            <v>1256875.1499999999</v>
          </cell>
          <cell r="O318">
            <v>7340818.25</v>
          </cell>
          <cell r="P318">
            <v>1.3867050000000001</v>
          </cell>
          <cell r="Q318">
            <v>1.3471</v>
          </cell>
          <cell r="R318">
            <v>3.4200000000000001E-2</v>
          </cell>
          <cell r="S318">
            <v>4.8869999999999997E-2</v>
          </cell>
          <cell r="T318">
            <v>1.1665000000000001</v>
          </cell>
          <cell r="U318">
            <v>0.96875</v>
          </cell>
          <cell r="V318">
            <v>0.61348999999999998</v>
          </cell>
          <cell r="W318">
            <v>1.1557200000000001</v>
          </cell>
          <cell r="X318">
            <v>1.5645</v>
          </cell>
          <cell r="Y318">
            <v>1.4037500000000001</v>
          </cell>
          <cell r="Z318">
            <v>1.2568751499999999</v>
          </cell>
          <cell r="AA318">
            <v>7.3408182499999999</v>
          </cell>
          <cell r="AB318">
            <v>18.287278399999998</v>
          </cell>
        </row>
        <row r="319">
          <cell r="A319">
            <v>525131</v>
          </cell>
          <cell r="B319">
            <v>525131</v>
          </cell>
          <cell r="C319" t="str">
            <v>Sales Commission - SME Sales</v>
          </cell>
          <cell r="D319">
            <v>3175782.64</v>
          </cell>
          <cell r="E319">
            <v>2955987.96</v>
          </cell>
          <cell r="F319">
            <v>4036148.9</v>
          </cell>
          <cell r="G319">
            <v>3155236.75</v>
          </cell>
          <cell r="H319">
            <v>2574982.02</v>
          </cell>
          <cell r="I319">
            <v>3067300.9</v>
          </cell>
          <cell r="J319">
            <v>2802639.9</v>
          </cell>
          <cell r="K319">
            <v>3498983.52</v>
          </cell>
          <cell r="L319">
            <v>3061162.49</v>
          </cell>
          <cell r="M319">
            <v>2324044.4</v>
          </cell>
          <cell r="N319">
            <v>3451662.63</v>
          </cell>
          <cell r="O319">
            <v>3448956.71</v>
          </cell>
          <cell r="P319">
            <v>3.17578264</v>
          </cell>
          <cell r="Q319">
            <v>2.9559879599999999</v>
          </cell>
          <cell r="R319">
            <v>4.0361488999999997</v>
          </cell>
          <cell r="S319">
            <v>3.1552367499999998</v>
          </cell>
          <cell r="T319">
            <v>2.5749820200000002</v>
          </cell>
          <cell r="U319">
            <v>3.0673008999999998</v>
          </cell>
          <cell r="V319">
            <v>2.8026399</v>
          </cell>
          <cell r="W319">
            <v>3.4989835199999999</v>
          </cell>
          <cell r="X319">
            <v>3.0611624900000001</v>
          </cell>
          <cell r="Y319">
            <v>2.3240444</v>
          </cell>
          <cell r="Z319">
            <v>3.45166263</v>
          </cell>
          <cell r="AA319">
            <v>3.44895671</v>
          </cell>
          <cell r="AB319">
            <v>37.55288882</v>
          </cell>
        </row>
        <row r="320">
          <cell r="A320">
            <v>525132</v>
          </cell>
          <cell r="B320">
            <v>525132</v>
          </cell>
          <cell r="C320" t="str">
            <v>Dealer Commission - SME Sales</v>
          </cell>
          <cell r="D320">
            <v>0</v>
          </cell>
          <cell r="E320">
            <v>0</v>
          </cell>
          <cell r="F320">
            <v>0</v>
          </cell>
          <cell r="G320">
            <v>0</v>
          </cell>
          <cell r="H320">
            <v>0</v>
          </cell>
          <cell r="I320">
            <v>0</v>
          </cell>
          <cell r="J320">
            <v>1264615.2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  <cell r="P320">
            <v>0</v>
          </cell>
          <cell r="Q320">
            <v>0</v>
          </cell>
          <cell r="R320">
            <v>0</v>
          </cell>
          <cell r="S320">
            <v>0</v>
          </cell>
          <cell r="T320">
            <v>0</v>
          </cell>
          <cell r="U320">
            <v>0</v>
          </cell>
          <cell r="V320">
            <v>1.2646151999999999</v>
          </cell>
          <cell r="W320">
            <v>0</v>
          </cell>
          <cell r="X320">
            <v>0</v>
          </cell>
          <cell r="Y320">
            <v>0</v>
          </cell>
          <cell r="Z320">
            <v>0</v>
          </cell>
          <cell r="AA320">
            <v>0</v>
          </cell>
          <cell r="AB320">
            <v>1.2646151999999999</v>
          </cell>
        </row>
        <row r="321">
          <cell r="A321">
            <v>525133</v>
          </cell>
          <cell r="B321">
            <v>525133</v>
          </cell>
          <cell r="C321" t="str">
            <v>Activation -Consumer Sales Support Activities - SME Sales</v>
          </cell>
          <cell r="D321">
            <v>0</v>
          </cell>
          <cell r="E321">
            <v>311591.03999999998</v>
          </cell>
          <cell r="F321">
            <v>2259448.9500000002</v>
          </cell>
          <cell r="G321">
            <v>1652756</v>
          </cell>
          <cell r="H321">
            <v>710243.5</v>
          </cell>
          <cell r="I321">
            <v>297887.39</v>
          </cell>
          <cell r="J321">
            <v>1505660.75</v>
          </cell>
          <cell r="K321">
            <v>780033.93</v>
          </cell>
          <cell r="L321">
            <v>949400.98</v>
          </cell>
          <cell r="M321">
            <v>1620534</v>
          </cell>
          <cell r="N321">
            <v>1212880</v>
          </cell>
          <cell r="O321">
            <v>468622.1</v>
          </cell>
          <cell r="P321">
            <v>0</v>
          </cell>
          <cell r="Q321">
            <v>0.31159103999999999</v>
          </cell>
          <cell r="R321">
            <v>2.2594489500000003</v>
          </cell>
          <cell r="S321">
            <v>1.6527559999999999</v>
          </cell>
          <cell r="T321">
            <v>0.71024350000000003</v>
          </cell>
          <cell r="U321">
            <v>0.29788739000000003</v>
          </cell>
          <cell r="V321">
            <v>1.5056607500000001</v>
          </cell>
          <cell r="W321">
            <v>0.7800339300000001</v>
          </cell>
          <cell r="X321">
            <v>0.94940097999999995</v>
          </cell>
          <cell r="Y321">
            <v>1.6205339999999999</v>
          </cell>
          <cell r="Z321">
            <v>1.21288</v>
          </cell>
          <cell r="AA321">
            <v>0.46862209999999999</v>
          </cell>
          <cell r="AB321">
            <v>11.769058639999999</v>
          </cell>
        </row>
        <row r="322">
          <cell r="A322">
            <v>525151</v>
          </cell>
          <cell r="B322">
            <v>525151</v>
          </cell>
          <cell r="C322" t="str">
            <v>Commission Expenses - IFRS</v>
          </cell>
          <cell r="D322">
            <v>0</v>
          </cell>
          <cell r="E322">
            <v>0</v>
          </cell>
          <cell r="F322">
            <v>-10213447.74</v>
          </cell>
          <cell r="G322">
            <v>0</v>
          </cell>
          <cell r="H322">
            <v>0</v>
          </cell>
          <cell r="I322">
            <v>-5398419.7699999996</v>
          </cell>
          <cell r="J322">
            <v>0</v>
          </cell>
          <cell r="K322">
            <v>0</v>
          </cell>
          <cell r="L322">
            <v>534486.49</v>
          </cell>
          <cell r="M322">
            <v>0</v>
          </cell>
          <cell r="N322">
            <v>0</v>
          </cell>
          <cell r="O322">
            <v>-45649373.359999999</v>
          </cell>
          <cell r="P322">
            <v>0</v>
          </cell>
          <cell r="Q322">
            <v>0</v>
          </cell>
          <cell r="R322">
            <v>-10.213447739999999</v>
          </cell>
          <cell r="S322">
            <v>0</v>
          </cell>
          <cell r="T322">
            <v>0</v>
          </cell>
          <cell r="U322">
            <v>-5.3984197699999994</v>
          </cell>
          <cell r="V322">
            <v>0</v>
          </cell>
          <cell r="W322">
            <v>0</v>
          </cell>
          <cell r="X322">
            <v>0.53448649000000004</v>
          </cell>
          <cell r="Y322">
            <v>0</v>
          </cell>
          <cell r="Z322">
            <v>0</v>
          </cell>
          <cell r="AA322">
            <v>-45.649373359999998</v>
          </cell>
          <cell r="AB322">
            <v>-60.726754379999996</v>
          </cell>
        </row>
        <row r="323">
          <cell r="A323">
            <v>525201</v>
          </cell>
          <cell r="B323">
            <v>525201</v>
          </cell>
          <cell r="C323" t="str">
            <v>Bad debts - B2C</v>
          </cell>
          <cell r="D323">
            <v>80000000</v>
          </cell>
          <cell r="E323">
            <v>50799113.210000001</v>
          </cell>
          <cell r="F323">
            <v>-132424920.69</v>
          </cell>
          <cell r="G323">
            <v>67418022.430000007</v>
          </cell>
          <cell r="H323">
            <v>30991728.289999999</v>
          </cell>
          <cell r="I323">
            <v>76113368.310000002</v>
          </cell>
          <cell r="J323">
            <v>89987379.170000002</v>
          </cell>
          <cell r="K323">
            <v>156965985.71000001</v>
          </cell>
          <cell r="L323">
            <v>168261101.84999999</v>
          </cell>
          <cell r="M323">
            <v>56923772.530000001</v>
          </cell>
          <cell r="N323">
            <v>180049622.74000001</v>
          </cell>
          <cell r="O323">
            <v>-36203462.740000002</v>
          </cell>
          <cell r="P323">
            <v>80</v>
          </cell>
          <cell r="Q323">
            <v>50.799113210000002</v>
          </cell>
          <cell r="R323">
            <v>-132.42492068999999</v>
          </cell>
          <cell r="S323">
            <v>67.418022430000008</v>
          </cell>
          <cell r="T323">
            <v>30.991728289999998</v>
          </cell>
          <cell r="U323">
            <v>76.113368309999998</v>
          </cell>
          <cell r="V323">
            <v>89.987379169999997</v>
          </cell>
          <cell r="W323">
            <v>156.96598571000001</v>
          </cell>
          <cell r="X323">
            <v>168.26110184999999</v>
          </cell>
          <cell r="Y323">
            <v>56.923772530000001</v>
          </cell>
          <cell r="Z323">
            <v>180.04962274000002</v>
          </cell>
          <cell r="AA323">
            <v>-36.203462739999999</v>
          </cell>
          <cell r="AB323">
            <v>788.88171081000007</v>
          </cell>
        </row>
        <row r="324">
          <cell r="A324">
            <v>525203</v>
          </cell>
          <cell r="B324">
            <v>525203</v>
          </cell>
          <cell r="C324" t="str">
            <v>Bad debts - Wholesale</v>
          </cell>
          <cell r="D324">
            <v>0</v>
          </cell>
          <cell r="E324">
            <v>0</v>
          </cell>
          <cell r="F324">
            <v>0</v>
          </cell>
          <cell r="G324">
            <v>0</v>
          </cell>
          <cell r="H324">
            <v>0</v>
          </cell>
          <cell r="I324">
            <v>0</v>
          </cell>
          <cell r="J324">
            <v>0</v>
          </cell>
          <cell r="K324">
            <v>0</v>
          </cell>
          <cell r="L324">
            <v>570</v>
          </cell>
          <cell r="M324">
            <v>0</v>
          </cell>
          <cell r="N324">
            <v>0</v>
          </cell>
          <cell r="O324">
            <v>0</v>
          </cell>
          <cell r="P324">
            <v>0</v>
          </cell>
          <cell r="Q324">
            <v>0</v>
          </cell>
          <cell r="R324">
            <v>0</v>
          </cell>
          <cell r="S324">
            <v>0</v>
          </cell>
          <cell r="T324">
            <v>0</v>
          </cell>
          <cell r="U324">
            <v>0</v>
          </cell>
          <cell r="V324">
            <v>0</v>
          </cell>
          <cell r="W324">
            <v>0</v>
          </cell>
          <cell r="X324">
            <v>5.6999999999999998E-4</v>
          </cell>
          <cell r="Y324">
            <v>0</v>
          </cell>
          <cell r="Z324">
            <v>0</v>
          </cell>
          <cell r="AA324">
            <v>0</v>
          </cell>
          <cell r="AB324">
            <v>5.6999999999999998E-4</v>
          </cell>
        </row>
        <row r="325">
          <cell r="A325">
            <v>525204</v>
          </cell>
          <cell r="B325">
            <v>525204</v>
          </cell>
          <cell r="C325" t="str">
            <v>Bad debts - International Voice</v>
          </cell>
          <cell r="D325">
            <v>0</v>
          </cell>
          <cell r="E325">
            <v>0</v>
          </cell>
          <cell r="F325">
            <v>0</v>
          </cell>
          <cell r="G325">
            <v>0</v>
          </cell>
          <cell r="H325">
            <v>0</v>
          </cell>
          <cell r="I325">
            <v>0</v>
          </cell>
          <cell r="J325">
            <v>0</v>
          </cell>
          <cell r="K325">
            <v>0</v>
          </cell>
          <cell r="L325">
            <v>0</v>
          </cell>
          <cell r="M325">
            <v>0</v>
          </cell>
          <cell r="N325">
            <v>0</v>
          </cell>
          <cell r="O325">
            <v>47520738.409999996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  <cell r="U325">
            <v>0</v>
          </cell>
          <cell r="V325">
            <v>0</v>
          </cell>
          <cell r="W325">
            <v>0</v>
          </cell>
          <cell r="X325">
            <v>0</v>
          </cell>
          <cell r="Y325">
            <v>0</v>
          </cell>
          <cell r="Z325">
            <v>0</v>
          </cell>
          <cell r="AA325">
            <v>47.52073841</v>
          </cell>
          <cell r="AB325">
            <v>47.52073841</v>
          </cell>
        </row>
        <row r="326">
          <cell r="A326">
            <v>525216</v>
          </cell>
          <cell r="B326">
            <v>525216</v>
          </cell>
          <cell r="C326" t="str">
            <v>Bad debts - Others</v>
          </cell>
          <cell r="D326">
            <v>0</v>
          </cell>
          <cell r="E326">
            <v>0</v>
          </cell>
          <cell r="F326">
            <v>0</v>
          </cell>
          <cell r="G326">
            <v>392084</v>
          </cell>
          <cell r="H326">
            <v>0</v>
          </cell>
          <cell r="I326">
            <v>0</v>
          </cell>
          <cell r="J326">
            <v>0</v>
          </cell>
          <cell r="K326">
            <v>0</v>
          </cell>
          <cell r="L326">
            <v>14945424.15</v>
          </cell>
          <cell r="M326">
            <v>-14945424.15</v>
          </cell>
          <cell r="N326">
            <v>0</v>
          </cell>
          <cell r="O326">
            <v>0</v>
          </cell>
          <cell r="P326">
            <v>0</v>
          </cell>
          <cell r="Q326">
            <v>0</v>
          </cell>
          <cell r="R326">
            <v>0</v>
          </cell>
          <cell r="S326">
            <v>0.39208399999999999</v>
          </cell>
          <cell r="T326">
            <v>0</v>
          </cell>
          <cell r="U326">
            <v>0</v>
          </cell>
          <cell r="V326">
            <v>0</v>
          </cell>
          <cell r="W326">
            <v>0</v>
          </cell>
          <cell r="X326">
            <v>14.945424150000001</v>
          </cell>
          <cell r="Y326">
            <v>-14.945424150000001</v>
          </cell>
          <cell r="Z326">
            <v>0</v>
          </cell>
          <cell r="AA326">
            <v>0</v>
          </cell>
          <cell r="AB326">
            <v>0.39208399999999999</v>
          </cell>
        </row>
        <row r="327">
          <cell r="A327">
            <v>525219</v>
          </cell>
          <cell r="B327">
            <v>525219</v>
          </cell>
          <cell r="C327" t="str">
            <v>Bad debts - Intercompany</v>
          </cell>
          <cell r="D327">
            <v>0</v>
          </cell>
          <cell r="E327">
            <v>0</v>
          </cell>
          <cell r="F327">
            <v>0</v>
          </cell>
          <cell r="G327">
            <v>0</v>
          </cell>
          <cell r="H327">
            <v>0</v>
          </cell>
          <cell r="I327">
            <v>0</v>
          </cell>
          <cell r="J327">
            <v>0</v>
          </cell>
          <cell r="K327">
            <v>5124699.58</v>
          </cell>
          <cell r="L327">
            <v>-2206076.9500000002</v>
          </cell>
          <cell r="M327">
            <v>0</v>
          </cell>
          <cell r="N327">
            <v>0</v>
          </cell>
          <cell r="O327">
            <v>-9680000.6400000006</v>
          </cell>
          <cell r="P327">
            <v>0</v>
          </cell>
          <cell r="Q327">
            <v>0</v>
          </cell>
          <cell r="R327">
            <v>0</v>
          </cell>
          <cell r="S327">
            <v>0</v>
          </cell>
          <cell r="T327">
            <v>0</v>
          </cell>
          <cell r="U327">
            <v>0</v>
          </cell>
          <cell r="V327">
            <v>0</v>
          </cell>
          <cell r="W327">
            <v>5.1246995799999997</v>
          </cell>
          <cell r="X327">
            <v>-2.2060769500000004</v>
          </cell>
          <cell r="Y327">
            <v>0</v>
          </cell>
          <cell r="Z327">
            <v>0</v>
          </cell>
          <cell r="AA327">
            <v>-9.6800006400000012</v>
          </cell>
          <cell r="AB327">
            <v>-6.7613780100000005</v>
          </cell>
        </row>
        <row r="328">
          <cell r="A328">
            <v>525701</v>
          </cell>
          <cell r="B328">
            <v>525701</v>
          </cell>
          <cell r="C328" t="str">
            <v>Welfare Expenses</v>
          </cell>
          <cell r="D328">
            <v>0</v>
          </cell>
          <cell r="E328">
            <v>0</v>
          </cell>
          <cell r="F328">
            <v>399972</v>
          </cell>
          <cell r="G328">
            <v>501947.83</v>
          </cell>
          <cell r="H328">
            <v>0</v>
          </cell>
          <cell r="I328">
            <v>0</v>
          </cell>
          <cell r="J328">
            <v>0</v>
          </cell>
          <cell r="K328">
            <v>0</v>
          </cell>
          <cell r="L328">
            <v>0</v>
          </cell>
          <cell r="M328">
            <v>0</v>
          </cell>
          <cell r="N328">
            <v>0</v>
          </cell>
          <cell r="O328">
            <v>0</v>
          </cell>
          <cell r="P328">
            <v>0</v>
          </cell>
          <cell r="Q328">
            <v>0</v>
          </cell>
          <cell r="R328">
            <v>0.39997199999999999</v>
          </cell>
          <cell r="S328">
            <v>0.50194782999999998</v>
          </cell>
          <cell r="T328">
            <v>0</v>
          </cell>
          <cell r="U328">
            <v>0</v>
          </cell>
          <cell r="V328">
            <v>0</v>
          </cell>
          <cell r="W328">
            <v>0</v>
          </cell>
          <cell r="X328">
            <v>0</v>
          </cell>
          <cell r="Y328">
            <v>0</v>
          </cell>
          <cell r="Z328">
            <v>0</v>
          </cell>
          <cell r="AA328">
            <v>0</v>
          </cell>
          <cell r="AB328">
            <v>0.90191983000000009</v>
          </cell>
        </row>
        <row r="329">
          <cell r="A329">
            <v>525704</v>
          </cell>
          <cell r="B329">
            <v>525704</v>
          </cell>
          <cell r="C329" t="str">
            <v>Equipment Hire</v>
          </cell>
          <cell r="D329">
            <v>1512688.7</v>
          </cell>
          <cell r="E329">
            <v>1143000</v>
          </cell>
          <cell r="F329">
            <v>800000</v>
          </cell>
          <cell r="G329">
            <v>1849000</v>
          </cell>
          <cell r="H329">
            <v>1028500</v>
          </cell>
          <cell r="I329">
            <v>807000</v>
          </cell>
          <cell r="J329">
            <v>1160000</v>
          </cell>
          <cell r="K329">
            <v>498500</v>
          </cell>
          <cell r="L329">
            <v>403000</v>
          </cell>
          <cell r="M329">
            <v>399400</v>
          </cell>
          <cell r="N329">
            <v>0</v>
          </cell>
          <cell r="O329">
            <v>729300</v>
          </cell>
          <cell r="P329">
            <v>1.5126887</v>
          </cell>
          <cell r="Q329">
            <v>1.143</v>
          </cell>
          <cell r="R329">
            <v>0.8</v>
          </cell>
          <cell r="S329">
            <v>1.849</v>
          </cell>
          <cell r="T329">
            <v>1.0285</v>
          </cell>
          <cell r="U329">
            <v>0.80700000000000005</v>
          </cell>
          <cell r="V329">
            <v>1.1599999999999999</v>
          </cell>
          <cell r="W329">
            <v>0.4985</v>
          </cell>
          <cell r="X329">
            <v>0.40300000000000002</v>
          </cell>
          <cell r="Y329">
            <v>0.39939999999999998</v>
          </cell>
          <cell r="Z329">
            <v>0</v>
          </cell>
          <cell r="AA329">
            <v>0.72929999999999995</v>
          </cell>
          <cell r="AB329">
            <v>10.330388699999999</v>
          </cell>
        </row>
        <row r="330">
          <cell r="A330">
            <v>525705</v>
          </cell>
          <cell r="B330">
            <v>525705</v>
          </cell>
          <cell r="C330" t="str">
            <v>Transport Charges - Goods</v>
          </cell>
          <cell r="D330">
            <v>312540</v>
          </cell>
          <cell r="E330">
            <v>0</v>
          </cell>
          <cell r="F330">
            <v>0</v>
          </cell>
          <cell r="G330">
            <v>0</v>
          </cell>
          <cell r="H330">
            <v>130900</v>
          </cell>
          <cell r="I330">
            <v>1067215</v>
          </cell>
          <cell r="J330">
            <v>69720</v>
          </cell>
          <cell r="K330">
            <v>0</v>
          </cell>
          <cell r="L330">
            <v>83720</v>
          </cell>
          <cell r="M330">
            <v>119510</v>
          </cell>
          <cell r="N330">
            <v>0</v>
          </cell>
          <cell r="O330">
            <v>549870</v>
          </cell>
          <cell r="P330">
            <v>0.31253999999999998</v>
          </cell>
          <cell r="Q330">
            <v>0</v>
          </cell>
          <cell r="R330">
            <v>0</v>
          </cell>
          <cell r="S330">
            <v>0</v>
          </cell>
          <cell r="T330">
            <v>0.13089999999999999</v>
          </cell>
          <cell r="U330">
            <v>1.067215</v>
          </cell>
          <cell r="V330">
            <v>6.9720000000000004E-2</v>
          </cell>
          <cell r="W330">
            <v>0</v>
          </cell>
          <cell r="X330">
            <v>8.3720000000000003E-2</v>
          </cell>
          <cell r="Y330">
            <v>0.11951000000000001</v>
          </cell>
          <cell r="Z330">
            <v>0</v>
          </cell>
          <cell r="AA330">
            <v>0.54986999999999997</v>
          </cell>
          <cell r="AB330">
            <v>2.333475</v>
          </cell>
        </row>
        <row r="331">
          <cell r="A331">
            <v>525706</v>
          </cell>
          <cell r="B331">
            <v>525706</v>
          </cell>
          <cell r="C331" t="str">
            <v>Custom Clearance Exp. Others</v>
          </cell>
          <cell r="D331">
            <v>0</v>
          </cell>
          <cell r="E331">
            <v>0</v>
          </cell>
          <cell r="F331">
            <v>31532.54</v>
          </cell>
          <cell r="G331">
            <v>0</v>
          </cell>
          <cell r="H331">
            <v>0</v>
          </cell>
          <cell r="I331">
            <v>79121.279999999999</v>
          </cell>
          <cell r="J331">
            <v>0</v>
          </cell>
          <cell r="K331">
            <v>43204.35</v>
          </cell>
          <cell r="L331">
            <v>0</v>
          </cell>
          <cell r="M331">
            <v>161149.69</v>
          </cell>
          <cell r="N331">
            <v>0</v>
          </cell>
          <cell r="O331">
            <v>258735.85</v>
          </cell>
          <cell r="P331">
            <v>0</v>
          </cell>
          <cell r="Q331">
            <v>0</v>
          </cell>
          <cell r="R331">
            <v>3.1532539999999998E-2</v>
          </cell>
          <cell r="S331">
            <v>0</v>
          </cell>
          <cell r="T331">
            <v>0</v>
          </cell>
          <cell r="U331">
            <v>7.9121280000000002E-2</v>
          </cell>
          <cell r="V331">
            <v>0</v>
          </cell>
          <cell r="W331">
            <v>4.3204349999999996E-2</v>
          </cell>
          <cell r="X331">
            <v>0</v>
          </cell>
          <cell r="Y331">
            <v>0.16114969000000001</v>
          </cell>
          <cell r="Z331">
            <v>0</v>
          </cell>
          <cell r="AA331">
            <v>0.25873584999999999</v>
          </cell>
          <cell r="AB331">
            <v>0.57374371000000002</v>
          </cell>
        </row>
        <row r="332">
          <cell r="A332">
            <v>525707</v>
          </cell>
          <cell r="B332">
            <v>525707</v>
          </cell>
          <cell r="C332" t="str">
            <v>Reinstatement Charges</v>
          </cell>
          <cell r="D332">
            <v>-1383898.59</v>
          </cell>
          <cell r="E332">
            <v>19917.8</v>
          </cell>
          <cell r="F332">
            <v>4254.6000000000004</v>
          </cell>
          <cell r="G332">
            <v>4254.6000000000004</v>
          </cell>
          <cell r="H332">
            <v>4254.6000000000004</v>
          </cell>
          <cell r="I332">
            <v>4254.6000000000004</v>
          </cell>
          <cell r="J332">
            <v>4254.6000000000004</v>
          </cell>
          <cell r="K332">
            <v>4254.6000000000004</v>
          </cell>
          <cell r="L332">
            <v>-14165.4</v>
          </cell>
          <cell r="M332">
            <v>0</v>
          </cell>
          <cell r="N332">
            <v>20139.599999999999</v>
          </cell>
          <cell r="O332">
            <v>300074.8</v>
          </cell>
          <cell r="P332">
            <v>-1.38389859</v>
          </cell>
          <cell r="Q332">
            <v>1.9917799999999999E-2</v>
          </cell>
          <cell r="R332">
            <v>4.2546000000000007E-3</v>
          </cell>
          <cell r="S332">
            <v>4.2546000000000007E-3</v>
          </cell>
          <cell r="T332">
            <v>4.2546000000000007E-3</v>
          </cell>
          <cell r="U332">
            <v>4.2546000000000007E-3</v>
          </cell>
          <cell r="V332">
            <v>4.2546000000000007E-3</v>
          </cell>
          <cell r="W332">
            <v>4.2546000000000007E-3</v>
          </cell>
          <cell r="X332">
            <v>-1.41654E-2</v>
          </cell>
          <cell r="Y332">
            <v>0</v>
          </cell>
          <cell r="Z332">
            <v>2.0139599999999997E-2</v>
          </cell>
          <cell r="AA332">
            <v>0.30007479999999997</v>
          </cell>
          <cell r="AB332">
            <v>-1.0324041899999992</v>
          </cell>
        </row>
        <row r="333">
          <cell r="A333">
            <v>525708</v>
          </cell>
          <cell r="B333">
            <v>525708</v>
          </cell>
          <cell r="C333" t="str">
            <v>Audit Related Expenses</v>
          </cell>
          <cell r="D333">
            <v>23629.84</v>
          </cell>
          <cell r="E333">
            <v>53855.839999999997</v>
          </cell>
          <cell r="F333">
            <v>0</v>
          </cell>
          <cell r="G333">
            <v>22320.5</v>
          </cell>
          <cell r="H333">
            <v>221475</v>
          </cell>
          <cell r="I333">
            <v>0</v>
          </cell>
          <cell r="J333">
            <v>-74949.649999999994</v>
          </cell>
          <cell r="K333">
            <v>0</v>
          </cell>
          <cell r="L333">
            <v>23940</v>
          </cell>
          <cell r="M333">
            <v>0</v>
          </cell>
          <cell r="N333">
            <v>0</v>
          </cell>
          <cell r="O333">
            <v>12630</v>
          </cell>
          <cell r="P333">
            <v>2.3629839999999999E-2</v>
          </cell>
          <cell r="Q333">
            <v>5.3855839999999995E-2</v>
          </cell>
          <cell r="R333">
            <v>0</v>
          </cell>
          <cell r="S333">
            <v>2.23205E-2</v>
          </cell>
          <cell r="T333">
            <v>0.22147500000000001</v>
          </cell>
          <cell r="U333">
            <v>0</v>
          </cell>
          <cell r="V333">
            <v>-7.4949649999999993E-2</v>
          </cell>
          <cell r="W333">
            <v>0</v>
          </cell>
          <cell r="X333">
            <v>2.3939999999999999E-2</v>
          </cell>
          <cell r="Y333">
            <v>0</v>
          </cell>
          <cell r="Z333">
            <v>0</v>
          </cell>
          <cell r="AA333">
            <v>1.2630000000000001E-2</v>
          </cell>
          <cell r="AB333">
            <v>0.28290153000000001</v>
          </cell>
        </row>
        <row r="334">
          <cell r="A334">
            <v>525709</v>
          </cell>
          <cell r="B334">
            <v>525709</v>
          </cell>
          <cell r="C334" t="str">
            <v>Auditors Remuneration &amp; Exp.</v>
          </cell>
          <cell r="D334">
            <v>1250000</v>
          </cell>
          <cell r="E334">
            <v>1250000</v>
          </cell>
          <cell r="F334">
            <v>1250000</v>
          </cell>
          <cell r="G334">
            <v>1250000</v>
          </cell>
          <cell r="H334">
            <v>1250000</v>
          </cell>
          <cell r="I334">
            <v>1250000</v>
          </cell>
          <cell r="J334">
            <v>1250000</v>
          </cell>
          <cell r="K334">
            <v>1250000</v>
          </cell>
          <cell r="L334">
            <v>1250000</v>
          </cell>
          <cell r="M334">
            <v>1250000</v>
          </cell>
          <cell r="N334">
            <v>1250000</v>
          </cell>
          <cell r="O334">
            <v>2853829.26</v>
          </cell>
          <cell r="P334">
            <v>1.25</v>
          </cell>
          <cell r="Q334">
            <v>1.25</v>
          </cell>
          <cell r="R334">
            <v>1.25</v>
          </cell>
          <cell r="S334">
            <v>1.25</v>
          </cell>
          <cell r="T334">
            <v>1.25</v>
          </cell>
          <cell r="U334">
            <v>1.25</v>
          </cell>
          <cell r="V334">
            <v>1.25</v>
          </cell>
          <cell r="W334">
            <v>1.25</v>
          </cell>
          <cell r="X334">
            <v>1.25</v>
          </cell>
          <cell r="Y334">
            <v>1.25</v>
          </cell>
          <cell r="Z334">
            <v>1.25</v>
          </cell>
          <cell r="AA334">
            <v>2.8538292599999999</v>
          </cell>
          <cell r="AB334">
            <v>16.603829260000001</v>
          </cell>
        </row>
        <row r="335">
          <cell r="A335">
            <v>525710</v>
          </cell>
          <cell r="B335">
            <v>525710</v>
          </cell>
          <cell r="C335" t="str">
            <v>Consultancy Fee</v>
          </cell>
          <cell r="D335">
            <v>1441221.72</v>
          </cell>
          <cell r="E335">
            <v>1692902.74</v>
          </cell>
          <cell r="F335">
            <v>1621316.3</v>
          </cell>
          <cell r="G335">
            <v>518975.2</v>
          </cell>
          <cell r="H335">
            <v>-3866953.9</v>
          </cell>
          <cell r="I335">
            <v>461145.2</v>
          </cell>
          <cell r="J335">
            <v>443310.76</v>
          </cell>
          <cell r="K335">
            <v>2740863.11</v>
          </cell>
          <cell r="L335">
            <v>-680784.82</v>
          </cell>
          <cell r="M335">
            <v>215674.41</v>
          </cell>
          <cell r="N335">
            <v>218201.09</v>
          </cell>
          <cell r="O335">
            <v>5797161.1500000004</v>
          </cell>
          <cell r="P335">
            <v>1.4412217199999999</v>
          </cell>
          <cell r="Q335">
            <v>1.6929027400000001</v>
          </cell>
          <cell r="R335">
            <v>1.6213163000000002</v>
          </cell>
          <cell r="S335">
            <v>0.51897519999999997</v>
          </cell>
          <cell r="T335">
            <v>-3.8669538999999999</v>
          </cell>
          <cell r="U335">
            <v>0.46114520000000003</v>
          </cell>
          <cell r="V335">
            <v>0.44331076000000003</v>
          </cell>
          <cell r="W335">
            <v>2.7408631099999998</v>
          </cell>
          <cell r="X335">
            <v>-0.68078481999999996</v>
          </cell>
          <cell r="Y335">
            <v>0.21567441000000001</v>
          </cell>
          <cell r="Z335">
            <v>0.21820108999999999</v>
          </cell>
          <cell r="AA335">
            <v>5.79716115</v>
          </cell>
          <cell r="AB335">
            <v>10.60303296</v>
          </cell>
        </row>
        <row r="336">
          <cell r="A336">
            <v>525711</v>
          </cell>
          <cell r="B336">
            <v>525711</v>
          </cell>
          <cell r="C336" t="str">
            <v>Secretarial Fees</v>
          </cell>
          <cell r="D336">
            <v>36423.300000000003</v>
          </cell>
          <cell r="E336">
            <v>7038</v>
          </cell>
          <cell r="F336">
            <v>-6451.5</v>
          </cell>
          <cell r="G336">
            <v>-29325</v>
          </cell>
          <cell r="H336">
            <v>228779.32</v>
          </cell>
          <cell r="I336">
            <v>0</v>
          </cell>
          <cell r="J336">
            <v>51916.25</v>
          </cell>
          <cell r="K336">
            <v>59802.34</v>
          </cell>
          <cell r="L336">
            <v>1725056.4</v>
          </cell>
          <cell r="M336">
            <v>19822.25</v>
          </cell>
          <cell r="N336">
            <v>614376.9</v>
          </cell>
          <cell r="O336">
            <v>78981.36</v>
          </cell>
          <cell r="P336">
            <v>3.6423300000000006E-2</v>
          </cell>
          <cell r="Q336">
            <v>7.038E-3</v>
          </cell>
          <cell r="R336">
            <v>-6.4514999999999998E-3</v>
          </cell>
          <cell r="S336">
            <v>-2.9325E-2</v>
          </cell>
          <cell r="T336">
            <v>0.22877932000000001</v>
          </cell>
          <cell r="U336">
            <v>0</v>
          </cell>
          <cell r="V336">
            <v>5.1916249999999997E-2</v>
          </cell>
          <cell r="W336">
            <v>5.9802339999999996E-2</v>
          </cell>
          <cell r="X336">
            <v>1.7250563999999999</v>
          </cell>
          <cell r="Y336">
            <v>1.982225E-2</v>
          </cell>
          <cell r="Z336">
            <v>0.6143769</v>
          </cell>
          <cell r="AA336">
            <v>7.898136E-2</v>
          </cell>
          <cell r="AB336">
            <v>2.7864196199999998</v>
          </cell>
        </row>
        <row r="337">
          <cell r="A337">
            <v>525712</v>
          </cell>
          <cell r="B337">
            <v>525712</v>
          </cell>
          <cell r="C337" t="str">
            <v>Directors Fees</v>
          </cell>
          <cell r="D337">
            <v>500000</v>
          </cell>
          <cell r="E337">
            <v>500000</v>
          </cell>
          <cell r="F337">
            <v>500000</v>
          </cell>
          <cell r="G337">
            <v>8261165.5</v>
          </cell>
          <cell r="H337">
            <v>7607025</v>
          </cell>
          <cell r="I337">
            <v>3897760</v>
          </cell>
          <cell r="J337">
            <v>2421317.16</v>
          </cell>
          <cell r="K337">
            <v>10700000</v>
          </cell>
          <cell r="L337">
            <v>1100000</v>
          </cell>
          <cell r="M337">
            <v>13145929.800000001</v>
          </cell>
          <cell r="N337">
            <v>111867.35</v>
          </cell>
          <cell r="O337">
            <v>7818400</v>
          </cell>
          <cell r="P337">
            <v>0.5</v>
          </cell>
          <cell r="Q337">
            <v>0.5</v>
          </cell>
          <cell r="R337">
            <v>0.5</v>
          </cell>
          <cell r="S337">
            <v>8.2611655000000006</v>
          </cell>
          <cell r="T337">
            <v>7.6070250000000001</v>
          </cell>
          <cell r="U337">
            <v>3.8977599999999999</v>
          </cell>
          <cell r="V337">
            <v>2.4213171600000001</v>
          </cell>
          <cell r="W337">
            <v>10.7</v>
          </cell>
          <cell r="X337">
            <v>1.1000000000000001</v>
          </cell>
          <cell r="Y337">
            <v>13.145929800000001</v>
          </cell>
          <cell r="Z337">
            <v>0.11186735</v>
          </cell>
          <cell r="AA337">
            <v>7.8183999999999996</v>
          </cell>
          <cell r="AB337">
            <v>56.563464809999992</v>
          </cell>
        </row>
        <row r="338">
          <cell r="A338">
            <v>525714</v>
          </cell>
          <cell r="B338">
            <v>525714</v>
          </cell>
          <cell r="C338" t="str">
            <v>Entertainment</v>
          </cell>
          <cell r="D338">
            <v>-217760.85</v>
          </cell>
          <cell r="E338">
            <v>223887.98</v>
          </cell>
          <cell r="F338">
            <v>255918.66</v>
          </cell>
          <cell r="G338">
            <v>193112.8</v>
          </cell>
          <cell r="H338">
            <v>327023.48</v>
          </cell>
          <cell r="I338">
            <v>364506.5</v>
          </cell>
          <cell r="J338">
            <v>311291.27</v>
          </cell>
          <cell r="K338">
            <v>241279.75</v>
          </cell>
          <cell r="L338">
            <v>245589.37</v>
          </cell>
          <cell r="M338">
            <v>206167.63</v>
          </cell>
          <cell r="N338">
            <v>267716.5</v>
          </cell>
          <cell r="O338">
            <v>1414768.66</v>
          </cell>
          <cell r="P338">
            <v>-0.21776085000000001</v>
          </cell>
          <cell r="Q338">
            <v>0.22388798000000001</v>
          </cell>
          <cell r="R338">
            <v>0.25591866000000002</v>
          </cell>
          <cell r="S338">
            <v>0.1931128</v>
          </cell>
          <cell r="T338">
            <v>0.32702347999999998</v>
          </cell>
          <cell r="U338">
            <v>0.36450650000000001</v>
          </cell>
          <cell r="V338">
            <v>0.31129127000000001</v>
          </cell>
          <cell r="W338">
            <v>0.24127974999999999</v>
          </cell>
          <cell r="X338">
            <v>0.24558937</v>
          </cell>
          <cell r="Y338">
            <v>0.20616763000000002</v>
          </cell>
          <cell r="Z338">
            <v>0.26771650000000002</v>
          </cell>
          <cell r="AA338">
            <v>1.41476866</v>
          </cell>
          <cell r="AB338">
            <v>3.8335017499999999</v>
          </cell>
        </row>
        <row r="339">
          <cell r="A339">
            <v>525715</v>
          </cell>
          <cell r="B339">
            <v>525715</v>
          </cell>
          <cell r="C339" t="str">
            <v>Insurance</v>
          </cell>
          <cell r="D339">
            <v>0</v>
          </cell>
          <cell r="E339">
            <v>3825</v>
          </cell>
          <cell r="F339">
            <v>111.46</v>
          </cell>
          <cell r="G339">
            <v>0</v>
          </cell>
          <cell r="H339">
            <v>-55808.69</v>
          </cell>
          <cell r="I339">
            <v>18132294.210000001</v>
          </cell>
          <cell r="J339">
            <v>-11450482.289999999</v>
          </cell>
          <cell r="K339">
            <v>14897715.449999999</v>
          </cell>
          <cell r="L339">
            <v>1431310.28</v>
          </cell>
          <cell r="M339">
            <v>1435350.28</v>
          </cell>
          <cell r="N339">
            <v>1590940.28</v>
          </cell>
          <cell r="O339">
            <v>1451169.33</v>
          </cell>
          <cell r="P339">
            <v>0</v>
          </cell>
          <cell r="Q339">
            <v>3.8249999999999998E-3</v>
          </cell>
          <cell r="R339">
            <v>1.1145999999999999E-4</v>
          </cell>
          <cell r="S339">
            <v>0</v>
          </cell>
          <cell r="T339">
            <v>-5.5808690000000001E-2</v>
          </cell>
          <cell r="U339">
            <v>18.132294210000001</v>
          </cell>
          <cell r="V339">
            <v>-11.450482289999998</v>
          </cell>
          <cell r="W339">
            <v>14.89771545</v>
          </cell>
          <cell r="X339">
            <v>1.4313102799999999</v>
          </cell>
          <cell r="Y339">
            <v>1.43535028</v>
          </cell>
          <cell r="Z339">
            <v>1.5909402800000001</v>
          </cell>
          <cell r="AA339">
            <v>1.4511693300000001</v>
          </cell>
          <cell r="AB339">
            <v>27.436425310000001</v>
          </cell>
        </row>
        <row r="340">
          <cell r="A340">
            <v>525716</v>
          </cell>
          <cell r="B340">
            <v>525716</v>
          </cell>
          <cell r="C340" t="str">
            <v>Insurance - Property Plant &amp; Equipment</v>
          </cell>
          <cell r="D340">
            <v>3933994.51</v>
          </cell>
          <cell r="E340">
            <v>0</v>
          </cell>
          <cell r="F340">
            <v>0</v>
          </cell>
          <cell r="G340">
            <v>0</v>
          </cell>
          <cell r="H340">
            <v>0</v>
          </cell>
          <cell r="I340">
            <v>66140412.770000003</v>
          </cell>
          <cell r="J340">
            <v>-42760275.18</v>
          </cell>
          <cell r="K340">
            <v>5345034.4000000004</v>
          </cell>
          <cell r="L340">
            <v>5345034.4000000004</v>
          </cell>
          <cell r="M340">
            <v>5345034.4000000004</v>
          </cell>
          <cell r="N340">
            <v>5345034.4000000004</v>
          </cell>
          <cell r="O340">
            <v>5345034.4000000004</v>
          </cell>
          <cell r="P340">
            <v>3.9339945099999998</v>
          </cell>
          <cell r="Q340">
            <v>0</v>
          </cell>
          <cell r="R340">
            <v>0</v>
          </cell>
          <cell r="S340">
            <v>0</v>
          </cell>
          <cell r="T340">
            <v>0</v>
          </cell>
          <cell r="U340">
            <v>66.140412769999998</v>
          </cell>
          <cell r="V340">
            <v>-42.760275180000001</v>
          </cell>
          <cell r="W340">
            <v>5.3450344000000003</v>
          </cell>
          <cell r="X340">
            <v>5.3450344000000003</v>
          </cell>
          <cell r="Y340">
            <v>5.3450344000000003</v>
          </cell>
          <cell r="Z340">
            <v>5.3450344000000003</v>
          </cell>
          <cell r="AA340">
            <v>5.3450344000000003</v>
          </cell>
          <cell r="AB340">
            <v>54.039304099999995</v>
          </cell>
        </row>
        <row r="341">
          <cell r="A341">
            <v>525717</v>
          </cell>
          <cell r="B341">
            <v>525717</v>
          </cell>
          <cell r="C341" t="str">
            <v>Meetings expenses</v>
          </cell>
          <cell r="D341">
            <v>351081.82</v>
          </cell>
          <cell r="E341">
            <v>1569328.47</v>
          </cell>
          <cell r="F341">
            <v>1091932.54</v>
          </cell>
          <cell r="G341">
            <v>999613.45</v>
          </cell>
          <cell r="H341">
            <v>1985450.66</v>
          </cell>
          <cell r="I341">
            <v>1469007.24</v>
          </cell>
          <cell r="J341">
            <v>1422196.71</v>
          </cell>
          <cell r="K341">
            <v>1367004.43</v>
          </cell>
          <cell r="L341">
            <v>1686553.49</v>
          </cell>
          <cell r="M341">
            <v>1625423.96</v>
          </cell>
          <cell r="N341">
            <v>1692467.23</v>
          </cell>
          <cell r="O341">
            <v>3754770.29</v>
          </cell>
          <cell r="P341">
            <v>0.35108181999999999</v>
          </cell>
          <cell r="Q341">
            <v>1.5693284699999999</v>
          </cell>
          <cell r="R341">
            <v>1.09193254</v>
          </cell>
          <cell r="S341">
            <v>0.9996134499999999</v>
          </cell>
          <cell r="T341">
            <v>1.9854506599999999</v>
          </cell>
          <cell r="U341">
            <v>1.46900724</v>
          </cell>
          <cell r="V341">
            <v>1.4221967099999999</v>
          </cell>
          <cell r="W341">
            <v>1.3670044299999999</v>
          </cell>
          <cell r="X341">
            <v>1.6865534900000001</v>
          </cell>
          <cell r="Y341">
            <v>1.62542396</v>
          </cell>
          <cell r="Z341">
            <v>1.6924672299999999</v>
          </cell>
          <cell r="AA341">
            <v>3.7547702900000002</v>
          </cell>
          <cell r="AB341">
            <v>19.014830289999999</v>
          </cell>
        </row>
        <row r="342">
          <cell r="A342">
            <v>525718</v>
          </cell>
          <cell r="B342">
            <v>525718</v>
          </cell>
          <cell r="C342" t="str">
            <v>A G M Expenses</v>
          </cell>
          <cell r="D342">
            <v>0</v>
          </cell>
          <cell r="E342">
            <v>0</v>
          </cell>
          <cell r="F342">
            <v>100000</v>
          </cell>
          <cell r="G342">
            <v>979692.32</v>
          </cell>
          <cell r="H342">
            <v>1035058</v>
          </cell>
          <cell r="I342">
            <v>0</v>
          </cell>
          <cell r="J342">
            <v>0</v>
          </cell>
          <cell r="K342">
            <v>211064.94</v>
          </cell>
          <cell r="L342">
            <v>0</v>
          </cell>
          <cell r="M342">
            <v>0</v>
          </cell>
          <cell r="N342">
            <v>0</v>
          </cell>
          <cell r="O342">
            <v>0</v>
          </cell>
          <cell r="P342">
            <v>0</v>
          </cell>
          <cell r="Q342">
            <v>0</v>
          </cell>
          <cell r="R342">
            <v>0.1</v>
          </cell>
          <cell r="S342">
            <v>0.97969231999999995</v>
          </cell>
          <cell r="T342">
            <v>1.035058</v>
          </cell>
          <cell r="U342">
            <v>0</v>
          </cell>
          <cell r="V342">
            <v>0</v>
          </cell>
          <cell r="W342">
            <v>0.21106494000000001</v>
          </cell>
          <cell r="X342">
            <v>0</v>
          </cell>
          <cell r="Y342">
            <v>0</v>
          </cell>
          <cell r="Z342">
            <v>0</v>
          </cell>
          <cell r="AA342">
            <v>0</v>
          </cell>
          <cell r="AB342">
            <v>2.3258152599999997</v>
          </cell>
        </row>
        <row r="343">
          <cell r="A343">
            <v>525720</v>
          </cell>
          <cell r="B343">
            <v>525720</v>
          </cell>
          <cell r="C343" t="str">
            <v>Incidental Expenses</v>
          </cell>
          <cell r="D343">
            <v>-296763.18</v>
          </cell>
          <cell r="E343">
            <v>74122</v>
          </cell>
          <cell r="F343">
            <v>50748</v>
          </cell>
          <cell r="G343">
            <v>17335</v>
          </cell>
          <cell r="H343">
            <v>8225</v>
          </cell>
          <cell r="I343">
            <v>32565</v>
          </cell>
          <cell r="J343">
            <v>11500.5</v>
          </cell>
          <cell r="K343">
            <v>21685</v>
          </cell>
          <cell r="L343">
            <v>19681.78</v>
          </cell>
          <cell r="M343">
            <v>19495</v>
          </cell>
          <cell r="N343">
            <v>950</v>
          </cell>
          <cell r="O343">
            <v>138390.6</v>
          </cell>
          <cell r="P343">
            <v>-0.29676318000000002</v>
          </cell>
          <cell r="Q343">
            <v>7.4121999999999993E-2</v>
          </cell>
          <cell r="R343">
            <v>5.0748000000000001E-2</v>
          </cell>
          <cell r="S343">
            <v>1.7335E-2</v>
          </cell>
          <cell r="T343">
            <v>8.2249999999999997E-3</v>
          </cell>
          <cell r="U343">
            <v>3.2564999999999997E-2</v>
          </cell>
          <cell r="V343">
            <v>1.15005E-2</v>
          </cell>
          <cell r="W343">
            <v>2.1684999999999999E-2</v>
          </cell>
          <cell r="X343">
            <v>1.9681779999999999E-2</v>
          </cell>
          <cell r="Y343">
            <v>1.9494999999999998E-2</v>
          </cell>
          <cell r="Z343">
            <v>9.5E-4</v>
          </cell>
          <cell r="AA343">
            <v>0.1383906</v>
          </cell>
          <cell r="AB343">
            <v>9.7934700000000013E-2</v>
          </cell>
        </row>
        <row r="344">
          <cell r="A344">
            <v>525721</v>
          </cell>
          <cell r="B344">
            <v>525721</v>
          </cell>
          <cell r="C344" t="str">
            <v>Library Facilities</v>
          </cell>
          <cell r="D344">
            <v>-5357</v>
          </cell>
          <cell r="E344">
            <v>42758</v>
          </cell>
          <cell r="F344">
            <v>18118.759999999998</v>
          </cell>
          <cell r="G344">
            <v>47442.39</v>
          </cell>
          <cell r="H344">
            <v>-4320</v>
          </cell>
          <cell r="I344">
            <v>78867.87</v>
          </cell>
          <cell r="J344">
            <v>-930</v>
          </cell>
          <cell r="K344">
            <v>-3450</v>
          </cell>
          <cell r="L344">
            <v>348260</v>
          </cell>
          <cell r="M344">
            <v>49894.32</v>
          </cell>
          <cell r="N344">
            <v>-1200</v>
          </cell>
          <cell r="O344">
            <v>-900</v>
          </cell>
          <cell r="P344">
            <v>-5.3569999999999998E-3</v>
          </cell>
          <cell r="Q344">
            <v>4.2757999999999997E-2</v>
          </cell>
          <cell r="R344">
            <v>1.8118759999999998E-2</v>
          </cell>
          <cell r="S344">
            <v>4.7442390000000001E-2</v>
          </cell>
          <cell r="T344">
            <v>-4.3200000000000001E-3</v>
          </cell>
          <cell r="U344">
            <v>7.8867869999999993E-2</v>
          </cell>
          <cell r="V344">
            <v>-9.3000000000000005E-4</v>
          </cell>
          <cell r="W344">
            <v>-3.4499999999999999E-3</v>
          </cell>
          <cell r="X344">
            <v>0.34826000000000001</v>
          </cell>
          <cell r="Y344">
            <v>4.9894319999999999E-2</v>
          </cell>
          <cell r="Z344">
            <v>-1.1999999999999999E-3</v>
          </cell>
          <cell r="AA344">
            <v>-8.9999999999999998E-4</v>
          </cell>
          <cell r="AB344">
            <v>0.56918433999999996</v>
          </cell>
        </row>
        <row r="345">
          <cell r="A345">
            <v>525722</v>
          </cell>
          <cell r="B345">
            <v>525722</v>
          </cell>
          <cell r="C345" t="str">
            <v>Settlement of Cell Phone Bills</v>
          </cell>
          <cell r="D345">
            <v>8779247.0500000007</v>
          </cell>
          <cell r="E345">
            <v>7518199.9100000001</v>
          </cell>
          <cell r="F345">
            <v>17225664.059999999</v>
          </cell>
          <cell r="G345">
            <v>8625152.1799999997</v>
          </cell>
          <cell r="H345">
            <v>8642538.1199999992</v>
          </cell>
          <cell r="I345">
            <v>15994374.34</v>
          </cell>
          <cell r="J345">
            <v>8694003.5600000005</v>
          </cell>
          <cell r="K345">
            <v>8708060.7699999996</v>
          </cell>
          <cell r="L345">
            <v>17744362.390000001</v>
          </cell>
          <cell r="M345">
            <v>8831060.0899999999</v>
          </cell>
          <cell r="N345">
            <v>8807868.0399999991</v>
          </cell>
          <cell r="O345">
            <v>8888701.5800000001</v>
          </cell>
          <cell r="P345">
            <v>8.7792470500000004</v>
          </cell>
          <cell r="Q345">
            <v>7.5181999099999999</v>
          </cell>
          <cell r="R345">
            <v>17.22566406</v>
          </cell>
          <cell r="S345">
            <v>8.6251521799999988</v>
          </cell>
          <cell r="T345">
            <v>8.6425381199999993</v>
          </cell>
          <cell r="U345">
            <v>15.99437434</v>
          </cell>
          <cell r="V345">
            <v>8.6940035600000005</v>
          </cell>
          <cell r="W345">
            <v>8.7080607699999995</v>
          </cell>
          <cell r="X345">
            <v>17.744362389999999</v>
          </cell>
          <cell r="Y345">
            <v>8.8310600899999994</v>
          </cell>
          <cell r="Z345">
            <v>8.8078680399999989</v>
          </cell>
          <cell r="AA345">
            <v>8.8887015799999993</v>
          </cell>
          <cell r="AB345">
            <v>128.45923209</v>
          </cell>
        </row>
        <row r="346">
          <cell r="A346">
            <v>525723</v>
          </cell>
          <cell r="B346">
            <v>525723</v>
          </cell>
          <cell r="C346" t="str">
            <v>Office Expenses</v>
          </cell>
          <cell r="D346">
            <v>-30333.69</v>
          </cell>
          <cell r="E346">
            <v>891464.1</v>
          </cell>
          <cell r="F346">
            <v>993048.94</v>
          </cell>
          <cell r="G346">
            <v>705192.94</v>
          </cell>
          <cell r="H346">
            <v>905762.54</v>
          </cell>
          <cell r="I346">
            <v>1558422.73</v>
          </cell>
          <cell r="J346">
            <v>890675.03</v>
          </cell>
          <cell r="K346">
            <v>1145832.71</v>
          </cell>
          <cell r="L346">
            <v>1119047.05</v>
          </cell>
          <cell r="M346">
            <v>1042253.56</v>
          </cell>
          <cell r="N346">
            <v>1545255.69</v>
          </cell>
          <cell r="O346">
            <v>3175180.07</v>
          </cell>
          <cell r="P346">
            <v>-3.033369E-2</v>
          </cell>
          <cell r="Q346">
            <v>0.89146409999999998</v>
          </cell>
          <cell r="R346">
            <v>0.99304893999999999</v>
          </cell>
          <cell r="S346">
            <v>0.70519293999999999</v>
          </cell>
          <cell r="T346">
            <v>0.90576254</v>
          </cell>
          <cell r="U346">
            <v>1.55842273</v>
          </cell>
          <cell r="V346">
            <v>0.89067503000000003</v>
          </cell>
          <cell r="W346">
            <v>1.1458327099999999</v>
          </cell>
          <cell r="X346">
            <v>1.11904705</v>
          </cell>
          <cell r="Y346">
            <v>1.04225356</v>
          </cell>
          <cell r="Z346">
            <v>1.5452556899999998</v>
          </cell>
          <cell r="AA346">
            <v>3.1751800699999997</v>
          </cell>
          <cell r="AB346">
            <v>13.94180167</v>
          </cell>
        </row>
        <row r="347">
          <cell r="A347">
            <v>525724</v>
          </cell>
          <cell r="B347">
            <v>525724</v>
          </cell>
          <cell r="C347" t="str">
            <v>News Papers &amp; Periodicals</v>
          </cell>
          <cell r="D347">
            <v>-186919.6</v>
          </cell>
          <cell r="E347">
            <v>69990</v>
          </cell>
          <cell r="F347">
            <v>146360</v>
          </cell>
          <cell r="G347">
            <v>77585</v>
          </cell>
          <cell r="H347">
            <v>134190.66</v>
          </cell>
          <cell r="I347">
            <v>106805</v>
          </cell>
          <cell r="J347">
            <v>138717</v>
          </cell>
          <cell r="K347">
            <v>109290</v>
          </cell>
          <cell r="L347">
            <v>82249</v>
          </cell>
          <cell r="M347">
            <v>119690</v>
          </cell>
          <cell r="N347">
            <v>95850</v>
          </cell>
          <cell r="O347">
            <v>602854</v>
          </cell>
          <cell r="P347">
            <v>-0.18691960000000002</v>
          </cell>
          <cell r="Q347">
            <v>6.9989999999999997E-2</v>
          </cell>
          <cell r="R347">
            <v>0.14635999999999999</v>
          </cell>
          <cell r="S347">
            <v>7.7585000000000001E-2</v>
          </cell>
          <cell r="T347">
            <v>0.13419066000000002</v>
          </cell>
          <cell r="U347">
            <v>0.106805</v>
          </cell>
          <cell r="V347">
            <v>0.13871700000000001</v>
          </cell>
          <cell r="W347">
            <v>0.10929</v>
          </cell>
          <cell r="X347">
            <v>8.2249000000000003E-2</v>
          </cell>
          <cell r="Y347">
            <v>0.11969</v>
          </cell>
          <cell r="Z347">
            <v>9.5850000000000005E-2</v>
          </cell>
          <cell r="AA347">
            <v>0.602854</v>
          </cell>
          <cell r="AB347">
            <v>1.4966610600000001</v>
          </cell>
        </row>
        <row r="348">
          <cell r="A348">
            <v>525725</v>
          </cell>
          <cell r="B348">
            <v>525725</v>
          </cell>
          <cell r="C348" t="str">
            <v>Stationery</v>
          </cell>
          <cell r="D348">
            <v>0</v>
          </cell>
          <cell r="E348">
            <v>161404.93</v>
          </cell>
          <cell r="F348">
            <v>310318.62</v>
          </cell>
          <cell r="G348">
            <v>0</v>
          </cell>
          <cell r="H348">
            <v>33059.839999999997</v>
          </cell>
          <cell r="I348">
            <v>15797.26</v>
          </cell>
          <cell r="J348">
            <v>6956.55</v>
          </cell>
          <cell r="K348">
            <v>57579.03</v>
          </cell>
          <cell r="L348">
            <v>154095.5</v>
          </cell>
          <cell r="M348">
            <v>12364.49</v>
          </cell>
          <cell r="N348">
            <v>0</v>
          </cell>
          <cell r="O348">
            <v>0</v>
          </cell>
          <cell r="P348">
            <v>0</v>
          </cell>
          <cell r="Q348">
            <v>0.16140493</v>
          </cell>
          <cell r="R348">
            <v>0.31031861999999999</v>
          </cell>
          <cell r="S348">
            <v>0</v>
          </cell>
          <cell r="T348">
            <v>3.3059839999999993E-2</v>
          </cell>
          <cell r="U348">
            <v>1.579726E-2</v>
          </cell>
          <cell r="V348">
            <v>6.9565500000000006E-3</v>
          </cell>
          <cell r="W348">
            <v>5.7579029999999996E-2</v>
          </cell>
          <cell r="X348">
            <v>0.1540955</v>
          </cell>
          <cell r="Y348">
            <v>1.2364490000000001E-2</v>
          </cell>
          <cell r="Z348">
            <v>0</v>
          </cell>
          <cell r="AA348">
            <v>0</v>
          </cell>
          <cell r="AB348">
            <v>0.75157622000000013</v>
          </cell>
        </row>
        <row r="349">
          <cell r="A349">
            <v>525726</v>
          </cell>
          <cell r="B349">
            <v>525726</v>
          </cell>
          <cell r="C349" t="str">
            <v>Printing</v>
          </cell>
          <cell r="D349">
            <v>-342445.5</v>
          </cell>
          <cell r="E349">
            <v>122065.2</v>
          </cell>
          <cell r="F349">
            <v>2627812.4</v>
          </cell>
          <cell r="G349">
            <v>251494</v>
          </cell>
          <cell r="H349">
            <v>-2352768.65</v>
          </cell>
          <cell r="I349">
            <v>1893980.4</v>
          </cell>
          <cell r="J349">
            <v>1565759</v>
          </cell>
          <cell r="K349">
            <v>654230.31999999995</v>
          </cell>
          <cell r="L349">
            <v>885225.54</v>
          </cell>
          <cell r="M349">
            <v>1214262.6399999999</v>
          </cell>
          <cell r="N349">
            <v>246994</v>
          </cell>
          <cell r="O349">
            <v>4295444.0199999996</v>
          </cell>
          <cell r="P349">
            <v>-0.34244550000000001</v>
          </cell>
          <cell r="Q349">
            <v>0.1220652</v>
          </cell>
          <cell r="R349">
            <v>2.6278123999999998</v>
          </cell>
          <cell r="S349">
            <v>0.251494</v>
          </cell>
          <cell r="T349">
            <v>-2.3527686499999998</v>
          </cell>
          <cell r="U349">
            <v>1.8939804</v>
          </cell>
          <cell r="V349">
            <v>1.5657589999999999</v>
          </cell>
          <cell r="W349">
            <v>0.65423031999999992</v>
          </cell>
          <cell r="X349">
            <v>0.88522554000000009</v>
          </cell>
          <cell r="Y349">
            <v>1.2142626399999998</v>
          </cell>
          <cell r="Z349">
            <v>0.24699399999999999</v>
          </cell>
          <cell r="AA349">
            <v>4.2954440199999997</v>
          </cell>
          <cell r="AB349">
            <v>11.062053369999999</v>
          </cell>
        </row>
        <row r="350">
          <cell r="A350">
            <v>525728</v>
          </cell>
          <cell r="B350">
            <v>525728</v>
          </cell>
          <cell r="C350" t="str">
            <v>Professional Fees</v>
          </cell>
          <cell r="D350">
            <v>1012820.51</v>
          </cell>
          <cell r="E350">
            <v>6422531.6399999997</v>
          </cell>
          <cell r="F350">
            <v>479145.94</v>
          </cell>
          <cell r="G350">
            <v>419238.46</v>
          </cell>
          <cell r="H350">
            <v>5121607.45</v>
          </cell>
          <cell r="I350">
            <v>2267404.15</v>
          </cell>
          <cell r="J350">
            <v>651687.16</v>
          </cell>
          <cell r="K350">
            <v>1439116.26</v>
          </cell>
          <cell r="L350">
            <v>3265028.09</v>
          </cell>
          <cell r="M350">
            <v>2359059.29</v>
          </cell>
          <cell r="N350">
            <v>4648795.7</v>
          </cell>
          <cell r="O350">
            <v>5910083.2999999998</v>
          </cell>
          <cell r="P350">
            <v>1.0128205100000001</v>
          </cell>
          <cell r="Q350">
            <v>6.4225316399999999</v>
          </cell>
          <cell r="R350">
            <v>0.47914593999999999</v>
          </cell>
          <cell r="S350">
            <v>0.41923846000000003</v>
          </cell>
          <cell r="T350">
            <v>5.12160745</v>
          </cell>
          <cell r="U350">
            <v>2.26740415</v>
          </cell>
          <cell r="V350">
            <v>0.65168716000000004</v>
          </cell>
          <cell r="W350">
            <v>1.43911626</v>
          </cell>
          <cell r="X350">
            <v>3.2650280899999999</v>
          </cell>
          <cell r="Y350">
            <v>2.3590592900000003</v>
          </cell>
          <cell r="Z350">
            <v>4.6487957</v>
          </cell>
          <cell r="AA350">
            <v>5.9100833000000002</v>
          </cell>
          <cell r="AB350">
            <v>33.996517949999998</v>
          </cell>
        </row>
        <row r="351">
          <cell r="A351">
            <v>525729</v>
          </cell>
          <cell r="B351">
            <v>525729</v>
          </cell>
          <cell r="C351" t="str">
            <v>Legal Fees</v>
          </cell>
          <cell r="D351">
            <v>291750</v>
          </cell>
          <cell r="E351">
            <v>647200</v>
          </cell>
          <cell r="F351">
            <v>1408487.53</v>
          </cell>
          <cell r="G351">
            <v>972600</v>
          </cell>
          <cell r="H351">
            <v>181700</v>
          </cell>
          <cell r="I351">
            <v>11105799</v>
          </cell>
          <cell r="J351">
            <v>9751166</v>
          </cell>
          <cell r="K351">
            <v>5098476</v>
          </cell>
          <cell r="L351">
            <v>2255166</v>
          </cell>
          <cell r="M351">
            <v>1131500</v>
          </cell>
          <cell r="N351">
            <v>1394850</v>
          </cell>
          <cell r="O351">
            <v>7259730</v>
          </cell>
          <cell r="P351">
            <v>0.29175000000000001</v>
          </cell>
          <cell r="Q351">
            <v>0.6472</v>
          </cell>
          <cell r="R351">
            <v>1.4084875299999999</v>
          </cell>
          <cell r="S351">
            <v>0.97260000000000002</v>
          </cell>
          <cell r="T351">
            <v>0.1817</v>
          </cell>
          <cell r="U351">
            <v>11.105798999999999</v>
          </cell>
          <cell r="V351">
            <v>9.7511659999999996</v>
          </cell>
          <cell r="W351">
            <v>5.0984759999999998</v>
          </cell>
          <cell r="X351">
            <v>2.255166</v>
          </cell>
          <cell r="Y351">
            <v>1.1315</v>
          </cell>
          <cell r="Z351">
            <v>1.3948499999999999</v>
          </cell>
          <cell r="AA351">
            <v>7.2597300000000002</v>
          </cell>
          <cell r="AB351">
            <v>41.498424530000001</v>
          </cell>
        </row>
        <row r="352">
          <cell r="A352">
            <v>525730</v>
          </cell>
          <cell r="B352">
            <v>525730</v>
          </cell>
          <cell r="C352" t="str">
            <v>Inquire/Investigation Expenses</v>
          </cell>
          <cell r="D352">
            <v>200250</v>
          </cell>
          <cell r="E352">
            <v>415511.68</v>
          </cell>
          <cell r="F352">
            <v>123580</v>
          </cell>
          <cell r="G352">
            <v>135866</v>
          </cell>
          <cell r="H352">
            <v>174125</v>
          </cell>
          <cell r="I352">
            <v>263875</v>
          </cell>
          <cell r="J352">
            <v>174367</v>
          </cell>
          <cell r="K352">
            <v>473221</v>
          </cell>
          <cell r="L352">
            <v>433500</v>
          </cell>
          <cell r="M352">
            <v>145547</v>
          </cell>
          <cell r="N352">
            <v>75415</v>
          </cell>
          <cell r="O352">
            <v>186991</v>
          </cell>
          <cell r="P352">
            <v>0.20025000000000001</v>
          </cell>
          <cell r="Q352">
            <v>0.41551167999999999</v>
          </cell>
          <cell r="R352">
            <v>0.12358</v>
          </cell>
          <cell r="S352">
            <v>0.13586599999999999</v>
          </cell>
          <cell r="T352">
            <v>0.174125</v>
          </cell>
          <cell r="U352">
            <v>0.26387500000000003</v>
          </cell>
          <cell r="V352">
            <v>0.17436699999999999</v>
          </cell>
          <cell r="W352">
            <v>0.473221</v>
          </cell>
          <cell r="X352">
            <v>0.4335</v>
          </cell>
          <cell r="Y352">
            <v>0.14554700000000001</v>
          </cell>
          <cell r="Z352">
            <v>7.5414999999999996E-2</v>
          </cell>
          <cell r="AA352">
            <v>0.18699099999999999</v>
          </cell>
          <cell r="AB352">
            <v>2.8022486799999995</v>
          </cell>
        </row>
        <row r="353">
          <cell r="A353">
            <v>525731</v>
          </cell>
          <cell r="B353">
            <v>525731</v>
          </cell>
          <cell r="C353" t="str">
            <v>Valuation &amp; Survey Fees</v>
          </cell>
          <cell r="D353">
            <v>151000</v>
          </cell>
          <cell r="E353">
            <v>0</v>
          </cell>
          <cell r="F353">
            <v>5059.5</v>
          </cell>
          <cell r="G353">
            <v>50000</v>
          </cell>
          <cell r="H353">
            <v>110000</v>
          </cell>
          <cell r="I353">
            <v>0</v>
          </cell>
          <cell r="J353">
            <v>30000</v>
          </cell>
          <cell r="K353">
            <v>11040</v>
          </cell>
          <cell r="L353">
            <v>0</v>
          </cell>
          <cell r="M353">
            <v>280000</v>
          </cell>
          <cell r="N353">
            <v>60000</v>
          </cell>
          <cell r="O353">
            <v>138990</v>
          </cell>
          <cell r="P353">
            <v>0.151</v>
          </cell>
          <cell r="Q353">
            <v>0</v>
          </cell>
          <cell r="R353">
            <v>5.0594999999999998E-3</v>
          </cell>
          <cell r="S353">
            <v>0.05</v>
          </cell>
          <cell r="T353">
            <v>0.11</v>
          </cell>
          <cell r="U353">
            <v>0</v>
          </cell>
          <cell r="V353">
            <v>0.03</v>
          </cell>
          <cell r="W353">
            <v>1.1039999999999999E-2</v>
          </cell>
          <cell r="X353">
            <v>0</v>
          </cell>
          <cell r="Y353">
            <v>0.28000000000000003</v>
          </cell>
          <cell r="Z353">
            <v>0.06</v>
          </cell>
          <cell r="AA353">
            <v>0.13899</v>
          </cell>
          <cell r="AB353">
            <v>0.83608950000000004</v>
          </cell>
        </row>
        <row r="354">
          <cell r="A354">
            <v>525732</v>
          </cell>
          <cell r="B354">
            <v>525732</v>
          </cell>
          <cell r="C354" t="str">
            <v>Security Charges</v>
          </cell>
          <cell r="D354">
            <v>25574398.010000002</v>
          </cell>
          <cell r="E354">
            <v>47408916.909999996</v>
          </cell>
          <cell r="F354">
            <v>26423044.030000001</v>
          </cell>
          <cell r="G354">
            <v>39941700.490000002</v>
          </cell>
          <cell r="H354">
            <v>41469204.119999997</v>
          </cell>
          <cell r="I354">
            <v>45849903.479999997</v>
          </cell>
          <cell r="J354">
            <v>41864455.590000004</v>
          </cell>
          <cell r="K354">
            <v>37268416.880000003</v>
          </cell>
          <cell r="L354">
            <v>42001912.409999996</v>
          </cell>
          <cell r="M354">
            <v>37463923.950000003</v>
          </cell>
          <cell r="N354">
            <v>39804142.579999998</v>
          </cell>
          <cell r="O354">
            <v>64478821.950000003</v>
          </cell>
          <cell r="P354">
            <v>25.574398010000003</v>
          </cell>
          <cell r="Q354">
            <v>47.408916909999995</v>
          </cell>
          <cell r="R354">
            <v>26.42304403</v>
          </cell>
          <cell r="S354">
            <v>39.941700490000002</v>
          </cell>
          <cell r="T354">
            <v>41.469204120000001</v>
          </cell>
          <cell r="U354">
            <v>45.849903479999995</v>
          </cell>
          <cell r="V354">
            <v>41.864455590000006</v>
          </cell>
          <cell r="W354">
            <v>37.268416880000004</v>
          </cell>
          <cell r="X354">
            <v>42.001912409999996</v>
          </cell>
          <cell r="Y354">
            <v>37.463923950000002</v>
          </cell>
          <cell r="Z354">
            <v>39.804142579999997</v>
          </cell>
          <cell r="AA354">
            <v>64.478821949999997</v>
          </cell>
          <cell r="AB354">
            <v>489.5488403999999</v>
          </cell>
        </row>
        <row r="355">
          <cell r="A355">
            <v>525733</v>
          </cell>
          <cell r="B355">
            <v>525733</v>
          </cell>
          <cell r="C355" t="str">
            <v>Special Events &amp; Exhibition</v>
          </cell>
          <cell r="D355">
            <v>1083114</v>
          </cell>
          <cell r="E355">
            <v>1184226.02</v>
          </cell>
          <cell r="F355">
            <v>663100</v>
          </cell>
          <cell r="G355">
            <v>710470.6</v>
          </cell>
          <cell r="H355">
            <v>420000</v>
          </cell>
          <cell r="I355">
            <v>30000</v>
          </cell>
          <cell r="J355">
            <v>1518618.5</v>
          </cell>
          <cell r="K355">
            <v>493800</v>
          </cell>
          <cell r="L355">
            <v>180791</v>
          </cell>
          <cell r="M355">
            <v>666742</v>
          </cell>
          <cell r="N355">
            <v>4880598.58</v>
          </cell>
          <cell r="O355">
            <v>5934551.4500000002</v>
          </cell>
          <cell r="P355">
            <v>1.0831139999999999</v>
          </cell>
          <cell r="Q355">
            <v>1.1842260200000001</v>
          </cell>
          <cell r="R355">
            <v>0.66310000000000002</v>
          </cell>
          <cell r="S355">
            <v>0.71047059999999995</v>
          </cell>
          <cell r="T355">
            <v>0.42</v>
          </cell>
          <cell r="U355">
            <v>0.03</v>
          </cell>
          <cell r="V355">
            <v>1.5186185000000001</v>
          </cell>
          <cell r="W355">
            <v>0.49380000000000002</v>
          </cell>
          <cell r="X355">
            <v>0.18079100000000001</v>
          </cell>
          <cell r="Y355">
            <v>0.66674199999999995</v>
          </cell>
          <cell r="Z355">
            <v>4.88059858</v>
          </cell>
          <cell r="AA355">
            <v>5.9345514499999998</v>
          </cell>
          <cell r="AB355">
            <v>17.766012149999998</v>
          </cell>
        </row>
        <row r="356">
          <cell r="A356">
            <v>525734</v>
          </cell>
          <cell r="B356">
            <v>525734</v>
          </cell>
          <cell r="C356" t="str">
            <v>Rental - Building</v>
          </cell>
          <cell r="D356">
            <v>4978144.7</v>
          </cell>
          <cell r="E356">
            <v>7528272.3700000001</v>
          </cell>
          <cell r="F356">
            <v>4530269.38</v>
          </cell>
          <cell r="G356">
            <v>4473135.8899999997</v>
          </cell>
          <cell r="H356">
            <v>6435741.5099999998</v>
          </cell>
          <cell r="I356">
            <v>5406326.2999999998</v>
          </cell>
          <cell r="J356">
            <v>4663433.16</v>
          </cell>
          <cell r="K356">
            <v>4524745.99</v>
          </cell>
          <cell r="L356">
            <v>3524987.22</v>
          </cell>
          <cell r="M356">
            <v>5732324.5999999996</v>
          </cell>
          <cell r="N356">
            <v>5034226.08</v>
          </cell>
          <cell r="O356">
            <v>7418036.3300000001</v>
          </cell>
          <cell r="P356">
            <v>4.9781447000000005</v>
          </cell>
          <cell r="Q356">
            <v>7.5282723699999998</v>
          </cell>
          <cell r="R356">
            <v>4.53026938</v>
          </cell>
          <cell r="S356">
            <v>4.47313589</v>
          </cell>
          <cell r="T356">
            <v>6.4357415099999997</v>
          </cell>
          <cell r="U356">
            <v>5.4063262999999999</v>
          </cell>
          <cell r="V356">
            <v>4.6634331600000003</v>
          </cell>
          <cell r="W356">
            <v>4.5247459900000004</v>
          </cell>
          <cell r="X356">
            <v>3.5249872200000003</v>
          </cell>
          <cell r="Y356">
            <v>5.7323245999999992</v>
          </cell>
          <cell r="Z356">
            <v>5.0342260799999998</v>
          </cell>
          <cell r="AA356">
            <v>7.4180363300000005</v>
          </cell>
          <cell r="AB356">
            <v>64.24964353</v>
          </cell>
        </row>
        <row r="357">
          <cell r="A357">
            <v>525735</v>
          </cell>
          <cell r="B357">
            <v>525735</v>
          </cell>
          <cell r="C357" t="str">
            <v>Rental –Land</v>
          </cell>
          <cell r="D357">
            <v>1519919.44</v>
          </cell>
          <cell r="E357">
            <v>1261693</v>
          </cell>
          <cell r="F357">
            <v>1659177.11</v>
          </cell>
          <cell r="G357">
            <v>-52638.97</v>
          </cell>
          <cell r="H357">
            <v>1028851.5</v>
          </cell>
          <cell r="I357">
            <v>392205.96</v>
          </cell>
          <cell r="J357">
            <v>2068278.35</v>
          </cell>
          <cell r="K357">
            <v>1865486.66</v>
          </cell>
          <cell r="L357">
            <v>520325.59</v>
          </cell>
          <cell r="M357">
            <v>519850.59</v>
          </cell>
          <cell r="N357">
            <v>387850.59</v>
          </cell>
          <cell r="O357">
            <v>300350.59000000003</v>
          </cell>
          <cell r="P357">
            <v>1.51991944</v>
          </cell>
          <cell r="Q357">
            <v>1.261693</v>
          </cell>
          <cell r="R357">
            <v>1.6591771100000001</v>
          </cell>
          <cell r="S357">
            <v>-5.263897E-2</v>
          </cell>
          <cell r="T357">
            <v>1.0288515</v>
          </cell>
          <cell r="U357">
            <v>0.39220596000000002</v>
          </cell>
          <cell r="V357">
            <v>2.0682783499999999</v>
          </cell>
          <cell r="W357">
            <v>1.86548666</v>
          </cell>
          <cell r="X357">
            <v>0.52032559</v>
          </cell>
          <cell r="Y357">
            <v>0.51985059</v>
          </cell>
          <cell r="Z357">
            <v>0.38785059000000005</v>
          </cell>
          <cell r="AA357">
            <v>0.30035059000000003</v>
          </cell>
          <cell r="AB357">
            <v>11.471350409999999</v>
          </cell>
        </row>
        <row r="358">
          <cell r="A358">
            <v>525737</v>
          </cell>
          <cell r="B358">
            <v>525737</v>
          </cell>
          <cell r="C358" t="str">
            <v>Rates</v>
          </cell>
          <cell r="D358">
            <v>16109552.949999999</v>
          </cell>
          <cell r="E358">
            <v>4391663.4800000004</v>
          </cell>
          <cell r="F358">
            <v>4630417.01</v>
          </cell>
          <cell r="G358">
            <v>4388770.4800000004</v>
          </cell>
          <cell r="H358">
            <v>4373463</v>
          </cell>
          <cell r="I358">
            <v>4399007.3499999996</v>
          </cell>
          <cell r="J358">
            <v>4345074.8499999996</v>
          </cell>
          <cell r="K358">
            <v>4321761</v>
          </cell>
          <cell r="L358">
            <v>4309037.3499999996</v>
          </cell>
          <cell r="M358">
            <v>4365095.83</v>
          </cell>
          <cell r="N358">
            <v>4421577.88</v>
          </cell>
          <cell r="O358">
            <v>4892355.55</v>
          </cell>
          <cell r="P358">
            <v>16.109552949999998</v>
          </cell>
          <cell r="Q358">
            <v>4.3916634800000001</v>
          </cell>
          <cell r="R358">
            <v>4.6304170099999995</v>
          </cell>
          <cell r="S358">
            <v>4.3887704800000007</v>
          </cell>
          <cell r="T358">
            <v>4.3734630000000001</v>
          </cell>
          <cell r="U358">
            <v>4.3990073499999998</v>
          </cell>
          <cell r="V358">
            <v>4.3450748499999996</v>
          </cell>
          <cell r="W358">
            <v>4.3217610000000004</v>
          </cell>
          <cell r="X358">
            <v>4.3090373499999997</v>
          </cell>
          <cell r="Y358">
            <v>4.3650958300000005</v>
          </cell>
          <cell r="Z358">
            <v>4.4215778800000001</v>
          </cell>
          <cell r="AA358">
            <v>4.8923555499999996</v>
          </cell>
          <cell r="AB358">
            <v>64.947776730000001</v>
          </cell>
        </row>
        <row r="359">
          <cell r="A359">
            <v>525738</v>
          </cell>
          <cell r="B359">
            <v>525738</v>
          </cell>
          <cell r="C359" t="str">
            <v>Incentive payments</v>
          </cell>
          <cell r="D359">
            <v>0</v>
          </cell>
          <cell r="E359">
            <v>0</v>
          </cell>
          <cell r="F359">
            <v>0</v>
          </cell>
          <cell r="G359">
            <v>0</v>
          </cell>
          <cell r="H359">
            <v>0</v>
          </cell>
          <cell r="I359">
            <v>5865.73</v>
          </cell>
          <cell r="J359">
            <v>1096.83</v>
          </cell>
          <cell r="K359">
            <v>0</v>
          </cell>
          <cell r="L359">
            <v>0</v>
          </cell>
          <cell r="M359">
            <v>0</v>
          </cell>
          <cell r="N359">
            <v>0</v>
          </cell>
          <cell r="O359">
            <v>0</v>
          </cell>
          <cell r="P359">
            <v>0</v>
          </cell>
          <cell r="Q359">
            <v>0</v>
          </cell>
          <cell r="R359">
            <v>0</v>
          </cell>
          <cell r="S359">
            <v>0</v>
          </cell>
          <cell r="T359">
            <v>0</v>
          </cell>
          <cell r="U359">
            <v>5.8657299999999996E-3</v>
          </cell>
          <cell r="V359">
            <v>1.09683E-3</v>
          </cell>
          <cell r="W359">
            <v>0</v>
          </cell>
          <cell r="X359">
            <v>0</v>
          </cell>
          <cell r="Y359">
            <v>0</v>
          </cell>
          <cell r="Z359">
            <v>0</v>
          </cell>
          <cell r="AA359">
            <v>0</v>
          </cell>
          <cell r="AB359">
            <v>6.9625599999999996E-3</v>
          </cell>
        </row>
        <row r="360">
          <cell r="A360">
            <v>525739</v>
          </cell>
          <cell r="B360">
            <v>525739</v>
          </cell>
          <cell r="C360" t="str">
            <v>Sanitary Labor &amp; Janitory Services</v>
          </cell>
          <cell r="D360">
            <v>7331421</v>
          </cell>
          <cell r="E360">
            <v>14261080.42</v>
          </cell>
          <cell r="F360">
            <v>13852485.279999999</v>
          </cell>
          <cell r="G360">
            <v>13371013.220000001</v>
          </cell>
          <cell r="H360">
            <v>14936529.189999999</v>
          </cell>
          <cell r="I360">
            <v>14466935.050000001</v>
          </cell>
          <cell r="J360">
            <v>16712176</v>
          </cell>
          <cell r="K360">
            <v>14491255.810000001</v>
          </cell>
          <cell r="L360">
            <v>14428623.91</v>
          </cell>
          <cell r="M360">
            <v>14342019.279999999</v>
          </cell>
          <cell r="N360">
            <v>13532517.58</v>
          </cell>
          <cell r="O360">
            <v>33315351.859999999</v>
          </cell>
          <cell r="P360">
            <v>7.3314209999999997</v>
          </cell>
          <cell r="Q360">
            <v>14.261080420000001</v>
          </cell>
          <cell r="R360">
            <v>13.85248528</v>
          </cell>
          <cell r="S360">
            <v>13.37101322</v>
          </cell>
          <cell r="T360">
            <v>14.93652919</v>
          </cell>
          <cell r="U360">
            <v>14.46693505</v>
          </cell>
          <cell r="V360">
            <v>16.712175999999999</v>
          </cell>
          <cell r="W360">
            <v>14.49125581</v>
          </cell>
          <cell r="X360">
            <v>14.428623910000001</v>
          </cell>
          <cell r="Y360">
            <v>14.342019279999999</v>
          </cell>
          <cell r="Z360">
            <v>13.53251758</v>
          </cell>
          <cell r="AA360">
            <v>33.31535186</v>
          </cell>
          <cell r="AB360">
            <v>185.04140860000001</v>
          </cell>
        </row>
        <row r="361">
          <cell r="A361">
            <v>525740</v>
          </cell>
          <cell r="B361">
            <v>525740</v>
          </cell>
          <cell r="C361" t="str">
            <v>Other Casual Labour</v>
          </cell>
          <cell r="D361">
            <v>-378992</v>
          </cell>
          <cell r="E361">
            <v>2500</v>
          </cell>
          <cell r="F361">
            <v>20700</v>
          </cell>
          <cell r="G361">
            <v>19000</v>
          </cell>
          <cell r="H361">
            <v>33400</v>
          </cell>
          <cell r="I361">
            <v>28000</v>
          </cell>
          <cell r="J361">
            <v>39800</v>
          </cell>
          <cell r="K361">
            <v>22000</v>
          </cell>
          <cell r="L361">
            <v>40635</v>
          </cell>
          <cell r="M361">
            <v>29660</v>
          </cell>
          <cell r="N361">
            <v>100740</v>
          </cell>
          <cell r="O361">
            <v>392722</v>
          </cell>
          <cell r="P361">
            <v>-0.378992</v>
          </cell>
          <cell r="Q361">
            <v>2.5000000000000001E-3</v>
          </cell>
          <cell r="R361">
            <v>2.07E-2</v>
          </cell>
          <cell r="S361">
            <v>1.9E-2</v>
          </cell>
          <cell r="T361">
            <v>3.3399999999999999E-2</v>
          </cell>
          <cell r="U361">
            <v>2.8000000000000001E-2</v>
          </cell>
          <cell r="V361">
            <v>3.9800000000000002E-2</v>
          </cell>
          <cell r="W361">
            <v>2.1999999999999999E-2</v>
          </cell>
          <cell r="X361">
            <v>4.0634999999999998E-2</v>
          </cell>
          <cell r="Y361">
            <v>2.9659999999999999E-2</v>
          </cell>
          <cell r="Z361">
            <v>0.10074</v>
          </cell>
          <cell r="AA361">
            <v>0.39272200000000002</v>
          </cell>
          <cell r="AB361">
            <v>0.350165</v>
          </cell>
        </row>
        <row r="362">
          <cell r="A362">
            <v>525742</v>
          </cell>
          <cell r="B362">
            <v>525742</v>
          </cell>
          <cell r="C362" t="str">
            <v>Stamp Duty</v>
          </cell>
          <cell r="D362">
            <v>553585.5</v>
          </cell>
          <cell r="E362">
            <v>789987.5</v>
          </cell>
          <cell r="F362">
            <v>-757299</v>
          </cell>
          <cell r="G362">
            <v>1064066</v>
          </cell>
          <cell r="H362">
            <v>1847540.5</v>
          </cell>
          <cell r="I362">
            <v>76238.5</v>
          </cell>
          <cell r="J362">
            <v>18274.740000000002</v>
          </cell>
          <cell r="K362">
            <v>103623.5</v>
          </cell>
          <cell r="L362">
            <v>18280.240000000002</v>
          </cell>
          <cell r="M362">
            <v>165930.87</v>
          </cell>
          <cell r="N362">
            <v>-3779.5</v>
          </cell>
          <cell r="O362">
            <v>112355.75</v>
          </cell>
          <cell r="P362">
            <v>0.55358549999999995</v>
          </cell>
          <cell r="Q362">
            <v>0.78998749999999995</v>
          </cell>
          <cell r="R362">
            <v>-0.75729900000000006</v>
          </cell>
          <cell r="S362">
            <v>1.064066</v>
          </cell>
          <cell r="T362">
            <v>1.8475405</v>
          </cell>
          <cell r="U362">
            <v>7.6238500000000001E-2</v>
          </cell>
          <cell r="V362">
            <v>1.8274740000000001E-2</v>
          </cell>
          <cell r="W362">
            <v>0.10362349999999999</v>
          </cell>
          <cell r="X362">
            <v>1.8280240000000003E-2</v>
          </cell>
          <cell r="Y362">
            <v>0.16593087000000001</v>
          </cell>
          <cell r="Z362">
            <v>-3.7794999999999999E-3</v>
          </cell>
          <cell r="AA362">
            <v>0.11235575</v>
          </cell>
          <cell r="AB362">
            <v>3.9888046000000004</v>
          </cell>
        </row>
        <row r="363">
          <cell r="A363">
            <v>525744</v>
          </cell>
          <cell r="B363">
            <v>525744</v>
          </cell>
          <cell r="C363" t="str">
            <v>Provision for Obsolete Stocks</v>
          </cell>
          <cell r="D363">
            <v>0</v>
          </cell>
          <cell r="E363">
            <v>0</v>
          </cell>
          <cell r="F363">
            <v>77868586.129999995</v>
          </cell>
          <cell r="G363">
            <v>1616198.58</v>
          </cell>
          <cell r="H363">
            <v>-5104001.4800000004</v>
          </cell>
          <cell r="I363">
            <v>66941189.109999999</v>
          </cell>
          <cell r="J363">
            <v>0</v>
          </cell>
          <cell r="K363">
            <v>0</v>
          </cell>
          <cell r="L363">
            <v>-99846090.359999999</v>
          </cell>
          <cell r="M363">
            <v>2119398.59</v>
          </cell>
          <cell r="N363">
            <v>0</v>
          </cell>
          <cell r="O363">
            <v>31541971.809999999</v>
          </cell>
          <cell r="P363">
            <v>0</v>
          </cell>
          <cell r="Q363">
            <v>0</v>
          </cell>
          <cell r="R363">
            <v>77.868586129999997</v>
          </cell>
          <cell r="S363">
            <v>1.6161985800000001</v>
          </cell>
          <cell r="T363">
            <v>-5.1040014800000009</v>
          </cell>
          <cell r="U363">
            <v>66.941189109999996</v>
          </cell>
          <cell r="V363">
            <v>0</v>
          </cell>
          <cell r="W363">
            <v>0</v>
          </cell>
          <cell r="X363">
            <v>-99.846090360000005</v>
          </cell>
          <cell r="Y363">
            <v>2.1193985899999999</v>
          </cell>
          <cell r="Z363">
            <v>0</v>
          </cell>
          <cell r="AA363">
            <v>31.54197181</v>
          </cell>
          <cell r="AB363">
            <v>75.137252379999978</v>
          </cell>
        </row>
        <row r="364">
          <cell r="A364">
            <v>525745</v>
          </cell>
          <cell r="B364">
            <v>525745</v>
          </cell>
          <cell r="C364" t="str">
            <v>Impairment of Fixed Assets</v>
          </cell>
          <cell r="D364">
            <v>0</v>
          </cell>
          <cell r="E364">
            <v>0</v>
          </cell>
          <cell r="F364">
            <v>91000000</v>
          </cell>
          <cell r="G364">
            <v>0</v>
          </cell>
          <cell r="H364">
            <v>0</v>
          </cell>
          <cell r="I364">
            <v>320000000</v>
          </cell>
          <cell r="J364">
            <v>0</v>
          </cell>
          <cell r="K364">
            <v>304145.40000000002</v>
          </cell>
          <cell r="L364">
            <v>68500000</v>
          </cell>
          <cell r="M364">
            <v>0</v>
          </cell>
          <cell r="N364">
            <v>0</v>
          </cell>
          <cell r="O364">
            <v>0</v>
          </cell>
          <cell r="P364">
            <v>0</v>
          </cell>
          <cell r="Q364">
            <v>0</v>
          </cell>
          <cell r="R364">
            <v>91</v>
          </cell>
          <cell r="S364">
            <v>0</v>
          </cell>
          <cell r="T364">
            <v>0</v>
          </cell>
          <cell r="U364">
            <v>320</v>
          </cell>
          <cell r="V364">
            <v>0</v>
          </cell>
          <cell r="W364">
            <v>0.30414540000000001</v>
          </cell>
          <cell r="X364">
            <v>68.5</v>
          </cell>
          <cell r="Y364">
            <v>0</v>
          </cell>
          <cell r="Z364">
            <v>0</v>
          </cell>
          <cell r="AA364">
            <v>0</v>
          </cell>
          <cell r="AB364">
            <v>479.80414539999998</v>
          </cell>
        </row>
        <row r="365">
          <cell r="A365">
            <v>525747</v>
          </cell>
          <cell r="B365">
            <v>525747</v>
          </cell>
          <cell r="C365" t="str">
            <v>Damages to SLT Properties</v>
          </cell>
          <cell r="D365">
            <v>-54197.43</v>
          </cell>
          <cell r="E365">
            <v>-40537.57</v>
          </cell>
          <cell r="F365">
            <v>-24452.74</v>
          </cell>
          <cell r="G365">
            <v>-15044.68</v>
          </cell>
          <cell r="H365">
            <v>-45978.65</v>
          </cell>
          <cell r="I365">
            <v>-8008.95</v>
          </cell>
          <cell r="J365">
            <v>-27807.19</v>
          </cell>
          <cell r="K365">
            <v>-20680.39</v>
          </cell>
          <cell r="L365">
            <v>-21485.75</v>
          </cell>
          <cell r="M365">
            <v>-30367.46</v>
          </cell>
          <cell r="N365">
            <v>-27741.119999999999</v>
          </cell>
          <cell r="O365">
            <v>-33812.550000000003</v>
          </cell>
          <cell r="P365">
            <v>-5.4197429999999998E-2</v>
          </cell>
          <cell r="Q365">
            <v>-4.0537570000000002E-2</v>
          </cell>
          <cell r="R365">
            <v>-2.4452740000000001E-2</v>
          </cell>
          <cell r="S365">
            <v>-1.504468E-2</v>
          </cell>
          <cell r="T365">
            <v>-4.5978650000000003E-2</v>
          </cell>
          <cell r="U365">
            <v>-8.0089499999999991E-3</v>
          </cell>
          <cell r="V365">
            <v>-2.7807189999999999E-2</v>
          </cell>
          <cell r="W365">
            <v>-2.068039E-2</v>
          </cell>
          <cell r="X365">
            <v>-2.1485750000000001E-2</v>
          </cell>
          <cell r="Y365">
            <v>-3.0367459999999999E-2</v>
          </cell>
          <cell r="Z365">
            <v>-2.7741119999999998E-2</v>
          </cell>
          <cell r="AA365">
            <v>-3.3812550000000004E-2</v>
          </cell>
          <cell r="AB365">
            <v>-0.35011448000000006</v>
          </cell>
        </row>
        <row r="366">
          <cell r="A366">
            <v>525749</v>
          </cell>
          <cell r="B366">
            <v>525749</v>
          </cell>
          <cell r="C366" t="str">
            <v>Rent - Others</v>
          </cell>
          <cell r="D366">
            <v>0</v>
          </cell>
          <cell r="E366">
            <v>0</v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  <cell r="N366">
            <v>778649.92</v>
          </cell>
          <cell r="O366">
            <v>0</v>
          </cell>
          <cell r="P366">
            <v>0</v>
          </cell>
          <cell r="Q366">
            <v>0</v>
          </cell>
          <cell r="R366">
            <v>0</v>
          </cell>
          <cell r="S366">
            <v>0</v>
          </cell>
          <cell r="T366">
            <v>0</v>
          </cell>
          <cell r="U366">
            <v>0</v>
          </cell>
          <cell r="V366">
            <v>0</v>
          </cell>
          <cell r="W366">
            <v>0</v>
          </cell>
          <cell r="X366">
            <v>0</v>
          </cell>
          <cell r="Y366">
            <v>0</v>
          </cell>
          <cell r="Z366">
            <v>0.77864992</v>
          </cell>
          <cell r="AA366">
            <v>0</v>
          </cell>
          <cell r="AB366">
            <v>0.77864992</v>
          </cell>
        </row>
        <row r="367">
          <cell r="A367">
            <v>525751</v>
          </cell>
          <cell r="B367">
            <v>525751</v>
          </cell>
          <cell r="C367" t="str">
            <v>Directors Expenses</v>
          </cell>
          <cell r="D367">
            <v>90000</v>
          </cell>
          <cell r="E367">
            <v>285656.95</v>
          </cell>
          <cell r="F367">
            <v>2420117.7999999998</v>
          </cell>
          <cell r="G367">
            <v>2158258.5299999998</v>
          </cell>
          <cell r="H367">
            <v>0</v>
          </cell>
          <cell r="I367">
            <v>2433778.9500000002</v>
          </cell>
          <cell r="J367">
            <v>3877059.67</v>
          </cell>
          <cell r="K367">
            <v>1299551.23</v>
          </cell>
          <cell r="L367">
            <v>624026.38</v>
          </cell>
          <cell r="M367">
            <v>16143281.789999999</v>
          </cell>
          <cell r="N367">
            <v>1240532.6499999999</v>
          </cell>
          <cell r="O367">
            <v>1761706.54</v>
          </cell>
          <cell r="P367">
            <v>0.09</v>
          </cell>
          <cell r="Q367">
            <v>0.28565695000000002</v>
          </cell>
          <cell r="R367">
            <v>2.4201177999999999</v>
          </cell>
          <cell r="S367">
            <v>2.1582585299999999</v>
          </cell>
          <cell r="T367">
            <v>0</v>
          </cell>
          <cell r="U367">
            <v>2.4337789500000002</v>
          </cell>
          <cell r="V367">
            <v>3.87705967</v>
          </cell>
          <cell r="W367">
            <v>1.2995512300000001</v>
          </cell>
          <cell r="X367">
            <v>0.62402637999999999</v>
          </cell>
          <cell r="Y367">
            <v>16.14328179</v>
          </cell>
          <cell r="Z367">
            <v>1.24053265</v>
          </cell>
          <cell r="AA367">
            <v>1.76170654</v>
          </cell>
          <cell r="AB367">
            <v>32.333970489999992</v>
          </cell>
        </row>
        <row r="368">
          <cell r="A368">
            <v>525753</v>
          </cell>
          <cell r="B368">
            <v>525753</v>
          </cell>
          <cell r="C368" t="str">
            <v>Expenses on DMS System</v>
          </cell>
          <cell r="D368">
            <v>-1893498</v>
          </cell>
          <cell r="E368">
            <v>-284900</v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  <cell r="N368">
            <v>0</v>
          </cell>
          <cell r="O368">
            <v>313324</v>
          </cell>
          <cell r="P368">
            <v>-1.8934979999999999</v>
          </cell>
          <cell r="Q368">
            <v>-0.28489999999999999</v>
          </cell>
          <cell r="R368">
            <v>0</v>
          </cell>
          <cell r="S368">
            <v>0</v>
          </cell>
          <cell r="T368">
            <v>0</v>
          </cell>
          <cell r="U368">
            <v>0</v>
          </cell>
          <cell r="V368">
            <v>0</v>
          </cell>
          <cell r="W368">
            <v>0</v>
          </cell>
          <cell r="X368">
            <v>0</v>
          </cell>
          <cell r="Y368">
            <v>0</v>
          </cell>
          <cell r="Z368">
            <v>0</v>
          </cell>
          <cell r="AA368">
            <v>0.31332399999999999</v>
          </cell>
          <cell r="AB368">
            <v>-1.8650739999999999</v>
          </cell>
        </row>
        <row r="369">
          <cell r="A369">
            <v>525754</v>
          </cell>
          <cell r="B369">
            <v>525754</v>
          </cell>
          <cell r="C369" t="str">
            <v>Scrap Items</v>
          </cell>
          <cell r="D369">
            <v>0</v>
          </cell>
          <cell r="E369">
            <v>0</v>
          </cell>
          <cell r="F369">
            <v>0</v>
          </cell>
          <cell r="G369">
            <v>0</v>
          </cell>
          <cell r="H369">
            <v>0</v>
          </cell>
          <cell r="I369">
            <v>0</v>
          </cell>
          <cell r="J369">
            <v>201.24</v>
          </cell>
          <cell r="K369">
            <v>112.23</v>
          </cell>
          <cell r="L369">
            <v>0</v>
          </cell>
          <cell r="M369">
            <v>0</v>
          </cell>
          <cell r="N369">
            <v>1226.01</v>
          </cell>
          <cell r="O369">
            <v>15.48</v>
          </cell>
          <cell r="P369">
            <v>0</v>
          </cell>
          <cell r="Q369">
            <v>0</v>
          </cell>
          <cell r="R369">
            <v>0</v>
          </cell>
          <cell r="S369">
            <v>0</v>
          </cell>
          <cell r="T369">
            <v>0</v>
          </cell>
          <cell r="U369">
            <v>0</v>
          </cell>
          <cell r="V369">
            <v>2.0124000000000002E-4</v>
          </cell>
          <cell r="W369">
            <v>1.1223E-4</v>
          </cell>
          <cell r="X369">
            <v>0</v>
          </cell>
          <cell r="Y369">
            <v>0</v>
          </cell>
          <cell r="Z369">
            <v>1.22601E-3</v>
          </cell>
          <cell r="AA369">
            <v>1.5480000000000001E-5</v>
          </cell>
          <cell r="AB369">
            <v>1.55496E-3</v>
          </cell>
        </row>
        <row r="370">
          <cell r="A370">
            <v>525761</v>
          </cell>
          <cell r="B370">
            <v>525761</v>
          </cell>
          <cell r="C370" t="str">
            <v>Exp. on Health &amp; Safety Activities</v>
          </cell>
          <cell r="D370">
            <v>0</v>
          </cell>
          <cell r="E370">
            <v>0</v>
          </cell>
          <cell r="F370">
            <v>29920.75</v>
          </cell>
          <cell r="G370">
            <v>0</v>
          </cell>
          <cell r="H370">
            <v>0</v>
          </cell>
          <cell r="I370">
            <v>0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  <cell r="N370">
            <v>0</v>
          </cell>
          <cell r="O370">
            <v>430079.75</v>
          </cell>
          <cell r="P370">
            <v>0</v>
          </cell>
          <cell r="Q370">
            <v>0</v>
          </cell>
          <cell r="R370">
            <v>2.9920749999999999E-2</v>
          </cell>
          <cell r="S370">
            <v>0</v>
          </cell>
          <cell r="T370">
            <v>0</v>
          </cell>
          <cell r="U370">
            <v>0</v>
          </cell>
          <cell r="V370">
            <v>0</v>
          </cell>
          <cell r="W370">
            <v>0</v>
          </cell>
          <cell r="X370">
            <v>0</v>
          </cell>
          <cell r="Y370">
            <v>0</v>
          </cell>
          <cell r="Z370">
            <v>0</v>
          </cell>
          <cell r="AA370">
            <v>0.43007974999999998</v>
          </cell>
          <cell r="AB370">
            <v>0.46000049999999998</v>
          </cell>
        </row>
        <row r="371">
          <cell r="A371">
            <v>525763</v>
          </cell>
          <cell r="B371">
            <v>525763</v>
          </cell>
          <cell r="C371" t="str">
            <v>5-S Day Expenses</v>
          </cell>
          <cell r="D371">
            <v>104500</v>
          </cell>
          <cell r="E371">
            <v>45000</v>
          </cell>
          <cell r="F371">
            <v>6000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  <cell r="K371">
            <v>0</v>
          </cell>
          <cell r="L371">
            <v>0</v>
          </cell>
          <cell r="M371">
            <v>0</v>
          </cell>
          <cell r="N371">
            <v>0</v>
          </cell>
          <cell r="O371">
            <v>0</v>
          </cell>
          <cell r="P371">
            <v>0.1045</v>
          </cell>
          <cell r="Q371">
            <v>4.4999999999999998E-2</v>
          </cell>
          <cell r="R371">
            <v>6.0000000000000001E-3</v>
          </cell>
          <cell r="S371">
            <v>0</v>
          </cell>
          <cell r="T371">
            <v>0</v>
          </cell>
          <cell r="U371">
            <v>0</v>
          </cell>
          <cell r="V371">
            <v>0</v>
          </cell>
          <cell r="W371">
            <v>0</v>
          </cell>
          <cell r="X371">
            <v>0</v>
          </cell>
          <cell r="Y371">
            <v>0</v>
          </cell>
          <cell r="Z371">
            <v>0</v>
          </cell>
          <cell r="AA371">
            <v>0</v>
          </cell>
          <cell r="AB371">
            <v>0.1555</v>
          </cell>
        </row>
        <row r="372">
          <cell r="A372">
            <v>525764</v>
          </cell>
          <cell r="B372">
            <v>525764</v>
          </cell>
          <cell r="C372" t="str">
            <v>Exp. on Debt Recovery Activities</v>
          </cell>
          <cell r="D372">
            <v>1822988.77</v>
          </cell>
          <cell r="E372">
            <v>6524479.0300000003</v>
          </cell>
          <cell r="F372">
            <v>4532370.6500000004</v>
          </cell>
          <cell r="G372">
            <v>3911628.32</v>
          </cell>
          <cell r="H372">
            <v>6516825.3200000003</v>
          </cell>
          <cell r="I372">
            <v>4049557.88</v>
          </cell>
          <cell r="J372">
            <v>5860314.8099999996</v>
          </cell>
          <cell r="K372">
            <v>5388889.0899999999</v>
          </cell>
          <cell r="L372">
            <v>6466426.4199999999</v>
          </cell>
          <cell r="M372">
            <v>6329227.0499999998</v>
          </cell>
          <cell r="N372">
            <v>8871724.4399999995</v>
          </cell>
          <cell r="O372">
            <v>13714898.460000001</v>
          </cell>
          <cell r="P372">
            <v>1.82298877</v>
          </cell>
          <cell r="Q372">
            <v>6.5244790300000002</v>
          </cell>
          <cell r="R372">
            <v>4.5323706500000007</v>
          </cell>
          <cell r="S372">
            <v>3.9116283199999997</v>
          </cell>
          <cell r="T372">
            <v>6.5168253200000006</v>
          </cell>
          <cell r="U372">
            <v>4.0495578800000001</v>
          </cell>
          <cell r="V372">
            <v>5.8603148099999993</v>
          </cell>
          <cell r="W372">
            <v>5.3888890900000002</v>
          </cell>
          <cell r="X372">
            <v>6.4664264200000003</v>
          </cell>
          <cell r="Y372">
            <v>6.3292270500000001</v>
          </cell>
          <cell r="Z372">
            <v>8.8717244399999995</v>
          </cell>
          <cell r="AA372">
            <v>13.714898460000001</v>
          </cell>
          <cell r="AB372">
            <v>73.989330240000001</v>
          </cell>
        </row>
        <row r="373">
          <cell r="A373">
            <v>525765</v>
          </cell>
          <cell r="B373">
            <v>525765</v>
          </cell>
          <cell r="C373" t="str">
            <v>Rental LTE Leases</v>
          </cell>
          <cell r="D373">
            <v>70169129.400000006</v>
          </cell>
          <cell r="E373">
            <v>62318989.770000003</v>
          </cell>
          <cell r="F373">
            <v>69687351.650000006</v>
          </cell>
          <cell r="G373">
            <v>67525187.890000001</v>
          </cell>
          <cell r="H373">
            <v>75522211.280000001</v>
          </cell>
          <cell r="I373">
            <v>58670536.82</v>
          </cell>
          <cell r="J373">
            <v>70015401.109999999</v>
          </cell>
          <cell r="K373">
            <v>71703364.829999998</v>
          </cell>
          <cell r="L373">
            <v>66852069.530000001</v>
          </cell>
          <cell r="M373">
            <v>69778293.530000001</v>
          </cell>
          <cell r="N373">
            <v>69287092.340000004</v>
          </cell>
          <cell r="O373">
            <v>49298324.450000003</v>
          </cell>
          <cell r="P373">
            <v>70.169129400000003</v>
          </cell>
          <cell r="Q373">
            <v>62.318989770000002</v>
          </cell>
          <cell r="R373">
            <v>69.687351650000011</v>
          </cell>
          <cell r="S373">
            <v>67.525187889999998</v>
          </cell>
          <cell r="T373">
            <v>75.522211280000008</v>
          </cell>
          <cell r="U373">
            <v>58.670536820000002</v>
          </cell>
          <cell r="V373">
            <v>70.015401109999999</v>
          </cell>
          <cell r="W373">
            <v>71.703364829999998</v>
          </cell>
          <cell r="X373">
            <v>66.852069529999994</v>
          </cell>
          <cell r="Y373">
            <v>69.778293529999999</v>
          </cell>
          <cell r="Z373">
            <v>69.287092340000001</v>
          </cell>
          <cell r="AA373">
            <v>49.298324450000003</v>
          </cell>
          <cell r="AB373">
            <v>800.8279526</v>
          </cell>
        </row>
        <row r="374">
          <cell r="A374">
            <v>525766</v>
          </cell>
          <cell r="B374">
            <v>525766</v>
          </cell>
          <cell r="C374" t="str">
            <v>Cost of Recovery - Unused items</v>
          </cell>
          <cell r="D374">
            <v>-716340.25</v>
          </cell>
          <cell r="E374">
            <v>3855357.05</v>
          </cell>
          <cell r="F374">
            <v>7383603.2000000002</v>
          </cell>
          <cell r="G374">
            <v>5415973.8499999996</v>
          </cell>
          <cell r="H374">
            <v>9183155.8399999999</v>
          </cell>
          <cell r="I374">
            <v>11901195</v>
          </cell>
          <cell r="J374">
            <v>17753141.030000001</v>
          </cell>
          <cell r="K374">
            <v>10383199.33</v>
          </cell>
          <cell r="L374">
            <v>18137238.539999999</v>
          </cell>
          <cell r="M374">
            <v>23712052.48</v>
          </cell>
          <cell r="N374">
            <v>8713205.8300000001</v>
          </cell>
          <cell r="O374">
            <v>21163353.109999999</v>
          </cell>
          <cell r="P374">
            <v>-0.71634025000000001</v>
          </cell>
          <cell r="Q374">
            <v>3.8553570499999998</v>
          </cell>
          <cell r="R374">
            <v>7.3836032000000005</v>
          </cell>
          <cell r="S374">
            <v>5.4159738499999994</v>
          </cell>
          <cell r="T374">
            <v>9.1831558399999995</v>
          </cell>
          <cell r="U374">
            <v>11.901195</v>
          </cell>
          <cell r="V374">
            <v>17.753141030000002</v>
          </cell>
          <cell r="W374">
            <v>10.38319933</v>
          </cell>
          <cell r="X374">
            <v>18.137238539999998</v>
          </cell>
          <cell r="Y374">
            <v>23.712052480000001</v>
          </cell>
          <cell r="Z374">
            <v>8.7132058299999997</v>
          </cell>
          <cell r="AA374">
            <v>21.163353109999999</v>
          </cell>
          <cell r="AB374">
            <v>136.88513501</v>
          </cell>
        </row>
        <row r="375">
          <cell r="A375">
            <v>525769</v>
          </cell>
          <cell r="B375">
            <v>525769</v>
          </cell>
          <cell r="C375" t="str">
            <v>Expenses on Debenture Issue</v>
          </cell>
          <cell r="D375">
            <v>0</v>
          </cell>
          <cell r="E375">
            <v>0</v>
          </cell>
          <cell r="F375">
            <v>0</v>
          </cell>
          <cell r="G375">
            <v>0</v>
          </cell>
          <cell r="H375">
            <v>0</v>
          </cell>
          <cell r="I375">
            <v>1633587.49</v>
          </cell>
          <cell r="J375">
            <v>0</v>
          </cell>
          <cell r="K375">
            <v>0</v>
          </cell>
          <cell r="L375">
            <v>15375</v>
          </cell>
          <cell r="M375">
            <v>0</v>
          </cell>
          <cell r="N375">
            <v>0</v>
          </cell>
          <cell r="O375">
            <v>256410.26</v>
          </cell>
          <cell r="P375">
            <v>0</v>
          </cell>
          <cell r="Q375">
            <v>0</v>
          </cell>
          <cell r="R375">
            <v>0</v>
          </cell>
          <cell r="S375">
            <v>0</v>
          </cell>
          <cell r="T375">
            <v>0</v>
          </cell>
          <cell r="U375">
            <v>1.63358749</v>
          </cell>
          <cell r="V375">
            <v>0</v>
          </cell>
          <cell r="W375">
            <v>0</v>
          </cell>
          <cell r="X375">
            <v>1.5375E-2</v>
          </cell>
          <cell r="Y375">
            <v>0</v>
          </cell>
          <cell r="Z375">
            <v>0</v>
          </cell>
          <cell r="AA375">
            <v>0.25641026</v>
          </cell>
          <cell r="AB375">
            <v>1.9053727499999999</v>
          </cell>
        </row>
        <row r="376">
          <cell r="A376">
            <v>525770</v>
          </cell>
          <cell r="B376">
            <v>525770</v>
          </cell>
          <cell r="C376" t="str">
            <v>Rental - Infrastructure National TX NW</v>
          </cell>
          <cell r="D376">
            <v>0</v>
          </cell>
          <cell r="E376">
            <v>0</v>
          </cell>
          <cell r="F376">
            <v>0</v>
          </cell>
          <cell r="G376">
            <v>0</v>
          </cell>
          <cell r="H376">
            <v>0</v>
          </cell>
          <cell r="I376">
            <v>582363.78</v>
          </cell>
          <cell r="J376">
            <v>0</v>
          </cell>
          <cell r="K376">
            <v>0</v>
          </cell>
          <cell r="L376">
            <v>0</v>
          </cell>
          <cell r="M376">
            <v>0</v>
          </cell>
          <cell r="N376">
            <v>0</v>
          </cell>
          <cell r="O376">
            <v>0</v>
          </cell>
          <cell r="P376">
            <v>0</v>
          </cell>
          <cell r="Q376">
            <v>0</v>
          </cell>
          <cell r="R376">
            <v>0</v>
          </cell>
          <cell r="S376">
            <v>0</v>
          </cell>
          <cell r="T376">
            <v>0</v>
          </cell>
          <cell r="U376">
            <v>0.58236378</v>
          </cell>
          <cell r="V376">
            <v>0</v>
          </cell>
          <cell r="W376">
            <v>0</v>
          </cell>
          <cell r="X376">
            <v>0</v>
          </cell>
          <cell r="Y376">
            <v>0</v>
          </cell>
          <cell r="Z376">
            <v>0</v>
          </cell>
          <cell r="AA376">
            <v>0</v>
          </cell>
          <cell r="AB376">
            <v>0.58236378</v>
          </cell>
        </row>
        <row r="377">
          <cell r="A377">
            <v>525771</v>
          </cell>
          <cell r="B377">
            <v>525771</v>
          </cell>
          <cell r="C377" t="str">
            <v>Printing Expenses - Procurement</v>
          </cell>
          <cell r="D377">
            <v>16114190.49</v>
          </cell>
          <cell r="E377">
            <v>14617926.109999999</v>
          </cell>
          <cell r="F377">
            <v>-9522329.1199999992</v>
          </cell>
          <cell r="G377">
            <v>5897080.9900000002</v>
          </cell>
          <cell r="H377">
            <v>-21561.29</v>
          </cell>
          <cell r="I377">
            <v>13984358.08</v>
          </cell>
          <cell r="J377">
            <v>11491435.68</v>
          </cell>
          <cell r="K377">
            <v>6432097.3700000001</v>
          </cell>
          <cell r="L377">
            <v>5654690.9199999999</v>
          </cell>
          <cell r="M377">
            <v>7161433.8499999996</v>
          </cell>
          <cell r="N377">
            <v>6513877.2400000002</v>
          </cell>
          <cell r="O377">
            <v>3120802.02</v>
          </cell>
          <cell r="P377">
            <v>16.114190489999999</v>
          </cell>
          <cell r="Q377">
            <v>14.617926109999999</v>
          </cell>
          <cell r="R377">
            <v>-9.5223291199999984</v>
          </cell>
          <cell r="S377">
            <v>5.8970809900000001</v>
          </cell>
          <cell r="T377">
            <v>-2.156129E-2</v>
          </cell>
          <cell r="U377">
            <v>13.98435808</v>
          </cell>
          <cell r="V377">
            <v>11.49143568</v>
          </cell>
          <cell r="W377">
            <v>6.4320973700000001</v>
          </cell>
          <cell r="X377">
            <v>5.6546909200000002</v>
          </cell>
          <cell r="Y377">
            <v>7.1614338499999999</v>
          </cell>
          <cell r="Z377">
            <v>6.5138772400000002</v>
          </cell>
          <cell r="AA377">
            <v>3.1208020200000002</v>
          </cell>
          <cell r="AB377">
            <v>81.444002339999983</v>
          </cell>
        </row>
        <row r="378">
          <cell r="A378">
            <v>525774</v>
          </cell>
          <cell r="B378">
            <v>525774</v>
          </cell>
          <cell r="C378" t="str">
            <v>Rental Adjustment – SLFRS 16</v>
          </cell>
          <cell r="D378">
            <v>0</v>
          </cell>
          <cell r="E378">
            <v>0</v>
          </cell>
          <cell r="F378">
            <v>-174512523.24000001</v>
          </cell>
          <cell r="G378">
            <v>0</v>
          </cell>
          <cell r="H378">
            <v>0</v>
          </cell>
          <cell r="I378">
            <v>-173625246.24000001</v>
          </cell>
          <cell r="J378">
            <v>-54291206.079999998</v>
          </cell>
          <cell r="K378">
            <v>-56360663.079999998</v>
          </cell>
          <cell r="L378">
            <v>-57218533.079999998</v>
          </cell>
          <cell r="M378">
            <v>-55497331.079999998</v>
          </cell>
          <cell r="N378">
            <v>-54903366.079999998</v>
          </cell>
          <cell r="O378">
            <v>-85314930.599999994</v>
          </cell>
          <cell r="P378">
            <v>0</v>
          </cell>
          <cell r="Q378">
            <v>0</v>
          </cell>
          <cell r="R378">
            <v>-174.51252324000001</v>
          </cell>
          <cell r="S378">
            <v>0</v>
          </cell>
          <cell r="T378">
            <v>0</v>
          </cell>
          <cell r="U378">
            <v>-173.62524624</v>
          </cell>
          <cell r="V378">
            <v>-54.291206079999995</v>
          </cell>
          <cell r="W378">
            <v>-56.360663079999995</v>
          </cell>
          <cell r="X378">
            <v>-57.21853308</v>
          </cell>
          <cell r="Y378">
            <v>-55.497331079999995</v>
          </cell>
          <cell r="Z378">
            <v>-54.903366079999998</v>
          </cell>
          <cell r="AA378">
            <v>-85.314930599999997</v>
          </cell>
          <cell r="AB378">
            <v>-711.72379948000003</v>
          </cell>
        </row>
        <row r="379">
          <cell r="A379">
            <v>525775</v>
          </cell>
          <cell r="B379">
            <v>525775</v>
          </cell>
          <cell r="C379" t="str">
            <v>Transport Allow. Due to Covid -19</v>
          </cell>
          <cell r="D379">
            <v>-148750</v>
          </cell>
          <cell r="E379">
            <v>0</v>
          </cell>
          <cell r="F379">
            <v>0</v>
          </cell>
          <cell r="G379">
            <v>0</v>
          </cell>
          <cell r="H379">
            <v>0</v>
          </cell>
          <cell r="I379">
            <v>0</v>
          </cell>
          <cell r="J379">
            <v>0</v>
          </cell>
          <cell r="K379">
            <v>0</v>
          </cell>
          <cell r="L379">
            <v>0</v>
          </cell>
          <cell r="M379">
            <v>0</v>
          </cell>
          <cell r="N379">
            <v>0</v>
          </cell>
          <cell r="O379">
            <v>0</v>
          </cell>
          <cell r="P379">
            <v>-0.14874999999999999</v>
          </cell>
          <cell r="Q379">
            <v>0</v>
          </cell>
          <cell r="R379">
            <v>0</v>
          </cell>
          <cell r="S379">
            <v>0</v>
          </cell>
          <cell r="T379">
            <v>0</v>
          </cell>
          <cell r="U379">
            <v>0</v>
          </cell>
          <cell r="V379">
            <v>0</v>
          </cell>
          <cell r="W379">
            <v>0</v>
          </cell>
          <cell r="X379">
            <v>0</v>
          </cell>
          <cell r="Y379">
            <v>0</v>
          </cell>
          <cell r="Z379">
            <v>0</v>
          </cell>
          <cell r="AA379">
            <v>0</v>
          </cell>
          <cell r="AB379">
            <v>-0.14874999999999999</v>
          </cell>
        </row>
        <row r="380">
          <cell r="A380">
            <v>525779</v>
          </cell>
          <cell r="B380">
            <v>525779</v>
          </cell>
          <cell r="C380" t="str">
            <v>Damages to Third Party by SLT-Insurance Claimed</v>
          </cell>
          <cell r="D380">
            <v>0</v>
          </cell>
          <cell r="E380">
            <v>0</v>
          </cell>
          <cell r="F380">
            <v>0</v>
          </cell>
          <cell r="G380">
            <v>0</v>
          </cell>
          <cell r="H380">
            <v>0</v>
          </cell>
          <cell r="I380">
            <v>0</v>
          </cell>
          <cell r="J380">
            <v>0</v>
          </cell>
          <cell r="K380">
            <v>388080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>
            <v>0</v>
          </cell>
          <cell r="S380">
            <v>0</v>
          </cell>
          <cell r="T380">
            <v>0</v>
          </cell>
          <cell r="U380">
            <v>0</v>
          </cell>
          <cell r="V380">
            <v>0</v>
          </cell>
          <cell r="W380">
            <v>0.38807999999999998</v>
          </cell>
          <cell r="X380">
            <v>0</v>
          </cell>
          <cell r="Y380">
            <v>0</v>
          </cell>
          <cell r="Z380">
            <v>0</v>
          </cell>
          <cell r="AA380">
            <v>0</v>
          </cell>
          <cell r="AB380">
            <v>0.38807999999999998</v>
          </cell>
        </row>
        <row r="381">
          <cell r="A381">
            <v>525780</v>
          </cell>
          <cell r="B381">
            <v>525780</v>
          </cell>
          <cell r="C381" t="str">
            <v>Whistle blowing procedure</v>
          </cell>
          <cell r="D381">
            <v>0</v>
          </cell>
          <cell r="E381">
            <v>0</v>
          </cell>
          <cell r="F381">
            <v>0</v>
          </cell>
          <cell r="G381">
            <v>0</v>
          </cell>
          <cell r="H381">
            <v>0</v>
          </cell>
          <cell r="I381">
            <v>0</v>
          </cell>
          <cell r="J381">
            <v>0</v>
          </cell>
          <cell r="K381">
            <v>0</v>
          </cell>
          <cell r="L381">
            <v>0</v>
          </cell>
          <cell r="M381">
            <v>0</v>
          </cell>
          <cell r="N381">
            <v>1500000</v>
          </cell>
          <cell r="O381">
            <v>524551</v>
          </cell>
          <cell r="P381">
            <v>0</v>
          </cell>
          <cell r="Q381">
            <v>0</v>
          </cell>
          <cell r="R381">
            <v>0</v>
          </cell>
          <cell r="S381">
            <v>0</v>
          </cell>
          <cell r="T381">
            <v>0</v>
          </cell>
          <cell r="U381">
            <v>0</v>
          </cell>
          <cell r="V381">
            <v>0</v>
          </cell>
          <cell r="W381">
            <v>0</v>
          </cell>
          <cell r="X381">
            <v>0</v>
          </cell>
          <cell r="Y381">
            <v>0</v>
          </cell>
          <cell r="Z381">
            <v>1.5</v>
          </cell>
          <cell r="AA381">
            <v>0.52455099999999999</v>
          </cell>
          <cell r="AB381">
            <v>2.0245510000000002</v>
          </cell>
        </row>
        <row r="382">
          <cell r="A382">
            <v>525796</v>
          </cell>
          <cell r="B382">
            <v>525796</v>
          </cell>
          <cell r="C382" t="str">
            <v>R&amp;M AMC - Security</v>
          </cell>
          <cell r="D382">
            <v>0</v>
          </cell>
          <cell r="E382">
            <v>208332.79999999999</v>
          </cell>
          <cell r="F382">
            <v>258300</v>
          </cell>
          <cell r="G382">
            <v>450000</v>
          </cell>
          <cell r="H382">
            <v>208332.79999999999</v>
          </cell>
          <cell r="I382">
            <v>0</v>
          </cell>
          <cell r="J382">
            <v>6000</v>
          </cell>
          <cell r="K382">
            <v>-639015.93000000005</v>
          </cell>
          <cell r="L382">
            <v>1217548.73</v>
          </cell>
          <cell r="M382">
            <v>0</v>
          </cell>
          <cell r="N382">
            <v>0</v>
          </cell>
          <cell r="O382">
            <v>0</v>
          </cell>
          <cell r="P382">
            <v>0</v>
          </cell>
          <cell r="Q382">
            <v>0.20833279999999998</v>
          </cell>
          <cell r="R382">
            <v>0.25829999999999997</v>
          </cell>
          <cell r="S382">
            <v>0.45</v>
          </cell>
          <cell r="T382">
            <v>0.20833279999999998</v>
          </cell>
          <cell r="U382">
            <v>0</v>
          </cell>
          <cell r="V382">
            <v>6.0000000000000001E-3</v>
          </cell>
          <cell r="W382">
            <v>-0.63901593000000001</v>
          </cell>
          <cell r="X382">
            <v>1.2175487300000001</v>
          </cell>
          <cell r="Y382">
            <v>0</v>
          </cell>
          <cell r="Z382">
            <v>0</v>
          </cell>
          <cell r="AA382">
            <v>0</v>
          </cell>
          <cell r="AB382">
            <v>1.7094984</v>
          </cell>
        </row>
        <row r="383">
          <cell r="A383">
            <v>525797</v>
          </cell>
          <cell r="B383">
            <v>525797</v>
          </cell>
          <cell r="C383" t="str">
            <v>Security - Material Issue</v>
          </cell>
          <cell r="D383">
            <v>0</v>
          </cell>
          <cell r="E383">
            <v>1105.43</v>
          </cell>
          <cell r="F383">
            <v>2438.75</v>
          </cell>
          <cell r="G383">
            <v>542000</v>
          </cell>
          <cell r="H383">
            <v>0</v>
          </cell>
          <cell r="I383">
            <v>0</v>
          </cell>
          <cell r="J383">
            <v>1699440</v>
          </cell>
          <cell r="K383">
            <v>1084948.8500000001</v>
          </cell>
          <cell r="L383">
            <v>922572.03</v>
          </cell>
          <cell r="M383">
            <v>0</v>
          </cell>
          <cell r="N383">
            <v>1353.41</v>
          </cell>
          <cell r="O383">
            <v>1648167.89</v>
          </cell>
          <cell r="P383">
            <v>0</v>
          </cell>
          <cell r="Q383">
            <v>1.1054300000000001E-3</v>
          </cell>
          <cell r="R383">
            <v>2.4387499999999999E-3</v>
          </cell>
          <cell r="S383">
            <v>0.54200000000000004</v>
          </cell>
          <cell r="T383">
            <v>0</v>
          </cell>
          <cell r="U383">
            <v>0</v>
          </cell>
          <cell r="V383">
            <v>1.6994400000000001</v>
          </cell>
          <cell r="W383">
            <v>1.0849488500000002</v>
          </cell>
          <cell r="X383">
            <v>0.92257202999999999</v>
          </cell>
          <cell r="Y383">
            <v>0</v>
          </cell>
          <cell r="Z383">
            <v>1.35341E-3</v>
          </cell>
          <cell r="AA383">
            <v>1.6481678899999999</v>
          </cell>
          <cell r="AB383">
            <v>5.9020263600000007</v>
          </cell>
        </row>
        <row r="384">
          <cell r="A384">
            <v>525798</v>
          </cell>
          <cell r="B384">
            <v>525798</v>
          </cell>
          <cell r="C384" t="str">
            <v>Welfare - Material Issue</v>
          </cell>
          <cell r="D384">
            <v>145547.72</v>
          </cell>
          <cell r="E384">
            <v>285269.96000000002</v>
          </cell>
          <cell r="F384">
            <v>61605.52</v>
          </cell>
          <cell r="G384">
            <v>32579.83</v>
          </cell>
          <cell r="H384">
            <v>787962.2</v>
          </cell>
          <cell r="I384">
            <v>537837.31999999995</v>
          </cell>
          <cell r="J384">
            <v>10742</v>
          </cell>
          <cell r="K384">
            <v>448685.07</v>
          </cell>
          <cell r="L384">
            <v>62798</v>
          </cell>
          <cell r="M384">
            <v>217051.93</v>
          </cell>
          <cell r="N384">
            <v>11894.02</v>
          </cell>
          <cell r="O384">
            <v>46693.73</v>
          </cell>
          <cell r="P384">
            <v>0.14554771999999999</v>
          </cell>
          <cell r="Q384">
            <v>0.28526996000000004</v>
          </cell>
          <cell r="R384">
            <v>6.1605519999999997E-2</v>
          </cell>
          <cell r="S384">
            <v>3.2579830000000004E-2</v>
          </cell>
          <cell r="T384">
            <v>0.78796219999999995</v>
          </cell>
          <cell r="U384">
            <v>0.53783731999999995</v>
          </cell>
          <cell r="V384">
            <v>1.0742E-2</v>
          </cell>
          <cell r="W384">
            <v>0.44868507000000002</v>
          </cell>
          <cell r="X384">
            <v>6.2798000000000007E-2</v>
          </cell>
          <cell r="Y384">
            <v>0.21705193</v>
          </cell>
          <cell r="Z384">
            <v>1.189402E-2</v>
          </cell>
          <cell r="AA384">
            <v>4.6693730000000003E-2</v>
          </cell>
          <cell r="AB384">
            <v>2.6486672999999996</v>
          </cell>
        </row>
        <row r="385">
          <cell r="A385">
            <v>525801</v>
          </cell>
          <cell r="B385">
            <v>525801</v>
          </cell>
          <cell r="C385" t="str">
            <v>Exp. on Covid -19 preventive activities</v>
          </cell>
          <cell r="D385">
            <v>-155682</v>
          </cell>
          <cell r="E385">
            <v>0</v>
          </cell>
          <cell r="F385">
            <v>0</v>
          </cell>
          <cell r="G385">
            <v>0</v>
          </cell>
          <cell r="H385">
            <v>0</v>
          </cell>
          <cell r="I385">
            <v>0</v>
          </cell>
          <cell r="J385">
            <v>4800</v>
          </cell>
          <cell r="K385">
            <v>0</v>
          </cell>
          <cell r="L385">
            <v>0</v>
          </cell>
          <cell r="M385">
            <v>0</v>
          </cell>
          <cell r="N385">
            <v>0</v>
          </cell>
          <cell r="O385">
            <v>139760</v>
          </cell>
          <cell r="P385">
            <v>-0.15568199999999999</v>
          </cell>
          <cell r="Q385">
            <v>0</v>
          </cell>
          <cell r="R385">
            <v>0</v>
          </cell>
          <cell r="S385">
            <v>0</v>
          </cell>
          <cell r="T385">
            <v>0</v>
          </cell>
          <cell r="U385">
            <v>0</v>
          </cell>
          <cell r="V385">
            <v>4.7999999999999996E-3</v>
          </cell>
          <cell r="W385">
            <v>0</v>
          </cell>
          <cell r="X385">
            <v>0</v>
          </cell>
          <cell r="Y385">
            <v>0</v>
          </cell>
          <cell r="Z385">
            <v>0</v>
          </cell>
          <cell r="AA385">
            <v>0.13976</v>
          </cell>
          <cell r="AB385">
            <v>-1.1122E-2</v>
          </cell>
        </row>
        <row r="386">
          <cell r="A386">
            <v>525802</v>
          </cell>
          <cell r="B386">
            <v>525802</v>
          </cell>
          <cell r="C386" t="str">
            <v>Stores issues on Covid -19 preventive activities</v>
          </cell>
          <cell r="D386">
            <v>130390.96</v>
          </cell>
          <cell r="E386">
            <v>39765.360000000001</v>
          </cell>
          <cell r="F386">
            <v>29257.67</v>
          </cell>
          <cell r="G386">
            <v>4634.67</v>
          </cell>
          <cell r="H386">
            <v>116266.9</v>
          </cell>
          <cell r="I386">
            <v>205522.18</v>
          </cell>
          <cell r="J386">
            <v>0</v>
          </cell>
          <cell r="K386">
            <v>25312.3</v>
          </cell>
          <cell r="L386">
            <v>26553.07</v>
          </cell>
          <cell r="M386">
            <v>29240</v>
          </cell>
          <cell r="N386">
            <v>51012.39</v>
          </cell>
          <cell r="O386">
            <v>13750</v>
          </cell>
          <cell r="P386">
            <v>0.13039096</v>
          </cell>
          <cell r="Q386">
            <v>3.976536E-2</v>
          </cell>
          <cell r="R386">
            <v>2.925767E-2</v>
          </cell>
          <cell r="S386">
            <v>4.6346700000000005E-3</v>
          </cell>
          <cell r="T386">
            <v>0.11626689999999999</v>
          </cell>
          <cell r="U386">
            <v>0.20552218</v>
          </cell>
          <cell r="V386">
            <v>0</v>
          </cell>
          <cell r="W386">
            <v>2.5312299999999999E-2</v>
          </cell>
          <cell r="X386">
            <v>2.6553069999999998E-2</v>
          </cell>
          <cell r="Y386">
            <v>2.9239999999999999E-2</v>
          </cell>
          <cell r="Z386">
            <v>5.1012389999999998E-2</v>
          </cell>
          <cell r="AA386">
            <v>1.375E-2</v>
          </cell>
          <cell r="AB386">
            <v>0.67170549999999996</v>
          </cell>
        </row>
        <row r="387">
          <cell r="A387">
            <v>525811</v>
          </cell>
          <cell r="B387">
            <v>525811</v>
          </cell>
          <cell r="C387" t="str">
            <v>Stationary - Stores Issue</v>
          </cell>
          <cell r="D387">
            <v>625196.36</v>
          </cell>
          <cell r="E387">
            <v>1579943.26</v>
          </cell>
          <cell r="F387">
            <v>1151080.06</v>
          </cell>
          <cell r="G387">
            <v>344852.63</v>
          </cell>
          <cell r="H387">
            <v>1074262.03</v>
          </cell>
          <cell r="I387">
            <v>1083920.1000000001</v>
          </cell>
          <cell r="J387">
            <v>878315.72</v>
          </cell>
          <cell r="K387">
            <v>1263968.1000000001</v>
          </cell>
          <cell r="L387">
            <v>844710.56</v>
          </cell>
          <cell r="M387">
            <v>1192851.53</v>
          </cell>
          <cell r="N387">
            <v>1039170.96</v>
          </cell>
          <cell r="O387">
            <v>310244.06</v>
          </cell>
          <cell r="P387">
            <v>0.62519636000000001</v>
          </cell>
          <cell r="Q387">
            <v>1.5799432600000001</v>
          </cell>
          <cell r="R387">
            <v>1.15108006</v>
          </cell>
          <cell r="S387">
            <v>0.34485262999999999</v>
          </cell>
          <cell r="T387">
            <v>1.0742620300000001</v>
          </cell>
          <cell r="U387">
            <v>1.0839201000000001</v>
          </cell>
          <cell r="V387">
            <v>0.87831572000000002</v>
          </cell>
          <cell r="W387">
            <v>1.2639681</v>
          </cell>
          <cell r="X387">
            <v>0.84471056000000011</v>
          </cell>
          <cell r="Y387">
            <v>1.19285153</v>
          </cell>
          <cell r="Z387">
            <v>1.0391709599999999</v>
          </cell>
          <cell r="AA387">
            <v>0.31024405999999999</v>
          </cell>
          <cell r="AB387">
            <v>11.388515369999999</v>
          </cell>
        </row>
        <row r="388">
          <cell r="A388">
            <v>525812</v>
          </cell>
          <cell r="B388">
            <v>525812</v>
          </cell>
          <cell r="C388" t="str">
            <v>Stationary - Local Purchase</v>
          </cell>
          <cell r="D388">
            <v>-463315.58</v>
          </cell>
          <cell r="E388">
            <v>379719.5</v>
          </cell>
          <cell r="F388">
            <v>725823.75</v>
          </cell>
          <cell r="G388">
            <v>489661.45</v>
          </cell>
          <cell r="H388">
            <v>475688</v>
          </cell>
          <cell r="I388">
            <v>546911.86</v>
          </cell>
          <cell r="J388">
            <v>613999.99</v>
          </cell>
          <cell r="K388">
            <v>543348.01</v>
          </cell>
          <cell r="L388">
            <v>429723.25</v>
          </cell>
          <cell r="M388">
            <v>438075.75</v>
          </cell>
          <cell r="N388">
            <v>560023.03</v>
          </cell>
          <cell r="O388">
            <v>2445883.7000000002</v>
          </cell>
          <cell r="P388">
            <v>-0.46331558</v>
          </cell>
          <cell r="Q388">
            <v>0.37971949999999999</v>
          </cell>
          <cell r="R388">
            <v>0.72582374999999999</v>
          </cell>
          <cell r="S388">
            <v>0.48966145</v>
          </cell>
          <cell r="T388">
            <v>0.475688</v>
          </cell>
          <cell r="U388">
            <v>0.54691186000000003</v>
          </cell>
          <cell r="V388">
            <v>0.61399998999999994</v>
          </cell>
          <cell r="W388">
            <v>0.54334800999999999</v>
          </cell>
          <cell r="X388">
            <v>0.42972325</v>
          </cell>
          <cell r="Y388">
            <v>0.43807574999999999</v>
          </cell>
          <cell r="Z388">
            <v>0.56002302999999998</v>
          </cell>
          <cell r="AA388">
            <v>2.4458837</v>
          </cell>
          <cell r="AB388">
            <v>7.18554271</v>
          </cell>
        </row>
        <row r="389">
          <cell r="A389">
            <v>525813</v>
          </cell>
          <cell r="B389">
            <v>525813</v>
          </cell>
          <cell r="C389" t="str">
            <v>Tender related activities</v>
          </cell>
          <cell r="D389">
            <v>3000</v>
          </cell>
          <cell r="E389">
            <v>30000</v>
          </cell>
          <cell r="F389">
            <v>6000</v>
          </cell>
          <cell r="G389">
            <v>49679.56</v>
          </cell>
          <cell r="H389">
            <v>23408.03</v>
          </cell>
          <cell r="I389">
            <v>330769.3</v>
          </cell>
          <cell r="J389">
            <v>-282111.5</v>
          </cell>
          <cell r="K389">
            <v>91128.28</v>
          </cell>
          <cell r="L389">
            <v>112665.41</v>
          </cell>
          <cell r="M389">
            <v>197198.9</v>
          </cell>
          <cell r="N389">
            <v>97819.34</v>
          </cell>
          <cell r="O389">
            <v>46154.559999999998</v>
          </cell>
          <cell r="P389">
            <v>3.0000000000000001E-3</v>
          </cell>
          <cell r="Q389">
            <v>0.03</v>
          </cell>
          <cell r="R389">
            <v>6.0000000000000001E-3</v>
          </cell>
          <cell r="S389">
            <v>4.9679559999999998E-2</v>
          </cell>
          <cell r="T389">
            <v>2.340803E-2</v>
          </cell>
          <cell r="U389">
            <v>0.33076929999999999</v>
          </cell>
          <cell r="V389">
            <v>-0.28211150000000002</v>
          </cell>
          <cell r="W389">
            <v>9.1128279999999992E-2</v>
          </cell>
          <cell r="X389">
            <v>0.11266541000000001</v>
          </cell>
          <cell r="Y389">
            <v>0.19719889999999998</v>
          </cell>
          <cell r="Z389">
            <v>9.7819339999999991E-2</v>
          </cell>
          <cell r="AA389">
            <v>4.6154559999999997E-2</v>
          </cell>
          <cell r="AB389">
            <v>0.70571187999999985</v>
          </cell>
        </row>
        <row r="390">
          <cell r="A390">
            <v>529999</v>
          </cell>
          <cell r="B390">
            <v>529999</v>
          </cell>
          <cell r="C390" t="str">
            <v>Indirect Operating Cost - Others</v>
          </cell>
          <cell r="D390">
            <v>0</v>
          </cell>
          <cell r="E390">
            <v>835172.04</v>
          </cell>
          <cell r="F390">
            <v>0</v>
          </cell>
          <cell r="G390">
            <v>326.45999999999998</v>
          </cell>
          <cell r="H390">
            <v>-4404280</v>
          </cell>
          <cell r="I390">
            <v>3568781.5</v>
          </cell>
          <cell r="J390">
            <v>3793787.24</v>
          </cell>
          <cell r="K390">
            <v>-3869238.63</v>
          </cell>
          <cell r="L390">
            <v>75451.39</v>
          </cell>
          <cell r="M390">
            <v>0</v>
          </cell>
          <cell r="N390">
            <v>0</v>
          </cell>
          <cell r="O390">
            <v>0</v>
          </cell>
          <cell r="P390">
            <v>0</v>
          </cell>
          <cell r="Q390">
            <v>0.83517204</v>
          </cell>
          <cell r="R390">
            <v>0</v>
          </cell>
          <cell r="S390">
            <v>3.2645999999999999E-4</v>
          </cell>
          <cell r="T390">
            <v>-4.40428</v>
          </cell>
          <cell r="U390">
            <v>3.5687815000000001</v>
          </cell>
          <cell r="V390">
            <v>3.7937872400000003</v>
          </cell>
          <cell r="W390">
            <v>-3.8692386299999999</v>
          </cell>
          <cell r="X390">
            <v>7.5451389999999993E-2</v>
          </cell>
          <cell r="Y390">
            <v>0</v>
          </cell>
          <cell r="Z390">
            <v>0</v>
          </cell>
          <cell r="AA390">
            <v>0</v>
          </cell>
          <cell r="AB390">
            <v>3.3469405025243759E-16</v>
          </cell>
        </row>
        <row r="391">
          <cell r="D391">
            <v>3852280200.9900012</v>
          </cell>
          <cell r="E391">
            <v>3910547834.3700004</v>
          </cell>
          <cell r="F391">
            <v>3660963655.5100021</v>
          </cell>
          <cell r="G391">
            <v>3934748865.3400006</v>
          </cell>
          <cell r="H391">
            <v>3839336252.5000005</v>
          </cell>
          <cell r="I391">
            <v>4117386354.6700029</v>
          </cell>
          <cell r="J391">
            <v>3939855027.4400005</v>
          </cell>
          <cell r="K391">
            <v>3867029938.7199993</v>
          </cell>
          <cell r="L391">
            <v>4000473010.329999</v>
          </cell>
          <cell r="M391">
            <v>3808598135.6600022</v>
          </cell>
          <cell r="N391">
            <v>3780363535.0600023</v>
          </cell>
          <cell r="O391">
            <v>3384705803.0000019</v>
          </cell>
          <cell r="P391">
            <v>3852.2802009900006</v>
          </cell>
          <cell r="R391">
            <v>3660.9636555100024</v>
          </cell>
          <cell r="S391">
            <v>3934.7488653400005</v>
          </cell>
          <cell r="T391">
            <v>3839.3362525000007</v>
          </cell>
          <cell r="U391">
            <v>4117.3863546700031</v>
          </cell>
          <cell r="V391">
            <v>3939.8550274400004</v>
          </cell>
          <cell r="W391">
            <v>3867.0299387199993</v>
          </cell>
          <cell r="X391">
            <v>4000.4730103299989</v>
          </cell>
          <cell r="Y391">
            <v>3808.5981356600023</v>
          </cell>
          <cell r="Z391">
            <v>3780.3635350600025</v>
          </cell>
          <cell r="AA391">
            <v>3384.7058030000021</v>
          </cell>
          <cell r="AB391">
            <v>46096.288613590019</v>
          </cell>
        </row>
        <row r="392">
          <cell r="Q392">
            <v>3910.5478343699988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 sheet"/>
      <sheetName val="Summary "/>
      <sheetName val="Bud Sep"/>
      <sheetName val="Deficit Dec"/>
      <sheetName val="Dec Actuals 7th Feb 26"/>
      <sheetName val="Deficit Dec1 "/>
      <sheetName val="cost incr compared to last Y "/>
      <sheetName val="Cost dec compared to last Y"/>
      <sheetName val="Bud Dec"/>
      <sheetName val="Actuals Jan 23- Dec 2025"/>
      <sheetName val="Deficit Nov"/>
      <sheetName val="Nov Bud"/>
      <sheetName val="Dec Actuals Updated"/>
      <sheetName val="Dec Actuals"/>
      <sheetName val="Nov Actuals"/>
      <sheetName val="Actual Sep"/>
      <sheetName val="March FRM "/>
      <sheetName val="Budget March"/>
      <sheetName val="June Revised 11 Aug"/>
      <sheetName val="Deficit Oct"/>
      <sheetName val="Aug Deficit"/>
      <sheetName val="Aug Bud"/>
      <sheetName val="Deficit July"/>
      <sheetName val="Budget July"/>
      <sheetName val="Actual Aug"/>
      <sheetName val="Actual July"/>
      <sheetName val="Deficit June 2025"/>
      <sheetName val="Cost decreases 24 &amp; 25"/>
      <sheetName val="June Budget"/>
      <sheetName val="June Actual"/>
      <sheetName val="Deficits YTD May 2025"/>
      <sheetName val="Cost decreases May 25"/>
      <sheetName val="Bud OCT"/>
      <sheetName val="Actual OCT"/>
      <sheetName val="AUG FRM"/>
      <sheetName val="July FRM"/>
      <sheetName val="June FRM"/>
      <sheetName val="Revenue May 2025 "/>
      <sheetName val="May Budget"/>
      <sheetName val="May Actual"/>
      <sheetName val="Deficits 2025 April"/>
      <sheetName val="April Budget"/>
      <sheetName val="April Actuals"/>
      <sheetName val="March Actual"/>
      <sheetName val="Deficit Feb 25"/>
      <sheetName val="Feb Budget"/>
      <sheetName val="Deficit Jan 25"/>
      <sheetName val="Feb Actual"/>
      <sheetName val="DEC 24 Updated 3rd March"/>
      <sheetName val="Bud Jan 25"/>
      <sheetName val="Actuals Jan "/>
    </sheetNames>
    <sheetDataSet>
      <sheetData sheetId="0">
        <row r="1">
          <cell r="B1">
            <v>0</v>
          </cell>
          <cell r="C1" t="str">
            <v>Budget Vs Actuals -December 2025</v>
          </cell>
          <cell r="E1">
            <v>0</v>
          </cell>
          <cell r="F1">
            <v>0</v>
          </cell>
          <cell r="G1">
            <v>0</v>
          </cell>
        </row>
        <row r="2">
          <cell r="A2">
            <v>0</v>
          </cell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M2" t="str">
            <v>Budget Vs Actuals</v>
          </cell>
          <cell r="N2">
            <v>0</v>
          </cell>
          <cell r="O2">
            <v>0</v>
          </cell>
          <cell r="P2">
            <v>0</v>
          </cell>
          <cell r="Q2" t="str">
            <v xml:space="preserve">Actual Vs Actuals </v>
          </cell>
          <cell r="R2">
            <v>0</v>
          </cell>
          <cell r="S2">
            <v>0</v>
          </cell>
          <cell r="T2">
            <v>0</v>
          </cell>
          <cell r="V2" t="str">
            <v>Budget Vs Actuals</v>
          </cell>
          <cell r="W2">
            <v>0</v>
          </cell>
          <cell r="X2">
            <v>0</v>
          </cell>
          <cell r="Y2" t="str">
            <v>Budget Vs Actuals</v>
          </cell>
          <cell r="Z2">
            <v>0</v>
          </cell>
          <cell r="AA2">
            <v>0</v>
          </cell>
          <cell r="AB2">
            <v>0</v>
          </cell>
          <cell r="AC2" t="str">
            <v xml:space="preserve">Actual Vs Actuals </v>
          </cell>
          <cell r="AD2">
            <v>0</v>
          </cell>
          <cell r="AE2">
            <v>0</v>
          </cell>
          <cell r="AF2">
            <v>0</v>
          </cell>
          <cell r="AH2" t="str">
            <v>Budget Vs Actuals</v>
          </cell>
          <cell r="AI2">
            <v>0</v>
          </cell>
          <cell r="AJ2">
            <v>0</v>
          </cell>
          <cell r="AK2" t="str">
            <v>Budget Vs Actuals</v>
          </cell>
          <cell r="AL2">
            <v>0</v>
          </cell>
          <cell r="AM2">
            <v>0</v>
          </cell>
          <cell r="AN2">
            <v>0</v>
          </cell>
          <cell r="AO2" t="str">
            <v xml:space="preserve">Actual Vs Actuals </v>
          </cell>
          <cell r="AP2">
            <v>0</v>
          </cell>
          <cell r="AQ2">
            <v>0</v>
          </cell>
          <cell r="AR2">
            <v>0</v>
          </cell>
          <cell r="AT2" t="str">
            <v>Budget Vs Actuals</v>
          </cell>
          <cell r="AU2">
            <v>0</v>
          </cell>
          <cell r="AV2">
            <v>0</v>
          </cell>
          <cell r="AW2" t="str">
            <v>Budget Vs Actuals</v>
          </cell>
          <cell r="AX2">
            <v>0</v>
          </cell>
          <cell r="AY2">
            <v>0</v>
          </cell>
          <cell r="AZ2">
            <v>0</v>
          </cell>
          <cell r="BA2" t="str">
            <v xml:space="preserve">Actual Vs Actuals </v>
          </cell>
          <cell r="BB2">
            <v>0</v>
          </cell>
          <cell r="BC2">
            <v>0</v>
          </cell>
          <cell r="BD2">
            <v>0</v>
          </cell>
          <cell r="BF2" t="str">
            <v>Budget Vs Actuals</v>
          </cell>
          <cell r="BG2">
            <v>0</v>
          </cell>
          <cell r="BH2">
            <v>0</v>
          </cell>
          <cell r="BI2" t="str">
            <v>Budget Vs Actuals</v>
          </cell>
          <cell r="BJ2">
            <v>0</v>
          </cell>
          <cell r="BK2">
            <v>0</v>
          </cell>
          <cell r="BL2">
            <v>0</v>
          </cell>
          <cell r="BM2" t="str">
            <v xml:space="preserve">Actual Vs Actuals </v>
          </cell>
          <cell r="BN2">
            <v>0</v>
          </cell>
          <cell r="BO2">
            <v>0</v>
          </cell>
          <cell r="BP2">
            <v>0</v>
          </cell>
          <cell r="BR2" t="str">
            <v>Budget Vs Actuals</v>
          </cell>
          <cell r="BS2">
            <v>0</v>
          </cell>
          <cell r="BT2">
            <v>0</v>
          </cell>
          <cell r="BU2" t="str">
            <v>Budget Vs Actuals</v>
          </cell>
          <cell r="BV2">
            <v>0</v>
          </cell>
          <cell r="BW2">
            <v>0</v>
          </cell>
          <cell r="BX2">
            <v>0</v>
          </cell>
          <cell r="BY2" t="str">
            <v xml:space="preserve">Actual Vs Actuals </v>
          </cell>
          <cell r="BZ2">
            <v>0</v>
          </cell>
          <cell r="CA2">
            <v>0</v>
          </cell>
          <cell r="CB2">
            <v>0</v>
          </cell>
          <cell r="CD2" t="str">
            <v>Budget Vs Actuals</v>
          </cell>
          <cell r="CE2">
            <v>0</v>
          </cell>
          <cell r="CF2">
            <v>0</v>
          </cell>
          <cell r="CG2" t="str">
            <v>Budget Vs Actuals</v>
          </cell>
          <cell r="CH2">
            <v>0</v>
          </cell>
          <cell r="CI2">
            <v>0</v>
          </cell>
          <cell r="CJ2">
            <v>0</v>
          </cell>
          <cell r="CK2" t="str">
            <v xml:space="preserve">Actual Vs Actuals </v>
          </cell>
          <cell r="CL2">
            <v>0</v>
          </cell>
          <cell r="CM2">
            <v>0</v>
          </cell>
          <cell r="CN2">
            <v>0</v>
          </cell>
          <cell r="CP2" t="str">
            <v>Budget Vs Actuals</v>
          </cell>
          <cell r="CQ2">
            <v>0</v>
          </cell>
          <cell r="CR2">
            <v>0</v>
          </cell>
          <cell r="CS2" t="str">
            <v>Budget Vs Actuals</v>
          </cell>
          <cell r="CT2">
            <v>0</v>
          </cell>
          <cell r="CU2">
            <v>0</v>
          </cell>
          <cell r="CV2">
            <v>0</v>
          </cell>
          <cell r="CW2" t="str">
            <v xml:space="preserve">Actual Vs Actuals </v>
          </cell>
          <cell r="CX2">
            <v>0</v>
          </cell>
          <cell r="CY2">
            <v>0</v>
          </cell>
          <cell r="CZ2">
            <v>0</v>
          </cell>
          <cell r="DB2" t="str">
            <v>Budget Vs Actuals</v>
          </cell>
          <cell r="DC2">
            <v>0</v>
          </cell>
          <cell r="DD2">
            <v>0</v>
          </cell>
          <cell r="DE2" t="str">
            <v>Budget Vs Actuals</v>
          </cell>
          <cell r="DF2">
            <v>0</v>
          </cell>
          <cell r="DG2">
            <v>0</v>
          </cell>
          <cell r="DH2">
            <v>0</v>
          </cell>
          <cell r="DI2" t="str">
            <v xml:space="preserve">Actual Vs Actuals </v>
          </cell>
          <cell r="DJ2">
            <v>0</v>
          </cell>
          <cell r="DK2">
            <v>0</v>
          </cell>
          <cell r="DL2">
            <v>0</v>
          </cell>
          <cell r="DN2" t="str">
            <v>Budget Vs Actuals</v>
          </cell>
          <cell r="DO2">
            <v>0</v>
          </cell>
          <cell r="DP2">
            <v>0</v>
          </cell>
          <cell r="DQ2" t="str">
            <v>Budget Vs Actuals</v>
          </cell>
          <cell r="DR2">
            <v>0</v>
          </cell>
          <cell r="DS2">
            <v>0</v>
          </cell>
          <cell r="DT2">
            <v>0</v>
          </cell>
          <cell r="DU2" t="str">
            <v xml:space="preserve">Actual Vs Actuals </v>
          </cell>
          <cell r="DV2">
            <v>0</v>
          </cell>
          <cell r="DW2">
            <v>0</v>
          </cell>
          <cell r="DX2">
            <v>0</v>
          </cell>
          <cell r="DZ2" t="str">
            <v>Budget Vs Actuals</v>
          </cell>
          <cell r="EA2">
            <v>0</v>
          </cell>
          <cell r="EB2">
            <v>0</v>
          </cell>
          <cell r="EC2" t="str">
            <v>Budget Vs Actuals</v>
          </cell>
          <cell r="ED2">
            <v>0</v>
          </cell>
          <cell r="EE2">
            <v>0</v>
          </cell>
          <cell r="EF2">
            <v>0</v>
          </cell>
          <cell r="EG2" t="str">
            <v xml:space="preserve">Actual Vs Actuals </v>
          </cell>
          <cell r="EH2">
            <v>0</v>
          </cell>
          <cell r="EI2">
            <v>0</v>
          </cell>
          <cell r="EJ2">
            <v>0</v>
          </cell>
          <cell r="EL2" t="str">
            <v>Budget Vs Actuals</v>
          </cell>
          <cell r="EM2">
            <v>0</v>
          </cell>
          <cell r="EN2">
            <v>0</v>
          </cell>
        </row>
        <row r="3">
          <cell r="A3">
            <v>0</v>
          </cell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I3">
            <v>0</v>
          </cell>
          <cell r="M3" t="str">
            <v>Month of January 25</v>
          </cell>
          <cell r="N3">
            <v>0</v>
          </cell>
          <cell r="O3">
            <v>0</v>
          </cell>
          <cell r="P3">
            <v>0</v>
          </cell>
          <cell r="Q3" t="str">
            <v>January  24 Vs January  25</v>
          </cell>
          <cell r="R3">
            <v>0</v>
          </cell>
          <cell r="S3">
            <v>0</v>
          </cell>
          <cell r="T3">
            <v>0</v>
          </cell>
          <cell r="V3" t="str">
            <v>Month of February 25</v>
          </cell>
          <cell r="W3">
            <v>0</v>
          </cell>
          <cell r="X3">
            <v>0</v>
          </cell>
          <cell r="Y3" t="str">
            <v>YTD  February 25</v>
          </cell>
          <cell r="Z3">
            <v>0</v>
          </cell>
          <cell r="AA3">
            <v>0</v>
          </cell>
          <cell r="AB3">
            <v>0</v>
          </cell>
          <cell r="AC3" t="str">
            <v>February  24 Vs February  25</v>
          </cell>
          <cell r="AD3">
            <v>0</v>
          </cell>
          <cell r="AE3">
            <v>0</v>
          </cell>
          <cell r="AF3">
            <v>0</v>
          </cell>
          <cell r="AH3" t="str">
            <v>Month of March 25</v>
          </cell>
          <cell r="AI3">
            <v>0</v>
          </cell>
          <cell r="AJ3">
            <v>0</v>
          </cell>
          <cell r="AK3" t="str">
            <v>YTD  March 25</v>
          </cell>
          <cell r="AL3">
            <v>0</v>
          </cell>
          <cell r="AM3">
            <v>0</v>
          </cell>
          <cell r="AN3">
            <v>0</v>
          </cell>
          <cell r="AO3" t="str">
            <v>March  24 Vs March  25</v>
          </cell>
          <cell r="AP3">
            <v>0</v>
          </cell>
          <cell r="AQ3">
            <v>0</v>
          </cell>
          <cell r="AR3">
            <v>0</v>
          </cell>
          <cell r="AT3" t="str">
            <v>Month of April 25</v>
          </cell>
          <cell r="AU3">
            <v>0</v>
          </cell>
          <cell r="AV3">
            <v>0</v>
          </cell>
          <cell r="AW3" t="str">
            <v>YTD  April 25</v>
          </cell>
          <cell r="AX3">
            <v>0</v>
          </cell>
          <cell r="AY3">
            <v>0</v>
          </cell>
          <cell r="AZ3">
            <v>0</v>
          </cell>
          <cell r="BA3" t="str">
            <v>April  24 Vs April  25</v>
          </cell>
          <cell r="BB3">
            <v>0</v>
          </cell>
          <cell r="BC3">
            <v>0</v>
          </cell>
          <cell r="BD3">
            <v>0</v>
          </cell>
          <cell r="BF3" t="str">
            <v>Month of May 25</v>
          </cell>
          <cell r="BG3">
            <v>0</v>
          </cell>
          <cell r="BH3">
            <v>0</v>
          </cell>
          <cell r="BI3" t="str">
            <v>YTD  May 25</v>
          </cell>
          <cell r="BJ3">
            <v>0</v>
          </cell>
          <cell r="BK3">
            <v>0</v>
          </cell>
          <cell r="BL3">
            <v>0</v>
          </cell>
          <cell r="BM3" t="str">
            <v>May 24 Vs May 25</v>
          </cell>
          <cell r="BN3">
            <v>0</v>
          </cell>
          <cell r="BO3">
            <v>0</v>
          </cell>
          <cell r="BP3">
            <v>0</v>
          </cell>
          <cell r="BR3" t="str">
            <v>Month of June 25</v>
          </cell>
          <cell r="BS3">
            <v>0</v>
          </cell>
          <cell r="BT3">
            <v>0</v>
          </cell>
          <cell r="BU3" t="str">
            <v>YTD  June 25</v>
          </cell>
          <cell r="BV3">
            <v>0</v>
          </cell>
          <cell r="BW3">
            <v>0</v>
          </cell>
          <cell r="BX3">
            <v>0</v>
          </cell>
          <cell r="BY3" t="str">
            <v>YTD June 24 Vs June 25</v>
          </cell>
          <cell r="BZ3">
            <v>0</v>
          </cell>
          <cell r="CA3">
            <v>0</v>
          </cell>
          <cell r="CB3">
            <v>0</v>
          </cell>
          <cell r="CD3" t="str">
            <v>Month of July 25</v>
          </cell>
          <cell r="CE3">
            <v>0</v>
          </cell>
          <cell r="CF3">
            <v>0</v>
          </cell>
          <cell r="CG3" t="str">
            <v>YTD   July 25</v>
          </cell>
          <cell r="CH3">
            <v>0</v>
          </cell>
          <cell r="CI3">
            <v>0</v>
          </cell>
          <cell r="CJ3">
            <v>0</v>
          </cell>
          <cell r="CK3" t="str">
            <v>YTD  July 24 Vs  July 25</v>
          </cell>
          <cell r="CL3">
            <v>0</v>
          </cell>
          <cell r="CM3">
            <v>0</v>
          </cell>
          <cell r="CN3">
            <v>0</v>
          </cell>
          <cell r="CP3" t="str">
            <v>Month of Aug 25</v>
          </cell>
          <cell r="CQ3">
            <v>0</v>
          </cell>
          <cell r="CR3">
            <v>0</v>
          </cell>
          <cell r="CS3" t="str">
            <v>YTD   Aug 25</v>
          </cell>
          <cell r="CT3">
            <v>0</v>
          </cell>
          <cell r="CU3">
            <v>0</v>
          </cell>
          <cell r="CV3">
            <v>0</v>
          </cell>
          <cell r="CW3" t="str">
            <v>YTD Aug 24 Vs  Aug 25</v>
          </cell>
          <cell r="CX3">
            <v>0</v>
          </cell>
          <cell r="CY3">
            <v>0</v>
          </cell>
          <cell r="CZ3">
            <v>0</v>
          </cell>
          <cell r="DB3" t="str">
            <v>Month of Sep 25</v>
          </cell>
          <cell r="DC3">
            <v>0</v>
          </cell>
          <cell r="DD3">
            <v>0</v>
          </cell>
          <cell r="DE3" t="str">
            <v>YTD   Sep 25</v>
          </cell>
          <cell r="DF3">
            <v>0</v>
          </cell>
          <cell r="DG3">
            <v>0</v>
          </cell>
          <cell r="DH3">
            <v>0</v>
          </cell>
          <cell r="DI3" t="str">
            <v>YTD Sep 24 Vs  Sep 25</v>
          </cell>
          <cell r="DJ3">
            <v>0</v>
          </cell>
          <cell r="DK3">
            <v>0</v>
          </cell>
          <cell r="DL3">
            <v>0</v>
          </cell>
          <cell r="DN3" t="str">
            <v>Month of Oct 25</v>
          </cell>
          <cell r="DO3">
            <v>0</v>
          </cell>
          <cell r="DP3">
            <v>0</v>
          </cell>
          <cell r="DQ3" t="str">
            <v>YTD   Oct  25</v>
          </cell>
          <cell r="DR3">
            <v>0</v>
          </cell>
          <cell r="DS3">
            <v>0</v>
          </cell>
          <cell r="DT3">
            <v>0</v>
          </cell>
          <cell r="DU3" t="str">
            <v>YTD Oct 24 Vs  Oct 25</v>
          </cell>
          <cell r="DV3">
            <v>0</v>
          </cell>
          <cell r="DW3">
            <v>0</v>
          </cell>
          <cell r="DX3">
            <v>0</v>
          </cell>
          <cell r="DZ3" t="str">
            <v>Month of Nov 25</v>
          </cell>
          <cell r="EA3">
            <v>0</v>
          </cell>
          <cell r="EB3">
            <v>0</v>
          </cell>
          <cell r="EC3" t="str">
            <v>YTD  Nov 25</v>
          </cell>
          <cell r="ED3">
            <v>0</v>
          </cell>
          <cell r="EE3">
            <v>0</v>
          </cell>
          <cell r="EF3">
            <v>0</v>
          </cell>
          <cell r="EG3" t="str">
            <v>YTD Nov 24 Vs  Nov 25</v>
          </cell>
          <cell r="EH3">
            <v>0</v>
          </cell>
          <cell r="EI3">
            <v>0</v>
          </cell>
          <cell r="EJ3">
            <v>0</v>
          </cell>
          <cell r="EL3" t="str">
            <v>Month of Dec 25</v>
          </cell>
          <cell r="EM3">
            <v>0</v>
          </cell>
          <cell r="EN3">
            <v>0</v>
          </cell>
        </row>
        <row r="4">
          <cell r="A4" t="str">
            <v>ACT CODE</v>
          </cell>
          <cell r="B4" t="str">
            <v>ACT  NAME</v>
          </cell>
          <cell r="C4" t="str">
            <v>Actuals 2018</v>
          </cell>
          <cell r="D4" t="str">
            <v>Actuals 2019</v>
          </cell>
          <cell r="E4" t="str">
            <v>Actuals 2020</v>
          </cell>
          <cell r="F4" t="str">
            <v>Actuals 2021</v>
          </cell>
          <cell r="G4" t="str">
            <v>Actuals 2022</v>
          </cell>
          <cell r="H4" t="str">
            <v>Actuals 2023</v>
          </cell>
          <cell r="I4" t="str">
            <v>Actuals 2024</v>
          </cell>
          <cell r="J4" t="str">
            <v>User request-2025</v>
          </cell>
          <cell r="K4" t="str">
            <v>Initial budget-2025</v>
          </cell>
          <cell r="L4" t="str">
            <v>Budget-2025 with subsequent allocations</v>
          </cell>
          <cell r="M4" t="str">
            <v xml:space="preserve">Budget </v>
          </cell>
          <cell r="N4" t="str">
            <v>Actuals</v>
          </cell>
          <cell r="O4" t="str">
            <v xml:space="preserve">varaince  </v>
          </cell>
          <cell r="P4" t="str">
            <v xml:space="preserve">% Increase  </v>
          </cell>
          <cell r="Q4" t="str">
            <v>Actuals Jan- 24</v>
          </cell>
          <cell r="R4" t="str">
            <v>Actuals Jan- 25</v>
          </cell>
          <cell r="S4" t="str">
            <v xml:space="preserve">Variance </v>
          </cell>
          <cell r="T4" t="str">
            <v xml:space="preserve">% Increase  </v>
          </cell>
          <cell r="U4" t="str">
            <v>Remarks</v>
          </cell>
          <cell r="V4" t="str">
            <v xml:space="preserve">Budget </v>
          </cell>
          <cell r="W4" t="str">
            <v>Actuals</v>
          </cell>
          <cell r="X4" t="str">
            <v xml:space="preserve">varaince  </v>
          </cell>
          <cell r="Y4" t="str">
            <v xml:space="preserve">Budget </v>
          </cell>
          <cell r="Z4" t="str">
            <v>Actuals</v>
          </cell>
          <cell r="AA4" t="str">
            <v xml:space="preserve">varaince  </v>
          </cell>
          <cell r="AB4" t="str">
            <v xml:space="preserve">% Increase  </v>
          </cell>
          <cell r="AC4" t="str">
            <v>Actuals Feb- 24</v>
          </cell>
          <cell r="AD4" t="str">
            <v>Actuals Feb- 25</v>
          </cell>
          <cell r="AE4" t="str">
            <v xml:space="preserve">Variance </v>
          </cell>
          <cell r="AF4" t="str">
            <v xml:space="preserve">% Increase  </v>
          </cell>
          <cell r="AG4" t="str">
            <v>Remarks</v>
          </cell>
          <cell r="AH4" t="str">
            <v xml:space="preserve">Budget </v>
          </cell>
          <cell r="AI4" t="str">
            <v>Actuals</v>
          </cell>
          <cell r="AJ4" t="str">
            <v xml:space="preserve">varaince  </v>
          </cell>
          <cell r="AK4" t="str">
            <v xml:space="preserve">Budget </v>
          </cell>
          <cell r="AL4" t="str">
            <v>Actuals</v>
          </cell>
          <cell r="AM4" t="str">
            <v xml:space="preserve">varaince  </v>
          </cell>
          <cell r="AN4" t="str">
            <v xml:space="preserve">% Increase  </v>
          </cell>
          <cell r="AO4" t="str">
            <v>Actuals March- 24</v>
          </cell>
          <cell r="AP4" t="str">
            <v>Actuals March - 25</v>
          </cell>
          <cell r="AQ4" t="str">
            <v xml:space="preserve">Variance </v>
          </cell>
          <cell r="AR4" t="str">
            <v xml:space="preserve">% Increase  </v>
          </cell>
          <cell r="AS4" t="str">
            <v>Remarks</v>
          </cell>
          <cell r="AT4" t="str">
            <v xml:space="preserve">Budget </v>
          </cell>
          <cell r="AU4" t="str">
            <v>Actuals</v>
          </cell>
          <cell r="AV4" t="str">
            <v xml:space="preserve">varaince  </v>
          </cell>
          <cell r="AW4" t="str">
            <v xml:space="preserve">Budget </v>
          </cell>
          <cell r="AX4" t="str">
            <v>Actuals</v>
          </cell>
          <cell r="AY4" t="str">
            <v xml:space="preserve">varaince  </v>
          </cell>
          <cell r="AZ4" t="str">
            <v xml:space="preserve">% Increase  </v>
          </cell>
          <cell r="BA4" t="str">
            <v>Actuals April- 24</v>
          </cell>
          <cell r="BB4" t="str">
            <v>Actuals April - 25</v>
          </cell>
          <cell r="BC4" t="str">
            <v xml:space="preserve">Variance </v>
          </cell>
          <cell r="BD4" t="str">
            <v xml:space="preserve">% Increase  </v>
          </cell>
          <cell r="BE4" t="str">
            <v>Remarks</v>
          </cell>
          <cell r="BF4" t="str">
            <v xml:space="preserve">Budget </v>
          </cell>
          <cell r="BG4" t="str">
            <v>Actuals</v>
          </cell>
          <cell r="BH4" t="str">
            <v xml:space="preserve">varaince  </v>
          </cell>
          <cell r="BI4" t="str">
            <v xml:space="preserve">Budget </v>
          </cell>
          <cell r="BJ4" t="str">
            <v>Actuals</v>
          </cell>
          <cell r="BK4" t="str">
            <v xml:space="preserve">varaince  </v>
          </cell>
          <cell r="BL4" t="str">
            <v xml:space="preserve">% Increase  </v>
          </cell>
          <cell r="BM4" t="str">
            <v>Actuals May- 24</v>
          </cell>
          <cell r="BN4" t="str">
            <v>Actuals May- 25</v>
          </cell>
          <cell r="BO4" t="str">
            <v xml:space="preserve">Variance </v>
          </cell>
          <cell r="BP4" t="str">
            <v xml:space="preserve">% Increase  </v>
          </cell>
          <cell r="BQ4" t="str">
            <v>Remarks</v>
          </cell>
          <cell r="BR4" t="str">
            <v xml:space="preserve">Budget </v>
          </cell>
          <cell r="BS4" t="str">
            <v>Actuals</v>
          </cell>
          <cell r="BT4" t="str">
            <v xml:space="preserve">varaince  </v>
          </cell>
          <cell r="BU4" t="str">
            <v xml:space="preserve">Budget </v>
          </cell>
          <cell r="BV4" t="str">
            <v>Actuals</v>
          </cell>
          <cell r="BW4" t="str">
            <v xml:space="preserve">varaince  </v>
          </cell>
          <cell r="BX4" t="str">
            <v xml:space="preserve">% Increase  </v>
          </cell>
          <cell r="BY4" t="str">
            <v>Actuals June- 24</v>
          </cell>
          <cell r="BZ4" t="str">
            <v>Actuals June- 25</v>
          </cell>
          <cell r="CA4" t="str">
            <v xml:space="preserve">Variance </v>
          </cell>
          <cell r="CB4" t="str">
            <v xml:space="preserve">% Increase  </v>
          </cell>
          <cell r="CC4" t="str">
            <v>Remarks</v>
          </cell>
          <cell r="CD4" t="str">
            <v xml:space="preserve">Budget </v>
          </cell>
          <cell r="CE4" t="str">
            <v>Actuals</v>
          </cell>
          <cell r="CF4" t="str">
            <v xml:space="preserve">varaince  </v>
          </cell>
          <cell r="CG4" t="str">
            <v xml:space="preserve">Budget </v>
          </cell>
          <cell r="CH4" t="str">
            <v>Actuals</v>
          </cell>
          <cell r="CI4" t="str">
            <v xml:space="preserve">varaince  </v>
          </cell>
          <cell r="CJ4" t="str">
            <v xml:space="preserve">% Increase  </v>
          </cell>
          <cell r="CK4" t="str">
            <v>Actuals  July- 24</v>
          </cell>
          <cell r="CL4" t="str">
            <v>Actuals  July- 25</v>
          </cell>
          <cell r="CM4" t="str">
            <v xml:space="preserve">Variance </v>
          </cell>
          <cell r="CN4" t="str">
            <v xml:space="preserve">% Increase  </v>
          </cell>
          <cell r="CO4" t="str">
            <v>Remarks</v>
          </cell>
          <cell r="CP4" t="str">
            <v xml:space="preserve">Budget </v>
          </cell>
          <cell r="CQ4" t="str">
            <v>Actuals</v>
          </cell>
          <cell r="CR4" t="str">
            <v xml:space="preserve">varaince  </v>
          </cell>
          <cell r="CS4" t="str">
            <v xml:space="preserve">Budget </v>
          </cell>
          <cell r="CT4" t="str">
            <v>Actuals</v>
          </cell>
          <cell r="CU4" t="str">
            <v xml:space="preserve">varaince  </v>
          </cell>
          <cell r="CV4" t="str">
            <v xml:space="preserve">% Increase  </v>
          </cell>
          <cell r="CW4" t="str">
            <v>Actuals  Aug- 24</v>
          </cell>
          <cell r="CX4" t="str">
            <v>Actuals  Aug- 25</v>
          </cell>
          <cell r="CY4" t="str">
            <v xml:space="preserve">Variance </v>
          </cell>
          <cell r="CZ4" t="str">
            <v xml:space="preserve">% Increase  </v>
          </cell>
          <cell r="DA4" t="str">
            <v>Remarks</v>
          </cell>
          <cell r="DB4" t="str">
            <v xml:space="preserve">Budget </v>
          </cell>
          <cell r="DC4" t="str">
            <v>Actuals</v>
          </cell>
          <cell r="DD4" t="str">
            <v xml:space="preserve">varaince  </v>
          </cell>
          <cell r="DE4" t="str">
            <v xml:space="preserve">Budget </v>
          </cell>
          <cell r="DF4" t="str">
            <v>Actuals</v>
          </cell>
          <cell r="DG4" t="str">
            <v xml:space="preserve">varaince  </v>
          </cell>
          <cell r="DH4" t="str">
            <v xml:space="preserve">% Increase  </v>
          </cell>
          <cell r="DI4" t="str">
            <v>Actuals  Sep- 24</v>
          </cell>
          <cell r="DJ4" t="str">
            <v>Actuals  Sep- 25</v>
          </cell>
          <cell r="DK4" t="str">
            <v xml:space="preserve">Variance </v>
          </cell>
          <cell r="DL4" t="str">
            <v xml:space="preserve">% Increase  </v>
          </cell>
          <cell r="DM4" t="str">
            <v>Remarks</v>
          </cell>
          <cell r="DN4" t="str">
            <v xml:space="preserve">Budget </v>
          </cell>
          <cell r="DO4" t="str">
            <v>Actuals</v>
          </cell>
          <cell r="DP4" t="str">
            <v xml:space="preserve">varaince  </v>
          </cell>
          <cell r="DQ4" t="str">
            <v xml:space="preserve">Budget </v>
          </cell>
          <cell r="DR4" t="str">
            <v>Actuals</v>
          </cell>
          <cell r="DS4" t="str">
            <v xml:space="preserve">varaince  </v>
          </cell>
          <cell r="DT4" t="str">
            <v xml:space="preserve">% Increase  </v>
          </cell>
          <cell r="DU4" t="str">
            <v>Actuals  Oct- 24</v>
          </cell>
          <cell r="DV4" t="str">
            <v>Actuals  Oct- 25</v>
          </cell>
          <cell r="DW4" t="str">
            <v xml:space="preserve">Variance </v>
          </cell>
          <cell r="DX4" t="str">
            <v xml:space="preserve">% Increase  </v>
          </cell>
          <cell r="DY4" t="str">
            <v>Remarks</v>
          </cell>
          <cell r="DZ4" t="str">
            <v xml:space="preserve">Budget </v>
          </cell>
          <cell r="EA4" t="str">
            <v>Actuals</v>
          </cell>
          <cell r="EB4" t="str">
            <v xml:space="preserve">varaince  </v>
          </cell>
          <cell r="EC4" t="str">
            <v xml:space="preserve">Budget </v>
          </cell>
          <cell r="ED4" t="str">
            <v>Actuals</v>
          </cell>
          <cell r="EE4" t="str">
            <v xml:space="preserve">varaince  </v>
          </cell>
          <cell r="EF4" t="str">
            <v xml:space="preserve">% Increase  </v>
          </cell>
          <cell r="EG4" t="str">
            <v>Actuals  Nov- 24</v>
          </cell>
          <cell r="EH4" t="str">
            <v>Actuals  Nov- 25</v>
          </cell>
          <cell r="EI4" t="str">
            <v xml:space="preserve">Variance </v>
          </cell>
          <cell r="EJ4" t="str">
            <v xml:space="preserve">% Increase  </v>
          </cell>
          <cell r="EK4" t="str">
            <v>Remarks</v>
          </cell>
          <cell r="EL4" t="str">
            <v xml:space="preserve">Budget </v>
          </cell>
          <cell r="EM4" t="str">
            <v>Actuals</v>
          </cell>
          <cell r="EN4" t="str">
            <v xml:space="preserve">varaince  </v>
          </cell>
        </row>
        <row r="5">
          <cell r="A5">
            <v>0</v>
          </cell>
          <cell r="B5" t="str">
            <v xml:space="preserve">Int'l Settlement 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  <cell r="AC5">
            <v>0</v>
          </cell>
          <cell r="AD5">
            <v>0</v>
          </cell>
          <cell r="AE5">
            <v>0</v>
          </cell>
          <cell r="AF5">
            <v>0</v>
          </cell>
          <cell r="AG5">
            <v>0</v>
          </cell>
          <cell r="AH5">
            <v>0</v>
          </cell>
          <cell r="AI5">
            <v>0</v>
          </cell>
          <cell r="AJ5">
            <v>0</v>
          </cell>
          <cell r="AK5">
            <v>0</v>
          </cell>
          <cell r="AL5">
            <v>0</v>
          </cell>
          <cell r="AM5">
            <v>0</v>
          </cell>
          <cell r="AN5">
            <v>0</v>
          </cell>
          <cell r="AO5">
            <v>0</v>
          </cell>
          <cell r="AP5">
            <v>0</v>
          </cell>
          <cell r="AQ5">
            <v>0</v>
          </cell>
          <cell r="AR5">
            <v>0</v>
          </cell>
          <cell r="AS5">
            <v>0</v>
          </cell>
          <cell r="AT5">
            <v>0</v>
          </cell>
          <cell r="AU5">
            <v>0</v>
          </cell>
          <cell r="AV5">
            <v>0</v>
          </cell>
          <cell r="AW5">
            <v>0</v>
          </cell>
          <cell r="AX5">
            <v>0</v>
          </cell>
          <cell r="AY5">
            <v>0</v>
          </cell>
          <cell r="AZ5">
            <v>0</v>
          </cell>
          <cell r="BA5">
            <v>0</v>
          </cell>
          <cell r="BB5">
            <v>0</v>
          </cell>
          <cell r="BC5">
            <v>0</v>
          </cell>
          <cell r="BD5">
            <v>0</v>
          </cell>
          <cell r="BE5">
            <v>0</v>
          </cell>
          <cell r="BF5">
            <v>0</v>
          </cell>
          <cell r="BG5">
            <v>0</v>
          </cell>
          <cell r="BH5">
            <v>0</v>
          </cell>
          <cell r="BI5">
            <v>0</v>
          </cell>
          <cell r="BJ5">
            <v>0</v>
          </cell>
          <cell r="BK5">
            <v>0</v>
          </cell>
          <cell r="BL5">
            <v>0</v>
          </cell>
          <cell r="BM5">
            <v>0</v>
          </cell>
          <cell r="BN5">
            <v>0</v>
          </cell>
          <cell r="BO5">
            <v>0</v>
          </cell>
          <cell r="BP5">
            <v>0</v>
          </cell>
          <cell r="BQ5">
            <v>0</v>
          </cell>
          <cell r="BR5">
            <v>0</v>
          </cell>
          <cell r="BS5">
            <v>0</v>
          </cell>
          <cell r="BT5">
            <v>0</v>
          </cell>
          <cell r="BU5">
            <v>0</v>
          </cell>
          <cell r="BV5">
            <v>0</v>
          </cell>
          <cell r="BW5">
            <v>0</v>
          </cell>
          <cell r="BX5">
            <v>0</v>
          </cell>
          <cell r="BY5">
            <v>0</v>
          </cell>
          <cell r="BZ5">
            <v>0</v>
          </cell>
          <cell r="CA5">
            <v>0</v>
          </cell>
          <cell r="CB5">
            <v>0</v>
          </cell>
          <cell r="CC5">
            <v>0</v>
          </cell>
          <cell r="CD5">
            <v>0</v>
          </cell>
          <cell r="CE5">
            <v>0</v>
          </cell>
          <cell r="CF5">
            <v>0</v>
          </cell>
          <cell r="CG5">
            <v>0</v>
          </cell>
          <cell r="CH5">
            <v>0</v>
          </cell>
          <cell r="CI5">
            <v>0</v>
          </cell>
          <cell r="CJ5">
            <v>0</v>
          </cell>
          <cell r="CK5">
            <v>0</v>
          </cell>
          <cell r="CL5">
            <v>0</v>
          </cell>
          <cell r="CM5">
            <v>0</v>
          </cell>
          <cell r="CN5">
            <v>0</v>
          </cell>
          <cell r="CO5">
            <v>0</v>
          </cell>
          <cell r="CP5">
            <v>0</v>
          </cell>
          <cell r="CQ5">
            <v>0</v>
          </cell>
          <cell r="CR5">
            <v>0</v>
          </cell>
          <cell r="CS5">
            <v>0</v>
          </cell>
          <cell r="CT5">
            <v>0</v>
          </cell>
          <cell r="CU5">
            <v>0</v>
          </cell>
          <cell r="CV5">
            <v>0</v>
          </cell>
          <cell r="CW5">
            <v>0</v>
          </cell>
          <cell r="CX5">
            <v>0</v>
          </cell>
          <cell r="CY5">
            <v>0</v>
          </cell>
          <cell r="CZ5">
            <v>0</v>
          </cell>
          <cell r="DA5">
            <v>0</v>
          </cell>
          <cell r="DB5">
            <v>0</v>
          </cell>
          <cell r="DC5">
            <v>0</v>
          </cell>
          <cell r="DD5">
            <v>0</v>
          </cell>
          <cell r="DE5">
            <v>0</v>
          </cell>
          <cell r="DF5">
            <v>0</v>
          </cell>
          <cell r="DG5">
            <v>0</v>
          </cell>
          <cell r="DH5">
            <v>0</v>
          </cell>
          <cell r="DI5">
            <v>0</v>
          </cell>
          <cell r="DJ5">
            <v>0</v>
          </cell>
          <cell r="DK5">
            <v>0</v>
          </cell>
          <cell r="DL5">
            <v>0</v>
          </cell>
          <cell r="DM5">
            <v>0</v>
          </cell>
          <cell r="DN5">
            <v>0</v>
          </cell>
          <cell r="DO5">
            <v>0</v>
          </cell>
          <cell r="DP5">
            <v>0</v>
          </cell>
          <cell r="DQ5">
            <v>0</v>
          </cell>
          <cell r="DR5">
            <v>0</v>
          </cell>
          <cell r="DS5">
            <v>0</v>
          </cell>
          <cell r="DT5">
            <v>0</v>
          </cell>
          <cell r="DU5">
            <v>0</v>
          </cell>
          <cell r="DV5">
            <v>0</v>
          </cell>
          <cell r="DW5">
            <v>0</v>
          </cell>
          <cell r="DX5">
            <v>0</v>
          </cell>
          <cell r="DY5">
            <v>0</v>
          </cell>
          <cell r="DZ5">
            <v>0</v>
          </cell>
          <cell r="EA5">
            <v>0</v>
          </cell>
          <cell r="EB5">
            <v>0</v>
          </cell>
          <cell r="EC5">
            <v>0</v>
          </cell>
          <cell r="ED5">
            <v>0</v>
          </cell>
          <cell r="EE5">
            <v>0</v>
          </cell>
          <cell r="EF5">
            <v>0</v>
          </cell>
          <cell r="EG5">
            <v>0</v>
          </cell>
          <cell r="EH5">
            <v>0</v>
          </cell>
          <cell r="EI5">
            <v>0</v>
          </cell>
          <cell r="EJ5">
            <v>0</v>
          </cell>
          <cell r="EK5">
            <v>0</v>
          </cell>
          <cell r="EL5">
            <v>0</v>
          </cell>
          <cell r="EM5">
            <v>0</v>
          </cell>
          <cell r="EN5">
            <v>0</v>
          </cell>
        </row>
        <row r="6">
          <cell r="A6">
            <v>511101</v>
          </cell>
          <cell r="B6" t="str">
            <v>Outgoing -Direct Dialing</v>
          </cell>
          <cell r="C6">
            <v>237.30178230999999</v>
          </cell>
          <cell r="D6">
            <v>187.44360219999999</v>
          </cell>
          <cell r="E6">
            <v>125.46032925</v>
          </cell>
          <cell r="F6">
            <v>95.586707569999987</v>
          </cell>
          <cell r="G6">
            <v>156.11807102999998</v>
          </cell>
          <cell r="H6">
            <v>92.038584239999992</v>
          </cell>
          <cell r="I6">
            <v>51.83895442</v>
          </cell>
          <cell r="J6">
            <v>54.19</v>
          </cell>
          <cell r="K6">
            <v>56.457000000000001</v>
          </cell>
          <cell r="L6">
            <v>52.309999959999999</v>
          </cell>
          <cell r="M6">
            <v>4.4905833299999998</v>
          </cell>
          <cell r="N6">
            <v>5.0310842299999994</v>
          </cell>
          <cell r="O6">
            <v>-0.54050089999999962</v>
          </cell>
          <cell r="P6">
            <v>-0.12036318230397912</v>
          </cell>
          <cell r="Q6">
            <v>5.8484526499999996</v>
          </cell>
          <cell r="R6">
            <v>5.0310842299999994</v>
          </cell>
          <cell r="S6">
            <v>0.81736842000000021</v>
          </cell>
          <cell r="T6">
            <v>0.13975806404109303</v>
          </cell>
          <cell r="U6">
            <v>0</v>
          </cell>
          <cell r="V6">
            <v>4.3333333300000003</v>
          </cell>
          <cell r="W6">
            <v>3.9947303899999986</v>
          </cell>
          <cell r="X6">
            <v>0.33860294000000168</v>
          </cell>
          <cell r="Y6">
            <v>8.6666666600000006</v>
          </cell>
          <cell r="Z6">
            <v>9.0258146199999985</v>
          </cell>
          <cell r="AA6">
            <v>-0.35914795999999782</v>
          </cell>
          <cell r="AB6">
            <v>-4.1440149262646012E-2</v>
          </cell>
          <cell r="AC6">
            <v>11.15338349</v>
          </cell>
          <cell r="AD6">
            <v>9.0258146199999985</v>
          </cell>
          <cell r="AE6">
            <v>2.1275688700000011</v>
          </cell>
          <cell r="AF6">
            <v>0.19075546643828359</v>
          </cell>
          <cell r="AG6">
            <v>0</v>
          </cell>
          <cell r="AH6">
            <v>4.3333333300000003</v>
          </cell>
          <cell r="AI6">
            <v>4.1261879000000006</v>
          </cell>
          <cell r="AJ6">
            <v>0.20714542999999974</v>
          </cell>
          <cell r="AK6">
            <v>12.999999990000001</v>
          </cell>
          <cell r="AL6">
            <v>13.15200252</v>
          </cell>
          <cell r="AM6">
            <v>-0.15200252999999897</v>
          </cell>
          <cell r="AN6">
            <v>-1.169250231668646E-2</v>
          </cell>
          <cell r="AO6">
            <v>4.1261879000000006</v>
          </cell>
          <cell r="AP6">
            <v>13.15200252</v>
          </cell>
          <cell r="AQ6">
            <v>-9.0258146199999985</v>
          </cell>
          <cell r="AR6">
            <v>-2.1874463399982336</v>
          </cell>
          <cell r="AS6">
            <v>0</v>
          </cell>
          <cell r="AT6">
            <v>4.3333333300000003</v>
          </cell>
          <cell r="AU6">
            <v>4.1157793500000013</v>
          </cell>
          <cell r="AV6">
            <v>0.21755397999999904</v>
          </cell>
          <cell r="AW6">
            <v>17.333333320000001</v>
          </cell>
          <cell r="AX6">
            <v>17.26778187</v>
          </cell>
          <cell r="AY6">
            <v>6.5551450000000955E-2</v>
          </cell>
          <cell r="AZ6">
            <v>3.781814425986066E-3</v>
          </cell>
          <cell r="BA6">
            <v>21.16541591</v>
          </cell>
          <cell r="BB6">
            <v>17.26778187</v>
          </cell>
          <cell r="BC6">
            <v>3.8976340399999998</v>
          </cell>
          <cell r="BD6">
            <v>0.18415107251251742</v>
          </cell>
          <cell r="BE6">
            <v>0</v>
          </cell>
          <cell r="BF6">
            <v>4.3333333300000003</v>
          </cell>
          <cell r="BG6">
            <v>4.5112853900000003</v>
          </cell>
          <cell r="BH6">
            <v>-0.17795205999999997</v>
          </cell>
          <cell r="BI6">
            <v>21.66666665</v>
          </cell>
          <cell r="BJ6">
            <v>21.779067260000001</v>
          </cell>
          <cell r="BK6">
            <v>-0.11240061000000168</v>
          </cell>
          <cell r="BL6">
            <v>-5.1877204655290934E-3</v>
          </cell>
          <cell r="BM6">
            <v>21.814221789999998</v>
          </cell>
          <cell r="BN6">
            <v>21.779067260000001</v>
          </cell>
          <cell r="BO6">
            <v>3.5154529999996242E-2</v>
          </cell>
          <cell r="BP6">
            <v>1.6115417885826972E-3</v>
          </cell>
          <cell r="BQ6">
            <v>0</v>
          </cell>
          <cell r="BR6">
            <v>4.3333333300000003</v>
          </cell>
          <cell r="BS6">
            <v>4.2178468699999971</v>
          </cell>
          <cell r="BT6">
            <v>0.11548646000000318</v>
          </cell>
          <cell r="BU6">
            <v>25.999999979999998</v>
          </cell>
          <cell r="BV6">
            <v>25.99691413</v>
          </cell>
          <cell r="BW6">
            <v>3.0858499999979472E-3</v>
          </cell>
          <cell r="BX6">
            <v>1.1868653855275686E-4</v>
          </cell>
          <cell r="BY6">
            <v>26.261695750000001</v>
          </cell>
          <cell r="BZ6">
            <v>25.99691413</v>
          </cell>
          <cell r="CA6">
            <v>-0.26478162000000083</v>
          </cell>
          <cell r="CB6">
            <v>-1.0082426607961933E-2</v>
          </cell>
          <cell r="CC6">
            <v>0</v>
          </cell>
          <cell r="CD6">
            <v>4.3333333300000003</v>
          </cell>
          <cell r="CE6">
            <v>4.3962452300000008</v>
          </cell>
          <cell r="CF6">
            <v>-6.2911900000000465E-2</v>
          </cell>
          <cell r="CG6">
            <v>30.333333309999993</v>
          </cell>
          <cell r="CH6">
            <v>30.393159359999999</v>
          </cell>
          <cell r="CI6">
            <v>-5.9826050000005182E-2</v>
          </cell>
          <cell r="CJ6">
            <v>-1.9722873641546779E-3</v>
          </cell>
          <cell r="CK6">
            <v>30.42210188</v>
          </cell>
          <cell r="CL6">
            <v>30.393159359999999</v>
          </cell>
          <cell r="CM6">
            <v>-2.8942520000001082E-2</v>
          </cell>
          <cell r="CN6">
            <v>-9.5136490286453152E-4</v>
          </cell>
          <cell r="CO6">
            <v>0</v>
          </cell>
          <cell r="CP6">
            <v>4.3333333300000003</v>
          </cell>
          <cell r="CQ6">
            <v>4.6091769500000028</v>
          </cell>
          <cell r="CR6">
            <v>-0.27584362000000251</v>
          </cell>
          <cell r="CS6">
            <v>34.666666639999995</v>
          </cell>
          <cell r="CT6">
            <v>35.002336310000004</v>
          </cell>
          <cell r="CU6">
            <v>-0.33566967000000858</v>
          </cell>
          <cell r="CV6">
            <v>-9.6827789497562333E-3</v>
          </cell>
          <cell r="CW6">
            <v>34.887564049999995</v>
          </cell>
          <cell r="CX6">
            <v>35.002336310000004</v>
          </cell>
          <cell r="CY6">
            <v>-0.1147722600000094</v>
          </cell>
          <cell r="CZ6">
            <v>-3.2897756872770087E-3</v>
          </cell>
          <cell r="DA6">
            <v>0</v>
          </cell>
          <cell r="DB6">
            <v>3.3333333299999999</v>
          </cell>
          <cell r="DC6">
            <v>4.5677519999999996</v>
          </cell>
          <cell r="DD6">
            <v>-1.2344186699999997</v>
          </cell>
          <cell r="DE6">
            <v>37.99999996999999</v>
          </cell>
          <cell r="DF6">
            <v>39.570088310000003</v>
          </cell>
          <cell r="DG6">
            <v>-1.5700883400000123</v>
          </cell>
          <cell r="DH6">
            <v>-4.1318114243146215E-2</v>
          </cell>
          <cell r="DI6">
            <v>38.996723279999998</v>
          </cell>
          <cell r="DJ6">
            <v>39.570088310000003</v>
          </cell>
          <cell r="DK6">
            <v>-0.57336503000000505</v>
          </cell>
          <cell r="DL6">
            <v>-1.4702902751166869E-2</v>
          </cell>
          <cell r="DM6">
            <v>0</v>
          </cell>
          <cell r="DN6">
            <v>4.3333333300000003</v>
          </cell>
          <cell r="DO6">
            <v>4.1967471099999996</v>
          </cell>
          <cell r="DP6">
            <v>0.13658622000000076</v>
          </cell>
          <cell r="DQ6">
            <v>42.333333299999993</v>
          </cell>
          <cell r="DR6">
            <v>43.76683542</v>
          </cell>
          <cell r="DS6">
            <v>-1.4335021200000071</v>
          </cell>
          <cell r="DT6">
            <v>-3.386225482981297E-2</v>
          </cell>
          <cell r="DU6">
            <v>43.280627889999998</v>
          </cell>
          <cell r="DV6">
            <v>43.76683542</v>
          </cell>
          <cell r="DW6">
            <v>-0.4862075300000015</v>
          </cell>
          <cell r="DX6">
            <v>-1.1233837254758032E-2</v>
          </cell>
          <cell r="DY6">
            <v>0</v>
          </cell>
          <cell r="DZ6">
            <v>4.3333333300000003</v>
          </cell>
          <cell r="EA6">
            <v>4.4487779499999958</v>
          </cell>
          <cell r="EB6">
            <v>-0.11544461999999545</v>
          </cell>
          <cell r="EC6">
            <v>46.666666629999987</v>
          </cell>
          <cell r="ED6">
            <v>48.21561337</v>
          </cell>
          <cell r="EE6">
            <v>-1.5489467400000123</v>
          </cell>
          <cell r="EF6">
            <v>-3.3191715883222332E-2</v>
          </cell>
          <cell r="EG6">
            <v>47.639849090000006</v>
          </cell>
          <cell r="EH6">
            <v>48.21561337</v>
          </cell>
          <cell r="EI6">
            <v>-0.57576427999999424</v>
          </cell>
          <cell r="EJ6">
            <v>-1.2085770442141302E-2</v>
          </cell>
          <cell r="EK6">
            <v>0</v>
          </cell>
          <cell r="EL6">
            <v>5.6433333299999999</v>
          </cell>
          <cell r="EM6">
            <v>4.0323481300000026</v>
          </cell>
          <cell r="EN6">
            <v>1.6109851999999973</v>
          </cell>
        </row>
        <row r="7">
          <cell r="A7">
            <v>511102</v>
          </cell>
          <cell r="B7" t="str">
            <v>Outgoing -Hubbing</v>
          </cell>
          <cell r="C7">
            <v>429.38874885000001</v>
          </cell>
          <cell r="D7">
            <v>667.49580553999999</v>
          </cell>
          <cell r="E7">
            <v>577.02585563000002</v>
          </cell>
          <cell r="F7">
            <v>2053.9534698299999</v>
          </cell>
          <cell r="G7">
            <v>1811.1648675600002</v>
          </cell>
          <cell r="H7">
            <v>309.67892233999999</v>
          </cell>
          <cell r="I7">
            <v>305.79612283999995</v>
          </cell>
          <cell r="J7">
            <v>564.48</v>
          </cell>
          <cell r="K7">
            <v>314.75799996000001</v>
          </cell>
          <cell r="L7">
            <v>238.40907392</v>
          </cell>
          <cell r="M7">
            <v>25.483166659999998</v>
          </cell>
          <cell r="N7">
            <v>10.777182439999997</v>
          </cell>
          <cell r="O7">
            <v>14.705984220000001</v>
          </cell>
          <cell r="P7">
            <v>0.57708621601896326</v>
          </cell>
          <cell r="Q7">
            <v>39.402607189999998</v>
          </cell>
          <cell r="R7">
            <v>10.777182439999997</v>
          </cell>
          <cell r="S7">
            <v>28.625424750000001</v>
          </cell>
          <cell r="T7">
            <v>0.72648554985125091</v>
          </cell>
          <cell r="U7">
            <v>0</v>
          </cell>
          <cell r="V7">
            <v>25.483166659999998</v>
          </cell>
          <cell r="W7">
            <v>15.151862470000001</v>
          </cell>
          <cell r="X7">
            <v>10.331304189999997</v>
          </cell>
          <cell r="Y7">
            <v>50.966333319999997</v>
          </cell>
          <cell r="Z7">
            <v>25.929044910000002</v>
          </cell>
          <cell r="AA7">
            <v>25.037288409999995</v>
          </cell>
          <cell r="AB7">
            <v>0.49125151406909168</v>
          </cell>
          <cell r="AC7">
            <v>78.993661849999995</v>
          </cell>
          <cell r="AD7">
            <v>25.929044910000002</v>
          </cell>
          <cell r="AE7">
            <v>53.064616939999993</v>
          </cell>
          <cell r="AF7">
            <v>0.67175790686553671</v>
          </cell>
          <cell r="AG7">
            <v>0</v>
          </cell>
          <cell r="AH7">
            <v>25.483166659999998</v>
          </cell>
          <cell r="AI7">
            <v>16.993165599999998</v>
          </cell>
          <cell r="AJ7">
            <v>8.4900010600000009</v>
          </cell>
          <cell r="AK7">
            <v>76.449499979999999</v>
          </cell>
          <cell r="AL7">
            <v>42.922210509999999</v>
          </cell>
          <cell r="AM7">
            <v>33.527289469999999</v>
          </cell>
          <cell r="AN7">
            <v>0.43855472539089324</v>
          </cell>
          <cell r="AO7">
            <v>16.993165599999998</v>
          </cell>
          <cell r="AP7">
            <v>42.922210509999999</v>
          </cell>
          <cell r="AQ7">
            <v>-25.929044910000002</v>
          </cell>
          <cell r="AR7">
            <v>-1.5258513640330795</v>
          </cell>
          <cell r="AS7">
            <v>0</v>
          </cell>
          <cell r="AT7">
            <v>25.483166659999998</v>
          </cell>
          <cell r="AU7">
            <v>14.54942896</v>
          </cell>
          <cell r="AV7">
            <v>10.933737699999998</v>
          </cell>
          <cell r="AW7">
            <v>101.93266663999999</v>
          </cell>
          <cell r="AX7">
            <v>57.47163947</v>
          </cell>
          <cell r="AY7">
            <v>44.461027169999994</v>
          </cell>
          <cell r="AZ7">
            <v>0.43618035940357497</v>
          </cell>
          <cell r="BA7">
            <v>136.99859343</v>
          </cell>
          <cell r="BB7">
            <v>57.47163947</v>
          </cell>
          <cell r="BC7">
            <v>79.52695396</v>
          </cell>
          <cell r="BD7">
            <v>0.5804946749371892</v>
          </cell>
          <cell r="BE7">
            <v>0</v>
          </cell>
          <cell r="BF7">
            <v>25.483166659999998</v>
          </cell>
          <cell r="BG7">
            <v>17.323427640000002</v>
          </cell>
          <cell r="BH7">
            <v>8.1597390199999964</v>
          </cell>
          <cell r="BI7">
            <v>127.4158333</v>
          </cell>
          <cell r="BJ7">
            <v>74.795067110000005</v>
          </cell>
          <cell r="BK7">
            <v>52.620766189999998</v>
          </cell>
          <cell r="BL7">
            <v>0.41298451555941751</v>
          </cell>
          <cell r="BM7">
            <v>159.13795949999999</v>
          </cell>
          <cell r="BN7">
            <v>74.795067110000005</v>
          </cell>
          <cell r="BO7">
            <v>84.342892389999989</v>
          </cell>
          <cell r="BP7">
            <v>0.52999857893741553</v>
          </cell>
          <cell r="BQ7">
            <v>0</v>
          </cell>
          <cell r="BR7">
            <v>25.483166659999998</v>
          </cell>
          <cell r="BS7">
            <v>20.783787189999998</v>
          </cell>
          <cell r="BT7">
            <v>4.6993794700000002</v>
          </cell>
          <cell r="BU7">
            <v>152.89899996</v>
          </cell>
          <cell r="BV7">
            <v>95.578854300000003</v>
          </cell>
          <cell r="BW7">
            <v>57.320145659999994</v>
          </cell>
          <cell r="BX7">
            <v>0.37488895071253281</v>
          </cell>
          <cell r="BY7">
            <v>180.76662425999999</v>
          </cell>
          <cell r="BZ7">
            <v>95.578854300000003</v>
          </cell>
          <cell r="CA7">
            <v>-85.187769959999983</v>
          </cell>
          <cell r="CB7">
            <v>-0.47125828846298989</v>
          </cell>
          <cell r="CC7">
            <v>0</v>
          </cell>
          <cell r="CD7">
            <v>24.89983333</v>
          </cell>
          <cell r="CE7">
            <v>18.194710670000003</v>
          </cell>
          <cell r="CF7">
            <v>6.7051226599999971</v>
          </cell>
          <cell r="CG7">
            <v>177.79883329000003</v>
          </cell>
          <cell r="CH7">
            <v>113.77356497</v>
          </cell>
          <cell r="CI7">
            <v>64.025268320000038</v>
          </cell>
          <cell r="CJ7">
            <v>0.36009948510500728</v>
          </cell>
          <cell r="CK7">
            <v>203.59398406</v>
          </cell>
          <cell r="CL7">
            <v>113.77356497</v>
          </cell>
          <cell r="CM7">
            <v>-89.820419090000001</v>
          </cell>
          <cell r="CN7">
            <v>-0.44117422970380871</v>
          </cell>
          <cell r="CO7">
            <v>0</v>
          </cell>
          <cell r="CP7">
            <v>19.785833329999999</v>
          </cell>
          <cell r="CQ7">
            <v>24.27580699000001</v>
          </cell>
          <cell r="CR7">
            <v>-4.4899736600000111</v>
          </cell>
          <cell r="CS7">
            <v>165.89466662000001</v>
          </cell>
          <cell r="CT7">
            <v>138.04937196</v>
          </cell>
          <cell r="CU7">
            <v>27.845294660000008</v>
          </cell>
          <cell r="CV7">
            <v>0.16784924571314108</v>
          </cell>
          <cell r="CW7">
            <v>224.43263584000002</v>
          </cell>
          <cell r="CX7">
            <v>138.04937196</v>
          </cell>
          <cell r="CY7">
            <v>86.383263880000015</v>
          </cell>
          <cell r="CZ7">
            <v>0.38489617856461572</v>
          </cell>
          <cell r="DA7">
            <v>0</v>
          </cell>
          <cell r="DB7">
            <v>17.625833329999999</v>
          </cell>
          <cell r="DC7">
            <v>19.758002179999998</v>
          </cell>
          <cell r="DD7">
            <v>-2.1321688499999993</v>
          </cell>
          <cell r="DE7">
            <v>182.58049994999999</v>
          </cell>
          <cell r="DF7">
            <v>157.80737413999998</v>
          </cell>
          <cell r="DG7">
            <v>24.77312581000001</v>
          </cell>
          <cell r="DH7">
            <v>0.13568330581187024</v>
          </cell>
          <cell r="DI7">
            <v>241.96014964</v>
          </cell>
          <cell r="DJ7">
            <v>157.80737413999998</v>
          </cell>
          <cell r="DK7">
            <v>84.152775500000018</v>
          </cell>
          <cell r="DL7">
            <v>0.34779601362127849</v>
          </cell>
          <cell r="DM7">
            <v>0</v>
          </cell>
          <cell r="DN7">
            <v>18.376907329999998</v>
          </cell>
          <cell r="DO7">
            <v>32.442087050000012</v>
          </cell>
          <cell r="DP7">
            <v>-14.065179720000014</v>
          </cell>
          <cell r="DQ7">
            <v>200.95740727999998</v>
          </cell>
          <cell r="DR7">
            <v>190.24946119000001</v>
          </cell>
          <cell r="DS7">
            <v>10.707946089999979</v>
          </cell>
          <cell r="DT7">
            <v>5.3284654867587322E-2</v>
          </cell>
          <cell r="DU7">
            <v>264.96472718000001</v>
          </cell>
          <cell r="DV7">
            <v>190.24946119000001</v>
          </cell>
          <cell r="DW7">
            <v>74.715265990000006</v>
          </cell>
          <cell r="DX7">
            <v>0.28198193316215731</v>
          </cell>
          <cell r="DY7">
            <v>0</v>
          </cell>
          <cell r="DZ7">
            <v>18.725833329999997</v>
          </cell>
          <cell r="EA7">
            <v>32.675162409999999</v>
          </cell>
          <cell r="EB7">
            <v>-13.949329080000002</v>
          </cell>
          <cell r="EC7">
            <v>219.68324060999996</v>
          </cell>
          <cell r="ED7">
            <v>222.92462359999999</v>
          </cell>
          <cell r="EE7">
            <v>-3.2413829900000337</v>
          </cell>
          <cell r="EF7">
            <v>-1.4754803238515621E-2</v>
          </cell>
          <cell r="EG7">
            <v>289.86120349000004</v>
          </cell>
          <cell r="EH7">
            <v>222.92462359999999</v>
          </cell>
          <cell r="EI7">
            <v>66.936579890000047</v>
          </cell>
          <cell r="EJ7">
            <v>0.23092631605771036</v>
          </cell>
          <cell r="EK7">
            <v>0</v>
          </cell>
          <cell r="EL7">
            <v>18.725833309999999</v>
          </cell>
          <cell r="EM7">
            <v>30.22002878</v>
          </cell>
          <cell r="EN7">
            <v>-11.494195470000001</v>
          </cell>
        </row>
        <row r="8">
          <cell r="A8">
            <v>511103</v>
          </cell>
          <cell r="B8" t="str">
            <v>Global V.P.N.</v>
          </cell>
          <cell r="C8">
            <v>31.959381109999999</v>
          </cell>
          <cell r="D8">
            <v>41.125996469999997</v>
          </cell>
          <cell r="E8">
            <v>37.055424819999999</v>
          </cell>
          <cell r="F8">
            <v>22.820391899999997</v>
          </cell>
          <cell r="G8">
            <v>32.338351340000003</v>
          </cell>
          <cell r="H8">
            <v>31.88993748</v>
          </cell>
          <cell r="I8">
            <v>12.778973779999999</v>
          </cell>
          <cell r="J8">
            <v>23</v>
          </cell>
          <cell r="K8">
            <v>14.226000000000001</v>
          </cell>
          <cell r="L8">
            <v>12.936</v>
          </cell>
          <cell r="M8">
            <v>1.0780000000000001</v>
          </cell>
          <cell r="N8">
            <v>0.48525895999999996</v>
          </cell>
          <cell r="O8">
            <v>0.59274104000000016</v>
          </cell>
          <cell r="P8">
            <v>0.54985254174397047</v>
          </cell>
          <cell r="Q8">
            <v>1.7614177999999998</v>
          </cell>
          <cell r="R8">
            <v>0.48525895999999996</v>
          </cell>
          <cell r="S8">
            <v>1.2761588399999999</v>
          </cell>
          <cell r="T8">
            <v>0.72450661052704246</v>
          </cell>
          <cell r="U8">
            <v>0</v>
          </cell>
          <cell r="V8">
            <v>1.0780000000000001</v>
          </cell>
          <cell r="W8">
            <v>0.35528110000000002</v>
          </cell>
          <cell r="X8">
            <v>0.72271890000000005</v>
          </cell>
          <cell r="Y8">
            <v>2.1560000000000001</v>
          </cell>
          <cell r="Z8">
            <v>0.84054006000000003</v>
          </cell>
          <cell r="AA8">
            <v>1.3154599400000002</v>
          </cell>
          <cell r="AB8">
            <v>0.61013911873840454</v>
          </cell>
          <cell r="AC8">
            <v>3.3651460699999998</v>
          </cell>
          <cell r="AD8">
            <v>0.84054006000000003</v>
          </cell>
          <cell r="AE8">
            <v>2.5246060099999998</v>
          </cell>
          <cell r="AF8">
            <v>0.7502218202373605</v>
          </cell>
          <cell r="AG8">
            <v>0</v>
          </cell>
          <cell r="AH8">
            <v>1.0780000000000001</v>
          </cell>
          <cell r="AI8">
            <v>0.74012071999999995</v>
          </cell>
          <cell r="AJ8">
            <v>0.33787928000000012</v>
          </cell>
          <cell r="AK8">
            <v>3.234</v>
          </cell>
          <cell r="AL8">
            <v>1.5806607800000001</v>
          </cell>
          <cell r="AM8">
            <v>1.6533392199999999</v>
          </cell>
          <cell r="AN8">
            <v>0.51123661719233149</v>
          </cell>
          <cell r="AO8">
            <v>0.74012071999999995</v>
          </cell>
          <cell r="AP8">
            <v>1.5806607800000001</v>
          </cell>
          <cell r="AQ8">
            <v>-0.84054006000000014</v>
          </cell>
          <cell r="AR8">
            <v>-1.1356796766884194</v>
          </cell>
          <cell r="AS8">
            <v>0</v>
          </cell>
          <cell r="AT8">
            <v>1.0780000000000001</v>
          </cell>
          <cell r="AU8">
            <v>0.50229897000000001</v>
          </cell>
          <cell r="AV8">
            <v>0.57570103000000006</v>
          </cell>
          <cell r="AW8">
            <v>4.3120000000000003</v>
          </cell>
          <cell r="AX8">
            <v>2.0829597500000001</v>
          </cell>
          <cell r="AY8">
            <v>2.2290402500000002</v>
          </cell>
          <cell r="AZ8">
            <v>0.51693883348794067</v>
          </cell>
          <cell r="BA8">
            <v>6.67037602</v>
          </cell>
          <cell r="BB8">
            <v>2.0829597500000001</v>
          </cell>
          <cell r="BC8">
            <v>4.5874162700000003</v>
          </cell>
          <cell r="BD8">
            <v>0.68772978558411169</v>
          </cell>
          <cell r="BE8">
            <v>0</v>
          </cell>
          <cell r="BF8">
            <v>1.0780000000000001</v>
          </cell>
          <cell r="BG8">
            <v>0.62250508000000004</v>
          </cell>
          <cell r="BH8">
            <v>0.45549492000000003</v>
          </cell>
          <cell r="BI8">
            <v>5.39</v>
          </cell>
          <cell r="BJ8">
            <v>2.7054648299999999</v>
          </cell>
          <cell r="BK8">
            <v>2.6845351699999997</v>
          </cell>
          <cell r="BL8">
            <v>0.49805847309833023</v>
          </cell>
          <cell r="BM8">
            <v>8.3457496199999994</v>
          </cell>
          <cell r="BN8">
            <v>2.7054648299999999</v>
          </cell>
          <cell r="BO8">
            <v>5.640284789999999</v>
          </cell>
          <cell r="BP8">
            <v>0.6758272230553688</v>
          </cell>
          <cell r="BQ8">
            <v>0</v>
          </cell>
          <cell r="BR8">
            <v>1.0780000000000001</v>
          </cell>
          <cell r="BS8">
            <v>0.48863571999999972</v>
          </cell>
          <cell r="BT8">
            <v>0.5893642800000003</v>
          </cell>
          <cell r="BU8">
            <v>6.468</v>
          </cell>
          <cell r="BV8">
            <v>3.1941005499999999</v>
          </cell>
          <cell r="BW8">
            <v>3.27389945</v>
          </cell>
          <cell r="BX8">
            <v>0.50616874613481755</v>
          </cell>
          <cell r="BY8">
            <v>9.8655628699999998</v>
          </cell>
          <cell r="BZ8">
            <v>3.1941005499999999</v>
          </cell>
          <cell r="CA8">
            <v>-6.6714623199999998</v>
          </cell>
          <cell r="CB8">
            <v>-0.67623737316470012</v>
          </cell>
          <cell r="CC8">
            <v>0</v>
          </cell>
          <cell r="CD8">
            <v>1.0780000000000001</v>
          </cell>
          <cell r="CE8">
            <v>0.53551795999999996</v>
          </cell>
          <cell r="CF8">
            <v>0.54248204000000011</v>
          </cell>
          <cell r="CG8">
            <v>7.5460000000000003</v>
          </cell>
          <cell r="CH8">
            <v>3.7296185099999999</v>
          </cell>
          <cell r="CI8">
            <v>3.8163814900000004</v>
          </cell>
          <cell r="CJ8">
            <v>0.5057489385104692</v>
          </cell>
          <cell r="CK8">
            <v>10.55467413</v>
          </cell>
          <cell r="CL8">
            <v>3.7296185099999999</v>
          </cell>
          <cell r="CM8">
            <v>-6.8250556200000005</v>
          </cell>
          <cell r="CN8">
            <v>-0.64663821316859549</v>
          </cell>
          <cell r="CO8">
            <v>0</v>
          </cell>
          <cell r="CP8">
            <v>1.0780000000000001</v>
          </cell>
          <cell r="CQ8">
            <v>0.53362525999999977</v>
          </cell>
          <cell r="CR8">
            <v>0.5443747400000003</v>
          </cell>
          <cell r="CS8">
            <v>8.6240000000000006</v>
          </cell>
          <cell r="CT8">
            <v>4.2632437699999999</v>
          </cell>
          <cell r="CU8">
            <v>4.3607562300000007</v>
          </cell>
          <cell r="CV8">
            <v>0.50565355171614101</v>
          </cell>
          <cell r="CW8">
            <v>11.056435039999998</v>
          </cell>
          <cell r="CX8">
            <v>4.2632437699999999</v>
          </cell>
          <cell r="CY8">
            <v>6.7931912699999986</v>
          </cell>
          <cell r="CZ8">
            <v>0.61441063465968682</v>
          </cell>
          <cell r="DA8">
            <v>0</v>
          </cell>
          <cell r="DB8">
            <v>1.0780000000000001</v>
          </cell>
          <cell r="DC8">
            <v>0.68627976000000002</v>
          </cell>
          <cell r="DD8">
            <v>0.39172024000000005</v>
          </cell>
          <cell r="DE8">
            <v>9.702</v>
          </cell>
          <cell r="DF8">
            <v>4.9495235300000004</v>
          </cell>
          <cell r="DG8">
            <v>4.7524764699999995</v>
          </cell>
          <cell r="DH8">
            <v>0.48984502886002879</v>
          </cell>
          <cell r="DI8">
            <v>11.52559054</v>
          </cell>
          <cell r="DJ8">
            <v>4.9495235300000004</v>
          </cell>
          <cell r="DK8">
            <v>6.5760670099999992</v>
          </cell>
          <cell r="DL8">
            <v>0.57056226205308169</v>
          </cell>
          <cell r="DM8">
            <v>0</v>
          </cell>
          <cell r="DN8">
            <v>1.0780000000000001</v>
          </cell>
          <cell r="DO8">
            <v>0.53801454000000004</v>
          </cell>
          <cell r="DP8">
            <v>0.53998546000000003</v>
          </cell>
          <cell r="DQ8">
            <v>10.78</v>
          </cell>
          <cell r="DR8">
            <v>5.4875380700000003</v>
          </cell>
          <cell r="DS8">
            <v>5.2924619299999991</v>
          </cell>
          <cell r="DT8">
            <v>0.49095194155844152</v>
          </cell>
          <cell r="DU8">
            <v>12.078628439999999</v>
          </cell>
          <cell r="DV8">
            <v>5.4875380700000003</v>
          </cell>
          <cell r="DW8">
            <v>6.591090369999999</v>
          </cell>
          <cell r="DX8">
            <v>0.54568202033375901</v>
          </cell>
          <cell r="DY8">
            <v>0</v>
          </cell>
          <cell r="DZ8">
            <v>1.0780000000000001</v>
          </cell>
          <cell r="EA8">
            <v>2.48792042</v>
          </cell>
          <cell r="EB8">
            <v>-1.40992042</v>
          </cell>
          <cell r="EC8">
            <v>11.858000000000001</v>
          </cell>
          <cell r="ED8">
            <v>7.9754584900000003</v>
          </cell>
          <cell r="EE8">
            <v>3.8825415100000003</v>
          </cell>
          <cell r="EF8">
            <v>0.32741959099342216</v>
          </cell>
          <cell r="EG8">
            <v>12.37728418</v>
          </cell>
          <cell r="EH8">
            <v>7.9754584900000003</v>
          </cell>
          <cell r="EI8">
            <v>4.4018256899999999</v>
          </cell>
          <cell r="EJ8">
            <v>0.35563744242963646</v>
          </cell>
          <cell r="EK8">
            <v>0</v>
          </cell>
          <cell r="EL8">
            <v>1.0780000000000001</v>
          </cell>
          <cell r="EM8">
            <v>2.8628398799999988</v>
          </cell>
          <cell r="EN8">
            <v>-1.7848398799999987</v>
          </cell>
        </row>
        <row r="9">
          <cell r="A9">
            <v>511104</v>
          </cell>
          <cell r="B9" t="str">
            <v>Leased Circuit Charges</v>
          </cell>
          <cell r="C9">
            <v>93.360789359999998</v>
          </cell>
          <cell r="D9">
            <v>95.160274020000003</v>
          </cell>
          <cell r="E9">
            <v>159.89713985</v>
          </cell>
          <cell r="F9">
            <v>221.23449900999998</v>
          </cell>
          <cell r="G9">
            <v>419.28667942999999</v>
          </cell>
          <cell r="H9">
            <v>559.23103029999993</v>
          </cell>
          <cell r="I9">
            <v>561.57862577000003</v>
          </cell>
          <cell r="J9">
            <v>905</v>
          </cell>
          <cell r="K9">
            <v>614.79699995999999</v>
          </cell>
          <cell r="L9">
            <v>581.07862577000003</v>
          </cell>
          <cell r="M9">
            <v>46.798218810000002</v>
          </cell>
          <cell r="N9">
            <v>45.158785409999993</v>
          </cell>
          <cell r="O9">
            <v>1.6394334000000086</v>
          </cell>
          <cell r="P9">
            <v>3.5031961508109555E-2</v>
          </cell>
          <cell r="Q9">
            <v>45.289529199999997</v>
          </cell>
          <cell r="R9">
            <v>45.158785409999993</v>
          </cell>
          <cell r="S9">
            <v>0.13074379000000391</v>
          </cell>
          <cell r="T9">
            <v>2.8868436548023096E-3</v>
          </cell>
          <cell r="U9">
            <v>0</v>
          </cell>
          <cell r="V9">
            <v>46.798218810000002</v>
          </cell>
          <cell r="W9">
            <v>48.912734770000007</v>
          </cell>
          <cell r="X9">
            <v>-2.1145159600000056</v>
          </cell>
          <cell r="Y9">
            <v>93.596437620000003</v>
          </cell>
          <cell r="Z9">
            <v>94.071520180000007</v>
          </cell>
          <cell r="AA9">
            <v>-0.47508256000000415</v>
          </cell>
          <cell r="AB9">
            <v>-5.0758615614071925E-3</v>
          </cell>
          <cell r="AC9">
            <v>88.236145890000003</v>
          </cell>
          <cell r="AD9">
            <v>94.071520180000007</v>
          </cell>
          <cell r="AE9">
            <v>-5.8353742900000043</v>
          </cell>
          <cell r="AF9">
            <v>-6.6133603537882321E-2</v>
          </cell>
          <cell r="AG9">
            <v>0</v>
          </cell>
          <cell r="AH9">
            <v>46.798218810000002</v>
          </cell>
          <cell r="AI9">
            <v>40.680536500000002</v>
          </cell>
          <cell r="AJ9">
            <v>6.1176823099999993</v>
          </cell>
          <cell r="AK9">
            <v>140.39465643</v>
          </cell>
          <cell r="AL9">
            <v>134.75205668000001</v>
          </cell>
          <cell r="AM9">
            <v>5.642599749999988</v>
          </cell>
          <cell r="AN9">
            <v>4.0190986562322312E-2</v>
          </cell>
          <cell r="AO9">
            <v>40.680536500000002</v>
          </cell>
          <cell r="AP9">
            <v>134.75205668000001</v>
          </cell>
          <cell r="AQ9">
            <v>-94.071520180000007</v>
          </cell>
          <cell r="AR9">
            <v>-2.3124454167412467</v>
          </cell>
          <cell r="AS9">
            <v>0</v>
          </cell>
          <cell r="AT9">
            <v>46.798218810000002</v>
          </cell>
          <cell r="AU9">
            <v>44.492698949999991</v>
          </cell>
          <cell r="AV9">
            <v>2.3055198600000111</v>
          </cell>
          <cell r="AW9">
            <v>187.19287524000001</v>
          </cell>
          <cell r="AX9">
            <v>179.24475562999999</v>
          </cell>
          <cell r="AY9">
            <v>7.9481196100000204</v>
          </cell>
          <cell r="AZ9">
            <v>4.2459519892569283E-2</v>
          </cell>
          <cell r="BA9">
            <v>179.91966418000001</v>
          </cell>
          <cell r="BB9">
            <v>179.24475562999999</v>
          </cell>
          <cell r="BC9">
            <v>0.67490855000002625</v>
          </cell>
          <cell r="BD9">
            <v>3.7511661278158918E-3</v>
          </cell>
          <cell r="BE9">
            <v>0</v>
          </cell>
          <cell r="BF9">
            <v>46.798218810000002</v>
          </cell>
          <cell r="BG9">
            <v>48.736874150000006</v>
          </cell>
          <cell r="BH9">
            <v>-1.9386553400000039</v>
          </cell>
          <cell r="BI9">
            <v>233.99109405000002</v>
          </cell>
          <cell r="BJ9">
            <v>227.98162977999999</v>
          </cell>
          <cell r="BK9">
            <v>6.0094642700000236</v>
          </cell>
          <cell r="BL9">
            <v>2.5682448703436125E-2</v>
          </cell>
          <cell r="BM9">
            <v>226.92221941</v>
          </cell>
          <cell r="BN9">
            <v>227.98162977999999</v>
          </cell>
          <cell r="BO9">
            <v>-1.0594103699999948</v>
          </cell>
          <cell r="BP9">
            <v>-4.6686057132460284E-3</v>
          </cell>
          <cell r="BQ9">
            <v>0</v>
          </cell>
          <cell r="BR9">
            <v>46.798218810000002</v>
          </cell>
          <cell r="BS9">
            <v>49.76847580999997</v>
          </cell>
          <cell r="BT9">
            <v>-2.9702569999999682</v>
          </cell>
          <cell r="BU9">
            <v>280.78931286</v>
          </cell>
          <cell r="BV9">
            <v>277.75010558999998</v>
          </cell>
          <cell r="BW9">
            <v>3.0392072700000199</v>
          </cell>
          <cell r="BX9">
            <v>1.0823799663327471E-2</v>
          </cell>
          <cell r="BY9">
            <v>271.42387305</v>
          </cell>
          <cell r="BZ9">
            <v>277.75010558999998</v>
          </cell>
          <cell r="CA9">
            <v>6.3262325399999781</v>
          </cell>
          <cell r="CB9">
            <v>2.3307575965635857E-2</v>
          </cell>
          <cell r="CC9">
            <v>0</v>
          </cell>
          <cell r="CD9">
            <v>46.798218810000002</v>
          </cell>
          <cell r="CE9">
            <v>47.820418610000011</v>
          </cell>
          <cell r="CF9">
            <v>-1.0221998000000099</v>
          </cell>
          <cell r="CG9">
            <v>327.58753167000003</v>
          </cell>
          <cell r="CH9">
            <v>325.57052419999997</v>
          </cell>
          <cell r="CI9">
            <v>2.0170074700000669</v>
          </cell>
          <cell r="CJ9">
            <v>6.1571557980782008E-3</v>
          </cell>
          <cell r="CK9">
            <v>333.18331545000001</v>
          </cell>
          <cell r="CL9">
            <v>325.57052419999997</v>
          </cell>
          <cell r="CM9">
            <v>-7.6127912500000434</v>
          </cell>
          <cell r="CN9">
            <v>-2.284865687142271E-2</v>
          </cell>
          <cell r="CO9">
            <v>0</v>
          </cell>
          <cell r="CP9">
            <v>46.798218810000002</v>
          </cell>
          <cell r="CQ9">
            <v>48.735252150000036</v>
          </cell>
          <cell r="CR9">
            <v>-1.9370333400000348</v>
          </cell>
          <cell r="CS9">
            <v>374.38575048000001</v>
          </cell>
          <cell r="CT9">
            <v>374.30577635000003</v>
          </cell>
          <cell r="CU9">
            <v>7.9974129999982324E-2</v>
          </cell>
          <cell r="CV9">
            <v>2.1361424652900781E-4</v>
          </cell>
          <cell r="CW9">
            <v>383.49096299000001</v>
          </cell>
          <cell r="CX9">
            <v>374.30577635000003</v>
          </cell>
          <cell r="CY9">
            <v>9.1851866399999835</v>
          </cell>
          <cell r="CZ9">
            <v>2.3951507405506969E-2</v>
          </cell>
          <cell r="DA9">
            <v>0</v>
          </cell>
          <cell r="DB9">
            <v>46.798218810000002</v>
          </cell>
          <cell r="DC9">
            <v>55.641344029999999</v>
          </cell>
          <cell r="DD9">
            <v>-8.8431252199999975</v>
          </cell>
          <cell r="DE9">
            <v>421.18396928999999</v>
          </cell>
          <cell r="DF9">
            <v>429.94712038</v>
          </cell>
          <cell r="DG9">
            <v>-8.763151090000008</v>
          </cell>
          <cell r="DH9">
            <v>-2.0805993886168706E-2</v>
          </cell>
          <cell r="DI9">
            <v>432.49935869000001</v>
          </cell>
          <cell r="DJ9">
            <v>429.94712038</v>
          </cell>
          <cell r="DK9">
            <v>2.552238310000007</v>
          </cell>
          <cell r="DL9">
            <v>5.9011377906559156E-3</v>
          </cell>
          <cell r="DM9">
            <v>0</v>
          </cell>
          <cell r="DN9">
            <v>46.798218810000002</v>
          </cell>
          <cell r="DO9">
            <v>50.308834180000005</v>
          </cell>
          <cell r="DP9">
            <v>-3.5106153700000036</v>
          </cell>
          <cell r="DQ9">
            <v>467.98218810000003</v>
          </cell>
          <cell r="DR9">
            <v>480.25595456000002</v>
          </cell>
          <cell r="DS9">
            <v>-12.27376645999999</v>
          </cell>
          <cell r="DT9">
            <v>-2.6226994898740228E-2</v>
          </cell>
          <cell r="DU9">
            <v>473.37897276000001</v>
          </cell>
          <cell r="DV9">
            <v>480.25595456000002</v>
          </cell>
          <cell r="DW9">
            <v>-6.87698180000001</v>
          </cell>
          <cell r="DX9">
            <v>-1.4527434034309323E-2</v>
          </cell>
          <cell r="DY9">
            <v>0</v>
          </cell>
          <cell r="DZ9">
            <v>46.798218810000002</v>
          </cell>
          <cell r="EA9">
            <v>49.678732300000014</v>
          </cell>
          <cell r="EB9">
            <v>-2.8805134900000127</v>
          </cell>
          <cell r="EC9">
            <v>514.78040691000001</v>
          </cell>
          <cell r="ED9">
            <v>529.93468686000006</v>
          </cell>
          <cell r="EE9">
            <v>-15.154279950000046</v>
          </cell>
          <cell r="EF9">
            <v>-2.9438338651939983E-2</v>
          </cell>
          <cell r="EG9">
            <v>516.14253045999999</v>
          </cell>
          <cell r="EH9">
            <v>529.93468686000006</v>
          </cell>
          <cell r="EI9">
            <v>-13.792156400000067</v>
          </cell>
          <cell r="EJ9">
            <v>-2.6721604181132157E-2</v>
          </cell>
          <cell r="EK9">
            <v>0</v>
          </cell>
          <cell r="EL9">
            <v>66.298218860000006</v>
          </cell>
          <cell r="EM9">
            <v>51.009947139999987</v>
          </cell>
          <cell r="EN9">
            <v>15.288271720000019</v>
          </cell>
        </row>
        <row r="10">
          <cell r="A10">
            <v>511105</v>
          </cell>
          <cell r="B10" t="str">
            <v>Internet Protocol Charges</v>
          </cell>
          <cell r="C10">
            <v>23.300325789999999</v>
          </cell>
          <cell r="D10">
            <v>113.74087566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  <cell r="AU10">
            <v>0</v>
          </cell>
          <cell r="AV10">
            <v>0</v>
          </cell>
          <cell r="AW10">
            <v>0</v>
          </cell>
          <cell r="AX10">
            <v>0</v>
          </cell>
          <cell r="AY10">
            <v>0</v>
          </cell>
          <cell r="AZ10">
            <v>0</v>
          </cell>
          <cell r="BA10">
            <v>0</v>
          </cell>
          <cell r="BB10">
            <v>0</v>
          </cell>
          <cell r="BC10">
            <v>0</v>
          </cell>
          <cell r="BD10">
            <v>0</v>
          </cell>
          <cell r="BE10">
            <v>0</v>
          </cell>
          <cell r="BF10">
            <v>0</v>
          </cell>
          <cell r="BG10">
            <v>0</v>
          </cell>
          <cell r="BH10">
            <v>0</v>
          </cell>
          <cell r="BI10">
            <v>0</v>
          </cell>
          <cell r="BJ10">
            <v>0</v>
          </cell>
          <cell r="BK10">
            <v>0</v>
          </cell>
          <cell r="BL10">
            <v>0</v>
          </cell>
          <cell r="BM10">
            <v>0</v>
          </cell>
          <cell r="BN10">
            <v>0</v>
          </cell>
          <cell r="BO10">
            <v>0</v>
          </cell>
          <cell r="BP10">
            <v>0</v>
          </cell>
          <cell r="BQ10">
            <v>0</v>
          </cell>
          <cell r="BR10">
            <v>0</v>
          </cell>
          <cell r="BS10">
            <v>0</v>
          </cell>
          <cell r="BT10">
            <v>0</v>
          </cell>
          <cell r="BU10">
            <v>0</v>
          </cell>
          <cell r="BV10">
            <v>0</v>
          </cell>
          <cell r="BW10">
            <v>0</v>
          </cell>
          <cell r="BX10">
            <v>0</v>
          </cell>
          <cell r="BY10">
            <v>0</v>
          </cell>
          <cell r="BZ10">
            <v>0</v>
          </cell>
          <cell r="CA10">
            <v>0</v>
          </cell>
          <cell r="CB10">
            <v>0</v>
          </cell>
          <cell r="CC10">
            <v>0</v>
          </cell>
          <cell r="CD10">
            <v>0</v>
          </cell>
          <cell r="CE10">
            <v>0</v>
          </cell>
          <cell r="CF10">
            <v>0</v>
          </cell>
          <cell r="CG10">
            <v>0</v>
          </cell>
          <cell r="CH10">
            <v>0</v>
          </cell>
          <cell r="CI10">
            <v>0</v>
          </cell>
          <cell r="CJ10">
            <v>0</v>
          </cell>
          <cell r="CK10">
            <v>0</v>
          </cell>
          <cell r="CL10">
            <v>0</v>
          </cell>
          <cell r="CM10">
            <v>0</v>
          </cell>
          <cell r="CN10">
            <v>0</v>
          </cell>
          <cell r="CO10">
            <v>0</v>
          </cell>
          <cell r="CP10">
            <v>0</v>
          </cell>
          <cell r="CQ10">
            <v>0</v>
          </cell>
          <cell r="CR10">
            <v>0</v>
          </cell>
          <cell r="CS10">
            <v>0</v>
          </cell>
          <cell r="CT10">
            <v>0</v>
          </cell>
          <cell r="CU10">
            <v>0</v>
          </cell>
          <cell r="CV10">
            <v>0</v>
          </cell>
          <cell r="CW10">
            <v>0</v>
          </cell>
          <cell r="CX10">
            <v>0</v>
          </cell>
          <cell r="CY10">
            <v>0</v>
          </cell>
          <cell r="CZ10">
            <v>0</v>
          </cell>
          <cell r="DA10">
            <v>0</v>
          </cell>
          <cell r="DB10">
            <v>0</v>
          </cell>
          <cell r="DC10">
            <v>0</v>
          </cell>
          <cell r="DD10">
            <v>0</v>
          </cell>
          <cell r="DE10">
            <v>0</v>
          </cell>
          <cell r="DF10">
            <v>0</v>
          </cell>
          <cell r="DG10">
            <v>0</v>
          </cell>
          <cell r="DH10">
            <v>0</v>
          </cell>
          <cell r="DI10">
            <v>0</v>
          </cell>
          <cell r="DJ10">
            <v>0</v>
          </cell>
          <cell r="DK10">
            <v>0</v>
          </cell>
          <cell r="DL10">
            <v>0</v>
          </cell>
          <cell r="DM10">
            <v>0</v>
          </cell>
          <cell r="DN10">
            <v>0</v>
          </cell>
          <cell r="DO10">
            <v>0</v>
          </cell>
          <cell r="DP10">
            <v>0</v>
          </cell>
          <cell r="DQ10">
            <v>0</v>
          </cell>
          <cell r="DR10">
            <v>0</v>
          </cell>
          <cell r="DS10">
            <v>0</v>
          </cell>
          <cell r="DT10">
            <v>0</v>
          </cell>
          <cell r="DU10">
            <v>0</v>
          </cell>
          <cell r="DV10">
            <v>0</v>
          </cell>
          <cell r="DW10">
            <v>0</v>
          </cell>
          <cell r="DX10">
            <v>0</v>
          </cell>
          <cell r="DY10">
            <v>0</v>
          </cell>
          <cell r="DZ10">
            <v>0</v>
          </cell>
          <cell r="EA10">
            <v>0</v>
          </cell>
          <cell r="EB10">
            <v>0</v>
          </cell>
          <cell r="EC10">
            <v>0</v>
          </cell>
          <cell r="ED10">
            <v>0</v>
          </cell>
          <cell r="EE10">
            <v>0</v>
          </cell>
          <cell r="EF10">
            <v>0</v>
          </cell>
          <cell r="EG10">
            <v>0</v>
          </cell>
          <cell r="EH10">
            <v>0</v>
          </cell>
          <cell r="EI10">
            <v>0</v>
          </cell>
          <cell r="EJ10">
            <v>0</v>
          </cell>
          <cell r="EK10">
            <v>0</v>
          </cell>
          <cell r="EL10">
            <v>0</v>
          </cell>
          <cell r="EM10">
            <v>0</v>
          </cell>
          <cell r="EN10">
            <v>0</v>
          </cell>
        </row>
        <row r="11">
          <cell r="A11">
            <v>511109</v>
          </cell>
          <cell r="B11" t="str">
            <v>Expenditure on SLT Off-net Transit</v>
          </cell>
          <cell r="C11">
            <v>103.76162219</v>
          </cell>
          <cell r="D11">
            <v>175.42622356000001</v>
          </cell>
          <cell r="E11">
            <v>77.089861939999992</v>
          </cell>
          <cell r="F11">
            <v>21.48940575</v>
          </cell>
          <cell r="G11">
            <v>10.74312911</v>
          </cell>
          <cell r="H11">
            <v>7.5886292000000006</v>
          </cell>
          <cell r="I11">
            <v>6.4002907100000002</v>
          </cell>
          <cell r="J11">
            <v>7.1721886100000001</v>
          </cell>
          <cell r="K11">
            <v>7.88900004</v>
          </cell>
          <cell r="L11">
            <v>11.184840039999999</v>
          </cell>
          <cell r="M11">
            <v>0.62741667000000001</v>
          </cell>
          <cell r="N11">
            <v>2.1185429099999999</v>
          </cell>
          <cell r="O11">
            <v>-1.4911262399999998</v>
          </cell>
          <cell r="P11">
            <v>-2.3766124033650553</v>
          </cell>
          <cell r="Q11">
            <v>0.67324183999999998</v>
          </cell>
          <cell r="R11">
            <v>2.1185429099999999</v>
          </cell>
          <cell r="S11">
            <v>-1.44530107</v>
          </cell>
          <cell r="T11">
            <v>-2.1467784444294193</v>
          </cell>
          <cell r="U11">
            <v>0</v>
          </cell>
          <cell r="V11">
            <v>0.62741667000000001</v>
          </cell>
          <cell r="W11">
            <v>1.5893593799999999</v>
          </cell>
          <cell r="X11">
            <v>-0.96194270999999987</v>
          </cell>
          <cell r="Y11">
            <v>1.25483334</v>
          </cell>
          <cell r="Z11">
            <v>3.7079022899999998</v>
          </cell>
          <cell r="AA11">
            <v>-2.4530689499999996</v>
          </cell>
          <cell r="AB11">
            <v>-1.9548962175327598</v>
          </cell>
          <cell r="AC11">
            <v>1.01514105</v>
          </cell>
          <cell r="AD11">
            <v>3.7079022899999998</v>
          </cell>
          <cell r="AE11">
            <v>-2.6927612399999998</v>
          </cell>
          <cell r="AF11">
            <v>-2.6525981192465813</v>
          </cell>
          <cell r="AG11">
            <v>0</v>
          </cell>
          <cell r="AH11">
            <v>0.62741667000000001</v>
          </cell>
          <cell r="AI11">
            <v>1.3563995300000002</v>
          </cell>
          <cell r="AJ11">
            <v>-0.72898286000000023</v>
          </cell>
          <cell r="AK11">
            <v>1.8822500100000001</v>
          </cell>
          <cell r="AL11">
            <v>5.0643018200000007</v>
          </cell>
          <cell r="AM11">
            <v>-3.1820518100000008</v>
          </cell>
          <cell r="AN11">
            <v>-1.6905574674429145</v>
          </cell>
          <cell r="AO11">
            <v>1.3563995300000002</v>
          </cell>
          <cell r="AP11">
            <v>5.0643018200000007</v>
          </cell>
          <cell r="AQ11">
            <v>-3.7079022900000007</v>
          </cell>
          <cell r="AR11">
            <v>-2.7336357820766866</v>
          </cell>
          <cell r="AS11">
            <v>0</v>
          </cell>
          <cell r="AT11">
            <v>0.62741667000000001</v>
          </cell>
          <cell r="AU11">
            <v>1.2239882799999993</v>
          </cell>
          <cell r="AV11">
            <v>-0.59657160999999925</v>
          </cell>
          <cell r="AW11">
            <v>2.50966668</v>
          </cell>
          <cell r="AX11">
            <v>6.2882900999999993</v>
          </cell>
          <cell r="AY11">
            <v>-3.7786234199999993</v>
          </cell>
          <cell r="AZ11">
            <v>-1.5056275999169735</v>
          </cell>
          <cell r="BA11">
            <v>1.8964200900000001</v>
          </cell>
          <cell r="BB11">
            <v>6.2882900999999993</v>
          </cell>
          <cell r="BC11">
            <v>-4.391870009999999</v>
          </cell>
          <cell r="BD11">
            <v>-2.3158740160783671</v>
          </cell>
          <cell r="BE11">
            <v>0</v>
          </cell>
          <cell r="BF11">
            <v>0.54666667000000002</v>
          </cell>
          <cell r="BG11">
            <v>1.06237421</v>
          </cell>
          <cell r="BH11">
            <v>-0.51570753999999996</v>
          </cell>
          <cell r="BI11">
            <v>2.7333333500000001</v>
          </cell>
          <cell r="BJ11">
            <v>7.35066431</v>
          </cell>
          <cell r="BK11">
            <v>-4.6173309600000003</v>
          </cell>
          <cell r="BL11">
            <v>-1.6892674140898329</v>
          </cell>
          <cell r="BM11">
            <v>2.4551400800000001</v>
          </cell>
          <cell r="BN11">
            <v>7.35066431</v>
          </cell>
          <cell r="BO11">
            <v>-4.8955242299999995</v>
          </cell>
          <cell r="BP11">
            <v>-1.9939897808193492</v>
          </cell>
          <cell r="BQ11">
            <v>0</v>
          </cell>
          <cell r="BR11">
            <v>2.2256666699999998</v>
          </cell>
          <cell r="BS11">
            <v>0.88753645999999997</v>
          </cell>
          <cell r="BT11">
            <v>1.3381302099999999</v>
          </cell>
          <cell r="BU11">
            <v>4.9590000199999995</v>
          </cell>
          <cell r="BV11">
            <v>8.2382007699999988</v>
          </cell>
          <cell r="BW11">
            <v>-3.2792007499999993</v>
          </cell>
          <cell r="BX11">
            <v>-0.66126249985375074</v>
          </cell>
          <cell r="BY11">
            <v>2.71375251</v>
          </cell>
          <cell r="BZ11">
            <v>8.2382007699999988</v>
          </cell>
          <cell r="CA11">
            <v>5.5244482599999989</v>
          </cell>
          <cell r="CB11">
            <v>2.0357229480738459</v>
          </cell>
          <cell r="CC11">
            <v>0</v>
          </cell>
          <cell r="CD11">
            <v>1.49666667</v>
          </cell>
          <cell r="CE11">
            <v>0.48652816000000015</v>
          </cell>
          <cell r="CF11">
            <v>1.0101385099999998</v>
          </cell>
          <cell r="CG11">
            <v>6.4556666899999993</v>
          </cell>
          <cell r="CH11">
            <v>8.7247289299999995</v>
          </cell>
          <cell r="CI11">
            <v>-2.2690622400000002</v>
          </cell>
          <cell r="CJ11">
            <v>-0.35148379694305448</v>
          </cell>
          <cell r="CK11">
            <v>3.1633596499999999</v>
          </cell>
          <cell r="CL11">
            <v>8.7247289299999995</v>
          </cell>
          <cell r="CM11">
            <v>5.5613692799999992</v>
          </cell>
          <cell r="CN11">
            <v>1.7580578547241694</v>
          </cell>
          <cell r="CO11">
            <v>0</v>
          </cell>
          <cell r="CP11">
            <v>0.54666667000000002</v>
          </cell>
          <cell r="CQ11">
            <v>0.70311458000000004</v>
          </cell>
          <cell r="CR11">
            <v>-0.15644791000000002</v>
          </cell>
          <cell r="CS11">
            <v>7.0023333599999997</v>
          </cell>
          <cell r="CT11">
            <v>9.4278435100000006</v>
          </cell>
          <cell r="CU11">
            <v>-2.4255101500000009</v>
          </cell>
          <cell r="CV11">
            <v>-0.34638598668487286</v>
          </cell>
          <cell r="CW11">
            <v>3.9079480899999997</v>
          </cell>
          <cell r="CX11">
            <v>9.4278435100000006</v>
          </cell>
          <cell r="CY11">
            <v>-5.519895420000001</v>
          </cell>
          <cell r="CZ11">
            <v>-1.4124792072148535</v>
          </cell>
          <cell r="DA11">
            <v>0</v>
          </cell>
          <cell r="DB11">
            <v>1.1726666699999999</v>
          </cell>
          <cell r="DC11">
            <v>0.37484697000000006</v>
          </cell>
          <cell r="DD11">
            <v>0.7978196999999998</v>
          </cell>
          <cell r="DE11">
            <v>8.1750000299999996</v>
          </cell>
          <cell r="DF11">
            <v>9.8026904800000008</v>
          </cell>
          <cell r="DG11">
            <v>-1.6276904500000011</v>
          </cell>
          <cell r="DH11">
            <v>-0.19910586471276151</v>
          </cell>
          <cell r="DI11">
            <v>4.72400822</v>
          </cell>
          <cell r="DJ11">
            <v>9.8026904800000008</v>
          </cell>
          <cell r="DK11">
            <v>-5.0786822600000008</v>
          </cell>
          <cell r="DL11">
            <v>-1.075079048020793</v>
          </cell>
          <cell r="DM11">
            <v>0</v>
          </cell>
          <cell r="DN11">
            <v>1.2415066699999999</v>
          </cell>
          <cell r="DO11">
            <v>0.40717562999999896</v>
          </cell>
          <cell r="DP11">
            <v>0.83433104000000102</v>
          </cell>
          <cell r="DQ11">
            <v>9.4165066999999993</v>
          </cell>
          <cell r="DR11">
            <v>10.20986611</v>
          </cell>
          <cell r="DS11">
            <v>-0.79335941000000076</v>
          </cell>
          <cell r="DT11">
            <v>-8.4251988054126356E-2</v>
          </cell>
          <cell r="DU11">
            <v>5.11049563</v>
          </cell>
          <cell r="DV11">
            <v>10.20986611</v>
          </cell>
          <cell r="DW11">
            <v>-5.0993704800000001</v>
          </cell>
          <cell r="DX11">
            <v>-0.99782307807197956</v>
          </cell>
          <cell r="DY11">
            <v>0</v>
          </cell>
          <cell r="DZ11">
            <v>0.54666667000000002</v>
          </cell>
          <cell r="EA11">
            <v>0.57027790000000034</v>
          </cell>
          <cell r="EB11">
            <v>-2.3611230000000316E-2</v>
          </cell>
          <cell r="EC11">
            <v>9.9631733699999998</v>
          </cell>
          <cell r="ED11">
            <v>10.780144009999999</v>
          </cell>
          <cell r="EE11">
            <v>-0.81697063999999919</v>
          </cell>
          <cell r="EF11">
            <v>-8.1999038826321174E-2</v>
          </cell>
          <cell r="EG11">
            <v>5.9998711399999998</v>
          </cell>
          <cell r="EH11">
            <v>10.780144009999999</v>
          </cell>
          <cell r="EI11">
            <v>-4.7802728699999992</v>
          </cell>
          <cell r="EJ11">
            <v>-0.79672925608865652</v>
          </cell>
          <cell r="EK11">
            <v>0</v>
          </cell>
          <cell r="EL11">
            <v>1.2216666699999998</v>
          </cell>
          <cell r="EM11">
            <v>0.38553666999999991</v>
          </cell>
          <cell r="EN11">
            <v>0.83612999999999993</v>
          </cell>
        </row>
        <row r="12">
          <cell r="A12">
            <v>511111</v>
          </cell>
          <cell r="B12" t="str">
            <v>Cess on Net Turnover</v>
          </cell>
          <cell r="C12">
            <v>80.809712819999987</v>
          </cell>
          <cell r="D12">
            <v>73.928428120000007</v>
          </cell>
          <cell r="E12">
            <v>52.513837850000002</v>
          </cell>
          <cell r="F12">
            <v>42.620754460000001</v>
          </cell>
          <cell r="G12">
            <v>51.199426270000011</v>
          </cell>
          <cell r="H12">
            <v>36.015030270000004</v>
          </cell>
          <cell r="I12">
            <v>32.045407249999997</v>
          </cell>
          <cell r="J12">
            <v>34.268503070000001</v>
          </cell>
          <cell r="K12">
            <v>37.695</v>
          </cell>
          <cell r="L12">
            <v>20.207872999999999</v>
          </cell>
          <cell r="M12">
            <v>2.7358340000000001</v>
          </cell>
          <cell r="N12">
            <v>1.9534870099999999</v>
          </cell>
          <cell r="O12">
            <v>0.78234699000000019</v>
          </cell>
          <cell r="P12">
            <v>0.28596288736816639</v>
          </cell>
          <cell r="Q12">
            <v>2.42557673</v>
          </cell>
          <cell r="R12">
            <v>1.9534870099999999</v>
          </cell>
          <cell r="S12">
            <v>0.47208972000000005</v>
          </cell>
          <cell r="T12">
            <v>0.19462988499234163</v>
          </cell>
          <cell r="U12">
            <v>0</v>
          </cell>
          <cell r="V12">
            <v>2.9522659999999998</v>
          </cell>
          <cell r="W12">
            <v>1.7646299000000001</v>
          </cell>
          <cell r="X12">
            <v>1.1876360999999998</v>
          </cell>
          <cell r="Y12">
            <v>5.6881000000000004</v>
          </cell>
          <cell r="Z12">
            <v>3.71811691</v>
          </cell>
          <cell r="AA12">
            <v>1.9699830900000004</v>
          </cell>
          <cell r="AB12">
            <v>0.34633411684042126</v>
          </cell>
          <cell r="AC12">
            <v>4.6918854200000002</v>
          </cell>
          <cell r="AD12">
            <v>3.71811691</v>
          </cell>
          <cell r="AE12">
            <v>0.9737685100000002</v>
          </cell>
          <cell r="AF12">
            <v>0.2075431138725464</v>
          </cell>
          <cell r="AG12">
            <v>0</v>
          </cell>
          <cell r="AH12">
            <v>2.7358340000000001</v>
          </cell>
          <cell r="AI12">
            <v>1.71485329</v>
          </cell>
          <cell r="AJ12">
            <v>1.0209807100000001</v>
          </cell>
          <cell r="AK12">
            <v>8.4239339999999991</v>
          </cell>
          <cell r="AL12">
            <v>5.4329701999999997</v>
          </cell>
          <cell r="AM12">
            <v>2.9909637999999994</v>
          </cell>
          <cell r="AN12">
            <v>0.35505546458459902</v>
          </cell>
          <cell r="AO12">
            <v>1.71485329</v>
          </cell>
          <cell r="AP12">
            <v>5.4329701999999997</v>
          </cell>
          <cell r="AQ12">
            <v>-3.71811691</v>
          </cell>
          <cell r="AR12">
            <v>-2.1681836759341668</v>
          </cell>
          <cell r="AS12">
            <v>0</v>
          </cell>
          <cell r="AT12">
            <v>2.7358340000000001</v>
          </cell>
          <cell r="AU12">
            <v>1.75929688</v>
          </cell>
          <cell r="AV12">
            <v>0.97653712000000015</v>
          </cell>
          <cell r="AW12">
            <v>11.159768</v>
          </cell>
          <cell r="AX12">
            <v>7.1922670799999997</v>
          </cell>
          <cell r="AY12">
            <v>3.96750092</v>
          </cell>
          <cell r="AZ12">
            <v>0.35551822582691683</v>
          </cell>
          <cell r="BA12">
            <v>9.0933084499999985</v>
          </cell>
          <cell r="BB12">
            <v>7.1922670799999997</v>
          </cell>
          <cell r="BC12">
            <v>1.9010413699999988</v>
          </cell>
          <cell r="BD12">
            <v>0.20905937376401207</v>
          </cell>
          <cell r="BE12">
            <v>0</v>
          </cell>
          <cell r="BF12">
            <v>2.7358340000000001</v>
          </cell>
          <cell r="BG12">
            <v>1.5025016500000004</v>
          </cell>
          <cell r="BH12">
            <v>1.2333323499999997</v>
          </cell>
          <cell r="BI12">
            <v>13.895602</v>
          </cell>
          <cell r="BJ12">
            <v>8.6947687299999998</v>
          </cell>
          <cell r="BK12">
            <v>5.2008332700000004</v>
          </cell>
          <cell r="BL12">
            <v>0.37427908988757741</v>
          </cell>
          <cell r="BM12">
            <v>11.1565172</v>
          </cell>
          <cell r="BN12">
            <v>8.6947687299999998</v>
          </cell>
          <cell r="BO12">
            <v>2.4617484699999999</v>
          </cell>
          <cell r="BP12">
            <v>0.2206556424257563</v>
          </cell>
          <cell r="BQ12">
            <v>0</v>
          </cell>
          <cell r="BR12">
            <v>2.7358340000000001</v>
          </cell>
          <cell r="BS12">
            <v>1.5192496199999992</v>
          </cell>
          <cell r="BT12">
            <v>1.2165843800000009</v>
          </cell>
          <cell r="BU12">
            <v>15.743869</v>
          </cell>
          <cell r="BV12">
            <v>10.21401835</v>
          </cell>
          <cell r="BW12">
            <v>5.5298506500000002</v>
          </cell>
          <cell r="BX12">
            <v>0.35123835507015461</v>
          </cell>
          <cell r="BY12">
            <v>13.614620240000001</v>
          </cell>
          <cell r="BZ12">
            <v>10.21401835</v>
          </cell>
          <cell r="CA12">
            <v>-3.4006018900000008</v>
          </cell>
          <cell r="CB12">
            <v>-0.24977574328580762</v>
          </cell>
          <cell r="CC12">
            <v>0</v>
          </cell>
          <cell r="CD12">
            <v>2.7358340000000001</v>
          </cell>
          <cell r="CE12">
            <v>1.5650744000000003</v>
          </cell>
          <cell r="CF12">
            <v>1.1707595999999998</v>
          </cell>
          <cell r="CG12">
            <v>18.479703000000001</v>
          </cell>
          <cell r="CH12">
            <v>11.77909275</v>
          </cell>
          <cell r="CI12">
            <v>6.7006102500000004</v>
          </cell>
          <cell r="CJ12">
            <v>0.36259296212715109</v>
          </cell>
          <cell r="CK12">
            <v>17.518797280000001</v>
          </cell>
          <cell r="CL12">
            <v>11.77909275</v>
          </cell>
          <cell r="CM12">
            <v>-5.7397045300000009</v>
          </cell>
          <cell r="CN12">
            <v>-0.32763119740831892</v>
          </cell>
          <cell r="CO12">
            <v>0</v>
          </cell>
          <cell r="CP12">
            <v>2.7358340000000001</v>
          </cell>
          <cell r="CQ12">
            <v>1.8105758200000004</v>
          </cell>
          <cell r="CR12">
            <v>0.92525817999999971</v>
          </cell>
          <cell r="CS12">
            <v>21.215537000000001</v>
          </cell>
          <cell r="CT12">
            <v>13.589668570000001</v>
          </cell>
          <cell r="CU12">
            <v>7.6258684300000006</v>
          </cell>
          <cell r="CV12">
            <v>0.359447344179881</v>
          </cell>
          <cell r="CW12">
            <v>21.048781989999998</v>
          </cell>
          <cell r="CX12">
            <v>13.589668570000001</v>
          </cell>
          <cell r="CY12">
            <v>7.4591134199999978</v>
          </cell>
          <cell r="CZ12">
            <v>0.35437268643590519</v>
          </cell>
          <cell r="DA12">
            <v>0</v>
          </cell>
          <cell r="DB12">
            <v>2.7358340000000001</v>
          </cell>
          <cell r="DC12">
            <v>1.40468561</v>
          </cell>
          <cell r="DD12">
            <v>1.3311483900000001</v>
          </cell>
          <cell r="DE12">
            <v>23.951371000000002</v>
          </cell>
          <cell r="DF12">
            <v>14.99435418</v>
          </cell>
          <cell r="DG12">
            <v>8.9570168200000015</v>
          </cell>
          <cell r="DH12">
            <v>0.37396676874989748</v>
          </cell>
          <cell r="DI12">
            <v>24.353712260000002</v>
          </cell>
          <cell r="DJ12">
            <v>14.99435418</v>
          </cell>
          <cell r="DK12">
            <v>9.3593580800000016</v>
          </cell>
          <cell r="DL12">
            <v>0.38430929872536818</v>
          </cell>
          <cell r="DM12">
            <v>0</v>
          </cell>
          <cell r="DN12">
            <v>2.7358340000000001</v>
          </cell>
          <cell r="DO12">
            <v>1.4429221300000008</v>
          </cell>
          <cell r="DP12">
            <v>1.2929118699999993</v>
          </cell>
          <cell r="DQ12">
            <v>26.687204999999999</v>
          </cell>
          <cell r="DR12">
            <v>16.437276310000001</v>
          </cell>
          <cell r="DS12">
            <v>10.249928689999997</v>
          </cell>
          <cell r="DT12">
            <v>0.38407651494414635</v>
          </cell>
          <cell r="DU12">
            <v>27.59240788</v>
          </cell>
          <cell r="DV12">
            <v>16.437276310000001</v>
          </cell>
          <cell r="DW12">
            <v>11.155131569999998</v>
          </cell>
          <cell r="DX12">
            <v>0.40428264247592727</v>
          </cell>
          <cell r="DY12">
            <v>0</v>
          </cell>
          <cell r="DZ12">
            <v>2.7358340000000001</v>
          </cell>
          <cell r="EA12">
            <v>1.6739852999999989</v>
          </cell>
          <cell r="EB12">
            <v>1.0618487000000012</v>
          </cell>
          <cell r="EC12">
            <v>29.423038999999999</v>
          </cell>
          <cell r="ED12">
            <v>18.11126161</v>
          </cell>
          <cell r="EE12">
            <v>11.31177739</v>
          </cell>
          <cell r="EF12">
            <v>0.38445306040616672</v>
          </cell>
          <cell r="EG12">
            <v>30.090694719999998</v>
          </cell>
          <cell r="EH12">
            <v>18.11126161</v>
          </cell>
          <cell r="EI12">
            <v>11.979433109999999</v>
          </cell>
          <cell r="EJ12">
            <v>0.39811088515805459</v>
          </cell>
          <cell r="EK12">
            <v>0</v>
          </cell>
          <cell r="EL12">
            <v>0.23483399999999999</v>
          </cell>
          <cell r="EM12">
            <v>1.5934857300000005</v>
          </cell>
          <cell r="EN12">
            <v>-1.3586517300000005</v>
          </cell>
        </row>
        <row r="13">
          <cell r="A13">
            <v>511112</v>
          </cell>
          <cell r="B13" t="str">
            <v>International SMS Usage O/G</v>
          </cell>
          <cell r="C13">
            <v>1.2613040000000001E-2</v>
          </cell>
          <cell r="D13">
            <v>1.9332799999999999E-3</v>
          </cell>
          <cell r="E13">
            <v>1.3013699999999998E-3</v>
          </cell>
          <cell r="F13">
            <v>0</v>
          </cell>
          <cell r="G13">
            <v>0</v>
          </cell>
          <cell r="H13">
            <v>6.94833E-3</v>
          </cell>
          <cell r="I13">
            <v>4.8959099999999998E-3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9.1915999999999992E-4</v>
          </cell>
          <cell r="X13">
            <v>-9.1915999999999992E-4</v>
          </cell>
          <cell r="Y13">
            <v>0</v>
          </cell>
          <cell r="Z13">
            <v>9.1915999999999992E-4</v>
          </cell>
          <cell r="AA13">
            <v>-9.1915999999999992E-4</v>
          </cell>
          <cell r="AB13">
            <v>0</v>
          </cell>
          <cell r="AC13">
            <v>1.0917000000000001E-3</v>
          </cell>
          <cell r="AD13">
            <v>9.1915999999999992E-4</v>
          </cell>
          <cell r="AE13">
            <v>1.7254000000000021E-4</v>
          </cell>
          <cell r="AF13">
            <v>0.15804708253183128</v>
          </cell>
          <cell r="AG13">
            <v>0</v>
          </cell>
          <cell r="AH13">
            <v>0</v>
          </cell>
          <cell r="AI13">
            <v>1.9187000000000002E-4</v>
          </cell>
          <cell r="AJ13">
            <v>-1.9187000000000002E-4</v>
          </cell>
          <cell r="AK13">
            <v>0</v>
          </cell>
          <cell r="AL13">
            <v>1.11103E-3</v>
          </cell>
          <cell r="AM13">
            <v>-1.11103E-3</v>
          </cell>
          <cell r="AN13">
            <v>0</v>
          </cell>
          <cell r="AO13">
            <v>1.9187000000000002E-4</v>
          </cell>
          <cell r="AP13">
            <v>1.11103E-3</v>
          </cell>
          <cell r="AQ13">
            <v>-9.1916000000000003E-4</v>
          </cell>
          <cell r="AR13">
            <v>-4.7905352582477718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1.11103E-3</v>
          </cell>
          <cell r="AY13">
            <v>-1.11103E-3</v>
          </cell>
          <cell r="AZ13">
            <v>0</v>
          </cell>
          <cell r="BA13">
            <v>2.4920700000000003E-3</v>
          </cell>
          <cell r="BB13">
            <v>1.11103E-3</v>
          </cell>
          <cell r="BC13">
            <v>1.3810400000000003E-3</v>
          </cell>
          <cell r="BD13">
            <v>0.55417383941863596</v>
          </cell>
          <cell r="BE13">
            <v>0</v>
          </cell>
          <cell r="BF13">
            <v>0</v>
          </cell>
          <cell r="BG13">
            <v>2.8582999999999994E-4</v>
          </cell>
          <cell r="BH13">
            <v>-2.8582999999999994E-4</v>
          </cell>
          <cell r="BI13">
            <v>0</v>
          </cell>
          <cell r="BJ13">
            <v>1.39686E-3</v>
          </cell>
          <cell r="BK13">
            <v>-1.39686E-3</v>
          </cell>
          <cell r="BL13">
            <v>0</v>
          </cell>
          <cell r="BM13">
            <v>2.8054600000000001E-3</v>
          </cell>
          <cell r="BN13">
            <v>1.39686E-3</v>
          </cell>
          <cell r="BO13">
            <v>1.4086000000000001E-3</v>
          </cell>
          <cell r="BP13">
            <v>0.50209234849186946</v>
          </cell>
          <cell r="BQ13">
            <v>0</v>
          </cell>
          <cell r="BR13">
            <v>0</v>
          </cell>
          <cell r="BS13">
            <v>7.3860000000000123E-5</v>
          </cell>
          <cell r="BT13">
            <v>-7.3860000000000123E-5</v>
          </cell>
          <cell r="BU13">
            <v>0</v>
          </cell>
          <cell r="BV13">
            <v>1.47072E-3</v>
          </cell>
          <cell r="BW13">
            <v>-1.47072E-3</v>
          </cell>
          <cell r="BX13">
            <v>0</v>
          </cell>
          <cell r="BY13">
            <v>3.2074899999999999E-3</v>
          </cell>
          <cell r="BZ13">
            <v>1.47072E-3</v>
          </cell>
          <cell r="CA13">
            <v>-1.7367699999999999E-3</v>
          </cell>
          <cell r="CB13">
            <v>-0.54147323919949863</v>
          </cell>
          <cell r="CC13">
            <v>0</v>
          </cell>
          <cell r="CD13">
            <v>0</v>
          </cell>
          <cell r="CE13">
            <v>5.1749999999999997E-5</v>
          </cell>
          <cell r="CF13">
            <v>-5.1749999999999997E-5</v>
          </cell>
          <cell r="CG13">
            <v>0</v>
          </cell>
          <cell r="CH13">
            <v>1.5224699999999999E-3</v>
          </cell>
          <cell r="CI13">
            <v>-1.5224699999999999E-3</v>
          </cell>
          <cell r="CJ13">
            <v>0</v>
          </cell>
          <cell r="CK13">
            <v>3.7086100000000002E-3</v>
          </cell>
          <cell r="CL13">
            <v>1.5224699999999999E-3</v>
          </cell>
          <cell r="CM13">
            <v>-2.1861400000000005E-3</v>
          </cell>
          <cell r="CN13">
            <v>-0.5894769199241765</v>
          </cell>
          <cell r="CO13">
            <v>0</v>
          </cell>
          <cell r="CP13">
            <v>0</v>
          </cell>
          <cell r="CQ13">
            <v>0</v>
          </cell>
          <cell r="CR13">
            <v>0</v>
          </cell>
          <cell r="CS13">
            <v>0</v>
          </cell>
          <cell r="CT13">
            <v>1.5224699999999999E-3</v>
          </cell>
          <cell r="CU13">
            <v>-1.5224699999999999E-3</v>
          </cell>
          <cell r="CV13">
            <v>0</v>
          </cell>
          <cell r="CW13">
            <v>3.7086100000000002E-3</v>
          </cell>
          <cell r="CX13">
            <v>1.5224699999999999E-3</v>
          </cell>
          <cell r="CY13">
            <v>2.1861400000000005E-3</v>
          </cell>
          <cell r="CZ13">
            <v>0.5894769199241765</v>
          </cell>
          <cell r="DA13">
            <v>0</v>
          </cell>
          <cell r="DB13">
            <v>0</v>
          </cell>
          <cell r="DC13">
            <v>1.9081E-4</v>
          </cell>
          <cell r="DD13">
            <v>-1.9081E-4</v>
          </cell>
          <cell r="DE13">
            <v>0</v>
          </cell>
          <cell r="DF13">
            <v>1.71328E-3</v>
          </cell>
          <cell r="DG13">
            <v>-1.71328E-3</v>
          </cell>
          <cell r="DH13">
            <v>0</v>
          </cell>
          <cell r="DI13">
            <v>3.7285700000000001E-3</v>
          </cell>
          <cell r="DJ13">
            <v>1.71328E-3</v>
          </cell>
          <cell r="DK13">
            <v>2.0152900000000003E-3</v>
          </cell>
          <cell r="DL13">
            <v>0.5404994408043835</v>
          </cell>
          <cell r="DM13">
            <v>0</v>
          </cell>
          <cell r="DN13">
            <v>0</v>
          </cell>
          <cell r="DO13">
            <v>5.2839999999999921E-5</v>
          </cell>
          <cell r="DP13">
            <v>-5.2839999999999921E-5</v>
          </cell>
          <cell r="DQ13">
            <v>0</v>
          </cell>
          <cell r="DR13">
            <v>1.7661199999999999E-3</v>
          </cell>
          <cell r="DS13">
            <v>-1.7661199999999999E-3</v>
          </cell>
          <cell r="DT13">
            <v>0</v>
          </cell>
          <cell r="DU13">
            <v>4.1955600000000001E-3</v>
          </cell>
          <cell r="DV13">
            <v>1.7661199999999999E-3</v>
          </cell>
          <cell r="DW13">
            <v>2.4294400000000002E-3</v>
          </cell>
          <cell r="DX13">
            <v>0.57905023405695544</v>
          </cell>
          <cell r="DY13">
            <v>0</v>
          </cell>
          <cell r="DZ13">
            <v>0</v>
          </cell>
          <cell r="EA13">
            <v>0</v>
          </cell>
          <cell r="EB13">
            <v>0</v>
          </cell>
          <cell r="EC13">
            <v>0</v>
          </cell>
          <cell r="ED13">
            <v>1.7661199999999999E-3</v>
          </cell>
          <cell r="EE13">
            <v>-1.7661199999999999E-3</v>
          </cell>
          <cell r="EF13">
            <v>0</v>
          </cell>
          <cell r="EG13">
            <v>4.8959099999999998E-3</v>
          </cell>
          <cell r="EH13">
            <v>1.7661199999999999E-3</v>
          </cell>
          <cell r="EI13">
            <v>3.1297899999999999E-3</v>
          </cell>
          <cell r="EJ13">
            <v>0.63926624468178539</v>
          </cell>
          <cell r="EK13">
            <v>0</v>
          </cell>
          <cell r="EL13">
            <v>0</v>
          </cell>
          <cell r="EM13">
            <v>0</v>
          </cell>
          <cell r="EN13">
            <v>0</v>
          </cell>
        </row>
        <row r="14">
          <cell r="A14">
            <v>511201</v>
          </cell>
          <cell r="B14" t="str">
            <v>Restoration Charges - SMW 3</v>
          </cell>
          <cell r="C14">
            <v>17.29945129</v>
          </cell>
          <cell r="D14">
            <v>15.981668039999999</v>
          </cell>
          <cell r="E14">
            <v>-0.86606716000000006</v>
          </cell>
          <cell r="F14">
            <v>2.1155092200000003</v>
          </cell>
          <cell r="G14">
            <v>2.6621533799999999</v>
          </cell>
          <cell r="H14">
            <v>0.64987289999999998</v>
          </cell>
          <cell r="I14">
            <v>4.8895406299999999</v>
          </cell>
          <cell r="J14">
            <v>4.8908244299999994</v>
          </cell>
          <cell r="K14">
            <v>5.3799999600000001</v>
          </cell>
          <cell r="L14">
            <v>5.1399999599999999</v>
          </cell>
          <cell r="M14">
            <v>0.42833333000000001</v>
          </cell>
          <cell r="N14">
            <v>5.9831400000000144E-3</v>
          </cell>
          <cell r="O14">
            <v>0.42235019000000001</v>
          </cell>
          <cell r="P14">
            <v>0.98603157965783328</v>
          </cell>
          <cell r="Q14">
            <v>4.1489940000000058E-2</v>
          </cell>
          <cell r="R14">
            <v>5.9831400000000144E-3</v>
          </cell>
          <cell r="S14">
            <v>3.5506800000000047E-2</v>
          </cell>
          <cell r="T14">
            <v>0.85579299463918235</v>
          </cell>
          <cell r="U14">
            <v>0</v>
          </cell>
          <cell r="V14">
            <v>0.42833333000000001</v>
          </cell>
          <cell r="W14">
            <v>-5.1837909999999994E-2</v>
          </cell>
          <cell r="X14">
            <v>0.48017124</v>
          </cell>
          <cell r="Y14">
            <v>0.85666666000000002</v>
          </cell>
          <cell r="Z14">
            <v>-4.5854769999999996E-2</v>
          </cell>
          <cell r="AA14">
            <v>0.90252143000000007</v>
          </cell>
          <cell r="AB14">
            <v>1.0535269692881477</v>
          </cell>
          <cell r="AC14">
            <v>8.0724580000000004E-2</v>
          </cell>
          <cell r="AD14">
            <v>-4.5854769999999996E-2</v>
          </cell>
          <cell r="AE14">
            <v>0.12657935000000001</v>
          </cell>
          <cell r="AF14">
            <v>1.5680397470014709</v>
          </cell>
          <cell r="AG14">
            <v>0</v>
          </cell>
          <cell r="AH14">
            <v>0.42833333000000001</v>
          </cell>
          <cell r="AI14">
            <v>8.8781999999999967E-4</v>
          </cell>
          <cell r="AJ14">
            <v>0.42744551000000003</v>
          </cell>
          <cell r="AK14">
            <v>1.28499999</v>
          </cell>
          <cell r="AL14">
            <v>-4.4966949999999999E-2</v>
          </cell>
          <cell r="AM14">
            <v>1.32996694</v>
          </cell>
          <cell r="AN14">
            <v>1.0349937356808852</v>
          </cell>
          <cell r="AO14">
            <v>8.8781999999999967E-4</v>
          </cell>
          <cell r="AP14">
            <v>-4.4966949999999999E-2</v>
          </cell>
          <cell r="AQ14">
            <v>4.5854769999999996E-2</v>
          </cell>
          <cell r="AR14">
            <v>51.648723840418114</v>
          </cell>
          <cell r="AS14">
            <v>0</v>
          </cell>
          <cell r="AT14">
            <v>0.42833333000000001</v>
          </cell>
          <cell r="AU14">
            <v>3.3946100000000006E-3</v>
          </cell>
          <cell r="AV14">
            <v>0.42493871999999999</v>
          </cell>
          <cell r="AW14">
            <v>1.71333332</v>
          </cell>
          <cell r="AX14">
            <v>-4.1572339999999999E-2</v>
          </cell>
          <cell r="AY14">
            <v>1.7549056600000001</v>
          </cell>
          <cell r="AZ14">
            <v>1.0242640118619768</v>
          </cell>
          <cell r="BA14">
            <v>0.15680158999999999</v>
          </cell>
          <cell r="BB14">
            <v>-4.1572339999999999E-2</v>
          </cell>
          <cell r="BC14">
            <v>0.19837392999999998</v>
          </cell>
          <cell r="BD14">
            <v>1.2651270309185001</v>
          </cell>
          <cell r="BE14">
            <v>0</v>
          </cell>
          <cell r="BF14">
            <v>0.42833333000000001</v>
          </cell>
          <cell r="BG14">
            <v>-1.4621000000000639E-4</v>
          </cell>
          <cell r="BH14">
            <v>0.42847953999999999</v>
          </cell>
          <cell r="BI14">
            <v>2.1416666499999999</v>
          </cell>
          <cell r="BJ14">
            <v>-4.171855E-2</v>
          </cell>
          <cell r="BK14">
            <v>2.1833852</v>
          </cell>
          <cell r="BL14">
            <v>1.019479478750813</v>
          </cell>
          <cell r="BM14">
            <v>4.5599095099999998</v>
          </cell>
          <cell r="BN14">
            <v>-4.171855E-2</v>
          </cell>
          <cell r="BO14">
            <v>4.6016280599999995</v>
          </cell>
          <cell r="BP14">
            <v>1.0091489863797758</v>
          </cell>
          <cell r="BQ14">
            <v>0</v>
          </cell>
          <cell r="BR14">
            <v>0.42833333000000001</v>
          </cell>
          <cell r="BS14">
            <v>5.9535000000000577E-4</v>
          </cell>
          <cell r="BT14">
            <v>0.42773798000000002</v>
          </cell>
          <cell r="BU14">
            <v>2.56999998</v>
          </cell>
          <cell r="BV14">
            <v>-4.1123199999999999E-2</v>
          </cell>
          <cell r="BW14">
            <v>2.6111231799999999</v>
          </cell>
          <cell r="BX14">
            <v>1.0160012452607101</v>
          </cell>
          <cell r="BY14">
            <v>4.6165420099999999</v>
          </cell>
          <cell r="BZ14">
            <v>-4.1123199999999999E-2</v>
          </cell>
          <cell r="CA14">
            <v>-4.6576652100000002</v>
          </cell>
          <cell r="CB14">
            <v>-1.0089077928698411</v>
          </cell>
          <cell r="CC14">
            <v>0</v>
          </cell>
          <cell r="CD14">
            <v>0.42833333000000001</v>
          </cell>
          <cell r="CE14">
            <v>2.193449999999997E-3</v>
          </cell>
          <cell r="CF14">
            <v>0.42613988000000003</v>
          </cell>
          <cell r="CG14">
            <v>2.99833331</v>
          </cell>
          <cell r="CH14">
            <v>-3.8929749999999999E-2</v>
          </cell>
          <cell r="CI14">
            <v>3.0372630599999999</v>
          </cell>
          <cell r="CJ14">
            <v>1.0129837966546822</v>
          </cell>
          <cell r="CK14">
            <v>4.6618271299999998</v>
          </cell>
          <cell r="CL14">
            <v>-3.8929749999999999E-2</v>
          </cell>
          <cell r="CM14">
            <v>-4.7007568800000001</v>
          </cell>
          <cell r="CN14">
            <v>-1.0083507493766721</v>
          </cell>
          <cell r="CO14">
            <v>0</v>
          </cell>
          <cell r="CP14">
            <v>0.42833333000000001</v>
          </cell>
          <cell r="CQ14">
            <v>3.0287000000000261E-4</v>
          </cell>
          <cell r="CR14">
            <v>0.42803046</v>
          </cell>
          <cell r="CS14">
            <v>3.4266666400000001</v>
          </cell>
          <cell r="CT14">
            <v>-3.8626879999999995E-2</v>
          </cell>
          <cell r="CU14">
            <v>3.4652935199999999</v>
          </cell>
          <cell r="CV14">
            <v>1.0112724358853886</v>
          </cell>
          <cell r="CW14">
            <v>4.70728627</v>
          </cell>
          <cell r="CX14">
            <v>-3.8626879999999995E-2</v>
          </cell>
          <cell r="CY14">
            <v>4.7459131499999998</v>
          </cell>
          <cell r="CZ14">
            <v>1.0082057639549507</v>
          </cell>
          <cell r="DA14">
            <v>0</v>
          </cell>
          <cell r="DB14">
            <v>0.42833333000000001</v>
          </cell>
          <cell r="DC14">
            <v>1.56679999999993E-4</v>
          </cell>
          <cell r="DD14">
            <v>0.42817664999999999</v>
          </cell>
          <cell r="DE14">
            <v>3.8549999700000002</v>
          </cell>
          <cell r="DF14">
            <v>-3.8470199999999996E-2</v>
          </cell>
          <cell r="DG14">
            <v>3.8934701700000001</v>
          </cell>
          <cell r="DH14">
            <v>1.0099792996885548</v>
          </cell>
          <cell r="DI14">
            <v>4.7531708099999994</v>
          </cell>
          <cell r="DJ14">
            <v>-3.8470199999999996E-2</v>
          </cell>
          <cell r="DK14">
            <v>4.7916410099999993</v>
          </cell>
          <cell r="DL14">
            <v>1.0080935866893452</v>
          </cell>
          <cell r="DM14">
            <v>0</v>
          </cell>
          <cell r="DN14">
            <v>0.42833333000000001</v>
          </cell>
          <cell r="DO14">
            <v>1.9009699999999938E-3</v>
          </cell>
          <cell r="DP14">
            <v>0.42643236000000001</v>
          </cell>
          <cell r="DQ14">
            <v>4.2833332999999998</v>
          </cell>
          <cell r="DR14">
            <v>-3.6569230000000001E-2</v>
          </cell>
          <cell r="DS14">
            <v>4.3199025299999994</v>
          </cell>
          <cell r="DT14">
            <v>1.0085375634905647</v>
          </cell>
          <cell r="DU14">
            <v>4.7928071699999997</v>
          </cell>
          <cell r="DV14">
            <v>-3.6569230000000001E-2</v>
          </cell>
          <cell r="DW14">
            <v>4.8293763999999992</v>
          </cell>
          <cell r="DX14">
            <v>1.0076300232208173</v>
          </cell>
          <cell r="DY14">
            <v>0</v>
          </cell>
          <cell r="DZ14">
            <v>0.42833333000000001</v>
          </cell>
          <cell r="EA14">
            <v>3.8332900000000044E-3</v>
          </cell>
          <cell r="EB14">
            <v>0.42450004000000002</v>
          </cell>
          <cell r="EC14">
            <v>4.7116666299999999</v>
          </cell>
          <cell r="ED14">
            <v>-3.2735939999999998E-2</v>
          </cell>
          <cell r="EE14">
            <v>4.7444025700000001</v>
          </cell>
          <cell r="EF14">
            <v>1.0069478472419005</v>
          </cell>
          <cell r="EG14">
            <v>4.8386828099999999</v>
          </cell>
          <cell r="EH14">
            <v>-3.2735939999999998E-2</v>
          </cell>
          <cell r="EI14">
            <v>4.8714187500000001</v>
          </cell>
          <cell r="EJ14">
            <v>1.0067654651659219</v>
          </cell>
          <cell r="EK14">
            <v>0</v>
          </cell>
          <cell r="EL14">
            <v>0.42833333000000001</v>
          </cell>
          <cell r="EM14">
            <v>3.2735939999999998E-2</v>
          </cell>
          <cell r="EN14">
            <v>0.39559738999999999</v>
          </cell>
        </row>
        <row r="15">
          <cell r="A15">
            <v>511202</v>
          </cell>
          <cell r="B15" t="str">
            <v>Restoration Charges - SMW 4</v>
          </cell>
          <cell r="C15">
            <v>0.35001865999999998</v>
          </cell>
          <cell r="D15">
            <v>0.36534685</v>
          </cell>
          <cell r="E15">
            <v>0.37728181</v>
          </cell>
          <cell r="F15">
            <v>0.41587859000000005</v>
          </cell>
          <cell r="G15">
            <v>-0.20092568</v>
          </cell>
          <cell r="H15">
            <v>0.96920649999999997</v>
          </cell>
          <cell r="I15">
            <v>1.4430876399999999</v>
          </cell>
          <cell r="J15">
            <v>0.64</v>
          </cell>
          <cell r="K15">
            <v>1.5920000400000001</v>
          </cell>
          <cell r="L15">
            <v>1.52200008</v>
          </cell>
          <cell r="M15">
            <v>0.12683333999999999</v>
          </cell>
          <cell r="N15">
            <v>9.879900000000023E-3</v>
          </cell>
          <cell r="O15">
            <v>0.11695343999999996</v>
          </cell>
          <cell r="P15">
            <v>0.92210328924555618</v>
          </cell>
          <cell r="Q15">
            <v>4.5830919999999983E-2</v>
          </cell>
          <cell r="R15">
            <v>9.879900000000023E-3</v>
          </cell>
          <cell r="S15">
            <v>3.5951019999999959E-2</v>
          </cell>
          <cell r="T15">
            <v>0.78442719456646237</v>
          </cell>
          <cell r="U15">
            <v>0</v>
          </cell>
          <cell r="V15">
            <v>0.12683333999999999</v>
          </cell>
          <cell r="W15">
            <v>-4.2799200000000004E-3</v>
          </cell>
          <cell r="X15">
            <v>0.13111325999999998</v>
          </cell>
          <cell r="Y15">
            <v>0.25366667999999998</v>
          </cell>
          <cell r="Z15">
            <v>5.5999799999999992E-3</v>
          </cell>
          <cell r="AA15">
            <v>0.24806669999999997</v>
          </cell>
          <cell r="AB15">
            <v>0.97792386449808855</v>
          </cell>
          <cell r="AC15">
            <v>8.9381740000000001E-2</v>
          </cell>
          <cell r="AD15">
            <v>5.5999799999999992E-3</v>
          </cell>
          <cell r="AE15">
            <v>8.3781759999999997E-2</v>
          </cell>
          <cell r="AF15">
            <v>0.9373476058980279</v>
          </cell>
          <cell r="AG15">
            <v>0</v>
          </cell>
          <cell r="AH15">
            <v>0.12683333999999999</v>
          </cell>
          <cell r="AI15">
            <v>1.6999800000000005E-3</v>
          </cell>
          <cell r="AJ15">
            <v>0.12513336</v>
          </cell>
          <cell r="AK15">
            <v>0.38050001999999999</v>
          </cell>
          <cell r="AL15">
            <v>7.2999600000000003E-3</v>
          </cell>
          <cell r="AM15">
            <v>0.37320006</v>
          </cell>
          <cell r="AN15">
            <v>0.98081482361025896</v>
          </cell>
          <cell r="AO15">
            <v>1.6999800000000005E-3</v>
          </cell>
          <cell r="AP15">
            <v>7.2999600000000003E-3</v>
          </cell>
          <cell r="AQ15">
            <v>-5.5999800000000001E-3</v>
          </cell>
          <cell r="AR15">
            <v>-3.2941446369957283</v>
          </cell>
          <cell r="AS15">
            <v>0</v>
          </cell>
          <cell r="AT15">
            <v>0.12683333999999999</v>
          </cell>
          <cell r="AU15">
            <v>6.4999199999999993E-3</v>
          </cell>
          <cell r="AV15">
            <v>0.12033342</v>
          </cell>
          <cell r="AW15">
            <v>0.50733335999999996</v>
          </cell>
          <cell r="AX15">
            <v>1.3799879999999999E-2</v>
          </cell>
          <cell r="AY15">
            <v>0.49353347999999997</v>
          </cell>
          <cell r="AZ15">
            <v>0.97279918671226351</v>
          </cell>
          <cell r="BA15">
            <v>0.17285679999999998</v>
          </cell>
          <cell r="BB15">
            <v>1.3799879999999999E-2</v>
          </cell>
          <cell r="BC15">
            <v>0.15905691999999999</v>
          </cell>
          <cell r="BD15">
            <v>0.92016582512229783</v>
          </cell>
          <cell r="BE15">
            <v>0</v>
          </cell>
          <cell r="BF15">
            <v>0.12683333999999999</v>
          </cell>
          <cell r="BG15">
            <v>1.4885400000000009E-3</v>
          </cell>
          <cell r="BH15">
            <v>0.12534479999999998</v>
          </cell>
          <cell r="BI15">
            <v>0.63416669999999997</v>
          </cell>
          <cell r="BJ15">
            <v>1.528842E-2</v>
          </cell>
          <cell r="BK15">
            <v>0.61887828</v>
          </cell>
          <cell r="BL15">
            <v>0.97589211164824652</v>
          </cell>
          <cell r="BM15">
            <v>0.77335514999999999</v>
          </cell>
          <cell r="BN15">
            <v>1.528842E-2</v>
          </cell>
          <cell r="BO15">
            <v>0.75806673000000002</v>
          </cell>
          <cell r="BP15">
            <v>0.98023104908527481</v>
          </cell>
          <cell r="BQ15">
            <v>0</v>
          </cell>
          <cell r="BR15">
            <v>0.12683333999999999</v>
          </cell>
          <cell r="BS15">
            <v>0</v>
          </cell>
          <cell r="BT15">
            <v>0.12683333999999999</v>
          </cell>
          <cell r="BU15">
            <v>0.76100003999999988</v>
          </cell>
          <cell r="BV15">
            <v>1.528842E-2</v>
          </cell>
          <cell r="BW15">
            <v>0.74571161999999991</v>
          </cell>
          <cell r="BX15">
            <v>0.97991009304020538</v>
          </cell>
          <cell r="BY15">
            <v>0.88176739999999998</v>
          </cell>
          <cell r="BZ15">
            <v>1.528842E-2</v>
          </cell>
          <cell r="CA15">
            <v>-0.86647898000000001</v>
          </cell>
          <cell r="CB15">
            <v>-0.98266161801853869</v>
          </cell>
          <cell r="CC15">
            <v>0</v>
          </cell>
          <cell r="CD15">
            <v>0.12683333999999999</v>
          </cell>
          <cell r="CE15">
            <v>0</v>
          </cell>
          <cell r="CF15">
            <v>0.12683333999999999</v>
          </cell>
          <cell r="CG15">
            <v>0.88783337999999989</v>
          </cell>
          <cell r="CH15">
            <v>1.528842E-2</v>
          </cell>
          <cell r="CI15">
            <v>0.87254495999999993</v>
          </cell>
          <cell r="CJ15">
            <v>0.98278007974874748</v>
          </cell>
          <cell r="CK15">
            <v>0.97626643000000002</v>
          </cell>
          <cell r="CL15">
            <v>1.528842E-2</v>
          </cell>
          <cell r="CM15">
            <v>-0.96097801000000005</v>
          </cell>
          <cell r="CN15">
            <v>-0.98433991016161437</v>
          </cell>
          <cell r="CO15">
            <v>0</v>
          </cell>
          <cell r="CP15">
            <v>0.12683333999999999</v>
          </cell>
          <cell r="CQ15">
            <v>0</v>
          </cell>
          <cell r="CR15">
            <v>0.12683333999999999</v>
          </cell>
          <cell r="CS15">
            <v>1.0146667199999999</v>
          </cell>
          <cell r="CT15">
            <v>1.528842E-2</v>
          </cell>
          <cell r="CU15">
            <v>0.99937829999999994</v>
          </cell>
          <cell r="CV15">
            <v>0.98493256978015409</v>
          </cell>
          <cell r="CW15">
            <v>1.0703321399999999</v>
          </cell>
          <cell r="CX15">
            <v>1.528842E-2</v>
          </cell>
          <cell r="CY15">
            <v>1.0550437199999998</v>
          </cell>
          <cell r="CZ15">
            <v>0.98571619086389384</v>
          </cell>
          <cell r="DA15">
            <v>0</v>
          </cell>
          <cell r="DB15">
            <v>0.12683333999999999</v>
          </cell>
          <cell r="DC15">
            <v>0</v>
          </cell>
          <cell r="DD15">
            <v>0.12683333999999999</v>
          </cell>
          <cell r="DE15">
            <v>1.1415000599999998</v>
          </cell>
          <cell r="DF15">
            <v>1.528842E-2</v>
          </cell>
          <cell r="DG15">
            <v>1.1262116399999997</v>
          </cell>
          <cell r="DH15">
            <v>0.98660672869347021</v>
          </cell>
          <cell r="DI15">
            <v>1.1645045300000001</v>
          </cell>
          <cell r="DJ15">
            <v>1.528842E-2</v>
          </cell>
          <cell r="DK15">
            <v>1.14921611</v>
          </cell>
          <cell r="DL15">
            <v>0.986871309122344</v>
          </cell>
          <cell r="DM15">
            <v>0</v>
          </cell>
          <cell r="DN15">
            <v>0.12683333999999999</v>
          </cell>
          <cell r="DO15">
            <v>0</v>
          </cell>
          <cell r="DP15">
            <v>0.12683333999999999</v>
          </cell>
          <cell r="DQ15">
            <v>1.2683333999999999</v>
          </cell>
          <cell r="DR15">
            <v>1.528842E-2</v>
          </cell>
          <cell r="DS15">
            <v>1.2530449799999999</v>
          </cell>
          <cell r="DT15">
            <v>0.9879460558241232</v>
          </cell>
          <cell r="DU15">
            <v>1.2492295800000002</v>
          </cell>
          <cell r="DV15">
            <v>1.528842E-2</v>
          </cell>
          <cell r="DW15">
            <v>1.2339411600000001</v>
          </cell>
          <cell r="DX15">
            <v>0.98776172110814087</v>
          </cell>
          <cell r="DY15">
            <v>0</v>
          </cell>
          <cell r="DZ15">
            <v>0.12683333999999999</v>
          </cell>
          <cell r="EA15">
            <v>0</v>
          </cell>
          <cell r="EB15">
            <v>0.12683333999999999</v>
          </cell>
          <cell r="EC15">
            <v>1.3951667400000001</v>
          </cell>
          <cell r="ED15">
            <v>1.528842E-2</v>
          </cell>
          <cell r="EE15">
            <v>1.37987832</v>
          </cell>
          <cell r="EF15">
            <v>0.98904186893102108</v>
          </cell>
          <cell r="EG15">
            <v>1.3422153000000001</v>
          </cell>
          <cell r="EH15">
            <v>1.528842E-2</v>
          </cell>
          <cell r="EI15">
            <v>1.32692688</v>
          </cell>
          <cell r="EJ15">
            <v>0.98860956211719531</v>
          </cell>
          <cell r="EK15">
            <v>0</v>
          </cell>
          <cell r="EL15">
            <v>0.12683333999999999</v>
          </cell>
          <cell r="EM15">
            <v>0</v>
          </cell>
          <cell r="EN15">
            <v>0.12683333999999999</v>
          </cell>
        </row>
        <row r="16">
          <cell r="A16">
            <v>0</v>
          </cell>
          <cell r="B16">
            <v>0</v>
          </cell>
          <cell r="C16">
            <v>1017.54444542</v>
          </cell>
          <cell r="D16">
            <v>1370.6701537399997</v>
          </cell>
          <cell r="E16">
            <v>1028.5549653600001</v>
          </cell>
          <cell r="F16">
            <v>2460.2366163299998</v>
          </cell>
          <cell r="G16">
            <v>2483.31175244</v>
          </cell>
          <cell r="H16">
            <v>1038.0681615599997</v>
          </cell>
          <cell r="I16">
            <v>976.77589895000006</v>
          </cell>
          <cell r="J16">
            <v>1593.6415161100001</v>
          </cell>
          <cell r="K16">
            <v>1052.7939999600001</v>
          </cell>
          <cell r="L16">
            <v>922.78841273</v>
          </cell>
          <cell r="M16">
            <v>81.768386140000004</v>
          </cell>
          <cell r="N16">
            <v>65.540203999999989</v>
          </cell>
          <cell r="O16">
            <v>16.228182140000008</v>
          </cell>
          <cell r="P16">
            <v>0.85909288987356458</v>
          </cell>
          <cell r="Q16">
            <v>95.488146270000001</v>
          </cell>
          <cell r="R16">
            <v>65.540203999999989</v>
          </cell>
          <cell r="S16">
            <v>29.947942270000006</v>
          </cell>
          <cell r="T16">
            <v>1.2817086978427559</v>
          </cell>
          <cell r="U16">
            <v>0</v>
          </cell>
          <cell r="V16">
            <v>81.827568139999997</v>
          </cell>
          <cell r="W16">
            <v>71.713399339999995</v>
          </cell>
          <cell r="X16">
            <v>10.114168799999993</v>
          </cell>
          <cell r="Y16">
            <v>163.43870428</v>
          </cell>
          <cell r="Z16">
            <v>137.25360333999998</v>
          </cell>
          <cell r="AA16">
            <v>26.185100939999995</v>
          </cell>
          <cell r="AB16">
            <v>1.4777633550773406</v>
          </cell>
          <cell r="AC16">
            <v>187.62656179000001</v>
          </cell>
          <cell r="AD16">
            <v>137.25360333999998</v>
          </cell>
          <cell r="AE16">
            <v>50.372958449999992</v>
          </cell>
          <cell r="AF16">
            <v>1.7649810200605935</v>
          </cell>
          <cell r="AG16">
            <v>0</v>
          </cell>
          <cell r="AH16">
            <v>81.611136139999999</v>
          </cell>
          <cell r="AI16">
            <v>65.614043209999991</v>
          </cell>
          <cell r="AJ16">
            <v>15.997092929999999</v>
          </cell>
          <cell r="AK16">
            <v>245.04984042000001</v>
          </cell>
          <cell r="AL16">
            <v>202.86764655000002</v>
          </cell>
          <cell r="AM16">
            <v>42.182193869999992</v>
          </cell>
          <cell r="AN16">
            <v>1.6585963832616892</v>
          </cell>
          <cell r="AO16">
            <v>65.614043209999991</v>
          </cell>
          <cell r="AP16">
            <v>202.86764655000002</v>
          </cell>
          <cell r="AQ16">
            <v>-137.25360333999998</v>
          </cell>
          <cell r="AR16">
            <v>31.500801689702779</v>
          </cell>
          <cell r="AS16">
            <v>0</v>
          </cell>
          <cell r="AT16">
            <v>81.611136139999999</v>
          </cell>
          <cell r="AU16">
            <v>66.653385919999977</v>
          </cell>
          <cell r="AV16">
            <v>14.957750220000007</v>
          </cell>
          <cell r="AW16">
            <v>326.66097655999999</v>
          </cell>
          <cell r="AX16">
            <v>269.52103247000002</v>
          </cell>
          <cell r="AY16">
            <v>57.139944090000014</v>
          </cell>
          <cell r="AZ16">
            <v>1.8463143516942546</v>
          </cell>
          <cell r="BA16">
            <v>356.07592853999995</v>
          </cell>
          <cell r="BB16">
            <v>269.52103247000002</v>
          </cell>
          <cell r="BC16">
            <v>86.554896070000026</v>
          </cell>
          <cell r="BD16">
            <v>2.0887787523067129</v>
          </cell>
          <cell r="BE16">
            <v>0</v>
          </cell>
          <cell r="BF16">
            <v>81.53038613999999</v>
          </cell>
          <cell r="BG16">
            <v>73.760596280000001</v>
          </cell>
          <cell r="BH16">
            <v>7.7697898599999915</v>
          </cell>
          <cell r="BI16">
            <v>407.86836269999998</v>
          </cell>
          <cell r="BJ16">
            <v>343.28162875000004</v>
          </cell>
          <cell r="BK16">
            <v>64.586733950000024</v>
          </cell>
          <cell r="BL16">
            <v>1.611920983092459</v>
          </cell>
          <cell r="BM16">
            <v>435.16787771999998</v>
          </cell>
          <cell r="BN16">
            <v>343.28162875000004</v>
          </cell>
          <cell r="BO16">
            <v>91.886248969999983</v>
          </cell>
          <cell r="BP16">
            <v>1.9209069836314481</v>
          </cell>
          <cell r="BQ16">
            <v>0</v>
          </cell>
          <cell r="BR16">
            <v>83.209386139999992</v>
          </cell>
          <cell r="BS16">
            <v>77.666200879999963</v>
          </cell>
          <cell r="BT16">
            <v>5.5431852600000369</v>
          </cell>
          <cell r="BU16">
            <v>490.19018184000004</v>
          </cell>
          <cell r="BV16">
            <v>420.94782962999994</v>
          </cell>
          <cell r="BW16">
            <v>69.242352210000021</v>
          </cell>
          <cell r="BX16">
            <v>2.57788737656655</v>
          </cell>
          <cell r="BY16">
            <v>510.14764558000002</v>
          </cell>
          <cell r="BZ16">
            <v>420.94782962999994</v>
          </cell>
          <cell r="CA16">
            <v>-89.199815950000001</v>
          </cell>
          <cell r="CB16">
            <v>-1.8813659575698563</v>
          </cell>
          <cell r="CC16">
            <v>0</v>
          </cell>
          <cell r="CD16">
            <v>81.897052810000005</v>
          </cell>
          <cell r="CE16">
            <v>73.000740230000019</v>
          </cell>
          <cell r="CF16">
            <v>8.896312579999984</v>
          </cell>
          <cell r="CG16">
            <v>572.08723465000003</v>
          </cell>
          <cell r="CH16">
            <v>493.94856985999996</v>
          </cell>
          <cell r="CI16">
            <v>78.138664790000107</v>
          </cell>
          <cell r="CJ16">
            <v>2.8769063336369265</v>
          </cell>
          <cell r="CK16">
            <v>604.07803462000004</v>
          </cell>
          <cell r="CL16">
            <v>493.94856985999996</v>
          </cell>
          <cell r="CM16">
            <v>-110.12946476000006</v>
          </cell>
          <cell r="CN16">
            <v>-2.263353386793304</v>
          </cell>
          <cell r="CO16">
            <v>0</v>
          </cell>
          <cell r="CP16">
            <v>75.833052809999998</v>
          </cell>
          <cell r="CQ16">
            <v>80.667854620000057</v>
          </cell>
          <cell r="CR16">
            <v>-4.8348018100000472</v>
          </cell>
          <cell r="CS16">
            <v>616.23028746</v>
          </cell>
          <cell r="CT16">
            <v>574.61642448000009</v>
          </cell>
          <cell r="CU16">
            <v>41.613862979999986</v>
          </cell>
          <cell r="CV16">
            <v>2.6732999958866057</v>
          </cell>
          <cell r="CW16">
            <v>684.60565501999997</v>
          </cell>
          <cell r="CX16">
            <v>574.61642448000009</v>
          </cell>
          <cell r="CY16">
            <v>109.98923053999998</v>
          </cell>
          <cell r="CZ16">
            <v>2.545260898906605</v>
          </cell>
          <cell r="DA16">
            <v>0</v>
          </cell>
          <cell r="DB16">
            <v>73.299052810000006</v>
          </cell>
          <cell r="DC16">
            <v>82.433258039999998</v>
          </cell>
          <cell r="DD16">
            <v>-9.1342052299999956</v>
          </cell>
          <cell r="DE16">
            <v>688.58934026999998</v>
          </cell>
          <cell r="DF16">
            <v>657.04968252000003</v>
          </cell>
          <cell r="DG16">
            <v>31.539657749999986</v>
          </cell>
          <cell r="DH16">
            <v>2.734851158961745</v>
          </cell>
          <cell r="DI16">
            <v>759.98094653999999</v>
          </cell>
          <cell r="DJ16">
            <v>657.04968252000003</v>
          </cell>
          <cell r="DK16">
            <v>102.93126402000001</v>
          </cell>
          <cell r="DL16">
            <v>2.754251098034497</v>
          </cell>
          <cell r="DM16">
            <v>0</v>
          </cell>
          <cell r="DN16">
            <v>75.118966810000003</v>
          </cell>
          <cell r="DO16">
            <v>89.337734449999999</v>
          </cell>
          <cell r="DP16">
            <v>-14.218767640000015</v>
          </cell>
          <cell r="DQ16">
            <v>763.70830707999994</v>
          </cell>
          <cell r="DR16">
            <v>746.38741697</v>
          </cell>
          <cell r="DS16">
            <v>17.320890109999976</v>
          </cell>
          <cell r="DT16">
            <v>2.2679981282677834E-2</v>
          </cell>
          <cell r="DU16">
            <v>832.45209208999984</v>
          </cell>
          <cell r="DV16">
            <v>746.38741697</v>
          </cell>
          <cell r="DW16">
            <v>86.06467511999999</v>
          </cell>
          <cell r="DX16">
            <v>0.10338694074745046</v>
          </cell>
          <cell r="DY16">
            <v>0</v>
          </cell>
          <cell r="DZ16">
            <v>74.773052809999996</v>
          </cell>
          <cell r="EA16">
            <v>91.538689570000003</v>
          </cell>
          <cell r="EB16">
            <v>-16.765636760000003</v>
          </cell>
          <cell r="EC16">
            <v>838.48135989000002</v>
          </cell>
          <cell r="ED16">
            <v>837.92610654000009</v>
          </cell>
          <cell r="EE16">
            <v>0.55525334999990994</v>
          </cell>
          <cell r="EF16">
            <v>6.6221311118085362E-4</v>
          </cell>
          <cell r="EG16">
            <v>908.29722709999999</v>
          </cell>
          <cell r="EH16">
            <v>837.92610654000009</v>
          </cell>
          <cell r="EI16">
            <v>70.371120559999994</v>
          </cell>
          <cell r="EJ16">
            <v>7.7475872941592069E-2</v>
          </cell>
          <cell r="EK16">
            <v>0</v>
          </cell>
          <cell r="EL16">
            <v>93.757052840000014</v>
          </cell>
          <cell r="EM16">
            <v>90.136922269999971</v>
          </cell>
          <cell r="EN16">
            <v>3.620130570000017</v>
          </cell>
        </row>
        <row r="17">
          <cell r="A17">
            <v>0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BY17">
            <v>0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>
            <v>0</v>
          </cell>
          <cell r="CG17">
            <v>0</v>
          </cell>
          <cell r="CH17">
            <v>0</v>
          </cell>
          <cell r="CI17">
            <v>0</v>
          </cell>
          <cell r="CJ17">
            <v>0</v>
          </cell>
          <cell r="CK17">
            <v>0</v>
          </cell>
          <cell r="CL17">
            <v>0</v>
          </cell>
          <cell r="CM17">
            <v>0</v>
          </cell>
          <cell r="CN17">
            <v>0</v>
          </cell>
          <cell r="CO17">
            <v>0</v>
          </cell>
          <cell r="CP17">
            <v>0</v>
          </cell>
          <cell r="CQ17">
            <v>0</v>
          </cell>
          <cell r="CR17">
            <v>0</v>
          </cell>
          <cell r="CS17">
            <v>0</v>
          </cell>
          <cell r="CT17">
            <v>0</v>
          </cell>
          <cell r="CU17">
            <v>0</v>
          </cell>
          <cell r="CV17">
            <v>0</v>
          </cell>
          <cell r="CW17">
            <v>0</v>
          </cell>
          <cell r="CX17">
            <v>0</v>
          </cell>
          <cell r="CY17">
            <v>0</v>
          </cell>
          <cell r="CZ17">
            <v>0</v>
          </cell>
          <cell r="DA17">
            <v>0</v>
          </cell>
          <cell r="DB17">
            <v>0</v>
          </cell>
          <cell r="DC17">
            <v>0</v>
          </cell>
          <cell r="DD17">
            <v>0</v>
          </cell>
          <cell r="DE17">
            <v>0</v>
          </cell>
          <cell r="DF17">
            <v>0</v>
          </cell>
          <cell r="DG17">
            <v>0</v>
          </cell>
          <cell r="DH17">
            <v>0</v>
          </cell>
          <cell r="DI17">
            <v>0</v>
          </cell>
          <cell r="DJ17">
            <v>0</v>
          </cell>
          <cell r="DK17">
            <v>0</v>
          </cell>
          <cell r="DL17">
            <v>0</v>
          </cell>
          <cell r="DM17">
            <v>0</v>
          </cell>
          <cell r="DN17">
            <v>0</v>
          </cell>
          <cell r="DO17">
            <v>0</v>
          </cell>
          <cell r="DP17">
            <v>0</v>
          </cell>
          <cell r="DQ17">
            <v>0</v>
          </cell>
          <cell r="DR17">
            <v>0</v>
          </cell>
          <cell r="DS17">
            <v>0</v>
          </cell>
          <cell r="DT17">
            <v>0</v>
          </cell>
          <cell r="DU17">
            <v>0</v>
          </cell>
          <cell r="DV17">
            <v>0</v>
          </cell>
          <cell r="DW17">
            <v>0</v>
          </cell>
          <cell r="DX17">
            <v>0</v>
          </cell>
          <cell r="DY17">
            <v>0</v>
          </cell>
          <cell r="DZ17">
            <v>0</v>
          </cell>
          <cell r="EA17">
            <v>0</v>
          </cell>
          <cell r="EB17">
            <v>0</v>
          </cell>
          <cell r="EC17">
            <v>0</v>
          </cell>
          <cell r="ED17">
            <v>0</v>
          </cell>
          <cell r="EE17">
            <v>0</v>
          </cell>
          <cell r="EF17">
            <v>0</v>
          </cell>
          <cell r="EG17">
            <v>0</v>
          </cell>
          <cell r="EH17">
            <v>0</v>
          </cell>
          <cell r="EI17">
            <v>0</v>
          </cell>
          <cell r="EJ17">
            <v>0</v>
          </cell>
          <cell r="EK17">
            <v>0</v>
          </cell>
          <cell r="EL17">
            <v>0</v>
          </cell>
          <cell r="EM17">
            <v>0</v>
          </cell>
          <cell r="EN17">
            <v>0</v>
          </cell>
        </row>
        <row r="18">
          <cell r="A18">
            <v>511106</v>
          </cell>
          <cell r="B18" t="str">
            <v>Inter.Chgs.Int'l Back Bone Facilities</v>
          </cell>
          <cell r="C18">
            <v>242.10974415000001</v>
          </cell>
          <cell r="D18">
            <v>285.39111141000001</v>
          </cell>
          <cell r="E18">
            <v>361.51752913000001</v>
          </cell>
          <cell r="F18">
            <v>546.11142659000006</v>
          </cell>
          <cell r="G18">
            <v>984.07833774999995</v>
          </cell>
          <cell r="H18">
            <v>924.51794828999994</v>
          </cell>
          <cell r="I18">
            <v>758.23995069</v>
          </cell>
          <cell r="J18">
            <v>1080</v>
          </cell>
          <cell r="K18">
            <v>852.33999996</v>
          </cell>
          <cell r="L18">
            <v>813.59728008000002</v>
          </cell>
          <cell r="M18">
            <v>67.799773340000002</v>
          </cell>
          <cell r="N18">
            <v>57.737310360000002</v>
          </cell>
          <cell r="O18">
            <v>10.062462979999999</v>
          </cell>
          <cell r="P18">
            <v>0.14841440441901038</v>
          </cell>
          <cell r="Q18">
            <v>66.72</v>
          </cell>
          <cell r="R18">
            <v>57.737310360000002</v>
          </cell>
          <cell r="S18">
            <v>8.9826896399999967</v>
          </cell>
          <cell r="T18">
            <v>0.13463263848920859</v>
          </cell>
          <cell r="U18">
            <v>0</v>
          </cell>
          <cell r="V18">
            <v>67.799773340000002</v>
          </cell>
          <cell r="W18">
            <v>58.033022590000002</v>
          </cell>
          <cell r="X18">
            <v>9.7667507499999999</v>
          </cell>
          <cell r="Y18">
            <v>135.59954668</v>
          </cell>
          <cell r="Z18">
            <v>115.77033295</v>
          </cell>
          <cell r="AA18">
            <v>19.829213730000006</v>
          </cell>
          <cell r="AB18">
            <v>0.14623362847071139</v>
          </cell>
          <cell r="AC18">
            <v>129.9485932</v>
          </cell>
          <cell r="AD18">
            <v>115.77033295</v>
          </cell>
          <cell r="AE18">
            <v>14.178260250000008</v>
          </cell>
          <cell r="AF18">
            <v>0.10910668519649667</v>
          </cell>
          <cell r="AG18">
            <v>0</v>
          </cell>
          <cell r="AH18">
            <v>67.799773340000002</v>
          </cell>
          <cell r="AI18">
            <v>67.559843869999995</v>
          </cell>
          <cell r="AJ18">
            <v>0.23992947000000697</v>
          </cell>
          <cell r="AK18">
            <v>203.39932002</v>
          </cell>
          <cell r="AL18">
            <v>183.33017681999999</v>
          </cell>
          <cell r="AM18">
            <v>20.069143200000013</v>
          </cell>
          <cell r="AN18">
            <v>9.8668683838405352E-2</v>
          </cell>
          <cell r="AO18">
            <v>67.559843869999995</v>
          </cell>
          <cell r="AP18">
            <v>183.33017681999999</v>
          </cell>
          <cell r="AQ18">
            <v>-115.77033295</v>
          </cell>
          <cell r="AR18">
            <v>-1.7135968101520127</v>
          </cell>
          <cell r="AS18">
            <v>0</v>
          </cell>
          <cell r="AT18">
            <v>67.799773340000002</v>
          </cell>
          <cell r="AU18">
            <v>58.948064849999994</v>
          </cell>
          <cell r="AV18">
            <v>8.8517084900000071</v>
          </cell>
          <cell r="AW18">
            <v>271.19909336000001</v>
          </cell>
          <cell r="AX18">
            <v>242.27824167</v>
          </cell>
          <cell r="AY18">
            <v>28.920851690000006</v>
          </cell>
          <cell r="AZ18">
            <v>0.10664066509842408</v>
          </cell>
          <cell r="BA18">
            <v>261.02297822999998</v>
          </cell>
          <cell r="BB18">
            <v>242.27824167</v>
          </cell>
          <cell r="BC18">
            <v>18.744736559999978</v>
          </cell>
          <cell r="BD18">
            <v>7.1812591700195397E-2</v>
          </cell>
          <cell r="BE18">
            <v>0</v>
          </cell>
          <cell r="BF18">
            <v>67.799773340000002</v>
          </cell>
          <cell r="BG18">
            <v>58.717723460000009</v>
          </cell>
          <cell r="BH18">
            <v>9.0820498799999925</v>
          </cell>
          <cell r="BI18">
            <v>338.99886670000006</v>
          </cell>
          <cell r="BJ18">
            <v>300.99596513</v>
          </cell>
          <cell r="BK18">
            <v>38.002901570000063</v>
          </cell>
          <cell r="BL18">
            <v>0.1121033292528115</v>
          </cell>
          <cell r="BM18">
            <v>321.43687620999998</v>
          </cell>
          <cell r="BN18">
            <v>300.99596513</v>
          </cell>
          <cell r="BO18">
            <v>20.440911079999978</v>
          </cell>
          <cell r="BP18">
            <v>6.3592302541683479E-2</v>
          </cell>
          <cell r="BQ18">
            <v>0</v>
          </cell>
          <cell r="BR18">
            <v>67.799773340000002</v>
          </cell>
          <cell r="BS18">
            <v>57.839241340000036</v>
          </cell>
          <cell r="BT18">
            <v>9.9605319999999651</v>
          </cell>
          <cell r="BU18">
            <v>406.79864004000007</v>
          </cell>
          <cell r="BV18">
            <v>358.83520647</v>
          </cell>
          <cell r="BW18">
            <v>47.963433570000063</v>
          </cell>
          <cell r="BX18">
            <v>0.11790460647873324</v>
          </cell>
          <cell r="BY18">
            <v>382.04998131000002</v>
          </cell>
          <cell r="BZ18">
            <v>358.83520647</v>
          </cell>
          <cell r="CA18">
            <v>-23.214774840000018</v>
          </cell>
          <cell r="CB18">
            <v>-6.076371149240619E-2</v>
          </cell>
          <cell r="CC18">
            <v>0</v>
          </cell>
          <cell r="CD18">
            <v>67.799773340000002</v>
          </cell>
          <cell r="CE18">
            <v>68.30482333999997</v>
          </cell>
          <cell r="CF18">
            <v>-0.50504999999996869</v>
          </cell>
          <cell r="CG18">
            <v>474.59841338000012</v>
          </cell>
          <cell r="CH18">
            <v>427.14002980999999</v>
          </cell>
          <cell r="CI18">
            <v>47.458383570000137</v>
          </cell>
          <cell r="CJ18">
            <v>9.9996928417881784E-2</v>
          </cell>
          <cell r="CK18">
            <v>449.13666670999999</v>
          </cell>
          <cell r="CL18">
            <v>427.14002980999999</v>
          </cell>
          <cell r="CM18">
            <v>-21.996636899999999</v>
          </cell>
          <cell r="CN18">
            <v>-4.8975375493452773E-2</v>
          </cell>
          <cell r="CO18">
            <v>0</v>
          </cell>
          <cell r="CP18">
            <v>67.799773340000002</v>
          </cell>
          <cell r="CQ18">
            <v>62.050601360000016</v>
          </cell>
          <cell r="CR18">
            <v>5.7491719799999856</v>
          </cell>
          <cell r="CS18">
            <v>542.39818672000013</v>
          </cell>
          <cell r="CT18">
            <v>489.19063117000002</v>
          </cell>
          <cell r="CU18">
            <v>53.207555550000109</v>
          </cell>
          <cell r="CV18">
            <v>9.8096853663464059E-2</v>
          </cell>
          <cell r="CW18">
            <v>514.81426527999997</v>
          </cell>
          <cell r="CX18">
            <v>489.19063117000002</v>
          </cell>
          <cell r="CY18">
            <v>25.623634109999955</v>
          </cell>
          <cell r="CZ18">
            <v>4.9772579817817665E-2</v>
          </cell>
          <cell r="DA18">
            <v>0</v>
          </cell>
          <cell r="DB18">
            <v>67.799773340000002</v>
          </cell>
          <cell r="DC18">
            <v>63.634407109999998</v>
          </cell>
          <cell r="DD18">
            <v>4.1653662300000036</v>
          </cell>
          <cell r="DE18">
            <v>610.19796006000013</v>
          </cell>
          <cell r="DF18">
            <v>552.82503827999994</v>
          </cell>
          <cell r="DG18">
            <v>57.372921780000183</v>
          </cell>
          <cell r="DH18">
            <v>9.4023457197986646E-2</v>
          </cell>
          <cell r="DI18">
            <v>579.82429836000006</v>
          </cell>
          <cell r="DJ18">
            <v>552.82503827999994</v>
          </cell>
          <cell r="DK18">
            <v>26.999260080000113</v>
          </cell>
          <cell r="DL18">
            <v>4.6564554394091413E-2</v>
          </cell>
          <cell r="DM18">
            <v>0</v>
          </cell>
          <cell r="DN18">
            <v>67.799773340000002</v>
          </cell>
          <cell r="DO18">
            <v>62.411084529999968</v>
          </cell>
          <cell r="DP18">
            <v>5.3886888100000334</v>
          </cell>
          <cell r="DQ18">
            <v>677.99773340000024</v>
          </cell>
          <cell r="DR18">
            <v>615.23612280999998</v>
          </cell>
          <cell r="DS18">
            <v>62.761610590000259</v>
          </cell>
          <cell r="DT18">
            <v>9.256905664752807E-2</v>
          </cell>
          <cell r="DU18">
            <v>644.24977245000002</v>
          </cell>
          <cell r="DV18">
            <v>615.23612280999998</v>
          </cell>
          <cell r="DW18">
            <v>29.01364964000004</v>
          </cell>
          <cell r="DX18">
            <v>4.5034784458929361E-2</v>
          </cell>
          <cell r="DY18">
            <v>0</v>
          </cell>
          <cell r="DZ18">
            <v>67.799773340000002</v>
          </cell>
          <cell r="EA18">
            <v>63.964476620000006</v>
          </cell>
          <cell r="EB18">
            <v>3.8352967199999952</v>
          </cell>
          <cell r="EC18">
            <v>745.79750674000024</v>
          </cell>
          <cell r="ED18">
            <v>679.2005994299999</v>
          </cell>
          <cell r="EE18">
            <v>66.596907310000347</v>
          </cell>
          <cell r="EF18">
            <v>8.9296232165090014E-2</v>
          </cell>
          <cell r="EG18">
            <v>708.07096363999995</v>
          </cell>
          <cell r="EH18">
            <v>679.2005994299999</v>
          </cell>
          <cell r="EI18">
            <v>28.870364210000048</v>
          </cell>
          <cell r="EJ18">
            <v>4.0773263828791075E-2</v>
          </cell>
          <cell r="EK18">
            <v>0</v>
          </cell>
          <cell r="EL18">
            <v>67.799773340000002</v>
          </cell>
          <cell r="EM18">
            <v>122.77034099000001</v>
          </cell>
          <cell r="EN18">
            <v>-54.970567650000007</v>
          </cell>
        </row>
        <row r="19">
          <cell r="A19">
            <v>0</v>
          </cell>
          <cell r="B19">
            <v>0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>
            <v>0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BY19">
            <v>0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  <cell r="CF19">
            <v>0</v>
          </cell>
          <cell r="CG19">
            <v>0</v>
          </cell>
          <cell r="CH19">
            <v>0</v>
          </cell>
          <cell r="CI19">
            <v>0</v>
          </cell>
          <cell r="CJ19">
            <v>0</v>
          </cell>
          <cell r="CK19">
            <v>0</v>
          </cell>
          <cell r="CL19">
            <v>0</v>
          </cell>
          <cell r="CM19">
            <v>0</v>
          </cell>
          <cell r="CN19">
            <v>0</v>
          </cell>
          <cell r="CO19">
            <v>0</v>
          </cell>
          <cell r="CP19">
            <v>0</v>
          </cell>
          <cell r="CQ19">
            <v>0</v>
          </cell>
          <cell r="CR19">
            <v>0</v>
          </cell>
          <cell r="CS19">
            <v>0</v>
          </cell>
          <cell r="CT19">
            <v>0</v>
          </cell>
          <cell r="CU19">
            <v>0</v>
          </cell>
          <cell r="CV19">
            <v>0</v>
          </cell>
          <cell r="CW19">
            <v>0</v>
          </cell>
          <cell r="CX19">
            <v>0</v>
          </cell>
          <cell r="CY19">
            <v>0</v>
          </cell>
          <cell r="CZ19">
            <v>0</v>
          </cell>
          <cell r="DA19">
            <v>0</v>
          </cell>
          <cell r="DB19">
            <v>0</v>
          </cell>
          <cell r="DC19">
            <v>0</v>
          </cell>
          <cell r="DD19">
            <v>0</v>
          </cell>
          <cell r="DE19">
            <v>0</v>
          </cell>
          <cell r="DF19">
            <v>0</v>
          </cell>
          <cell r="DG19">
            <v>0</v>
          </cell>
          <cell r="DH19">
            <v>0</v>
          </cell>
          <cell r="DI19">
            <v>0</v>
          </cell>
          <cell r="DJ19">
            <v>0</v>
          </cell>
          <cell r="DK19">
            <v>0</v>
          </cell>
          <cell r="DL19">
            <v>0</v>
          </cell>
          <cell r="DM19">
            <v>0</v>
          </cell>
          <cell r="DN19">
            <v>0</v>
          </cell>
          <cell r="DO19">
            <v>0</v>
          </cell>
          <cell r="DP19">
            <v>0</v>
          </cell>
          <cell r="DQ19">
            <v>0</v>
          </cell>
          <cell r="DR19">
            <v>0</v>
          </cell>
          <cell r="DS19">
            <v>0</v>
          </cell>
          <cell r="DT19">
            <v>0</v>
          </cell>
          <cell r="DU19">
            <v>0</v>
          </cell>
          <cell r="DV19">
            <v>0</v>
          </cell>
          <cell r="DW19">
            <v>0</v>
          </cell>
          <cell r="DX19">
            <v>0</v>
          </cell>
          <cell r="DY19">
            <v>0</v>
          </cell>
          <cell r="DZ19">
            <v>0</v>
          </cell>
          <cell r="EA19">
            <v>0</v>
          </cell>
          <cell r="EB19">
            <v>0</v>
          </cell>
          <cell r="EC19">
            <v>0</v>
          </cell>
          <cell r="ED19">
            <v>0</v>
          </cell>
          <cell r="EE19">
            <v>0</v>
          </cell>
          <cell r="EF19">
            <v>0</v>
          </cell>
          <cell r="EG19">
            <v>0</v>
          </cell>
          <cell r="EH19">
            <v>0</v>
          </cell>
          <cell r="EI19">
            <v>0</v>
          </cell>
          <cell r="EJ19">
            <v>0</v>
          </cell>
          <cell r="EK19">
            <v>0</v>
          </cell>
          <cell r="EL19">
            <v>0</v>
          </cell>
          <cell r="EM19">
            <v>0</v>
          </cell>
          <cell r="EN19">
            <v>0</v>
          </cell>
        </row>
        <row r="20">
          <cell r="A20">
            <v>0</v>
          </cell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C20">
            <v>0</v>
          </cell>
          <cell r="BD20">
            <v>0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>
            <v>0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  <cell r="BP20">
            <v>0</v>
          </cell>
          <cell r="BQ20">
            <v>0</v>
          </cell>
          <cell r="BR20">
            <v>0</v>
          </cell>
          <cell r="BS20">
            <v>0</v>
          </cell>
          <cell r="BT20">
            <v>0</v>
          </cell>
          <cell r="BU20">
            <v>0</v>
          </cell>
          <cell r="BV20">
            <v>0</v>
          </cell>
          <cell r="BW20">
            <v>0</v>
          </cell>
          <cell r="BX20">
            <v>0</v>
          </cell>
          <cell r="BY20">
            <v>0</v>
          </cell>
          <cell r="BZ20">
            <v>0</v>
          </cell>
          <cell r="CA20">
            <v>0</v>
          </cell>
          <cell r="CB20">
            <v>0</v>
          </cell>
          <cell r="CC20">
            <v>0</v>
          </cell>
          <cell r="CD20">
            <v>0</v>
          </cell>
          <cell r="CE20">
            <v>0</v>
          </cell>
          <cell r="CF20">
            <v>0</v>
          </cell>
          <cell r="CG20">
            <v>0</v>
          </cell>
          <cell r="CH20">
            <v>0</v>
          </cell>
          <cell r="CI20">
            <v>0</v>
          </cell>
          <cell r="CJ20">
            <v>0</v>
          </cell>
          <cell r="CK20">
            <v>0</v>
          </cell>
          <cell r="CL20">
            <v>0</v>
          </cell>
          <cell r="CM20">
            <v>0</v>
          </cell>
          <cell r="CN20">
            <v>0</v>
          </cell>
          <cell r="CO20">
            <v>0</v>
          </cell>
          <cell r="CP20">
            <v>0</v>
          </cell>
          <cell r="CQ20">
            <v>0</v>
          </cell>
          <cell r="CR20">
            <v>0</v>
          </cell>
          <cell r="CS20">
            <v>0</v>
          </cell>
          <cell r="CT20">
            <v>0</v>
          </cell>
          <cell r="CU20">
            <v>0</v>
          </cell>
          <cell r="CV20">
            <v>0</v>
          </cell>
          <cell r="CW20">
            <v>0</v>
          </cell>
          <cell r="CX20">
            <v>0</v>
          </cell>
          <cell r="CY20">
            <v>0</v>
          </cell>
          <cell r="CZ20">
            <v>0</v>
          </cell>
          <cell r="DA20">
            <v>0</v>
          </cell>
          <cell r="DB20">
            <v>0</v>
          </cell>
          <cell r="DC20">
            <v>0</v>
          </cell>
          <cell r="DD20">
            <v>0</v>
          </cell>
          <cell r="DE20">
            <v>0</v>
          </cell>
          <cell r="DF20">
            <v>0</v>
          </cell>
          <cell r="DG20">
            <v>0</v>
          </cell>
          <cell r="DH20">
            <v>0</v>
          </cell>
          <cell r="DI20">
            <v>0</v>
          </cell>
          <cell r="DJ20">
            <v>0</v>
          </cell>
          <cell r="DK20">
            <v>0</v>
          </cell>
          <cell r="DL20">
            <v>0</v>
          </cell>
          <cell r="DM20">
            <v>0</v>
          </cell>
          <cell r="DN20">
            <v>0</v>
          </cell>
          <cell r="DO20">
            <v>0</v>
          </cell>
          <cell r="DP20">
            <v>0</v>
          </cell>
          <cell r="DQ20">
            <v>0</v>
          </cell>
          <cell r="DR20">
            <v>0</v>
          </cell>
          <cell r="DS20">
            <v>0</v>
          </cell>
          <cell r="DT20">
            <v>0</v>
          </cell>
          <cell r="DU20">
            <v>0</v>
          </cell>
          <cell r="DV20">
            <v>0</v>
          </cell>
          <cell r="DW20">
            <v>0</v>
          </cell>
          <cell r="DX20">
            <v>0</v>
          </cell>
          <cell r="DY20">
            <v>0</v>
          </cell>
          <cell r="DZ20">
            <v>0</v>
          </cell>
          <cell r="EA20">
            <v>0</v>
          </cell>
          <cell r="EB20">
            <v>0</v>
          </cell>
          <cell r="EC20">
            <v>0</v>
          </cell>
          <cell r="ED20">
            <v>0</v>
          </cell>
          <cell r="EE20">
            <v>0</v>
          </cell>
          <cell r="EF20">
            <v>0</v>
          </cell>
          <cell r="EG20">
            <v>0</v>
          </cell>
          <cell r="EH20">
            <v>0</v>
          </cell>
          <cell r="EI20">
            <v>0</v>
          </cell>
          <cell r="EJ20">
            <v>0</v>
          </cell>
          <cell r="EK20">
            <v>0</v>
          </cell>
          <cell r="EL20">
            <v>0</v>
          </cell>
          <cell r="EM20">
            <v>0</v>
          </cell>
          <cell r="EN20">
            <v>0</v>
          </cell>
        </row>
        <row r="21">
          <cell r="A21">
            <v>511301</v>
          </cell>
          <cell r="B21" t="str">
            <v>Interconnection charges - Domestic</v>
          </cell>
          <cell r="C21">
            <v>735.00125351999998</v>
          </cell>
          <cell r="D21">
            <v>651.22421672000007</v>
          </cell>
          <cell r="E21">
            <v>585.26283473000001</v>
          </cell>
          <cell r="F21">
            <v>596.23273611000002</v>
          </cell>
          <cell r="G21">
            <v>234.95207598000002</v>
          </cell>
          <cell r="H21">
            <v>90.951841999999999</v>
          </cell>
          <cell r="I21">
            <v>71.039793230000001</v>
          </cell>
          <cell r="J21">
            <v>25.286683</v>
          </cell>
          <cell r="K21">
            <v>82.359999959999996</v>
          </cell>
          <cell r="L21">
            <v>66.039793230000001</v>
          </cell>
          <cell r="M21">
            <v>5.9199827699999998</v>
          </cell>
          <cell r="N21">
            <v>5.0271249899999999</v>
          </cell>
          <cell r="O21">
            <v>0.89285777999999993</v>
          </cell>
          <cell r="P21">
            <v>0.15082100990641903</v>
          </cell>
          <cell r="Q21">
            <v>10.44635268</v>
          </cell>
          <cell r="R21">
            <v>5.0271249899999999</v>
          </cell>
          <cell r="S21">
            <v>5.4192276900000005</v>
          </cell>
          <cell r="T21">
            <v>0.51876744506006855</v>
          </cell>
          <cell r="U21">
            <v>0</v>
          </cell>
          <cell r="V21">
            <v>5.9199827699999998</v>
          </cell>
          <cell r="W21">
            <v>4.732490939999999</v>
          </cell>
          <cell r="X21">
            <v>1.1874918300000008</v>
          </cell>
          <cell r="Y21">
            <v>11.83996554</v>
          </cell>
          <cell r="Z21">
            <v>9.7596159299999989</v>
          </cell>
          <cell r="AA21">
            <v>2.0803496100000007</v>
          </cell>
          <cell r="AB21">
            <v>0.17570571493403186</v>
          </cell>
          <cell r="AC21">
            <v>17.747282129999999</v>
          </cell>
          <cell r="AD21">
            <v>9.7596159299999989</v>
          </cell>
          <cell r="AE21">
            <v>7.9876661999999996</v>
          </cell>
          <cell r="AF21">
            <v>0.45007827911281423</v>
          </cell>
          <cell r="AG21">
            <v>0</v>
          </cell>
          <cell r="AH21">
            <v>5.9199827699999998</v>
          </cell>
          <cell r="AI21">
            <v>4.0266801300000008</v>
          </cell>
          <cell r="AJ21">
            <v>1.893302639999999</v>
          </cell>
          <cell r="AK21">
            <v>17.759948309999999</v>
          </cell>
          <cell r="AL21">
            <v>13.78629606</v>
          </cell>
          <cell r="AM21">
            <v>3.9736522499999989</v>
          </cell>
          <cell r="AN21">
            <v>0.22374233193925322</v>
          </cell>
          <cell r="AO21">
            <v>4.0266801300000008</v>
          </cell>
          <cell r="AP21">
            <v>13.78629606</v>
          </cell>
          <cell r="AQ21">
            <v>-9.7596159299999989</v>
          </cell>
          <cell r="AR21">
            <v>-2.4237375741092198</v>
          </cell>
          <cell r="AS21">
            <v>0</v>
          </cell>
          <cell r="AT21">
            <v>5.9199827699999998</v>
          </cell>
          <cell r="AU21">
            <v>0.14265477999999934</v>
          </cell>
          <cell r="AV21">
            <v>5.7773279900000007</v>
          </cell>
          <cell r="AW21">
            <v>23.679931079999999</v>
          </cell>
          <cell r="AX21">
            <v>13.928950840000001</v>
          </cell>
          <cell r="AY21">
            <v>9.7509802399999987</v>
          </cell>
          <cell r="AZ21">
            <v>0.41178245861685164</v>
          </cell>
          <cell r="BA21">
            <v>30.651380679999999</v>
          </cell>
          <cell r="BB21">
            <v>13.928950840000001</v>
          </cell>
          <cell r="BC21">
            <v>16.722429839999997</v>
          </cell>
          <cell r="BD21">
            <v>0.54556856719055946</v>
          </cell>
          <cell r="BE21">
            <v>0</v>
          </cell>
          <cell r="BF21">
            <v>5.9199827699999998</v>
          </cell>
          <cell r="BG21">
            <v>-8.0599755399999999</v>
          </cell>
          <cell r="BH21">
            <v>13.979958310000001</v>
          </cell>
          <cell r="BI21">
            <v>29.599913849999997</v>
          </cell>
          <cell r="BJ21">
            <v>5.8689752999999998</v>
          </cell>
          <cell r="BK21">
            <v>23.730938549999998</v>
          </cell>
          <cell r="BL21">
            <v>0.80172323035325321</v>
          </cell>
          <cell r="BM21">
            <v>35.952284140000003</v>
          </cell>
          <cell r="BN21">
            <v>5.8689752999999998</v>
          </cell>
          <cell r="BO21">
            <v>30.083308840000004</v>
          </cell>
          <cell r="BP21">
            <v>0.83675653882946865</v>
          </cell>
          <cell r="BQ21">
            <v>0</v>
          </cell>
          <cell r="BR21">
            <v>5.9199827699999998</v>
          </cell>
          <cell r="BS21">
            <v>-6.5641957799999995</v>
          </cell>
          <cell r="BT21">
            <v>12.484178549999999</v>
          </cell>
          <cell r="BU21">
            <v>35.519896619999997</v>
          </cell>
          <cell r="BV21">
            <v>-0.69522048000000003</v>
          </cell>
          <cell r="BW21">
            <v>36.215117100000001</v>
          </cell>
          <cell r="BX21">
            <v>1.0195727056144794</v>
          </cell>
          <cell r="BY21">
            <v>43.285263819999997</v>
          </cell>
          <cell r="BZ21">
            <v>-0.69522048000000003</v>
          </cell>
          <cell r="CA21">
            <v>-43.980484300000001</v>
          </cell>
          <cell r="CB21">
            <v>-1.0160613663553271</v>
          </cell>
          <cell r="CC21">
            <v>0</v>
          </cell>
          <cell r="CD21">
            <v>5.9199827699999998</v>
          </cell>
          <cell r="CE21">
            <v>2.6942410000000031E-2</v>
          </cell>
          <cell r="CF21">
            <v>5.8930403599999996</v>
          </cell>
          <cell r="CG21">
            <v>41.439879390000002</v>
          </cell>
          <cell r="CH21">
            <v>-0.66827806999999995</v>
          </cell>
          <cell r="CI21">
            <v>42.108157460000001</v>
          </cell>
          <cell r="CJ21">
            <v>1.0161264482386805</v>
          </cell>
          <cell r="CK21">
            <v>48.605365829999997</v>
          </cell>
          <cell r="CL21">
            <v>-0.66827806999999995</v>
          </cell>
          <cell r="CM21">
            <v>-49.273643899999996</v>
          </cell>
          <cell r="CN21">
            <v>-1.0137490595655085</v>
          </cell>
          <cell r="CO21">
            <v>0</v>
          </cell>
          <cell r="CP21">
            <v>5.9199827699999998</v>
          </cell>
          <cell r="CQ21">
            <v>0</v>
          </cell>
          <cell r="CR21">
            <v>5.9199827699999998</v>
          </cell>
          <cell r="CS21">
            <v>47.359862159999999</v>
          </cell>
          <cell r="CT21">
            <v>-0.66827806999999995</v>
          </cell>
          <cell r="CU21">
            <v>48.028140229999998</v>
          </cell>
          <cell r="CV21">
            <v>1.0141106422088455</v>
          </cell>
          <cell r="CW21">
            <v>54.058152419999999</v>
          </cell>
          <cell r="CX21">
            <v>-0.66827806999999995</v>
          </cell>
          <cell r="CY21">
            <v>54.726430489999998</v>
          </cell>
          <cell r="CZ21">
            <v>1.0123622069953089</v>
          </cell>
          <cell r="DA21">
            <v>0</v>
          </cell>
          <cell r="DB21">
            <v>5.9199827699999998</v>
          </cell>
          <cell r="DC21">
            <v>0</v>
          </cell>
          <cell r="DD21">
            <v>5.9199827699999998</v>
          </cell>
          <cell r="DE21">
            <v>53.279844929999989</v>
          </cell>
          <cell r="DF21">
            <v>-0.66827806999999995</v>
          </cell>
          <cell r="DG21">
            <v>53.948122999999988</v>
          </cell>
          <cell r="DH21">
            <v>1.0125427930745292</v>
          </cell>
          <cell r="DI21">
            <v>59.261320829999995</v>
          </cell>
          <cell r="DJ21">
            <v>-0.66827806999999995</v>
          </cell>
          <cell r="DK21">
            <v>59.929598899999995</v>
          </cell>
          <cell r="DL21">
            <v>1.01127680012258</v>
          </cell>
          <cell r="DM21">
            <v>0</v>
          </cell>
          <cell r="DN21">
            <v>5.9199827699999998</v>
          </cell>
          <cell r="DO21">
            <v>0</v>
          </cell>
          <cell r="DP21">
            <v>5.9199827699999998</v>
          </cell>
          <cell r="DQ21">
            <v>59.199827699999986</v>
          </cell>
          <cell r="DR21">
            <v>-0.66827806999999995</v>
          </cell>
          <cell r="DS21">
            <v>59.868105769999985</v>
          </cell>
          <cell r="DT21">
            <v>1.0112885137670764</v>
          </cell>
          <cell r="DU21">
            <v>63.476894719999997</v>
          </cell>
          <cell r="DV21">
            <v>-0.66827806999999995</v>
          </cell>
          <cell r="DW21">
            <v>64.145172790000004</v>
          </cell>
          <cell r="DX21">
            <v>1.0105278948024761</v>
          </cell>
          <cell r="DY21">
            <v>0</v>
          </cell>
          <cell r="DZ21">
            <v>3.4199827699999998</v>
          </cell>
          <cell r="EA21">
            <v>0</v>
          </cell>
          <cell r="EB21">
            <v>3.4199827699999998</v>
          </cell>
          <cell r="EC21">
            <v>62.61981046999999</v>
          </cell>
          <cell r="ED21">
            <v>-0.66827806999999995</v>
          </cell>
          <cell r="EE21">
            <v>63.28808853999999</v>
          </cell>
          <cell r="EF21">
            <v>1.010671991259382</v>
          </cell>
          <cell r="EG21">
            <v>68.272531529999995</v>
          </cell>
          <cell r="EH21">
            <v>-0.66827806999999995</v>
          </cell>
          <cell r="EI21">
            <v>68.940809599999994</v>
          </cell>
          <cell r="EJ21">
            <v>1.0097883886099397</v>
          </cell>
          <cell r="EK21">
            <v>0</v>
          </cell>
          <cell r="EL21">
            <v>3.4199827599999999</v>
          </cell>
          <cell r="EM21">
            <v>0</v>
          </cell>
          <cell r="EN21">
            <v>3.4199827599999999</v>
          </cell>
        </row>
        <row r="22">
          <cell r="A22">
            <v>0</v>
          </cell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P22">
            <v>0</v>
          </cell>
          <cell r="BQ22">
            <v>0</v>
          </cell>
          <cell r="BR22">
            <v>0</v>
          </cell>
          <cell r="BS22">
            <v>0</v>
          </cell>
          <cell r="BT22">
            <v>0</v>
          </cell>
          <cell r="BU22">
            <v>0</v>
          </cell>
          <cell r="BV22">
            <v>0</v>
          </cell>
          <cell r="BW22">
            <v>0</v>
          </cell>
          <cell r="BX22">
            <v>0</v>
          </cell>
          <cell r="BY22">
            <v>0</v>
          </cell>
          <cell r="BZ22">
            <v>0</v>
          </cell>
          <cell r="CA22">
            <v>0</v>
          </cell>
          <cell r="CB22">
            <v>0</v>
          </cell>
          <cell r="CC22">
            <v>0</v>
          </cell>
          <cell r="CD22">
            <v>0</v>
          </cell>
          <cell r="CE22">
            <v>0</v>
          </cell>
          <cell r="CF22">
            <v>0</v>
          </cell>
          <cell r="CG22">
            <v>0</v>
          </cell>
          <cell r="CH22">
            <v>0</v>
          </cell>
          <cell r="CI22">
            <v>0</v>
          </cell>
          <cell r="CJ22">
            <v>0</v>
          </cell>
          <cell r="CK22">
            <v>0</v>
          </cell>
          <cell r="CL22">
            <v>0</v>
          </cell>
          <cell r="CM22">
            <v>0</v>
          </cell>
          <cell r="CN22">
            <v>0</v>
          </cell>
          <cell r="CO22">
            <v>0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CU22">
            <v>0</v>
          </cell>
          <cell r="CV22">
            <v>0</v>
          </cell>
          <cell r="CW22">
            <v>0</v>
          </cell>
          <cell r="CX22">
            <v>0</v>
          </cell>
          <cell r="CY22">
            <v>0</v>
          </cell>
          <cell r="CZ22">
            <v>0</v>
          </cell>
          <cell r="DA22">
            <v>0</v>
          </cell>
          <cell r="DB22">
            <v>0</v>
          </cell>
          <cell r="DC22">
            <v>0</v>
          </cell>
          <cell r="DD22">
            <v>0</v>
          </cell>
          <cell r="DE22">
            <v>0</v>
          </cell>
          <cell r="DF22">
            <v>0</v>
          </cell>
          <cell r="DG22">
            <v>0</v>
          </cell>
          <cell r="DH22">
            <v>0</v>
          </cell>
          <cell r="DI22">
            <v>0</v>
          </cell>
          <cell r="DJ22">
            <v>0</v>
          </cell>
          <cell r="DK22">
            <v>0</v>
          </cell>
          <cell r="DL22">
            <v>0</v>
          </cell>
          <cell r="DM22">
            <v>0</v>
          </cell>
          <cell r="DN22">
            <v>0</v>
          </cell>
          <cell r="DO22">
            <v>0</v>
          </cell>
          <cell r="DP22">
            <v>0</v>
          </cell>
          <cell r="DQ22">
            <v>0</v>
          </cell>
          <cell r="DR22">
            <v>0</v>
          </cell>
          <cell r="DS22">
            <v>0</v>
          </cell>
          <cell r="DT22">
            <v>0</v>
          </cell>
          <cell r="DU22">
            <v>0</v>
          </cell>
          <cell r="DV22">
            <v>0</v>
          </cell>
          <cell r="DW22">
            <v>0</v>
          </cell>
          <cell r="DX22">
            <v>0</v>
          </cell>
          <cell r="DY22">
            <v>0</v>
          </cell>
          <cell r="DZ22">
            <v>0</v>
          </cell>
          <cell r="EA22">
            <v>0</v>
          </cell>
          <cell r="EB22">
            <v>0</v>
          </cell>
          <cell r="EC22">
            <v>0</v>
          </cell>
          <cell r="ED22">
            <v>0</v>
          </cell>
          <cell r="EE22">
            <v>0</v>
          </cell>
          <cell r="EF22">
            <v>0</v>
          </cell>
          <cell r="EG22">
            <v>0</v>
          </cell>
          <cell r="EH22">
            <v>0</v>
          </cell>
          <cell r="EI22">
            <v>0</v>
          </cell>
          <cell r="EJ22">
            <v>0</v>
          </cell>
          <cell r="EK22">
            <v>0</v>
          </cell>
          <cell r="EL22">
            <v>0</v>
          </cell>
          <cell r="EM22">
            <v>0</v>
          </cell>
          <cell r="EN22">
            <v>0</v>
          </cell>
        </row>
        <row r="23">
          <cell r="A23">
            <v>511401</v>
          </cell>
          <cell r="B23" t="str">
            <v>Interconnection charges - International</v>
          </cell>
          <cell r="C23">
            <v>150.66929644999999</v>
          </cell>
          <cell r="D23">
            <v>121.49324804999999</v>
          </cell>
          <cell r="E23">
            <v>80.933907329999997</v>
          </cell>
          <cell r="F23">
            <v>61.370789710000004</v>
          </cell>
          <cell r="G23">
            <v>25.126125250000001</v>
          </cell>
          <cell r="H23">
            <v>11.158287849999999</v>
          </cell>
          <cell r="I23">
            <v>11.02399731</v>
          </cell>
          <cell r="J23">
            <v>4.6896810000000002</v>
          </cell>
          <cell r="K23">
            <v>20.720000120000002</v>
          </cell>
          <cell r="L23">
            <v>16.023997310000002</v>
          </cell>
          <cell r="M23">
            <v>0.91866643000000003</v>
          </cell>
          <cell r="N23">
            <v>0.19997677</v>
          </cell>
          <cell r="O23">
            <v>0.71868966000000001</v>
          </cell>
          <cell r="P23">
            <v>0.78231840908783401</v>
          </cell>
          <cell r="Q23">
            <v>1.25197421</v>
          </cell>
          <cell r="R23">
            <v>0.19997677</v>
          </cell>
          <cell r="S23">
            <v>1.0519974400000001</v>
          </cell>
          <cell r="T23">
            <v>0.84027085510012234</v>
          </cell>
          <cell r="U23">
            <v>0</v>
          </cell>
          <cell r="V23">
            <v>0.91866643000000003</v>
          </cell>
          <cell r="W23">
            <v>0.50576329999999992</v>
          </cell>
          <cell r="X23">
            <v>0.41290313000000012</v>
          </cell>
          <cell r="Y23">
            <v>1.8373328600000001</v>
          </cell>
          <cell r="Z23">
            <v>0.70574006999999994</v>
          </cell>
          <cell r="AA23">
            <v>1.13159279</v>
          </cell>
          <cell r="AB23">
            <v>0.61588883246773263</v>
          </cell>
          <cell r="AC23">
            <v>4.0686788399999996</v>
          </cell>
          <cell r="AD23">
            <v>0.70574006999999994</v>
          </cell>
          <cell r="AE23">
            <v>3.3629387699999995</v>
          </cell>
          <cell r="AF23">
            <v>0.82654318569907081</v>
          </cell>
          <cell r="AG23">
            <v>0</v>
          </cell>
          <cell r="AH23">
            <v>0.91866643000000003</v>
          </cell>
          <cell r="AI23">
            <v>0.59631819000000008</v>
          </cell>
          <cell r="AJ23">
            <v>0.32234823999999995</v>
          </cell>
          <cell r="AK23">
            <v>2.7559992900000001</v>
          </cell>
          <cell r="AL23">
            <v>1.3020582599999999</v>
          </cell>
          <cell r="AM23">
            <v>1.4539410300000002</v>
          </cell>
          <cell r="AN23">
            <v>0.52755493634397854</v>
          </cell>
          <cell r="AO23">
            <v>0.59631819000000008</v>
          </cell>
          <cell r="AP23">
            <v>1.3020582599999999</v>
          </cell>
          <cell r="AQ23">
            <v>-0.70574006999999983</v>
          </cell>
          <cell r="AR23">
            <v>-1.1834957944180768</v>
          </cell>
          <cell r="AS23">
            <v>0</v>
          </cell>
          <cell r="AT23">
            <v>0.91866643000000003</v>
          </cell>
          <cell r="AU23">
            <v>0.83383015999999988</v>
          </cell>
          <cell r="AV23">
            <v>8.4836270000000158E-2</v>
          </cell>
          <cell r="AW23">
            <v>3.6746657200000001</v>
          </cell>
          <cell r="AX23">
            <v>2.1358884200000001</v>
          </cell>
          <cell r="AY23">
            <v>1.5387773</v>
          </cell>
          <cell r="AZ23">
            <v>0.41875300156554102</v>
          </cell>
          <cell r="BA23">
            <v>5.6096414499999998</v>
          </cell>
          <cell r="BB23">
            <v>2.1358884200000001</v>
          </cell>
          <cell r="BC23">
            <v>3.4737530299999997</v>
          </cell>
          <cell r="BD23">
            <v>0.61924689143902412</v>
          </cell>
          <cell r="BE23">
            <v>0</v>
          </cell>
          <cell r="BF23">
            <v>0.91866643000000003</v>
          </cell>
          <cell r="BG23">
            <v>1.5539958300000001</v>
          </cell>
          <cell r="BH23">
            <v>-0.63532940000000004</v>
          </cell>
          <cell r="BI23">
            <v>4.5933321500000002</v>
          </cell>
          <cell r="BJ23">
            <v>3.68988425</v>
          </cell>
          <cell r="BK23">
            <v>0.90344790000000019</v>
          </cell>
          <cell r="BL23">
            <v>0.19668682135255561</v>
          </cell>
          <cell r="BM23">
            <v>5.9521536100000008</v>
          </cell>
          <cell r="BN23">
            <v>3.68988425</v>
          </cell>
          <cell r="BO23">
            <v>2.2622693600000008</v>
          </cell>
          <cell r="BP23">
            <v>0.38007576891148154</v>
          </cell>
          <cell r="BQ23">
            <v>0</v>
          </cell>
          <cell r="BR23">
            <v>0.91866643000000003</v>
          </cell>
          <cell r="BS23">
            <v>1.9792540899999997</v>
          </cell>
          <cell r="BT23">
            <v>-1.0605876599999997</v>
          </cell>
          <cell r="BU23">
            <v>5.5119985800000002</v>
          </cell>
          <cell r="BV23">
            <v>5.6691383399999999</v>
          </cell>
          <cell r="BW23">
            <v>-0.15713975999999974</v>
          </cell>
          <cell r="BX23">
            <v>-2.8508672075891524E-2</v>
          </cell>
          <cell r="BY23">
            <v>6.7010865400000004</v>
          </cell>
          <cell r="BZ23">
            <v>5.6691383399999999</v>
          </cell>
          <cell r="CA23">
            <v>-1.0319482000000004</v>
          </cell>
          <cell r="CB23">
            <v>-0.15399714566288833</v>
          </cell>
          <cell r="CC23">
            <v>0</v>
          </cell>
          <cell r="CD23">
            <v>0.91866643000000003</v>
          </cell>
          <cell r="CE23">
            <v>-1.6760439999999478E-2</v>
          </cell>
          <cell r="CF23">
            <v>0.93542686999999947</v>
          </cell>
          <cell r="CG23">
            <v>6.4306650099999993</v>
          </cell>
          <cell r="CH23">
            <v>5.6523779000000003</v>
          </cell>
          <cell r="CI23">
            <v>0.77828710999999906</v>
          </cell>
          <cell r="CJ23">
            <v>0.12102746897711582</v>
          </cell>
          <cell r="CK23">
            <v>8.6528091300000014</v>
          </cell>
          <cell r="CL23">
            <v>5.6523779000000003</v>
          </cell>
          <cell r="CM23">
            <v>-3.0004312300000011</v>
          </cell>
          <cell r="CN23">
            <v>-0.34675805104694374</v>
          </cell>
          <cell r="CO23">
            <v>0</v>
          </cell>
          <cell r="CP23">
            <v>0.91866643000000003</v>
          </cell>
          <cell r="CQ23">
            <v>3.6695050899999999</v>
          </cell>
          <cell r="CR23">
            <v>-2.7508386599999999</v>
          </cell>
          <cell r="CS23">
            <v>7.3493314399999994</v>
          </cell>
          <cell r="CT23">
            <v>9.3218829900000006</v>
          </cell>
          <cell r="CU23">
            <v>-1.9725515500000013</v>
          </cell>
          <cell r="CV23">
            <v>-0.26839877424279035</v>
          </cell>
          <cell r="CW23">
            <v>9.7061707500000001</v>
          </cell>
          <cell r="CX23">
            <v>9.3218829900000006</v>
          </cell>
          <cell r="CY23">
            <v>0.38428775999999942</v>
          </cell>
          <cell r="CZ23">
            <v>3.9592107938138159E-2</v>
          </cell>
          <cell r="DA23">
            <v>0</v>
          </cell>
          <cell r="DB23">
            <v>0.91866643000000003</v>
          </cell>
          <cell r="DC23">
            <v>0.85</v>
          </cell>
          <cell r="DD23">
            <v>6.8666430000000056E-2</v>
          </cell>
          <cell r="DE23">
            <v>8.2679978699999985</v>
          </cell>
          <cell r="DF23">
            <v>10.17188299</v>
          </cell>
          <cell r="DG23">
            <v>-1.9038851200000018</v>
          </cell>
          <cell r="DH23">
            <v>-0.23027160262197818</v>
          </cell>
          <cell r="DI23">
            <v>11.988664099999999</v>
          </cell>
          <cell r="DJ23">
            <v>10.17188299</v>
          </cell>
          <cell r="DK23">
            <v>1.8167811099999991</v>
          </cell>
          <cell r="DL23">
            <v>0.15154158085053024</v>
          </cell>
          <cell r="DM23">
            <v>0</v>
          </cell>
          <cell r="DN23">
            <v>0.91866643000000003</v>
          </cell>
          <cell r="DO23">
            <v>0.15</v>
          </cell>
          <cell r="DP23">
            <v>0.76866643000000001</v>
          </cell>
          <cell r="DQ23">
            <v>9.1866642999999986</v>
          </cell>
          <cell r="DR23">
            <v>10.321882990000001</v>
          </cell>
          <cell r="DS23">
            <v>-1.1352186900000021</v>
          </cell>
          <cell r="DT23">
            <v>-0.12357245817723003</v>
          </cell>
          <cell r="DU23">
            <v>12.08178259</v>
          </cell>
          <cell r="DV23">
            <v>10.321882990000001</v>
          </cell>
          <cell r="DW23">
            <v>1.7598995999999989</v>
          </cell>
          <cell r="DX23">
            <v>0.14566555778421758</v>
          </cell>
          <cell r="DY23">
            <v>0</v>
          </cell>
          <cell r="DZ23">
            <v>3.41866643</v>
          </cell>
          <cell r="EA23">
            <v>2.2128785799999999</v>
          </cell>
          <cell r="EB23">
            <v>1.2057878500000001</v>
          </cell>
          <cell r="EC23">
            <v>12.605330729999999</v>
          </cell>
          <cell r="ED23">
            <v>12.534761570000001</v>
          </cell>
          <cell r="EE23">
            <v>7.0569159999998021E-2</v>
          </cell>
          <cell r="EF23">
            <v>5.5983584652838404E-3</v>
          </cell>
          <cell r="EG23">
            <v>12.522936849999999</v>
          </cell>
          <cell r="EH23">
            <v>12.534761570000001</v>
          </cell>
          <cell r="EI23">
            <v>-1.1824720000001676E-2</v>
          </cell>
          <cell r="EJ23">
            <v>-9.4424495960000602E-4</v>
          </cell>
          <cell r="EK23">
            <v>0</v>
          </cell>
          <cell r="EL23">
            <v>3.41866658</v>
          </cell>
          <cell r="EM23">
            <v>0.98807044999999927</v>
          </cell>
          <cell r="EN23">
            <v>2.4305961300000005</v>
          </cell>
        </row>
        <row r="24">
          <cell r="A24">
            <v>511402</v>
          </cell>
          <cell r="B24" t="str">
            <v>Termination Charges - Domestic Operators</v>
          </cell>
          <cell r="C24">
            <v>1015.7884311900001</v>
          </cell>
          <cell r="D24">
            <v>1063.3000506399999</v>
          </cell>
          <cell r="E24">
            <v>829.51169442999992</v>
          </cell>
          <cell r="F24">
            <v>791.85036854999998</v>
          </cell>
          <cell r="G24">
            <v>996.12448619999998</v>
          </cell>
          <cell r="H24">
            <v>691.18022760000008</v>
          </cell>
          <cell r="I24">
            <v>821.59017882000001</v>
          </cell>
          <cell r="J24">
            <v>904.62</v>
          </cell>
          <cell r="K24">
            <v>872.01</v>
          </cell>
          <cell r="L24">
            <v>281.96444102999999</v>
          </cell>
          <cell r="M24">
            <v>72.667500000000004</v>
          </cell>
          <cell r="N24">
            <v>18.705292679999999</v>
          </cell>
          <cell r="O24">
            <v>53.962207320000005</v>
          </cell>
          <cell r="P24">
            <v>0.74259066735473223</v>
          </cell>
          <cell r="Q24">
            <v>44.840092460000008</v>
          </cell>
          <cell r="R24">
            <v>18.705292679999999</v>
          </cell>
          <cell r="S24">
            <v>26.134799780000009</v>
          </cell>
          <cell r="T24">
            <v>0.58284446677521418</v>
          </cell>
          <cell r="U24">
            <v>0</v>
          </cell>
          <cell r="V24">
            <v>72.667500000000004</v>
          </cell>
          <cell r="W24">
            <v>33.097268039999996</v>
          </cell>
          <cell r="X24">
            <v>39.570231960000008</v>
          </cell>
          <cell r="Y24">
            <v>145.33500000000001</v>
          </cell>
          <cell r="Z24">
            <v>51.802560719999995</v>
          </cell>
          <cell r="AA24">
            <v>93.532439280000006</v>
          </cell>
          <cell r="AB24">
            <v>0.64356444958200021</v>
          </cell>
          <cell r="AC24">
            <v>96.775933519999995</v>
          </cell>
          <cell r="AD24">
            <v>51.802560719999995</v>
          </cell>
          <cell r="AE24">
            <v>44.9733728</v>
          </cell>
          <cell r="AF24">
            <v>0.46471649680037108</v>
          </cell>
          <cell r="AG24">
            <v>0</v>
          </cell>
          <cell r="AH24">
            <v>72.667500000000004</v>
          </cell>
          <cell r="AI24">
            <v>30.537658950000004</v>
          </cell>
          <cell r="AJ24">
            <v>42.129841049999996</v>
          </cell>
          <cell r="AK24">
            <v>218.0025</v>
          </cell>
          <cell r="AL24">
            <v>82.340219669999996</v>
          </cell>
          <cell r="AM24">
            <v>135.66228032999999</v>
          </cell>
          <cell r="AN24">
            <v>0.62229690177864927</v>
          </cell>
          <cell r="AO24">
            <v>30.537658950000004</v>
          </cell>
          <cell r="AP24">
            <v>82.340219669999996</v>
          </cell>
          <cell r="AQ24">
            <v>-51.802560719999988</v>
          </cell>
          <cell r="AR24">
            <v>-1.6963500969349841</v>
          </cell>
          <cell r="AS24">
            <v>0</v>
          </cell>
          <cell r="AT24">
            <v>72.667500000000004</v>
          </cell>
          <cell r="AU24">
            <v>32.480246319999992</v>
          </cell>
          <cell r="AV24">
            <v>40.187253680000012</v>
          </cell>
          <cell r="AW24">
            <v>290.67</v>
          </cell>
          <cell r="AX24">
            <v>114.82046598999999</v>
          </cell>
          <cell r="AY24">
            <v>175.84953401000001</v>
          </cell>
          <cell r="AZ24">
            <v>0.60497999108955169</v>
          </cell>
          <cell r="BA24">
            <v>196.41251298</v>
          </cell>
          <cell r="BB24">
            <v>114.82046598999999</v>
          </cell>
          <cell r="BC24">
            <v>81.592046990000014</v>
          </cell>
          <cell r="BD24">
            <v>0.41541165454315149</v>
          </cell>
          <cell r="BE24">
            <v>0</v>
          </cell>
          <cell r="BF24">
            <v>72.667500000000004</v>
          </cell>
          <cell r="BG24">
            <v>23.366470799999998</v>
          </cell>
          <cell r="BH24">
            <v>49.301029200000002</v>
          </cell>
          <cell r="BI24">
            <v>363.33749999999998</v>
          </cell>
          <cell r="BJ24">
            <v>138.18693679</v>
          </cell>
          <cell r="BK24">
            <v>225.15056320999997</v>
          </cell>
          <cell r="BL24">
            <v>0.61967334285615983</v>
          </cell>
          <cell r="BM24">
            <v>234.56762613000001</v>
          </cell>
          <cell r="BN24">
            <v>138.18693679</v>
          </cell>
          <cell r="BO24">
            <v>96.380689340000004</v>
          </cell>
          <cell r="BP24">
            <v>0.41088657855361826</v>
          </cell>
          <cell r="BQ24">
            <v>0</v>
          </cell>
          <cell r="BR24">
            <v>72.566071430000008</v>
          </cell>
          <cell r="BS24">
            <v>22.593527439999999</v>
          </cell>
          <cell r="BT24">
            <v>49.972543990000005</v>
          </cell>
          <cell r="BU24">
            <v>435.90357143</v>
          </cell>
          <cell r="BV24">
            <v>160.78046422999998</v>
          </cell>
          <cell r="BW24">
            <v>275.12310720000005</v>
          </cell>
          <cell r="BX24">
            <v>0.63115589142214901</v>
          </cell>
          <cell r="BY24">
            <v>302.34539855000003</v>
          </cell>
          <cell r="BZ24">
            <v>160.78046422999998</v>
          </cell>
          <cell r="CA24">
            <v>-141.56493432000005</v>
          </cell>
          <cell r="CB24">
            <v>-0.46822255274570984</v>
          </cell>
          <cell r="CC24">
            <v>0</v>
          </cell>
          <cell r="CD24">
            <v>48.078140609999998</v>
          </cell>
          <cell r="CE24">
            <v>20.12031125</v>
          </cell>
          <cell r="CF24">
            <v>27.957829359999998</v>
          </cell>
          <cell r="CG24">
            <v>463.98171204000005</v>
          </cell>
          <cell r="CH24">
            <v>180.90077547999999</v>
          </cell>
          <cell r="CI24">
            <v>283.08093656000005</v>
          </cell>
          <cell r="CJ24">
            <v>0.61011227213109542</v>
          </cell>
          <cell r="CK24">
            <v>431.56571430000002</v>
          </cell>
          <cell r="CL24">
            <v>180.90077547999999</v>
          </cell>
          <cell r="CM24">
            <v>-250.66493882000003</v>
          </cell>
          <cell r="CN24">
            <v>-0.58082681388761104</v>
          </cell>
          <cell r="CO24">
            <v>0</v>
          </cell>
          <cell r="CP24">
            <v>61.766071429999997</v>
          </cell>
          <cell r="CQ24">
            <v>34.690475550000009</v>
          </cell>
          <cell r="CR24">
            <v>27.075595879999987</v>
          </cell>
          <cell r="CS24">
            <v>525.74778347000006</v>
          </cell>
          <cell r="CT24">
            <v>215.59125103</v>
          </cell>
          <cell r="CU24">
            <v>310.15653244000009</v>
          </cell>
          <cell r="CV24">
            <v>0.58993407521935481</v>
          </cell>
          <cell r="CW24">
            <v>540.71059865999996</v>
          </cell>
          <cell r="CX24">
            <v>215.59125103</v>
          </cell>
          <cell r="CY24">
            <v>325.11934762999999</v>
          </cell>
          <cell r="CZ24">
            <v>0.60128162539391206</v>
          </cell>
          <cell r="DA24">
            <v>0</v>
          </cell>
          <cell r="DB24">
            <v>39.254193430000001</v>
          </cell>
          <cell r="DC24">
            <v>16.526288839999999</v>
          </cell>
          <cell r="DD24">
            <v>22.727904590000001</v>
          </cell>
          <cell r="DE24">
            <v>166.75650089999999</v>
          </cell>
          <cell r="DF24">
            <v>232.11753987</v>
          </cell>
          <cell r="DG24">
            <v>-65.36103897000001</v>
          </cell>
          <cell r="DH24">
            <v>-0.39195496797570434</v>
          </cell>
          <cell r="DI24">
            <v>630.78018177000001</v>
          </cell>
          <cell r="DJ24">
            <v>232.11753987</v>
          </cell>
          <cell r="DK24">
            <v>398.66264190000004</v>
          </cell>
          <cell r="DL24">
            <v>0.63201516696566651</v>
          </cell>
          <cell r="DM24">
            <v>0</v>
          </cell>
          <cell r="DN24">
            <v>22.531003429999998</v>
          </cell>
          <cell r="DO24">
            <v>14.273347049999982</v>
          </cell>
          <cell r="DP24">
            <v>8.2576563800000162</v>
          </cell>
          <cell r="DQ24">
            <v>189.28750433000002</v>
          </cell>
          <cell r="DR24">
            <v>246.39088691999999</v>
          </cell>
          <cell r="DS24">
            <v>-57.103382589999967</v>
          </cell>
          <cell r="DT24">
            <v>-0.30167539475002575</v>
          </cell>
          <cell r="DU24">
            <v>733.04809826999997</v>
          </cell>
          <cell r="DV24">
            <v>246.39088691999999</v>
          </cell>
          <cell r="DW24">
            <v>486.65721135000001</v>
          </cell>
          <cell r="DX24">
            <v>0.66388169139039488</v>
          </cell>
          <cell r="DY24">
            <v>0</v>
          </cell>
          <cell r="DZ24">
            <v>37.166003429999996</v>
          </cell>
          <cell r="EA24">
            <v>18.758546390000017</v>
          </cell>
          <cell r="EB24">
            <v>18.407457039999979</v>
          </cell>
          <cell r="EC24">
            <v>226.45350776000001</v>
          </cell>
          <cell r="ED24">
            <v>265.14943331000001</v>
          </cell>
          <cell r="EE24">
            <v>-38.695925549999998</v>
          </cell>
          <cell r="EF24">
            <v>-0.17087801347290554</v>
          </cell>
          <cell r="EG24">
            <v>802.52841541999999</v>
          </cell>
          <cell r="EH24">
            <v>265.14943331000001</v>
          </cell>
          <cell r="EI24">
            <v>537.37898210999992</v>
          </cell>
          <cell r="EJ24">
            <v>0.66960742047839494</v>
          </cell>
          <cell r="EK24">
            <v>0</v>
          </cell>
          <cell r="EL24">
            <v>55.510933270000002</v>
          </cell>
          <cell r="EM24">
            <v>16.696089000000001</v>
          </cell>
          <cell r="EN24">
            <v>38.814844270000002</v>
          </cell>
        </row>
        <row r="25">
          <cell r="A25">
            <v>0</v>
          </cell>
          <cell r="B25">
            <v>0</v>
          </cell>
          <cell r="C25">
            <v>1166.45772764</v>
          </cell>
          <cell r="D25">
            <v>1184.7932986899998</v>
          </cell>
          <cell r="E25">
            <v>910.44560175999993</v>
          </cell>
          <cell r="F25">
            <v>853.22115826000004</v>
          </cell>
          <cell r="G25">
            <v>1021.25061145</v>
          </cell>
          <cell r="H25">
            <v>702.33851545000005</v>
          </cell>
          <cell r="I25">
            <v>832.61417613000003</v>
          </cell>
          <cell r="J25">
            <v>909.30968099999996</v>
          </cell>
          <cell r="K25">
            <v>892.73000012</v>
          </cell>
          <cell r="L25">
            <v>297.98843834000002</v>
          </cell>
          <cell r="M25">
            <v>73.586166430000006</v>
          </cell>
          <cell r="N25">
            <v>18.905269449999999</v>
          </cell>
          <cell r="O25">
            <v>54.680896980000007</v>
          </cell>
          <cell r="P25">
            <v>1.5249090764425661</v>
          </cell>
          <cell r="Q25">
            <v>46.092066670000008</v>
          </cell>
          <cell r="R25">
            <v>18.905269449999999</v>
          </cell>
          <cell r="S25">
            <v>27.18679722000001</v>
          </cell>
          <cell r="T25">
            <v>1.4231153218753365</v>
          </cell>
          <cell r="U25">
            <v>0</v>
          </cell>
          <cell r="V25">
            <v>73.586166430000006</v>
          </cell>
          <cell r="W25">
            <v>33.603031339999994</v>
          </cell>
          <cell r="X25">
            <v>39.983135090000005</v>
          </cell>
          <cell r="Y25">
            <v>147.17233286000001</v>
          </cell>
          <cell r="Z25">
            <v>52.508300789999993</v>
          </cell>
          <cell r="AA25">
            <v>94.664032070000005</v>
          </cell>
          <cell r="AB25">
            <v>1.2594532820497328</v>
          </cell>
          <cell r="AC25">
            <v>100.84461236</v>
          </cell>
          <cell r="AD25">
            <v>52.508300789999993</v>
          </cell>
          <cell r="AE25">
            <v>48.336311569999999</v>
          </cell>
          <cell r="AF25">
            <v>1.291259682499442</v>
          </cell>
          <cell r="AG25">
            <v>0</v>
          </cell>
          <cell r="AH25">
            <v>73.586166430000006</v>
          </cell>
          <cell r="AI25">
            <v>31.133977140000006</v>
          </cell>
          <cell r="AJ25">
            <v>42.452189289999993</v>
          </cell>
          <cell r="AK25">
            <v>220.75849929</v>
          </cell>
          <cell r="AL25">
            <v>83.642277929999992</v>
          </cell>
          <cell r="AM25">
            <v>137.11622136</v>
          </cell>
          <cell r="AN25">
            <v>1.1498518381226277</v>
          </cell>
          <cell r="AO25">
            <v>31.133977140000006</v>
          </cell>
          <cell r="AP25">
            <v>83.642277929999992</v>
          </cell>
          <cell r="AQ25">
            <v>-52.508300789999986</v>
          </cell>
          <cell r="AR25">
            <v>-2.8798458913530611</v>
          </cell>
          <cell r="AS25">
            <v>0</v>
          </cell>
          <cell r="AT25">
            <v>73.586166430000006</v>
          </cell>
          <cell r="AU25">
            <v>33.31407647999999</v>
          </cell>
          <cell r="AV25">
            <v>40.272089950000009</v>
          </cell>
          <cell r="AW25">
            <v>294.34466572000002</v>
          </cell>
          <cell r="AX25">
            <v>116.95635440999999</v>
          </cell>
          <cell r="AY25">
            <v>177.38831131000001</v>
          </cell>
          <cell r="AZ25">
            <v>1.0237329926550927</v>
          </cell>
          <cell r="BA25">
            <v>202.02215443</v>
          </cell>
          <cell r="BB25">
            <v>116.95635440999999</v>
          </cell>
          <cell r="BC25">
            <v>85.065800020000012</v>
          </cell>
          <cell r="BD25">
            <v>1.0346585459821755</v>
          </cell>
          <cell r="BE25">
            <v>0</v>
          </cell>
          <cell r="BF25">
            <v>73.586166430000006</v>
          </cell>
          <cell r="BG25">
            <v>24.92046663</v>
          </cell>
          <cell r="BH25">
            <v>48.665699799999999</v>
          </cell>
          <cell r="BI25">
            <v>367.93083214999996</v>
          </cell>
          <cell r="BJ25">
            <v>141.87682104000001</v>
          </cell>
          <cell r="BK25">
            <v>226.05401110999998</v>
          </cell>
          <cell r="BL25">
            <v>0.81636016420871549</v>
          </cell>
          <cell r="BM25">
            <v>240.51977974000002</v>
          </cell>
          <cell r="BN25">
            <v>141.87682104000001</v>
          </cell>
          <cell r="BO25">
            <v>98.642958700000008</v>
          </cell>
          <cell r="BP25">
            <v>0.79096234746509975</v>
          </cell>
          <cell r="BQ25">
            <v>0</v>
          </cell>
          <cell r="BR25">
            <v>73.48473786000001</v>
          </cell>
          <cell r="BS25">
            <v>24.57278153</v>
          </cell>
          <cell r="BT25">
            <v>48.911956330000002</v>
          </cell>
          <cell r="BU25">
            <v>441.41557001000001</v>
          </cell>
          <cell r="BV25">
            <v>166.44960256999997</v>
          </cell>
          <cell r="BW25">
            <v>274.96596744000004</v>
          </cell>
          <cell r="BX25">
            <v>0.60264721934625753</v>
          </cell>
          <cell r="BY25">
            <v>309.04648509000003</v>
          </cell>
          <cell r="BZ25">
            <v>166.44960256999997</v>
          </cell>
          <cell r="CA25">
            <v>-142.59688252000004</v>
          </cell>
          <cell r="CB25">
            <v>-0.62221969840859814</v>
          </cell>
          <cell r="CC25">
            <v>0</v>
          </cell>
          <cell r="CD25">
            <v>48.99680704</v>
          </cell>
          <cell r="CE25">
            <v>20.103550810000002</v>
          </cell>
          <cell r="CF25">
            <v>28.893256229999999</v>
          </cell>
          <cell r="CG25">
            <v>470.41237705000003</v>
          </cell>
          <cell r="CH25">
            <v>186.55315338</v>
          </cell>
          <cell r="CI25">
            <v>283.85922367000006</v>
          </cell>
          <cell r="CJ25">
            <v>0.73113974110821123</v>
          </cell>
          <cell r="CK25">
            <v>440.21852343</v>
          </cell>
          <cell r="CL25">
            <v>186.55315338</v>
          </cell>
          <cell r="CM25">
            <v>-253.66537005000004</v>
          </cell>
          <cell r="CN25">
            <v>-0.92758486493455483</v>
          </cell>
          <cell r="CO25">
            <v>0</v>
          </cell>
          <cell r="CP25">
            <v>62.684737859999998</v>
          </cell>
          <cell r="CQ25">
            <v>38.359980640000011</v>
          </cell>
          <cell r="CR25">
            <v>24.324757219999988</v>
          </cell>
          <cell r="CS25">
            <v>533.09711491000007</v>
          </cell>
          <cell r="CT25">
            <v>224.91313402</v>
          </cell>
          <cell r="CU25">
            <v>308.1839808900001</v>
          </cell>
          <cell r="CV25">
            <v>0.32153530097656446</v>
          </cell>
          <cell r="CW25">
            <v>550.41676940999992</v>
          </cell>
          <cell r="CX25">
            <v>224.91313402</v>
          </cell>
          <cell r="CY25">
            <v>325.50363539</v>
          </cell>
          <cell r="CZ25">
            <v>0.64087373333205022</v>
          </cell>
          <cell r="DA25">
            <v>0</v>
          </cell>
          <cell r="DB25">
            <v>40.172859860000003</v>
          </cell>
          <cell r="DC25">
            <v>17.376288840000001</v>
          </cell>
          <cell r="DD25">
            <v>22.796571020000002</v>
          </cell>
          <cell r="DE25">
            <v>175.02449876999998</v>
          </cell>
          <cell r="DF25">
            <v>242.28942286</v>
          </cell>
          <cell r="DG25">
            <v>-67.264924090000008</v>
          </cell>
          <cell r="DH25">
            <v>-0.38431719309416773</v>
          </cell>
          <cell r="DI25">
            <v>642.76884587000006</v>
          </cell>
          <cell r="DJ25">
            <v>242.28942286</v>
          </cell>
          <cell r="DK25">
            <v>400.47942301000006</v>
          </cell>
          <cell r="DL25">
            <v>0.62305356829785896</v>
          </cell>
          <cell r="DM25">
            <v>0</v>
          </cell>
          <cell r="DN25">
            <v>23.44966986</v>
          </cell>
          <cell r="DO25">
            <v>14.423347049999983</v>
          </cell>
          <cell r="DP25">
            <v>9.0263228100000159</v>
          </cell>
          <cell r="DQ25">
            <v>198.47416863000001</v>
          </cell>
          <cell r="DR25">
            <v>256.71276990999996</v>
          </cell>
          <cell r="DS25">
            <v>-58.238601279999969</v>
          </cell>
          <cell r="DT25">
            <v>-0.29343164242481184</v>
          </cell>
          <cell r="DU25">
            <v>745.12988085999996</v>
          </cell>
          <cell r="DV25">
            <v>256.71276990999996</v>
          </cell>
          <cell r="DW25">
            <v>488.41711094999999</v>
          </cell>
          <cell r="DX25">
            <v>0.65547916342623103</v>
          </cell>
          <cell r="DY25">
            <v>0</v>
          </cell>
          <cell r="DZ25">
            <v>40.584669859999998</v>
          </cell>
          <cell r="EA25">
            <v>20.971424970000015</v>
          </cell>
          <cell r="EB25">
            <v>19.613244889999979</v>
          </cell>
          <cell r="EC25">
            <v>239.05883849</v>
          </cell>
          <cell r="ED25">
            <v>277.68419488000001</v>
          </cell>
          <cell r="EE25">
            <v>-38.62535639</v>
          </cell>
          <cell r="EF25">
            <v>-0.16157259289794351</v>
          </cell>
          <cell r="EG25">
            <v>815.05135226999994</v>
          </cell>
          <cell r="EH25">
            <v>277.68419488000001</v>
          </cell>
          <cell r="EI25">
            <v>537.36715738999987</v>
          </cell>
          <cell r="EJ25">
            <v>0.65930466331155491</v>
          </cell>
          <cell r="EK25">
            <v>0</v>
          </cell>
          <cell r="EL25">
            <v>58.929599850000002</v>
          </cell>
          <cell r="EM25">
            <v>17.684159449999999</v>
          </cell>
          <cell r="EN25">
            <v>41.2454404</v>
          </cell>
        </row>
        <row r="26">
          <cell r="A26">
            <v>0</v>
          </cell>
          <cell r="B26">
            <v>0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  <cell r="BB26">
            <v>0</v>
          </cell>
          <cell r="BC26">
            <v>0</v>
          </cell>
          <cell r="BD26">
            <v>0</v>
          </cell>
          <cell r="BE26">
            <v>0</v>
          </cell>
          <cell r="BF26">
            <v>0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  <cell r="BK26">
            <v>0</v>
          </cell>
          <cell r="BL26">
            <v>0</v>
          </cell>
          <cell r="BM26">
            <v>0</v>
          </cell>
          <cell r="BN26">
            <v>0</v>
          </cell>
          <cell r="BO26">
            <v>0</v>
          </cell>
          <cell r="BP26">
            <v>0</v>
          </cell>
          <cell r="BQ26">
            <v>0</v>
          </cell>
          <cell r="BR26">
            <v>0</v>
          </cell>
          <cell r="BS26">
            <v>0</v>
          </cell>
          <cell r="BT26">
            <v>0</v>
          </cell>
          <cell r="BU26">
            <v>0</v>
          </cell>
          <cell r="BV26">
            <v>0</v>
          </cell>
          <cell r="BW26">
            <v>0</v>
          </cell>
          <cell r="BX26">
            <v>0</v>
          </cell>
          <cell r="BY26">
            <v>0</v>
          </cell>
          <cell r="BZ26">
            <v>0</v>
          </cell>
          <cell r="CA26">
            <v>0</v>
          </cell>
          <cell r="CB26">
            <v>0</v>
          </cell>
          <cell r="CC26">
            <v>0</v>
          </cell>
          <cell r="CD26">
            <v>0</v>
          </cell>
          <cell r="CE26">
            <v>0</v>
          </cell>
          <cell r="CF26">
            <v>0</v>
          </cell>
          <cell r="CG26">
            <v>0</v>
          </cell>
          <cell r="CH26">
            <v>0</v>
          </cell>
          <cell r="CI26">
            <v>0</v>
          </cell>
          <cell r="CJ26">
            <v>0</v>
          </cell>
          <cell r="CK26">
            <v>0</v>
          </cell>
          <cell r="CL26">
            <v>0</v>
          </cell>
          <cell r="CM26">
            <v>0</v>
          </cell>
          <cell r="CN26">
            <v>0</v>
          </cell>
          <cell r="CO26">
            <v>0</v>
          </cell>
          <cell r="CP26">
            <v>0</v>
          </cell>
          <cell r="CQ26">
            <v>0</v>
          </cell>
          <cell r="CR26">
            <v>0</v>
          </cell>
          <cell r="CS26">
            <v>0</v>
          </cell>
          <cell r="CT26">
            <v>0</v>
          </cell>
          <cell r="CU26">
            <v>0</v>
          </cell>
          <cell r="CV26">
            <v>0</v>
          </cell>
          <cell r="CW26">
            <v>0</v>
          </cell>
          <cell r="CX26">
            <v>0</v>
          </cell>
          <cell r="CY26">
            <v>0</v>
          </cell>
          <cell r="CZ26">
            <v>0</v>
          </cell>
          <cell r="DA26">
            <v>0</v>
          </cell>
          <cell r="DB26">
            <v>0</v>
          </cell>
          <cell r="DC26">
            <v>0</v>
          </cell>
          <cell r="DD26">
            <v>0</v>
          </cell>
          <cell r="DE26">
            <v>0</v>
          </cell>
          <cell r="DF26">
            <v>0</v>
          </cell>
          <cell r="DG26">
            <v>0</v>
          </cell>
          <cell r="DH26">
            <v>0</v>
          </cell>
          <cell r="DI26">
            <v>0</v>
          </cell>
          <cell r="DJ26">
            <v>0</v>
          </cell>
          <cell r="DK26">
            <v>0</v>
          </cell>
          <cell r="DL26">
            <v>0</v>
          </cell>
          <cell r="DM26">
            <v>0</v>
          </cell>
          <cell r="DN26">
            <v>0</v>
          </cell>
          <cell r="DO26">
            <v>0</v>
          </cell>
          <cell r="DP26">
            <v>0</v>
          </cell>
          <cell r="DQ26">
            <v>0</v>
          </cell>
          <cell r="DR26">
            <v>0</v>
          </cell>
          <cell r="DS26">
            <v>0</v>
          </cell>
          <cell r="DT26">
            <v>0</v>
          </cell>
          <cell r="DU26">
            <v>0</v>
          </cell>
          <cell r="DV26">
            <v>0</v>
          </cell>
          <cell r="DW26">
            <v>0</v>
          </cell>
          <cell r="DX26">
            <v>0</v>
          </cell>
          <cell r="DY26">
            <v>0</v>
          </cell>
          <cell r="DZ26">
            <v>0</v>
          </cell>
          <cell r="EA26">
            <v>0</v>
          </cell>
          <cell r="EB26">
            <v>0</v>
          </cell>
          <cell r="EC26">
            <v>0</v>
          </cell>
          <cell r="ED26">
            <v>0</v>
          </cell>
          <cell r="EE26">
            <v>0</v>
          </cell>
          <cell r="EF26">
            <v>0</v>
          </cell>
          <cell r="EG26">
            <v>0</v>
          </cell>
          <cell r="EH26">
            <v>0</v>
          </cell>
          <cell r="EI26">
            <v>0</v>
          </cell>
          <cell r="EJ26">
            <v>0</v>
          </cell>
          <cell r="EK26">
            <v>0</v>
          </cell>
          <cell r="EL26">
            <v>0</v>
          </cell>
          <cell r="EM26">
            <v>0</v>
          </cell>
          <cell r="EN26">
            <v>0</v>
          </cell>
        </row>
        <row r="27">
          <cell r="A27">
            <v>524401</v>
          </cell>
          <cell r="B27" t="str">
            <v>Trade Licenses</v>
          </cell>
          <cell r="C27">
            <v>195.00542812999998</v>
          </cell>
          <cell r="D27">
            <v>163.75945549000002</v>
          </cell>
          <cell r="E27">
            <v>29.616128289999999</v>
          </cell>
          <cell r="F27">
            <v>123.92307039000001</v>
          </cell>
          <cell r="G27">
            <v>90.12742587999999</v>
          </cell>
          <cell r="H27">
            <v>197.75080585000001</v>
          </cell>
          <cell r="I27">
            <v>198.23645859000001</v>
          </cell>
          <cell r="J27">
            <v>228.35004000000001</v>
          </cell>
          <cell r="K27">
            <v>199.148</v>
          </cell>
          <cell r="L27">
            <v>218.86053999999999</v>
          </cell>
          <cell r="M27">
            <v>16.595666000000001</v>
          </cell>
          <cell r="N27">
            <v>17.072280880000001</v>
          </cell>
          <cell r="O27">
            <v>-0.47661487999999963</v>
          </cell>
          <cell r="P27">
            <v>-2.8719237902233005E-2</v>
          </cell>
          <cell r="Q27">
            <v>16.3550623</v>
          </cell>
          <cell r="R27">
            <v>17.072280880000001</v>
          </cell>
          <cell r="S27">
            <v>-0.71721858000000083</v>
          </cell>
          <cell r="T27">
            <v>-4.3853002015162047E-2</v>
          </cell>
          <cell r="U27">
            <v>0</v>
          </cell>
          <cell r="V27">
            <v>16.595666000000001</v>
          </cell>
          <cell r="W27">
            <v>16.755242029999998</v>
          </cell>
          <cell r="X27">
            <v>-0.15957602999999665</v>
          </cell>
          <cell r="Y27">
            <v>33.191332000000003</v>
          </cell>
          <cell r="Z27">
            <v>33.827522909999999</v>
          </cell>
          <cell r="AA27">
            <v>-0.63619090999999628</v>
          </cell>
          <cell r="AB27">
            <v>-1.9167381110224688E-2</v>
          </cell>
          <cell r="AC27">
            <v>33.041623899999998</v>
          </cell>
          <cell r="AD27">
            <v>33.827522909999999</v>
          </cell>
          <cell r="AE27">
            <v>-0.7858990100000014</v>
          </cell>
          <cell r="AF27">
            <v>-2.3785120621750117E-2</v>
          </cell>
          <cell r="AG27">
            <v>0</v>
          </cell>
          <cell r="AH27">
            <v>16.595666000000001</v>
          </cell>
          <cell r="AI27">
            <v>16.820350000000001</v>
          </cell>
          <cell r="AJ27">
            <v>-0.22468399999999988</v>
          </cell>
          <cell r="AK27">
            <v>49.786997999999997</v>
          </cell>
          <cell r="AL27">
            <v>50.647872909999997</v>
          </cell>
          <cell r="AM27">
            <v>-0.86087490999999972</v>
          </cell>
          <cell r="AN27">
            <v>-1.7291159229966019E-2</v>
          </cell>
          <cell r="AO27">
            <v>16.820350000000001</v>
          </cell>
          <cell r="AP27">
            <v>50.647872909999997</v>
          </cell>
          <cell r="AQ27">
            <v>-33.827522909999999</v>
          </cell>
          <cell r="AR27">
            <v>-2.0111069573463096</v>
          </cell>
          <cell r="AS27">
            <v>0</v>
          </cell>
          <cell r="AT27">
            <v>16.595666000000001</v>
          </cell>
          <cell r="AU27">
            <v>16.631510799999997</v>
          </cell>
          <cell r="AV27">
            <v>-3.5844799999996013E-2</v>
          </cell>
          <cell r="AW27">
            <v>66.382664000000005</v>
          </cell>
          <cell r="AX27">
            <v>67.279383709999991</v>
          </cell>
          <cell r="AY27">
            <v>-0.89671970999998507</v>
          </cell>
          <cell r="AZ27">
            <v>-1.3508341726086573E-2</v>
          </cell>
          <cell r="BA27">
            <v>66.061760700000008</v>
          </cell>
          <cell r="BB27">
            <v>67.279383709999991</v>
          </cell>
          <cell r="BC27">
            <v>-1.2176230099999827</v>
          </cell>
          <cell r="BD27">
            <v>-1.8431585793322377E-2</v>
          </cell>
          <cell r="BE27">
            <v>0</v>
          </cell>
          <cell r="BF27">
            <v>16.595666000000001</v>
          </cell>
          <cell r="BG27">
            <v>16.851582510000004</v>
          </cell>
          <cell r="BH27">
            <v>-0.25591651000000226</v>
          </cell>
          <cell r="BI27">
            <v>82.97833</v>
          </cell>
          <cell r="BJ27">
            <v>84.130966220000005</v>
          </cell>
          <cell r="BK27">
            <v>-1.1526362200000051</v>
          </cell>
          <cell r="BL27">
            <v>-1.3890810046430255E-2</v>
          </cell>
          <cell r="BM27">
            <v>82.61822454</v>
          </cell>
          <cell r="BN27">
            <v>84.130966220000005</v>
          </cell>
          <cell r="BO27">
            <v>-1.5127416800000049</v>
          </cell>
          <cell r="BP27">
            <v>-1.8310024070628678E-2</v>
          </cell>
          <cell r="BQ27">
            <v>0</v>
          </cell>
          <cell r="BR27">
            <v>16.595666000000001</v>
          </cell>
          <cell r="BS27">
            <v>16.811651609999998</v>
          </cell>
          <cell r="BT27">
            <v>-0.21598560999999705</v>
          </cell>
          <cell r="BU27">
            <v>99.573995999999994</v>
          </cell>
          <cell r="BV27">
            <v>100.94261783</v>
          </cell>
          <cell r="BW27">
            <v>-1.3686218300000093</v>
          </cell>
          <cell r="BX27">
            <v>-1.3744771576707731E-2</v>
          </cell>
          <cell r="BY27">
            <v>99.031898939999991</v>
          </cell>
          <cell r="BZ27">
            <v>100.94261783</v>
          </cell>
          <cell r="CA27">
            <v>1.9107188900000125</v>
          </cell>
          <cell r="CB27">
            <v>1.9293974067463363E-2</v>
          </cell>
          <cell r="CC27">
            <v>0</v>
          </cell>
          <cell r="CD27">
            <v>16.595666000000001</v>
          </cell>
          <cell r="CE27">
            <v>16.763633989999995</v>
          </cell>
          <cell r="CF27">
            <v>-0.16796798999999396</v>
          </cell>
          <cell r="CG27">
            <v>116.169662</v>
          </cell>
          <cell r="CH27">
            <v>117.70625181999999</v>
          </cell>
          <cell r="CI27">
            <v>-1.536589819999989</v>
          </cell>
          <cell r="CJ27">
            <v>-1.322711793721143E-2</v>
          </cell>
          <cell r="CK27">
            <v>115.48818711</v>
          </cell>
          <cell r="CL27">
            <v>117.70625181999999</v>
          </cell>
          <cell r="CM27">
            <v>2.2180647099999931</v>
          </cell>
          <cell r="CN27">
            <v>1.9205987776804691E-2</v>
          </cell>
          <cell r="CO27">
            <v>0</v>
          </cell>
          <cell r="CP27">
            <v>16.595666000000001</v>
          </cell>
          <cell r="CQ27">
            <v>16.694457200000016</v>
          </cell>
          <cell r="CR27">
            <v>-9.8791200000015067E-2</v>
          </cell>
          <cell r="CS27">
            <v>132.76532800000001</v>
          </cell>
          <cell r="CT27">
            <v>134.40070902000002</v>
          </cell>
          <cell r="CU27">
            <v>-1.6353810200000112</v>
          </cell>
          <cell r="CV27">
            <v>-1.2317832107491281E-2</v>
          </cell>
          <cell r="CW27">
            <v>131.88296470999998</v>
          </cell>
          <cell r="CX27">
            <v>134.40070902000002</v>
          </cell>
          <cell r="CY27">
            <v>-2.5177443100000403</v>
          </cell>
          <cell r="CZ27">
            <v>-1.9090746978098021E-2</v>
          </cell>
          <cell r="DA27">
            <v>0</v>
          </cell>
          <cell r="DB27">
            <v>16.595666000000001</v>
          </cell>
          <cell r="DC27">
            <v>17.47235027</v>
          </cell>
          <cell r="DD27">
            <v>-0.87668426999999838</v>
          </cell>
          <cell r="DE27">
            <v>149.36099400000001</v>
          </cell>
          <cell r="DF27">
            <v>151.87305928999999</v>
          </cell>
          <cell r="DG27">
            <v>-2.5120652899999811</v>
          </cell>
          <cell r="DH27">
            <v>-1.6818750483141409E-2</v>
          </cell>
          <cell r="DI27">
            <v>148.69913671</v>
          </cell>
          <cell r="DJ27">
            <v>151.87305928999999</v>
          </cell>
          <cell r="DK27">
            <v>-3.1739225799999815</v>
          </cell>
          <cell r="DL27">
            <v>-2.1344593184760133E-2</v>
          </cell>
          <cell r="DM27">
            <v>0</v>
          </cell>
          <cell r="DN27">
            <v>16.595666000000001</v>
          </cell>
          <cell r="DO27">
            <v>16.766654219999999</v>
          </cell>
          <cell r="DP27">
            <v>-0.17098821999999814</v>
          </cell>
          <cell r="DQ27">
            <v>165.95666</v>
          </cell>
          <cell r="DR27">
            <v>168.63971350999998</v>
          </cell>
          <cell r="DS27">
            <v>-2.6830535099999793</v>
          </cell>
          <cell r="DT27">
            <v>-1.6167193952927102E-2</v>
          </cell>
          <cell r="DU27">
            <v>165.32931779</v>
          </cell>
          <cell r="DV27">
            <v>168.63971350999998</v>
          </cell>
          <cell r="DW27">
            <v>-3.3103957199999741</v>
          </cell>
          <cell r="DX27">
            <v>-2.0023041068885389E-2</v>
          </cell>
          <cell r="DY27">
            <v>0</v>
          </cell>
          <cell r="DZ27">
            <v>16.595666000000001</v>
          </cell>
          <cell r="EA27">
            <v>17.113697420000015</v>
          </cell>
          <cell r="EB27">
            <v>-0.51803142000001401</v>
          </cell>
          <cell r="EC27">
            <v>182.55232599999999</v>
          </cell>
          <cell r="ED27">
            <v>185.75341093</v>
          </cell>
          <cell r="EE27">
            <v>-3.2010849300000075</v>
          </cell>
          <cell r="EF27">
            <v>-1.7535163753542134E-2</v>
          </cell>
          <cell r="EG27">
            <v>181.83206579</v>
          </cell>
          <cell r="EH27">
            <v>185.75341093</v>
          </cell>
          <cell r="EI27">
            <v>-3.9213451399999997</v>
          </cell>
          <cell r="EJ27">
            <v>-2.1565751469428979E-2</v>
          </cell>
          <cell r="EK27">
            <v>0</v>
          </cell>
          <cell r="EL27">
            <v>36.308214</v>
          </cell>
          <cell r="EM27">
            <v>2.5615359499999881</v>
          </cell>
          <cell r="EN27">
            <v>33.746678050000014</v>
          </cell>
        </row>
        <row r="28">
          <cell r="A28">
            <v>524402</v>
          </cell>
          <cell r="B28" t="str">
            <v>License and subscriptions(Local)</v>
          </cell>
          <cell r="C28">
            <v>0.01</v>
          </cell>
          <cell r="D28">
            <v>0.94199200000000005</v>
          </cell>
          <cell r="E28">
            <v>0.47347565999999996</v>
          </cell>
          <cell r="F28">
            <v>0.64342189000000005</v>
          </cell>
          <cell r="G28">
            <v>2.6436007300000002</v>
          </cell>
          <cell r="H28">
            <v>-1E-8</v>
          </cell>
          <cell r="I28">
            <v>0</v>
          </cell>
          <cell r="J28">
            <v>0.2</v>
          </cell>
          <cell r="K28">
            <v>0.2</v>
          </cell>
          <cell r="L28">
            <v>0.2</v>
          </cell>
          <cell r="M28">
            <v>1.6666669999999998E-2</v>
          </cell>
          <cell r="N28">
            <v>0</v>
          </cell>
          <cell r="O28">
            <v>1.6666669999999998E-2</v>
          </cell>
          <cell r="P28">
            <v>1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1.6666669999999998E-2</v>
          </cell>
          <cell r="W28">
            <v>0</v>
          </cell>
          <cell r="X28">
            <v>1.6666669999999998E-2</v>
          </cell>
          <cell r="Y28">
            <v>3.3333339999999996E-2</v>
          </cell>
          <cell r="Z28">
            <v>0</v>
          </cell>
          <cell r="AA28">
            <v>3.3333339999999996E-2</v>
          </cell>
          <cell r="AB28">
            <v>1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1.6666669999999998E-2</v>
          </cell>
          <cell r="AI28">
            <v>0</v>
          </cell>
          <cell r="AJ28">
            <v>1.6666669999999998E-2</v>
          </cell>
          <cell r="AK28">
            <v>5.0000009999999998E-2</v>
          </cell>
          <cell r="AL28">
            <v>0</v>
          </cell>
          <cell r="AM28">
            <v>5.0000009999999998E-2</v>
          </cell>
          <cell r="AN28">
            <v>1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T28">
            <v>1.6666669999999998E-2</v>
          </cell>
          <cell r="AU28">
            <v>0</v>
          </cell>
          <cell r="AV28">
            <v>1.6666669999999998E-2</v>
          </cell>
          <cell r="AW28">
            <v>6.6666679999999992E-2</v>
          </cell>
          <cell r="AX28">
            <v>0</v>
          </cell>
          <cell r="AY28">
            <v>6.6666679999999992E-2</v>
          </cell>
          <cell r="AZ28">
            <v>1</v>
          </cell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1.6666669999999998E-2</v>
          </cell>
          <cell r="BG28">
            <v>0</v>
          </cell>
          <cell r="BH28">
            <v>1.6666669999999998E-2</v>
          </cell>
          <cell r="BI28">
            <v>8.3333349999999987E-2</v>
          </cell>
          <cell r="BJ28">
            <v>0</v>
          </cell>
          <cell r="BK28">
            <v>8.3333349999999987E-2</v>
          </cell>
          <cell r="BL28">
            <v>1</v>
          </cell>
          <cell r="BM28">
            <v>0</v>
          </cell>
          <cell r="BN28">
            <v>0</v>
          </cell>
          <cell r="BO28">
            <v>0</v>
          </cell>
          <cell r="BP28">
            <v>0</v>
          </cell>
          <cell r="BQ28">
            <v>0</v>
          </cell>
          <cell r="BR28">
            <v>1.6666669999999998E-2</v>
          </cell>
          <cell r="BS28">
            <v>0</v>
          </cell>
          <cell r="BT28">
            <v>1.6666669999999998E-2</v>
          </cell>
          <cell r="BU28">
            <v>0.10000002</v>
          </cell>
          <cell r="BV28">
            <v>0</v>
          </cell>
          <cell r="BW28">
            <v>0.10000002</v>
          </cell>
          <cell r="BX28">
            <v>1</v>
          </cell>
          <cell r="BY28">
            <v>0</v>
          </cell>
          <cell r="BZ28">
            <v>0</v>
          </cell>
          <cell r="CA28">
            <v>0</v>
          </cell>
          <cell r="CB28">
            <v>0</v>
          </cell>
          <cell r="CC28">
            <v>0</v>
          </cell>
          <cell r="CD28">
            <v>1.6666669999999998E-2</v>
          </cell>
          <cell r="CE28">
            <v>0</v>
          </cell>
          <cell r="CF28">
            <v>1.6666669999999998E-2</v>
          </cell>
          <cell r="CG28">
            <v>0.11666668999999999</v>
          </cell>
          <cell r="CH28">
            <v>0</v>
          </cell>
          <cell r="CI28">
            <v>0.11666668999999999</v>
          </cell>
          <cell r="CJ28">
            <v>1</v>
          </cell>
          <cell r="CK28">
            <v>0</v>
          </cell>
          <cell r="CL28">
            <v>0</v>
          </cell>
          <cell r="CM28">
            <v>0</v>
          </cell>
          <cell r="CN28">
            <v>0</v>
          </cell>
          <cell r="CO28">
            <v>0</v>
          </cell>
          <cell r="CP28">
            <v>1.6666669999999998E-2</v>
          </cell>
          <cell r="CQ28">
            <v>0</v>
          </cell>
          <cell r="CR28">
            <v>1.6666669999999998E-2</v>
          </cell>
          <cell r="CS28">
            <v>0.13333335999999998</v>
          </cell>
          <cell r="CT28">
            <v>0</v>
          </cell>
          <cell r="CU28">
            <v>0.13333335999999998</v>
          </cell>
          <cell r="CV28">
            <v>1</v>
          </cell>
          <cell r="CW28">
            <v>0</v>
          </cell>
          <cell r="CX28">
            <v>0</v>
          </cell>
          <cell r="CY28">
            <v>0</v>
          </cell>
          <cell r="CZ28">
            <v>0</v>
          </cell>
          <cell r="DA28">
            <v>0</v>
          </cell>
          <cell r="DB28">
            <v>1.6666669999999998E-2</v>
          </cell>
          <cell r="DC28">
            <v>0</v>
          </cell>
          <cell r="DD28">
            <v>1.6666669999999998E-2</v>
          </cell>
          <cell r="DE28">
            <v>0.15000002999999998</v>
          </cell>
          <cell r="DF28">
            <v>0</v>
          </cell>
          <cell r="DG28">
            <v>0.15000002999999998</v>
          </cell>
          <cell r="DH28">
            <v>1</v>
          </cell>
          <cell r="DI28">
            <v>0</v>
          </cell>
          <cell r="DJ28">
            <v>0</v>
          </cell>
          <cell r="DK28">
            <v>0</v>
          </cell>
          <cell r="DL28">
            <v>0</v>
          </cell>
          <cell r="DM28">
            <v>0</v>
          </cell>
          <cell r="DN28">
            <v>1.6666669999999998E-2</v>
          </cell>
          <cell r="DO28">
            <v>0</v>
          </cell>
          <cell r="DP28">
            <v>1.6666669999999998E-2</v>
          </cell>
          <cell r="DQ28">
            <v>0.16666669999999995</v>
          </cell>
          <cell r="DR28">
            <v>0</v>
          </cell>
          <cell r="DS28">
            <v>0.16666669999999995</v>
          </cell>
          <cell r="DT28">
            <v>1</v>
          </cell>
          <cell r="DU28">
            <v>0</v>
          </cell>
          <cell r="DV28">
            <v>0</v>
          </cell>
          <cell r="DW28">
            <v>0</v>
          </cell>
          <cell r="DX28">
            <v>0</v>
          </cell>
          <cell r="DY28">
            <v>0</v>
          </cell>
          <cell r="DZ28">
            <v>1.6666669999999998E-2</v>
          </cell>
          <cell r="EA28">
            <v>0</v>
          </cell>
          <cell r="EB28">
            <v>1.6666669999999998E-2</v>
          </cell>
          <cell r="EC28">
            <v>0.18333336999999994</v>
          </cell>
          <cell r="ED28">
            <v>0</v>
          </cell>
          <cell r="EE28">
            <v>0.18333336999999994</v>
          </cell>
          <cell r="EF28">
            <v>1</v>
          </cell>
          <cell r="EG28">
            <v>0</v>
          </cell>
          <cell r="EH28">
            <v>0</v>
          </cell>
          <cell r="EI28">
            <v>0</v>
          </cell>
          <cell r="EJ28">
            <v>0</v>
          </cell>
          <cell r="EK28">
            <v>0</v>
          </cell>
          <cell r="EL28">
            <v>1.6666630000000002E-2</v>
          </cell>
          <cell r="EM28">
            <v>0</v>
          </cell>
          <cell r="EN28">
            <v>1.6666630000000002E-2</v>
          </cell>
        </row>
        <row r="29">
          <cell r="A29">
            <v>524403</v>
          </cell>
          <cell r="B29" t="str">
            <v>Licenses - Software</v>
          </cell>
          <cell r="C29">
            <v>103.23480024</v>
          </cell>
          <cell r="D29">
            <v>38.851148369999997</v>
          </cell>
          <cell r="E29">
            <v>11.527191</v>
          </cell>
          <cell r="F29">
            <v>188.79059649999999</v>
          </cell>
          <cell r="G29">
            <v>301.68896046999998</v>
          </cell>
          <cell r="H29">
            <v>358.49154962</v>
          </cell>
          <cell r="I29">
            <v>362.48798374999996</v>
          </cell>
          <cell r="J29">
            <v>449.51832000000002</v>
          </cell>
          <cell r="K29">
            <v>363.92200000000003</v>
          </cell>
          <cell r="L29">
            <v>423.16305573</v>
          </cell>
          <cell r="M29">
            <v>30.597583350000001</v>
          </cell>
          <cell r="N29">
            <v>40.249823810000002</v>
          </cell>
          <cell r="O29">
            <v>-9.6522404600000016</v>
          </cell>
          <cell r="P29">
            <v>-0.3154576081904848</v>
          </cell>
          <cell r="Q29">
            <v>25.4</v>
          </cell>
          <cell r="R29">
            <v>40.249823810000002</v>
          </cell>
          <cell r="S29">
            <v>-14.849823810000004</v>
          </cell>
          <cell r="T29">
            <v>-0.58463873267716548</v>
          </cell>
          <cell r="U29">
            <v>0</v>
          </cell>
          <cell r="V29">
            <v>25.580383350000002</v>
          </cell>
          <cell r="W29">
            <v>38.216138180000002</v>
          </cell>
          <cell r="X29">
            <v>-12.63575483</v>
          </cell>
          <cell r="Y29">
            <v>51.177966700000006</v>
          </cell>
          <cell r="Z29">
            <v>78.465961990000011</v>
          </cell>
          <cell r="AA29">
            <v>-27.287995290000005</v>
          </cell>
          <cell r="AB29">
            <v>-0.53319811335920075</v>
          </cell>
          <cell r="AC29">
            <v>47.593600530000003</v>
          </cell>
          <cell r="AD29">
            <v>78.465961990000011</v>
          </cell>
          <cell r="AE29">
            <v>-30.872361460000008</v>
          </cell>
          <cell r="AF29">
            <v>-0.64866623067401719</v>
          </cell>
          <cell r="AG29">
            <v>0</v>
          </cell>
          <cell r="AH29">
            <v>32.085783309999997</v>
          </cell>
          <cell r="AI29">
            <v>38.70700093</v>
          </cell>
          <cell r="AJ29">
            <v>-6.621217620000003</v>
          </cell>
          <cell r="AK29">
            <v>83.26375001000001</v>
          </cell>
          <cell r="AL29">
            <v>117.17296292</v>
          </cell>
          <cell r="AM29">
            <v>-33.909212909999994</v>
          </cell>
          <cell r="AN29">
            <v>-0.40725060912975314</v>
          </cell>
          <cell r="AO29">
            <v>78.23</v>
          </cell>
          <cell r="AP29">
            <v>117.17296292</v>
          </cell>
          <cell r="AQ29">
            <v>-38.942962919999999</v>
          </cell>
          <cell r="AR29">
            <v>-0.4978008809919468</v>
          </cell>
          <cell r="AS29">
            <v>0</v>
          </cell>
          <cell r="AT29">
            <v>27.950938350000001</v>
          </cell>
          <cell r="AU29">
            <v>35.650225539999994</v>
          </cell>
          <cell r="AV29">
            <v>-7.6992871899999926</v>
          </cell>
          <cell r="AW29">
            <v>109.78235875999999</v>
          </cell>
          <cell r="AX29">
            <v>152.82318845999998</v>
          </cell>
          <cell r="AY29">
            <v>-43.040829699999989</v>
          </cell>
          <cell r="AZ29">
            <v>-0.39205597498677747</v>
          </cell>
          <cell r="BA29">
            <v>103.92689204999999</v>
          </cell>
          <cell r="BB29">
            <v>152.82318845999998</v>
          </cell>
          <cell r="BC29">
            <v>-48.896296409999991</v>
          </cell>
          <cell r="BD29">
            <v>-0.47048743059183973</v>
          </cell>
          <cell r="BE29">
            <v>0</v>
          </cell>
          <cell r="BF29">
            <v>29.595838350000001</v>
          </cell>
          <cell r="BG29">
            <v>21.23970739</v>
          </cell>
          <cell r="BH29">
            <v>8.3561309600000016</v>
          </cell>
          <cell r="BI29">
            <v>139.37819710999997</v>
          </cell>
          <cell r="BJ29">
            <v>174.06289584999999</v>
          </cell>
          <cell r="BK29">
            <v>-34.684698740000016</v>
          </cell>
          <cell r="BL29">
            <v>-0.24885311662215132</v>
          </cell>
          <cell r="BM29">
            <v>146.5300585</v>
          </cell>
          <cell r="BN29">
            <v>174.06289584999999</v>
          </cell>
          <cell r="BO29">
            <v>-27.532837349999994</v>
          </cell>
          <cell r="BP29">
            <v>-0.18789890369149068</v>
          </cell>
          <cell r="BQ29">
            <v>0</v>
          </cell>
          <cell r="BR29">
            <v>28.200938350000001</v>
          </cell>
          <cell r="BS29">
            <v>40.787460840000008</v>
          </cell>
          <cell r="BT29">
            <v>-12.586522490000007</v>
          </cell>
          <cell r="BU29">
            <v>167.57913545999997</v>
          </cell>
          <cell r="BV29">
            <v>214.84035668999999</v>
          </cell>
          <cell r="BW29">
            <v>-47.261221230000018</v>
          </cell>
          <cell r="BX29">
            <v>-0.28202330260428488</v>
          </cell>
          <cell r="BY29">
            <v>159.46996150000001</v>
          </cell>
          <cell r="BZ29">
            <v>214.84035668999999</v>
          </cell>
          <cell r="CA29">
            <v>55.370395189999982</v>
          </cell>
          <cell r="CB29">
            <v>0.34721520384890781</v>
          </cell>
          <cell r="CC29">
            <v>0</v>
          </cell>
          <cell r="CD29">
            <v>49.513879380000006</v>
          </cell>
          <cell r="CE29">
            <v>38.294704740000007</v>
          </cell>
          <cell r="CF29">
            <v>11.219174639999999</v>
          </cell>
          <cell r="CG29">
            <v>217.09301483999997</v>
          </cell>
          <cell r="CH29">
            <v>253.13506143000001</v>
          </cell>
          <cell r="CI29">
            <v>-36.042046590000041</v>
          </cell>
          <cell r="CJ29">
            <v>-0.16602121729510017</v>
          </cell>
          <cell r="CK29">
            <v>210.58333449000003</v>
          </cell>
          <cell r="CL29">
            <v>253.13506143000001</v>
          </cell>
          <cell r="CM29">
            <v>42.55172693999998</v>
          </cell>
          <cell r="CN29">
            <v>0.20206597565307635</v>
          </cell>
          <cell r="CO29">
            <v>0</v>
          </cell>
          <cell r="CP29">
            <v>28.617605010000002</v>
          </cell>
          <cell r="CQ29">
            <v>39.704936530000005</v>
          </cell>
          <cell r="CR29">
            <v>-11.087331520000003</v>
          </cell>
          <cell r="CS29">
            <v>245.71061984999997</v>
          </cell>
          <cell r="CT29">
            <v>292.83999796000001</v>
          </cell>
          <cell r="CU29">
            <v>-47.129378110000033</v>
          </cell>
          <cell r="CV29">
            <v>-0.19180847021903777</v>
          </cell>
          <cell r="CW29">
            <v>226.46502165000001</v>
          </cell>
          <cell r="CX29">
            <v>292.83999796000001</v>
          </cell>
          <cell r="CY29">
            <v>-66.374976309999994</v>
          </cell>
          <cell r="CZ29">
            <v>-0.29309151508872755</v>
          </cell>
          <cell r="DA29">
            <v>0</v>
          </cell>
          <cell r="DB29">
            <v>28.61760503</v>
          </cell>
          <cell r="DC29">
            <v>36.95605999</v>
          </cell>
          <cell r="DD29">
            <v>-8.33845496</v>
          </cell>
          <cell r="DE29">
            <v>274.32822487999999</v>
          </cell>
          <cell r="DF29">
            <v>329.78605794999999</v>
          </cell>
          <cell r="DG29">
            <v>-55.457833069999992</v>
          </cell>
          <cell r="DH29">
            <v>-0.20215868452565913</v>
          </cell>
          <cell r="DI29">
            <v>251.73142154999999</v>
          </cell>
          <cell r="DJ29">
            <v>329.78605794999999</v>
          </cell>
          <cell r="DK29">
            <v>-78.054636399999993</v>
          </cell>
          <cell r="DL29">
            <v>-0.31007109052731602</v>
          </cell>
          <cell r="DM29">
            <v>0</v>
          </cell>
          <cell r="DN29">
            <v>27.950938350000001</v>
          </cell>
          <cell r="DO29">
            <v>36.846201829999984</v>
          </cell>
          <cell r="DP29">
            <v>-8.8952634799999828</v>
          </cell>
          <cell r="DQ29">
            <v>302.27916322999999</v>
          </cell>
          <cell r="DR29">
            <v>366.63225978000003</v>
          </cell>
          <cell r="DS29">
            <v>-64.353096550000032</v>
          </cell>
          <cell r="DT29">
            <v>-0.21289292937811483</v>
          </cell>
          <cell r="DU29">
            <v>288.46911450999994</v>
          </cell>
          <cell r="DV29">
            <v>366.63225978000003</v>
          </cell>
          <cell r="DW29">
            <v>-78.163145270000086</v>
          </cell>
          <cell r="DX29">
            <v>-0.27095845391549023</v>
          </cell>
          <cell r="DY29">
            <v>0</v>
          </cell>
          <cell r="DZ29">
            <v>31.52447635</v>
          </cell>
          <cell r="EA29">
            <v>-20.764127549999952</v>
          </cell>
          <cell r="EB29">
            <v>52.288603899999956</v>
          </cell>
          <cell r="EC29">
            <v>333.80363958000004</v>
          </cell>
          <cell r="ED29">
            <v>345.86813223000001</v>
          </cell>
          <cell r="EE29">
            <v>-12.064492649999977</v>
          </cell>
          <cell r="EF29">
            <v>-3.6142483842236769E-2</v>
          </cell>
          <cell r="EG29">
            <v>326.19532585000007</v>
          </cell>
          <cell r="EH29">
            <v>345.86813223000001</v>
          </cell>
          <cell r="EI29">
            <v>-19.67280637999994</v>
          </cell>
          <cell r="EJ29">
            <v>-6.0309896620181554E-2</v>
          </cell>
          <cell r="EK29">
            <v>0</v>
          </cell>
          <cell r="EL29">
            <v>89.359416150000001</v>
          </cell>
          <cell r="EM29">
            <v>32.33463270999998</v>
          </cell>
          <cell r="EN29">
            <v>57.024783440000022</v>
          </cell>
        </row>
        <row r="30">
          <cell r="A30">
            <v>0</v>
          </cell>
          <cell r="B30">
            <v>0</v>
          </cell>
          <cell r="C30">
            <v>298.25022836999995</v>
          </cell>
          <cell r="D30">
            <v>203.55259586000003</v>
          </cell>
          <cell r="E30">
            <v>41.616794949999999</v>
          </cell>
          <cell r="F30">
            <v>313.35708878000003</v>
          </cell>
          <cell r="G30">
            <v>394.45998707999996</v>
          </cell>
          <cell r="H30">
            <v>556.24235546</v>
          </cell>
          <cell r="I30">
            <v>560.72444234</v>
          </cell>
          <cell r="J30">
            <v>678.06835999999998</v>
          </cell>
          <cell r="K30">
            <v>563.27</v>
          </cell>
          <cell r="L30">
            <v>642.22359572999994</v>
          </cell>
          <cell r="M30">
            <v>47.209916020000001</v>
          </cell>
          <cell r="N30">
            <v>57.322104690000003</v>
          </cell>
          <cell r="O30">
            <v>-10.112188670000002</v>
          </cell>
          <cell r="P30">
            <v>0.6558231539072823</v>
          </cell>
          <cell r="Q30">
            <v>41.755062299999999</v>
          </cell>
          <cell r="R30">
            <v>57.322104690000003</v>
          </cell>
          <cell r="S30">
            <v>-15.567042390000005</v>
          </cell>
          <cell r="T30">
            <v>-0.62849173469232755</v>
          </cell>
          <cell r="U30">
            <v>0</v>
          </cell>
          <cell r="V30">
            <v>42.192716020000006</v>
          </cell>
          <cell r="W30">
            <v>54.97138021</v>
          </cell>
          <cell r="X30">
            <v>-12.778664189999997</v>
          </cell>
          <cell r="Y30">
            <v>84.402632040000015</v>
          </cell>
          <cell r="Z30">
            <v>112.29348490000001</v>
          </cell>
          <cell r="AA30">
            <v>-27.890852860000003</v>
          </cell>
          <cell r="AB30">
            <v>0.4476345055305746</v>
          </cell>
          <cell r="AC30">
            <v>80.635224429999994</v>
          </cell>
          <cell r="AD30">
            <v>112.29348490000001</v>
          </cell>
          <cell r="AE30">
            <v>-31.658260470000009</v>
          </cell>
          <cell r="AF30">
            <v>-0.67245135129576727</v>
          </cell>
          <cell r="AG30">
            <v>0</v>
          </cell>
          <cell r="AH30">
            <v>48.698115979999997</v>
          </cell>
          <cell r="AI30">
            <v>55.527350929999997</v>
          </cell>
          <cell r="AJ30">
            <v>-6.8292349500000027</v>
          </cell>
          <cell r="AK30">
            <v>133.10074802</v>
          </cell>
          <cell r="AL30">
            <v>167.82083582999999</v>
          </cell>
          <cell r="AM30">
            <v>-34.720087809999995</v>
          </cell>
          <cell r="AN30">
            <v>0.57545823164028076</v>
          </cell>
          <cell r="AO30">
            <v>95.050350000000009</v>
          </cell>
          <cell r="AP30">
            <v>167.82083582999999</v>
          </cell>
          <cell r="AQ30">
            <v>-72.770485829999998</v>
          </cell>
          <cell r="AR30">
            <v>-2.5089078383382564</v>
          </cell>
          <cell r="AS30">
            <v>0</v>
          </cell>
          <cell r="AT30">
            <v>44.563271020000002</v>
          </cell>
          <cell r="AU30">
            <v>52.281736339999995</v>
          </cell>
          <cell r="AV30">
            <v>-7.7184653199999884</v>
          </cell>
          <cell r="AW30">
            <v>176.23168944</v>
          </cell>
          <cell r="AX30">
            <v>220.10257216999997</v>
          </cell>
          <cell r="AY30">
            <v>-43.870882729999977</v>
          </cell>
          <cell r="AZ30">
            <v>0.59443568328713592</v>
          </cell>
          <cell r="BA30">
            <v>169.98865275</v>
          </cell>
          <cell r="BB30">
            <v>220.10257216999997</v>
          </cell>
          <cell r="BC30">
            <v>-50.113919419999974</v>
          </cell>
          <cell r="BD30">
            <v>-0.48891901638516211</v>
          </cell>
          <cell r="BE30">
            <v>0</v>
          </cell>
          <cell r="BF30">
            <v>46.208171020000002</v>
          </cell>
          <cell r="BG30">
            <v>38.091289900000007</v>
          </cell>
          <cell r="BH30">
            <v>8.1168811199999986</v>
          </cell>
          <cell r="BI30">
            <v>222.43986045999998</v>
          </cell>
          <cell r="BJ30">
            <v>258.19386207000002</v>
          </cell>
          <cell r="BK30">
            <v>-35.754001610000024</v>
          </cell>
          <cell r="BL30">
            <v>0.7372560733314184</v>
          </cell>
          <cell r="BM30">
            <v>229.14828304</v>
          </cell>
          <cell r="BN30">
            <v>258.19386207000002</v>
          </cell>
          <cell r="BO30">
            <v>-29.045579029999999</v>
          </cell>
          <cell r="BP30">
            <v>-0.20620892776211935</v>
          </cell>
          <cell r="BQ30">
            <v>0</v>
          </cell>
          <cell r="BR30">
            <v>44.813271020000002</v>
          </cell>
          <cell r="BS30">
            <v>57.599112450000007</v>
          </cell>
          <cell r="BT30">
            <v>-12.785841430000005</v>
          </cell>
          <cell r="BU30">
            <v>267.25313147999998</v>
          </cell>
          <cell r="BV30">
            <v>315.78297451999998</v>
          </cell>
          <cell r="BW30">
            <v>-48.529843040000024</v>
          </cell>
          <cell r="BX30">
            <v>0.7042319258190074</v>
          </cell>
          <cell r="BY30">
            <v>258.50186043999997</v>
          </cell>
          <cell r="BZ30">
            <v>315.78297451999998</v>
          </cell>
          <cell r="CA30">
            <v>57.281114079999995</v>
          </cell>
          <cell r="CB30">
            <v>0.36650917791637116</v>
          </cell>
          <cell r="CC30">
            <v>0</v>
          </cell>
          <cell r="CD30">
            <v>66.126212050000007</v>
          </cell>
          <cell r="CE30">
            <v>55.058338730000003</v>
          </cell>
          <cell r="CF30">
            <v>11.067873320000004</v>
          </cell>
          <cell r="CG30">
            <v>333.37934352999997</v>
          </cell>
          <cell r="CH30">
            <v>370.84131324999998</v>
          </cell>
          <cell r="CI30">
            <v>-37.461969720000027</v>
          </cell>
          <cell r="CJ30">
            <v>0.82075166476768846</v>
          </cell>
          <cell r="CK30">
            <v>326.07152160000004</v>
          </cell>
          <cell r="CL30">
            <v>370.84131324999998</v>
          </cell>
          <cell r="CM30">
            <v>44.769791649999974</v>
          </cell>
          <cell r="CN30">
            <v>0.22127196342988104</v>
          </cell>
          <cell r="CO30">
            <v>0</v>
          </cell>
          <cell r="CP30">
            <v>45.229937680000006</v>
          </cell>
          <cell r="CQ30">
            <v>56.399393730000021</v>
          </cell>
          <cell r="CR30">
            <v>-11.169456050000019</v>
          </cell>
          <cell r="CS30">
            <v>378.60928120999995</v>
          </cell>
          <cell r="CT30">
            <v>427.24070698000003</v>
          </cell>
          <cell r="CU30">
            <v>-48.631425770000043</v>
          </cell>
          <cell r="CV30">
            <v>0.79587369767347094</v>
          </cell>
          <cell r="CW30">
            <v>358.34798635999999</v>
          </cell>
          <cell r="CX30">
            <v>427.24070698000003</v>
          </cell>
          <cell r="CY30">
            <v>-68.892720620000034</v>
          </cell>
          <cell r="CZ30">
            <v>-0.31218226206682559</v>
          </cell>
          <cell r="DA30">
            <v>0</v>
          </cell>
          <cell r="DB30">
            <v>45.229937700000001</v>
          </cell>
          <cell r="DC30">
            <v>54.42841026</v>
          </cell>
          <cell r="DD30">
            <v>-9.198472559999999</v>
          </cell>
          <cell r="DE30">
            <v>423.83921891</v>
          </cell>
          <cell r="DF30">
            <v>481.65911724</v>
          </cell>
          <cell r="DG30">
            <v>-57.819898329999972</v>
          </cell>
          <cell r="DH30">
            <v>-0.13641941507606856</v>
          </cell>
          <cell r="DI30">
            <v>400.43055826</v>
          </cell>
          <cell r="DJ30">
            <v>481.65911724</v>
          </cell>
          <cell r="DK30">
            <v>-81.228558979999974</v>
          </cell>
          <cell r="DL30">
            <v>-0.20285304731228376</v>
          </cell>
          <cell r="DM30">
            <v>0</v>
          </cell>
          <cell r="DN30">
            <v>44.563271020000002</v>
          </cell>
          <cell r="DO30">
            <v>53.612856049999984</v>
          </cell>
          <cell r="DP30">
            <v>-9.0495850299999816</v>
          </cell>
          <cell r="DQ30">
            <v>468.40248993</v>
          </cell>
          <cell r="DR30">
            <v>535.27197329000001</v>
          </cell>
          <cell r="DS30">
            <v>-66.869483360000018</v>
          </cell>
          <cell r="DT30">
            <v>-0.14276073419249602</v>
          </cell>
          <cell r="DU30">
            <v>453.79843229999994</v>
          </cell>
          <cell r="DV30">
            <v>535.27197329000001</v>
          </cell>
          <cell r="DW30">
            <v>-81.47354099000006</v>
          </cell>
          <cell r="DX30">
            <v>-0.17953684982353357</v>
          </cell>
          <cell r="DY30">
            <v>0</v>
          </cell>
          <cell r="DZ30">
            <v>48.136809020000001</v>
          </cell>
          <cell r="EA30">
            <v>-3.6504301299999362</v>
          </cell>
          <cell r="EB30">
            <v>51.787239149999941</v>
          </cell>
          <cell r="EC30">
            <v>516.5392989500001</v>
          </cell>
          <cell r="ED30">
            <v>531.62154315999999</v>
          </cell>
          <cell r="EE30">
            <v>-15.082244209999985</v>
          </cell>
          <cell r="EF30">
            <v>-2.9198638401102397E-2</v>
          </cell>
          <cell r="EG30">
            <v>508.02739164000008</v>
          </cell>
          <cell r="EH30">
            <v>531.62154315999999</v>
          </cell>
          <cell r="EI30">
            <v>-23.59415151999994</v>
          </cell>
          <cell r="EJ30">
            <v>-4.6442675942795032E-2</v>
          </cell>
          <cell r="EK30">
            <v>0</v>
          </cell>
          <cell r="EL30">
            <v>125.68429678000001</v>
          </cell>
          <cell r="EM30">
            <v>34.896168659999965</v>
          </cell>
          <cell r="EN30">
            <v>90.788128120000039</v>
          </cell>
        </row>
        <row r="31">
          <cell r="A31">
            <v>0</v>
          </cell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P31">
            <v>0</v>
          </cell>
          <cell r="BQ31">
            <v>0</v>
          </cell>
          <cell r="BR31">
            <v>0</v>
          </cell>
          <cell r="BS31">
            <v>0</v>
          </cell>
          <cell r="BT31">
            <v>0</v>
          </cell>
          <cell r="BU31">
            <v>0</v>
          </cell>
          <cell r="BV31">
            <v>0</v>
          </cell>
          <cell r="BW31">
            <v>0</v>
          </cell>
          <cell r="BX31">
            <v>0</v>
          </cell>
          <cell r="BY31">
            <v>0</v>
          </cell>
          <cell r="BZ31">
            <v>0</v>
          </cell>
          <cell r="CA31">
            <v>0</v>
          </cell>
          <cell r="CB31">
            <v>0</v>
          </cell>
          <cell r="CC31">
            <v>0</v>
          </cell>
          <cell r="CD31">
            <v>0</v>
          </cell>
          <cell r="CE31">
            <v>0</v>
          </cell>
          <cell r="CF31">
            <v>0</v>
          </cell>
          <cell r="CG31">
            <v>0</v>
          </cell>
          <cell r="CH31">
            <v>0</v>
          </cell>
          <cell r="CI31">
            <v>0</v>
          </cell>
          <cell r="CJ31">
            <v>0</v>
          </cell>
          <cell r="CK31">
            <v>0</v>
          </cell>
          <cell r="CL31">
            <v>0</v>
          </cell>
          <cell r="CM31">
            <v>0</v>
          </cell>
          <cell r="CN31">
            <v>0</v>
          </cell>
          <cell r="CO31">
            <v>0</v>
          </cell>
          <cell r="CP31">
            <v>0</v>
          </cell>
          <cell r="CQ31">
            <v>0</v>
          </cell>
          <cell r="CR31">
            <v>0</v>
          </cell>
          <cell r="CS31">
            <v>0</v>
          </cell>
          <cell r="CT31">
            <v>0</v>
          </cell>
          <cell r="CU31">
            <v>0</v>
          </cell>
          <cell r="CV31">
            <v>0</v>
          </cell>
          <cell r="CW31">
            <v>0</v>
          </cell>
          <cell r="CX31">
            <v>0</v>
          </cell>
          <cell r="CY31">
            <v>0</v>
          </cell>
          <cell r="CZ31">
            <v>0</v>
          </cell>
          <cell r="DA31">
            <v>0</v>
          </cell>
          <cell r="DB31">
            <v>0</v>
          </cell>
          <cell r="DC31">
            <v>0</v>
          </cell>
          <cell r="DD31">
            <v>0</v>
          </cell>
          <cell r="DE31">
            <v>0</v>
          </cell>
          <cell r="DF31">
            <v>0</v>
          </cell>
          <cell r="DG31">
            <v>0</v>
          </cell>
          <cell r="DH31">
            <v>0</v>
          </cell>
          <cell r="DI31">
            <v>0</v>
          </cell>
          <cell r="DJ31">
            <v>0</v>
          </cell>
          <cell r="DK31">
            <v>0</v>
          </cell>
          <cell r="DL31">
            <v>0</v>
          </cell>
          <cell r="DM31">
            <v>0</v>
          </cell>
          <cell r="DN31">
            <v>0</v>
          </cell>
          <cell r="DO31">
            <v>0</v>
          </cell>
          <cell r="DP31">
            <v>0</v>
          </cell>
          <cell r="DQ31">
            <v>0</v>
          </cell>
          <cell r="DR31">
            <v>0</v>
          </cell>
          <cell r="DS31">
            <v>0</v>
          </cell>
          <cell r="DT31">
            <v>0</v>
          </cell>
          <cell r="DU31">
            <v>0</v>
          </cell>
          <cell r="DV31">
            <v>0</v>
          </cell>
          <cell r="DW31">
            <v>0</v>
          </cell>
          <cell r="DX31">
            <v>0</v>
          </cell>
          <cell r="DY31">
            <v>0</v>
          </cell>
          <cell r="DZ31">
            <v>0</v>
          </cell>
          <cell r="EA31">
            <v>0</v>
          </cell>
          <cell r="EB31">
            <v>0</v>
          </cell>
          <cell r="EC31">
            <v>0</v>
          </cell>
          <cell r="ED31">
            <v>0</v>
          </cell>
          <cell r="EE31">
            <v>0</v>
          </cell>
          <cell r="EF31">
            <v>0</v>
          </cell>
          <cell r="EG31">
            <v>0</v>
          </cell>
          <cell r="EH31">
            <v>0</v>
          </cell>
          <cell r="EI31">
            <v>0</v>
          </cell>
          <cell r="EJ31">
            <v>0</v>
          </cell>
          <cell r="EK31">
            <v>0</v>
          </cell>
          <cell r="EL31">
            <v>0</v>
          </cell>
          <cell r="EM31">
            <v>0</v>
          </cell>
          <cell r="EN31">
            <v>0</v>
          </cell>
        </row>
        <row r="32">
          <cell r="A32">
            <v>511251</v>
          </cell>
          <cell r="B32" t="str">
            <v>IPTV Content Charge</v>
          </cell>
          <cell r="C32">
            <v>1706.10382985</v>
          </cell>
          <cell r="D32">
            <v>1929.63500443</v>
          </cell>
          <cell r="E32">
            <v>1018.2002978400001</v>
          </cell>
          <cell r="F32">
            <v>-0.81899648999999997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C32">
            <v>0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>
            <v>0</v>
          </cell>
          <cell r="BJ32">
            <v>0</v>
          </cell>
          <cell r="BK32">
            <v>0</v>
          </cell>
          <cell r="BL32">
            <v>0</v>
          </cell>
          <cell r="BM32">
            <v>0</v>
          </cell>
          <cell r="BN32">
            <v>0</v>
          </cell>
          <cell r="BO32">
            <v>0</v>
          </cell>
          <cell r="BP32">
            <v>0</v>
          </cell>
          <cell r="BQ32">
            <v>0</v>
          </cell>
          <cell r="BR32">
            <v>0</v>
          </cell>
          <cell r="BS32">
            <v>0</v>
          </cell>
          <cell r="BT32">
            <v>0</v>
          </cell>
          <cell r="BU32">
            <v>0</v>
          </cell>
          <cell r="BV32">
            <v>0</v>
          </cell>
          <cell r="BW32">
            <v>0</v>
          </cell>
          <cell r="BX32">
            <v>0</v>
          </cell>
          <cell r="BY32">
            <v>0</v>
          </cell>
          <cell r="BZ32">
            <v>0</v>
          </cell>
          <cell r="CA32">
            <v>0</v>
          </cell>
          <cell r="CB32">
            <v>0</v>
          </cell>
          <cell r="CC32">
            <v>0</v>
          </cell>
          <cell r="CD32">
            <v>0</v>
          </cell>
          <cell r="CE32">
            <v>0</v>
          </cell>
          <cell r="CF32">
            <v>0</v>
          </cell>
          <cell r="CG32">
            <v>0</v>
          </cell>
          <cell r="CH32">
            <v>0</v>
          </cell>
          <cell r="CI32">
            <v>0</v>
          </cell>
          <cell r="CJ32">
            <v>0</v>
          </cell>
          <cell r="CK32">
            <v>0</v>
          </cell>
          <cell r="CL32">
            <v>0</v>
          </cell>
          <cell r="CM32">
            <v>0</v>
          </cell>
          <cell r="CN32">
            <v>0</v>
          </cell>
          <cell r="CO32">
            <v>0</v>
          </cell>
          <cell r="CP32">
            <v>0</v>
          </cell>
          <cell r="CQ32">
            <v>0</v>
          </cell>
          <cell r="CR32">
            <v>0</v>
          </cell>
          <cell r="CS32">
            <v>0</v>
          </cell>
          <cell r="CT32">
            <v>0</v>
          </cell>
          <cell r="CU32">
            <v>0</v>
          </cell>
          <cell r="CV32">
            <v>0</v>
          </cell>
          <cell r="CW32">
            <v>0</v>
          </cell>
          <cell r="CX32">
            <v>0</v>
          </cell>
          <cell r="CY32">
            <v>0</v>
          </cell>
          <cell r="CZ32">
            <v>0</v>
          </cell>
          <cell r="DA32">
            <v>0</v>
          </cell>
          <cell r="DB32">
            <v>0</v>
          </cell>
          <cell r="DC32">
            <v>0</v>
          </cell>
          <cell r="DD32">
            <v>0</v>
          </cell>
          <cell r="DE32">
            <v>0</v>
          </cell>
          <cell r="DF32">
            <v>0</v>
          </cell>
          <cell r="DG32">
            <v>0</v>
          </cell>
          <cell r="DH32">
            <v>0</v>
          </cell>
          <cell r="DI32">
            <v>0</v>
          </cell>
          <cell r="DJ32">
            <v>0</v>
          </cell>
          <cell r="DK32">
            <v>0</v>
          </cell>
          <cell r="DL32">
            <v>0</v>
          </cell>
          <cell r="DM32">
            <v>0</v>
          </cell>
          <cell r="DN32">
            <v>0</v>
          </cell>
          <cell r="DO32">
            <v>0</v>
          </cell>
          <cell r="DP32">
            <v>0</v>
          </cell>
          <cell r="DQ32">
            <v>0</v>
          </cell>
          <cell r="DR32">
            <v>0</v>
          </cell>
          <cell r="DS32">
            <v>0</v>
          </cell>
          <cell r="DT32">
            <v>0</v>
          </cell>
          <cell r="DU32">
            <v>0</v>
          </cell>
          <cell r="DV32">
            <v>0</v>
          </cell>
          <cell r="DW32">
            <v>0</v>
          </cell>
          <cell r="DX32">
            <v>0</v>
          </cell>
          <cell r="DY32">
            <v>0</v>
          </cell>
          <cell r="DZ32">
            <v>0</v>
          </cell>
          <cell r="EA32">
            <v>0</v>
          </cell>
          <cell r="EB32">
            <v>0</v>
          </cell>
          <cell r="EC32">
            <v>0</v>
          </cell>
          <cell r="ED32">
            <v>0</v>
          </cell>
          <cell r="EE32">
            <v>0</v>
          </cell>
          <cell r="EF32">
            <v>0</v>
          </cell>
          <cell r="EG32">
            <v>0</v>
          </cell>
          <cell r="EH32">
            <v>0</v>
          </cell>
          <cell r="EI32">
            <v>0</v>
          </cell>
          <cell r="EJ32">
            <v>0</v>
          </cell>
          <cell r="EK32">
            <v>0</v>
          </cell>
          <cell r="EL32">
            <v>0</v>
          </cell>
          <cell r="EM32">
            <v>0</v>
          </cell>
          <cell r="EN32">
            <v>0</v>
          </cell>
        </row>
        <row r="33">
          <cell r="A33">
            <v>511252</v>
          </cell>
          <cell r="B33" t="str">
            <v>SLT Vision Com Revenue share</v>
          </cell>
          <cell r="C33">
            <v>0</v>
          </cell>
          <cell r="D33">
            <v>0</v>
          </cell>
          <cell r="E33">
            <v>1173.98462341</v>
          </cell>
          <cell r="F33">
            <v>2958.3972327600004</v>
          </cell>
          <cell r="G33">
            <v>3316.64625664</v>
          </cell>
          <cell r="H33">
            <v>3889.23382494</v>
          </cell>
          <cell r="I33">
            <v>3932.2084330300004</v>
          </cell>
          <cell r="J33">
            <v>4020</v>
          </cell>
          <cell r="K33">
            <v>4020</v>
          </cell>
          <cell r="L33">
            <v>4037.5084330300001</v>
          </cell>
          <cell r="M33">
            <v>327.68403608999995</v>
          </cell>
          <cell r="N33">
            <v>331.29983563000008</v>
          </cell>
          <cell r="O33">
            <v>-3.6157995400001255</v>
          </cell>
          <cell r="P33">
            <v>-1.1034408581951882E-2</v>
          </cell>
          <cell r="Q33">
            <v>329.98915948000007</v>
          </cell>
          <cell r="R33">
            <v>331.29983563000008</v>
          </cell>
          <cell r="S33">
            <v>-1.3106761500000061</v>
          </cell>
          <cell r="T33">
            <v>-3.9718763854709096E-3</v>
          </cell>
          <cell r="U33">
            <v>0</v>
          </cell>
          <cell r="V33">
            <v>327.68403608999995</v>
          </cell>
          <cell r="W33">
            <v>322.99259052999997</v>
          </cell>
          <cell r="X33">
            <v>4.6914455599999769</v>
          </cell>
          <cell r="Y33">
            <v>655.3680721799999</v>
          </cell>
          <cell r="Z33">
            <v>654.29242615999999</v>
          </cell>
          <cell r="AA33">
            <v>1.0756460199999083</v>
          </cell>
          <cell r="AB33">
            <v>1.6412853565202015E-3</v>
          </cell>
          <cell r="AC33">
            <v>650.83836826999993</v>
          </cell>
          <cell r="AD33">
            <v>654.29242615999999</v>
          </cell>
          <cell r="AE33">
            <v>-3.4540578900000583</v>
          </cell>
          <cell r="AF33">
            <v>-5.3070901446411719E-3</v>
          </cell>
          <cell r="AG33">
            <v>0</v>
          </cell>
          <cell r="AH33">
            <v>327.68403608999995</v>
          </cell>
          <cell r="AI33">
            <v>322.99259053000009</v>
          </cell>
          <cell r="AJ33">
            <v>4.6914455599998632</v>
          </cell>
          <cell r="AK33">
            <v>983.05210826999996</v>
          </cell>
          <cell r="AL33">
            <v>977.28501669000002</v>
          </cell>
          <cell r="AM33">
            <v>5.767091579999942</v>
          </cell>
          <cell r="AN33">
            <v>5.8665166693442281E-3</v>
          </cell>
          <cell r="AO33">
            <v>322.99259053000009</v>
          </cell>
          <cell r="AP33">
            <v>977.28501669000002</v>
          </cell>
          <cell r="AQ33">
            <v>-654.29242615999988</v>
          </cell>
          <cell r="AR33">
            <v>-2.0257196150734242</v>
          </cell>
          <cell r="AS33">
            <v>0</v>
          </cell>
          <cell r="AT33">
            <v>327.68403608999995</v>
          </cell>
          <cell r="AU33">
            <v>359.13677457999995</v>
          </cell>
          <cell r="AV33">
            <v>-31.452738490000002</v>
          </cell>
          <cell r="AW33">
            <v>1310.7361443599998</v>
          </cell>
          <cell r="AX33">
            <v>1336.4217912700001</v>
          </cell>
          <cell r="AY33">
            <v>-25.685646910000287</v>
          </cell>
          <cell r="AZ33">
            <v>-1.9596352035093956E-2</v>
          </cell>
          <cell r="BA33">
            <v>1292.5844550499999</v>
          </cell>
          <cell r="BB33">
            <v>1336.4217912700001</v>
          </cell>
          <cell r="BC33">
            <v>-43.837336220000225</v>
          </cell>
          <cell r="BD33">
            <v>-3.3914485083533286E-2</v>
          </cell>
          <cell r="BE33">
            <v>0</v>
          </cell>
          <cell r="BF33">
            <v>327.68403608999995</v>
          </cell>
          <cell r="BG33">
            <v>341.90816839000013</v>
          </cell>
          <cell r="BH33">
            <v>-14.224132300000178</v>
          </cell>
          <cell r="BI33">
            <v>1638.4201804499999</v>
          </cell>
          <cell r="BJ33">
            <v>1678.32995966</v>
          </cell>
          <cell r="BK33">
            <v>-39.909779210000124</v>
          </cell>
          <cell r="BL33">
            <v>-2.4358696069672867E-2</v>
          </cell>
          <cell r="BM33">
            <v>1612.3236305799999</v>
          </cell>
          <cell r="BN33">
            <v>1678.32995966</v>
          </cell>
          <cell r="BO33">
            <v>-66.006329080000114</v>
          </cell>
          <cell r="BP33">
            <v>-4.0938635288906428E-2</v>
          </cell>
          <cell r="BQ33">
            <v>0</v>
          </cell>
          <cell r="BR33">
            <v>327.68403608999995</v>
          </cell>
          <cell r="BS33">
            <v>341.90816838999984</v>
          </cell>
          <cell r="BT33">
            <v>-14.224132299999894</v>
          </cell>
          <cell r="BU33">
            <v>1966.1042165399997</v>
          </cell>
          <cell r="BV33">
            <v>2020.2381280499999</v>
          </cell>
          <cell r="BW33">
            <v>-54.133911510000189</v>
          </cell>
          <cell r="BX33">
            <v>-2.7533592092725597E-2</v>
          </cell>
          <cell r="BY33">
            <v>1944.7607849999999</v>
          </cell>
          <cell r="BZ33">
            <v>2020.2381280499999</v>
          </cell>
          <cell r="CA33">
            <v>75.477343049999945</v>
          </cell>
          <cell r="CB33">
            <v>3.881060520767337E-2</v>
          </cell>
          <cell r="CC33">
            <v>0</v>
          </cell>
          <cell r="CD33">
            <v>327.68403608999995</v>
          </cell>
          <cell r="CE33">
            <v>327.66353648000023</v>
          </cell>
          <cell r="CF33">
            <v>2.049960999971745E-2</v>
          </cell>
          <cell r="CG33">
            <v>2293.7882526299995</v>
          </cell>
          <cell r="CH33">
            <v>2347.9016645300003</v>
          </cell>
          <cell r="CI33">
            <v>-54.113411900000756</v>
          </cell>
          <cell r="CJ33">
            <v>-2.3591284783133618E-2</v>
          </cell>
          <cell r="CK33">
            <v>2267.7717451399999</v>
          </cell>
          <cell r="CL33">
            <v>2347.9016645300003</v>
          </cell>
          <cell r="CM33">
            <v>80.129919390000396</v>
          </cell>
          <cell r="CN33">
            <v>3.5334208375126221E-2</v>
          </cell>
          <cell r="CO33" t="str">
            <v>Revenue of the PEO TV has increased in Jul 2025</v>
          </cell>
          <cell r="CP33">
            <v>327.68403608999995</v>
          </cell>
          <cell r="CQ33">
            <v>336.77354944999979</v>
          </cell>
          <cell r="CR33">
            <v>-9.0895133599998417</v>
          </cell>
          <cell r="CS33">
            <v>2621.4722887199996</v>
          </cell>
          <cell r="CT33">
            <v>2684.6752139800001</v>
          </cell>
          <cell r="CU33">
            <v>-63.202925260000484</v>
          </cell>
          <cell r="CV33">
            <v>-2.4109705653558869E-2</v>
          </cell>
          <cell r="CW33">
            <v>2600.8185766500001</v>
          </cell>
          <cell r="CX33">
            <v>2684.6752139800001</v>
          </cell>
          <cell r="CY33">
            <v>-83.856637330000012</v>
          </cell>
          <cell r="CZ33">
            <v>-3.2242401712622361E-2</v>
          </cell>
          <cell r="DA33" t="str">
            <v>Revenue of the PEO TV has increased in Jul 2025</v>
          </cell>
          <cell r="DB33">
            <v>327.68403608999995</v>
          </cell>
          <cell r="DC33">
            <v>332.56638476999996</v>
          </cell>
          <cell r="DD33">
            <v>-4.8823486800000069</v>
          </cell>
          <cell r="DE33">
            <v>2949.1563248100001</v>
          </cell>
          <cell r="DF33">
            <v>3017.2415987499999</v>
          </cell>
          <cell r="DG33">
            <v>-68.085273939999752</v>
          </cell>
          <cell r="DH33">
            <v>-2.3086356381731021E-2</v>
          </cell>
          <cell r="DI33">
            <v>2929.9859141399997</v>
          </cell>
          <cell r="DJ33">
            <v>3017.2415987499999</v>
          </cell>
          <cell r="DK33">
            <v>-87.255684610000117</v>
          </cell>
          <cell r="DL33">
            <v>-2.9780240303855225E-2</v>
          </cell>
          <cell r="DN33">
            <v>327.68403608999995</v>
          </cell>
          <cell r="DO33">
            <v>334.88853503000018</v>
          </cell>
          <cell r="DP33">
            <v>-7.2044989400002351</v>
          </cell>
          <cell r="DQ33">
            <v>3276.8403609000002</v>
          </cell>
          <cell r="DR33">
            <v>3352.1301337800001</v>
          </cell>
          <cell r="DS33">
            <v>-75.289772879999873</v>
          </cell>
          <cell r="DT33">
            <v>-2.297633225541728E-2</v>
          </cell>
          <cell r="DU33">
            <v>3265.8979843899997</v>
          </cell>
          <cell r="DV33">
            <v>3352.1301337800001</v>
          </cell>
          <cell r="DW33">
            <v>-86.232149390000359</v>
          </cell>
          <cell r="DX33">
            <v>-2.6403809856328592E-2</v>
          </cell>
          <cell r="DZ33">
            <v>327.68403608999995</v>
          </cell>
          <cell r="EA33">
            <v>333.513147</v>
          </cell>
          <cell r="EB33">
            <v>-5.829110910000054</v>
          </cell>
          <cell r="EC33">
            <v>3604.5243969900002</v>
          </cell>
          <cell r="ED33">
            <v>3685.6432807800002</v>
          </cell>
          <cell r="EE33">
            <v>-81.118883789999927</v>
          </cell>
          <cell r="EF33">
            <v>-2.2504739836894761E-2</v>
          </cell>
          <cell r="EG33">
            <v>3596.34714622</v>
          </cell>
          <cell r="EH33">
            <v>3685.6432807800002</v>
          </cell>
          <cell r="EI33">
            <v>-89.296134560000155</v>
          </cell>
          <cell r="EJ33">
            <v>-2.4829676037769692E-2</v>
          </cell>
          <cell r="EL33">
            <v>432.98403604000003</v>
          </cell>
          <cell r="EM33">
            <v>351.61903730999995</v>
          </cell>
          <cell r="EN33">
            <v>81.364998730000082</v>
          </cell>
        </row>
        <row r="34">
          <cell r="A34">
            <v>0</v>
          </cell>
          <cell r="B34">
            <v>0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  <cell r="AU34">
            <v>0</v>
          </cell>
          <cell r="AV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C34">
            <v>0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0</v>
          </cell>
          <cell r="BJ34">
            <v>0</v>
          </cell>
          <cell r="BK34">
            <v>0</v>
          </cell>
          <cell r="BL34">
            <v>0</v>
          </cell>
          <cell r="BM34">
            <v>0</v>
          </cell>
          <cell r="BN34">
            <v>0</v>
          </cell>
          <cell r="BO34">
            <v>0</v>
          </cell>
          <cell r="BP34">
            <v>0</v>
          </cell>
          <cell r="BQ34">
            <v>0</v>
          </cell>
          <cell r="BR34">
            <v>0</v>
          </cell>
          <cell r="BS34">
            <v>0</v>
          </cell>
          <cell r="BT34">
            <v>0</v>
          </cell>
          <cell r="BU34">
            <v>0</v>
          </cell>
          <cell r="BV34">
            <v>0</v>
          </cell>
          <cell r="BW34">
            <v>0</v>
          </cell>
          <cell r="BX34">
            <v>0</v>
          </cell>
          <cell r="BY34">
            <v>0</v>
          </cell>
          <cell r="BZ34">
            <v>0</v>
          </cell>
          <cell r="CA34">
            <v>0</v>
          </cell>
          <cell r="CB34">
            <v>0</v>
          </cell>
          <cell r="CC34">
            <v>0</v>
          </cell>
          <cell r="CD34">
            <v>0</v>
          </cell>
          <cell r="CE34">
            <v>0</v>
          </cell>
          <cell r="CF34">
            <v>0</v>
          </cell>
          <cell r="CG34">
            <v>0</v>
          </cell>
          <cell r="CH34">
            <v>0</v>
          </cell>
          <cell r="CI34">
            <v>0</v>
          </cell>
          <cell r="CJ34">
            <v>0</v>
          </cell>
          <cell r="CK34">
            <v>0</v>
          </cell>
          <cell r="CL34">
            <v>0</v>
          </cell>
          <cell r="CM34">
            <v>0</v>
          </cell>
          <cell r="CN34">
            <v>0</v>
          </cell>
          <cell r="CO34">
            <v>0</v>
          </cell>
          <cell r="CP34">
            <v>0</v>
          </cell>
          <cell r="CQ34">
            <v>0</v>
          </cell>
          <cell r="CR34">
            <v>0</v>
          </cell>
          <cell r="CS34">
            <v>0</v>
          </cell>
          <cell r="CT34">
            <v>0</v>
          </cell>
          <cell r="CU34">
            <v>0</v>
          </cell>
          <cell r="CV34">
            <v>0</v>
          </cell>
          <cell r="CW34">
            <v>0</v>
          </cell>
          <cell r="CX34">
            <v>0</v>
          </cell>
          <cell r="CY34">
            <v>0</v>
          </cell>
          <cell r="CZ34">
            <v>0</v>
          </cell>
          <cell r="DA34">
            <v>0</v>
          </cell>
          <cell r="DB34">
            <v>0</v>
          </cell>
          <cell r="DC34">
            <v>0</v>
          </cell>
          <cell r="DD34">
            <v>0</v>
          </cell>
          <cell r="DE34">
            <v>0</v>
          </cell>
          <cell r="DF34">
            <v>0</v>
          </cell>
          <cell r="DG34">
            <v>0</v>
          </cell>
          <cell r="DH34">
            <v>0</v>
          </cell>
          <cell r="DI34">
            <v>0</v>
          </cell>
          <cell r="DJ34">
            <v>0</v>
          </cell>
          <cell r="DK34">
            <v>0</v>
          </cell>
          <cell r="DL34">
            <v>0</v>
          </cell>
          <cell r="DM34">
            <v>0</v>
          </cell>
          <cell r="DN34">
            <v>0</v>
          </cell>
          <cell r="DO34">
            <v>0</v>
          </cell>
          <cell r="DP34">
            <v>0</v>
          </cell>
          <cell r="DQ34">
            <v>0</v>
          </cell>
          <cell r="DR34">
            <v>0</v>
          </cell>
          <cell r="DS34">
            <v>0</v>
          </cell>
          <cell r="DT34">
            <v>0</v>
          </cell>
          <cell r="DU34">
            <v>0</v>
          </cell>
          <cell r="DV34">
            <v>0</v>
          </cell>
          <cell r="DW34">
            <v>0</v>
          </cell>
          <cell r="DX34">
            <v>0</v>
          </cell>
          <cell r="DY34">
            <v>0</v>
          </cell>
          <cell r="DZ34">
            <v>0</v>
          </cell>
          <cell r="EA34">
            <v>0</v>
          </cell>
          <cell r="EB34">
            <v>0</v>
          </cell>
          <cell r="EC34">
            <v>0</v>
          </cell>
          <cell r="ED34">
            <v>0</v>
          </cell>
          <cell r="EE34">
            <v>0</v>
          </cell>
          <cell r="EF34">
            <v>0</v>
          </cell>
          <cell r="EG34">
            <v>0</v>
          </cell>
          <cell r="EH34">
            <v>0</v>
          </cell>
          <cell r="EI34">
            <v>0</v>
          </cell>
          <cell r="EJ34">
            <v>0</v>
          </cell>
          <cell r="EK34">
            <v>0</v>
          </cell>
          <cell r="EL34">
            <v>0</v>
          </cell>
          <cell r="EM34">
            <v>0</v>
          </cell>
          <cell r="EN34">
            <v>0</v>
          </cell>
        </row>
        <row r="35">
          <cell r="A35">
            <v>511403</v>
          </cell>
          <cell r="B35" t="str">
            <v>ITL Expenditure (Int'l TP Operators Levy)</v>
          </cell>
          <cell r="C35">
            <v>1054.8759694</v>
          </cell>
          <cell r="D35">
            <v>891.36429614999997</v>
          </cell>
          <cell r="E35">
            <v>700.44203497000001</v>
          </cell>
          <cell r="F35">
            <v>490.03680731000003</v>
          </cell>
          <cell r="G35">
            <v>558.65686921000008</v>
          </cell>
          <cell r="H35">
            <v>406.13509172000005</v>
          </cell>
          <cell r="I35">
            <v>291.83852561999998</v>
          </cell>
          <cell r="J35">
            <v>352.14009600000003</v>
          </cell>
          <cell r="K35">
            <v>292.94600004</v>
          </cell>
          <cell r="L35">
            <v>292.94600004</v>
          </cell>
          <cell r="M35">
            <v>24.412166670000001</v>
          </cell>
          <cell r="N35">
            <v>22.576044960000001</v>
          </cell>
          <cell r="O35">
            <v>1.8361217100000005</v>
          </cell>
          <cell r="P35">
            <v>7.521338580144965E-2</v>
          </cell>
          <cell r="Q35">
            <v>28.980283870000001</v>
          </cell>
          <cell r="R35">
            <v>22.576044960000001</v>
          </cell>
          <cell r="S35">
            <v>6.4042389100000001</v>
          </cell>
          <cell r="T35">
            <v>0.22098606551710082</v>
          </cell>
          <cell r="U35">
            <v>0</v>
          </cell>
          <cell r="V35">
            <v>24.412166670000001</v>
          </cell>
          <cell r="W35">
            <v>19.602079969999998</v>
          </cell>
          <cell r="X35">
            <v>4.8100867000000029</v>
          </cell>
          <cell r="Y35">
            <v>48.824333340000003</v>
          </cell>
          <cell r="Z35">
            <v>42.178124930000003</v>
          </cell>
          <cell r="AA35">
            <v>6.6462084099999998</v>
          </cell>
          <cell r="AB35">
            <v>0.13612491877190677</v>
          </cell>
          <cell r="AC35">
            <v>53.901547020000002</v>
          </cell>
          <cell r="AD35">
            <v>42.178124930000003</v>
          </cell>
          <cell r="AE35">
            <v>11.72342209</v>
          </cell>
          <cell r="AF35">
            <v>0.21749695023873916</v>
          </cell>
          <cell r="AG35">
            <v>0</v>
          </cell>
          <cell r="AH35">
            <v>24.412166670000001</v>
          </cell>
          <cell r="AI35">
            <v>20.265420770000002</v>
          </cell>
          <cell r="AJ35">
            <v>4.1467458999999991</v>
          </cell>
          <cell r="AK35">
            <v>73.23650001</v>
          </cell>
          <cell r="AL35">
            <v>62.443545700000001</v>
          </cell>
          <cell r="AM35">
            <v>10.792954309999999</v>
          </cell>
          <cell r="AN35">
            <v>0.14737124669428886</v>
          </cell>
          <cell r="AO35">
            <v>20.265420770000002</v>
          </cell>
          <cell r="AP35">
            <v>62.443545700000001</v>
          </cell>
          <cell r="AQ35">
            <v>-42.178124929999996</v>
          </cell>
          <cell r="AR35">
            <v>-2.0812854274626535</v>
          </cell>
          <cell r="AS35">
            <v>0</v>
          </cell>
          <cell r="AT35">
            <v>24.412166670000001</v>
          </cell>
          <cell r="AU35">
            <v>19.209817640000001</v>
          </cell>
          <cell r="AV35">
            <v>5.2023490300000006</v>
          </cell>
          <cell r="AW35">
            <v>97.648666680000005</v>
          </cell>
          <cell r="AX35">
            <v>81.653363339999999</v>
          </cell>
          <cell r="AY35">
            <v>15.995303340000007</v>
          </cell>
          <cell r="AZ35">
            <v>0.16380462615447158</v>
          </cell>
          <cell r="BA35">
            <v>99.753584629999992</v>
          </cell>
          <cell r="BB35">
            <v>81.653363339999999</v>
          </cell>
          <cell r="BC35">
            <v>18.100221289999993</v>
          </cell>
          <cell r="BD35">
            <v>0.18144933194266899</v>
          </cell>
          <cell r="BE35">
            <v>0</v>
          </cell>
          <cell r="BF35">
            <v>24.412166670000001</v>
          </cell>
          <cell r="BG35">
            <v>18.97263942</v>
          </cell>
          <cell r="BH35">
            <v>5.4395272500000011</v>
          </cell>
          <cell r="BI35">
            <v>122.06083335000001</v>
          </cell>
          <cell r="BJ35">
            <v>100.62600276000001</v>
          </cell>
          <cell r="BK35">
            <v>21.434830590000004</v>
          </cell>
          <cell r="BL35">
            <v>0.17560776869790232</v>
          </cell>
          <cell r="BM35">
            <v>124.96890178</v>
          </cell>
          <cell r="BN35">
            <v>100.62600276000001</v>
          </cell>
          <cell r="BO35">
            <v>24.34289901999999</v>
          </cell>
          <cell r="BP35">
            <v>0.19479165354956993</v>
          </cell>
          <cell r="BQ35">
            <v>0</v>
          </cell>
          <cell r="BR35">
            <v>24.412166670000001</v>
          </cell>
          <cell r="BS35">
            <v>17.22179397999999</v>
          </cell>
          <cell r="BT35">
            <v>7.1903726900000109</v>
          </cell>
          <cell r="BU35">
            <v>146.47300002</v>
          </cell>
          <cell r="BV35">
            <v>117.84779673999999</v>
          </cell>
          <cell r="BW35">
            <v>28.625203280000008</v>
          </cell>
          <cell r="BX35">
            <v>0.19542989681437131</v>
          </cell>
          <cell r="BY35">
            <v>152.14900065999998</v>
          </cell>
          <cell r="BZ35">
            <v>117.84779673999999</v>
          </cell>
          <cell r="CA35">
            <v>-34.301203919999992</v>
          </cell>
          <cell r="CB35">
            <v>-0.22544481903401545</v>
          </cell>
          <cell r="CC35">
            <v>0</v>
          </cell>
          <cell r="CD35">
            <v>24.412166670000001</v>
          </cell>
          <cell r="CE35">
            <v>19.610090929999991</v>
          </cell>
          <cell r="CF35">
            <v>4.80207574000001</v>
          </cell>
          <cell r="CG35">
            <v>170.88516669000001</v>
          </cell>
          <cell r="CH35">
            <v>137.45788766999999</v>
          </cell>
          <cell r="CI35">
            <v>33.427279020000014</v>
          </cell>
          <cell r="CJ35">
            <v>0.19561252546067909</v>
          </cell>
          <cell r="CK35">
            <v>177.16798968999998</v>
          </cell>
          <cell r="CL35">
            <v>137.45788766999999</v>
          </cell>
          <cell r="CM35">
            <v>-39.710102019999994</v>
          </cell>
          <cell r="CN35">
            <v>-0.22413813064923757</v>
          </cell>
          <cell r="CO35">
            <v>0</v>
          </cell>
          <cell r="CP35">
            <v>24.412166670000001</v>
          </cell>
          <cell r="CQ35">
            <v>19.146376300000011</v>
          </cell>
          <cell r="CR35">
            <v>5.2657903699999906</v>
          </cell>
          <cell r="CS35">
            <v>195.29733336000001</v>
          </cell>
          <cell r="CT35">
            <v>156.60426397000001</v>
          </cell>
          <cell r="CU35">
            <v>38.693069390000005</v>
          </cell>
          <cell r="CV35">
            <v>0.19812390023101545</v>
          </cell>
          <cell r="CW35">
            <v>200.07628309999998</v>
          </cell>
          <cell r="CX35">
            <v>156.60426397000001</v>
          </cell>
          <cell r="CY35">
            <v>43.472019129999978</v>
          </cell>
          <cell r="CZ35">
            <v>0.21727722274944633</v>
          </cell>
          <cell r="DA35">
            <v>0</v>
          </cell>
          <cell r="DB35">
            <v>24.412166670000001</v>
          </cell>
          <cell r="DC35">
            <v>18.916711920000001</v>
          </cell>
          <cell r="DD35">
            <v>5.4954547500000004</v>
          </cell>
          <cell r="DE35">
            <v>219.70950003000004</v>
          </cell>
          <cell r="DF35">
            <v>175.52097588999999</v>
          </cell>
          <cell r="DG35">
            <v>44.188524140000055</v>
          </cell>
          <cell r="DH35">
            <v>0.201122501002307</v>
          </cell>
          <cell r="DI35">
            <v>225.54385508000001</v>
          </cell>
          <cell r="DJ35">
            <v>175.52097588999999</v>
          </cell>
          <cell r="DK35">
            <v>50.022879190000026</v>
          </cell>
          <cell r="DL35">
            <v>0.22178781670756226</v>
          </cell>
          <cell r="DM35">
            <v>0</v>
          </cell>
          <cell r="DN35">
            <v>24.412166670000001</v>
          </cell>
          <cell r="DO35">
            <v>20.182150820000022</v>
          </cell>
          <cell r="DP35">
            <v>4.2300158499999796</v>
          </cell>
          <cell r="DQ35">
            <v>244.12166670000005</v>
          </cell>
          <cell r="DR35">
            <v>195.70312671000002</v>
          </cell>
          <cell r="DS35">
            <v>48.418539990000028</v>
          </cell>
          <cell r="DT35">
            <v>0.19833774135870266</v>
          </cell>
          <cell r="DU35">
            <v>250.83042214</v>
          </cell>
          <cell r="DV35">
            <v>195.70312671000002</v>
          </cell>
          <cell r="DW35">
            <v>55.127295429999975</v>
          </cell>
          <cell r="DX35">
            <v>0.21977914385213965</v>
          </cell>
          <cell r="DY35">
            <v>0</v>
          </cell>
          <cell r="DZ35">
            <v>24.412166670000001</v>
          </cell>
          <cell r="EA35">
            <v>23.438639389999985</v>
          </cell>
          <cell r="EB35">
            <v>0.97352728000001676</v>
          </cell>
          <cell r="EC35">
            <v>268.53383337000008</v>
          </cell>
          <cell r="ED35">
            <v>219.14176609999998</v>
          </cell>
          <cell r="EE35">
            <v>49.392067270000098</v>
          </cell>
          <cell r="EF35">
            <v>0.18393238069910209</v>
          </cell>
          <cell r="EG35">
            <v>271.88845981999998</v>
          </cell>
          <cell r="EH35">
            <v>219.14176609999998</v>
          </cell>
          <cell r="EI35">
            <v>52.746693719999996</v>
          </cell>
          <cell r="EJ35">
            <v>0.19400122298283723</v>
          </cell>
          <cell r="EK35">
            <v>0</v>
          </cell>
          <cell r="EL35">
            <v>24.412166670000001</v>
          </cell>
          <cell r="EM35">
            <v>21.910329000000001</v>
          </cell>
          <cell r="EN35">
            <v>2.5018376700000005</v>
          </cell>
        </row>
        <row r="36">
          <cell r="A36">
            <v>0</v>
          </cell>
          <cell r="B36">
            <v>0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0</v>
          </cell>
          <cell r="BJ36">
            <v>0</v>
          </cell>
          <cell r="BK36">
            <v>0</v>
          </cell>
          <cell r="BL36">
            <v>0</v>
          </cell>
          <cell r="BM36">
            <v>0</v>
          </cell>
          <cell r="BN36">
            <v>0</v>
          </cell>
          <cell r="BO36">
            <v>0</v>
          </cell>
          <cell r="BP36">
            <v>0</v>
          </cell>
          <cell r="BQ36">
            <v>0</v>
          </cell>
          <cell r="BR36">
            <v>0</v>
          </cell>
          <cell r="BS36">
            <v>0</v>
          </cell>
          <cell r="BT36">
            <v>0</v>
          </cell>
          <cell r="BU36">
            <v>0</v>
          </cell>
          <cell r="BV36">
            <v>0</v>
          </cell>
          <cell r="BW36">
            <v>0</v>
          </cell>
          <cell r="BX36">
            <v>0</v>
          </cell>
          <cell r="BY36">
            <v>0</v>
          </cell>
          <cell r="BZ36">
            <v>0</v>
          </cell>
          <cell r="CA36">
            <v>0</v>
          </cell>
          <cell r="CB36">
            <v>0</v>
          </cell>
          <cell r="CC36">
            <v>0</v>
          </cell>
          <cell r="CD36">
            <v>0</v>
          </cell>
          <cell r="CE36">
            <v>0</v>
          </cell>
          <cell r="CF36">
            <v>0</v>
          </cell>
          <cell r="CG36">
            <v>0</v>
          </cell>
          <cell r="CH36">
            <v>0</v>
          </cell>
          <cell r="CI36">
            <v>0</v>
          </cell>
          <cell r="CJ36">
            <v>0</v>
          </cell>
          <cell r="CK36">
            <v>0</v>
          </cell>
          <cell r="CL36">
            <v>0</v>
          </cell>
          <cell r="CM36">
            <v>0</v>
          </cell>
          <cell r="CN36">
            <v>0</v>
          </cell>
          <cell r="CO36">
            <v>0</v>
          </cell>
          <cell r="CP36">
            <v>0</v>
          </cell>
          <cell r="CQ36">
            <v>0</v>
          </cell>
          <cell r="CR36">
            <v>0</v>
          </cell>
          <cell r="CS36">
            <v>0</v>
          </cell>
          <cell r="CT36">
            <v>0</v>
          </cell>
          <cell r="CU36">
            <v>0</v>
          </cell>
          <cell r="CV36">
            <v>0</v>
          </cell>
          <cell r="CW36">
            <v>0</v>
          </cell>
          <cell r="CX36">
            <v>0</v>
          </cell>
          <cell r="CY36">
            <v>0</v>
          </cell>
          <cell r="CZ36">
            <v>0</v>
          </cell>
          <cell r="DA36">
            <v>0</v>
          </cell>
          <cell r="DB36">
            <v>0</v>
          </cell>
          <cell r="DC36">
            <v>0</v>
          </cell>
          <cell r="DD36">
            <v>0</v>
          </cell>
          <cell r="DE36">
            <v>0</v>
          </cell>
          <cell r="DF36">
            <v>0</v>
          </cell>
          <cell r="DG36">
            <v>0</v>
          </cell>
          <cell r="DH36">
            <v>0</v>
          </cell>
          <cell r="DI36">
            <v>0</v>
          </cell>
          <cell r="DJ36">
            <v>0</v>
          </cell>
          <cell r="DK36">
            <v>0</v>
          </cell>
          <cell r="DL36">
            <v>0</v>
          </cell>
          <cell r="DM36">
            <v>0</v>
          </cell>
          <cell r="DN36">
            <v>0</v>
          </cell>
          <cell r="DO36">
            <v>0</v>
          </cell>
          <cell r="DP36">
            <v>0</v>
          </cell>
          <cell r="DQ36">
            <v>0</v>
          </cell>
          <cell r="DR36">
            <v>0</v>
          </cell>
          <cell r="DS36">
            <v>0</v>
          </cell>
          <cell r="DT36">
            <v>0</v>
          </cell>
          <cell r="DU36">
            <v>0</v>
          </cell>
          <cell r="DV36">
            <v>0</v>
          </cell>
          <cell r="DW36">
            <v>0</v>
          </cell>
          <cell r="DX36">
            <v>0</v>
          </cell>
          <cell r="DY36">
            <v>0</v>
          </cell>
          <cell r="DZ36">
            <v>0</v>
          </cell>
          <cell r="EA36">
            <v>0</v>
          </cell>
          <cell r="EB36">
            <v>0</v>
          </cell>
          <cell r="EC36">
            <v>0</v>
          </cell>
          <cell r="ED36">
            <v>0</v>
          </cell>
          <cell r="EE36">
            <v>0</v>
          </cell>
          <cell r="EF36">
            <v>0</v>
          </cell>
          <cell r="EG36">
            <v>0</v>
          </cell>
          <cell r="EH36">
            <v>0</v>
          </cell>
          <cell r="EI36">
            <v>0</v>
          </cell>
          <cell r="EJ36">
            <v>0</v>
          </cell>
          <cell r="EK36">
            <v>0</v>
          </cell>
          <cell r="EL36">
            <v>0</v>
          </cell>
          <cell r="EM36">
            <v>0</v>
          </cell>
          <cell r="EN36">
            <v>0</v>
          </cell>
        </row>
        <row r="37">
          <cell r="A37">
            <v>511605</v>
          </cell>
          <cell r="B37" t="str">
            <v>Expenses on SMS (IVR)</v>
          </cell>
          <cell r="C37">
            <v>3.7212952599999998</v>
          </cell>
          <cell r="D37">
            <v>8.2773184699999991</v>
          </cell>
          <cell r="E37">
            <v>1.48664628</v>
          </cell>
          <cell r="F37">
            <v>0.6604985699999999</v>
          </cell>
          <cell r="G37">
            <v>1.0471971799999999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  <cell r="BB37">
            <v>0</v>
          </cell>
          <cell r="BC37">
            <v>0</v>
          </cell>
          <cell r="BD37">
            <v>0</v>
          </cell>
          <cell r="BE37">
            <v>0</v>
          </cell>
          <cell r="BF37">
            <v>0</v>
          </cell>
          <cell r="BG37">
            <v>0</v>
          </cell>
          <cell r="BH37">
            <v>0</v>
          </cell>
          <cell r="BI37">
            <v>0</v>
          </cell>
          <cell r="BJ37">
            <v>0</v>
          </cell>
          <cell r="BK37">
            <v>0</v>
          </cell>
          <cell r="BL37">
            <v>0</v>
          </cell>
          <cell r="BM37">
            <v>0</v>
          </cell>
          <cell r="BN37">
            <v>0</v>
          </cell>
          <cell r="BO37">
            <v>0</v>
          </cell>
          <cell r="BP37">
            <v>0</v>
          </cell>
          <cell r="BQ37">
            <v>0</v>
          </cell>
          <cell r="BR37">
            <v>0</v>
          </cell>
          <cell r="BS37">
            <v>0</v>
          </cell>
          <cell r="BT37">
            <v>0</v>
          </cell>
          <cell r="BU37">
            <v>0</v>
          </cell>
          <cell r="BV37">
            <v>0</v>
          </cell>
          <cell r="BW37">
            <v>0</v>
          </cell>
          <cell r="BX37">
            <v>0</v>
          </cell>
          <cell r="BY37">
            <v>0</v>
          </cell>
          <cell r="BZ37">
            <v>0</v>
          </cell>
          <cell r="CA37">
            <v>0</v>
          </cell>
          <cell r="CB37">
            <v>0</v>
          </cell>
          <cell r="CC37">
            <v>0</v>
          </cell>
          <cell r="CD37">
            <v>0</v>
          </cell>
          <cell r="CE37">
            <v>0</v>
          </cell>
          <cell r="CF37">
            <v>0</v>
          </cell>
          <cell r="CG37">
            <v>0</v>
          </cell>
          <cell r="CH37">
            <v>0</v>
          </cell>
          <cell r="CI37">
            <v>0</v>
          </cell>
          <cell r="CJ37">
            <v>0</v>
          </cell>
          <cell r="CK37">
            <v>0</v>
          </cell>
          <cell r="CL37">
            <v>0</v>
          </cell>
          <cell r="CM37">
            <v>0</v>
          </cell>
          <cell r="CN37">
            <v>0</v>
          </cell>
          <cell r="CO37">
            <v>0</v>
          </cell>
          <cell r="CP37">
            <v>0</v>
          </cell>
          <cell r="CQ37">
            <v>0</v>
          </cell>
          <cell r="CR37">
            <v>0</v>
          </cell>
          <cell r="CS37">
            <v>0</v>
          </cell>
          <cell r="CT37">
            <v>0</v>
          </cell>
          <cell r="CU37">
            <v>0</v>
          </cell>
          <cell r="CV37">
            <v>0</v>
          </cell>
          <cell r="CW37">
            <v>0</v>
          </cell>
          <cell r="CX37">
            <v>0</v>
          </cell>
          <cell r="CY37">
            <v>0</v>
          </cell>
          <cell r="CZ37">
            <v>0</v>
          </cell>
          <cell r="DA37">
            <v>0</v>
          </cell>
          <cell r="DB37">
            <v>0</v>
          </cell>
          <cell r="DC37">
            <v>0</v>
          </cell>
          <cell r="DD37">
            <v>0</v>
          </cell>
          <cell r="DE37">
            <v>0</v>
          </cell>
          <cell r="DF37">
            <v>0</v>
          </cell>
          <cell r="DG37">
            <v>0</v>
          </cell>
          <cell r="DH37">
            <v>0</v>
          </cell>
          <cell r="DI37">
            <v>0</v>
          </cell>
          <cell r="DJ37">
            <v>0</v>
          </cell>
          <cell r="DK37">
            <v>0</v>
          </cell>
          <cell r="DL37">
            <v>0</v>
          </cell>
          <cell r="DM37">
            <v>0</v>
          </cell>
          <cell r="DN37">
            <v>0</v>
          </cell>
          <cell r="DO37">
            <v>0</v>
          </cell>
          <cell r="DP37">
            <v>0</v>
          </cell>
          <cell r="DQ37">
            <v>0</v>
          </cell>
          <cell r="DR37">
            <v>0</v>
          </cell>
          <cell r="DS37">
            <v>0</v>
          </cell>
          <cell r="DT37">
            <v>0</v>
          </cell>
          <cell r="DU37">
            <v>0</v>
          </cell>
          <cell r="DV37">
            <v>0</v>
          </cell>
          <cell r="DW37">
            <v>0</v>
          </cell>
          <cell r="DX37">
            <v>0</v>
          </cell>
          <cell r="DY37">
            <v>0</v>
          </cell>
          <cell r="DZ37">
            <v>0</v>
          </cell>
          <cell r="EA37">
            <v>0</v>
          </cell>
          <cell r="EB37">
            <v>0</v>
          </cell>
          <cell r="EC37">
            <v>0</v>
          </cell>
          <cell r="ED37">
            <v>0</v>
          </cell>
          <cell r="EE37">
            <v>0</v>
          </cell>
          <cell r="EF37">
            <v>0</v>
          </cell>
          <cell r="EG37">
            <v>0</v>
          </cell>
          <cell r="EH37">
            <v>0</v>
          </cell>
          <cell r="EI37">
            <v>0</v>
          </cell>
          <cell r="EJ37">
            <v>0</v>
          </cell>
          <cell r="EK37">
            <v>0</v>
          </cell>
          <cell r="EL37">
            <v>0</v>
          </cell>
          <cell r="EM37">
            <v>0</v>
          </cell>
          <cell r="EN37">
            <v>0</v>
          </cell>
        </row>
        <row r="38">
          <cell r="A38">
            <v>511607</v>
          </cell>
          <cell r="B38" t="str">
            <v>Expenses on City Link Melodies</v>
          </cell>
          <cell r="C38">
            <v>2.1092479900000001</v>
          </cell>
          <cell r="D38">
            <v>0.91501600000000005</v>
          </cell>
          <cell r="E38">
            <v>0</v>
          </cell>
          <cell r="F38">
            <v>0.62529840000000003</v>
          </cell>
          <cell r="G38">
            <v>2.2992941200000003</v>
          </cell>
          <cell r="H38">
            <v>5.4571592799999999</v>
          </cell>
          <cell r="I38">
            <v>5.9890394999999996</v>
          </cell>
          <cell r="J38">
            <v>15.6</v>
          </cell>
          <cell r="K38">
            <v>8.3130000000000006</v>
          </cell>
          <cell r="L38">
            <v>8.343</v>
          </cell>
          <cell r="M38">
            <v>0.69274999999999998</v>
          </cell>
          <cell r="N38">
            <v>2.41E-4</v>
          </cell>
          <cell r="O38">
            <v>0.69250899999999993</v>
          </cell>
          <cell r="P38">
            <v>0.99965211115120889</v>
          </cell>
          <cell r="Q38">
            <v>0</v>
          </cell>
          <cell r="R38">
            <v>2.41E-4</v>
          </cell>
          <cell r="S38">
            <v>-2.41E-4</v>
          </cell>
          <cell r="T38">
            <v>0</v>
          </cell>
          <cell r="U38">
            <v>0</v>
          </cell>
          <cell r="V38">
            <v>0.69274999999999998</v>
          </cell>
          <cell r="W38">
            <v>0</v>
          </cell>
          <cell r="X38">
            <v>0.69274999999999998</v>
          </cell>
          <cell r="Y38">
            <v>1.3855</v>
          </cell>
          <cell r="Z38">
            <v>2.41E-4</v>
          </cell>
          <cell r="AA38">
            <v>1.385259</v>
          </cell>
          <cell r="AB38">
            <v>0.99982605557560456</v>
          </cell>
          <cell r="AC38">
            <v>0</v>
          </cell>
          <cell r="AD38">
            <v>2.41E-4</v>
          </cell>
          <cell r="AE38">
            <v>-2.41E-4</v>
          </cell>
          <cell r="AF38">
            <v>0</v>
          </cell>
          <cell r="AG38">
            <v>0</v>
          </cell>
          <cell r="AH38">
            <v>0.69274999999999998</v>
          </cell>
          <cell r="AI38">
            <v>0</v>
          </cell>
          <cell r="AJ38">
            <v>0.69274999999999998</v>
          </cell>
          <cell r="AK38">
            <v>2.0782500000000002</v>
          </cell>
          <cell r="AL38">
            <v>2.41E-4</v>
          </cell>
          <cell r="AM38">
            <v>2.0780090000000002</v>
          </cell>
          <cell r="AN38">
            <v>0.99988403705040296</v>
          </cell>
          <cell r="AO38">
            <v>0</v>
          </cell>
          <cell r="AP38">
            <v>2.41E-4</v>
          </cell>
          <cell r="AQ38">
            <v>-2.41E-4</v>
          </cell>
          <cell r="AR38">
            <v>0</v>
          </cell>
          <cell r="AS38">
            <v>0</v>
          </cell>
          <cell r="AT38">
            <v>0.69274999999999998</v>
          </cell>
          <cell r="AU38">
            <v>0.58806099999999994</v>
          </cell>
          <cell r="AV38">
            <v>0.10468900000000003</v>
          </cell>
          <cell r="AW38">
            <v>2.7709999999999999</v>
          </cell>
          <cell r="AX38">
            <v>0.58830199999999999</v>
          </cell>
          <cell r="AY38">
            <v>2.1826979999999998</v>
          </cell>
          <cell r="AZ38">
            <v>0.78769325153374226</v>
          </cell>
          <cell r="BA38">
            <v>0</v>
          </cell>
          <cell r="BB38">
            <v>0.58830199999999999</v>
          </cell>
          <cell r="BC38">
            <v>-0.58830199999999999</v>
          </cell>
          <cell r="BD38">
            <v>0</v>
          </cell>
          <cell r="BE38">
            <v>0</v>
          </cell>
          <cell r="BF38">
            <v>0.69274999999999998</v>
          </cell>
          <cell r="BG38">
            <v>0.56203256000000001</v>
          </cell>
          <cell r="BH38">
            <v>0.13071743999999996</v>
          </cell>
          <cell r="BI38">
            <v>3.4637500000000001</v>
          </cell>
          <cell r="BJ38">
            <v>1.1503345600000001</v>
          </cell>
          <cell r="BK38">
            <v>2.31341544</v>
          </cell>
          <cell r="BL38">
            <v>0.66789330638758571</v>
          </cell>
          <cell r="BM38">
            <v>0</v>
          </cell>
          <cell r="BN38">
            <v>1.1503345600000001</v>
          </cell>
          <cell r="BO38">
            <v>-1.1503345600000001</v>
          </cell>
          <cell r="BP38">
            <v>0</v>
          </cell>
          <cell r="BQ38">
            <v>0</v>
          </cell>
          <cell r="BR38">
            <v>0.69274999999999998</v>
          </cell>
          <cell r="BS38">
            <v>0.590862</v>
          </cell>
          <cell r="BT38">
            <v>0.10188799999999998</v>
          </cell>
          <cell r="BU38">
            <v>4.1565000000000003</v>
          </cell>
          <cell r="BV38">
            <v>1.7411965600000001</v>
          </cell>
          <cell r="BW38">
            <v>2.4153034400000002</v>
          </cell>
          <cell r="BX38">
            <v>0.58109068687597742</v>
          </cell>
          <cell r="BY38">
            <v>0.68867849999999997</v>
          </cell>
          <cell r="BZ38">
            <v>1.7411965600000001</v>
          </cell>
          <cell r="CA38">
            <v>1.0525180600000001</v>
          </cell>
          <cell r="CB38">
            <v>1.5283155492729918</v>
          </cell>
          <cell r="CC38">
            <v>0</v>
          </cell>
          <cell r="CD38">
            <v>0.69274999999999998</v>
          </cell>
          <cell r="CE38">
            <v>0</v>
          </cell>
          <cell r="CF38">
            <v>0.69274999999999998</v>
          </cell>
          <cell r="CG38">
            <v>4.8492499999999996</v>
          </cell>
          <cell r="CH38">
            <v>1.7411965600000001</v>
          </cell>
          <cell r="CI38">
            <v>3.1080534399999995</v>
          </cell>
          <cell r="CJ38">
            <v>0.64093487446512343</v>
          </cell>
          <cell r="CK38">
            <v>0.68867849999999997</v>
          </cell>
          <cell r="CL38">
            <v>1.7411965600000001</v>
          </cell>
          <cell r="CM38">
            <v>1.0525180600000001</v>
          </cell>
          <cell r="CN38">
            <v>1.5283155492729918</v>
          </cell>
          <cell r="CO38">
            <v>0</v>
          </cell>
          <cell r="CP38">
            <v>0.69274999999999998</v>
          </cell>
          <cell r="CQ38">
            <v>0.62240099999999998</v>
          </cell>
          <cell r="CR38">
            <v>7.0348999999999995E-2</v>
          </cell>
          <cell r="CS38">
            <v>5.5419999999999998</v>
          </cell>
          <cell r="CT38">
            <v>2.3635975600000001</v>
          </cell>
          <cell r="CU38">
            <v>3.1784024399999997</v>
          </cell>
          <cell r="CV38">
            <v>0.57351180801154811</v>
          </cell>
          <cell r="CW38">
            <v>1.2979194999999999</v>
          </cell>
          <cell r="CX38">
            <v>2.3635975600000001</v>
          </cell>
          <cell r="CY38">
            <v>-1.0656780600000002</v>
          </cell>
          <cell r="CZ38">
            <v>-0.82106637584226161</v>
          </cell>
          <cell r="DA38">
            <v>0</v>
          </cell>
          <cell r="DB38">
            <v>0.69274999999999998</v>
          </cell>
          <cell r="DC38">
            <v>0.60721400000000003</v>
          </cell>
          <cell r="DD38">
            <v>8.5535999999999945E-2</v>
          </cell>
          <cell r="DE38">
            <v>6.23475</v>
          </cell>
          <cell r="DF38">
            <v>2.97081156</v>
          </cell>
          <cell r="DG38">
            <v>3.26393844</v>
          </cell>
          <cell r="DH38">
            <v>0.52350750872127993</v>
          </cell>
          <cell r="DI38">
            <v>3.0515734999999999</v>
          </cell>
          <cell r="DJ38">
            <v>2.97081156</v>
          </cell>
          <cell r="DK38">
            <v>8.0761939999999921E-2</v>
          </cell>
          <cell r="DL38">
            <v>2.6465670907156562E-2</v>
          </cell>
          <cell r="DM38">
            <v>0</v>
          </cell>
          <cell r="DN38">
            <v>0.69274999999999998</v>
          </cell>
          <cell r="DO38">
            <v>2.4305730799999998</v>
          </cell>
          <cell r="DP38">
            <v>-1.7378230799999999</v>
          </cell>
          <cell r="DQ38">
            <v>6.9275000000000002</v>
          </cell>
          <cell r="DR38">
            <v>5.4013846399999998</v>
          </cell>
          <cell r="DS38">
            <v>1.5261153600000004</v>
          </cell>
          <cell r="DT38">
            <v>0.22029813929989178</v>
          </cell>
          <cell r="DU38">
            <v>4.2700614999999997</v>
          </cell>
          <cell r="DV38">
            <v>5.4013846399999998</v>
          </cell>
          <cell r="DW38">
            <v>-1.1313231400000001</v>
          </cell>
          <cell r="DX38">
            <v>-0.26494305526981288</v>
          </cell>
          <cell r="DY38">
            <v>0</v>
          </cell>
          <cell r="DZ38">
            <v>0.69274999999999998</v>
          </cell>
          <cell r="EA38">
            <v>0</v>
          </cell>
          <cell r="EB38">
            <v>0.69274999999999998</v>
          </cell>
          <cell r="EC38">
            <v>7.6202500000000004</v>
          </cell>
          <cell r="ED38">
            <v>5.4013846399999998</v>
          </cell>
          <cell r="EE38">
            <v>2.2188653600000006</v>
          </cell>
          <cell r="EF38">
            <v>0.29118012663626525</v>
          </cell>
          <cell r="EG38">
            <v>5.4803554999999999</v>
          </cell>
          <cell r="EH38">
            <v>5.4013846399999998</v>
          </cell>
          <cell r="EI38">
            <v>7.8970860000000087E-2</v>
          </cell>
          <cell r="EJ38">
            <v>1.4409806079185938E-2</v>
          </cell>
          <cell r="EK38">
            <v>0</v>
          </cell>
          <cell r="EL38">
            <v>0.72275</v>
          </cell>
          <cell r="EM38">
            <v>0.60659700000000005</v>
          </cell>
          <cell r="EN38">
            <v>0.11615299999999995</v>
          </cell>
        </row>
        <row r="39">
          <cell r="A39">
            <v>511608</v>
          </cell>
          <cell r="B39" t="str">
            <v>Exp. on Cloud Serv. (On revenue sharing basis)</v>
          </cell>
          <cell r="C39">
            <v>17.204766429999999</v>
          </cell>
          <cell r="D39">
            <v>15.635739470000001</v>
          </cell>
          <cell r="E39">
            <v>7.3019636500000002</v>
          </cell>
          <cell r="F39">
            <v>23.86336391</v>
          </cell>
          <cell r="G39">
            <v>80.052904599999991</v>
          </cell>
          <cell r="H39">
            <v>60.133762990000001</v>
          </cell>
          <cell r="I39">
            <v>90.544978239999992</v>
          </cell>
          <cell r="J39">
            <v>453.3</v>
          </cell>
          <cell r="K39">
            <v>158.79999996000001</v>
          </cell>
          <cell r="L39">
            <v>117.56474996</v>
          </cell>
          <cell r="M39">
            <v>13.233333330000001</v>
          </cell>
          <cell r="N39">
            <v>8.6808030299999999</v>
          </cell>
          <cell r="O39">
            <v>4.5525303000000008</v>
          </cell>
          <cell r="P39">
            <v>0.34401992200101261</v>
          </cell>
          <cell r="Q39">
            <v>-0.19091137</v>
          </cell>
          <cell r="R39">
            <v>8.6808030299999999</v>
          </cell>
          <cell r="S39">
            <v>-8.8717144000000001</v>
          </cell>
          <cell r="T39">
            <v>46.470330185153458</v>
          </cell>
          <cell r="U39">
            <v>0</v>
          </cell>
          <cell r="V39">
            <v>13.14233333</v>
          </cell>
          <cell r="W39">
            <v>9.0037284500000005</v>
          </cell>
          <cell r="X39">
            <v>4.138604879999999</v>
          </cell>
          <cell r="Y39">
            <v>26.37566666</v>
          </cell>
          <cell r="Z39">
            <v>17.68453148</v>
          </cell>
          <cell r="AA39">
            <v>8.6911351799999998</v>
          </cell>
          <cell r="AB39">
            <v>0.32951338413677084</v>
          </cell>
          <cell r="AC39">
            <v>1.0661915900000001</v>
          </cell>
          <cell r="AD39">
            <v>17.68453148</v>
          </cell>
          <cell r="AE39">
            <v>-16.618339890000001</v>
          </cell>
          <cell r="AF39">
            <v>-15.586635690870532</v>
          </cell>
          <cell r="AG39">
            <v>0</v>
          </cell>
          <cell r="AH39">
            <v>13.233333330000001</v>
          </cell>
          <cell r="AI39">
            <v>8.2184319899999991</v>
          </cell>
          <cell r="AJ39">
            <v>5.0149013400000015</v>
          </cell>
          <cell r="AK39">
            <v>39.608999990000001</v>
          </cell>
          <cell r="AL39">
            <v>25.90296347</v>
          </cell>
          <cell r="AM39">
            <v>13.706036520000001</v>
          </cell>
          <cell r="AN39">
            <v>0.3460333894685636</v>
          </cell>
          <cell r="AO39">
            <v>8.2184319899999991</v>
          </cell>
          <cell r="AP39">
            <v>25.90296347</v>
          </cell>
          <cell r="AQ39">
            <v>-17.68453148</v>
          </cell>
          <cell r="AR39">
            <v>-2.1518133266197417</v>
          </cell>
          <cell r="AS39">
            <v>0</v>
          </cell>
          <cell r="AT39">
            <v>13.233333330000001</v>
          </cell>
          <cell r="AU39">
            <v>8.9331384699999994</v>
          </cell>
          <cell r="AV39">
            <v>4.3001948600000013</v>
          </cell>
          <cell r="AW39">
            <v>52.842333320000002</v>
          </cell>
          <cell r="AX39">
            <v>34.836101939999999</v>
          </cell>
          <cell r="AY39">
            <v>18.006231380000003</v>
          </cell>
          <cell r="AZ39">
            <v>0.34075390408971445</v>
          </cell>
          <cell r="BA39">
            <v>9.43158925</v>
          </cell>
          <cell r="BB39">
            <v>34.836101939999999</v>
          </cell>
          <cell r="BC39">
            <v>-25.404512689999997</v>
          </cell>
          <cell r="BD39">
            <v>-2.6935558808394879</v>
          </cell>
          <cell r="BE39">
            <v>0</v>
          </cell>
          <cell r="BF39">
            <v>13.233333330000001</v>
          </cell>
          <cell r="BG39">
            <v>7.2495886099999991</v>
          </cell>
          <cell r="BH39">
            <v>5.9837447200000016</v>
          </cell>
          <cell r="BI39">
            <v>66.075666650000002</v>
          </cell>
          <cell r="BJ39">
            <v>42.085690549999995</v>
          </cell>
          <cell r="BK39">
            <v>23.989976100000007</v>
          </cell>
          <cell r="BL39">
            <v>0.36306824155212675</v>
          </cell>
          <cell r="BM39">
            <v>11.749570039999998</v>
          </cell>
          <cell r="BN39">
            <v>42.085690549999995</v>
          </cell>
          <cell r="BO39">
            <v>-30.336120509999997</v>
          </cell>
          <cell r="BP39">
            <v>-2.5818919676825893</v>
          </cell>
          <cell r="BQ39">
            <v>0</v>
          </cell>
          <cell r="BR39">
            <v>13.233333330000001</v>
          </cell>
          <cell r="BS39">
            <v>8.6845508900000006</v>
          </cell>
          <cell r="BT39">
            <v>4.5487824400000001</v>
          </cell>
          <cell r="BU39">
            <v>79.30899998000001</v>
          </cell>
          <cell r="BV39">
            <v>50.770241439999999</v>
          </cell>
          <cell r="BW39">
            <v>28.538758540000011</v>
          </cell>
          <cell r="BX39">
            <v>0.3598426224917331</v>
          </cell>
          <cell r="BY39">
            <v>18.279387809999999</v>
          </cell>
          <cell r="BZ39">
            <v>50.770241439999999</v>
          </cell>
          <cell r="CA39">
            <v>32.490853630000004</v>
          </cell>
          <cell r="CB39">
            <v>1.7774585214623775</v>
          </cell>
          <cell r="CC39">
            <v>0</v>
          </cell>
          <cell r="CD39">
            <v>13.233333330000001</v>
          </cell>
          <cell r="CE39">
            <v>7.2111191600000035</v>
          </cell>
          <cell r="CF39">
            <v>6.0222141699999971</v>
          </cell>
          <cell r="CG39">
            <v>92.542333310000004</v>
          </cell>
          <cell r="CH39">
            <v>57.981360600000002</v>
          </cell>
          <cell r="CI39">
            <v>34.560972710000001</v>
          </cell>
          <cell r="CJ39">
            <v>0.37346122011238925</v>
          </cell>
          <cell r="CK39">
            <v>25.6089342</v>
          </cell>
          <cell r="CL39">
            <v>57.981360600000002</v>
          </cell>
          <cell r="CM39">
            <v>32.372426400000002</v>
          </cell>
          <cell r="CN39">
            <v>1.2641067428725714</v>
          </cell>
          <cell r="CO39">
            <v>0</v>
          </cell>
          <cell r="CP39">
            <v>13.233333330000001</v>
          </cell>
          <cell r="CQ39">
            <v>14.471512990000003</v>
          </cell>
          <cell r="CR39">
            <v>-1.2381796600000019</v>
          </cell>
          <cell r="CS39">
            <v>105.77566664</v>
          </cell>
          <cell r="CT39">
            <v>72.45287359000001</v>
          </cell>
          <cell r="CU39">
            <v>33.322793049999987</v>
          </cell>
          <cell r="CV39">
            <v>0.31503269238105353</v>
          </cell>
          <cell r="CW39">
            <v>36.953196909999996</v>
          </cell>
          <cell r="CX39">
            <v>72.45287359000001</v>
          </cell>
          <cell r="CY39">
            <v>-35.499676680000015</v>
          </cell>
          <cell r="CZ39">
            <v>-0.96066591387099609</v>
          </cell>
          <cell r="DA39">
            <v>0</v>
          </cell>
          <cell r="DB39">
            <v>13.233333330000001</v>
          </cell>
          <cell r="DC39">
            <v>7.5731384999999998</v>
          </cell>
          <cell r="DD39">
            <v>5.6601948300000009</v>
          </cell>
          <cell r="DE39">
            <v>119.00899997</v>
          </cell>
          <cell r="DF39">
            <v>80.026012090000009</v>
          </cell>
          <cell r="DG39">
            <v>38.982987879999996</v>
          </cell>
          <cell r="DH39">
            <v>0.32756335982847429</v>
          </cell>
          <cell r="DI39">
            <v>54.91610549</v>
          </cell>
          <cell r="DJ39">
            <v>80.026012090000009</v>
          </cell>
          <cell r="DK39">
            <v>-25.109906600000009</v>
          </cell>
          <cell r="DL39">
            <v>-0.45724121140696006</v>
          </cell>
          <cell r="DM39">
            <v>0</v>
          </cell>
          <cell r="DN39">
            <v>7.2890833300000004</v>
          </cell>
          <cell r="DO39">
            <v>6.6209554200000014</v>
          </cell>
          <cell r="DP39">
            <v>0.66812790999999905</v>
          </cell>
          <cell r="DQ39">
            <v>121.2980833</v>
          </cell>
          <cell r="DR39">
            <v>86.64696751000001</v>
          </cell>
          <cell r="DS39">
            <v>34.651115789999992</v>
          </cell>
          <cell r="DT39">
            <v>0.28566911238242121</v>
          </cell>
          <cell r="DU39">
            <v>66.803345469999996</v>
          </cell>
          <cell r="DV39">
            <v>86.64696751000001</v>
          </cell>
          <cell r="DW39">
            <v>-19.843622040000014</v>
          </cell>
          <cell r="DX39">
            <v>-0.29704533358903973</v>
          </cell>
          <cell r="DY39">
            <v>0</v>
          </cell>
          <cell r="DZ39">
            <v>3.6240693300000002</v>
          </cell>
          <cell r="EA39">
            <v>8.2760388799999944</v>
          </cell>
          <cell r="EB39">
            <v>-4.6519695499999942</v>
          </cell>
          <cell r="EC39">
            <v>102.94068062999999</v>
          </cell>
          <cell r="ED39">
            <v>94.923006389999998</v>
          </cell>
          <cell r="EE39">
            <v>8.017674239999991</v>
          </cell>
          <cell r="EF39">
            <v>7.7886353489520263E-2</v>
          </cell>
          <cell r="EG39">
            <v>78.088476370000009</v>
          </cell>
          <cell r="EH39">
            <v>94.923006389999998</v>
          </cell>
          <cell r="EI39">
            <v>-16.834530019999988</v>
          </cell>
          <cell r="EJ39">
            <v>-0.21558276973204549</v>
          </cell>
          <cell r="EK39">
            <v>0</v>
          </cell>
          <cell r="EL39">
            <v>62.624069329999998</v>
          </cell>
          <cell r="EM39">
            <v>5.4999323100000028</v>
          </cell>
          <cell r="EN39">
            <v>57.124137019999992</v>
          </cell>
        </row>
        <row r="40">
          <cell r="A40">
            <v>511609</v>
          </cell>
          <cell r="B40" t="str">
            <v>Ex. On E1 Link Mobitel</v>
          </cell>
          <cell r="C40">
            <v>-1.9032300000000001E-3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AV40">
            <v>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C40">
            <v>0</v>
          </cell>
          <cell r="BD40">
            <v>0</v>
          </cell>
          <cell r="BE40">
            <v>0</v>
          </cell>
          <cell r="BF40">
            <v>0</v>
          </cell>
          <cell r="BG40">
            <v>0</v>
          </cell>
          <cell r="BH40">
            <v>0</v>
          </cell>
          <cell r="BI40">
            <v>0</v>
          </cell>
          <cell r="BJ40">
            <v>0</v>
          </cell>
          <cell r="BK40">
            <v>0</v>
          </cell>
          <cell r="BL40">
            <v>0</v>
          </cell>
          <cell r="BM40">
            <v>0</v>
          </cell>
          <cell r="BN40">
            <v>0</v>
          </cell>
          <cell r="BO40">
            <v>0</v>
          </cell>
          <cell r="BP40">
            <v>0</v>
          </cell>
          <cell r="BQ40">
            <v>0</v>
          </cell>
          <cell r="BR40">
            <v>0</v>
          </cell>
          <cell r="BS40">
            <v>0</v>
          </cell>
          <cell r="BT40">
            <v>0</v>
          </cell>
          <cell r="BU40">
            <v>0</v>
          </cell>
          <cell r="BV40">
            <v>0</v>
          </cell>
          <cell r="BW40">
            <v>0</v>
          </cell>
          <cell r="BX40">
            <v>0</v>
          </cell>
          <cell r="BY40">
            <v>0</v>
          </cell>
          <cell r="BZ40">
            <v>0</v>
          </cell>
          <cell r="CA40">
            <v>0</v>
          </cell>
          <cell r="CB40">
            <v>0</v>
          </cell>
          <cell r="CC40">
            <v>0</v>
          </cell>
          <cell r="CD40">
            <v>0</v>
          </cell>
          <cell r="CE40">
            <v>0</v>
          </cell>
          <cell r="CF40">
            <v>0</v>
          </cell>
          <cell r="CG40">
            <v>0</v>
          </cell>
          <cell r="CH40">
            <v>0</v>
          </cell>
          <cell r="CI40">
            <v>0</v>
          </cell>
          <cell r="CJ40">
            <v>0</v>
          </cell>
          <cell r="CK40">
            <v>0</v>
          </cell>
          <cell r="CL40">
            <v>0</v>
          </cell>
          <cell r="CM40">
            <v>0</v>
          </cell>
          <cell r="CN40">
            <v>0</v>
          </cell>
          <cell r="CO40">
            <v>0</v>
          </cell>
          <cell r="CP40">
            <v>0</v>
          </cell>
          <cell r="CQ40">
            <v>0</v>
          </cell>
          <cell r="CR40">
            <v>0</v>
          </cell>
          <cell r="CS40">
            <v>0</v>
          </cell>
          <cell r="CT40">
            <v>0</v>
          </cell>
          <cell r="CU40">
            <v>0</v>
          </cell>
          <cell r="CV40">
            <v>0</v>
          </cell>
          <cell r="CW40">
            <v>0</v>
          </cell>
          <cell r="CX40">
            <v>0</v>
          </cell>
          <cell r="CY40">
            <v>0</v>
          </cell>
          <cell r="CZ40">
            <v>0</v>
          </cell>
          <cell r="DA40">
            <v>0</v>
          </cell>
          <cell r="DB40">
            <v>0</v>
          </cell>
          <cell r="DC40">
            <v>0</v>
          </cell>
          <cell r="DD40">
            <v>0</v>
          </cell>
          <cell r="DE40">
            <v>0</v>
          </cell>
          <cell r="DF40">
            <v>0</v>
          </cell>
          <cell r="DG40">
            <v>0</v>
          </cell>
          <cell r="DH40">
            <v>0</v>
          </cell>
          <cell r="DI40">
            <v>0</v>
          </cell>
          <cell r="DJ40">
            <v>0</v>
          </cell>
          <cell r="DK40">
            <v>0</v>
          </cell>
          <cell r="DL40">
            <v>0</v>
          </cell>
          <cell r="DM40">
            <v>0</v>
          </cell>
          <cell r="DN40">
            <v>0</v>
          </cell>
          <cell r="DO40">
            <v>0</v>
          </cell>
          <cell r="DP40">
            <v>0</v>
          </cell>
          <cell r="DQ40">
            <v>0</v>
          </cell>
          <cell r="DR40">
            <v>0</v>
          </cell>
          <cell r="DS40">
            <v>0</v>
          </cell>
          <cell r="DT40">
            <v>0</v>
          </cell>
          <cell r="DU40">
            <v>0</v>
          </cell>
          <cell r="DV40">
            <v>0</v>
          </cell>
          <cell r="DW40">
            <v>0</v>
          </cell>
          <cell r="DX40">
            <v>0</v>
          </cell>
          <cell r="DY40">
            <v>0</v>
          </cell>
          <cell r="DZ40">
            <v>0</v>
          </cell>
          <cell r="EA40">
            <v>0</v>
          </cell>
          <cell r="EB40">
            <v>0</v>
          </cell>
          <cell r="EC40">
            <v>0</v>
          </cell>
          <cell r="ED40">
            <v>0</v>
          </cell>
          <cell r="EE40">
            <v>0</v>
          </cell>
          <cell r="EF40">
            <v>0</v>
          </cell>
          <cell r="EG40">
            <v>0</v>
          </cell>
          <cell r="EH40">
            <v>0</v>
          </cell>
          <cell r="EI40">
            <v>0</v>
          </cell>
          <cell r="EJ40">
            <v>0</v>
          </cell>
          <cell r="EK40">
            <v>0</v>
          </cell>
          <cell r="EL40">
            <v>0</v>
          </cell>
          <cell r="EM40">
            <v>0</v>
          </cell>
          <cell r="EN40">
            <v>0</v>
          </cell>
        </row>
        <row r="41">
          <cell r="A41">
            <v>511610</v>
          </cell>
          <cell r="B41" t="str">
            <v>BPO Operation</v>
          </cell>
          <cell r="C41">
            <v>15.379713669999999</v>
          </cell>
          <cell r="D41">
            <v>26.060759860000001</v>
          </cell>
          <cell r="E41">
            <v>31.929154799999999</v>
          </cell>
          <cell r="F41">
            <v>70.846403609999996</v>
          </cell>
          <cell r="G41">
            <v>73.606178869999979</v>
          </cell>
          <cell r="H41">
            <v>19.231791770000001</v>
          </cell>
          <cell r="I41">
            <v>20.549774320000001</v>
          </cell>
          <cell r="J41">
            <v>32.282560279999998</v>
          </cell>
          <cell r="K41">
            <v>24.282999960000001</v>
          </cell>
          <cell r="L41">
            <v>37.52599996</v>
          </cell>
          <cell r="M41">
            <v>1.8610333300000002</v>
          </cell>
          <cell r="N41">
            <v>1.7148700800000001</v>
          </cell>
          <cell r="O41">
            <v>0.14616325000000008</v>
          </cell>
          <cell r="P41">
            <v>7.8538759969441319E-2</v>
          </cell>
          <cell r="Q41">
            <v>1.6719999999999999</v>
          </cell>
          <cell r="R41">
            <v>1.7148700800000001</v>
          </cell>
          <cell r="S41">
            <v>-4.2870080000000144E-2</v>
          </cell>
          <cell r="T41">
            <v>-2.5640000000000086E-2</v>
          </cell>
          <cell r="U41">
            <v>0</v>
          </cell>
          <cell r="V41">
            <v>1.8610333300000002</v>
          </cell>
          <cell r="W41">
            <v>1.7148699999999999</v>
          </cell>
          <cell r="X41">
            <v>0.14616333000000026</v>
          </cell>
          <cell r="Y41">
            <v>3.7220666600000003</v>
          </cell>
          <cell r="Z41">
            <v>3.4297400800000002</v>
          </cell>
          <cell r="AA41">
            <v>0.29232658000000011</v>
          </cell>
          <cell r="AB41">
            <v>7.8538781462876892E-2</v>
          </cell>
          <cell r="AC41">
            <v>3.38687008</v>
          </cell>
          <cell r="AD41">
            <v>3.4297400800000002</v>
          </cell>
          <cell r="AE41">
            <v>-4.2870000000000186E-2</v>
          </cell>
          <cell r="AF41">
            <v>-1.2657704307335043E-2</v>
          </cell>
          <cell r="AG41">
            <v>0</v>
          </cell>
          <cell r="AH41">
            <v>1.8610333300000002</v>
          </cell>
          <cell r="AI41">
            <v>1.7148701600000003</v>
          </cell>
          <cell r="AJ41">
            <v>0.1461631699999999</v>
          </cell>
          <cell r="AK41">
            <v>5.58309999</v>
          </cell>
          <cell r="AL41">
            <v>5.1446102400000004</v>
          </cell>
          <cell r="AM41">
            <v>0.43848974999999957</v>
          </cell>
          <cell r="AN41">
            <v>7.8538759969441194E-2</v>
          </cell>
          <cell r="AO41">
            <v>1.7148701600000003</v>
          </cell>
          <cell r="AP41">
            <v>5.1446102400000004</v>
          </cell>
          <cell r="AQ41">
            <v>-3.4297400800000002</v>
          </cell>
          <cell r="AR41">
            <v>-1.9999998600477134</v>
          </cell>
          <cell r="AS41">
            <v>0</v>
          </cell>
          <cell r="AT41">
            <v>1.8610333300000002</v>
          </cell>
          <cell r="AU41">
            <v>1.7148700800000001</v>
          </cell>
          <cell r="AV41">
            <v>0.14616325000000008</v>
          </cell>
          <cell r="AW41">
            <v>7.4441333200000006</v>
          </cell>
          <cell r="AX41">
            <v>6.8594803200000003</v>
          </cell>
          <cell r="AY41">
            <v>0.58465300000000031</v>
          </cell>
          <cell r="AZ41">
            <v>7.8538759969441319E-2</v>
          </cell>
          <cell r="BA41">
            <v>7.1252868499999993</v>
          </cell>
          <cell r="BB41">
            <v>6.8594803200000003</v>
          </cell>
          <cell r="BC41">
            <v>0.26580652999999899</v>
          </cell>
          <cell r="BD41">
            <v>3.7304677775884774E-2</v>
          </cell>
          <cell r="BE41">
            <v>0</v>
          </cell>
          <cell r="BF41">
            <v>1.8610333300000002</v>
          </cell>
          <cell r="BG41">
            <v>1.7148700800000001</v>
          </cell>
          <cell r="BH41">
            <v>0.14616325000000008</v>
          </cell>
          <cell r="BI41">
            <v>9.3051666500000003</v>
          </cell>
          <cell r="BJ41">
            <v>8.5743504000000001</v>
          </cell>
          <cell r="BK41">
            <v>0.73081625000000017</v>
          </cell>
          <cell r="BL41">
            <v>7.8538759969441291E-2</v>
          </cell>
          <cell r="BM41">
            <v>10.55502701</v>
          </cell>
          <cell r="BN41">
            <v>8.5743504000000001</v>
          </cell>
          <cell r="BO41">
            <v>1.9806766099999997</v>
          </cell>
          <cell r="BP41">
            <v>0.18765244353458074</v>
          </cell>
          <cell r="BQ41">
            <v>0</v>
          </cell>
          <cell r="BR41">
            <v>1.8610333300000002</v>
          </cell>
          <cell r="BS41">
            <v>1.7148700800000001</v>
          </cell>
          <cell r="BT41">
            <v>0.14616325000000008</v>
          </cell>
          <cell r="BU41">
            <v>11.16619998</v>
          </cell>
          <cell r="BV41">
            <v>10.289220480000001</v>
          </cell>
          <cell r="BW41">
            <v>0.87697949999999913</v>
          </cell>
          <cell r="BX41">
            <v>7.8538759969441194E-2</v>
          </cell>
          <cell r="BY41">
            <v>10.55502701</v>
          </cell>
          <cell r="BZ41">
            <v>10.289220480000001</v>
          </cell>
          <cell r="CA41">
            <v>-0.26580652999999899</v>
          </cell>
          <cell r="CB41">
            <v>-2.5182932241496842E-2</v>
          </cell>
          <cell r="CC41">
            <v>0</v>
          </cell>
          <cell r="CD41">
            <v>1.8610333300000002</v>
          </cell>
          <cell r="CE41">
            <v>1.7577401600000002</v>
          </cell>
          <cell r="CF41">
            <v>0.10329316999999993</v>
          </cell>
          <cell r="CG41">
            <v>13.02723331</v>
          </cell>
          <cell r="CH41">
            <v>12.04696064</v>
          </cell>
          <cell r="CI41">
            <v>0.98027266999999974</v>
          </cell>
          <cell r="CJ41">
            <v>7.5247955315847478E-2</v>
          </cell>
          <cell r="CK41">
            <v>11.96122048</v>
          </cell>
          <cell r="CL41">
            <v>12.04696064</v>
          </cell>
          <cell r="CM41">
            <v>8.5740160000000287E-2</v>
          </cell>
          <cell r="CN41">
            <v>7.1681782091855802E-3</v>
          </cell>
          <cell r="CO41">
            <v>0</v>
          </cell>
          <cell r="CP41">
            <v>1.8610333300000002</v>
          </cell>
          <cell r="CQ41">
            <v>1.6719999999999999</v>
          </cell>
          <cell r="CR41">
            <v>0.18903333000000022</v>
          </cell>
          <cell r="CS41">
            <v>14.888266640000001</v>
          </cell>
          <cell r="CT41">
            <v>13.718960640000001</v>
          </cell>
          <cell r="CU41">
            <v>1.1693060000000006</v>
          </cell>
          <cell r="CV41">
            <v>7.8538759969441319E-2</v>
          </cell>
          <cell r="CW41">
            <v>13.98476717</v>
          </cell>
          <cell r="CX41">
            <v>13.718960640000001</v>
          </cell>
          <cell r="CY41">
            <v>0.26580652999999899</v>
          </cell>
          <cell r="CZ41">
            <v>1.9006861306222162E-2</v>
          </cell>
          <cell r="DA41">
            <v>0</v>
          </cell>
          <cell r="DB41">
            <v>1.8610333300000002</v>
          </cell>
          <cell r="DC41">
            <v>1.7148700800000001</v>
          </cell>
          <cell r="DD41">
            <v>0.14616325000000008</v>
          </cell>
          <cell r="DE41">
            <v>16.749299969999999</v>
          </cell>
          <cell r="DF41">
            <v>15.433830720000001</v>
          </cell>
          <cell r="DG41">
            <v>1.3154692499999978</v>
          </cell>
          <cell r="DH41">
            <v>7.8538759969441152E-2</v>
          </cell>
          <cell r="DI41">
            <v>15.433830720000001</v>
          </cell>
          <cell r="DJ41">
            <v>15.433830720000001</v>
          </cell>
          <cell r="DK41">
            <v>0</v>
          </cell>
          <cell r="DL41">
            <v>0</v>
          </cell>
          <cell r="DM41">
            <v>0</v>
          </cell>
          <cell r="DN41">
            <v>1.8610333300000002</v>
          </cell>
          <cell r="DO41">
            <v>1.7148700800000001</v>
          </cell>
          <cell r="DP41">
            <v>0.14616325000000008</v>
          </cell>
          <cell r="DQ41">
            <v>18.610333300000001</v>
          </cell>
          <cell r="DR41">
            <v>17.1487008</v>
          </cell>
          <cell r="DS41">
            <v>1.4616325000000003</v>
          </cell>
          <cell r="DT41">
            <v>7.8538759969441291E-2</v>
          </cell>
          <cell r="DU41">
            <v>17.120034159999999</v>
          </cell>
          <cell r="DV41">
            <v>17.1487008</v>
          </cell>
          <cell r="DW41">
            <v>-2.8666640000000854E-2</v>
          </cell>
          <cell r="DX41">
            <v>-1.6744499299527597E-3</v>
          </cell>
          <cell r="DY41">
            <v>0</v>
          </cell>
          <cell r="DZ41">
            <v>8.63453333</v>
          </cell>
          <cell r="EA41">
            <v>1.7148700799999983</v>
          </cell>
          <cell r="EB41">
            <v>6.9196632500000019</v>
          </cell>
          <cell r="EC41">
            <v>24.197866630000004</v>
          </cell>
          <cell r="ED41">
            <v>18.863570879999997</v>
          </cell>
          <cell r="EE41">
            <v>5.3342957500000061</v>
          </cell>
          <cell r="EF41">
            <v>0.22044487770614699</v>
          </cell>
          <cell r="EG41">
            <v>19.143580850000003</v>
          </cell>
          <cell r="EH41">
            <v>18.863570879999997</v>
          </cell>
          <cell r="EI41">
            <v>0.28000997000000538</v>
          </cell>
          <cell r="EJ41">
            <v>1.4626833516364068E-2</v>
          </cell>
          <cell r="EK41">
            <v>0</v>
          </cell>
          <cell r="EL41">
            <v>13.32813333</v>
          </cell>
          <cell r="EM41">
            <v>7.6656625100000015</v>
          </cell>
          <cell r="EN41">
            <v>5.6624708199999985</v>
          </cell>
        </row>
        <row r="42">
          <cell r="A42">
            <v>511612</v>
          </cell>
          <cell r="B42" t="str">
            <v>Expesne on M Ticketing</v>
          </cell>
          <cell r="C42">
            <v>0</v>
          </cell>
          <cell r="D42">
            <v>3.3883825999999999</v>
          </cell>
          <cell r="E42">
            <v>2.7800508100000001</v>
          </cell>
          <cell r="F42">
            <v>0.50136128999999996</v>
          </cell>
          <cell r="G42">
            <v>1.7378561099999998</v>
          </cell>
          <cell r="H42">
            <v>0.73513042000000006</v>
          </cell>
          <cell r="I42">
            <v>0.73642278000000005</v>
          </cell>
          <cell r="J42">
            <v>3.42</v>
          </cell>
          <cell r="K42">
            <v>1.74</v>
          </cell>
          <cell r="L42">
            <v>1.74</v>
          </cell>
          <cell r="M42">
            <v>0.14499999999999999</v>
          </cell>
          <cell r="N42">
            <v>0.14499999999999999</v>
          </cell>
          <cell r="O42">
            <v>0</v>
          </cell>
          <cell r="P42">
            <v>0</v>
          </cell>
          <cell r="Q42">
            <v>0.14499999999999999</v>
          </cell>
          <cell r="R42">
            <v>0.14499999999999999</v>
          </cell>
          <cell r="S42">
            <v>0</v>
          </cell>
          <cell r="T42">
            <v>0</v>
          </cell>
          <cell r="U42">
            <v>0</v>
          </cell>
          <cell r="V42">
            <v>0.14499999999999999</v>
          </cell>
          <cell r="W42">
            <v>0.14499999999999999</v>
          </cell>
          <cell r="X42">
            <v>0</v>
          </cell>
          <cell r="Y42">
            <v>0.28999999999999998</v>
          </cell>
          <cell r="Z42">
            <v>0.28999999999999998</v>
          </cell>
          <cell r="AA42">
            <v>0</v>
          </cell>
          <cell r="AB42">
            <v>0</v>
          </cell>
          <cell r="AC42">
            <v>0.28999999999999998</v>
          </cell>
          <cell r="AD42">
            <v>0.28999999999999998</v>
          </cell>
          <cell r="AE42">
            <v>0</v>
          </cell>
          <cell r="AF42">
            <v>0</v>
          </cell>
          <cell r="AG42">
            <v>0</v>
          </cell>
          <cell r="AH42">
            <v>0.14499999999999999</v>
          </cell>
          <cell r="AI42">
            <v>0.14499999999999999</v>
          </cell>
          <cell r="AJ42">
            <v>0</v>
          </cell>
          <cell r="AK42">
            <v>0.435</v>
          </cell>
          <cell r="AL42">
            <v>0.435</v>
          </cell>
          <cell r="AM42">
            <v>0</v>
          </cell>
          <cell r="AN42">
            <v>0</v>
          </cell>
          <cell r="AO42">
            <v>0.14499999999999999</v>
          </cell>
          <cell r="AP42">
            <v>0.435</v>
          </cell>
          <cell r="AQ42">
            <v>-0.29000000000000004</v>
          </cell>
          <cell r="AR42">
            <v>-2.0000000000000004</v>
          </cell>
          <cell r="AS42">
            <v>0</v>
          </cell>
          <cell r="AT42">
            <v>0.14499999999999999</v>
          </cell>
          <cell r="AU42">
            <v>0.14499999999999999</v>
          </cell>
          <cell r="AV42">
            <v>0</v>
          </cell>
          <cell r="AW42">
            <v>0.57999999999999996</v>
          </cell>
          <cell r="AX42">
            <v>0.57999999999999996</v>
          </cell>
          <cell r="AY42">
            <v>0</v>
          </cell>
          <cell r="AZ42">
            <v>0</v>
          </cell>
          <cell r="BA42">
            <v>0.57999999999999996</v>
          </cell>
          <cell r="BB42">
            <v>0.57999999999999996</v>
          </cell>
          <cell r="BC42">
            <v>0</v>
          </cell>
          <cell r="BD42">
            <v>0</v>
          </cell>
          <cell r="BE42">
            <v>0</v>
          </cell>
          <cell r="BF42">
            <v>0.14499999999999999</v>
          </cell>
          <cell r="BG42">
            <v>0.14499999999999999</v>
          </cell>
          <cell r="BH42">
            <v>0</v>
          </cell>
          <cell r="BI42">
            <v>0.72499999999999998</v>
          </cell>
          <cell r="BJ42">
            <v>0.72499999999999998</v>
          </cell>
          <cell r="BK42">
            <v>0</v>
          </cell>
          <cell r="BL42">
            <v>0</v>
          </cell>
          <cell r="BM42">
            <v>0.72499999999999998</v>
          </cell>
          <cell r="BN42">
            <v>0.72499999999999998</v>
          </cell>
          <cell r="BO42">
            <v>0</v>
          </cell>
          <cell r="BP42">
            <v>0</v>
          </cell>
          <cell r="BQ42">
            <v>0</v>
          </cell>
          <cell r="BR42">
            <v>0.14499999999999999</v>
          </cell>
          <cell r="BS42">
            <v>0.14499999999999999</v>
          </cell>
          <cell r="BT42">
            <v>0</v>
          </cell>
          <cell r="BU42">
            <v>0.87</v>
          </cell>
          <cell r="BV42">
            <v>0.87</v>
          </cell>
          <cell r="BW42">
            <v>0</v>
          </cell>
          <cell r="BX42">
            <v>0</v>
          </cell>
          <cell r="BY42">
            <v>0.87</v>
          </cell>
          <cell r="BZ42">
            <v>0.87</v>
          </cell>
          <cell r="CA42">
            <v>0</v>
          </cell>
          <cell r="CB42">
            <v>0</v>
          </cell>
          <cell r="CC42">
            <v>0</v>
          </cell>
          <cell r="CD42">
            <v>0.14499999999999999</v>
          </cell>
          <cell r="CE42">
            <v>0.14499999999999999</v>
          </cell>
          <cell r="CF42">
            <v>0</v>
          </cell>
          <cell r="CG42">
            <v>1.0149999999999999</v>
          </cell>
          <cell r="CH42">
            <v>1.0149999999999999</v>
          </cell>
          <cell r="CI42">
            <v>0</v>
          </cell>
          <cell r="CJ42">
            <v>0</v>
          </cell>
          <cell r="CK42">
            <v>1.0149999999999999</v>
          </cell>
          <cell r="CL42">
            <v>1.0149999999999999</v>
          </cell>
          <cell r="CM42">
            <v>0</v>
          </cell>
          <cell r="CN42">
            <v>0</v>
          </cell>
          <cell r="CO42">
            <v>0</v>
          </cell>
          <cell r="CP42">
            <v>0.14499999999999999</v>
          </cell>
          <cell r="CQ42">
            <v>0.14499999999999999</v>
          </cell>
          <cell r="CR42">
            <v>0</v>
          </cell>
          <cell r="CS42">
            <v>1.1599999999999999</v>
          </cell>
          <cell r="CT42">
            <v>1.1599999999999999</v>
          </cell>
          <cell r="CU42">
            <v>0</v>
          </cell>
          <cell r="CV42">
            <v>0</v>
          </cell>
          <cell r="CW42">
            <v>1.1599999999999999</v>
          </cell>
          <cell r="CX42">
            <v>1.1599999999999999</v>
          </cell>
          <cell r="CY42">
            <v>0</v>
          </cell>
          <cell r="CZ42">
            <v>0</v>
          </cell>
          <cell r="DA42">
            <v>0</v>
          </cell>
          <cell r="DB42">
            <v>0.14499999999999999</v>
          </cell>
          <cell r="DC42">
            <v>0.14499999999999999</v>
          </cell>
          <cell r="DD42">
            <v>0</v>
          </cell>
          <cell r="DE42">
            <v>1.3049999999999999</v>
          </cell>
          <cell r="DF42">
            <v>1.3049999999999999</v>
          </cell>
          <cell r="DG42">
            <v>0</v>
          </cell>
          <cell r="DH42">
            <v>0</v>
          </cell>
          <cell r="DI42">
            <v>1.3049999999999999</v>
          </cell>
          <cell r="DJ42">
            <v>1.3049999999999999</v>
          </cell>
          <cell r="DK42">
            <v>0</v>
          </cell>
          <cell r="DL42">
            <v>0</v>
          </cell>
          <cell r="DM42">
            <v>0</v>
          </cell>
          <cell r="DN42">
            <v>0.14499999999999999</v>
          </cell>
          <cell r="DO42">
            <v>-1.6819999999999999</v>
          </cell>
          <cell r="DP42">
            <v>1.827</v>
          </cell>
          <cell r="DQ42">
            <v>1.45</v>
          </cell>
          <cell r="DR42">
            <v>-0.377</v>
          </cell>
          <cell r="DS42">
            <v>1.827</v>
          </cell>
          <cell r="DT42">
            <v>1.26</v>
          </cell>
          <cell r="DU42">
            <v>1.45</v>
          </cell>
          <cell r="DV42">
            <v>-0.377</v>
          </cell>
          <cell r="DW42">
            <v>1.827</v>
          </cell>
          <cell r="DX42">
            <v>1.26</v>
          </cell>
          <cell r="DY42">
            <v>0</v>
          </cell>
          <cell r="DZ42">
            <v>0.14499999999999999</v>
          </cell>
          <cell r="EA42">
            <v>0</v>
          </cell>
          <cell r="EB42">
            <v>0.14499999999999999</v>
          </cell>
          <cell r="EC42">
            <v>1.595</v>
          </cell>
          <cell r="ED42">
            <v>-0.377</v>
          </cell>
          <cell r="EE42">
            <v>1.972</v>
          </cell>
          <cell r="EF42">
            <v>1.2363636363636363</v>
          </cell>
          <cell r="EG42">
            <v>1.595</v>
          </cell>
          <cell r="EH42">
            <v>-0.377</v>
          </cell>
          <cell r="EI42">
            <v>1.972</v>
          </cell>
          <cell r="EJ42">
            <v>1.2363636363636363</v>
          </cell>
          <cell r="EK42">
            <v>0</v>
          </cell>
          <cell r="EL42">
            <v>0.14499999999999999</v>
          </cell>
          <cell r="EM42">
            <v>0.377</v>
          </cell>
          <cell r="EN42">
            <v>-0.23200000000000001</v>
          </cell>
        </row>
        <row r="43">
          <cell r="A43">
            <v>511613</v>
          </cell>
          <cell r="B43" t="str">
            <v xml:space="preserve">Expense on eChanelling  </v>
          </cell>
          <cell r="C43">
            <v>0</v>
          </cell>
          <cell r="D43">
            <v>49.679244520000005</v>
          </cell>
          <cell r="E43">
            <v>50.293439770000006</v>
          </cell>
          <cell r="F43">
            <v>55.453266460000002</v>
          </cell>
          <cell r="G43">
            <v>76.30604181999999</v>
          </cell>
          <cell r="H43">
            <v>79.741431000000006</v>
          </cell>
          <cell r="I43">
            <v>72.528116999999995</v>
          </cell>
          <cell r="J43">
            <v>102</v>
          </cell>
          <cell r="K43">
            <v>79.999999920000008</v>
          </cell>
          <cell r="L43">
            <v>83.499999920000008</v>
          </cell>
          <cell r="M43">
            <v>6.6666666599999997</v>
          </cell>
          <cell r="N43">
            <v>6.6666666599999997</v>
          </cell>
          <cell r="O43">
            <v>0</v>
          </cell>
          <cell r="P43">
            <v>0</v>
          </cell>
          <cell r="Q43">
            <v>6.9166676699999998</v>
          </cell>
          <cell r="R43">
            <v>6.6666666599999997</v>
          </cell>
          <cell r="S43">
            <v>0.25000101000000008</v>
          </cell>
          <cell r="T43">
            <v>3.6144719094187747E-2</v>
          </cell>
          <cell r="U43">
            <v>0</v>
          </cell>
          <cell r="V43">
            <v>6.6666666599999997</v>
          </cell>
          <cell r="W43">
            <v>6.6666666599999997</v>
          </cell>
          <cell r="X43">
            <v>0</v>
          </cell>
          <cell r="Y43">
            <v>13.333333319999999</v>
          </cell>
          <cell r="Z43">
            <v>13.333333319999999</v>
          </cell>
          <cell r="AA43">
            <v>0</v>
          </cell>
          <cell r="AB43">
            <v>0</v>
          </cell>
          <cell r="AC43">
            <v>13.833333339999999</v>
          </cell>
          <cell r="AD43">
            <v>13.333333319999999</v>
          </cell>
          <cell r="AE43">
            <v>0.50000001999999988</v>
          </cell>
          <cell r="AF43">
            <v>3.6144579741617062E-2</v>
          </cell>
          <cell r="AG43">
            <v>0</v>
          </cell>
          <cell r="AH43">
            <v>6.6666666599999997</v>
          </cell>
          <cell r="AI43">
            <v>6.6666666599999997</v>
          </cell>
          <cell r="AJ43">
            <v>0</v>
          </cell>
          <cell r="AK43">
            <v>19.999999980000002</v>
          </cell>
          <cell r="AL43">
            <v>19.999999980000002</v>
          </cell>
          <cell r="AM43">
            <v>0</v>
          </cell>
          <cell r="AN43">
            <v>0</v>
          </cell>
          <cell r="AO43">
            <v>6.6666666599999997</v>
          </cell>
          <cell r="AP43">
            <v>19.999999980000002</v>
          </cell>
          <cell r="AQ43">
            <v>-13.333333320000001</v>
          </cell>
          <cell r="AR43">
            <v>-2.0000000000000004</v>
          </cell>
          <cell r="AS43">
            <v>0</v>
          </cell>
          <cell r="AT43">
            <v>6.6666666599999997</v>
          </cell>
          <cell r="AU43">
            <v>6.6666666599999997</v>
          </cell>
          <cell r="AV43">
            <v>0</v>
          </cell>
          <cell r="AW43">
            <v>26.666666639999999</v>
          </cell>
          <cell r="AX43">
            <v>26.666666639999999</v>
          </cell>
          <cell r="AY43">
            <v>0</v>
          </cell>
          <cell r="AZ43">
            <v>0</v>
          </cell>
          <cell r="BA43">
            <v>27.666666679999999</v>
          </cell>
          <cell r="BB43">
            <v>26.666666639999999</v>
          </cell>
          <cell r="BC43">
            <v>1.0000000399999998</v>
          </cell>
          <cell r="BD43">
            <v>3.6144579741617062E-2</v>
          </cell>
          <cell r="BE43">
            <v>0</v>
          </cell>
          <cell r="BF43">
            <v>6.6666666599999997</v>
          </cell>
          <cell r="BG43">
            <v>6.6666666599999997</v>
          </cell>
          <cell r="BH43">
            <v>0</v>
          </cell>
          <cell r="BI43">
            <v>33.3333333</v>
          </cell>
          <cell r="BJ43">
            <v>33.3333333</v>
          </cell>
          <cell r="BK43">
            <v>0</v>
          </cell>
          <cell r="BL43">
            <v>0</v>
          </cell>
          <cell r="BM43">
            <v>34.583333350000004</v>
          </cell>
          <cell r="BN43">
            <v>33.3333333</v>
          </cell>
          <cell r="BO43">
            <v>1.2500000500000041</v>
          </cell>
          <cell r="BP43">
            <v>3.6144579741617187E-2</v>
          </cell>
          <cell r="BQ43">
            <v>0</v>
          </cell>
          <cell r="BR43">
            <v>8.6507936399999998</v>
          </cell>
          <cell r="BS43">
            <v>6.3619047399999982</v>
          </cell>
          <cell r="BT43">
            <v>2.2888889000000017</v>
          </cell>
          <cell r="BU43">
            <v>28.095238039999998</v>
          </cell>
          <cell r="BV43">
            <v>39.69523804</v>
          </cell>
          <cell r="BW43">
            <v>-11.600000000000001</v>
          </cell>
          <cell r="BX43">
            <v>-0.4128813567439702</v>
          </cell>
          <cell r="BY43">
            <v>40.750000020000002</v>
          </cell>
          <cell r="BZ43">
            <v>39.69523804</v>
          </cell>
          <cell r="CA43">
            <v>-1.0547619800000021</v>
          </cell>
          <cell r="CB43">
            <v>-2.5883729557848525E-2</v>
          </cell>
          <cell r="CC43">
            <v>0</v>
          </cell>
          <cell r="CD43">
            <v>12.15079364</v>
          </cell>
          <cell r="CE43">
            <v>6.9428114600000006</v>
          </cell>
          <cell r="CF43">
            <v>5.2079821799999992</v>
          </cell>
          <cell r="CG43">
            <v>40.246031680000002</v>
          </cell>
          <cell r="CH43">
            <v>46.638049500000001</v>
          </cell>
          <cell r="CI43">
            <v>-6.3920178199999995</v>
          </cell>
          <cell r="CJ43">
            <v>-0.1588235548494206</v>
          </cell>
          <cell r="CK43">
            <v>47.29166669</v>
          </cell>
          <cell r="CL43">
            <v>46.638049500000001</v>
          </cell>
          <cell r="CM43">
            <v>-0.65361718999999852</v>
          </cell>
          <cell r="CN43">
            <v>-1.3820980222255697E-2</v>
          </cell>
          <cell r="CO43">
            <v>0</v>
          </cell>
          <cell r="CP43">
            <v>8.6507936399999998</v>
          </cell>
          <cell r="CQ43">
            <v>2.2587758200000003</v>
          </cell>
          <cell r="CR43">
            <v>6.3920178199999995</v>
          </cell>
          <cell r="CS43">
            <v>48.896825319999998</v>
          </cell>
          <cell r="CT43">
            <v>48.896825319999998</v>
          </cell>
          <cell r="CU43">
            <v>0</v>
          </cell>
          <cell r="CV43">
            <v>0</v>
          </cell>
          <cell r="CW43">
            <v>53.833333359999997</v>
          </cell>
          <cell r="CX43">
            <v>48.896825319999998</v>
          </cell>
          <cell r="CY43">
            <v>4.9365080399999997</v>
          </cell>
          <cell r="CZ43">
            <v>9.1699839706897907E-2</v>
          </cell>
          <cell r="DA43">
            <v>0</v>
          </cell>
          <cell r="DB43">
            <v>8.6507936399999998</v>
          </cell>
          <cell r="DC43">
            <v>8.6507936399999998</v>
          </cell>
          <cell r="DD43">
            <v>0</v>
          </cell>
          <cell r="DE43">
            <v>57.547618960000001</v>
          </cell>
          <cell r="DF43">
            <v>57.547618960000001</v>
          </cell>
          <cell r="DG43">
            <v>0</v>
          </cell>
          <cell r="DH43">
            <v>0</v>
          </cell>
          <cell r="DI43">
            <v>60.375000030000002</v>
          </cell>
          <cell r="DJ43">
            <v>57.547618960000001</v>
          </cell>
          <cell r="DK43">
            <v>2.8273810700000013</v>
          </cell>
          <cell r="DL43">
            <v>4.6830328258303792E-2</v>
          </cell>
          <cell r="DM43">
            <v>0</v>
          </cell>
          <cell r="DN43">
            <v>8.6507936399999998</v>
          </cell>
          <cell r="DO43">
            <v>8.6507936399999998</v>
          </cell>
          <cell r="DP43">
            <v>0</v>
          </cell>
          <cell r="DQ43">
            <v>66.198412599999997</v>
          </cell>
          <cell r="DR43">
            <v>66.198412599999997</v>
          </cell>
          <cell r="DS43">
            <v>0</v>
          </cell>
          <cell r="DT43">
            <v>0</v>
          </cell>
          <cell r="DU43">
            <v>66.916666700000007</v>
          </cell>
          <cell r="DV43">
            <v>66.198412599999997</v>
          </cell>
          <cell r="DW43">
            <v>0.71825410000001</v>
          </cell>
          <cell r="DX43">
            <v>1.0733560642225025E-2</v>
          </cell>
          <cell r="DY43">
            <v>0</v>
          </cell>
          <cell r="DZ43">
            <v>39.88679364</v>
          </cell>
          <cell r="EA43">
            <v>6.2599613999999981</v>
          </cell>
          <cell r="EB43">
            <v>33.626832239999999</v>
          </cell>
          <cell r="EC43">
            <v>72.949206240000009</v>
          </cell>
          <cell r="ED43">
            <v>72.458374000000006</v>
          </cell>
          <cell r="EE43">
            <v>0.49083224000000314</v>
          </cell>
          <cell r="EF43">
            <v>6.7284109766072636E-3</v>
          </cell>
          <cell r="EG43">
            <v>73.458333370000005</v>
          </cell>
          <cell r="EH43">
            <v>72.458374000000006</v>
          </cell>
          <cell r="EI43">
            <v>0.99995936999999913</v>
          </cell>
          <cell r="EJ43">
            <v>1.3612606277947184E-2</v>
          </cell>
          <cell r="EK43">
            <v>0</v>
          </cell>
          <cell r="EL43">
            <v>27.31746068</v>
          </cell>
          <cell r="EM43">
            <v>5.3421979999999998</v>
          </cell>
          <cell r="EN43">
            <v>21.97526268</v>
          </cell>
        </row>
        <row r="44">
          <cell r="A44">
            <v>511614</v>
          </cell>
          <cell r="B44" t="str">
            <v>Expense on Tele life Insurance</v>
          </cell>
          <cell r="C44">
            <v>0</v>
          </cell>
          <cell r="D44">
            <v>32.037914999999998</v>
          </cell>
          <cell r="E44">
            <v>55</v>
          </cell>
          <cell r="F44">
            <v>52.635519000000002</v>
          </cell>
          <cell r="G44">
            <v>41.568258</v>
          </cell>
          <cell r="H44">
            <v>33.460915999999997</v>
          </cell>
          <cell r="I44">
            <v>30.351796</v>
          </cell>
          <cell r="J44">
            <v>73</v>
          </cell>
          <cell r="K44">
            <v>33.459999959999998</v>
          </cell>
          <cell r="L44">
            <v>33.459999959999998</v>
          </cell>
          <cell r="M44">
            <v>2.7883333299999999</v>
          </cell>
          <cell r="N44">
            <v>2.7883333299999982</v>
          </cell>
          <cell r="O44">
            <v>0</v>
          </cell>
          <cell r="P44">
            <v>0</v>
          </cell>
          <cell r="Q44">
            <v>3.4616666700000001</v>
          </cell>
          <cell r="R44">
            <v>2.7883333299999982</v>
          </cell>
          <cell r="S44">
            <v>0.67333334000000189</v>
          </cell>
          <cell r="T44">
            <v>0.19451131613431799</v>
          </cell>
          <cell r="U44">
            <v>0</v>
          </cell>
          <cell r="V44">
            <v>2.7883333299999999</v>
          </cell>
          <cell r="W44">
            <v>2.7883333299999999</v>
          </cell>
          <cell r="X44">
            <v>0</v>
          </cell>
          <cell r="Y44">
            <v>5.5766666599999999</v>
          </cell>
          <cell r="Z44">
            <v>5.5766666599999999</v>
          </cell>
          <cell r="AA44">
            <v>0</v>
          </cell>
          <cell r="AB44">
            <v>0</v>
          </cell>
          <cell r="AC44">
            <v>6.9233333400000001</v>
          </cell>
          <cell r="AD44">
            <v>5.5766666599999999</v>
          </cell>
          <cell r="AE44">
            <v>1.3466666800000002</v>
          </cell>
          <cell r="AF44">
            <v>0.19451131613431749</v>
          </cell>
          <cell r="AG44">
            <v>0</v>
          </cell>
          <cell r="AH44">
            <v>2.7883333299999999</v>
          </cell>
          <cell r="AI44">
            <v>2.7883333299999999</v>
          </cell>
          <cell r="AJ44">
            <v>0</v>
          </cell>
          <cell r="AK44">
            <v>8.3649999899999994</v>
          </cell>
          <cell r="AL44">
            <v>8.3649999899999994</v>
          </cell>
          <cell r="AM44">
            <v>0</v>
          </cell>
          <cell r="AN44">
            <v>0</v>
          </cell>
          <cell r="AO44">
            <v>2.7883333299999999</v>
          </cell>
          <cell r="AP44">
            <v>8.3649999899999994</v>
          </cell>
          <cell r="AQ44">
            <v>-5.576666659999999</v>
          </cell>
          <cell r="AR44">
            <v>-1.9999999999999998</v>
          </cell>
          <cell r="AS44">
            <v>0</v>
          </cell>
          <cell r="AT44">
            <v>2.7883333299999999</v>
          </cell>
          <cell r="AU44">
            <v>2.7883333299999999</v>
          </cell>
          <cell r="AV44">
            <v>0</v>
          </cell>
          <cell r="AW44">
            <v>11.15333332</v>
          </cell>
          <cell r="AX44">
            <v>11.15333332</v>
          </cell>
          <cell r="AY44">
            <v>0</v>
          </cell>
          <cell r="AZ44">
            <v>0</v>
          </cell>
          <cell r="BA44">
            <v>13.84666668</v>
          </cell>
          <cell r="BB44">
            <v>11.15333332</v>
          </cell>
          <cell r="BC44">
            <v>2.6933333600000005</v>
          </cell>
          <cell r="BD44">
            <v>0.19451131613431749</v>
          </cell>
          <cell r="BE44">
            <v>0</v>
          </cell>
          <cell r="BF44">
            <v>2.7883333299999999</v>
          </cell>
          <cell r="BG44">
            <v>2.7883333299999999</v>
          </cell>
          <cell r="BH44">
            <v>0</v>
          </cell>
          <cell r="BI44">
            <v>13.94166665</v>
          </cell>
          <cell r="BJ44">
            <v>13.94166665</v>
          </cell>
          <cell r="BK44">
            <v>0</v>
          </cell>
          <cell r="BL44">
            <v>0</v>
          </cell>
          <cell r="BM44">
            <v>17.308333350000002</v>
          </cell>
          <cell r="BN44">
            <v>13.94166665</v>
          </cell>
          <cell r="BO44">
            <v>3.3666667000000015</v>
          </cell>
          <cell r="BP44">
            <v>0.19451131613431752</v>
          </cell>
          <cell r="BQ44">
            <v>0</v>
          </cell>
          <cell r="BR44">
            <v>2.7883333299999999</v>
          </cell>
          <cell r="BS44">
            <v>2.7883333299999999</v>
          </cell>
          <cell r="BT44">
            <v>0</v>
          </cell>
          <cell r="BU44">
            <v>16.729999979999999</v>
          </cell>
          <cell r="BV44">
            <v>16.729999979999999</v>
          </cell>
          <cell r="BW44">
            <v>0</v>
          </cell>
          <cell r="BX44">
            <v>0</v>
          </cell>
          <cell r="BY44">
            <v>18.750000019999998</v>
          </cell>
          <cell r="BZ44">
            <v>16.729999979999999</v>
          </cell>
          <cell r="CA44">
            <v>-2.0200000399999993</v>
          </cell>
          <cell r="CB44">
            <v>-0.10773333535175109</v>
          </cell>
          <cell r="CC44">
            <v>0</v>
          </cell>
          <cell r="CD44">
            <v>2.7883333299999999</v>
          </cell>
          <cell r="CE44">
            <v>2.7883333299999982</v>
          </cell>
          <cell r="CF44">
            <v>0</v>
          </cell>
          <cell r="CG44">
            <v>19.518333310000003</v>
          </cell>
          <cell r="CH44">
            <v>19.518333309999999</v>
          </cell>
          <cell r="CI44">
            <v>0</v>
          </cell>
          <cell r="CJ44">
            <v>0</v>
          </cell>
          <cell r="CK44">
            <v>21.20166669</v>
          </cell>
          <cell r="CL44">
            <v>19.518333309999999</v>
          </cell>
          <cell r="CM44">
            <v>-1.6833333800000005</v>
          </cell>
          <cell r="CN44">
            <v>-7.9396275991545667E-2</v>
          </cell>
          <cell r="CO44">
            <v>0</v>
          </cell>
          <cell r="CP44">
            <v>2.7883333299999999</v>
          </cell>
          <cell r="CQ44">
            <v>2.7883333300000017</v>
          </cell>
          <cell r="CR44">
            <v>0</v>
          </cell>
          <cell r="CS44">
            <v>22.30666664</v>
          </cell>
          <cell r="CT44">
            <v>22.30666664</v>
          </cell>
          <cell r="CU44">
            <v>0</v>
          </cell>
          <cell r="CV44">
            <v>0</v>
          </cell>
          <cell r="CW44">
            <v>23.653333359999998</v>
          </cell>
          <cell r="CX44">
            <v>22.30666664</v>
          </cell>
          <cell r="CY44">
            <v>1.3466667199999982</v>
          </cell>
          <cell r="CZ44">
            <v>5.693348584336691E-2</v>
          </cell>
          <cell r="DA44">
            <v>0</v>
          </cell>
          <cell r="DB44">
            <v>2.7883333299999999</v>
          </cell>
          <cell r="DC44">
            <v>2.7883333299999982</v>
          </cell>
          <cell r="DD44">
            <v>0</v>
          </cell>
          <cell r="DE44">
            <v>25.09499997</v>
          </cell>
          <cell r="DF44">
            <v>25.09499997</v>
          </cell>
          <cell r="DG44">
            <v>0</v>
          </cell>
          <cell r="DH44">
            <v>0</v>
          </cell>
          <cell r="DI44">
            <v>26.105000030000003</v>
          </cell>
          <cell r="DJ44">
            <v>25.09499997</v>
          </cell>
          <cell r="DK44">
            <v>1.010000060000003</v>
          </cell>
          <cell r="DL44">
            <v>3.8689908402195196E-2</v>
          </cell>
          <cell r="DM44">
            <v>0</v>
          </cell>
          <cell r="DN44">
            <v>2.7883333299999999</v>
          </cell>
          <cell r="DO44">
            <v>2.7883333300000017</v>
          </cell>
          <cell r="DP44">
            <v>0</v>
          </cell>
          <cell r="DQ44">
            <v>27.883333299999997</v>
          </cell>
          <cell r="DR44">
            <v>27.8833333</v>
          </cell>
          <cell r="DS44">
            <v>0</v>
          </cell>
          <cell r="DT44">
            <v>0</v>
          </cell>
          <cell r="DU44">
            <v>28.556666700000001</v>
          </cell>
          <cell r="DV44">
            <v>27.8833333</v>
          </cell>
          <cell r="DW44">
            <v>0.67333340000000064</v>
          </cell>
          <cell r="DX44">
            <v>2.3578851379037199E-2</v>
          </cell>
          <cell r="DY44">
            <v>0</v>
          </cell>
          <cell r="DZ44">
            <v>2.7883333299999999</v>
          </cell>
          <cell r="EA44">
            <v>2.7883333299999982</v>
          </cell>
          <cell r="EB44">
            <v>0</v>
          </cell>
          <cell r="EC44">
            <v>30.671666629999994</v>
          </cell>
          <cell r="ED44">
            <v>30.671666630000001</v>
          </cell>
          <cell r="EE44">
            <v>0</v>
          </cell>
          <cell r="EF44">
            <v>0</v>
          </cell>
          <cell r="EG44">
            <v>31.008333370000003</v>
          </cell>
          <cell r="EH44">
            <v>30.671666630000001</v>
          </cell>
          <cell r="EI44">
            <v>0.33666674000000185</v>
          </cell>
          <cell r="EJ44">
            <v>1.0857298777809219E-2</v>
          </cell>
          <cell r="EK44">
            <v>0</v>
          </cell>
          <cell r="EL44">
            <v>2.7883333299999999</v>
          </cell>
          <cell r="EM44">
            <v>-0.37155962999999897</v>
          </cell>
          <cell r="EN44">
            <v>3.1598929599999988</v>
          </cell>
        </row>
        <row r="45">
          <cell r="A45">
            <v>511615</v>
          </cell>
          <cell r="B45" t="str">
            <v>Expense on  Medical Insurance</v>
          </cell>
          <cell r="C45">
            <v>0</v>
          </cell>
          <cell r="D45">
            <v>0</v>
          </cell>
          <cell r="E45">
            <v>33.085232130000001</v>
          </cell>
          <cell r="F45">
            <v>31.970777739999999</v>
          </cell>
          <cell r="G45">
            <v>32.715600000000002</v>
          </cell>
          <cell r="H45">
            <v>26.85873153</v>
          </cell>
          <cell r="I45">
            <v>33.450000000000003</v>
          </cell>
          <cell r="J45">
            <v>54.7</v>
          </cell>
          <cell r="K45">
            <v>31.35</v>
          </cell>
          <cell r="L45">
            <v>35.642001</v>
          </cell>
          <cell r="M45">
            <v>2.6124999999999998</v>
          </cell>
          <cell r="N45">
            <v>2.6124999999999998</v>
          </cell>
          <cell r="O45">
            <v>0</v>
          </cell>
          <cell r="P45">
            <v>0</v>
          </cell>
          <cell r="Q45">
            <v>2.8250000000000002</v>
          </cell>
          <cell r="R45">
            <v>2.6124999999999998</v>
          </cell>
          <cell r="S45">
            <v>0.21250000000000036</v>
          </cell>
          <cell r="T45">
            <v>7.5221238938053214E-2</v>
          </cell>
          <cell r="U45">
            <v>0</v>
          </cell>
          <cell r="V45">
            <v>2.6124999999999998</v>
          </cell>
          <cell r="W45">
            <v>2.6124999999999998</v>
          </cell>
          <cell r="X45">
            <v>0</v>
          </cell>
          <cell r="Y45">
            <v>5.2249999999999996</v>
          </cell>
          <cell r="Z45">
            <v>5.2249999999999996</v>
          </cell>
          <cell r="AA45">
            <v>0</v>
          </cell>
          <cell r="AB45">
            <v>0</v>
          </cell>
          <cell r="AC45">
            <v>5.65</v>
          </cell>
          <cell r="AD45">
            <v>5.2249999999999996</v>
          </cell>
          <cell r="AE45">
            <v>0.42500000000000071</v>
          </cell>
          <cell r="AF45">
            <v>7.5221238938053214E-2</v>
          </cell>
          <cell r="AG45">
            <v>0</v>
          </cell>
          <cell r="AH45">
            <v>2.6124999999999998</v>
          </cell>
          <cell r="AI45">
            <v>2.6124999999999998</v>
          </cell>
          <cell r="AJ45">
            <v>0</v>
          </cell>
          <cell r="AK45">
            <v>7.8375000000000004</v>
          </cell>
          <cell r="AL45">
            <v>7.8375000000000004</v>
          </cell>
          <cell r="AM45">
            <v>0</v>
          </cell>
          <cell r="AN45">
            <v>0</v>
          </cell>
          <cell r="AO45">
            <v>2.6124999999999998</v>
          </cell>
          <cell r="AP45">
            <v>7.8375000000000004</v>
          </cell>
          <cell r="AQ45">
            <v>-5.2250000000000005</v>
          </cell>
          <cell r="AR45">
            <v>-2.0000000000000004</v>
          </cell>
          <cell r="AS45">
            <v>0</v>
          </cell>
          <cell r="AT45">
            <v>2.6124999999999998</v>
          </cell>
          <cell r="AU45">
            <v>2.6124999999999998</v>
          </cell>
          <cell r="AV45">
            <v>0</v>
          </cell>
          <cell r="AW45">
            <v>10.45</v>
          </cell>
          <cell r="AX45">
            <v>10.45</v>
          </cell>
          <cell r="AY45">
            <v>0</v>
          </cell>
          <cell r="AZ45">
            <v>0</v>
          </cell>
          <cell r="BA45">
            <v>11.3</v>
          </cell>
          <cell r="BB45">
            <v>10.45</v>
          </cell>
          <cell r="BC45">
            <v>0.85000000000000142</v>
          </cell>
          <cell r="BD45">
            <v>7.5221238938053214E-2</v>
          </cell>
          <cell r="BE45">
            <v>0</v>
          </cell>
          <cell r="BF45">
            <v>2.6124999999999998</v>
          </cell>
          <cell r="BG45">
            <v>2.6124999999999998</v>
          </cell>
          <cell r="BH45">
            <v>0</v>
          </cell>
          <cell r="BI45">
            <v>13.0625</v>
          </cell>
          <cell r="BJ45">
            <v>13.0625</v>
          </cell>
          <cell r="BK45">
            <v>0</v>
          </cell>
          <cell r="BL45">
            <v>0</v>
          </cell>
          <cell r="BM45">
            <v>14.125</v>
          </cell>
          <cell r="BN45">
            <v>13.0625</v>
          </cell>
          <cell r="BO45">
            <v>1.0625</v>
          </cell>
          <cell r="BP45">
            <v>7.5221238938053103E-2</v>
          </cell>
          <cell r="BQ45">
            <v>0</v>
          </cell>
          <cell r="BR45">
            <v>2.6124999999999998</v>
          </cell>
          <cell r="BS45">
            <v>2.6124999999999998</v>
          </cell>
          <cell r="BT45">
            <v>0</v>
          </cell>
          <cell r="BU45">
            <v>15.675000000000001</v>
          </cell>
          <cell r="BV45">
            <v>15.675000000000001</v>
          </cell>
          <cell r="BW45">
            <v>0</v>
          </cell>
          <cell r="BX45">
            <v>0</v>
          </cell>
          <cell r="BY45">
            <v>16.3125</v>
          </cell>
          <cell r="BZ45">
            <v>15.675000000000001</v>
          </cell>
          <cell r="CA45">
            <v>-0.63749999999999929</v>
          </cell>
          <cell r="CB45">
            <v>-3.90804597701149E-2</v>
          </cell>
          <cell r="CC45">
            <v>0</v>
          </cell>
          <cell r="CD45">
            <v>2.6124999999999998</v>
          </cell>
          <cell r="CE45">
            <v>2.3480706999999992</v>
          </cell>
          <cell r="CF45">
            <v>0.26442930000000064</v>
          </cell>
          <cell r="CG45">
            <v>18.287500000000001</v>
          </cell>
          <cell r="CH45">
            <v>18.023070699999998</v>
          </cell>
          <cell r="CI45">
            <v>0.26442930000000331</v>
          </cell>
          <cell r="CJ45">
            <v>1.4459565276828614E-2</v>
          </cell>
          <cell r="CK45">
            <v>18.818750000000001</v>
          </cell>
          <cell r="CL45">
            <v>18.023070699999998</v>
          </cell>
          <cell r="CM45">
            <v>-0.79567930000000331</v>
          </cell>
          <cell r="CN45">
            <v>-4.2281198272999178E-2</v>
          </cell>
          <cell r="CO45">
            <v>0</v>
          </cell>
          <cell r="CP45">
            <v>2.6124999999999998</v>
          </cell>
          <cell r="CQ45">
            <v>2.8769293000000009</v>
          </cell>
          <cell r="CR45">
            <v>-0.26442930000000109</v>
          </cell>
          <cell r="CS45">
            <v>20.9</v>
          </cell>
          <cell r="CT45">
            <v>20.9</v>
          </cell>
          <cell r="CU45">
            <v>0</v>
          </cell>
          <cell r="CV45">
            <v>0</v>
          </cell>
          <cell r="CW45">
            <v>21.324999999999999</v>
          </cell>
          <cell r="CX45">
            <v>20.9</v>
          </cell>
          <cell r="CY45">
            <v>0.42500000000000071</v>
          </cell>
          <cell r="CZ45">
            <v>1.9929660023446694E-2</v>
          </cell>
          <cell r="DA45">
            <v>0</v>
          </cell>
          <cell r="DB45">
            <v>2.6124999999999998</v>
          </cell>
          <cell r="DC45">
            <v>2.6125000000000007</v>
          </cell>
          <cell r="DD45">
            <v>0</v>
          </cell>
          <cell r="DE45">
            <v>23.512499999999999</v>
          </cell>
          <cell r="DF45">
            <v>23.512499999999999</v>
          </cell>
          <cell r="DG45">
            <v>0</v>
          </cell>
          <cell r="DH45">
            <v>0</v>
          </cell>
          <cell r="DI45">
            <v>23.831250000000001</v>
          </cell>
          <cell r="DJ45">
            <v>23.512499999999999</v>
          </cell>
          <cell r="DK45">
            <v>0.31875000000000142</v>
          </cell>
          <cell r="DL45">
            <v>1.3375295043273073E-2</v>
          </cell>
          <cell r="DM45">
            <v>0</v>
          </cell>
          <cell r="DN45">
            <v>2.6124999999999998</v>
          </cell>
          <cell r="DO45">
            <v>6.3316986999999996</v>
          </cell>
          <cell r="DP45">
            <v>-3.7191986999999997</v>
          </cell>
          <cell r="DQ45">
            <v>26.125</v>
          </cell>
          <cell r="DR45">
            <v>29.8441987</v>
          </cell>
          <cell r="DS45">
            <v>-3.7191986999999997</v>
          </cell>
          <cell r="DT45">
            <v>-0.14236167272727271</v>
          </cell>
          <cell r="DU45">
            <v>26.337499999999999</v>
          </cell>
          <cell r="DV45">
            <v>29.8441987</v>
          </cell>
          <cell r="DW45">
            <v>-3.5066987000000012</v>
          </cell>
          <cell r="DX45">
            <v>-0.13314470621737073</v>
          </cell>
          <cell r="DY45">
            <v>0</v>
          </cell>
          <cell r="DZ45">
            <v>2.5951667500000002</v>
          </cell>
          <cell r="EA45">
            <v>2.9726340000000002</v>
          </cell>
          <cell r="EB45">
            <v>-0.37746725000000003</v>
          </cell>
          <cell r="EC45">
            <v>28.54683425</v>
          </cell>
          <cell r="ED45">
            <v>32.816832699999999</v>
          </cell>
          <cell r="EE45">
            <v>-4.2699984499999992</v>
          </cell>
          <cell r="EF45">
            <v>-0.14957870328476086</v>
          </cell>
          <cell r="EG45">
            <v>28.84375</v>
          </cell>
          <cell r="EH45">
            <v>32.816832699999999</v>
          </cell>
          <cell r="EI45">
            <v>-3.9730826999999991</v>
          </cell>
          <cell r="EJ45">
            <v>-0.13774501235102923</v>
          </cell>
          <cell r="EK45">
            <v>0</v>
          </cell>
          <cell r="EL45">
            <v>7.0951667499999997</v>
          </cell>
          <cell r="EM45">
            <v>2.7921650000000038</v>
          </cell>
          <cell r="EN45">
            <v>4.3030017499999964</v>
          </cell>
        </row>
        <row r="46">
          <cell r="A46">
            <v>511626</v>
          </cell>
          <cell r="B46" t="str">
            <v>Temporary Development work - Enterprise Business</v>
          </cell>
          <cell r="C46">
            <v>0</v>
          </cell>
          <cell r="D46">
            <v>0</v>
          </cell>
          <cell r="E46">
            <v>9.8838220000000004E-2</v>
          </cell>
          <cell r="F46">
            <v>0</v>
          </cell>
          <cell r="G46">
            <v>0.25950000000000001</v>
          </cell>
          <cell r="H46">
            <v>0.98124999999999996</v>
          </cell>
          <cell r="I46">
            <v>1.132841</v>
          </cell>
          <cell r="J46">
            <v>3.7</v>
          </cell>
          <cell r="K46">
            <v>1.1619999599999999</v>
          </cell>
          <cell r="L46">
            <v>1.1619999599999999</v>
          </cell>
          <cell r="M46">
            <v>9.6833329999999995E-2</v>
          </cell>
          <cell r="N46">
            <v>0.14996999999999999</v>
          </cell>
          <cell r="O46">
            <v>-5.3136669999999997E-2</v>
          </cell>
          <cell r="P46">
            <v>-0.54874359892404811</v>
          </cell>
          <cell r="Q46">
            <v>0</v>
          </cell>
          <cell r="R46">
            <v>0.14996999999999999</v>
          </cell>
          <cell r="S46">
            <v>-0.14996999999999999</v>
          </cell>
          <cell r="T46">
            <v>0</v>
          </cell>
          <cell r="U46">
            <v>0</v>
          </cell>
          <cell r="V46">
            <v>9.6833329999999995E-2</v>
          </cell>
          <cell r="W46">
            <v>9.2899999999999996E-3</v>
          </cell>
          <cell r="X46">
            <v>8.7543330000000003E-2</v>
          </cell>
          <cell r="Y46">
            <v>0.19366665999999999</v>
          </cell>
          <cell r="Z46">
            <v>0.15926000000000001</v>
          </cell>
          <cell r="AA46">
            <v>3.4406659999999978E-2</v>
          </cell>
          <cell r="AB46">
            <v>0.17765917995384431</v>
          </cell>
          <cell r="AC46">
            <v>1.4215E-2</v>
          </cell>
          <cell r="AD46">
            <v>0.15926000000000001</v>
          </cell>
          <cell r="AE46">
            <v>-0.14504500000000001</v>
          </cell>
          <cell r="AF46">
            <v>-10.203658107632783</v>
          </cell>
          <cell r="AG46">
            <v>0</v>
          </cell>
          <cell r="AH46">
            <v>9.6833329999999995E-2</v>
          </cell>
          <cell r="AI46">
            <v>3.5895999999999997E-2</v>
          </cell>
          <cell r="AJ46">
            <v>6.0937329999999998E-2</v>
          </cell>
          <cell r="AK46">
            <v>0.29049998999999999</v>
          </cell>
          <cell r="AL46">
            <v>0.195156</v>
          </cell>
          <cell r="AM46">
            <v>9.534398999999999E-2</v>
          </cell>
          <cell r="AN46">
            <v>0.32820651732208317</v>
          </cell>
          <cell r="AO46">
            <v>3.5895999999999997E-2</v>
          </cell>
          <cell r="AP46">
            <v>0.195156</v>
          </cell>
          <cell r="AQ46">
            <v>-0.15926000000000001</v>
          </cell>
          <cell r="AR46">
            <v>-4.4367060396701588</v>
          </cell>
          <cell r="AS46">
            <v>0</v>
          </cell>
          <cell r="AT46">
            <v>9.6833329999999995E-2</v>
          </cell>
          <cell r="AU46">
            <v>1.4670000000000001E-2</v>
          </cell>
          <cell r="AV46">
            <v>8.2163329999999993E-2</v>
          </cell>
          <cell r="AW46">
            <v>0.38733331999999998</v>
          </cell>
          <cell r="AX46">
            <v>0.20982600000000001</v>
          </cell>
          <cell r="AY46">
            <v>0.17750731999999997</v>
          </cell>
          <cell r="AZ46">
            <v>0.45828053212669639</v>
          </cell>
          <cell r="BA46">
            <v>0.407337</v>
          </cell>
          <cell r="BB46">
            <v>0.20982600000000001</v>
          </cell>
          <cell r="BC46">
            <v>0.19751099999999999</v>
          </cell>
          <cell r="BD46">
            <v>0.4848835239617319</v>
          </cell>
          <cell r="BE46">
            <v>0</v>
          </cell>
          <cell r="BF46">
            <v>9.6833329999999995E-2</v>
          </cell>
          <cell r="BG46">
            <v>0</v>
          </cell>
          <cell r="BH46">
            <v>9.6833329999999995E-2</v>
          </cell>
          <cell r="BI46">
            <v>0.48416665000000003</v>
          </cell>
          <cell r="BJ46">
            <v>0.20982600000000001</v>
          </cell>
          <cell r="BK46">
            <v>0.27434065000000002</v>
          </cell>
          <cell r="BL46">
            <v>0.56662442570135718</v>
          </cell>
          <cell r="BM46">
            <v>0.43773699999999999</v>
          </cell>
          <cell r="BN46">
            <v>0.20982600000000001</v>
          </cell>
          <cell r="BO46">
            <v>0.22791099999999997</v>
          </cell>
          <cell r="BP46">
            <v>0.5206573810301619</v>
          </cell>
          <cell r="BQ46">
            <v>0</v>
          </cell>
          <cell r="BR46">
            <v>9.6833329999999995E-2</v>
          </cell>
          <cell r="BS46">
            <v>0.16</v>
          </cell>
          <cell r="BT46">
            <v>-6.3166670000000008E-2</v>
          </cell>
          <cell r="BU46">
            <v>0.58099997999999997</v>
          </cell>
          <cell r="BV46">
            <v>0.36982599999999999</v>
          </cell>
          <cell r="BW46">
            <v>0.21117397999999998</v>
          </cell>
          <cell r="BX46">
            <v>0.36346641526562529</v>
          </cell>
          <cell r="BY46">
            <v>0.52671699999999999</v>
          </cell>
          <cell r="BZ46">
            <v>0.36982599999999999</v>
          </cell>
          <cell r="CA46">
            <v>-0.156891</v>
          </cell>
          <cell r="CB46">
            <v>-0.29786583687255208</v>
          </cell>
          <cell r="CC46">
            <v>0</v>
          </cell>
          <cell r="CD46">
            <v>9.6833329999999995E-2</v>
          </cell>
          <cell r="CE46">
            <v>0</v>
          </cell>
          <cell r="CF46">
            <v>9.6833329999999995E-2</v>
          </cell>
          <cell r="CG46">
            <v>0.67783330999999991</v>
          </cell>
          <cell r="CH46">
            <v>0.36982599999999999</v>
          </cell>
          <cell r="CI46">
            <v>0.30800730999999992</v>
          </cell>
          <cell r="CJ46">
            <v>0.45439978451339308</v>
          </cell>
          <cell r="CK46">
            <v>0.70087699999999997</v>
          </cell>
          <cell r="CL46">
            <v>0.36982599999999999</v>
          </cell>
          <cell r="CM46">
            <v>-0.33105099999999998</v>
          </cell>
          <cell r="CN46">
            <v>-0.47233822767760963</v>
          </cell>
          <cell r="CO46">
            <v>0</v>
          </cell>
          <cell r="CP46">
            <v>9.6833329999999995E-2</v>
          </cell>
          <cell r="CQ46">
            <v>-3.5389999999999998E-2</v>
          </cell>
          <cell r="CR46">
            <v>0.13222333</v>
          </cell>
          <cell r="CS46">
            <v>0.77466663999999985</v>
          </cell>
          <cell r="CT46">
            <v>0.33443600000000001</v>
          </cell>
          <cell r="CU46">
            <v>0.44023063999999984</v>
          </cell>
          <cell r="CV46">
            <v>0.56828397825418164</v>
          </cell>
          <cell r="CW46">
            <v>0.71420700000000004</v>
          </cell>
          <cell r="CX46">
            <v>0.33443600000000001</v>
          </cell>
          <cell r="CY46">
            <v>0.37977100000000003</v>
          </cell>
          <cell r="CZ46">
            <v>0.53173799752732753</v>
          </cell>
          <cell r="DA46">
            <v>0</v>
          </cell>
          <cell r="DB46">
            <v>9.6833329999999995E-2</v>
          </cell>
          <cell r="DC46">
            <v>1.2E-2</v>
          </cell>
          <cell r="DD46">
            <v>8.4833329999999998E-2</v>
          </cell>
          <cell r="DE46">
            <v>0.8714999699999999</v>
          </cell>
          <cell r="DF46">
            <v>0.34643600000000002</v>
          </cell>
          <cell r="DG46">
            <v>0.52506396999999994</v>
          </cell>
          <cell r="DH46">
            <v>0.60248306147388619</v>
          </cell>
          <cell r="DI46">
            <v>0.826067</v>
          </cell>
          <cell r="DJ46">
            <v>0.34643600000000002</v>
          </cell>
          <cell r="DK46">
            <v>0.47963099999999997</v>
          </cell>
          <cell r="DL46">
            <v>0.58061997392463316</v>
          </cell>
          <cell r="DM46">
            <v>0</v>
          </cell>
          <cell r="DN46">
            <v>9.6833329999999995E-2</v>
          </cell>
          <cell r="DO46">
            <v>0.11382</v>
          </cell>
          <cell r="DP46">
            <v>-1.6986670000000009E-2</v>
          </cell>
          <cell r="DQ46">
            <v>0.96833329999999984</v>
          </cell>
          <cell r="DR46">
            <v>0.460256</v>
          </cell>
          <cell r="DS46">
            <v>0.50807729999999984</v>
          </cell>
          <cell r="DT46">
            <v>0.52469258260559659</v>
          </cell>
          <cell r="DU46">
            <v>1.0155069999999999</v>
          </cell>
          <cell r="DV46">
            <v>0.460256</v>
          </cell>
          <cell r="DW46">
            <v>0.55525099999999994</v>
          </cell>
          <cell r="DX46">
            <v>0.54677220344123667</v>
          </cell>
          <cell r="DY46">
            <v>0</v>
          </cell>
          <cell r="DZ46">
            <v>9.6833329999999995E-2</v>
          </cell>
          <cell r="EA46">
            <v>0.41948800000000003</v>
          </cell>
          <cell r="EB46">
            <v>-0.32265467000000003</v>
          </cell>
          <cell r="EC46">
            <v>1.0651666299999998</v>
          </cell>
          <cell r="ED46">
            <v>0.87974399999999997</v>
          </cell>
          <cell r="EE46">
            <v>0.18542262999999981</v>
          </cell>
          <cell r="EF46">
            <v>0.17407851952703385</v>
          </cell>
          <cell r="EG46">
            <v>1.011511</v>
          </cell>
          <cell r="EH46">
            <v>0.87974399999999997</v>
          </cell>
          <cell r="EI46">
            <v>0.13176700000000008</v>
          </cell>
          <cell r="EJ46">
            <v>0.13026749091211076</v>
          </cell>
          <cell r="EK46">
            <v>0</v>
          </cell>
          <cell r="EL46">
            <v>9.6833329999999995E-2</v>
          </cell>
          <cell r="EM46">
            <v>-5.2417999999999999E-2</v>
          </cell>
          <cell r="EN46">
            <v>0.14925132999999999</v>
          </cell>
        </row>
        <row r="47">
          <cell r="A47">
            <v>511611</v>
          </cell>
          <cell r="B47" t="str">
            <v>Expenses on revenue sharing digital services</v>
          </cell>
          <cell r="C47">
            <v>0</v>
          </cell>
          <cell r="D47">
            <v>0</v>
          </cell>
          <cell r="E47">
            <v>4.1485446599999998</v>
          </cell>
          <cell r="F47">
            <v>34.284473929999997</v>
          </cell>
          <cell r="G47">
            <v>8.8568383000000122</v>
          </cell>
          <cell r="H47">
            <v>104.2134853</v>
          </cell>
          <cell r="I47">
            <v>16.597125850000001</v>
          </cell>
          <cell r="J47">
            <v>341.5</v>
          </cell>
          <cell r="K47">
            <v>104.11999992</v>
          </cell>
          <cell r="L47">
            <v>138.62931115999999</v>
          </cell>
          <cell r="M47">
            <v>8.6766666600000004</v>
          </cell>
          <cell r="N47">
            <v>0.48288725999999998</v>
          </cell>
          <cell r="O47">
            <v>8.1937794000000004</v>
          </cell>
          <cell r="P47">
            <v>0.94434645481701607</v>
          </cell>
          <cell r="Q47">
            <v>1.7520009599999999</v>
          </cell>
          <cell r="R47">
            <v>0.48288725999999998</v>
          </cell>
          <cell r="S47">
            <v>1.2691136999999999</v>
          </cell>
          <cell r="T47">
            <v>0.72437956883311294</v>
          </cell>
          <cell r="U47">
            <v>0</v>
          </cell>
          <cell r="V47">
            <v>10.23790966</v>
          </cell>
          <cell r="W47">
            <v>0.53201514000000005</v>
          </cell>
          <cell r="X47">
            <v>9.7058945199999993</v>
          </cell>
          <cell r="Y47">
            <v>18.375819320000002</v>
          </cell>
          <cell r="Z47">
            <v>1.0149024</v>
          </cell>
          <cell r="AA47">
            <v>17.360916920000001</v>
          </cell>
          <cell r="AB47">
            <v>0.94476967898267294</v>
          </cell>
          <cell r="AC47">
            <v>2.4610983799999997</v>
          </cell>
          <cell r="AD47">
            <v>1.0149024</v>
          </cell>
          <cell r="AE47">
            <v>1.4461959799999997</v>
          </cell>
          <cell r="AF47">
            <v>0.58762217380355186</v>
          </cell>
          <cell r="AG47">
            <v>0</v>
          </cell>
          <cell r="AH47">
            <v>29.999600899999997</v>
          </cell>
          <cell r="AI47">
            <v>112.80200151999999</v>
          </cell>
          <cell r="AJ47">
            <v>-82.802400619999986</v>
          </cell>
          <cell r="AK47">
            <v>48.375420220000002</v>
          </cell>
          <cell r="AL47">
            <v>113.81690392</v>
          </cell>
          <cell r="AM47">
            <v>-65.441483699999992</v>
          </cell>
          <cell r="AN47">
            <v>-1.3527837774305125</v>
          </cell>
          <cell r="AO47">
            <v>112.80200151999999</v>
          </cell>
          <cell r="AP47">
            <v>113.81690392</v>
          </cell>
          <cell r="AQ47">
            <v>-1.0149024000000111</v>
          </cell>
          <cell r="AR47">
            <v>-8.9972020560297166E-3</v>
          </cell>
          <cell r="AS47">
            <v>0</v>
          </cell>
          <cell r="AT47">
            <v>4.0979929899999998</v>
          </cell>
          <cell r="AU47">
            <v>2.9065646200000046</v>
          </cell>
          <cell r="AV47">
            <v>1.1914283699999952</v>
          </cell>
          <cell r="AW47">
            <v>120.33266323999999</v>
          </cell>
          <cell r="AX47">
            <v>116.72346854000001</v>
          </cell>
          <cell r="AY47">
            <v>3.6091946999999749</v>
          </cell>
          <cell r="AZ47">
            <v>2.9993474779175636E-2</v>
          </cell>
          <cell r="BA47">
            <v>5.5962323600000001</v>
          </cell>
          <cell r="BB47">
            <v>116.72346854000001</v>
          </cell>
          <cell r="BC47">
            <v>-111.12723618000001</v>
          </cell>
          <cell r="BD47">
            <v>-19.857509308280402</v>
          </cell>
          <cell r="BE47">
            <v>0</v>
          </cell>
          <cell r="BF47">
            <v>4.2917779899999999</v>
          </cell>
          <cell r="BG47">
            <v>0.99984997999998926</v>
          </cell>
          <cell r="BH47">
            <v>3.2919280100000106</v>
          </cell>
          <cell r="BI47">
            <v>124.62444122999999</v>
          </cell>
          <cell r="BJ47">
            <v>117.72331851999999</v>
          </cell>
          <cell r="BK47">
            <v>6.9011227099999957</v>
          </cell>
          <cell r="BL47">
            <v>5.537535528254578E-2</v>
          </cell>
          <cell r="BM47">
            <v>5.9475096600000006</v>
          </cell>
          <cell r="BN47">
            <v>117.72331851999999</v>
          </cell>
          <cell r="BO47">
            <v>-111.77580886</v>
          </cell>
          <cell r="BP47">
            <v>-18.793716235847189</v>
          </cell>
          <cell r="BQ47">
            <v>0</v>
          </cell>
          <cell r="BR47">
            <v>1.13674999</v>
          </cell>
          <cell r="BS47">
            <v>0.98050464000000059</v>
          </cell>
          <cell r="BT47">
            <v>0.15624534999999939</v>
          </cell>
          <cell r="BU47">
            <v>125.76119121999999</v>
          </cell>
          <cell r="BV47">
            <v>118.70382316</v>
          </cell>
          <cell r="BW47">
            <v>7.0573680599999875</v>
          </cell>
          <cell r="BX47">
            <v>5.611721701692695E-2</v>
          </cell>
          <cell r="BY47">
            <v>10.17340825</v>
          </cell>
          <cell r="BZ47">
            <v>118.70382316</v>
          </cell>
          <cell r="CA47">
            <v>108.53041491</v>
          </cell>
          <cell r="CB47">
            <v>10.668048724968843</v>
          </cell>
          <cell r="CC47">
            <v>0</v>
          </cell>
          <cell r="CD47">
            <v>1.13674999</v>
          </cell>
          <cell r="CE47">
            <v>4.0158927300000045</v>
          </cell>
          <cell r="CF47">
            <v>-2.8791427400000043</v>
          </cell>
          <cell r="CG47">
            <v>126.89794120999998</v>
          </cell>
          <cell r="CH47">
            <v>122.71971589</v>
          </cell>
          <cell r="CI47">
            <v>4.1782253199999815</v>
          </cell>
          <cell r="CJ47">
            <v>3.2925871611152062E-2</v>
          </cell>
          <cell r="CK47">
            <v>11.43827259</v>
          </cell>
          <cell r="CL47">
            <v>122.71971589</v>
          </cell>
          <cell r="CM47">
            <v>111.28144330000001</v>
          </cell>
          <cell r="CN47">
            <v>9.7288679234038078</v>
          </cell>
          <cell r="CO47">
            <v>0</v>
          </cell>
          <cell r="CP47">
            <v>1.13674999</v>
          </cell>
          <cell r="CQ47">
            <v>0.65018526999999582</v>
          </cell>
          <cell r="CR47">
            <v>0.48656472000000417</v>
          </cell>
          <cell r="CS47">
            <v>128.03469119999997</v>
          </cell>
          <cell r="CT47">
            <v>123.36990116</v>
          </cell>
          <cell r="CU47">
            <v>4.6647900399999713</v>
          </cell>
          <cell r="CV47">
            <v>3.6433797717473404E-2</v>
          </cell>
          <cell r="CW47">
            <v>12.23071047</v>
          </cell>
          <cell r="CX47">
            <v>123.36990116</v>
          </cell>
          <cell r="CY47">
            <v>-111.13919068999999</v>
          </cell>
          <cell r="CZ47">
            <v>-9.0868957255268903</v>
          </cell>
          <cell r="DA47">
            <v>0</v>
          </cell>
          <cell r="DB47">
            <v>2.2646409900000002</v>
          </cell>
          <cell r="DC47">
            <v>1.8930306299999999</v>
          </cell>
          <cell r="DD47">
            <v>0.37161036000000025</v>
          </cell>
          <cell r="DE47">
            <v>130.29933218999997</v>
          </cell>
          <cell r="DF47">
            <v>125.26293179000001</v>
          </cell>
          <cell r="DG47">
            <v>5.0364003999999625</v>
          </cell>
          <cell r="DH47">
            <v>3.8652541922900886E-2</v>
          </cell>
          <cell r="DI47">
            <v>13.169599029999999</v>
          </cell>
          <cell r="DJ47">
            <v>125.26293179000001</v>
          </cell>
          <cell r="DK47">
            <v>-112.09333276000001</v>
          </cell>
          <cell r="DL47">
            <v>-8.5115220671984293</v>
          </cell>
          <cell r="DM47">
            <v>0</v>
          </cell>
          <cell r="DN47">
            <v>1.13674999</v>
          </cell>
          <cell r="DO47">
            <v>0.81801803999999168</v>
          </cell>
          <cell r="DP47">
            <v>0.31873195000000831</v>
          </cell>
          <cell r="DQ47">
            <v>131.43608217999997</v>
          </cell>
          <cell r="DR47">
            <v>126.08094982999999</v>
          </cell>
          <cell r="DS47">
            <v>5.3551323499999768</v>
          </cell>
          <cell r="DT47">
            <v>4.0743243873217358E-2</v>
          </cell>
          <cell r="DU47">
            <v>14.63126918</v>
          </cell>
          <cell r="DV47">
            <v>126.08094982999999</v>
          </cell>
          <cell r="DW47">
            <v>-111.44968064999999</v>
          </cell>
          <cell r="DX47">
            <v>-7.6172257702937012</v>
          </cell>
          <cell r="DY47">
            <v>0</v>
          </cell>
          <cell r="DZ47">
            <v>1.13674999</v>
          </cell>
          <cell r="EA47">
            <v>0.35006582000000774</v>
          </cell>
          <cell r="EB47">
            <v>0.78668416999999224</v>
          </cell>
          <cell r="EC47">
            <v>132.57283216999997</v>
          </cell>
          <cell r="ED47">
            <v>126.43101565000001</v>
          </cell>
          <cell r="EE47">
            <v>6.1418165199999635</v>
          </cell>
          <cell r="EF47">
            <v>4.6327866874898073E-2</v>
          </cell>
          <cell r="EG47">
            <v>15.09455178</v>
          </cell>
          <cell r="EH47">
            <v>126.43101565000001</v>
          </cell>
          <cell r="EI47">
            <v>-111.33646387</v>
          </cell>
          <cell r="EJ47">
            <v>-7.3759370594573568</v>
          </cell>
          <cell r="EK47">
            <v>0</v>
          </cell>
          <cell r="EL47">
            <v>6.0564789900000005</v>
          </cell>
          <cell r="EM47">
            <v>6.9493205199999961</v>
          </cell>
          <cell r="EN47">
            <v>-0.89284152999999566</v>
          </cell>
        </row>
        <row r="48">
          <cell r="A48">
            <v>511619</v>
          </cell>
          <cell r="B48" t="str">
            <v>Expenses on  SLT e -siphala</v>
          </cell>
          <cell r="C48">
            <v>0</v>
          </cell>
          <cell r="D48">
            <v>0</v>
          </cell>
          <cell r="E48">
            <v>7.8865927899999999</v>
          </cell>
          <cell r="F48">
            <v>25.5700222</v>
          </cell>
          <cell r="G48">
            <v>26.982039199999996</v>
          </cell>
          <cell r="H48">
            <v>31.304703289999999</v>
          </cell>
          <cell r="I48">
            <v>48.87566794</v>
          </cell>
          <cell r="J48">
            <v>60</v>
          </cell>
          <cell r="K48">
            <v>48.15</v>
          </cell>
          <cell r="L48">
            <v>48.15</v>
          </cell>
          <cell r="M48">
            <v>4.0125000000000002</v>
          </cell>
          <cell r="N48">
            <v>-1.2012772300000001</v>
          </cell>
          <cell r="O48">
            <v>5.2137772299999998</v>
          </cell>
          <cell r="P48">
            <v>1.2993837333333331</v>
          </cell>
          <cell r="Q48">
            <v>2.4550000000000001</v>
          </cell>
          <cell r="R48">
            <v>-1.2012772300000001</v>
          </cell>
          <cell r="S48">
            <v>3.6562772300000002</v>
          </cell>
          <cell r="T48">
            <v>1.4893186272912424</v>
          </cell>
          <cell r="U48">
            <v>0</v>
          </cell>
          <cell r="V48">
            <v>4.0125000000000002</v>
          </cell>
          <cell r="W48">
            <v>3.01891738</v>
          </cell>
          <cell r="X48">
            <v>0.99358262000000019</v>
          </cell>
          <cell r="Y48">
            <v>8.0250000000000004</v>
          </cell>
          <cell r="Z48">
            <v>1.8176401499999999</v>
          </cell>
          <cell r="AA48">
            <v>6.2073598500000005</v>
          </cell>
          <cell r="AB48">
            <v>0.77350278504672898</v>
          </cell>
          <cell r="AC48">
            <v>5.9572200500000001</v>
          </cell>
          <cell r="AD48">
            <v>1.8176401499999999</v>
          </cell>
          <cell r="AE48">
            <v>4.1395799000000002</v>
          </cell>
          <cell r="AF48">
            <v>0.69488450405655233</v>
          </cell>
          <cell r="AG48">
            <v>0</v>
          </cell>
          <cell r="AH48">
            <v>4.0125000000000002</v>
          </cell>
          <cell r="AI48">
            <v>2.9566101900000001</v>
          </cell>
          <cell r="AJ48">
            <v>1.05588981</v>
          </cell>
          <cell r="AK48">
            <v>12.0375</v>
          </cell>
          <cell r="AL48">
            <v>4.77425034</v>
          </cell>
          <cell r="AM48">
            <v>7.2632496599999996</v>
          </cell>
          <cell r="AN48">
            <v>0.60338522616822432</v>
          </cell>
          <cell r="AO48">
            <v>2.9566101900000001</v>
          </cell>
          <cell r="AP48">
            <v>4.77425034</v>
          </cell>
          <cell r="AQ48">
            <v>-1.8176401499999999</v>
          </cell>
          <cell r="AR48">
            <v>-0.61477165848501647</v>
          </cell>
          <cell r="AS48">
            <v>0</v>
          </cell>
          <cell r="AT48">
            <v>4.0125000000000002</v>
          </cell>
          <cell r="AU48">
            <v>2.7699608600000003</v>
          </cell>
          <cell r="AV48">
            <v>1.2425391399999999</v>
          </cell>
          <cell r="AW48">
            <v>16.05</v>
          </cell>
          <cell r="AX48">
            <v>7.5442112000000003</v>
          </cell>
          <cell r="AY48">
            <v>8.5057888000000013</v>
          </cell>
          <cell r="AZ48">
            <v>0.52995568847352026</v>
          </cell>
          <cell r="BA48">
            <v>11.87518498</v>
          </cell>
          <cell r="BB48">
            <v>7.5442112000000003</v>
          </cell>
          <cell r="BC48">
            <v>4.3309737799999999</v>
          </cell>
          <cell r="BD48">
            <v>0.36470790032274508</v>
          </cell>
          <cell r="BE48">
            <v>0</v>
          </cell>
          <cell r="BF48">
            <v>4.0125000000000002</v>
          </cell>
          <cell r="BG48">
            <v>2.596295749999999</v>
          </cell>
          <cell r="BH48">
            <v>1.4162042500000012</v>
          </cell>
          <cell r="BI48">
            <v>20.0625</v>
          </cell>
          <cell r="BJ48">
            <v>10.140506949999999</v>
          </cell>
          <cell r="BK48">
            <v>9.9219930500000011</v>
          </cell>
          <cell r="BL48">
            <v>0.49455417071651098</v>
          </cell>
          <cell r="BM48">
            <v>15.849871009999999</v>
          </cell>
          <cell r="BN48">
            <v>10.140506949999999</v>
          </cell>
          <cell r="BO48">
            <v>5.7093640600000004</v>
          </cell>
          <cell r="BP48">
            <v>0.36021517502557898</v>
          </cell>
          <cell r="BQ48">
            <v>0</v>
          </cell>
          <cell r="BR48">
            <v>4.0125000000000002</v>
          </cell>
          <cell r="BS48">
            <v>5.9568543000000007</v>
          </cell>
          <cell r="BT48">
            <v>-1.9443543000000005</v>
          </cell>
          <cell r="BU48">
            <v>24.074999999999999</v>
          </cell>
          <cell r="BV48">
            <v>16.097361249999999</v>
          </cell>
          <cell r="BW48">
            <v>7.9776387500000006</v>
          </cell>
          <cell r="BX48">
            <v>0.33136609553478713</v>
          </cell>
          <cell r="BY48">
            <v>20.06974091</v>
          </cell>
          <cell r="BZ48">
            <v>16.097361249999999</v>
          </cell>
          <cell r="CA48">
            <v>-3.9723796600000014</v>
          </cell>
          <cell r="CB48">
            <v>-0.19792879628160587</v>
          </cell>
          <cell r="CC48">
            <v>0</v>
          </cell>
          <cell r="CD48">
            <v>4.0125000000000002</v>
          </cell>
          <cell r="CE48">
            <v>5.5296562199999988</v>
          </cell>
          <cell r="CF48">
            <v>-1.5171562199999986</v>
          </cell>
          <cell r="CG48">
            <v>28.087499999999999</v>
          </cell>
          <cell r="CH48">
            <v>21.627017469999998</v>
          </cell>
          <cell r="CI48">
            <v>6.4604825300000002</v>
          </cell>
          <cell r="CJ48">
            <v>0.23001272914997778</v>
          </cell>
          <cell r="CK48">
            <v>24.042848920000001</v>
          </cell>
          <cell r="CL48">
            <v>21.627017469999998</v>
          </cell>
          <cell r="CM48">
            <v>-2.4158314500000024</v>
          </cell>
          <cell r="CN48">
            <v>-0.10048024916009006</v>
          </cell>
          <cell r="CO48">
            <v>0</v>
          </cell>
          <cell r="CP48">
            <v>4.0125000000000002</v>
          </cell>
          <cell r="CQ48">
            <v>3.2109711799999996</v>
          </cell>
          <cell r="CR48">
            <v>0.80152882000000059</v>
          </cell>
          <cell r="CS48">
            <v>32.1</v>
          </cell>
          <cell r="CT48">
            <v>24.83798865</v>
          </cell>
          <cell r="CU48">
            <v>7.2620113500000016</v>
          </cell>
          <cell r="CV48">
            <v>0.22623088317757015</v>
          </cell>
          <cell r="CW48">
            <v>29.810070789999997</v>
          </cell>
          <cell r="CX48">
            <v>24.83798865</v>
          </cell>
          <cell r="CY48">
            <v>4.9720821399999977</v>
          </cell>
          <cell r="CZ48">
            <v>0.16679202726576275</v>
          </cell>
          <cell r="DA48">
            <v>0</v>
          </cell>
          <cell r="DB48">
            <v>4.0125000000000002</v>
          </cell>
          <cell r="DC48">
            <v>1.87506299</v>
          </cell>
          <cell r="DD48">
            <v>2.1374370100000002</v>
          </cell>
          <cell r="DE48">
            <v>36.112499999999997</v>
          </cell>
          <cell r="DF48">
            <v>26.71305164</v>
          </cell>
          <cell r="DG48">
            <v>9.3994483599999974</v>
          </cell>
          <cell r="DH48">
            <v>0.26028240526133606</v>
          </cell>
          <cell r="DI48">
            <v>34.395000000000003</v>
          </cell>
          <cell r="DJ48">
            <v>26.71305164</v>
          </cell>
          <cell r="DK48">
            <v>7.6819483600000034</v>
          </cell>
          <cell r="DL48">
            <v>0.22334491524930958</v>
          </cell>
          <cell r="DM48">
            <v>0</v>
          </cell>
          <cell r="DN48">
            <v>4.0125000000000002</v>
          </cell>
          <cell r="DO48">
            <v>2.1021594699999988</v>
          </cell>
          <cell r="DP48">
            <v>1.9103405300000014</v>
          </cell>
          <cell r="DQ48">
            <v>40.125</v>
          </cell>
          <cell r="DR48">
            <v>28.81521111</v>
          </cell>
          <cell r="DS48">
            <v>11.30978889</v>
          </cell>
          <cell r="DT48">
            <v>0.28186389757009345</v>
          </cell>
          <cell r="DU48">
            <v>40.950000000000003</v>
          </cell>
          <cell r="DV48">
            <v>28.81521111</v>
          </cell>
          <cell r="DW48">
            <v>12.134788890000003</v>
          </cell>
          <cell r="DX48">
            <v>0.29633184102564109</v>
          </cell>
          <cell r="DY48">
            <v>0</v>
          </cell>
          <cell r="DZ48">
            <v>4.0125000000000002</v>
          </cell>
          <cell r="EA48">
            <v>2.0101678100000022</v>
          </cell>
          <cell r="EB48">
            <v>2.002332189999998</v>
          </cell>
          <cell r="EC48">
            <v>44.137500000000003</v>
          </cell>
          <cell r="ED48">
            <v>30.825378920000002</v>
          </cell>
          <cell r="EE48">
            <v>13.312121080000001</v>
          </cell>
          <cell r="EF48">
            <v>0.30160568858680259</v>
          </cell>
          <cell r="EG48">
            <v>47.505000000000003</v>
          </cell>
          <cell r="EH48">
            <v>30.825378920000002</v>
          </cell>
          <cell r="EI48">
            <v>16.67962108</v>
          </cell>
          <cell r="EJ48">
            <v>0.35111295821492472</v>
          </cell>
          <cell r="EK48">
            <v>0</v>
          </cell>
          <cell r="EL48">
            <v>4.0125000000000002</v>
          </cell>
          <cell r="EM48">
            <v>2.5570550000000001</v>
          </cell>
          <cell r="EN48">
            <v>1.4554450000000001</v>
          </cell>
        </row>
        <row r="49">
          <cell r="A49">
            <v>511620</v>
          </cell>
          <cell r="B49" t="str">
            <v>OTT system payments</v>
          </cell>
          <cell r="C49">
            <v>0</v>
          </cell>
          <cell r="D49">
            <v>163.01508103</v>
          </cell>
          <cell r="E49">
            <v>340.95532505</v>
          </cell>
          <cell r="F49">
            <v>0</v>
          </cell>
          <cell r="G49">
            <v>0</v>
          </cell>
          <cell r="H49">
            <v>-1.3008199999999998E-3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  <cell r="AU49">
            <v>0</v>
          </cell>
          <cell r="AV49">
            <v>0</v>
          </cell>
          <cell r="AW49">
            <v>0</v>
          </cell>
          <cell r="AX49">
            <v>0</v>
          </cell>
          <cell r="AY49">
            <v>0</v>
          </cell>
          <cell r="AZ49">
            <v>0</v>
          </cell>
          <cell r="BA49">
            <v>0</v>
          </cell>
          <cell r="BB49">
            <v>0</v>
          </cell>
          <cell r="BC49">
            <v>0</v>
          </cell>
          <cell r="BD49">
            <v>0</v>
          </cell>
          <cell r="BE49">
            <v>0</v>
          </cell>
          <cell r="BF49">
            <v>0</v>
          </cell>
          <cell r="BG49">
            <v>0</v>
          </cell>
          <cell r="BH49">
            <v>0</v>
          </cell>
          <cell r="BI49">
            <v>0</v>
          </cell>
          <cell r="BJ49">
            <v>0</v>
          </cell>
          <cell r="BK49">
            <v>0</v>
          </cell>
          <cell r="BL49">
            <v>0</v>
          </cell>
          <cell r="BM49">
            <v>0</v>
          </cell>
          <cell r="BN49">
            <v>0</v>
          </cell>
          <cell r="BO49">
            <v>0</v>
          </cell>
          <cell r="BP49">
            <v>0</v>
          </cell>
          <cell r="BQ49">
            <v>0</v>
          </cell>
          <cell r="BR49">
            <v>0</v>
          </cell>
          <cell r="BS49">
            <v>0</v>
          </cell>
          <cell r="BT49">
            <v>0</v>
          </cell>
          <cell r="BU49">
            <v>0</v>
          </cell>
          <cell r="BV49">
            <v>0</v>
          </cell>
          <cell r="BW49">
            <v>0</v>
          </cell>
          <cell r="BX49">
            <v>0</v>
          </cell>
          <cell r="BY49">
            <v>0</v>
          </cell>
          <cell r="BZ49">
            <v>0</v>
          </cell>
          <cell r="CA49">
            <v>0</v>
          </cell>
          <cell r="CB49">
            <v>0</v>
          </cell>
          <cell r="CC49">
            <v>0</v>
          </cell>
          <cell r="CD49">
            <v>0</v>
          </cell>
          <cell r="CE49">
            <v>0</v>
          </cell>
          <cell r="CF49">
            <v>0</v>
          </cell>
          <cell r="CG49">
            <v>0</v>
          </cell>
          <cell r="CH49">
            <v>0</v>
          </cell>
          <cell r="CI49">
            <v>0</v>
          </cell>
          <cell r="CJ49">
            <v>0</v>
          </cell>
          <cell r="CK49">
            <v>0</v>
          </cell>
          <cell r="CL49">
            <v>0</v>
          </cell>
          <cell r="CM49">
            <v>0</v>
          </cell>
          <cell r="CN49">
            <v>0</v>
          </cell>
          <cell r="CO49">
            <v>0</v>
          </cell>
          <cell r="CP49">
            <v>0</v>
          </cell>
          <cell r="CQ49">
            <v>0</v>
          </cell>
          <cell r="CR49">
            <v>0</v>
          </cell>
          <cell r="CS49">
            <v>0</v>
          </cell>
          <cell r="CT49">
            <v>0</v>
          </cell>
          <cell r="CU49">
            <v>0</v>
          </cell>
          <cell r="CV49">
            <v>0</v>
          </cell>
          <cell r="CW49">
            <v>0</v>
          </cell>
          <cell r="CX49">
            <v>0</v>
          </cell>
          <cell r="CY49">
            <v>0</v>
          </cell>
          <cell r="CZ49">
            <v>0</v>
          </cell>
          <cell r="DA49">
            <v>0</v>
          </cell>
          <cell r="DB49">
            <v>0</v>
          </cell>
          <cell r="DC49">
            <v>0</v>
          </cell>
          <cell r="DD49">
            <v>0</v>
          </cell>
          <cell r="DE49">
            <v>0</v>
          </cell>
          <cell r="DF49">
            <v>0</v>
          </cell>
          <cell r="DG49">
            <v>0</v>
          </cell>
          <cell r="DH49">
            <v>0</v>
          </cell>
          <cell r="DI49">
            <v>0</v>
          </cell>
          <cell r="DJ49">
            <v>0</v>
          </cell>
          <cell r="DK49">
            <v>0</v>
          </cell>
          <cell r="DL49">
            <v>0</v>
          </cell>
          <cell r="DM49">
            <v>0</v>
          </cell>
          <cell r="DN49">
            <v>0</v>
          </cell>
          <cell r="DO49">
            <v>0</v>
          </cell>
          <cell r="DP49">
            <v>0</v>
          </cell>
          <cell r="DQ49">
            <v>0</v>
          </cell>
          <cell r="DR49">
            <v>0</v>
          </cell>
          <cell r="DS49">
            <v>0</v>
          </cell>
          <cell r="DT49">
            <v>0</v>
          </cell>
          <cell r="DU49">
            <v>0</v>
          </cell>
          <cell r="DV49">
            <v>0</v>
          </cell>
          <cell r="DW49">
            <v>0</v>
          </cell>
          <cell r="DX49">
            <v>0</v>
          </cell>
          <cell r="DY49">
            <v>0</v>
          </cell>
          <cell r="DZ49">
            <v>0</v>
          </cell>
          <cell r="EA49">
            <v>0</v>
          </cell>
          <cell r="EB49">
            <v>0</v>
          </cell>
          <cell r="EC49">
            <v>0</v>
          </cell>
          <cell r="ED49">
            <v>0</v>
          </cell>
          <cell r="EE49">
            <v>0</v>
          </cell>
          <cell r="EF49">
            <v>0</v>
          </cell>
          <cell r="EG49">
            <v>0</v>
          </cell>
          <cell r="EH49">
            <v>0</v>
          </cell>
          <cell r="EI49">
            <v>0</v>
          </cell>
          <cell r="EJ49">
            <v>0</v>
          </cell>
          <cell r="EK49">
            <v>0</v>
          </cell>
          <cell r="EL49">
            <v>0</v>
          </cell>
          <cell r="EM49">
            <v>0</v>
          </cell>
          <cell r="EN49">
            <v>0</v>
          </cell>
        </row>
        <row r="50">
          <cell r="A50">
            <v>511621</v>
          </cell>
          <cell r="B50" t="str">
            <v>OTT STB purchases(Repairs)</v>
          </cell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BC50">
            <v>0</v>
          </cell>
          <cell r="BD50">
            <v>0</v>
          </cell>
          <cell r="BE50">
            <v>0</v>
          </cell>
          <cell r="BF50">
            <v>0</v>
          </cell>
          <cell r="BG50">
            <v>0</v>
          </cell>
          <cell r="BH50">
            <v>0</v>
          </cell>
          <cell r="BI50">
            <v>0</v>
          </cell>
          <cell r="BJ50">
            <v>0</v>
          </cell>
          <cell r="BK50">
            <v>0</v>
          </cell>
          <cell r="BL50">
            <v>0</v>
          </cell>
          <cell r="BM50">
            <v>0</v>
          </cell>
          <cell r="BN50">
            <v>0</v>
          </cell>
          <cell r="BO50">
            <v>0</v>
          </cell>
          <cell r="BP50">
            <v>0</v>
          </cell>
          <cell r="BQ50">
            <v>0</v>
          </cell>
          <cell r="BR50">
            <v>0</v>
          </cell>
          <cell r="BS50">
            <v>0</v>
          </cell>
          <cell r="BT50">
            <v>0</v>
          </cell>
          <cell r="BU50">
            <v>0</v>
          </cell>
          <cell r="BV50">
            <v>0</v>
          </cell>
          <cell r="BW50">
            <v>0</v>
          </cell>
          <cell r="BX50">
            <v>0</v>
          </cell>
          <cell r="BY50">
            <v>0</v>
          </cell>
          <cell r="BZ50">
            <v>0</v>
          </cell>
          <cell r="CA50">
            <v>0</v>
          </cell>
          <cell r="CB50">
            <v>0</v>
          </cell>
          <cell r="CC50">
            <v>0</v>
          </cell>
          <cell r="CD50">
            <v>0</v>
          </cell>
          <cell r="CE50">
            <v>0</v>
          </cell>
          <cell r="CF50">
            <v>0</v>
          </cell>
          <cell r="CG50">
            <v>0</v>
          </cell>
          <cell r="CH50">
            <v>0</v>
          </cell>
          <cell r="CI50">
            <v>0</v>
          </cell>
          <cell r="CJ50">
            <v>0</v>
          </cell>
          <cell r="CK50">
            <v>0</v>
          </cell>
          <cell r="CL50">
            <v>0</v>
          </cell>
          <cell r="CM50">
            <v>0</v>
          </cell>
          <cell r="CN50">
            <v>0</v>
          </cell>
          <cell r="CO50">
            <v>0</v>
          </cell>
          <cell r="CP50">
            <v>0</v>
          </cell>
          <cell r="CQ50">
            <v>0</v>
          </cell>
          <cell r="CR50">
            <v>0</v>
          </cell>
          <cell r="CS50">
            <v>0</v>
          </cell>
          <cell r="CT50">
            <v>0</v>
          </cell>
          <cell r="CU50">
            <v>0</v>
          </cell>
          <cell r="CV50">
            <v>0</v>
          </cell>
          <cell r="CW50">
            <v>0</v>
          </cell>
          <cell r="CX50">
            <v>0</v>
          </cell>
          <cell r="CY50">
            <v>0</v>
          </cell>
          <cell r="CZ50">
            <v>0</v>
          </cell>
          <cell r="DA50">
            <v>0</v>
          </cell>
          <cell r="DB50">
            <v>0</v>
          </cell>
          <cell r="DC50">
            <v>0</v>
          </cell>
          <cell r="DD50">
            <v>0</v>
          </cell>
          <cell r="DE50">
            <v>0</v>
          </cell>
          <cell r="DF50">
            <v>0</v>
          </cell>
          <cell r="DG50">
            <v>0</v>
          </cell>
          <cell r="DH50">
            <v>0</v>
          </cell>
          <cell r="DI50">
            <v>0</v>
          </cell>
          <cell r="DJ50">
            <v>0</v>
          </cell>
          <cell r="DK50">
            <v>0</v>
          </cell>
          <cell r="DL50">
            <v>0</v>
          </cell>
          <cell r="DM50">
            <v>0</v>
          </cell>
          <cell r="DN50">
            <v>0</v>
          </cell>
          <cell r="DO50">
            <v>0</v>
          </cell>
          <cell r="DP50">
            <v>0</v>
          </cell>
          <cell r="DQ50">
            <v>0</v>
          </cell>
          <cell r="DR50">
            <v>0</v>
          </cell>
          <cell r="DS50">
            <v>0</v>
          </cell>
          <cell r="DT50">
            <v>0</v>
          </cell>
          <cell r="DU50">
            <v>0</v>
          </cell>
          <cell r="DV50">
            <v>0</v>
          </cell>
          <cell r="DW50">
            <v>0</v>
          </cell>
          <cell r="DX50">
            <v>0</v>
          </cell>
          <cell r="DY50">
            <v>0</v>
          </cell>
          <cell r="DZ50">
            <v>0</v>
          </cell>
          <cell r="EA50">
            <v>0</v>
          </cell>
          <cell r="EB50">
            <v>0</v>
          </cell>
          <cell r="EC50">
            <v>0</v>
          </cell>
          <cell r="ED50">
            <v>0</v>
          </cell>
          <cell r="EE50">
            <v>0</v>
          </cell>
          <cell r="EF50">
            <v>0</v>
          </cell>
          <cell r="EG50">
            <v>0</v>
          </cell>
          <cell r="EH50">
            <v>0</v>
          </cell>
          <cell r="EI50">
            <v>0</v>
          </cell>
          <cell r="EJ50">
            <v>0</v>
          </cell>
          <cell r="EK50">
            <v>0</v>
          </cell>
          <cell r="EL50">
            <v>0</v>
          </cell>
          <cell r="EM50">
            <v>0</v>
          </cell>
          <cell r="EN50">
            <v>0</v>
          </cell>
        </row>
        <row r="51">
          <cell r="A51">
            <v>511622</v>
          </cell>
          <cell r="B51" t="str">
            <v>Expenses on data anchoring</v>
          </cell>
          <cell r="C51">
            <v>0</v>
          </cell>
          <cell r="D51">
            <v>0</v>
          </cell>
          <cell r="E51">
            <v>0</v>
          </cell>
          <cell r="F51">
            <v>393.520893</v>
          </cell>
          <cell r="G51">
            <v>469</v>
          </cell>
          <cell r="H51">
            <v>443.279673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32</v>
          </cell>
          <cell r="R51">
            <v>0</v>
          </cell>
          <cell r="S51">
            <v>32</v>
          </cell>
          <cell r="T51">
            <v>1</v>
          </cell>
          <cell r="U51">
            <v>0</v>
          </cell>
          <cell r="V51">
            <v>0</v>
          </cell>
          <cell r="W51">
            <v>44.757712189999999</v>
          </cell>
          <cell r="X51">
            <v>-44.757712189999999</v>
          </cell>
          <cell r="Y51">
            <v>0</v>
          </cell>
          <cell r="Z51">
            <v>44.757712189999999</v>
          </cell>
          <cell r="AA51">
            <v>-44.757712189999999</v>
          </cell>
          <cell r="AB51">
            <v>0</v>
          </cell>
          <cell r="AC51">
            <v>64</v>
          </cell>
          <cell r="AD51">
            <v>44.757712189999999</v>
          </cell>
          <cell r="AE51">
            <v>19.242287810000001</v>
          </cell>
          <cell r="AF51">
            <v>0.30066074703125001</v>
          </cell>
          <cell r="AG51">
            <v>0</v>
          </cell>
          <cell r="AH51">
            <v>0</v>
          </cell>
          <cell r="AI51">
            <v>6.4565279600000007</v>
          </cell>
          <cell r="AJ51">
            <v>-6.4565279600000007</v>
          </cell>
          <cell r="AK51">
            <v>0</v>
          </cell>
          <cell r="AL51">
            <v>51.214240150000002</v>
          </cell>
          <cell r="AM51">
            <v>-51.214240150000002</v>
          </cell>
          <cell r="AN51">
            <v>0</v>
          </cell>
          <cell r="AO51">
            <v>6.4565279600000007</v>
          </cell>
          <cell r="AP51">
            <v>51.214240150000002</v>
          </cell>
          <cell r="AQ51">
            <v>-44.757712189999999</v>
          </cell>
          <cell r="AR51">
            <v>-6.9321642324305826</v>
          </cell>
          <cell r="AS51">
            <v>0</v>
          </cell>
          <cell r="AT51">
            <v>0</v>
          </cell>
          <cell r="AU51">
            <v>16.60257421</v>
          </cell>
          <cell r="AV51">
            <v>-16.60257421</v>
          </cell>
          <cell r="AW51">
            <v>0</v>
          </cell>
          <cell r="AX51">
            <v>67.816814359999995</v>
          </cell>
          <cell r="AY51">
            <v>-67.816814359999995</v>
          </cell>
          <cell r="AZ51">
            <v>0</v>
          </cell>
          <cell r="BA51">
            <v>128</v>
          </cell>
          <cell r="BB51">
            <v>67.816814359999995</v>
          </cell>
          <cell r="BC51">
            <v>60.183185640000005</v>
          </cell>
          <cell r="BD51">
            <v>0.47018113781250004</v>
          </cell>
          <cell r="BE51">
            <v>0</v>
          </cell>
          <cell r="BF51">
            <v>0</v>
          </cell>
          <cell r="BG51">
            <v>11.217098570000008</v>
          </cell>
          <cell r="BH51">
            <v>-11.217098570000008</v>
          </cell>
          <cell r="BI51">
            <v>0</v>
          </cell>
          <cell r="BJ51">
            <v>79.033912930000014</v>
          </cell>
          <cell r="BK51">
            <v>-79.033912930000014</v>
          </cell>
          <cell r="BL51">
            <v>0</v>
          </cell>
          <cell r="BM51">
            <v>160</v>
          </cell>
          <cell r="BN51">
            <v>79.033912930000014</v>
          </cell>
          <cell r="BO51">
            <v>80.966087069999986</v>
          </cell>
          <cell r="BP51">
            <v>0.50603804418749987</v>
          </cell>
          <cell r="BQ51">
            <v>0</v>
          </cell>
          <cell r="BR51">
            <v>0</v>
          </cell>
          <cell r="BS51">
            <v>18.874331769999994</v>
          </cell>
          <cell r="BT51">
            <v>-18.874331769999994</v>
          </cell>
          <cell r="BU51">
            <v>0</v>
          </cell>
          <cell r="BV51">
            <v>97.908244699999997</v>
          </cell>
          <cell r="BW51">
            <v>-97.908244699999997</v>
          </cell>
          <cell r="BX51">
            <v>0</v>
          </cell>
          <cell r="BY51">
            <v>0</v>
          </cell>
          <cell r="BZ51">
            <v>97.908244699999997</v>
          </cell>
          <cell r="CA51">
            <v>97.908244699999997</v>
          </cell>
          <cell r="CB51">
            <v>0</v>
          </cell>
          <cell r="CC51">
            <v>0</v>
          </cell>
          <cell r="CD51">
            <v>0</v>
          </cell>
          <cell r="CE51">
            <v>20.157681969999999</v>
          </cell>
          <cell r="CF51">
            <v>-20.157681969999999</v>
          </cell>
          <cell r="CG51">
            <v>0</v>
          </cell>
          <cell r="CH51">
            <v>118.06592667</v>
          </cell>
          <cell r="CI51">
            <v>-118.06592667</v>
          </cell>
          <cell r="CJ51">
            <v>0</v>
          </cell>
          <cell r="CK51">
            <v>0</v>
          </cell>
          <cell r="CL51">
            <v>118.06592667</v>
          </cell>
          <cell r="CM51">
            <v>118.06592667</v>
          </cell>
          <cell r="CN51">
            <v>0</v>
          </cell>
          <cell r="CO51" t="str">
            <v xml:space="preserve">From January 2025 onwards the data roaming per GB rate increased to LKR 26 + Tax. To accommodate this increase, the monthly provision has been increased. </v>
          </cell>
          <cell r="CP51">
            <v>0</v>
          </cell>
          <cell r="CQ51">
            <v>23.545613589999988</v>
          </cell>
          <cell r="CR51">
            <v>-23.545613589999988</v>
          </cell>
          <cell r="CS51">
            <v>0</v>
          </cell>
          <cell r="CT51">
            <v>141.61154026</v>
          </cell>
          <cell r="CU51">
            <v>-141.61154026</v>
          </cell>
          <cell r="CV51">
            <v>0</v>
          </cell>
          <cell r="CW51">
            <v>0</v>
          </cell>
          <cell r="CX51">
            <v>141.61154026</v>
          </cell>
          <cell r="CY51">
            <v>-141.61154026</v>
          </cell>
          <cell r="CZ51">
            <v>0</v>
          </cell>
          <cell r="DA51" t="str">
            <v xml:space="preserve">From January 2025 onwards the data roaming per GB rate increased to LKR 26 + Tax. To accommodate this increase, the monthly provision has been increased. </v>
          </cell>
          <cell r="DB51">
            <v>0</v>
          </cell>
          <cell r="DC51">
            <v>26.974025759999996</v>
          </cell>
          <cell r="DD51">
            <v>-26.974025759999996</v>
          </cell>
          <cell r="DE51">
            <v>0</v>
          </cell>
          <cell r="DF51">
            <v>168.58556602000002</v>
          </cell>
          <cell r="DG51">
            <v>-168.58556602000002</v>
          </cell>
          <cell r="DH51">
            <v>0</v>
          </cell>
          <cell r="DI51">
            <v>0</v>
          </cell>
          <cell r="DJ51">
            <v>168.58556602000002</v>
          </cell>
          <cell r="DK51">
            <v>-168.58556602000002</v>
          </cell>
          <cell r="DL51">
            <v>0</v>
          </cell>
          <cell r="DM51">
            <v>0</v>
          </cell>
          <cell r="DN51">
            <v>0</v>
          </cell>
          <cell r="DO51">
            <v>24.389825079999984</v>
          </cell>
          <cell r="DP51">
            <v>-24.389825079999984</v>
          </cell>
          <cell r="DQ51">
            <v>0</v>
          </cell>
          <cell r="DR51">
            <v>192.9753911</v>
          </cell>
          <cell r="DS51">
            <v>-192.9753911</v>
          </cell>
          <cell r="DT51">
            <v>0</v>
          </cell>
          <cell r="DU51">
            <v>0</v>
          </cell>
          <cell r="DV51">
            <v>192.9753911</v>
          </cell>
          <cell r="DW51">
            <v>-192.9753911</v>
          </cell>
          <cell r="DX51">
            <v>0</v>
          </cell>
          <cell r="DY51">
            <v>0</v>
          </cell>
          <cell r="DZ51">
            <v>0</v>
          </cell>
          <cell r="EA51">
            <v>32.676622120000005</v>
          </cell>
          <cell r="EB51">
            <v>-32.676622120000005</v>
          </cell>
          <cell r="EC51">
            <v>0</v>
          </cell>
          <cell r="ED51">
            <v>225.65201321999999</v>
          </cell>
          <cell r="EE51">
            <v>-225.65201321999999</v>
          </cell>
          <cell r="EF51">
            <v>0</v>
          </cell>
          <cell r="EG51">
            <v>0</v>
          </cell>
          <cell r="EH51">
            <v>225.65201321999999</v>
          </cell>
          <cell r="EI51">
            <v>-225.65201321999999</v>
          </cell>
          <cell r="EJ51">
            <v>0</v>
          </cell>
          <cell r="EK51">
            <v>0</v>
          </cell>
          <cell r="EL51">
            <v>0</v>
          </cell>
          <cell r="EM51">
            <v>42.567609599999997</v>
          </cell>
          <cell r="EN51">
            <v>-42.567609599999997</v>
          </cell>
        </row>
        <row r="52">
          <cell r="A52">
            <v>511627</v>
          </cell>
          <cell r="B52" t="str">
            <v>Expenses on Mobitel RAN Shairing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378.58177764999999</v>
          </cell>
          <cell r="J52">
            <v>510</v>
          </cell>
          <cell r="K52">
            <v>305.54499995999998</v>
          </cell>
          <cell r="L52">
            <v>305.54499995999998</v>
          </cell>
          <cell r="M52">
            <v>25.462083329999999</v>
          </cell>
          <cell r="N52">
            <v>60.921729319999997</v>
          </cell>
          <cell r="O52">
            <v>-35.459645989999999</v>
          </cell>
          <cell r="P52">
            <v>-1.3926451158935862</v>
          </cell>
          <cell r="Q52">
            <v>0</v>
          </cell>
          <cell r="R52">
            <v>60.921729319999997</v>
          </cell>
          <cell r="S52">
            <v>-60.921729319999997</v>
          </cell>
          <cell r="T52">
            <v>0</v>
          </cell>
          <cell r="U52">
            <v>0</v>
          </cell>
          <cell r="V52">
            <v>25.462083329999999</v>
          </cell>
          <cell r="W52">
            <v>-17.610687540000001</v>
          </cell>
          <cell r="X52">
            <v>43.072770869999999</v>
          </cell>
          <cell r="Y52">
            <v>50.924166659999997</v>
          </cell>
          <cell r="Z52">
            <v>43.311041780000004</v>
          </cell>
          <cell r="AA52">
            <v>7.6131248799999938</v>
          </cell>
          <cell r="AB52">
            <v>0.14949925309195022</v>
          </cell>
          <cell r="AC52">
            <v>0</v>
          </cell>
          <cell r="AD52">
            <v>43.311041780000004</v>
          </cell>
          <cell r="AE52">
            <v>-43.311041780000004</v>
          </cell>
          <cell r="AF52">
            <v>0</v>
          </cell>
          <cell r="AG52">
            <v>0</v>
          </cell>
          <cell r="AH52">
            <v>25.462083329999999</v>
          </cell>
          <cell r="AI52">
            <v>21.655520890000002</v>
          </cell>
          <cell r="AJ52">
            <v>3.8065624399999969</v>
          </cell>
          <cell r="AK52">
            <v>76.386249989999996</v>
          </cell>
          <cell r="AL52">
            <v>64.966562670000002</v>
          </cell>
          <cell r="AM52">
            <v>11.419687319999994</v>
          </cell>
          <cell r="AN52">
            <v>0.14949925309195028</v>
          </cell>
          <cell r="AO52">
            <v>21.655520890000002</v>
          </cell>
          <cell r="AP52">
            <v>64.966562670000002</v>
          </cell>
          <cell r="AQ52">
            <v>-43.311041779999996</v>
          </cell>
          <cell r="AR52">
            <v>0</v>
          </cell>
          <cell r="AS52">
            <v>0</v>
          </cell>
          <cell r="AT52">
            <v>25.462083329999999</v>
          </cell>
          <cell r="AU52">
            <v>21.655520890000002</v>
          </cell>
          <cell r="AV52">
            <v>3.8065624399999969</v>
          </cell>
          <cell r="AW52">
            <v>101.84833331999999</v>
          </cell>
          <cell r="AX52">
            <v>86.622083560000007</v>
          </cell>
          <cell r="AY52">
            <v>15.226249759999988</v>
          </cell>
          <cell r="AZ52">
            <v>0.14949925309195022</v>
          </cell>
          <cell r="BA52">
            <v>0</v>
          </cell>
          <cell r="BB52">
            <v>86.622083560000007</v>
          </cell>
          <cell r="BC52">
            <v>-86.622083560000007</v>
          </cell>
          <cell r="BD52">
            <v>0</v>
          </cell>
          <cell r="BE52">
            <v>0</v>
          </cell>
          <cell r="BF52">
            <v>25.462083329999999</v>
          </cell>
          <cell r="BG52">
            <v>21.655520890000002</v>
          </cell>
          <cell r="BH52">
            <v>3.8065624399999969</v>
          </cell>
          <cell r="BI52">
            <v>127.31041664999999</v>
          </cell>
          <cell r="BJ52">
            <v>108.27760445</v>
          </cell>
          <cell r="BK52">
            <v>19.032812199999995</v>
          </cell>
          <cell r="BL52">
            <v>0.14949925309195031</v>
          </cell>
          <cell r="BM52">
            <v>0</v>
          </cell>
          <cell r="BN52">
            <v>108.27760445</v>
          </cell>
          <cell r="BO52">
            <v>-108.27760445</v>
          </cell>
          <cell r="BP52">
            <v>0</v>
          </cell>
          <cell r="BQ52">
            <v>0</v>
          </cell>
          <cell r="BR52">
            <v>25.462083329999999</v>
          </cell>
          <cell r="BS52">
            <v>21.655520890000002</v>
          </cell>
          <cell r="BT52">
            <v>3.8065624399999969</v>
          </cell>
          <cell r="BU52">
            <v>152.77249997999999</v>
          </cell>
          <cell r="BV52">
            <v>129.93312534</v>
          </cell>
          <cell r="BW52">
            <v>22.839374639999988</v>
          </cell>
          <cell r="BX52">
            <v>0.14949925309195028</v>
          </cell>
          <cell r="BY52">
            <v>189.0446049</v>
          </cell>
          <cell r="BZ52">
            <v>129.93312534</v>
          </cell>
          <cell r="CA52">
            <v>-59.111479559999992</v>
          </cell>
          <cell r="CB52">
            <v>-0.31268535587814594</v>
          </cell>
          <cell r="CC52">
            <v>0</v>
          </cell>
          <cell r="CD52">
            <v>25.462083329999999</v>
          </cell>
          <cell r="CE52">
            <v>21.655520889999984</v>
          </cell>
          <cell r="CF52">
            <v>3.8065624400000146</v>
          </cell>
          <cell r="CG52">
            <v>178.23458331</v>
          </cell>
          <cell r="CH52">
            <v>151.58864622999999</v>
          </cell>
          <cell r="CI52">
            <v>26.64593708000001</v>
          </cell>
          <cell r="CJ52">
            <v>0.14949925309195039</v>
          </cell>
          <cell r="CK52">
            <v>221.0446049</v>
          </cell>
          <cell r="CL52">
            <v>151.58864622999999</v>
          </cell>
          <cell r="CM52">
            <v>-69.455958670000001</v>
          </cell>
          <cell r="CN52">
            <v>-0.31421693690023195</v>
          </cell>
          <cell r="CO52">
            <v>0</v>
          </cell>
          <cell r="CP52">
            <v>25.462083329999999</v>
          </cell>
          <cell r="CQ52">
            <v>21.655520890000016</v>
          </cell>
          <cell r="CR52">
            <v>3.8065624399999827</v>
          </cell>
          <cell r="CS52">
            <v>203.69666663999999</v>
          </cell>
          <cell r="CT52">
            <v>173.24416712000001</v>
          </cell>
          <cell r="CU52">
            <v>30.452499519999975</v>
          </cell>
          <cell r="CV52">
            <v>0.14949925309195022</v>
          </cell>
          <cell r="CW52">
            <v>253.0446049</v>
          </cell>
          <cell r="CX52">
            <v>173.24416712000001</v>
          </cell>
          <cell r="CY52">
            <v>79.800437779999982</v>
          </cell>
          <cell r="CZ52">
            <v>0.31536115070122162</v>
          </cell>
          <cell r="DA52">
            <v>0</v>
          </cell>
          <cell r="DB52">
            <v>25.462083329999999</v>
          </cell>
          <cell r="DC52">
            <v>21.655520890000002</v>
          </cell>
          <cell r="DD52">
            <v>3.8065624399999969</v>
          </cell>
          <cell r="DE52">
            <v>229.15874996999997</v>
          </cell>
          <cell r="DF52">
            <v>194.89968800999998</v>
          </cell>
          <cell r="DG52">
            <v>34.259061959999997</v>
          </cell>
          <cell r="DH52">
            <v>0.14949925309195036</v>
          </cell>
          <cell r="DI52">
            <v>285.04460489999997</v>
          </cell>
          <cell r="DJ52">
            <v>194.89968800999998</v>
          </cell>
          <cell r="DK52">
            <v>90.14491688999999</v>
          </cell>
          <cell r="DL52">
            <v>0.31624845845310717</v>
          </cell>
          <cell r="DM52">
            <v>0</v>
          </cell>
          <cell r="DN52">
            <v>25.462083329999999</v>
          </cell>
          <cell r="DO52">
            <v>21.655520890000016</v>
          </cell>
          <cell r="DP52">
            <v>3.8065624399999827</v>
          </cell>
          <cell r="DQ52">
            <v>254.62083329999996</v>
          </cell>
          <cell r="DR52">
            <v>216.5552089</v>
          </cell>
          <cell r="DS52">
            <v>38.065624399999962</v>
          </cell>
          <cell r="DT52">
            <v>0.14949925309195022</v>
          </cell>
          <cell r="DU52">
            <v>317.04460489999997</v>
          </cell>
          <cell r="DV52">
            <v>216.5552089</v>
          </cell>
          <cell r="DW52">
            <v>100.48939599999997</v>
          </cell>
          <cell r="DX52">
            <v>0.31695665041105381</v>
          </cell>
          <cell r="DY52">
            <v>0</v>
          </cell>
          <cell r="DZ52">
            <v>25.462083329999999</v>
          </cell>
          <cell r="EA52">
            <v>21.655520889999984</v>
          </cell>
          <cell r="EB52">
            <v>3.8065624400000146</v>
          </cell>
          <cell r="EC52">
            <v>280.08291662999994</v>
          </cell>
          <cell r="ED52">
            <v>238.21072978999999</v>
          </cell>
          <cell r="EE52">
            <v>41.872186839999955</v>
          </cell>
          <cell r="EF52">
            <v>0.14949925309195022</v>
          </cell>
          <cell r="EG52">
            <v>346.58177764999999</v>
          </cell>
          <cell r="EH52">
            <v>238.21072978999999</v>
          </cell>
          <cell r="EI52">
            <v>108.37104786</v>
          </cell>
          <cell r="EJ52">
            <v>0.312685359844394</v>
          </cell>
          <cell r="EK52">
            <v>0</v>
          </cell>
          <cell r="EL52">
            <v>25.462083329999999</v>
          </cell>
          <cell r="EM52">
            <v>21.655520890000016</v>
          </cell>
          <cell r="EN52">
            <v>3.8065624399999827</v>
          </cell>
        </row>
        <row r="53">
          <cell r="A53">
            <v>511623</v>
          </cell>
          <cell r="B53" t="str">
            <v>Expenses on LGN.2 services</v>
          </cell>
          <cell r="C53">
            <v>0</v>
          </cell>
          <cell r="D53">
            <v>0</v>
          </cell>
          <cell r="E53">
            <v>0</v>
          </cell>
          <cell r="F53">
            <v>392</v>
          </cell>
          <cell r="G53">
            <v>517.44557861999999</v>
          </cell>
          <cell r="H53">
            <v>651.08001454999999</v>
          </cell>
          <cell r="I53">
            <v>596.98505876000002</v>
          </cell>
          <cell r="J53">
            <v>590</v>
          </cell>
          <cell r="K53">
            <v>590.00000003999992</v>
          </cell>
          <cell r="L53">
            <v>590.00000003999992</v>
          </cell>
          <cell r="M53">
            <v>49.166666670000005</v>
          </cell>
          <cell r="N53">
            <v>44.503578429999948</v>
          </cell>
          <cell r="O53">
            <v>4.6630882400000573</v>
          </cell>
          <cell r="P53">
            <v>9.4842472671537253E-2</v>
          </cell>
          <cell r="Q53">
            <v>15.417600119999999</v>
          </cell>
          <cell r="R53">
            <v>44.503578429999948</v>
          </cell>
          <cell r="S53">
            <v>-29.085978309999948</v>
          </cell>
          <cell r="T53">
            <v>-1.8865438254731404</v>
          </cell>
          <cell r="U53">
            <v>0</v>
          </cell>
          <cell r="V53">
            <v>49.166666670000005</v>
          </cell>
          <cell r="W53">
            <v>47.597373399999995</v>
          </cell>
          <cell r="X53">
            <v>1.56929327000001</v>
          </cell>
          <cell r="Y53">
            <v>98.33333334000001</v>
          </cell>
          <cell r="Z53">
            <v>92.10095183</v>
          </cell>
          <cell r="AA53">
            <v>6.2323815100000104</v>
          </cell>
          <cell r="AB53">
            <v>6.3380150944855676E-2</v>
          </cell>
          <cell r="AC53">
            <v>23.150185219999997</v>
          </cell>
          <cell r="AD53">
            <v>92.10095183</v>
          </cell>
          <cell r="AE53">
            <v>-68.950766610000002</v>
          </cell>
          <cell r="AF53">
            <v>-2.9784110129033348</v>
          </cell>
          <cell r="AG53">
            <v>0</v>
          </cell>
          <cell r="AH53">
            <v>49.166666670000005</v>
          </cell>
          <cell r="AI53">
            <v>47.597373519999998</v>
          </cell>
          <cell r="AJ53">
            <v>1.5692931500000071</v>
          </cell>
          <cell r="AK53">
            <v>147.50000000999998</v>
          </cell>
          <cell r="AL53">
            <v>139.69832535</v>
          </cell>
          <cell r="AM53">
            <v>7.8016746599999749</v>
          </cell>
          <cell r="AN53">
            <v>5.2892709555735926E-2</v>
          </cell>
          <cell r="AO53">
            <v>47.597373519999998</v>
          </cell>
          <cell r="AP53">
            <v>139.69832535</v>
          </cell>
          <cell r="AQ53">
            <v>-92.100951830000014</v>
          </cell>
          <cell r="AR53">
            <v>-1.9350007157705877</v>
          </cell>
          <cell r="AS53">
            <v>0</v>
          </cell>
          <cell r="AT53">
            <v>49.166666670000005</v>
          </cell>
          <cell r="AU53">
            <v>50.749971210000005</v>
          </cell>
          <cell r="AV53">
            <v>-1.5833045400000003</v>
          </cell>
          <cell r="AW53">
            <v>196.66666668000002</v>
          </cell>
          <cell r="AX53">
            <v>190.44829655999999</v>
          </cell>
          <cell r="AY53">
            <v>6.2183701200000314</v>
          </cell>
          <cell r="AZ53">
            <v>3.1618831116500573E-2</v>
          </cell>
          <cell r="BA53">
            <v>210.08735680999999</v>
          </cell>
          <cell r="BB53">
            <v>190.44829655999999</v>
          </cell>
          <cell r="BC53">
            <v>19.63906025</v>
          </cell>
          <cell r="BD53">
            <v>9.348044807742184E-2</v>
          </cell>
          <cell r="BE53">
            <v>0</v>
          </cell>
          <cell r="BF53">
            <v>49.166666670000005</v>
          </cell>
          <cell r="BG53">
            <v>47.597373400000009</v>
          </cell>
          <cell r="BH53">
            <v>1.5692932699999957</v>
          </cell>
          <cell r="BI53">
            <v>245.83333335000003</v>
          </cell>
          <cell r="BJ53">
            <v>238.04566996</v>
          </cell>
          <cell r="BK53">
            <v>7.7876633900000343</v>
          </cell>
          <cell r="BL53">
            <v>3.1678630736835481E-2</v>
          </cell>
          <cell r="BM53">
            <v>210.08735680000001</v>
          </cell>
          <cell r="BN53">
            <v>238.04566996</v>
          </cell>
          <cell r="BO53">
            <v>-27.958313159999989</v>
          </cell>
          <cell r="BP53">
            <v>-0.13307946554164077</v>
          </cell>
          <cell r="BQ53">
            <v>0</v>
          </cell>
          <cell r="BR53">
            <v>49.166666670000005</v>
          </cell>
          <cell r="BS53">
            <v>47.597373400000009</v>
          </cell>
          <cell r="BT53">
            <v>1.5692932699999957</v>
          </cell>
          <cell r="BU53">
            <v>295.00000002000002</v>
          </cell>
          <cell r="BV53">
            <v>285.64304336000004</v>
          </cell>
          <cell r="BW53">
            <v>9.3569566599999803</v>
          </cell>
          <cell r="BX53">
            <v>3.1718497150391899E-2</v>
          </cell>
          <cell r="BY53">
            <v>216.20607158000001</v>
          </cell>
          <cell r="BZ53">
            <v>285.64304336000004</v>
          </cell>
          <cell r="CA53">
            <v>69.436971780000022</v>
          </cell>
          <cell r="CB53">
            <v>0.32116106301994918</v>
          </cell>
          <cell r="CC53">
            <v>0</v>
          </cell>
          <cell r="CD53">
            <v>49.166666670000005</v>
          </cell>
          <cell r="CE53">
            <v>47.597373399999974</v>
          </cell>
          <cell r="CF53">
            <v>1.5692932700000313</v>
          </cell>
          <cell r="CG53">
            <v>344.16666669000006</v>
          </cell>
          <cell r="CH53">
            <v>333.24041676000002</v>
          </cell>
          <cell r="CI53">
            <v>10.92624993000004</v>
          </cell>
          <cell r="CJ53">
            <v>3.1746973160075374E-2</v>
          </cell>
          <cell r="CK53">
            <v>359.99696809</v>
          </cell>
          <cell r="CL53">
            <v>333.24041676000002</v>
          </cell>
          <cell r="CM53">
            <v>-26.756551329999979</v>
          </cell>
          <cell r="CN53">
            <v>-7.4324379652305247E-2</v>
          </cell>
          <cell r="CO53">
            <v>0</v>
          </cell>
          <cell r="CP53">
            <v>49.166666670000005</v>
          </cell>
          <cell r="CQ53">
            <v>47.597373400000038</v>
          </cell>
          <cell r="CR53">
            <v>1.5692932699999673</v>
          </cell>
          <cell r="CS53">
            <v>393.3333333600001</v>
          </cell>
          <cell r="CT53">
            <v>380.83779016000005</v>
          </cell>
          <cell r="CU53">
            <v>12.495543200000043</v>
          </cell>
          <cell r="CV53">
            <v>3.1768330167337842E-2</v>
          </cell>
          <cell r="CW53">
            <v>406.59278320999999</v>
          </cell>
          <cell r="CX53">
            <v>380.83779016000005</v>
          </cell>
          <cell r="CY53">
            <v>25.754993049999939</v>
          </cell>
          <cell r="CZ53">
            <v>6.3343458402452299E-2</v>
          </cell>
          <cell r="DA53">
            <v>0</v>
          </cell>
          <cell r="DB53">
            <v>49.166666670000005</v>
          </cell>
          <cell r="DC53">
            <v>47.595518870000006</v>
          </cell>
          <cell r="DD53">
            <v>1.5711477999999985</v>
          </cell>
          <cell r="DE53">
            <v>442.50000003000008</v>
          </cell>
          <cell r="DF53">
            <v>428.43330902999998</v>
          </cell>
          <cell r="DG53">
            <v>14.066691000000105</v>
          </cell>
          <cell r="DH53">
            <v>3.1789132201234867E-2</v>
          </cell>
          <cell r="DI53">
            <v>454.19293856999997</v>
          </cell>
          <cell r="DJ53">
            <v>428.43330902999998</v>
          </cell>
          <cell r="DK53">
            <v>25.759629539999992</v>
          </cell>
          <cell r="DL53">
            <v>5.6715169595332515E-2</v>
          </cell>
          <cell r="DM53">
            <v>0</v>
          </cell>
          <cell r="DN53">
            <v>49.166666670000005</v>
          </cell>
          <cell r="DO53">
            <v>49.221506410000025</v>
          </cell>
          <cell r="DP53">
            <v>-5.4839740000019788E-2</v>
          </cell>
          <cell r="DQ53">
            <v>491.66666670000012</v>
          </cell>
          <cell r="DR53">
            <v>477.65481543999999</v>
          </cell>
          <cell r="DS53">
            <v>14.011851260000128</v>
          </cell>
          <cell r="DT53">
            <v>2.84986805268817E-2</v>
          </cell>
          <cell r="DU53">
            <v>501.79031197</v>
          </cell>
          <cell r="DV53">
            <v>477.65481543999999</v>
          </cell>
          <cell r="DW53">
            <v>24.135496530000012</v>
          </cell>
          <cell r="DX53">
            <v>4.8098769454606317E-2</v>
          </cell>
          <cell r="DY53">
            <v>0</v>
          </cell>
          <cell r="DZ53">
            <v>49.166666670000005</v>
          </cell>
          <cell r="EA53">
            <v>47.868062290000019</v>
          </cell>
          <cell r="EB53">
            <v>1.2986043799999862</v>
          </cell>
          <cell r="EC53">
            <v>540.8333333700001</v>
          </cell>
          <cell r="ED53">
            <v>525.52287773</v>
          </cell>
          <cell r="EE53">
            <v>15.3104556400001</v>
          </cell>
          <cell r="EF53">
            <v>2.8309008885600187E-2</v>
          </cell>
          <cell r="EG53">
            <v>549.38768536999999</v>
          </cell>
          <cell r="EH53">
            <v>525.52287773</v>
          </cell>
          <cell r="EI53">
            <v>23.864807639999981</v>
          </cell>
          <cell r="EJ53">
            <v>4.3438919865718469E-2</v>
          </cell>
          <cell r="EK53">
            <v>0</v>
          </cell>
          <cell r="EL53">
            <v>49.166666670000005</v>
          </cell>
          <cell r="EM53">
            <v>47.867134970000031</v>
          </cell>
          <cell r="EN53">
            <v>1.2995316999999744</v>
          </cell>
        </row>
        <row r="54">
          <cell r="A54">
            <v>511624</v>
          </cell>
          <cell r="B54" t="str">
            <v>Global Business SBU Operation Cost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13.622719529999999</v>
          </cell>
          <cell r="I54">
            <v>5.9764138099999995</v>
          </cell>
          <cell r="J54">
            <v>0.5</v>
          </cell>
          <cell r="K54">
            <v>0.50000028000000007</v>
          </cell>
          <cell r="L54">
            <v>1.4120962800000001</v>
          </cell>
          <cell r="M54">
            <v>4.1666669999999996E-2</v>
          </cell>
          <cell r="N54">
            <v>-6.0000000000000001E-3</v>
          </cell>
          <cell r="O54">
            <v>4.7666669999999994E-2</v>
          </cell>
          <cell r="P54">
            <v>1.143999988480001</v>
          </cell>
          <cell r="Q54">
            <v>0.9929251</v>
          </cell>
          <cell r="R54">
            <v>-6.0000000000000001E-3</v>
          </cell>
          <cell r="S54">
            <v>0.99892510000000001</v>
          </cell>
          <cell r="T54">
            <v>1.0060427518651709</v>
          </cell>
          <cell r="U54">
            <v>0</v>
          </cell>
          <cell r="V54">
            <v>4.1666669999999996E-2</v>
          </cell>
          <cell r="W54">
            <v>-6.0000000000000001E-3</v>
          </cell>
          <cell r="X54">
            <v>4.7666669999999994E-2</v>
          </cell>
          <cell r="Y54">
            <v>8.3333339999999992E-2</v>
          </cell>
          <cell r="Z54">
            <v>-1.2E-2</v>
          </cell>
          <cell r="AA54">
            <v>9.5333339999999989E-2</v>
          </cell>
          <cell r="AB54">
            <v>1.143999988480001</v>
          </cell>
          <cell r="AC54">
            <v>1.2822342</v>
          </cell>
          <cell r="AD54">
            <v>-1.2E-2</v>
          </cell>
          <cell r="AE54">
            <v>1.2942342</v>
          </cell>
          <cell r="AF54">
            <v>1.0093586647431492</v>
          </cell>
          <cell r="AG54">
            <v>0</v>
          </cell>
          <cell r="AH54">
            <v>4.1666669999999996E-2</v>
          </cell>
          <cell r="AI54">
            <v>-6.0000000000000001E-3</v>
          </cell>
          <cell r="AJ54">
            <v>4.7666669999999994E-2</v>
          </cell>
          <cell r="AK54">
            <v>0.12500000999999999</v>
          </cell>
          <cell r="AL54">
            <v>-1.7999999999999999E-2</v>
          </cell>
          <cell r="AM54">
            <v>0.14300000999999998</v>
          </cell>
          <cell r="AN54">
            <v>1.1439999884800007</v>
          </cell>
          <cell r="AO54">
            <v>-6.0000000000000001E-3</v>
          </cell>
          <cell r="AP54">
            <v>-1.7999999999999999E-2</v>
          </cell>
          <cell r="AQ54">
            <v>1.1999999999999999E-2</v>
          </cell>
          <cell r="AR54">
            <v>-1.9999999999999998</v>
          </cell>
          <cell r="AS54">
            <v>0</v>
          </cell>
          <cell r="AT54">
            <v>4.1666669999999996E-2</v>
          </cell>
          <cell r="AU54">
            <v>-6.0000000000000001E-3</v>
          </cell>
          <cell r="AV54">
            <v>4.7666669999999994E-2</v>
          </cell>
          <cell r="AW54">
            <v>0.16666667999999998</v>
          </cell>
          <cell r="AX54">
            <v>-2.4E-2</v>
          </cell>
          <cell r="AY54">
            <v>0.19066667999999998</v>
          </cell>
          <cell r="AZ54">
            <v>1.143999988480001</v>
          </cell>
          <cell r="BA54">
            <v>4.4940174900000001</v>
          </cell>
          <cell r="BB54">
            <v>-2.4E-2</v>
          </cell>
          <cell r="BC54">
            <v>4.5180174900000001</v>
          </cell>
          <cell r="BD54">
            <v>1.0053404331543889</v>
          </cell>
          <cell r="BE54">
            <v>0</v>
          </cell>
          <cell r="BF54">
            <v>4.1666669999999996E-2</v>
          </cell>
          <cell r="BG54">
            <v>-6.0000000000000001E-3</v>
          </cell>
          <cell r="BH54">
            <v>4.7666669999999994E-2</v>
          </cell>
          <cell r="BI54">
            <v>0.20833334999999997</v>
          </cell>
          <cell r="BJ54">
            <v>-0.03</v>
          </cell>
          <cell r="BK54">
            <v>0.23833334999999997</v>
          </cell>
          <cell r="BL54">
            <v>1.143999988480001</v>
          </cell>
          <cell r="BM54">
            <v>6.0606866200000002</v>
          </cell>
          <cell r="BN54">
            <v>-0.03</v>
          </cell>
          <cell r="BO54">
            <v>6.0906866200000005</v>
          </cell>
          <cell r="BP54">
            <v>1.0049499342039896</v>
          </cell>
          <cell r="BQ54">
            <v>0</v>
          </cell>
          <cell r="BR54">
            <v>4.1666669999999996E-2</v>
          </cell>
          <cell r="BS54">
            <v>-6.0000000000000001E-3</v>
          </cell>
          <cell r="BT54">
            <v>4.7666669999999994E-2</v>
          </cell>
          <cell r="BU54">
            <v>0.25000001999999993</v>
          </cell>
          <cell r="BV54">
            <v>-3.5999999999999997E-2</v>
          </cell>
          <cell r="BW54">
            <v>0.28600001999999991</v>
          </cell>
          <cell r="BX54">
            <v>1.143999988480001</v>
          </cell>
          <cell r="BY54">
            <v>6.05468662</v>
          </cell>
          <cell r="BZ54">
            <v>-3.5999999999999997E-2</v>
          </cell>
          <cell r="CA54">
            <v>-6.0906866199999996</v>
          </cell>
          <cell r="CB54">
            <v>-1.0059458073157881</v>
          </cell>
          <cell r="CC54">
            <v>0</v>
          </cell>
          <cell r="CD54">
            <v>4.1666669999999996E-2</v>
          </cell>
          <cell r="CE54">
            <v>-6.0000000000000001E-3</v>
          </cell>
          <cell r="CF54">
            <v>4.7666669999999994E-2</v>
          </cell>
          <cell r="CG54">
            <v>0.29166668999999995</v>
          </cell>
          <cell r="CH54">
            <v>-4.2000000000000003E-2</v>
          </cell>
          <cell r="CI54">
            <v>0.33366668999999993</v>
          </cell>
          <cell r="CJ54">
            <v>1.143999988480001</v>
          </cell>
          <cell r="CK54">
            <v>6.0562866199999998</v>
          </cell>
          <cell r="CL54">
            <v>-4.2000000000000003E-2</v>
          </cell>
          <cell r="CM54">
            <v>-6.0982866199999997</v>
          </cell>
          <cell r="CN54">
            <v>-1.0069349425869807</v>
          </cell>
          <cell r="CO54">
            <v>0</v>
          </cell>
          <cell r="CP54">
            <v>4.1666669999999996E-2</v>
          </cell>
          <cell r="CQ54">
            <v>1.0999999999999999E-2</v>
          </cell>
          <cell r="CR54">
            <v>3.0666669999999997E-2</v>
          </cell>
          <cell r="CS54">
            <v>0.33333335999999991</v>
          </cell>
          <cell r="CT54">
            <v>-3.1E-2</v>
          </cell>
          <cell r="CU54">
            <v>0.36433335999999994</v>
          </cell>
          <cell r="CV54">
            <v>1.0929999925600007</v>
          </cell>
          <cell r="CW54">
            <v>6.07528662</v>
          </cell>
          <cell r="CX54">
            <v>-3.1E-2</v>
          </cell>
          <cell r="CY54">
            <v>6.1062866199999997</v>
          </cell>
          <cell r="CZ54">
            <v>1.005102639914625</v>
          </cell>
          <cell r="DA54">
            <v>0</v>
          </cell>
          <cell r="DB54">
            <v>0.95376267000000003</v>
          </cell>
          <cell r="DC54">
            <v>-6.0000000000000001E-3</v>
          </cell>
          <cell r="DD54">
            <v>0.95976267000000004</v>
          </cell>
          <cell r="DE54">
            <v>1.2870960300000001</v>
          </cell>
          <cell r="DF54">
            <v>-3.6999999999999998E-2</v>
          </cell>
          <cell r="DG54">
            <v>1.32409603</v>
          </cell>
          <cell r="DH54">
            <v>1.0287468837892382</v>
          </cell>
          <cell r="DI54">
            <v>6.0692866199999997</v>
          </cell>
          <cell r="DJ54">
            <v>-3.6999999999999998E-2</v>
          </cell>
          <cell r="DK54">
            <v>6.1062866199999997</v>
          </cell>
          <cell r="DL54">
            <v>1.0060962683617667</v>
          </cell>
          <cell r="DM54">
            <v>0</v>
          </cell>
          <cell r="DN54">
            <v>4.1666669999999996E-2</v>
          </cell>
          <cell r="DO54">
            <v>-6.0000000000000001E-3</v>
          </cell>
          <cell r="DP54">
            <v>4.7666669999999994E-2</v>
          </cell>
          <cell r="DQ54">
            <v>1.3287627</v>
          </cell>
          <cell r="DR54">
            <v>-4.2999999999999997E-2</v>
          </cell>
          <cell r="DS54">
            <v>1.3717626999999999</v>
          </cell>
          <cell r="DT54">
            <v>1.0323609324674752</v>
          </cell>
          <cell r="DU54">
            <v>6.0731216300000002</v>
          </cell>
          <cell r="DV54">
            <v>-4.2999999999999997E-2</v>
          </cell>
          <cell r="DW54">
            <v>6.1161216300000003</v>
          </cell>
          <cell r="DX54">
            <v>1.0070803785301432</v>
          </cell>
          <cell r="DY54">
            <v>0</v>
          </cell>
          <cell r="DZ54">
            <v>4.1666669999999996E-2</v>
          </cell>
          <cell r="EA54">
            <v>-6.0000000000000001E-3</v>
          </cell>
          <cell r="EB54">
            <v>4.7666669999999994E-2</v>
          </cell>
          <cell r="EC54">
            <v>1.3704293699999999</v>
          </cell>
          <cell r="ED54">
            <v>-4.9000000000000002E-2</v>
          </cell>
          <cell r="EE54">
            <v>1.4194293699999998</v>
          </cell>
          <cell r="EF54">
            <v>1.0357552173593594</v>
          </cell>
          <cell r="EG54">
            <v>5.9824138099999997</v>
          </cell>
          <cell r="EH54">
            <v>-4.9000000000000002E-2</v>
          </cell>
          <cell r="EI54">
            <v>6.0314138100000001</v>
          </cell>
          <cell r="EJ54">
            <v>1.0081906737909192</v>
          </cell>
          <cell r="EK54">
            <v>0</v>
          </cell>
          <cell r="EL54">
            <v>4.1666910000000001E-2</v>
          </cell>
          <cell r="EM54">
            <v>-6.0000000000000001E-3</v>
          </cell>
          <cell r="EN54">
            <v>4.766691E-2</v>
          </cell>
        </row>
        <row r="55">
          <cell r="A55">
            <v>511602</v>
          </cell>
          <cell r="B55" t="str">
            <v>Infrastructure Equipment Hire Exp (Enterprise Sales)</v>
          </cell>
          <cell r="C55">
            <v>210.00903803</v>
          </cell>
          <cell r="D55">
            <v>480.64205367</v>
          </cell>
          <cell r="E55">
            <v>151.55799318000001</v>
          </cell>
          <cell r="F55">
            <v>272.79316021</v>
          </cell>
          <cell r="G55">
            <v>287.64040899000003</v>
          </cell>
          <cell r="H55">
            <v>78.060568369999999</v>
          </cell>
          <cell r="I55">
            <v>172.29996996</v>
          </cell>
          <cell r="J55">
            <v>912.96252288999995</v>
          </cell>
          <cell r="K55">
            <v>152.29300000000001</v>
          </cell>
          <cell r="L55">
            <v>259.18099999999998</v>
          </cell>
          <cell r="M55">
            <v>12.69108334</v>
          </cell>
          <cell r="N55">
            <v>49.440759130000004</v>
          </cell>
          <cell r="O55">
            <v>-36.749675790000005</v>
          </cell>
          <cell r="P55">
            <v>-2.8957083335960507</v>
          </cell>
          <cell r="Q55">
            <v>17.357789440000001</v>
          </cell>
          <cell r="R55">
            <v>49.440759130000004</v>
          </cell>
          <cell r="S55">
            <v>-32.082969689999999</v>
          </cell>
          <cell r="T55">
            <v>-1.8483326924145473</v>
          </cell>
          <cell r="U55">
            <v>0</v>
          </cell>
          <cell r="V55">
            <v>12.69108334</v>
          </cell>
          <cell r="W55">
            <v>12.931685180000001</v>
          </cell>
          <cell r="X55">
            <v>-0.24060184000000007</v>
          </cell>
          <cell r="Y55">
            <v>25.382166680000001</v>
          </cell>
          <cell r="Z55">
            <v>62.372444310000006</v>
          </cell>
          <cell r="AA55">
            <v>-36.990277630000008</v>
          </cell>
          <cell r="AB55">
            <v>-1.4573333355007345</v>
          </cell>
          <cell r="AC55">
            <v>52.622050430000002</v>
          </cell>
          <cell r="AD55">
            <v>62.372444310000006</v>
          </cell>
          <cell r="AE55">
            <v>-9.7503938800000043</v>
          </cell>
          <cell r="AF55">
            <v>-0.18529102914699944</v>
          </cell>
          <cell r="AG55">
            <v>0</v>
          </cell>
          <cell r="AH55">
            <v>12.69108334</v>
          </cell>
          <cell r="AI55">
            <v>27.140689189999996</v>
          </cell>
          <cell r="AJ55">
            <v>-14.449605849999996</v>
          </cell>
          <cell r="AK55">
            <v>38.073250019999996</v>
          </cell>
          <cell r="AL55">
            <v>89.513133499999995</v>
          </cell>
          <cell r="AM55">
            <v>-51.439883479999999</v>
          </cell>
          <cell r="AN55">
            <v>-1.351076765261134</v>
          </cell>
          <cell r="AO55">
            <v>27.140689189999996</v>
          </cell>
          <cell r="AP55">
            <v>89.513133499999995</v>
          </cell>
          <cell r="AQ55">
            <v>-62.372444309999999</v>
          </cell>
          <cell r="AR55">
            <v>-2.2981157137668107</v>
          </cell>
          <cell r="AS55">
            <v>0</v>
          </cell>
          <cell r="AT55">
            <v>12.69108334</v>
          </cell>
          <cell r="AU55">
            <v>2.5630744999999999</v>
          </cell>
          <cell r="AV55">
            <v>10.12800884</v>
          </cell>
          <cell r="AW55">
            <v>50.764333360000002</v>
          </cell>
          <cell r="AX55">
            <v>92.076207999999994</v>
          </cell>
          <cell r="AY55">
            <v>-41.311874639999992</v>
          </cell>
          <cell r="AZ55">
            <v>-0.81379724514518847</v>
          </cell>
          <cell r="BA55">
            <v>61.757994740000001</v>
          </cell>
          <cell r="BB55">
            <v>92.076207999999994</v>
          </cell>
          <cell r="BC55">
            <v>-30.318213259999993</v>
          </cell>
          <cell r="BD55">
            <v>-0.4909196515793478</v>
          </cell>
          <cell r="BE55">
            <v>0</v>
          </cell>
          <cell r="BF55">
            <v>12.69108334</v>
          </cell>
          <cell r="BG55">
            <v>4.0272469800000046</v>
          </cell>
          <cell r="BH55">
            <v>8.6638363599999959</v>
          </cell>
          <cell r="BI55">
            <v>63.403416700000001</v>
          </cell>
          <cell r="BJ55">
            <v>96.103454980000009</v>
          </cell>
          <cell r="BK55">
            <v>-32.700038280000008</v>
          </cell>
          <cell r="BL55">
            <v>-0.51574568031126322</v>
          </cell>
          <cell r="BM55">
            <v>72.973989110000005</v>
          </cell>
          <cell r="BN55">
            <v>96.103454980000009</v>
          </cell>
          <cell r="BO55">
            <v>-23.129465870000004</v>
          </cell>
          <cell r="BP55">
            <v>-0.31695493356043564</v>
          </cell>
          <cell r="BQ55">
            <v>0</v>
          </cell>
          <cell r="BR55">
            <v>12.69108334</v>
          </cell>
          <cell r="BS55">
            <v>11.700965229999989</v>
          </cell>
          <cell r="BT55">
            <v>0.9901181100000116</v>
          </cell>
          <cell r="BU55">
            <v>76.09450004</v>
          </cell>
          <cell r="BV55">
            <v>107.80442020999999</v>
          </cell>
          <cell r="BW55">
            <v>-31.70992016999999</v>
          </cell>
          <cell r="BX55">
            <v>-0.41671763600958395</v>
          </cell>
          <cell r="BY55">
            <v>108.13679397</v>
          </cell>
          <cell r="BZ55">
            <v>107.80442020999999</v>
          </cell>
          <cell r="CA55">
            <v>-0.33237376000001007</v>
          </cell>
          <cell r="CB55">
            <v>-3.0736417069311241E-3</v>
          </cell>
          <cell r="CC55">
            <v>0</v>
          </cell>
          <cell r="CD55">
            <v>12.69108334</v>
          </cell>
          <cell r="CE55">
            <v>14.489190750000001</v>
          </cell>
          <cell r="CF55">
            <v>-1.7981074100000001</v>
          </cell>
          <cell r="CG55">
            <v>88.785583380000006</v>
          </cell>
          <cell r="CH55">
            <v>122.29361096</v>
          </cell>
          <cell r="CI55">
            <v>-33.50802757999999</v>
          </cell>
          <cell r="CJ55">
            <v>-0.377403924200019</v>
          </cell>
          <cell r="CK55">
            <v>111.41459512</v>
          </cell>
          <cell r="CL55">
            <v>122.29361096</v>
          </cell>
          <cell r="CM55">
            <v>10.879015839999994</v>
          </cell>
          <cell r="CN55">
            <v>9.7644440822880166E-2</v>
          </cell>
          <cell r="CO55">
            <v>0</v>
          </cell>
          <cell r="CP55">
            <v>12.69108334</v>
          </cell>
          <cell r="CQ55">
            <v>4.4923819200000015</v>
          </cell>
          <cell r="CR55">
            <v>8.198701419999999</v>
          </cell>
          <cell r="CS55">
            <v>101.47666672000001</v>
          </cell>
          <cell r="CT55">
            <v>126.78599287999999</v>
          </cell>
          <cell r="CU55">
            <v>-25.309326159999983</v>
          </cell>
          <cell r="CV55">
            <v>-0.24941030266430475</v>
          </cell>
          <cell r="CW55">
            <v>123.62607627</v>
          </cell>
          <cell r="CX55">
            <v>126.78599287999999</v>
          </cell>
          <cell r="CY55">
            <v>-3.1599166099999962</v>
          </cell>
          <cell r="CZ55">
            <v>-2.5560275836132837E-2</v>
          </cell>
          <cell r="DA55" t="str">
            <v>Rs.43Mn work confirmation in Jan. QMS to BoC</v>
          </cell>
          <cell r="DB55">
            <v>13.88108334</v>
          </cell>
          <cell r="DC55">
            <v>17.174336920000002</v>
          </cell>
          <cell r="DD55">
            <v>-3.2932535800000018</v>
          </cell>
          <cell r="DE55">
            <v>115.35775006000001</v>
          </cell>
          <cell r="DF55">
            <v>143.96032980000001</v>
          </cell>
          <cell r="DG55">
            <v>-28.602579739999996</v>
          </cell>
          <cell r="DH55">
            <v>-0.2479467545537529</v>
          </cell>
          <cell r="DI55">
            <v>125.12600605</v>
          </cell>
          <cell r="DJ55">
            <v>143.96032980000001</v>
          </cell>
          <cell r="DK55">
            <v>-18.83432375000001</v>
          </cell>
          <cell r="DL55">
            <v>-0.1505228556761723</v>
          </cell>
          <cell r="DM55">
            <v>0</v>
          </cell>
          <cell r="DN55">
            <v>49.941083340000006</v>
          </cell>
          <cell r="DO55">
            <v>15.67821150999999</v>
          </cell>
          <cell r="DP55">
            <v>34.262871830000016</v>
          </cell>
          <cell r="DQ55">
            <v>165.29883340000003</v>
          </cell>
          <cell r="DR55">
            <v>159.63854130999999</v>
          </cell>
          <cell r="DS55">
            <v>5.6602920900000413</v>
          </cell>
          <cell r="DT55">
            <v>3.4242783046767949E-2</v>
          </cell>
          <cell r="DU55">
            <v>148.29152904</v>
          </cell>
          <cell r="DV55">
            <v>159.63854130999999</v>
          </cell>
          <cell r="DW55">
            <v>-11.347012269999993</v>
          </cell>
          <cell r="DX55">
            <v>-7.6518276825773793E-2</v>
          </cell>
          <cell r="DY55">
            <v>0</v>
          </cell>
          <cell r="DZ55">
            <v>74.941083340000006</v>
          </cell>
          <cell r="EA55">
            <v>7.5224262899999914</v>
          </cell>
          <cell r="EB55">
            <v>67.418657050000007</v>
          </cell>
          <cell r="EC55">
            <v>240.23991674000004</v>
          </cell>
          <cell r="ED55">
            <v>167.16096759999999</v>
          </cell>
          <cell r="EE55">
            <v>73.078949140000049</v>
          </cell>
          <cell r="EF55">
            <v>0.30419153541036992</v>
          </cell>
          <cell r="EG55">
            <v>150.29239582</v>
          </cell>
          <cell r="EH55">
            <v>167.16096759999999</v>
          </cell>
          <cell r="EI55">
            <v>-16.868571779999996</v>
          </cell>
          <cell r="EJ55">
            <v>-0.11223835835448988</v>
          </cell>
          <cell r="EK55">
            <v>0</v>
          </cell>
          <cell r="EL55">
            <v>18.941083260000003</v>
          </cell>
          <cell r="EM55">
            <v>69.771753710000013</v>
          </cell>
          <cell r="EN55">
            <v>-50.830670450000014</v>
          </cell>
        </row>
        <row r="56">
          <cell r="A56">
            <v>511603</v>
          </cell>
          <cell r="B56" t="str">
            <v>Content Cost - IPTV(Distrib.Cost)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J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  <cell r="AU56">
            <v>0</v>
          </cell>
          <cell r="AV56">
            <v>0</v>
          </cell>
          <cell r="AW56">
            <v>0</v>
          </cell>
          <cell r="AX56">
            <v>0</v>
          </cell>
          <cell r="AY56">
            <v>0</v>
          </cell>
          <cell r="AZ56">
            <v>0</v>
          </cell>
          <cell r="BA56">
            <v>0</v>
          </cell>
          <cell r="BB56">
            <v>0</v>
          </cell>
          <cell r="BC56">
            <v>0</v>
          </cell>
          <cell r="BD56">
            <v>0</v>
          </cell>
          <cell r="BE56">
            <v>0</v>
          </cell>
          <cell r="BF56">
            <v>0</v>
          </cell>
          <cell r="BG56">
            <v>0</v>
          </cell>
          <cell r="BH56">
            <v>0</v>
          </cell>
          <cell r="BI56">
            <v>0</v>
          </cell>
          <cell r="BJ56">
            <v>0</v>
          </cell>
          <cell r="BK56">
            <v>0</v>
          </cell>
          <cell r="BL56">
            <v>0</v>
          </cell>
          <cell r="BM56">
            <v>0</v>
          </cell>
          <cell r="BN56">
            <v>0</v>
          </cell>
          <cell r="BO56">
            <v>0</v>
          </cell>
          <cell r="BP56">
            <v>0</v>
          </cell>
          <cell r="BQ56">
            <v>0</v>
          </cell>
          <cell r="BR56">
            <v>0</v>
          </cell>
          <cell r="BS56">
            <v>0</v>
          </cell>
          <cell r="BT56">
            <v>0</v>
          </cell>
          <cell r="BU56">
            <v>0</v>
          </cell>
          <cell r="BV56">
            <v>0</v>
          </cell>
          <cell r="BW56">
            <v>0</v>
          </cell>
          <cell r="BX56">
            <v>0</v>
          </cell>
          <cell r="BY56">
            <v>0</v>
          </cell>
          <cell r="BZ56">
            <v>0</v>
          </cell>
          <cell r="CA56">
            <v>0</v>
          </cell>
          <cell r="CB56">
            <v>0</v>
          </cell>
          <cell r="CC56">
            <v>0</v>
          </cell>
          <cell r="CD56">
            <v>0</v>
          </cell>
          <cell r="CE56">
            <v>0</v>
          </cell>
          <cell r="CF56">
            <v>0</v>
          </cell>
          <cell r="CG56">
            <v>0</v>
          </cell>
          <cell r="CH56">
            <v>0</v>
          </cell>
          <cell r="CI56">
            <v>0</v>
          </cell>
          <cell r="CJ56">
            <v>0</v>
          </cell>
          <cell r="CK56">
            <v>0</v>
          </cell>
          <cell r="CL56">
            <v>0</v>
          </cell>
          <cell r="CM56">
            <v>0</v>
          </cell>
          <cell r="CN56">
            <v>0</v>
          </cell>
          <cell r="CO56">
            <v>0</v>
          </cell>
          <cell r="CP56">
            <v>0</v>
          </cell>
          <cell r="CQ56">
            <v>0</v>
          </cell>
          <cell r="CR56">
            <v>0</v>
          </cell>
          <cell r="CS56">
            <v>0</v>
          </cell>
          <cell r="CT56">
            <v>0</v>
          </cell>
          <cell r="CU56">
            <v>0</v>
          </cell>
          <cell r="CV56">
            <v>0</v>
          </cell>
          <cell r="CW56">
            <v>0</v>
          </cell>
          <cell r="CX56">
            <v>0</v>
          </cell>
          <cell r="CY56">
            <v>0</v>
          </cell>
          <cell r="CZ56">
            <v>0</v>
          </cell>
          <cell r="DA56">
            <v>0</v>
          </cell>
          <cell r="DB56">
            <v>0</v>
          </cell>
          <cell r="DC56">
            <v>0</v>
          </cell>
          <cell r="DD56">
            <v>0</v>
          </cell>
          <cell r="DE56">
            <v>0</v>
          </cell>
          <cell r="DF56">
            <v>0</v>
          </cell>
          <cell r="DG56">
            <v>0</v>
          </cell>
          <cell r="DH56">
            <v>0</v>
          </cell>
          <cell r="DI56">
            <v>0</v>
          </cell>
          <cell r="DJ56">
            <v>0</v>
          </cell>
          <cell r="DK56">
            <v>0</v>
          </cell>
          <cell r="DL56">
            <v>0</v>
          </cell>
          <cell r="DM56">
            <v>0</v>
          </cell>
          <cell r="DN56">
            <v>0</v>
          </cell>
          <cell r="DO56">
            <v>0</v>
          </cell>
          <cell r="DP56">
            <v>0</v>
          </cell>
          <cell r="DQ56">
            <v>0</v>
          </cell>
          <cell r="DR56">
            <v>0</v>
          </cell>
          <cell r="DS56">
            <v>0</v>
          </cell>
          <cell r="DT56">
            <v>0</v>
          </cell>
          <cell r="DU56">
            <v>0</v>
          </cell>
          <cell r="DV56">
            <v>0</v>
          </cell>
          <cell r="DW56">
            <v>0</v>
          </cell>
          <cell r="DX56">
            <v>0</v>
          </cell>
          <cell r="DY56">
            <v>0</v>
          </cell>
          <cell r="DZ56">
            <v>0</v>
          </cell>
          <cell r="EA56">
            <v>0</v>
          </cell>
          <cell r="EB56">
            <v>0</v>
          </cell>
          <cell r="EC56">
            <v>0</v>
          </cell>
          <cell r="ED56">
            <v>0</v>
          </cell>
          <cell r="EE56">
            <v>0</v>
          </cell>
          <cell r="EF56">
            <v>0</v>
          </cell>
          <cell r="EG56">
            <v>0</v>
          </cell>
          <cell r="EH56">
            <v>0</v>
          </cell>
          <cell r="EI56">
            <v>0</v>
          </cell>
          <cell r="EJ56">
            <v>0</v>
          </cell>
          <cell r="EK56">
            <v>0</v>
          </cell>
          <cell r="EL56">
            <v>0</v>
          </cell>
          <cell r="EM56">
            <v>0</v>
          </cell>
          <cell r="EN56">
            <v>0</v>
          </cell>
        </row>
        <row r="57">
          <cell r="A57">
            <v>511503</v>
          </cell>
          <cell r="B57" t="str">
            <v>Cost of Sales - Solution Sales</v>
          </cell>
          <cell r="C57">
            <v>3.2969803999999998</v>
          </cell>
          <cell r="D57">
            <v>11.368191099999999</v>
          </cell>
          <cell r="E57">
            <v>35.110461919999999</v>
          </cell>
          <cell r="F57">
            <v>140.38690558000002</v>
          </cell>
          <cell r="G57">
            <v>435.58795086000003</v>
          </cell>
          <cell r="H57">
            <v>245.65669516</v>
          </cell>
          <cell r="I57">
            <v>205.16320636</v>
          </cell>
          <cell r="J57">
            <v>380</v>
          </cell>
          <cell r="K57">
            <v>213.054</v>
          </cell>
          <cell r="L57">
            <v>406.77821999999998</v>
          </cell>
          <cell r="M57">
            <v>17.7545</v>
          </cell>
          <cell r="N57">
            <v>21.019678189999997</v>
          </cell>
          <cell r="O57">
            <v>-3.2651781899999968</v>
          </cell>
          <cell r="P57">
            <v>-0.1839070765158127</v>
          </cell>
          <cell r="Q57">
            <v>27.570656339999999</v>
          </cell>
          <cell r="R57">
            <v>21.019678189999997</v>
          </cell>
          <cell r="S57">
            <v>6.5509781500000024</v>
          </cell>
          <cell r="T57">
            <v>0.23760689876996968</v>
          </cell>
          <cell r="U57">
            <v>0</v>
          </cell>
          <cell r="V57">
            <v>17.7545</v>
          </cell>
          <cell r="W57">
            <v>48.705120680000007</v>
          </cell>
          <cell r="X57">
            <v>-30.950620680000007</v>
          </cell>
          <cell r="Y57">
            <v>35.509</v>
          </cell>
          <cell r="Z57">
            <v>69.724798870000001</v>
          </cell>
          <cell r="AA57">
            <v>-34.21579887</v>
          </cell>
          <cell r="AB57">
            <v>-0.96358103213269874</v>
          </cell>
          <cell r="AC57">
            <v>37.580908539999996</v>
          </cell>
          <cell r="AD57">
            <v>69.724798870000001</v>
          </cell>
          <cell r="AE57">
            <v>-32.143890330000005</v>
          </cell>
          <cell r="AF57">
            <v>-0.85532499289598096</v>
          </cell>
          <cell r="AG57">
            <v>0</v>
          </cell>
          <cell r="AH57">
            <v>17.7545</v>
          </cell>
          <cell r="AI57">
            <v>37.819097110000001</v>
          </cell>
          <cell r="AJ57">
            <v>-20.064597110000001</v>
          </cell>
          <cell r="AK57">
            <v>53.263500000000001</v>
          </cell>
          <cell r="AL57">
            <v>107.54389598</v>
          </cell>
          <cell r="AM57">
            <v>-54.280395980000002</v>
          </cell>
          <cell r="AN57">
            <v>-1.0190917979479381</v>
          </cell>
          <cell r="AO57">
            <v>37.819097110000001</v>
          </cell>
          <cell r="AP57">
            <v>107.54389598</v>
          </cell>
          <cell r="AQ57">
            <v>-69.724798870000001</v>
          </cell>
          <cell r="AR57">
            <v>-1.8436399649415109</v>
          </cell>
          <cell r="AS57">
            <v>0</v>
          </cell>
          <cell r="AT57">
            <v>17.7545</v>
          </cell>
          <cell r="AU57">
            <v>29.986363739999994</v>
          </cell>
          <cell r="AV57">
            <v>-12.231863739999994</v>
          </cell>
          <cell r="AW57">
            <v>71.018000000000001</v>
          </cell>
          <cell r="AX57">
            <v>137.53025972</v>
          </cell>
          <cell r="AY57">
            <v>-66.512259720000003</v>
          </cell>
          <cell r="AZ57">
            <v>-0.93655495395533528</v>
          </cell>
          <cell r="BA57">
            <v>60.393426149999996</v>
          </cell>
          <cell r="BB57">
            <v>137.53025972</v>
          </cell>
          <cell r="BC57">
            <v>-77.136833570000007</v>
          </cell>
          <cell r="BD57">
            <v>-1.2772389064070346</v>
          </cell>
          <cell r="BE57">
            <v>0</v>
          </cell>
          <cell r="BF57">
            <v>17.7545</v>
          </cell>
          <cell r="BG57">
            <v>16.510946629999996</v>
          </cell>
          <cell r="BH57">
            <v>1.2435533700000043</v>
          </cell>
          <cell r="BI57">
            <v>87.797499999999999</v>
          </cell>
          <cell r="BJ57">
            <v>154.04120634999998</v>
          </cell>
          <cell r="BK57">
            <v>-66.243706349999982</v>
          </cell>
          <cell r="BL57">
            <v>-0.75450561063811594</v>
          </cell>
          <cell r="BM57">
            <v>76.050878430000012</v>
          </cell>
          <cell r="BN57">
            <v>154.04120634999998</v>
          </cell>
          <cell r="BO57">
            <v>-77.99032791999997</v>
          </cell>
          <cell r="BP57">
            <v>-1.0255019998458677</v>
          </cell>
          <cell r="BQ57">
            <v>0</v>
          </cell>
          <cell r="BR57">
            <v>17.7545</v>
          </cell>
          <cell r="BS57">
            <v>37.255083010000021</v>
          </cell>
          <cell r="BT57">
            <v>-19.500583010000021</v>
          </cell>
          <cell r="BU57">
            <v>105.55200000000001</v>
          </cell>
          <cell r="BV57">
            <v>191.29628936</v>
          </cell>
          <cell r="BW57">
            <v>-85.744289359999996</v>
          </cell>
          <cell r="BX57">
            <v>-0.8123416833409125</v>
          </cell>
          <cell r="BY57">
            <v>84.13230446</v>
          </cell>
          <cell r="BZ57">
            <v>191.29628936</v>
          </cell>
          <cell r="CA57">
            <v>107.1639849</v>
          </cell>
          <cell r="CB57">
            <v>1.2737554924690102</v>
          </cell>
          <cell r="CC57">
            <v>0</v>
          </cell>
          <cell r="CD57">
            <v>17.826499999999999</v>
          </cell>
          <cell r="CE57">
            <v>38.543595319999994</v>
          </cell>
          <cell r="CF57">
            <v>-20.717095319999995</v>
          </cell>
          <cell r="CG57">
            <v>123.3785</v>
          </cell>
          <cell r="CH57">
            <v>229.83988468000001</v>
          </cell>
          <cell r="CI57">
            <v>-106.46138468000001</v>
          </cell>
          <cell r="CJ57">
            <v>-0.86288441405917571</v>
          </cell>
          <cell r="CK57">
            <v>101.24392544</v>
          </cell>
          <cell r="CL57">
            <v>229.83988468000001</v>
          </cell>
          <cell r="CM57">
            <v>128.59595924000001</v>
          </cell>
          <cell r="CN57">
            <v>1.2701597521148031</v>
          </cell>
          <cell r="CO57">
            <v>0</v>
          </cell>
          <cell r="CP57">
            <v>29.734500000000001</v>
          </cell>
          <cell r="CQ57">
            <v>18.105212859999984</v>
          </cell>
          <cell r="CR57">
            <v>11.629287140000017</v>
          </cell>
          <cell r="CS57">
            <v>153.113</v>
          </cell>
          <cell r="CT57">
            <v>247.94509753999998</v>
          </cell>
          <cell r="CU57">
            <v>-94.832097539999978</v>
          </cell>
          <cell r="CV57">
            <v>-0.61936019501936468</v>
          </cell>
          <cell r="CW57">
            <v>115.1010333</v>
          </cell>
          <cell r="CX57">
            <v>247.94509753999998</v>
          </cell>
          <cell r="CY57">
            <v>-132.84406423999997</v>
          </cell>
          <cell r="CZ57">
            <v>-1.1541517954383123</v>
          </cell>
          <cell r="DA57">
            <v>0</v>
          </cell>
          <cell r="DB57">
            <v>28.944500000000001</v>
          </cell>
          <cell r="DC57">
            <v>29.669073140000002</v>
          </cell>
          <cell r="DD57">
            <v>-0.72457314000000039</v>
          </cell>
          <cell r="DE57">
            <v>181.8475</v>
          </cell>
          <cell r="DF57">
            <v>277.61417068000003</v>
          </cell>
          <cell r="DG57">
            <v>-95.766670680000033</v>
          </cell>
          <cell r="DH57">
            <v>-0.52663176936718969</v>
          </cell>
          <cell r="DI57">
            <v>150.67066821</v>
          </cell>
          <cell r="DJ57">
            <v>277.61417068000003</v>
          </cell>
          <cell r="DK57">
            <v>-126.94350247000003</v>
          </cell>
          <cell r="DL57">
            <v>-0.84252299387874352</v>
          </cell>
          <cell r="DM57">
            <v>0</v>
          </cell>
          <cell r="DN57">
            <v>40.401166670000002</v>
          </cell>
          <cell r="DO57">
            <v>21.688620209999979</v>
          </cell>
          <cell r="DP57">
            <v>18.712546460000024</v>
          </cell>
          <cell r="DQ57">
            <v>222.24866667000001</v>
          </cell>
          <cell r="DR57">
            <v>299.30279088999998</v>
          </cell>
          <cell r="DS57">
            <v>-77.054124219999977</v>
          </cell>
          <cell r="DT57">
            <v>-0.34670230141093145</v>
          </cell>
          <cell r="DU57">
            <v>169.60384148</v>
          </cell>
          <cell r="DV57">
            <v>299.30279088999998</v>
          </cell>
          <cell r="DW57">
            <v>-129.69894940999998</v>
          </cell>
          <cell r="DX57">
            <v>-0.76471705049967476</v>
          </cell>
          <cell r="DY57">
            <v>0</v>
          </cell>
          <cell r="DZ57">
            <v>93.401166669999995</v>
          </cell>
          <cell r="EA57">
            <v>21.151903740000009</v>
          </cell>
          <cell r="EB57">
            <v>72.249262929999986</v>
          </cell>
          <cell r="EC57">
            <v>315.64983334000004</v>
          </cell>
          <cell r="ED57">
            <v>320.45469463000001</v>
          </cell>
          <cell r="EE57">
            <v>-4.8048612899999625</v>
          </cell>
          <cell r="EF57">
            <v>-1.5222125223885163E-2</v>
          </cell>
          <cell r="EG57">
            <v>191.32915050999998</v>
          </cell>
          <cell r="EH57">
            <v>320.45469463000001</v>
          </cell>
          <cell r="EI57">
            <v>-129.12554412000003</v>
          </cell>
          <cell r="EJ57">
            <v>-0.67488693581614567</v>
          </cell>
          <cell r="EK57">
            <v>0</v>
          </cell>
          <cell r="EL57">
            <v>91.12838665999999</v>
          </cell>
          <cell r="EM57">
            <v>38.097928910000029</v>
          </cell>
          <cell r="EN57">
            <v>53.030457749999961</v>
          </cell>
        </row>
        <row r="58">
          <cell r="A58">
            <v>0</v>
          </cell>
          <cell r="B58">
            <v>0</v>
          </cell>
          <cell r="C58">
            <v>251.71913855</v>
          </cell>
          <cell r="D58">
            <v>791.01970171999994</v>
          </cell>
          <cell r="E58">
            <v>721.63424326000006</v>
          </cell>
          <cell r="F58">
            <v>1495.1119439000001</v>
          </cell>
          <cell r="G58">
            <v>2055.1056466699997</v>
          </cell>
          <cell r="H58">
            <v>1793.8167313700001</v>
          </cell>
          <cell r="I58">
            <v>1679.7621891700001</v>
          </cell>
          <cell r="J58">
            <v>3532.9650831700001</v>
          </cell>
          <cell r="K58">
            <v>1752.76999996</v>
          </cell>
          <cell r="L58">
            <v>2068.6333781999997</v>
          </cell>
          <cell r="M58">
            <v>145.90161664999999</v>
          </cell>
          <cell r="N58">
            <v>197.91973919999995</v>
          </cell>
          <cell r="O58">
            <v>-52.018122549999944</v>
          </cell>
          <cell r="P58">
            <v>-0.11622068250594739</v>
          </cell>
          <cell r="Q58">
            <v>112.37539493</v>
          </cell>
          <cell r="R58">
            <v>197.91973919999995</v>
          </cell>
          <cell r="S58">
            <v>-85.544344269999939</v>
          </cell>
          <cell r="T58">
            <v>47.473038788191829</v>
          </cell>
          <cell r="U58">
            <v>0</v>
          </cell>
          <cell r="V58">
            <v>147.37185965</v>
          </cell>
          <cell r="W58">
            <v>162.86652487000001</v>
          </cell>
          <cell r="X58">
            <v>-15.494665219999996</v>
          </cell>
          <cell r="Y58">
            <v>292.73471929999999</v>
          </cell>
          <cell r="Z58">
            <v>360.78626407000002</v>
          </cell>
          <cell r="AA58">
            <v>-68.051544770000007</v>
          </cell>
          <cell r="AB58">
            <v>2.2397748900418715</v>
          </cell>
          <cell r="AC58">
            <v>218.21764016999998</v>
          </cell>
          <cell r="AD58">
            <v>360.78626407000002</v>
          </cell>
          <cell r="AE58">
            <v>-142.56862390000001</v>
          </cell>
          <cell r="AF58">
            <v>-26.923575313308469</v>
          </cell>
          <cell r="AG58">
            <v>0</v>
          </cell>
          <cell r="AH58">
            <v>167.22455089000002</v>
          </cell>
          <cell r="AI58">
            <v>278.60351851999997</v>
          </cell>
          <cell r="AJ58">
            <v>-111.37896762999998</v>
          </cell>
          <cell r="AK58">
            <v>459.95927019000004</v>
          </cell>
          <cell r="AL58">
            <v>639.3897825900001</v>
          </cell>
          <cell r="AM58">
            <v>-179.43051240000003</v>
          </cell>
          <cell r="AN58">
            <v>-2.0512459533182481E-2</v>
          </cell>
          <cell r="AO58">
            <v>278.60351851999997</v>
          </cell>
          <cell r="AP58">
            <v>639.3897825900001</v>
          </cell>
          <cell r="AQ58">
            <v>-360.78626407000002</v>
          </cell>
          <cell r="AR58">
            <v>-32.221208713788151</v>
          </cell>
          <cell r="AS58">
            <v>0</v>
          </cell>
          <cell r="AT58">
            <v>141.32294297999999</v>
          </cell>
          <cell r="AU58">
            <v>150.69126957</v>
          </cell>
          <cell r="AV58">
            <v>-9.3683265900000006</v>
          </cell>
          <cell r="AW58">
            <v>669.14146320000009</v>
          </cell>
          <cell r="AX58">
            <v>790.08105216000001</v>
          </cell>
          <cell r="AY58">
            <v>-120.93958895999999</v>
          </cell>
          <cell r="AZ58">
            <v>1.7999814845602184</v>
          </cell>
          <cell r="BA58">
            <v>552.56175898999993</v>
          </cell>
          <cell r="BB58">
            <v>790.08105216000001</v>
          </cell>
          <cell r="BC58">
            <v>-237.51929317000003</v>
          </cell>
          <cell r="BD58">
            <v>-21.557448491187614</v>
          </cell>
          <cell r="BE58">
            <v>0</v>
          </cell>
          <cell r="BF58">
            <v>141.51672798000001</v>
          </cell>
          <cell r="BG58">
            <v>126.33732344000001</v>
          </cell>
          <cell r="BH58">
            <v>15.179404539999998</v>
          </cell>
          <cell r="BI58">
            <v>809.63119117999997</v>
          </cell>
          <cell r="BJ58">
            <v>916.41837559999999</v>
          </cell>
          <cell r="BK58">
            <v>-106.78718441999997</v>
          </cell>
          <cell r="BL58">
            <v>2.2809808409689754</v>
          </cell>
          <cell r="BM58">
            <v>636.45429238000008</v>
          </cell>
          <cell r="BN58">
            <v>916.41837559999999</v>
          </cell>
          <cell r="BO58">
            <v>-279.96408321999996</v>
          </cell>
          <cell r="BP58">
            <v>-19.965754489681924</v>
          </cell>
          <cell r="BQ58">
            <v>0</v>
          </cell>
          <cell r="BR58">
            <v>140.34582696000001</v>
          </cell>
          <cell r="BS58">
            <v>167.07265428000002</v>
          </cell>
          <cell r="BT58">
            <v>-26.726827320000012</v>
          </cell>
          <cell r="BU58">
            <v>936.08812923999994</v>
          </cell>
          <cell r="BV58">
            <v>1083.49102988</v>
          </cell>
          <cell r="BW58">
            <v>-147.40290064000001</v>
          </cell>
          <cell r="BX58">
            <v>1.4536988597823675</v>
          </cell>
          <cell r="BY58">
            <v>740.54992104999997</v>
          </cell>
          <cell r="BZ58">
            <v>1083.49102988</v>
          </cell>
          <cell r="CA58">
            <v>342.94110883000002</v>
          </cell>
          <cell r="CB58">
            <v>13.553359456216937</v>
          </cell>
          <cell r="CC58">
            <v>0</v>
          </cell>
          <cell r="CD58">
            <v>143.91782696000001</v>
          </cell>
          <cell r="CE58">
            <v>173.17598608999998</v>
          </cell>
          <cell r="CF58">
            <v>-29.258159129999953</v>
          </cell>
          <cell r="CG58">
            <v>1080.0059562000001</v>
          </cell>
          <cell r="CH58">
            <v>1256.66701597</v>
          </cell>
          <cell r="CI58">
            <v>-176.66105976999995</v>
          </cell>
          <cell r="CJ58">
            <v>1.7475763220681229</v>
          </cell>
          <cell r="CK58">
            <v>962.52429524000001</v>
          </cell>
          <cell r="CL58">
            <v>1256.66701597</v>
          </cell>
          <cell r="CM58">
            <v>294.14272073000001</v>
          </cell>
          <cell r="CN58">
            <v>11.792469396232221</v>
          </cell>
          <cell r="CO58">
            <v>0</v>
          </cell>
          <cell r="CP58">
            <v>152.32582696000003</v>
          </cell>
          <cell r="CQ58">
            <v>144.06782155000002</v>
          </cell>
          <cell r="CR58">
            <v>8.2580054099999796</v>
          </cell>
          <cell r="CS58">
            <v>1232.33178316</v>
          </cell>
          <cell r="CT58">
            <v>1400.7348375200002</v>
          </cell>
          <cell r="CU58">
            <v>-168.40305436</v>
          </cell>
          <cell r="CV58">
            <v>2.2035289976468873</v>
          </cell>
          <cell r="CW58">
            <v>1099.4023228599999</v>
          </cell>
          <cell r="CX58">
            <v>1400.7348375200002</v>
          </cell>
          <cell r="CY58">
            <v>-301.33251466000007</v>
          </cell>
          <cell r="CZ58">
            <v>-9.7784329658232707</v>
          </cell>
          <cell r="DA58">
            <v>0</v>
          </cell>
          <cell r="DB58">
            <v>154.76581396000003</v>
          </cell>
          <cell r="DC58">
            <v>170.93441874999999</v>
          </cell>
          <cell r="DD58">
            <v>-16.168604790000003</v>
          </cell>
          <cell r="DE58">
            <v>1386.88759712</v>
          </cell>
          <cell r="DF58">
            <v>1571.66925627</v>
          </cell>
          <cell r="DG58">
            <v>-184.78165915</v>
          </cell>
          <cell r="DH58">
            <v>-0.13323477658442986</v>
          </cell>
          <cell r="DI58">
            <v>1254.5119301500001</v>
          </cell>
          <cell r="DJ58">
            <v>1571.66925627</v>
          </cell>
          <cell r="DK58">
            <v>-317.15732612000011</v>
          </cell>
          <cell r="DL58">
            <v>-0.25281332006310858</v>
          </cell>
          <cell r="DM58">
            <v>0</v>
          </cell>
          <cell r="DN58">
            <v>194.29824363</v>
          </cell>
          <cell r="DO58">
            <v>162.51690585999998</v>
          </cell>
          <cell r="DP58">
            <v>31.781337770000029</v>
          </cell>
          <cell r="DQ58">
            <v>1576.1858407500001</v>
          </cell>
          <cell r="DR58">
            <v>1734.18616213</v>
          </cell>
          <cell r="DS58">
            <v>-158.00032137999986</v>
          </cell>
          <cell r="DT58">
            <v>-0.10024219054322821</v>
          </cell>
          <cell r="DU58">
            <v>1410.8544597300001</v>
          </cell>
          <cell r="DV58">
            <v>1734.18616213</v>
          </cell>
          <cell r="DW58">
            <v>-323.33170239999998</v>
          </cell>
          <cell r="DX58">
            <v>-0.22917438448036451</v>
          </cell>
          <cell r="DY58">
            <v>0</v>
          </cell>
          <cell r="DZ58">
            <v>306.62539638000004</v>
          </cell>
          <cell r="EA58">
            <v>155.66009465000002</v>
          </cell>
          <cell r="EB58">
            <v>150.96530172999999</v>
          </cell>
          <cell r="EC58">
            <v>1824.4734326300002</v>
          </cell>
          <cell r="ED58">
            <v>1889.84625678</v>
          </cell>
          <cell r="EE58">
            <v>-65.372824149999872</v>
          </cell>
          <cell r="EF58">
            <v>-3.5831063900867093E-2</v>
          </cell>
          <cell r="EG58">
            <v>1544.8023153999998</v>
          </cell>
          <cell r="EH58">
            <v>1889.84625678</v>
          </cell>
          <cell r="EI58">
            <v>-345.04394137999998</v>
          </cell>
          <cell r="EJ58">
            <v>-0.22335799081881674</v>
          </cell>
          <cell r="EK58">
            <v>0</v>
          </cell>
          <cell r="EL58">
            <v>308.92661256999997</v>
          </cell>
          <cell r="EM58">
            <v>251.3199007900001</v>
          </cell>
          <cell r="EN58">
            <v>57.60671177999987</v>
          </cell>
        </row>
        <row r="59">
          <cell r="A59">
            <v>0</v>
          </cell>
          <cell r="B59">
            <v>0</v>
          </cell>
          <cell r="C59">
            <v>0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  <cell r="AU59">
            <v>0</v>
          </cell>
          <cell r="AV59">
            <v>0</v>
          </cell>
          <cell r="AW59">
            <v>0</v>
          </cell>
          <cell r="AX59">
            <v>0</v>
          </cell>
          <cell r="AY59">
            <v>0</v>
          </cell>
          <cell r="AZ59">
            <v>0</v>
          </cell>
          <cell r="BA59">
            <v>0</v>
          </cell>
          <cell r="BB59">
            <v>0</v>
          </cell>
          <cell r="BC59">
            <v>0</v>
          </cell>
          <cell r="BD59">
            <v>0</v>
          </cell>
          <cell r="BE59">
            <v>0</v>
          </cell>
          <cell r="BF59">
            <v>0</v>
          </cell>
          <cell r="BG59">
            <v>0</v>
          </cell>
          <cell r="BH59">
            <v>0</v>
          </cell>
          <cell r="BI59">
            <v>0</v>
          </cell>
          <cell r="BJ59">
            <v>0</v>
          </cell>
          <cell r="BK59">
            <v>0</v>
          </cell>
          <cell r="BL59">
            <v>0</v>
          </cell>
          <cell r="BM59">
            <v>0</v>
          </cell>
          <cell r="BN59">
            <v>0</v>
          </cell>
          <cell r="BO59">
            <v>0</v>
          </cell>
          <cell r="BP59">
            <v>0</v>
          </cell>
          <cell r="BQ59">
            <v>0</v>
          </cell>
          <cell r="BR59">
            <v>0</v>
          </cell>
          <cell r="BS59">
            <v>0</v>
          </cell>
          <cell r="BT59">
            <v>0</v>
          </cell>
          <cell r="BU59">
            <v>0</v>
          </cell>
          <cell r="BV59">
            <v>0</v>
          </cell>
          <cell r="BW59">
            <v>0</v>
          </cell>
          <cell r="BX59">
            <v>0</v>
          </cell>
          <cell r="BY59">
            <v>0</v>
          </cell>
          <cell r="BZ59">
            <v>0</v>
          </cell>
          <cell r="CA59">
            <v>0</v>
          </cell>
          <cell r="CB59">
            <v>0</v>
          </cell>
          <cell r="CC59">
            <v>0</v>
          </cell>
          <cell r="CD59">
            <v>0</v>
          </cell>
          <cell r="CE59">
            <v>0</v>
          </cell>
          <cell r="CF59">
            <v>0</v>
          </cell>
          <cell r="CG59">
            <v>0</v>
          </cell>
          <cell r="CH59">
            <v>0</v>
          </cell>
          <cell r="CI59">
            <v>0</v>
          </cell>
          <cell r="CJ59">
            <v>0</v>
          </cell>
          <cell r="CK59">
            <v>0</v>
          </cell>
          <cell r="CL59">
            <v>0</v>
          </cell>
          <cell r="CM59">
            <v>0</v>
          </cell>
          <cell r="CN59">
            <v>0</v>
          </cell>
          <cell r="CO59">
            <v>0</v>
          </cell>
          <cell r="CP59">
            <v>0</v>
          </cell>
          <cell r="CQ59">
            <v>0</v>
          </cell>
          <cell r="CR59">
            <v>0</v>
          </cell>
          <cell r="CS59">
            <v>0</v>
          </cell>
          <cell r="CT59">
            <v>0</v>
          </cell>
          <cell r="CU59">
            <v>0</v>
          </cell>
          <cell r="CV59">
            <v>0</v>
          </cell>
          <cell r="CW59">
            <v>0</v>
          </cell>
          <cell r="CX59">
            <v>0</v>
          </cell>
          <cell r="CY59">
            <v>0</v>
          </cell>
          <cell r="CZ59">
            <v>0</v>
          </cell>
          <cell r="DA59">
            <v>0</v>
          </cell>
          <cell r="DB59">
            <v>0</v>
          </cell>
          <cell r="DC59">
            <v>0</v>
          </cell>
          <cell r="DD59">
            <v>0</v>
          </cell>
          <cell r="DE59">
            <v>0</v>
          </cell>
          <cell r="DF59">
            <v>0</v>
          </cell>
          <cell r="DG59">
            <v>0</v>
          </cell>
          <cell r="DH59">
            <v>0</v>
          </cell>
          <cell r="DI59">
            <v>0</v>
          </cell>
          <cell r="DJ59">
            <v>0</v>
          </cell>
          <cell r="DK59">
            <v>0</v>
          </cell>
          <cell r="DL59">
            <v>0</v>
          </cell>
          <cell r="DM59">
            <v>0</v>
          </cell>
          <cell r="DN59">
            <v>0</v>
          </cell>
          <cell r="DO59">
            <v>0</v>
          </cell>
          <cell r="DP59">
            <v>0</v>
          </cell>
          <cell r="DQ59">
            <v>0</v>
          </cell>
          <cell r="DR59">
            <v>0</v>
          </cell>
          <cell r="DS59">
            <v>0</v>
          </cell>
          <cell r="DT59">
            <v>0</v>
          </cell>
          <cell r="DU59">
            <v>0</v>
          </cell>
          <cell r="DV59">
            <v>0</v>
          </cell>
          <cell r="DW59">
            <v>0</v>
          </cell>
          <cell r="DX59">
            <v>0</v>
          </cell>
          <cell r="DY59">
            <v>0</v>
          </cell>
          <cell r="DZ59">
            <v>0</v>
          </cell>
          <cell r="EA59">
            <v>0</v>
          </cell>
          <cell r="EB59">
            <v>0</v>
          </cell>
          <cell r="EC59">
            <v>0</v>
          </cell>
          <cell r="ED59">
            <v>0</v>
          </cell>
          <cell r="EE59">
            <v>0</v>
          </cell>
          <cell r="EF59">
            <v>0</v>
          </cell>
          <cell r="EG59">
            <v>0</v>
          </cell>
          <cell r="EH59">
            <v>0</v>
          </cell>
          <cell r="EI59">
            <v>0</v>
          </cell>
          <cell r="EJ59">
            <v>0</v>
          </cell>
          <cell r="EK59">
            <v>0</v>
          </cell>
          <cell r="EL59">
            <v>0</v>
          </cell>
          <cell r="EM59">
            <v>0</v>
          </cell>
          <cell r="EN59">
            <v>0</v>
          </cell>
        </row>
        <row r="60">
          <cell r="A60">
            <v>511501</v>
          </cell>
          <cell r="B60" t="str">
            <v>Cost of Sales - Equipment Sale</v>
          </cell>
          <cell r="C60">
            <v>306.96482249000002</v>
          </cell>
          <cell r="D60">
            <v>96.46</v>
          </cell>
          <cell r="E60">
            <v>73.93207326000001</v>
          </cell>
          <cell r="F60">
            <v>175.46</v>
          </cell>
          <cell r="G60">
            <v>56.87</v>
          </cell>
          <cell r="H60">
            <v>97.28</v>
          </cell>
          <cell r="I60">
            <v>78</v>
          </cell>
          <cell r="J60">
            <v>1431.7</v>
          </cell>
          <cell r="K60">
            <v>643</v>
          </cell>
          <cell r="L60">
            <v>643</v>
          </cell>
          <cell r="M60">
            <v>53.583333329999995</v>
          </cell>
          <cell r="N60">
            <v>18.170000000000002</v>
          </cell>
          <cell r="O60">
            <v>35.413333329999993</v>
          </cell>
          <cell r="P60">
            <v>0.66090202175184454</v>
          </cell>
          <cell r="Q60">
            <v>3.93</v>
          </cell>
          <cell r="R60">
            <v>18.170000000000002</v>
          </cell>
          <cell r="S60">
            <v>-14.240000000000002</v>
          </cell>
          <cell r="T60">
            <v>-3.6234096692111963</v>
          </cell>
          <cell r="U60">
            <v>0</v>
          </cell>
          <cell r="V60">
            <v>53.583333329999995</v>
          </cell>
          <cell r="W60">
            <v>17.64</v>
          </cell>
          <cell r="X60">
            <v>35.943333329999994</v>
          </cell>
          <cell r="Y60">
            <v>107.16666665999999</v>
          </cell>
          <cell r="Z60">
            <v>35.799999999999997</v>
          </cell>
          <cell r="AA60">
            <v>71.366666659999993</v>
          </cell>
          <cell r="AB60">
            <v>0.66594090200099165</v>
          </cell>
          <cell r="AC60">
            <v>7.06</v>
          </cell>
          <cell r="AD60">
            <v>35.799999999999997</v>
          </cell>
          <cell r="AE60">
            <v>-28.74</v>
          </cell>
          <cell r="AF60">
            <v>-4.0708215297450421</v>
          </cell>
          <cell r="AG60">
            <v>0</v>
          </cell>
          <cell r="AH60">
            <v>53.583333329999995</v>
          </cell>
          <cell r="AI60">
            <v>17.54</v>
          </cell>
          <cell r="AJ60">
            <v>36.043333329999996</v>
          </cell>
          <cell r="AK60">
            <v>160.74999999000002</v>
          </cell>
          <cell r="AL60">
            <v>53.34</v>
          </cell>
          <cell r="AM60">
            <v>107.40999999000002</v>
          </cell>
          <cell r="AN60">
            <v>0.66818040433394588</v>
          </cell>
          <cell r="AO60">
            <v>17.54</v>
          </cell>
          <cell r="AP60">
            <v>53.34</v>
          </cell>
          <cell r="AQ60">
            <v>-35.800000000000004</v>
          </cell>
          <cell r="AR60">
            <v>-2.0410490307867732</v>
          </cell>
          <cell r="AS60">
            <v>0</v>
          </cell>
          <cell r="AT60">
            <v>53.583333329999995</v>
          </cell>
          <cell r="AU60">
            <v>26.56</v>
          </cell>
          <cell r="AV60">
            <v>27.023333329999996</v>
          </cell>
          <cell r="AW60">
            <v>214.33333331999998</v>
          </cell>
          <cell r="AX60">
            <v>79.900000000000006</v>
          </cell>
          <cell r="AY60">
            <v>134.43333331999997</v>
          </cell>
          <cell r="AZ60">
            <v>0.62721617416032438</v>
          </cell>
          <cell r="BA60">
            <v>13.21</v>
          </cell>
          <cell r="BB60">
            <v>79.900000000000006</v>
          </cell>
          <cell r="BC60">
            <v>-66.69</v>
          </cell>
          <cell r="BD60">
            <v>-5.0484481453444356</v>
          </cell>
          <cell r="BE60">
            <v>0</v>
          </cell>
          <cell r="BF60">
            <v>53.583333329999995</v>
          </cell>
          <cell r="BG60">
            <v>20.399999999999999</v>
          </cell>
          <cell r="BH60">
            <v>33.183333329999996</v>
          </cell>
          <cell r="BI60">
            <v>267.91666664999997</v>
          </cell>
          <cell r="BJ60">
            <v>100.3</v>
          </cell>
          <cell r="BK60">
            <v>167.61666664999996</v>
          </cell>
          <cell r="BL60">
            <v>0.62562986000781518</v>
          </cell>
          <cell r="BM60">
            <v>17.059999999999999</v>
          </cell>
          <cell r="BN60">
            <v>100.3</v>
          </cell>
          <cell r="BO60">
            <v>-83.24</v>
          </cell>
          <cell r="BP60">
            <v>-4.8792497069167649</v>
          </cell>
          <cell r="BQ60">
            <v>0</v>
          </cell>
          <cell r="BR60">
            <v>54.833333329999995</v>
          </cell>
          <cell r="BS60">
            <v>31.23</v>
          </cell>
          <cell r="BT60">
            <v>23.603333329999995</v>
          </cell>
          <cell r="BU60">
            <v>323.99999997999998</v>
          </cell>
          <cell r="BV60">
            <v>131.69999999999999</v>
          </cell>
          <cell r="BW60">
            <v>192.29999998</v>
          </cell>
          <cell r="BX60">
            <v>0.59351851849342707</v>
          </cell>
          <cell r="BY60">
            <v>20.9</v>
          </cell>
          <cell r="BZ60">
            <v>131.69999999999999</v>
          </cell>
          <cell r="CA60">
            <v>110.79999999999998</v>
          </cell>
          <cell r="CB60">
            <v>5.3014354066985643</v>
          </cell>
          <cell r="CC60">
            <v>0</v>
          </cell>
          <cell r="CD60">
            <v>54.833333329999995</v>
          </cell>
          <cell r="CE60">
            <v>27.55</v>
          </cell>
          <cell r="CF60">
            <v>27.283333329999994</v>
          </cell>
          <cell r="CG60">
            <v>378.83333330999994</v>
          </cell>
          <cell r="CH60">
            <v>159.25</v>
          </cell>
          <cell r="CI60">
            <v>219.58333330999994</v>
          </cell>
          <cell r="CJ60">
            <v>0.5796304443207867</v>
          </cell>
          <cell r="CK60">
            <v>24.71</v>
          </cell>
          <cell r="CL60">
            <v>159.25</v>
          </cell>
          <cell r="CM60">
            <v>134.54</v>
          </cell>
          <cell r="CN60">
            <v>5.4447592067988664</v>
          </cell>
          <cell r="CO60">
            <v>0</v>
          </cell>
          <cell r="CP60">
            <v>54.833333329999995</v>
          </cell>
          <cell r="CQ60">
            <v>24.08</v>
          </cell>
          <cell r="CR60">
            <v>30.753333329999997</v>
          </cell>
          <cell r="CS60">
            <v>433.6666666399999</v>
          </cell>
          <cell r="CT60">
            <v>183.32</v>
          </cell>
          <cell r="CU60">
            <v>250.34666663999991</v>
          </cell>
          <cell r="CV60">
            <v>0.57727901611543597</v>
          </cell>
          <cell r="CW60">
            <v>34.81</v>
          </cell>
          <cell r="CX60">
            <v>183.32</v>
          </cell>
          <cell r="CY60">
            <v>-148.51</v>
          </cell>
          <cell r="CZ60">
            <v>-4.2663027865555874</v>
          </cell>
          <cell r="DA60">
            <v>0</v>
          </cell>
          <cell r="DB60">
            <v>53.583333329999995</v>
          </cell>
          <cell r="DC60">
            <v>20.85</v>
          </cell>
          <cell r="DD60">
            <v>32.733333329999994</v>
          </cell>
          <cell r="DE60">
            <v>482.24999996999992</v>
          </cell>
          <cell r="DF60">
            <v>203.58</v>
          </cell>
          <cell r="DG60">
            <v>278.66999996999994</v>
          </cell>
          <cell r="DH60">
            <v>0.57785381023812465</v>
          </cell>
          <cell r="DI60">
            <v>42.12</v>
          </cell>
          <cell r="DJ60">
            <v>203.58</v>
          </cell>
          <cell r="DK60">
            <v>-161.46</v>
          </cell>
          <cell r="DL60">
            <v>-3.8333333333333339</v>
          </cell>
          <cell r="DM60">
            <v>0</v>
          </cell>
          <cell r="DN60">
            <v>53.583333329999995</v>
          </cell>
          <cell r="DO60">
            <v>19.440000000000001</v>
          </cell>
          <cell r="DP60">
            <v>34.14333332999999</v>
          </cell>
          <cell r="DQ60">
            <v>535.83333329999994</v>
          </cell>
          <cell r="DR60">
            <v>223.01</v>
          </cell>
          <cell r="DS60">
            <v>312.82333329999994</v>
          </cell>
          <cell r="DT60">
            <v>0.58380715393989469</v>
          </cell>
          <cell r="DU60">
            <v>49.58</v>
          </cell>
          <cell r="DV60">
            <v>223.01</v>
          </cell>
          <cell r="DW60">
            <v>-173.43</v>
          </cell>
          <cell r="DX60">
            <v>-3.4979830576845505</v>
          </cell>
          <cell r="DY60">
            <v>0</v>
          </cell>
          <cell r="DZ60">
            <v>53.583333329999995</v>
          </cell>
          <cell r="EA60">
            <v>36.67</v>
          </cell>
          <cell r="EB60">
            <v>16.913333329999993</v>
          </cell>
          <cell r="EC60">
            <v>589.4166666299999</v>
          </cell>
          <cell r="ED60">
            <v>259.69</v>
          </cell>
          <cell r="EE60">
            <v>329.7266666299999</v>
          </cell>
          <cell r="EF60">
            <v>0.55941184784478171</v>
          </cell>
          <cell r="EG60">
            <v>58.61</v>
          </cell>
          <cell r="EH60">
            <v>259.69</v>
          </cell>
          <cell r="EI60">
            <v>-201.07999999999998</v>
          </cell>
          <cell r="EJ60">
            <v>-3.4308138542910762</v>
          </cell>
          <cell r="EK60">
            <v>0</v>
          </cell>
          <cell r="EL60">
            <v>53.583333369999998</v>
          </cell>
          <cell r="EM60">
            <v>24.83</v>
          </cell>
          <cell r="EN60">
            <v>28.75333337</v>
          </cell>
        </row>
        <row r="61">
          <cell r="A61">
            <v>511507</v>
          </cell>
          <cell r="B61" t="str">
            <v>Cost of Sales – Mirco Business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13.281000000000001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  <cell r="AU61">
            <v>0</v>
          </cell>
          <cell r="AV61">
            <v>0</v>
          </cell>
          <cell r="AW61">
            <v>0</v>
          </cell>
          <cell r="AX61">
            <v>0</v>
          </cell>
          <cell r="AY61">
            <v>0</v>
          </cell>
          <cell r="AZ61">
            <v>0</v>
          </cell>
          <cell r="BA61">
            <v>0</v>
          </cell>
          <cell r="BB61">
            <v>0</v>
          </cell>
          <cell r="BC61">
            <v>0</v>
          </cell>
          <cell r="BD61">
            <v>0</v>
          </cell>
          <cell r="BE61">
            <v>0</v>
          </cell>
          <cell r="BF61">
            <v>0</v>
          </cell>
          <cell r="BG61">
            <v>0</v>
          </cell>
          <cell r="BH61">
            <v>0</v>
          </cell>
          <cell r="BI61">
            <v>0</v>
          </cell>
          <cell r="BJ61">
            <v>0</v>
          </cell>
          <cell r="BK61">
            <v>0</v>
          </cell>
          <cell r="BL61">
            <v>0</v>
          </cell>
          <cell r="BM61">
            <v>0</v>
          </cell>
          <cell r="BN61">
            <v>0</v>
          </cell>
          <cell r="BO61">
            <v>0</v>
          </cell>
          <cell r="BP61">
            <v>0</v>
          </cell>
          <cell r="BQ61">
            <v>0</v>
          </cell>
          <cell r="BR61">
            <v>0</v>
          </cell>
          <cell r="BS61">
            <v>0</v>
          </cell>
          <cell r="BT61">
            <v>0</v>
          </cell>
          <cell r="BU61">
            <v>0</v>
          </cell>
          <cell r="BV61">
            <v>0</v>
          </cell>
          <cell r="BW61">
            <v>0</v>
          </cell>
          <cell r="BX61">
            <v>0</v>
          </cell>
          <cell r="BY61">
            <v>0</v>
          </cell>
          <cell r="BZ61">
            <v>0</v>
          </cell>
          <cell r="CA61">
            <v>0</v>
          </cell>
          <cell r="CB61">
            <v>0</v>
          </cell>
          <cell r="CC61">
            <v>0</v>
          </cell>
          <cell r="CD61">
            <v>0</v>
          </cell>
          <cell r="CE61">
            <v>0</v>
          </cell>
          <cell r="CF61">
            <v>0</v>
          </cell>
          <cell r="CG61">
            <v>0</v>
          </cell>
          <cell r="CH61">
            <v>0</v>
          </cell>
          <cell r="CI61">
            <v>0</v>
          </cell>
          <cell r="CJ61">
            <v>0</v>
          </cell>
          <cell r="CK61">
            <v>0</v>
          </cell>
          <cell r="CL61">
            <v>0</v>
          </cell>
          <cell r="CM61">
            <v>0</v>
          </cell>
          <cell r="CN61">
            <v>0</v>
          </cell>
          <cell r="CO61">
            <v>0</v>
          </cell>
          <cell r="CP61">
            <v>0</v>
          </cell>
          <cell r="CQ61">
            <v>0</v>
          </cell>
          <cell r="CR61">
            <v>0</v>
          </cell>
          <cell r="CS61">
            <v>0</v>
          </cell>
          <cell r="CT61">
            <v>0</v>
          </cell>
          <cell r="CU61">
            <v>0</v>
          </cell>
          <cell r="CV61">
            <v>0</v>
          </cell>
          <cell r="CW61">
            <v>0</v>
          </cell>
          <cell r="CX61">
            <v>0</v>
          </cell>
          <cell r="CY61">
            <v>0</v>
          </cell>
          <cell r="CZ61">
            <v>0</v>
          </cell>
          <cell r="DA61">
            <v>0</v>
          </cell>
          <cell r="DB61">
            <v>1.25</v>
          </cell>
          <cell r="DC61">
            <v>2.4361283899999999</v>
          </cell>
          <cell r="DD61">
            <v>-1.1861283899999999</v>
          </cell>
          <cell r="DE61">
            <v>6.25</v>
          </cell>
          <cell r="DF61">
            <v>3.0398593900000002</v>
          </cell>
          <cell r="DG61">
            <v>3.2101406099999998</v>
          </cell>
          <cell r="DH61">
            <v>0.51362249760000001</v>
          </cell>
          <cell r="DI61">
            <v>0</v>
          </cell>
          <cell r="DJ61">
            <v>3.0398593900000002</v>
          </cell>
          <cell r="DK61">
            <v>-3.0398593900000002</v>
          </cell>
          <cell r="DL61">
            <v>0</v>
          </cell>
          <cell r="DM61">
            <v>0</v>
          </cell>
          <cell r="DN61">
            <v>1.25</v>
          </cell>
          <cell r="DO61">
            <v>0.92184825999999975</v>
          </cell>
          <cell r="DP61">
            <v>0.32815174000000025</v>
          </cell>
          <cell r="DQ61">
            <v>7.5</v>
          </cell>
          <cell r="DR61">
            <v>3.9617076499999997</v>
          </cell>
          <cell r="DS61">
            <v>3.5382923500000003</v>
          </cell>
          <cell r="DT61">
            <v>0.47177231333333336</v>
          </cell>
          <cell r="DU61">
            <v>0</v>
          </cell>
          <cell r="DV61">
            <v>3.9617076499999997</v>
          </cell>
          <cell r="DW61">
            <v>-3.9617076499999997</v>
          </cell>
          <cell r="DX61">
            <v>0</v>
          </cell>
          <cell r="DY61">
            <v>0</v>
          </cell>
          <cell r="DZ61">
            <v>1.25</v>
          </cell>
          <cell r="EA61">
            <v>0.42725293000000014</v>
          </cell>
          <cell r="EB61">
            <v>0.82274706999999991</v>
          </cell>
          <cell r="EC61">
            <v>8.75</v>
          </cell>
          <cell r="ED61">
            <v>4.38896058</v>
          </cell>
          <cell r="EE61">
            <v>4.36103942</v>
          </cell>
          <cell r="EF61">
            <v>0.49840450514285717</v>
          </cell>
          <cell r="EG61">
            <v>0</v>
          </cell>
          <cell r="EH61">
            <v>4.38896058</v>
          </cell>
          <cell r="EI61">
            <v>-4.38896058</v>
          </cell>
          <cell r="EJ61">
            <v>0</v>
          </cell>
          <cell r="EK61">
            <v>0</v>
          </cell>
          <cell r="EL61">
            <v>4.5309999999999997</v>
          </cell>
          <cell r="EM61">
            <v>4.9590046899999995</v>
          </cell>
          <cell r="EN61">
            <v>-0.42800468999999985</v>
          </cell>
        </row>
        <row r="62">
          <cell r="A62">
            <v>0</v>
          </cell>
          <cell r="B62">
            <v>0</v>
          </cell>
          <cell r="C62">
            <v>0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J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  <cell r="AP62">
            <v>0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  <cell r="AU62">
            <v>0</v>
          </cell>
          <cell r="AV62">
            <v>0</v>
          </cell>
          <cell r="AW62">
            <v>0</v>
          </cell>
          <cell r="AX62">
            <v>0</v>
          </cell>
          <cell r="AY62">
            <v>0</v>
          </cell>
          <cell r="AZ62">
            <v>0</v>
          </cell>
          <cell r="BA62">
            <v>0</v>
          </cell>
          <cell r="BB62">
            <v>0</v>
          </cell>
          <cell r="BC62">
            <v>0</v>
          </cell>
          <cell r="BD62">
            <v>0</v>
          </cell>
          <cell r="BE62">
            <v>0</v>
          </cell>
          <cell r="BF62">
            <v>0</v>
          </cell>
          <cell r="BG62">
            <v>0</v>
          </cell>
          <cell r="BH62">
            <v>0</v>
          </cell>
          <cell r="BI62">
            <v>0</v>
          </cell>
          <cell r="BJ62">
            <v>0</v>
          </cell>
          <cell r="BK62">
            <v>0</v>
          </cell>
          <cell r="BL62">
            <v>0</v>
          </cell>
          <cell r="BM62">
            <v>0</v>
          </cell>
          <cell r="BN62">
            <v>0</v>
          </cell>
          <cell r="BO62">
            <v>0</v>
          </cell>
          <cell r="BP62">
            <v>0</v>
          </cell>
          <cell r="BQ62">
            <v>0</v>
          </cell>
          <cell r="BR62">
            <v>0</v>
          </cell>
          <cell r="BS62">
            <v>0</v>
          </cell>
          <cell r="BT62">
            <v>0</v>
          </cell>
          <cell r="BU62">
            <v>0</v>
          </cell>
          <cell r="BV62">
            <v>0</v>
          </cell>
          <cell r="BW62">
            <v>0</v>
          </cell>
          <cell r="BX62">
            <v>0</v>
          </cell>
          <cell r="BY62">
            <v>0</v>
          </cell>
          <cell r="BZ62">
            <v>0</v>
          </cell>
          <cell r="CA62">
            <v>0</v>
          </cell>
          <cell r="CB62">
            <v>0</v>
          </cell>
          <cell r="CC62">
            <v>0</v>
          </cell>
          <cell r="CD62">
            <v>0</v>
          </cell>
          <cell r="CE62">
            <v>0</v>
          </cell>
          <cell r="CF62">
            <v>0</v>
          </cell>
          <cell r="CG62">
            <v>0</v>
          </cell>
          <cell r="CH62">
            <v>0</v>
          </cell>
          <cell r="CI62">
            <v>0</v>
          </cell>
          <cell r="CJ62">
            <v>0</v>
          </cell>
          <cell r="CK62">
            <v>0</v>
          </cell>
          <cell r="CL62">
            <v>0</v>
          </cell>
          <cell r="CM62">
            <v>0</v>
          </cell>
          <cell r="CN62">
            <v>0</v>
          </cell>
          <cell r="CO62">
            <v>0</v>
          </cell>
          <cell r="CP62">
            <v>0</v>
          </cell>
          <cell r="CQ62">
            <v>0</v>
          </cell>
          <cell r="CR62">
            <v>0</v>
          </cell>
          <cell r="CS62">
            <v>0</v>
          </cell>
          <cell r="CT62">
            <v>0</v>
          </cell>
          <cell r="CU62">
            <v>0</v>
          </cell>
          <cell r="CV62">
            <v>0</v>
          </cell>
          <cell r="CW62">
            <v>0</v>
          </cell>
          <cell r="CX62">
            <v>0</v>
          </cell>
          <cell r="CY62">
            <v>0</v>
          </cell>
          <cell r="CZ62">
            <v>0</v>
          </cell>
          <cell r="DA62">
            <v>0</v>
          </cell>
          <cell r="DB62">
            <v>0</v>
          </cell>
          <cell r="DC62">
            <v>0</v>
          </cell>
          <cell r="DD62">
            <v>0</v>
          </cell>
          <cell r="DE62">
            <v>0</v>
          </cell>
          <cell r="DF62">
            <v>0</v>
          </cell>
          <cell r="DG62">
            <v>0</v>
          </cell>
          <cell r="DH62">
            <v>0</v>
          </cell>
          <cell r="DI62">
            <v>0</v>
          </cell>
          <cell r="DJ62">
            <v>0</v>
          </cell>
          <cell r="DK62">
            <v>0</v>
          </cell>
          <cell r="DL62">
            <v>0</v>
          </cell>
          <cell r="DM62">
            <v>0</v>
          </cell>
          <cell r="DN62">
            <v>0</v>
          </cell>
          <cell r="DO62">
            <v>0</v>
          </cell>
          <cell r="DP62">
            <v>0</v>
          </cell>
          <cell r="DQ62">
            <v>0</v>
          </cell>
          <cell r="DR62">
            <v>0</v>
          </cell>
          <cell r="DS62">
            <v>0</v>
          </cell>
          <cell r="DT62">
            <v>0</v>
          </cell>
          <cell r="DU62">
            <v>0</v>
          </cell>
          <cell r="DV62">
            <v>0</v>
          </cell>
          <cell r="DW62">
            <v>0</v>
          </cell>
          <cell r="DX62">
            <v>0</v>
          </cell>
          <cell r="DY62">
            <v>0</v>
          </cell>
          <cell r="DZ62">
            <v>0</v>
          </cell>
          <cell r="EA62">
            <v>0</v>
          </cell>
          <cell r="EB62">
            <v>0</v>
          </cell>
          <cell r="EC62">
            <v>0</v>
          </cell>
          <cell r="ED62">
            <v>0</v>
          </cell>
          <cell r="EE62">
            <v>0</v>
          </cell>
          <cell r="EF62">
            <v>0</v>
          </cell>
          <cell r="EG62">
            <v>0</v>
          </cell>
          <cell r="EH62">
            <v>0</v>
          </cell>
          <cell r="EI62">
            <v>0</v>
          </cell>
          <cell r="EJ62">
            <v>0</v>
          </cell>
          <cell r="EK62">
            <v>0</v>
          </cell>
          <cell r="EL62">
            <v>0</v>
          </cell>
          <cell r="EM62">
            <v>0</v>
          </cell>
          <cell r="EN62">
            <v>0</v>
          </cell>
        </row>
        <row r="63">
          <cell r="A63">
            <v>0</v>
          </cell>
          <cell r="B63" t="str">
            <v>Direct Cost</v>
          </cell>
          <cell r="C63">
            <v>6779.0271593899997</v>
          </cell>
          <cell r="D63">
            <v>7404.1103787199991</v>
          </cell>
          <cell r="E63">
            <v>6615.5909986700008</v>
          </cell>
          <cell r="F63">
            <v>9887.3460135500009</v>
          </cell>
          <cell r="G63">
            <v>11105.33153722</v>
          </cell>
          <cell r="H63">
            <v>9498.5844707899996</v>
          </cell>
          <cell r="I63">
            <v>9181.2034091599999</v>
          </cell>
          <cell r="J63">
            <v>13623.11141928</v>
          </cell>
          <cell r="K63">
            <v>10152.209999999999</v>
          </cell>
          <cell r="L63">
            <v>9798.0063313800001</v>
          </cell>
          <cell r="M63">
            <v>827.86537743999997</v>
          </cell>
          <cell r="N63">
            <v>774.49763327999995</v>
          </cell>
          <cell r="O63">
            <v>53.367744159999937</v>
          </cell>
          <cell r="P63">
            <v>3.9479208510142376</v>
          </cell>
          <cell r="Q63">
            <v>735.77646620000007</v>
          </cell>
          <cell r="R63">
            <v>774.49763327999995</v>
          </cell>
          <cell r="S63">
            <v>-38.721167079999923</v>
          </cell>
          <cell r="T63">
            <v>46.796375676687305</v>
          </cell>
          <cell r="U63">
            <v>0</v>
          </cell>
          <cell r="V63">
            <v>824.37760243999992</v>
          </cell>
          <cell r="W63">
            <v>746.15451978999999</v>
          </cell>
          <cell r="X63">
            <v>78.223082649999981</v>
          </cell>
          <cell r="Y63">
            <v>1646.5469728799999</v>
          </cell>
          <cell r="Z63">
            <v>1520.6421530699999</v>
          </cell>
          <cell r="AA63">
            <v>125.90481980999989</v>
          </cell>
          <cell r="AB63">
            <v>6.5502724822336811</v>
          </cell>
          <cell r="AC63">
            <v>1446.8198293699998</v>
          </cell>
          <cell r="AD63">
            <v>1520.6421530699999</v>
          </cell>
          <cell r="AE63">
            <v>-73.822323700000084</v>
          </cell>
          <cell r="AF63">
            <v>-27.839232667385829</v>
          </cell>
          <cell r="AG63">
            <v>0</v>
          </cell>
          <cell r="AH63">
            <v>850.51926163999997</v>
          </cell>
          <cell r="AI63">
            <v>863.26342510000018</v>
          </cell>
          <cell r="AJ63">
            <v>-12.744163460000117</v>
          </cell>
          <cell r="AK63">
            <v>2497.0662345199999</v>
          </cell>
          <cell r="AL63">
            <v>2383.9055781699999</v>
          </cell>
          <cell r="AM63">
            <v>113.16065634999994</v>
          </cell>
          <cell r="AN63">
            <v>4.5072231769666518</v>
          </cell>
          <cell r="AO63">
            <v>902.78642417000015</v>
          </cell>
          <cell r="AP63">
            <v>2383.9055781699999</v>
          </cell>
          <cell r="AQ63">
            <v>-1481.119154</v>
          </cell>
          <cell r="AR63">
            <v>-16.394549211360768</v>
          </cell>
          <cell r="AS63">
            <v>0</v>
          </cell>
          <cell r="AT63">
            <v>820.48280876999991</v>
          </cell>
          <cell r="AU63">
            <v>766.93778015999987</v>
          </cell>
          <cell r="AV63">
            <v>53.545028610000031</v>
          </cell>
          <cell r="AW63">
            <v>3383.97596372</v>
          </cell>
          <cell r="AX63">
            <v>3150.8433583299998</v>
          </cell>
          <cell r="AY63">
            <v>233.13260538999975</v>
          </cell>
          <cell r="AZ63">
            <v>6.5543120841916789</v>
          </cell>
          <cell r="BA63">
            <v>2977.8708932999998</v>
          </cell>
          <cell r="BB63">
            <v>3150.8433583299998</v>
          </cell>
          <cell r="BC63">
            <v>-172.97246503000019</v>
          </cell>
          <cell r="BD63">
            <v>-23.206462348878432</v>
          </cell>
          <cell r="BE63">
            <v>0</v>
          </cell>
          <cell r="BF63">
            <v>822.24074376999988</v>
          </cell>
          <cell r="BG63">
            <v>695.04823198000008</v>
          </cell>
          <cell r="BH63">
            <v>127.19251178999983</v>
          </cell>
          <cell r="BI63">
            <v>4204.8667074900004</v>
          </cell>
          <cell r="BJ63">
            <v>3845.8915903100005</v>
          </cell>
          <cell r="BK63">
            <v>358.97511717999987</v>
          </cell>
          <cell r="BL63">
            <v>7.1372235538436772</v>
          </cell>
          <cell r="BM63">
            <v>3653.0319255900004</v>
          </cell>
          <cell r="BN63">
            <v>3845.8915903100005</v>
          </cell>
          <cell r="BO63">
            <v>-192.85966472000013</v>
          </cell>
          <cell r="BP63">
            <v>-21.285141933632445</v>
          </cell>
          <cell r="BQ63">
            <v>0</v>
          </cell>
          <cell r="BR63">
            <v>822.50251417999993</v>
          </cell>
          <cell r="BS63">
            <v>768.54575706999981</v>
          </cell>
          <cell r="BT63">
            <v>53.956757110000098</v>
          </cell>
          <cell r="BU63">
            <v>5013.8427657699995</v>
          </cell>
          <cell r="BV63">
            <v>4614.5973473799995</v>
          </cell>
          <cell r="BW63">
            <v>399.24541838999988</v>
          </cell>
          <cell r="BX63">
            <v>7.2373575168224669</v>
          </cell>
          <cell r="BY63">
            <v>4361.39094295</v>
          </cell>
          <cell r="BZ63">
            <v>4614.5973473799995</v>
          </cell>
          <cell r="CA63">
            <v>253.20640442999996</v>
          </cell>
          <cell r="CB63">
            <v>15.454259093179338</v>
          </cell>
          <cell r="CC63">
            <v>0</v>
          </cell>
          <cell r="CD63">
            <v>821.5871910599999</v>
          </cell>
          <cell r="CE63">
            <v>764.49400902000025</v>
          </cell>
          <cell r="CF63">
            <v>57.093182039999789</v>
          </cell>
          <cell r="CG63">
            <v>5815.4299568299994</v>
          </cell>
          <cell r="CH63">
            <v>5379.0913564000002</v>
          </cell>
          <cell r="CI63">
            <v>436.33860042999959</v>
          </cell>
          <cell r="CJ63">
            <v>8.0441491232358437</v>
          </cell>
          <cell r="CK63">
            <v>5300.2841422599995</v>
          </cell>
          <cell r="CL63">
            <v>5379.0913564000002</v>
          </cell>
          <cell r="CM63">
            <v>78.807214140000312</v>
          </cell>
          <cell r="CN63">
            <v>13.016033957400037</v>
          </cell>
          <cell r="CO63" t="e">
            <v>#VALUE!</v>
          </cell>
          <cell r="CP63">
            <v>816.72284750999995</v>
          </cell>
          <cell r="CQ63">
            <v>761.54557764999993</v>
          </cell>
          <cell r="CR63">
            <v>55.177269860000038</v>
          </cell>
          <cell r="CS63">
            <v>6600.4628043399989</v>
          </cell>
          <cell r="CT63">
            <v>6140.6269340500003</v>
          </cell>
          <cell r="CU63">
            <v>459.83587028999966</v>
          </cell>
          <cell r="CV63">
            <v>6.9667216363622872E-2</v>
          </cell>
          <cell r="CW63">
            <v>6097.3500111000003</v>
          </cell>
          <cell r="CX63">
            <v>6140.6269340500003</v>
          </cell>
          <cell r="CY63">
            <v>-43.276922950000198</v>
          </cell>
          <cell r="CZ63">
            <v>-7.0976609299476263E-3</v>
          </cell>
          <cell r="DA63">
            <v>0</v>
          </cell>
          <cell r="DB63">
            <v>794.11695653000004</v>
          </cell>
          <cell r="DC63">
            <v>763.57600807999995</v>
          </cell>
          <cell r="DD63">
            <v>30.540948449999995</v>
          </cell>
          <cell r="DE63">
            <v>6995.1842848699998</v>
          </cell>
          <cell r="DF63">
            <v>6904.2066731299992</v>
          </cell>
          <cell r="DG63">
            <v>90.977611740000413</v>
          </cell>
          <cell r="DH63">
            <v>1.3005749103247701E-2</v>
          </cell>
          <cell r="DI63">
            <v>6894.42766923</v>
          </cell>
          <cell r="DJ63">
            <v>6904.2066731299992</v>
          </cell>
          <cell r="DK63">
            <v>-9.7790039000000455</v>
          </cell>
          <cell r="DL63">
            <v>-1.418392413288195E-3</v>
          </cell>
          <cell r="DM63">
            <v>0</v>
          </cell>
          <cell r="DN63">
            <v>818.07944351999993</v>
          </cell>
          <cell r="DO63">
            <v>757.73446205000016</v>
          </cell>
          <cell r="DP63">
            <v>60.344981469999816</v>
          </cell>
          <cell r="DQ63">
            <v>7808.2637283900003</v>
          </cell>
          <cell r="DR63">
            <v>7661.9311351800006</v>
          </cell>
          <cell r="DS63">
            <v>146.33259321000048</v>
          </cell>
          <cell r="DT63">
            <v>1.874073395829998E-2</v>
          </cell>
          <cell r="DU63">
            <v>7716.2699386799995</v>
          </cell>
          <cell r="DV63">
            <v>7661.9311351800006</v>
          </cell>
          <cell r="DW63">
            <v>54.338803499999635</v>
          </cell>
          <cell r="DX63">
            <v>7.0421076416223999E-3</v>
          </cell>
          <cell r="DY63">
            <v>0</v>
          </cell>
          <cell r="DZ63">
            <v>948.26922027000001</v>
          </cell>
          <cell r="EA63">
            <v>722.53329500000018</v>
          </cell>
          <cell r="EB63">
            <v>225.73592526999985</v>
          </cell>
          <cell r="EC63">
            <v>8698.1951441600013</v>
          </cell>
          <cell r="ED63">
            <v>8384.4744301799983</v>
          </cell>
          <cell r="EE63">
            <v>313.72071398000048</v>
          </cell>
          <cell r="EF63">
            <v>3.6067334519464499E-2</v>
          </cell>
          <cell r="EG63">
            <v>8479.3673876199991</v>
          </cell>
          <cell r="EH63">
            <v>8384.4744301799983</v>
          </cell>
          <cell r="EI63">
            <v>94.892957439999918</v>
          </cell>
          <cell r="EJ63">
            <v>1.1191042102804158E-2</v>
          </cell>
          <cell r="EK63">
            <v>0</v>
          </cell>
          <cell r="EL63">
            <v>1174.0278542200001</v>
          </cell>
          <cell r="EM63">
            <v>920.12586315999999</v>
          </cell>
          <cell r="EN63">
            <v>253.90199106000003</v>
          </cell>
        </row>
        <row r="64">
          <cell r="A64">
            <v>0</v>
          </cell>
          <cell r="B64">
            <v>0</v>
          </cell>
          <cell r="C64">
            <v>0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  <cell r="AH64">
            <v>0</v>
          </cell>
          <cell r="AI64">
            <v>0</v>
          </cell>
          <cell r="AJ64">
            <v>0</v>
          </cell>
          <cell r="AK64">
            <v>0</v>
          </cell>
          <cell r="AL64">
            <v>0</v>
          </cell>
          <cell r="AM64">
            <v>0</v>
          </cell>
          <cell r="AN64">
            <v>0</v>
          </cell>
          <cell r="AO64">
            <v>0</v>
          </cell>
          <cell r="AP64">
            <v>0</v>
          </cell>
          <cell r="AQ64">
            <v>0</v>
          </cell>
          <cell r="AR64">
            <v>0</v>
          </cell>
          <cell r="AS64">
            <v>0</v>
          </cell>
          <cell r="AT64">
            <v>0</v>
          </cell>
          <cell r="AU64">
            <v>0</v>
          </cell>
          <cell r="AV64">
            <v>0</v>
          </cell>
          <cell r="AW64">
            <v>0</v>
          </cell>
          <cell r="AX64">
            <v>0</v>
          </cell>
          <cell r="AY64">
            <v>0</v>
          </cell>
          <cell r="AZ64">
            <v>0</v>
          </cell>
          <cell r="BA64">
            <v>0</v>
          </cell>
          <cell r="BB64">
            <v>0</v>
          </cell>
          <cell r="BC64">
            <v>0</v>
          </cell>
          <cell r="BD64">
            <v>0</v>
          </cell>
          <cell r="BE64">
            <v>0</v>
          </cell>
          <cell r="BF64">
            <v>0</v>
          </cell>
          <cell r="BG64">
            <v>0</v>
          </cell>
          <cell r="BH64">
            <v>0</v>
          </cell>
          <cell r="BI64">
            <v>0</v>
          </cell>
          <cell r="BJ64">
            <v>0</v>
          </cell>
          <cell r="BK64">
            <v>0</v>
          </cell>
          <cell r="BL64">
            <v>0</v>
          </cell>
          <cell r="BM64">
            <v>0</v>
          </cell>
          <cell r="BN64">
            <v>0</v>
          </cell>
          <cell r="BO64">
            <v>0</v>
          </cell>
          <cell r="BP64">
            <v>0</v>
          </cell>
          <cell r="BQ64">
            <v>0</v>
          </cell>
          <cell r="BR64">
            <v>0</v>
          </cell>
          <cell r="BS64">
            <v>0</v>
          </cell>
          <cell r="BT64">
            <v>0</v>
          </cell>
          <cell r="BU64">
            <v>0</v>
          </cell>
          <cell r="BV64">
            <v>0</v>
          </cell>
          <cell r="BW64">
            <v>0</v>
          </cell>
          <cell r="BX64">
            <v>0</v>
          </cell>
          <cell r="BY64">
            <v>0</v>
          </cell>
          <cell r="BZ64">
            <v>0</v>
          </cell>
          <cell r="CA64">
            <v>0</v>
          </cell>
          <cell r="CB64">
            <v>0</v>
          </cell>
          <cell r="CC64">
            <v>0</v>
          </cell>
          <cell r="CD64">
            <v>0</v>
          </cell>
          <cell r="CE64">
            <v>0</v>
          </cell>
          <cell r="CF64">
            <v>0</v>
          </cell>
          <cell r="CG64">
            <v>0</v>
          </cell>
          <cell r="CH64">
            <v>0</v>
          </cell>
          <cell r="CI64">
            <v>0</v>
          </cell>
          <cell r="CJ64">
            <v>0</v>
          </cell>
          <cell r="CK64">
            <v>0</v>
          </cell>
          <cell r="CL64">
            <v>0</v>
          </cell>
          <cell r="CM64">
            <v>0</v>
          </cell>
          <cell r="CN64">
            <v>0</v>
          </cell>
          <cell r="CO64">
            <v>0</v>
          </cell>
          <cell r="CP64">
            <v>0</v>
          </cell>
          <cell r="CQ64">
            <v>0</v>
          </cell>
          <cell r="CR64">
            <v>0</v>
          </cell>
          <cell r="CS64">
            <v>0</v>
          </cell>
          <cell r="CT64">
            <v>0</v>
          </cell>
          <cell r="CU64">
            <v>0</v>
          </cell>
          <cell r="CV64">
            <v>0</v>
          </cell>
          <cell r="CW64">
            <v>0</v>
          </cell>
          <cell r="CX64">
            <v>0</v>
          </cell>
          <cell r="CY64">
            <v>0</v>
          </cell>
          <cell r="CZ64">
            <v>0</v>
          </cell>
          <cell r="DA64">
            <v>0</v>
          </cell>
          <cell r="DB64">
            <v>0</v>
          </cell>
          <cell r="DC64">
            <v>0</v>
          </cell>
          <cell r="DD64">
            <v>0</v>
          </cell>
          <cell r="DE64">
            <v>0</v>
          </cell>
          <cell r="DF64">
            <v>0</v>
          </cell>
          <cell r="DG64">
            <v>0</v>
          </cell>
          <cell r="DH64">
            <v>0</v>
          </cell>
          <cell r="DI64">
            <v>0</v>
          </cell>
          <cell r="DJ64">
            <v>0</v>
          </cell>
          <cell r="DK64">
            <v>0</v>
          </cell>
          <cell r="DL64">
            <v>0</v>
          </cell>
          <cell r="DM64">
            <v>0</v>
          </cell>
          <cell r="DN64">
            <v>0</v>
          </cell>
          <cell r="DO64">
            <v>0</v>
          </cell>
          <cell r="DP64">
            <v>0</v>
          </cell>
          <cell r="DQ64">
            <v>0</v>
          </cell>
          <cell r="DR64">
            <v>0</v>
          </cell>
          <cell r="DS64">
            <v>0</v>
          </cell>
          <cell r="DT64">
            <v>0</v>
          </cell>
          <cell r="DU64">
            <v>0</v>
          </cell>
          <cell r="DV64">
            <v>0</v>
          </cell>
          <cell r="DW64">
            <v>0</v>
          </cell>
          <cell r="DX64">
            <v>0</v>
          </cell>
          <cell r="DY64">
            <v>0</v>
          </cell>
          <cell r="DZ64">
            <v>0</v>
          </cell>
          <cell r="EA64">
            <v>0</v>
          </cell>
          <cell r="EB64">
            <v>0</v>
          </cell>
          <cell r="EC64">
            <v>0</v>
          </cell>
          <cell r="ED64">
            <v>0</v>
          </cell>
          <cell r="EE64">
            <v>0</v>
          </cell>
          <cell r="EF64">
            <v>0</v>
          </cell>
          <cell r="EG64">
            <v>0</v>
          </cell>
          <cell r="EH64">
            <v>0</v>
          </cell>
          <cell r="EI64">
            <v>0</v>
          </cell>
          <cell r="EJ64">
            <v>0</v>
          </cell>
          <cell r="EK64">
            <v>0</v>
          </cell>
          <cell r="EL64">
            <v>0</v>
          </cell>
          <cell r="EM64">
            <v>0</v>
          </cell>
          <cell r="EN64">
            <v>0</v>
          </cell>
        </row>
        <row r="65">
          <cell r="A65">
            <v>0</v>
          </cell>
          <cell r="B65">
            <v>0</v>
          </cell>
          <cell r="C65">
            <v>0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J65">
            <v>0</v>
          </cell>
          <cell r="AK65">
            <v>0</v>
          </cell>
          <cell r="AL65">
            <v>0</v>
          </cell>
          <cell r="AM65">
            <v>0</v>
          </cell>
          <cell r="AN65">
            <v>0</v>
          </cell>
          <cell r="AO65">
            <v>0</v>
          </cell>
          <cell r="AP65">
            <v>0</v>
          </cell>
          <cell r="AQ65">
            <v>0</v>
          </cell>
          <cell r="AR65">
            <v>0</v>
          </cell>
          <cell r="AS65">
            <v>0</v>
          </cell>
          <cell r="AT65">
            <v>0</v>
          </cell>
          <cell r="AU65">
            <v>0</v>
          </cell>
          <cell r="AV65">
            <v>0</v>
          </cell>
          <cell r="AW65">
            <v>0</v>
          </cell>
          <cell r="AX65">
            <v>0</v>
          </cell>
          <cell r="AY65">
            <v>0</v>
          </cell>
          <cell r="AZ65">
            <v>0</v>
          </cell>
          <cell r="BA65">
            <v>0</v>
          </cell>
          <cell r="BB65">
            <v>0</v>
          </cell>
          <cell r="BC65">
            <v>0</v>
          </cell>
          <cell r="BD65">
            <v>0</v>
          </cell>
          <cell r="BE65">
            <v>0</v>
          </cell>
          <cell r="BF65">
            <v>0</v>
          </cell>
          <cell r="BG65">
            <v>0</v>
          </cell>
          <cell r="BH65">
            <v>0</v>
          </cell>
          <cell r="BI65">
            <v>0</v>
          </cell>
          <cell r="BJ65">
            <v>0</v>
          </cell>
          <cell r="BK65">
            <v>0</v>
          </cell>
          <cell r="BL65">
            <v>0</v>
          </cell>
          <cell r="BM65">
            <v>0</v>
          </cell>
          <cell r="BN65">
            <v>0</v>
          </cell>
          <cell r="BO65">
            <v>0</v>
          </cell>
          <cell r="BP65">
            <v>0</v>
          </cell>
          <cell r="BQ65">
            <v>0</v>
          </cell>
          <cell r="BR65">
            <v>0</v>
          </cell>
          <cell r="BS65">
            <v>0</v>
          </cell>
          <cell r="BT65">
            <v>0</v>
          </cell>
          <cell r="BU65">
            <v>0</v>
          </cell>
          <cell r="BV65">
            <v>0</v>
          </cell>
          <cell r="BW65">
            <v>0</v>
          </cell>
          <cell r="BX65">
            <v>0</v>
          </cell>
          <cell r="BY65">
            <v>0</v>
          </cell>
          <cell r="BZ65">
            <v>0</v>
          </cell>
          <cell r="CA65">
            <v>0</v>
          </cell>
          <cell r="CB65">
            <v>0</v>
          </cell>
          <cell r="CC65">
            <v>0</v>
          </cell>
          <cell r="CD65">
            <v>0</v>
          </cell>
          <cell r="CE65">
            <v>0</v>
          </cell>
          <cell r="CF65">
            <v>0</v>
          </cell>
          <cell r="CG65">
            <v>0</v>
          </cell>
          <cell r="CH65">
            <v>0</v>
          </cell>
          <cell r="CI65">
            <v>0</v>
          </cell>
          <cell r="CJ65">
            <v>0</v>
          </cell>
          <cell r="CK65">
            <v>0</v>
          </cell>
          <cell r="CL65">
            <v>0</v>
          </cell>
          <cell r="CM65">
            <v>0</v>
          </cell>
          <cell r="CN65">
            <v>0</v>
          </cell>
          <cell r="CO65">
            <v>0</v>
          </cell>
          <cell r="CP65">
            <v>0</v>
          </cell>
          <cell r="CQ65">
            <v>0</v>
          </cell>
          <cell r="CR65">
            <v>0</v>
          </cell>
          <cell r="CS65">
            <v>0</v>
          </cell>
          <cell r="CT65">
            <v>0</v>
          </cell>
          <cell r="CU65">
            <v>0</v>
          </cell>
          <cell r="CV65">
            <v>0</v>
          </cell>
          <cell r="CW65">
            <v>0</v>
          </cell>
          <cell r="CX65">
            <v>0</v>
          </cell>
          <cell r="CY65">
            <v>0</v>
          </cell>
          <cell r="CZ65">
            <v>0</v>
          </cell>
          <cell r="DA65">
            <v>0</v>
          </cell>
          <cell r="DB65">
            <v>0</v>
          </cell>
          <cell r="DC65">
            <v>0</v>
          </cell>
          <cell r="DD65">
            <v>0</v>
          </cell>
          <cell r="DE65">
            <v>0</v>
          </cell>
          <cell r="DF65">
            <v>0</v>
          </cell>
          <cell r="DG65">
            <v>0</v>
          </cell>
          <cell r="DH65">
            <v>0</v>
          </cell>
          <cell r="DI65">
            <v>0</v>
          </cell>
          <cell r="DJ65">
            <v>0</v>
          </cell>
          <cell r="DK65">
            <v>0</v>
          </cell>
          <cell r="DL65">
            <v>0</v>
          </cell>
          <cell r="DM65">
            <v>0</v>
          </cell>
          <cell r="DN65">
            <v>0</v>
          </cell>
          <cell r="DO65">
            <v>0</v>
          </cell>
          <cell r="DP65">
            <v>0</v>
          </cell>
          <cell r="DQ65">
            <v>0</v>
          </cell>
          <cell r="DR65">
            <v>0</v>
          </cell>
          <cell r="DS65">
            <v>0</v>
          </cell>
          <cell r="DT65">
            <v>0</v>
          </cell>
          <cell r="DU65">
            <v>0</v>
          </cell>
          <cell r="DV65">
            <v>0</v>
          </cell>
          <cell r="DW65">
            <v>0</v>
          </cell>
          <cell r="DX65">
            <v>0</v>
          </cell>
          <cell r="DY65">
            <v>0</v>
          </cell>
          <cell r="DZ65">
            <v>0</v>
          </cell>
          <cell r="EA65">
            <v>0</v>
          </cell>
          <cell r="EB65">
            <v>0</v>
          </cell>
          <cell r="EC65">
            <v>0</v>
          </cell>
          <cell r="ED65">
            <v>0</v>
          </cell>
          <cell r="EE65">
            <v>0</v>
          </cell>
          <cell r="EF65">
            <v>0</v>
          </cell>
          <cell r="EG65">
            <v>0</v>
          </cell>
          <cell r="EH65">
            <v>0</v>
          </cell>
          <cell r="EI65">
            <v>0</v>
          </cell>
          <cell r="EJ65">
            <v>0</v>
          </cell>
          <cell r="EK65">
            <v>0</v>
          </cell>
          <cell r="EL65">
            <v>0</v>
          </cell>
          <cell r="EM65">
            <v>0</v>
          </cell>
          <cell r="EN65">
            <v>0</v>
          </cell>
        </row>
        <row r="66">
          <cell r="A66">
            <v>0</v>
          </cell>
          <cell r="B66" t="str">
            <v>R&amp;M-AMCs</v>
          </cell>
          <cell r="C66">
            <v>0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>
            <v>0</v>
          </cell>
          <cell r="BJ66">
            <v>0</v>
          </cell>
          <cell r="BK66">
            <v>0</v>
          </cell>
          <cell r="BL66">
            <v>0</v>
          </cell>
          <cell r="BM66">
            <v>0</v>
          </cell>
          <cell r="BN66">
            <v>0</v>
          </cell>
          <cell r="BO66">
            <v>0</v>
          </cell>
          <cell r="BP66">
            <v>0</v>
          </cell>
          <cell r="BQ66">
            <v>0</v>
          </cell>
          <cell r="BR66">
            <v>0</v>
          </cell>
          <cell r="BS66">
            <v>0</v>
          </cell>
          <cell r="BT66">
            <v>0</v>
          </cell>
          <cell r="BU66">
            <v>0</v>
          </cell>
          <cell r="BV66">
            <v>0</v>
          </cell>
          <cell r="BW66">
            <v>0</v>
          </cell>
          <cell r="BX66">
            <v>0</v>
          </cell>
          <cell r="BY66">
            <v>0</v>
          </cell>
          <cell r="BZ66">
            <v>0</v>
          </cell>
          <cell r="CA66">
            <v>0</v>
          </cell>
          <cell r="CB66">
            <v>0</v>
          </cell>
          <cell r="CC66">
            <v>0</v>
          </cell>
          <cell r="CD66">
            <v>0</v>
          </cell>
          <cell r="CE66">
            <v>0</v>
          </cell>
          <cell r="CF66">
            <v>0</v>
          </cell>
          <cell r="CG66">
            <v>0</v>
          </cell>
          <cell r="CH66">
            <v>0</v>
          </cell>
          <cell r="CI66">
            <v>0</v>
          </cell>
          <cell r="CJ66">
            <v>0</v>
          </cell>
          <cell r="CK66">
            <v>0</v>
          </cell>
          <cell r="CL66">
            <v>0</v>
          </cell>
          <cell r="CM66">
            <v>0</v>
          </cell>
          <cell r="CN66">
            <v>0</v>
          </cell>
          <cell r="CO66">
            <v>0</v>
          </cell>
          <cell r="CP66">
            <v>0</v>
          </cell>
          <cell r="CQ66">
            <v>0</v>
          </cell>
          <cell r="CR66">
            <v>0</v>
          </cell>
          <cell r="CS66">
            <v>0</v>
          </cell>
          <cell r="CT66">
            <v>0</v>
          </cell>
          <cell r="CU66">
            <v>0</v>
          </cell>
          <cell r="CV66">
            <v>0</v>
          </cell>
          <cell r="CW66">
            <v>0</v>
          </cell>
          <cell r="CX66">
            <v>0</v>
          </cell>
          <cell r="CY66">
            <v>0</v>
          </cell>
          <cell r="CZ66">
            <v>0</v>
          </cell>
          <cell r="DA66">
            <v>0</v>
          </cell>
          <cell r="DB66">
            <v>0</v>
          </cell>
          <cell r="DC66">
            <v>0</v>
          </cell>
          <cell r="DD66">
            <v>0</v>
          </cell>
          <cell r="DE66">
            <v>0</v>
          </cell>
          <cell r="DF66">
            <v>0</v>
          </cell>
          <cell r="DG66">
            <v>0</v>
          </cell>
          <cell r="DH66">
            <v>0</v>
          </cell>
          <cell r="DI66">
            <v>0</v>
          </cell>
          <cell r="DJ66">
            <v>0</v>
          </cell>
          <cell r="DK66">
            <v>0</v>
          </cell>
          <cell r="DL66">
            <v>0</v>
          </cell>
          <cell r="DM66">
            <v>0</v>
          </cell>
          <cell r="DN66">
            <v>0</v>
          </cell>
          <cell r="DO66">
            <v>0</v>
          </cell>
          <cell r="DP66">
            <v>0</v>
          </cell>
          <cell r="DQ66">
            <v>0</v>
          </cell>
          <cell r="DR66">
            <v>0</v>
          </cell>
          <cell r="DS66">
            <v>0</v>
          </cell>
          <cell r="DT66">
            <v>0</v>
          </cell>
          <cell r="DU66">
            <v>0</v>
          </cell>
          <cell r="DV66">
            <v>0</v>
          </cell>
          <cell r="DW66">
            <v>0</v>
          </cell>
          <cell r="DX66">
            <v>0</v>
          </cell>
          <cell r="DY66">
            <v>0</v>
          </cell>
          <cell r="DZ66">
            <v>0</v>
          </cell>
          <cell r="EA66">
            <v>0</v>
          </cell>
          <cell r="EB66">
            <v>0</v>
          </cell>
          <cell r="EC66">
            <v>0</v>
          </cell>
          <cell r="ED66">
            <v>0</v>
          </cell>
          <cell r="EE66">
            <v>0</v>
          </cell>
          <cell r="EF66">
            <v>0</v>
          </cell>
          <cell r="EG66">
            <v>0</v>
          </cell>
          <cell r="EH66">
            <v>0</v>
          </cell>
          <cell r="EI66">
            <v>0</v>
          </cell>
          <cell r="EJ66">
            <v>0</v>
          </cell>
          <cell r="EK66">
            <v>0</v>
          </cell>
          <cell r="EL66">
            <v>0</v>
          </cell>
          <cell r="EM66">
            <v>0</v>
          </cell>
          <cell r="EN66">
            <v>0</v>
          </cell>
        </row>
        <row r="67">
          <cell r="A67">
            <v>521063</v>
          </cell>
          <cell r="B67" t="str">
            <v>R&amp;M AMC - Power Plant</v>
          </cell>
          <cell r="C67">
            <v>7.6530224900000006</v>
          </cell>
          <cell r="D67">
            <v>10.79407243</v>
          </cell>
          <cell r="E67">
            <v>12.58302812</v>
          </cell>
          <cell r="F67">
            <v>10.31</v>
          </cell>
          <cell r="G67">
            <v>8.15390573</v>
          </cell>
          <cell r="H67">
            <v>17.32816</v>
          </cell>
          <cell r="I67">
            <v>15.676424529999998</v>
          </cell>
          <cell r="J67">
            <v>30.89126826</v>
          </cell>
          <cell r="K67">
            <v>14.450000039999999</v>
          </cell>
          <cell r="L67">
            <v>17.57000004</v>
          </cell>
          <cell r="M67">
            <v>1.20416667</v>
          </cell>
          <cell r="N67">
            <v>2.6597235500000007</v>
          </cell>
          <cell r="O67">
            <v>-1.4555568800000007</v>
          </cell>
          <cell r="P67">
            <v>-1.208766955823483</v>
          </cell>
          <cell r="Q67">
            <v>3.9116634900000005</v>
          </cell>
          <cell r="R67">
            <v>2.6597235500000007</v>
          </cell>
          <cell r="S67">
            <v>1.2519399399999998</v>
          </cell>
          <cell r="T67">
            <v>0.32005307798089749</v>
          </cell>
          <cell r="U67">
            <v>0</v>
          </cell>
          <cell r="V67">
            <v>1.20416667</v>
          </cell>
          <cell r="W67">
            <v>1.57559</v>
          </cell>
          <cell r="X67">
            <v>-0.37142333000000005</v>
          </cell>
          <cell r="Y67">
            <v>2.40833334</v>
          </cell>
          <cell r="Z67">
            <v>4.2353135499999999</v>
          </cell>
          <cell r="AA67">
            <v>-1.8269802099999999</v>
          </cell>
          <cell r="AB67">
            <v>-0.75860769755402713</v>
          </cell>
          <cell r="AC67">
            <v>3.3124799999999999</v>
          </cell>
          <cell r="AD67">
            <v>4.2353135499999999</v>
          </cell>
          <cell r="AE67">
            <v>-0.92283355</v>
          </cell>
          <cell r="AF67">
            <v>-0.27859294244795441</v>
          </cell>
          <cell r="AG67">
            <v>0</v>
          </cell>
          <cell r="AH67">
            <v>1.20416667</v>
          </cell>
          <cell r="AI67">
            <v>1.2</v>
          </cell>
          <cell r="AJ67">
            <v>4.166670000000039E-3</v>
          </cell>
          <cell r="AK67">
            <v>3.6125000099999998</v>
          </cell>
          <cell r="AL67">
            <v>5.43531355</v>
          </cell>
          <cell r="AM67">
            <v>-1.8228135400000003</v>
          </cell>
          <cell r="AN67">
            <v>-0.5045850615790034</v>
          </cell>
          <cell r="AO67">
            <v>1.2</v>
          </cell>
          <cell r="AP67">
            <v>5.43531355</v>
          </cell>
          <cell r="AQ67">
            <v>-4.2353135499999999</v>
          </cell>
          <cell r="AR67">
            <v>-3.5294279583333332</v>
          </cell>
          <cell r="AS67">
            <v>0</v>
          </cell>
          <cell r="AT67">
            <v>1.20416667</v>
          </cell>
          <cell r="AU67">
            <v>1.6122313099999999</v>
          </cell>
          <cell r="AV67">
            <v>-0.40806463999999987</v>
          </cell>
          <cell r="AW67">
            <v>4.81666668</v>
          </cell>
          <cell r="AX67">
            <v>7.0475448599999986</v>
          </cell>
          <cell r="AY67">
            <v>-2.2308781799999986</v>
          </cell>
          <cell r="AZ67">
            <v>-0.46315809837188043</v>
          </cell>
          <cell r="BA67">
            <v>4.7943284799999999</v>
          </cell>
          <cell r="BB67">
            <v>7.0475448599999986</v>
          </cell>
          <cell r="BC67">
            <v>-2.2532163799999987</v>
          </cell>
          <cell r="BD67">
            <v>-0.46997538641741099</v>
          </cell>
          <cell r="BE67">
            <v>0</v>
          </cell>
          <cell r="BF67">
            <v>1.20416667</v>
          </cell>
          <cell r="BG67">
            <v>1.2</v>
          </cell>
          <cell r="BH67">
            <v>4.166670000000039E-3</v>
          </cell>
          <cell r="BI67">
            <v>6.0208333499999993</v>
          </cell>
          <cell r="BJ67">
            <v>8.2475448599999979</v>
          </cell>
          <cell r="BK67">
            <v>-2.2267115099999986</v>
          </cell>
          <cell r="BL67">
            <v>-0.36983443662329546</v>
          </cell>
          <cell r="BM67">
            <v>5.9443284800000002</v>
          </cell>
          <cell r="BN67">
            <v>8.2475448599999979</v>
          </cell>
          <cell r="BO67">
            <v>-2.3032163799999976</v>
          </cell>
          <cell r="BP67">
            <v>-0.38746451979383173</v>
          </cell>
          <cell r="BQ67">
            <v>0</v>
          </cell>
          <cell r="BR67">
            <v>1.20416667</v>
          </cell>
          <cell r="BS67">
            <v>-0.10887425999999967</v>
          </cell>
          <cell r="BT67">
            <v>1.3130409299999997</v>
          </cell>
          <cell r="BU67">
            <v>7.2250000199999995</v>
          </cell>
          <cell r="BV67">
            <v>8.1286705999999995</v>
          </cell>
          <cell r="BW67">
            <v>-0.90367058</v>
          </cell>
          <cell r="BX67">
            <v>-0.12507551245653839</v>
          </cell>
          <cell r="BY67">
            <v>7.1043284799999995</v>
          </cell>
          <cell r="BZ67">
            <v>8.1286705999999995</v>
          </cell>
          <cell r="CA67">
            <v>1.02434212</v>
          </cell>
          <cell r="CB67">
            <v>0.14418563596597664</v>
          </cell>
          <cell r="CC67">
            <v>0</v>
          </cell>
          <cell r="CD67">
            <v>1.20416667</v>
          </cell>
          <cell r="CE67">
            <v>1.22</v>
          </cell>
          <cell r="CF67">
            <v>-1.5833329999999979E-2</v>
          </cell>
          <cell r="CG67">
            <v>8.4291666899999989</v>
          </cell>
          <cell r="CH67">
            <v>9.3586706</v>
          </cell>
          <cell r="CI67">
            <v>-0.9295039100000011</v>
          </cell>
          <cell r="CJ67">
            <v>-0.11027233701555868</v>
          </cell>
          <cell r="CK67">
            <v>9.8600786199999977</v>
          </cell>
          <cell r="CL67">
            <v>9.3586706</v>
          </cell>
          <cell r="CM67">
            <v>-0.50140801999999773</v>
          </cell>
          <cell r="CN67">
            <v>-5.0852334887366027E-2</v>
          </cell>
          <cell r="CO67">
            <v>0</v>
          </cell>
          <cell r="CP67">
            <v>2.7241666699999998</v>
          </cell>
          <cell r="CQ67">
            <v>3.3375813299999999</v>
          </cell>
          <cell r="CR67">
            <v>-0.61341466000000011</v>
          </cell>
          <cell r="CS67">
            <v>11.15333336</v>
          </cell>
          <cell r="CT67">
            <v>12.686251930000001</v>
          </cell>
          <cell r="CU67">
            <v>-1.5329185700000014</v>
          </cell>
          <cell r="CV67">
            <v>-0.13744039745979594</v>
          </cell>
          <cell r="CW67">
            <v>10.120078619999999</v>
          </cell>
          <cell r="CX67">
            <v>12.686251930000001</v>
          </cell>
          <cell r="CY67">
            <v>-2.5661733100000017</v>
          </cell>
          <cell r="CZ67">
            <v>-0.25357246779966242</v>
          </cell>
          <cell r="DA67">
            <v>0</v>
          </cell>
          <cell r="DB67">
            <v>1.6041666699999999</v>
          </cell>
          <cell r="DC67">
            <v>0.94100307000000005</v>
          </cell>
          <cell r="DD67">
            <v>0.66316359999999985</v>
          </cell>
          <cell r="DE67">
            <v>12.757500029999999</v>
          </cell>
          <cell r="DF67">
            <v>13.637255</v>
          </cell>
          <cell r="DG67">
            <v>-0.87975497000000047</v>
          </cell>
          <cell r="DH67">
            <v>-6.8959825038699255E-2</v>
          </cell>
          <cell r="DI67">
            <v>10.850078619999998</v>
          </cell>
          <cell r="DJ67">
            <v>13.637255</v>
          </cell>
          <cell r="DK67">
            <v>-2.7871763800000018</v>
          </cell>
          <cell r="DL67">
            <v>-0.2568807542889493</v>
          </cell>
          <cell r="DM67">
            <v>0</v>
          </cell>
          <cell r="DN67">
            <v>1.6041666699999999</v>
          </cell>
          <cell r="DO67">
            <v>1.5399999999999998</v>
          </cell>
          <cell r="DP67">
            <v>6.4166670000000092E-2</v>
          </cell>
          <cell r="DQ67">
            <v>14.361666699999999</v>
          </cell>
          <cell r="DR67">
            <v>15.167255000000001</v>
          </cell>
          <cell r="DS67">
            <v>-0.80558830000000192</v>
          </cell>
          <cell r="DT67">
            <v>-5.6092953333891395E-2</v>
          </cell>
          <cell r="DU67">
            <v>12.050078619999999</v>
          </cell>
          <cell r="DV67">
            <v>15.167255000000001</v>
          </cell>
          <cell r="DW67">
            <v>-3.1171763800000019</v>
          </cell>
          <cell r="DX67">
            <v>-0.25868514872810033</v>
          </cell>
          <cell r="DY67">
            <v>0</v>
          </cell>
          <cell r="DZ67">
            <v>1.6041666699999999</v>
          </cell>
          <cell r="EA67">
            <v>3.3030293500000014</v>
          </cell>
          <cell r="EB67">
            <v>-1.6988626800000015</v>
          </cell>
          <cell r="EC67">
            <v>15.965833369999999</v>
          </cell>
          <cell r="ED67">
            <v>18.470284350000004</v>
          </cell>
          <cell r="EE67">
            <v>-2.504450980000005</v>
          </cell>
          <cell r="EF67">
            <v>-0.15686315408413945</v>
          </cell>
          <cell r="EG67">
            <v>13.250078619999998</v>
          </cell>
          <cell r="EH67">
            <v>18.470284350000004</v>
          </cell>
          <cell r="EI67">
            <v>-5.2202057300000053</v>
          </cell>
          <cell r="EJ67">
            <v>-0.39397545325659405</v>
          </cell>
          <cell r="EK67">
            <v>0</v>
          </cell>
          <cell r="EL67">
            <v>1.6041666699999999</v>
          </cell>
          <cell r="EM67">
            <v>1.5899339799999967</v>
          </cell>
          <cell r="EN67">
            <v>1.4232690000003156E-2</v>
          </cell>
        </row>
        <row r="68">
          <cell r="A68">
            <v>521073</v>
          </cell>
          <cell r="B68" t="str">
            <v>R&amp;M AMC - AC</v>
          </cell>
          <cell r="C68">
            <v>9.5500000000000002E-2</v>
          </cell>
          <cell r="D68">
            <v>1.1E-5</v>
          </cell>
          <cell r="E68">
            <v>9.9999999999999995E-7</v>
          </cell>
          <cell r="F68">
            <v>3.39</v>
          </cell>
          <cell r="G68">
            <v>-3.395</v>
          </cell>
          <cell r="H68">
            <v>0.01</v>
          </cell>
          <cell r="I68">
            <v>0</v>
          </cell>
          <cell r="J68">
            <v>7.7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0.01</v>
          </cell>
          <cell r="R68">
            <v>0</v>
          </cell>
          <cell r="S68">
            <v>0.01</v>
          </cell>
          <cell r="T68">
            <v>1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  <cell r="AI68">
            <v>0</v>
          </cell>
          <cell r="AJ68">
            <v>0</v>
          </cell>
          <cell r="AK68">
            <v>0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  <cell r="AU68">
            <v>0</v>
          </cell>
          <cell r="AV68">
            <v>0</v>
          </cell>
          <cell r="AW68">
            <v>0</v>
          </cell>
          <cell r="AX68">
            <v>0</v>
          </cell>
          <cell r="AY68">
            <v>0</v>
          </cell>
          <cell r="AZ68">
            <v>0</v>
          </cell>
          <cell r="BA68">
            <v>0</v>
          </cell>
          <cell r="BB68">
            <v>0</v>
          </cell>
          <cell r="BC68">
            <v>0</v>
          </cell>
          <cell r="BD68">
            <v>0</v>
          </cell>
          <cell r="BE68">
            <v>0</v>
          </cell>
          <cell r="BF68">
            <v>0</v>
          </cell>
          <cell r="BG68">
            <v>0</v>
          </cell>
          <cell r="BH68">
            <v>0</v>
          </cell>
          <cell r="BI68">
            <v>0</v>
          </cell>
          <cell r="BJ68">
            <v>0</v>
          </cell>
          <cell r="BK68">
            <v>0</v>
          </cell>
          <cell r="BL68">
            <v>0</v>
          </cell>
          <cell r="BM68">
            <v>0</v>
          </cell>
          <cell r="BN68">
            <v>0</v>
          </cell>
          <cell r="BO68">
            <v>0</v>
          </cell>
          <cell r="BP68">
            <v>0</v>
          </cell>
          <cell r="BQ68">
            <v>0</v>
          </cell>
          <cell r="BR68">
            <v>0</v>
          </cell>
          <cell r="BS68">
            <v>0</v>
          </cell>
          <cell r="BT68">
            <v>0</v>
          </cell>
          <cell r="BU68">
            <v>0</v>
          </cell>
          <cell r="BV68">
            <v>0</v>
          </cell>
          <cell r="BW68">
            <v>0</v>
          </cell>
          <cell r="BX68">
            <v>0</v>
          </cell>
          <cell r="BY68">
            <v>0</v>
          </cell>
          <cell r="BZ68">
            <v>0</v>
          </cell>
          <cell r="CA68">
            <v>0</v>
          </cell>
          <cell r="CB68">
            <v>0</v>
          </cell>
          <cell r="CC68">
            <v>0</v>
          </cell>
          <cell r="CD68">
            <v>0</v>
          </cell>
          <cell r="CE68">
            <v>0</v>
          </cell>
          <cell r="CF68">
            <v>0</v>
          </cell>
          <cell r="CG68">
            <v>0</v>
          </cell>
          <cell r="CH68">
            <v>0</v>
          </cell>
          <cell r="CI68">
            <v>0</v>
          </cell>
          <cell r="CJ68">
            <v>0</v>
          </cell>
          <cell r="CK68">
            <v>0</v>
          </cell>
          <cell r="CL68">
            <v>0</v>
          </cell>
          <cell r="CM68">
            <v>0</v>
          </cell>
          <cell r="CN68">
            <v>0</v>
          </cell>
          <cell r="CO68">
            <v>0</v>
          </cell>
          <cell r="CP68">
            <v>0</v>
          </cell>
          <cell r="CQ68">
            <v>0</v>
          </cell>
          <cell r="CR68">
            <v>0</v>
          </cell>
          <cell r="CS68">
            <v>0</v>
          </cell>
          <cell r="CT68">
            <v>0</v>
          </cell>
          <cell r="CU68">
            <v>0</v>
          </cell>
          <cell r="CV68">
            <v>0</v>
          </cell>
          <cell r="CW68">
            <v>0</v>
          </cell>
          <cell r="CX68">
            <v>0</v>
          </cell>
          <cell r="CY68">
            <v>0</v>
          </cell>
          <cell r="CZ68">
            <v>0</v>
          </cell>
          <cell r="DA68">
            <v>0</v>
          </cell>
          <cell r="DB68">
            <v>0</v>
          </cell>
          <cell r="DC68">
            <v>0.19080374999999999</v>
          </cell>
          <cell r="DD68">
            <v>-0.19080374999999999</v>
          </cell>
          <cell r="DE68">
            <v>0</v>
          </cell>
          <cell r="DF68">
            <v>0.19080374999999999</v>
          </cell>
          <cell r="DG68">
            <v>-0.19080374999999999</v>
          </cell>
          <cell r="DH68">
            <v>0</v>
          </cell>
          <cell r="DI68">
            <v>0</v>
          </cell>
          <cell r="DJ68">
            <v>0.19080374999999999</v>
          </cell>
          <cell r="DK68">
            <v>-0.19080374999999999</v>
          </cell>
          <cell r="DL68">
            <v>0</v>
          </cell>
          <cell r="DM68">
            <v>0</v>
          </cell>
          <cell r="DN68">
            <v>0</v>
          </cell>
          <cell r="DO68">
            <v>0</v>
          </cell>
          <cell r="DP68">
            <v>0</v>
          </cell>
          <cell r="DQ68">
            <v>0</v>
          </cell>
          <cell r="DR68">
            <v>0.19080374999999999</v>
          </cell>
          <cell r="DS68">
            <v>-0.19080374999999999</v>
          </cell>
          <cell r="DT68">
            <v>0</v>
          </cell>
          <cell r="DU68">
            <v>0</v>
          </cell>
          <cell r="DV68">
            <v>0.19080374999999999</v>
          </cell>
          <cell r="DW68">
            <v>-0.19080374999999999</v>
          </cell>
          <cell r="DX68">
            <v>0</v>
          </cell>
          <cell r="DY68">
            <v>0</v>
          </cell>
          <cell r="DZ68">
            <v>0</v>
          </cell>
          <cell r="EA68">
            <v>0.22755</v>
          </cell>
          <cell r="EB68">
            <v>-0.22755</v>
          </cell>
          <cell r="EC68">
            <v>0</v>
          </cell>
          <cell r="ED68">
            <v>0.41835375000000002</v>
          </cell>
          <cell r="EE68">
            <v>-0.41835375000000002</v>
          </cell>
          <cell r="EF68">
            <v>0</v>
          </cell>
          <cell r="EG68">
            <v>0</v>
          </cell>
          <cell r="EH68">
            <v>0.41835375000000002</v>
          </cell>
          <cell r="EI68">
            <v>-0.41835375000000002</v>
          </cell>
          <cell r="EJ68">
            <v>0</v>
          </cell>
          <cell r="EK68">
            <v>0</v>
          </cell>
          <cell r="EL68">
            <v>0</v>
          </cell>
          <cell r="EM68">
            <v>0</v>
          </cell>
          <cell r="EN68">
            <v>0</v>
          </cell>
        </row>
        <row r="69">
          <cell r="A69">
            <v>521083</v>
          </cell>
          <cell r="B69" t="str">
            <v>R&amp;M AMC - Generators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0.60422656999999991</v>
          </cell>
          <cell r="I69">
            <v>1.46257343</v>
          </cell>
          <cell r="J69">
            <v>19.2</v>
          </cell>
          <cell r="K69">
            <v>1.2</v>
          </cell>
          <cell r="L69">
            <v>4.2</v>
          </cell>
          <cell r="M69">
            <v>0.1</v>
          </cell>
          <cell r="N69">
            <v>-0.16</v>
          </cell>
          <cell r="O69">
            <v>0.26</v>
          </cell>
          <cell r="P69">
            <v>2.6</v>
          </cell>
          <cell r="Q69">
            <v>0.25042890000000001</v>
          </cell>
          <cell r="R69">
            <v>-0.16</v>
          </cell>
          <cell r="S69">
            <v>0.41042889999999999</v>
          </cell>
          <cell r="T69">
            <v>1.638903896475207</v>
          </cell>
          <cell r="U69">
            <v>0</v>
          </cell>
          <cell r="V69">
            <v>0.1</v>
          </cell>
          <cell r="W69">
            <v>0.36</v>
          </cell>
          <cell r="X69">
            <v>-0.26</v>
          </cell>
          <cell r="Y69">
            <v>0.2</v>
          </cell>
          <cell r="Z69">
            <v>0.2</v>
          </cell>
          <cell r="AA69">
            <v>0</v>
          </cell>
          <cell r="AB69">
            <v>0</v>
          </cell>
          <cell r="AC69">
            <v>0.50085780000000002</v>
          </cell>
          <cell r="AD69">
            <v>0.2</v>
          </cell>
          <cell r="AE69">
            <v>0.30085780000000001</v>
          </cell>
          <cell r="AF69">
            <v>0.60068506470299554</v>
          </cell>
          <cell r="AG69">
            <v>0</v>
          </cell>
          <cell r="AH69">
            <v>0.1</v>
          </cell>
          <cell r="AI69">
            <v>0.1</v>
          </cell>
          <cell r="AJ69">
            <v>0</v>
          </cell>
          <cell r="AK69">
            <v>0.3</v>
          </cell>
          <cell r="AL69">
            <v>0.3</v>
          </cell>
          <cell r="AM69">
            <v>0</v>
          </cell>
          <cell r="AN69">
            <v>0</v>
          </cell>
          <cell r="AO69">
            <v>0.1</v>
          </cell>
          <cell r="AP69">
            <v>0.3</v>
          </cell>
          <cell r="AQ69">
            <v>-0.19999999999999998</v>
          </cell>
          <cell r="AR69">
            <v>-1.9999999999999998</v>
          </cell>
          <cell r="AS69">
            <v>0</v>
          </cell>
          <cell r="AT69">
            <v>0.1</v>
          </cell>
          <cell r="AU69">
            <v>0.1</v>
          </cell>
          <cell r="AV69">
            <v>0</v>
          </cell>
          <cell r="AW69">
            <v>0.4</v>
          </cell>
          <cell r="AX69">
            <v>0.4</v>
          </cell>
          <cell r="AY69">
            <v>0</v>
          </cell>
          <cell r="AZ69">
            <v>0</v>
          </cell>
          <cell r="BA69">
            <v>0.40171559999999995</v>
          </cell>
          <cell r="BB69">
            <v>0.4</v>
          </cell>
          <cell r="BC69">
            <v>1.7155999999999283E-3</v>
          </cell>
          <cell r="BD69">
            <v>4.2706830404393766E-3</v>
          </cell>
          <cell r="BE69">
            <v>0</v>
          </cell>
          <cell r="BF69">
            <v>0.1</v>
          </cell>
          <cell r="BG69">
            <v>-0.51393558000000006</v>
          </cell>
          <cell r="BH69">
            <v>0.61393558000000004</v>
          </cell>
          <cell r="BI69">
            <v>0.5</v>
          </cell>
          <cell r="BJ69">
            <v>-0.10393557999999997</v>
          </cell>
          <cell r="BK69">
            <v>0.60393557999999992</v>
          </cell>
          <cell r="BL69">
            <v>1.2078711599999998</v>
          </cell>
          <cell r="BM69">
            <v>0.50214449999999999</v>
          </cell>
          <cell r="BN69">
            <v>-0.10393557999999997</v>
          </cell>
          <cell r="BO69">
            <v>0.60608007999999991</v>
          </cell>
          <cell r="BP69">
            <v>1.2069834081623914</v>
          </cell>
          <cell r="BQ69">
            <v>0</v>
          </cell>
          <cell r="BR69">
            <v>0.1</v>
          </cell>
          <cell r="BS69">
            <v>0.10153364999999996</v>
          </cell>
          <cell r="BT69">
            <v>-1.5336499999999559E-3</v>
          </cell>
          <cell r="BU69">
            <v>0.6</v>
          </cell>
          <cell r="BV69">
            <v>-2.4019299999999966E-3</v>
          </cell>
          <cell r="BW69">
            <v>0.60240192999999997</v>
          </cell>
          <cell r="BX69">
            <v>1.0040032166666666</v>
          </cell>
          <cell r="BY69">
            <v>0.60257343000000008</v>
          </cell>
          <cell r="BZ69">
            <v>-2.4019299999999966E-3</v>
          </cell>
          <cell r="CA69">
            <v>-0.60497536000000007</v>
          </cell>
          <cell r="CB69">
            <v>-1.0039861199986864</v>
          </cell>
          <cell r="CC69">
            <v>0</v>
          </cell>
          <cell r="CD69">
            <v>0.1</v>
          </cell>
          <cell r="CE69">
            <v>0.10153365000000002</v>
          </cell>
          <cell r="CF69">
            <v>-1.5336500000000114E-3</v>
          </cell>
          <cell r="CG69">
            <v>0.7</v>
          </cell>
          <cell r="CH69">
            <v>9.9131720000000034E-2</v>
          </cell>
          <cell r="CI69">
            <v>0.60086827999999992</v>
          </cell>
          <cell r="CJ69">
            <v>0.85838325714285713</v>
          </cell>
          <cell r="CK69">
            <v>0.70257343000000005</v>
          </cell>
          <cell r="CL69">
            <v>9.9131720000000034E-2</v>
          </cell>
          <cell r="CM69">
            <v>-0.60344171000000002</v>
          </cell>
          <cell r="CN69">
            <v>-0.85890197982579553</v>
          </cell>
          <cell r="CO69">
            <v>0</v>
          </cell>
          <cell r="CP69">
            <v>0.7</v>
          </cell>
          <cell r="CQ69">
            <v>0.10153365000000002</v>
          </cell>
          <cell r="CR69">
            <v>0.59846634999999992</v>
          </cell>
          <cell r="CS69">
            <v>1.4</v>
          </cell>
          <cell r="CT69">
            <v>0.20066537000000007</v>
          </cell>
          <cell r="CU69">
            <v>1.1993346299999998</v>
          </cell>
          <cell r="CV69">
            <v>0.85666759285714278</v>
          </cell>
          <cell r="CW69">
            <v>0.80257343000000003</v>
          </cell>
          <cell r="CX69">
            <v>0.20066537000000007</v>
          </cell>
          <cell r="CY69">
            <v>0.60190805999999997</v>
          </cell>
          <cell r="CZ69">
            <v>0.74997257260310746</v>
          </cell>
          <cell r="DA69">
            <v>0</v>
          </cell>
          <cell r="DB69">
            <v>0.7</v>
          </cell>
          <cell r="DC69">
            <v>0.15153364999999999</v>
          </cell>
          <cell r="DD69">
            <v>0.54846634999999999</v>
          </cell>
          <cell r="DE69">
            <v>2.1</v>
          </cell>
          <cell r="DF69">
            <v>0.34219902000000002</v>
          </cell>
          <cell r="DG69">
            <v>1.7578009800000001</v>
          </cell>
          <cell r="DH69">
            <v>0.83704808571428568</v>
          </cell>
          <cell r="DI69">
            <v>0.90257343000000012</v>
          </cell>
          <cell r="DJ69">
            <v>0.34219902000000002</v>
          </cell>
          <cell r="DK69">
            <v>0.5603744100000001</v>
          </cell>
          <cell r="DL69">
            <v>0.62086295848527251</v>
          </cell>
          <cell r="DM69">
            <v>0</v>
          </cell>
          <cell r="DN69">
            <v>0.7</v>
          </cell>
          <cell r="DO69">
            <v>0.68153364999999988</v>
          </cell>
          <cell r="DP69">
            <v>1.8466350000000076E-2</v>
          </cell>
          <cell r="DQ69">
            <v>2.8</v>
          </cell>
          <cell r="DR69">
            <v>1.0237326699999998</v>
          </cell>
          <cell r="DS69">
            <v>1.77626733</v>
          </cell>
          <cell r="DT69">
            <v>0.6343811892857143</v>
          </cell>
          <cell r="DU69">
            <v>1.00257343</v>
          </cell>
          <cell r="DV69">
            <v>1.0237326699999998</v>
          </cell>
          <cell r="DW69">
            <v>-2.1159239999999802E-2</v>
          </cell>
          <cell r="DX69">
            <v>-2.1104927945277584E-2</v>
          </cell>
          <cell r="DY69">
            <v>0</v>
          </cell>
          <cell r="DZ69">
            <v>0.7</v>
          </cell>
          <cell r="EA69">
            <v>0.10153365000000014</v>
          </cell>
          <cell r="EB69">
            <v>0.59846634999999981</v>
          </cell>
          <cell r="EC69">
            <v>3.5</v>
          </cell>
          <cell r="ED69">
            <v>1.1252663199999999</v>
          </cell>
          <cell r="EE69">
            <v>2.3747336800000003</v>
          </cell>
          <cell r="EF69">
            <v>0.67849533714285726</v>
          </cell>
          <cell r="EG69">
            <v>1.1025734300000001</v>
          </cell>
          <cell r="EH69">
            <v>1.1252663199999999</v>
          </cell>
          <cell r="EI69">
            <v>-2.2692889999999855E-2</v>
          </cell>
          <cell r="EJ69">
            <v>-2.0581749371558728E-2</v>
          </cell>
          <cell r="EK69">
            <v>0</v>
          </cell>
          <cell r="EL69">
            <v>0.7</v>
          </cell>
          <cell r="EM69">
            <v>0.54153367000000019</v>
          </cell>
          <cell r="EN69">
            <v>0.15846632999999977</v>
          </cell>
        </row>
        <row r="70">
          <cell r="A70">
            <v>521123</v>
          </cell>
          <cell r="B70" t="str">
            <v>R&amp;M AMC -CDMA Network</v>
          </cell>
          <cell r="C70">
            <v>19.036501640000001</v>
          </cell>
          <cell r="D70">
            <v>52.926233120000006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  <cell r="AI70">
            <v>0</v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  <cell r="AU70">
            <v>0</v>
          </cell>
          <cell r="AV70">
            <v>0</v>
          </cell>
          <cell r="AW70">
            <v>0</v>
          </cell>
          <cell r="AX70">
            <v>0</v>
          </cell>
          <cell r="AY70">
            <v>0</v>
          </cell>
          <cell r="AZ70">
            <v>0</v>
          </cell>
          <cell r="BA70">
            <v>0</v>
          </cell>
          <cell r="BB70">
            <v>0</v>
          </cell>
          <cell r="BC70">
            <v>0</v>
          </cell>
          <cell r="BD70">
            <v>0</v>
          </cell>
          <cell r="BE70">
            <v>0</v>
          </cell>
          <cell r="BF70">
            <v>0</v>
          </cell>
          <cell r="BG70">
            <v>0</v>
          </cell>
          <cell r="BH70">
            <v>0</v>
          </cell>
          <cell r="BI70">
            <v>0</v>
          </cell>
          <cell r="BJ70">
            <v>0</v>
          </cell>
          <cell r="BK70">
            <v>0</v>
          </cell>
          <cell r="BL70">
            <v>0</v>
          </cell>
          <cell r="BM70">
            <v>0</v>
          </cell>
          <cell r="BN70">
            <v>0</v>
          </cell>
          <cell r="BO70">
            <v>0</v>
          </cell>
          <cell r="BP70">
            <v>0</v>
          </cell>
          <cell r="BQ70">
            <v>0</v>
          </cell>
          <cell r="BR70">
            <v>0</v>
          </cell>
          <cell r="BS70">
            <v>0</v>
          </cell>
          <cell r="BT70">
            <v>0</v>
          </cell>
          <cell r="BU70">
            <v>0</v>
          </cell>
          <cell r="BV70">
            <v>0</v>
          </cell>
          <cell r="BW70">
            <v>0</v>
          </cell>
          <cell r="BX70">
            <v>0</v>
          </cell>
          <cell r="BY70">
            <v>0</v>
          </cell>
          <cell r="BZ70">
            <v>0</v>
          </cell>
          <cell r="CA70">
            <v>0</v>
          </cell>
          <cell r="CB70">
            <v>0</v>
          </cell>
          <cell r="CC70">
            <v>0</v>
          </cell>
          <cell r="CD70">
            <v>0</v>
          </cell>
          <cell r="CE70">
            <v>0</v>
          </cell>
          <cell r="CF70">
            <v>0</v>
          </cell>
          <cell r="CG70">
            <v>0</v>
          </cell>
          <cell r="CH70">
            <v>0</v>
          </cell>
          <cell r="CI70">
            <v>0</v>
          </cell>
          <cell r="CJ70">
            <v>0</v>
          </cell>
          <cell r="CK70">
            <v>0</v>
          </cell>
          <cell r="CL70">
            <v>0</v>
          </cell>
          <cell r="CM70">
            <v>0</v>
          </cell>
          <cell r="CN70">
            <v>0</v>
          </cell>
          <cell r="CO70">
            <v>0</v>
          </cell>
          <cell r="CP70">
            <v>0</v>
          </cell>
          <cell r="CQ70">
            <v>0</v>
          </cell>
          <cell r="CR70">
            <v>0</v>
          </cell>
          <cell r="CS70">
            <v>0</v>
          </cell>
          <cell r="CT70">
            <v>0</v>
          </cell>
          <cell r="CU70">
            <v>0</v>
          </cell>
          <cell r="CV70">
            <v>0</v>
          </cell>
          <cell r="CW70">
            <v>0</v>
          </cell>
          <cell r="CX70">
            <v>0</v>
          </cell>
          <cell r="CY70">
            <v>0</v>
          </cell>
          <cell r="CZ70">
            <v>0</v>
          </cell>
          <cell r="DA70">
            <v>0</v>
          </cell>
          <cell r="DB70">
            <v>0</v>
          </cell>
          <cell r="DC70">
            <v>0</v>
          </cell>
          <cell r="DD70">
            <v>0</v>
          </cell>
          <cell r="DE70">
            <v>0</v>
          </cell>
          <cell r="DF70">
            <v>0</v>
          </cell>
          <cell r="DG70">
            <v>0</v>
          </cell>
          <cell r="DH70">
            <v>0</v>
          </cell>
          <cell r="DI70">
            <v>0</v>
          </cell>
          <cell r="DJ70">
            <v>0</v>
          </cell>
          <cell r="DK70">
            <v>0</v>
          </cell>
          <cell r="DL70">
            <v>0</v>
          </cell>
          <cell r="DM70">
            <v>0</v>
          </cell>
          <cell r="DN70">
            <v>0</v>
          </cell>
          <cell r="DO70">
            <v>0</v>
          </cell>
          <cell r="DP70">
            <v>0</v>
          </cell>
          <cell r="DQ70">
            <v>0</v>
          </cell>
          <cell r="DR70">
            <v>0</v>
          </cell>
          <cell r="DS70">
            <v>0</v>
          </cell>
          <cell r="DT70">
            <v>0</v>
          </cell>
          <cell r="DU70">
            <v>0</v>
          </cell>
          <cell r="DV70">
            <v>0</v>
          </cell>
          <cell r="DW70">
            <v>0</v>
          </cell>
          <cell r="DX70">
            <v>0</v>
          </cell>
          <cell r="DY70">
            <v>0</v>
          </cell>
          <cell r="DZ70">
            <v>0</v>
          </cell>
          <cell r="EA70">
            <v>0</v>
          </cell>
          <cell r="EB70">
            <v>0</v>
          </cell>
          <cell r="EC70">
            <v>0</v>
          </cell>
          <cell r="ED70">
            <v>0</v>
          </cell>
          <cell r="EE70">
            <v>0</v>
          </cell>
          <cell r="EF70">
            <v>0</v>
          </cell>
          <cell r="EG70">
            <v>0</v>
          </cell>
          <cell r="EH70">
            <v>0</v>
          </cell>
          <cell r="EI70">
            <v>0</v>
          </cell>
          <cell r="EJ70">
            <v>0</v>
          </cell>
          <cell r="EK70">
            <v>0</v>
          </cell>
          <cell r="EL70">
            <v>0</v>
          </cell>
          <cell r="EM70">
            <v>0</v>
          </cell>
          <cell r="EN70">
            <v>0</v>
          </cell>
        </row>
        <row r="71">
          <cell r="A71">
            <v>521133</v>
          </cell>
          <cell r="B71" t="str">
            <v>R&amp;M AMC - DATA Network</v>
          </cell>
          <cell r="C71">
            <v>50.601689360000002</v>
          </cell>
          <cell r="D71">
            <v>73.161242360000003</v>
          </cell>
          <cell r="E71">
            <v>51.41877246</v>
          </cell>
          <cell r="F71">
            <v>49.900810859999993</v>
          </cell>
          <cell r="G71">
            <v>68.028426710000005</v>
          </cell>
          <cell r="H71">
            <v>-12.727081910000003</v>
          </cell>
          <cell r="I71">
            <v>27.30610296</v>
          </cell>
          <cell r="J71">
            <v>57.399297049999994</v>
          </cell>
          <cell r="K71">
            <v>20.39000004</v>
          </cell>
          <cell r="L71">
            <v>20.39000004</v>
          </cell>
          <cell r="M71">
            <v>1.6991666699999999</v>
          </cell>
          <cell r="N71">
            <v>2.89</v>
          </cell>
          <cell r="O71">
            <v>-1.1908333300000002</v>
          </cell>
          <cell r="P71">
            <v>-0.7008337386938035</v>
          </cell>
          <cell r="Q71">
            <v>27.08</v>
          </cell>
          <cell r="R71">
            <v>2.89</v>
          </cell>
          <cell r="S71">
            <v>24.189999999999998</v>
          </cell>
          <cell r="T71">
            <v>0.89327917282127023</v>
          </cell>
          <cell r="U71">
            <v>0</v>
          </cell>
          <cell r="V71">
            <v>1.6991666699999999</v>
          </cell>
          <cell r="W71">
            <v>1.93</v>
          </cell>
          <cell r="X71">
            <v>-0.23083333000000006</v>
          </cell>
          <cell r="Y71">
            <v>3.3983333399999998</v>
          </cell>
          <cell r="Z71">
            <v>4.82</v>
          </cell>
          <cell r="AA71">
            <v>-1.4216666600000005</v>
          </cell>
          <cell r="AB71">
            <v>-0.41834232188652826</v>
          </cell>
          <cell r="AC71">
            <v>10.36</v>
          </cell>
          <cell r="AD71">
            <v>4.82</v>
          </cell>
          <cell r="AE71">
            <v>5.5399999999999991</v>
          </cell>
          <cell r="AF71">
            <v>0.53474903474903468</v>
          </cell>
          <cell r="AG71">
            <v>0</v>
          </cell>
          <cell r="AH71">
            <v>1.6991666699999999</v>
          </cell>
          <cell r="AI71">
            <v>5.2717651099999996</v>
          </cell>
          <cell r="AJ71">
            <v>-3.5725984399999997</v>
          </cell>
          <cell r="AK71">
            <v>5.0975000100000001</v>
          </cell>
          <cell r="AL71">
            <v>10.101765109999999</v>
          </cell>
          <cell r="AM71">
            <v>-5.0042650999999987</v>
          </cell>
          <cell r="AN71">
            <v>-0.98170967929041719</v>
          </cell>
          <cell r="AO71">
            <v>4.63</v>
          </cell>
          <cell r="AP71">
            <v>10.101765109999999</v>
          </cell>
          <cell r="AQ71">
            <v>-5.4717651099999989</v>
          </cell>
          <cell r="AR71">
            <v>-1.1818067192224619</v>
          </cell>
          <cell r="AS71">
            <v>0</v>
          </cell>
          <cell r="AT71">
            <v>1.6991666699999999</v>
          </cell>
          <cell r="AU71">
            <v>3.0450042800000006</v>
          </cell>
          <cell r="AV71">
            <v>-1.3458376100000007</v>
          </cell>
          <cell r="AW71">
            <v>6.7966666799999995</v>
          </cell>
          <cell r="AX71">
            <v>13.146769390000003</v>
          </cell>
          <cell r="AY71">
            <v>-6.3501027100000034</v>
          </cell>
          <cell r="AZ71">
            <v>-0.93429662053105178</v>
          </cell>
          <cell r="BA71">
            <v>6.3740068899999995</v>
          </cell>
          <cell r="BB71">
            <v>13.146769390000003</v>
          </cell>
          <cell r="BC71">
            <v>-6.7727625000000033</v>
          </cell>
          <cell r="BD71">
            <v>-1.0625596452720503</v>
          </cell>
          <cell r="BE71">
            <v>0</v>
          </cell>
          <cell r="BF71">
            <v>1.6991666699999999</v>
          </cell>
          <cell r="BG71">
            <v>3.473580420000002</v>
          </cell>
          <cell r="BH71">
            <v>-1.7744137500000021</v>
          </cell>
          <cell r="BI71">
            <v>8.4958333499999998</v>
          </cell>
          <cell r="BJ71">
            <v>16.620349810000004</v>
          </cell>
          <cell r="BK71">
            <v>-8.1245164600000042</v>
          </cell>
          <cell r="BL71">
            <v>-0.95629423569142913</v>
          </cell>
          <cell r="BM71">
            <v>8.6841552500000017</v>
          </cell>
          <cell r="BN71">
            <v>16.620349810000004</v>
          </cell>
          <cell r="BO71">
            <v>-7.9361945600000023</v>
          </cell>
          <cell r="BP71">
            <v>-0.9138706450463332</v>
          </cell>
          <cell r="BQ71">
            <v>0</v>
          </cell>
          <cell r="BR71">
            <v>1.6991666699999999</v>
          </cell>
          <cell r="BS71">
            <v>3.0559633299999982</v>
          </cell>
          <cell r="BT71">
            <v>-1.3567966599999983</v>
          </cell>
          <cell r="BU71">
            <v>10.19500002</v>
          </cell>
          <cell r="BV71">
            <v>19.676313140000001</v>
          </cell>
          <cell r="BW71">
            <v>-9.4813131200000011</v>
          </cell>
          <cell r="BX71">
            <v>-0.92999638071604451</v>
          </cell>
          <cell r="BY71">
            <v>10.85586206</v>
          </cell>
          <cell r="BZ71">
            <v>19.676313140000001</v>
          </cell>
          <cell r="CA71">
            <v>8.8204510800000016</v>
          </cell>
          <cell r="CB71">
            <v>0.81250581770933095</v>
          </cell>
          <cell r="CC71">
            <v>0</v>
          </cell>
          <cell r="CD71">
            <v>1.6991666699999999</v>
          </cell>
          <cell r="CE71">
            <v>3.1469830700000001</v>
          </cell>
          <cell r="CF71">
            <v>-1.4478164000000002</v>
          </cell>
          <cell r="CG71">
            <v>11.894166689999999</v>
          </cell>
          <cell r="CH71">
            <v>22.823296209999999</v>
          </cell>
          <cell r="CI71">
            <v>-10.92912952</v>
          </cell>
          <cell r="CJ71">
            <v>-0.91886466743304074</v>
          </cell>
          <cell r="CK71">
            <v>12.51756887</v>
          </cell>
          <cell r="CL71">
            <v>22.823296209999999</v>
          </cell>
          <cell r="CM71">
            <v>10.305727339999999</v>
          </cell>
          <cell r="CN71">
            <v>0.82330102969906804</v>
          </cell>
          <cell r="CO71">
            <v>0</v>
          </cell>
          <cell r="CP71">
            <v>1.6991666699999999</v>
          </cell>
          <cell r="CQ71">
            <v>3.1188233599999995</v>
          </cell>
          <cell r="CR71">
            <v>-1.4196566899999996</v>
          </cell>
          <cell r="CS71">
            <v>13.593333359999999</v>
          </cell>
          <cell r="CT71">
            <v>25.942119569999999</v>
          </cell>
          <cell r="CU71">
            <v>-12.34878621</v>
          </cell>
          <cell r="CV71">
            <v>-0.90844430008152177</v>
          </cell>
          <cell r="CW71">
            <v>14.18927568</v>
          </cell>
          <cell r="CX71">
            <v>25.942119569999999</v>
          </cell>
          <cell r="CY71">
            <v>-11.752843889999999</v>
          </cell>
          <cell r="CZ71">
            <v>-0.82829061574762497</v>
          </cell>
          <cell r="DA71" t="str">
            <v>Actual Invoices Rs. 46.74Mn  , Provision Reversal Rs. (38.46)Mn, Provision Rs. 17.66Mn</v>
          </cell>
          <cell r="DB71">
            <v>1.6991666699999999</v>
          </cell>
          <cell r="DC71">
            <v>3.0259633300000002</v>
          </cell>
          <cell r="DD71">
            <v>-1.3267966600000003</v>
          </cell>
          <cell r="DE71">
            <v>15.292500029999999</v>
          </cell>
          <cell r="DF71">
            <v>28.968082899999999</v>
          </cell>
          <cell r="DG71">
            <v>-13.67558287</v>
          </cell>
          <cell r="DH71">
            <v>-0.89426731032676021</v>
          </cell>
          <cell r="DI71">
            <v>15.890982490000001</v>
          </cell>
          <cell r="DJ71">
            <v>28.968082899999999</v>
          </cell>
          <cell r="DK71">
            <v>-13.077100409999998</v>
          </cell>
          <cell r="DL71">
            <v>-0.82292585862637857</v>
          </cell>
          <cell r="DM71">
            <v>0</v>
          </cell>
          <cell r="DN71">
            <v>1.6991666699999999</v>
          </cell>
          <cell r="DO71">
            <v>3.2799035900000035</v>
          </cell>
          <cell r="DP71">
            <v>-1.5807369200000037</v>
          </cell>
          <cell r="DQ71">
            <v>16.9916667</v>
          </cell>
          <cell r="DR71">
            <v>32.247986490000002</v>
          </cell>
          <cell r="DS71">
            <v>-15.256319790000003</v>
          </cell>
          <cell r="DT71">
            <v>-0.89787070682124448</v>
          </cell>
          <cell r="DU71">
            <v>17.3226893</v>
          </cell>
          <cell r="DV71">
            <v>32.247986490000002</v>
          </cell>
          <cell r="DW71">
            <v>-14.925297190000002</v>
          </cell>
          <cell r="DX71">
            <v>-0.86160393063217966</v>
          </cell>
          <cell r="DY71">
            <v>0</v>
          </cell>
          <cell r="DZ71">
            <v>1.6991666699999999</v>
          </cell>
          <cell r="EA71">
            <v>3.3259633299999982</v>
          </cell>
          <cell r="EB71">
            <v>-1.6267966599999983</v>
          </cell>
          <cell r="EC71">
            <v>18.690833369999996</v>
          </cell>
          <cell r="ED71">
            <v>35.563949820000005</v>
          </cell>
          <cell r="EE71">
            <v>-16.873116450000008</v>
          </cell>
          <cell r="EF71">
            <v>-0.90274821437777397</v>
          </cell>
          <cell r="EG71">
            <v>18.85439611</v>
          </cell>
          <cell r="EH71">
            <v>35.563949820000005</v>
          </cell>
          <cell r="EI71">
            <v>-16.709553710000005</v>
          </cell>
          <cell r="EJ71">
            <v>-0.88624178745972071</v>
          </cell>
          <cell r="EK71">
            <v>0</v>
          </cell>
          <cell r="EL71">
            <v>1.6991666699999999</v>
          </cell>
          <cell r="EM71">
            <v>3.4598322899999996</v>
          </cell>
          <cell r="EN71">
            <v>-1.7606656199999997</v>
          </cell>
        </row>
        <row r="72">
          <cell r="A72">
            <v>521143</v>
          </cell>
          <cell r="B72" t="str">
            <v>R&amp;M AMC - ADSLNetwork</v>
          </cell>
          <cell r="C72">
            <v>242.17360568000001</v>
          </cell>
          <cell r="D72">
            <v>380.48300646999996</v>
          </cell>
          <cell r="E72">
            <v>374.99742533</v>
          </cell>
          <cell r="F72">
            <v>436.75145728000001</v>
          </cell>
          <cell r="G72">
            <v>613.71</v>
          </cell>
          <cell r="H72">
            <v>663.09</v>
          </cell>
          <cell r="I72">
            <v>615.6</v>
          </cell>
          <cell r="J72">
            <v>669.7615912</v>
          </cell>
          <cell r="K72">
            <v>644.73</v>
          </cell>
          <cell r="L72">
            <v>615.6</v>
          </cell>
          <cell r="M72">
            <v>50.156887840000003</v>
          </cell>
          <cell r="N72">
            <v>50.4</v>
          </cell>
          <cell r="O72">
            <v>-0.24311215999999547</v>
          </cell>
          <cell r="P72">
            <v>-4.8470343848988585E-3</v>
          </cell>
          <cell r="Q72">
            <v>39.08</v>
          </cell>
          <cell r="R72">
            <v>50.4</v>
          </cell>
          <cell r="S72">
            <v>-11.32</v>
          </cell>
          <cell r="T72">
            <v>-0.2896622313203685</v>
          </cell>
          <cell r="U72">
            <v>0</v>
          </cell>
          <cell r="V72">
            <v>51.403919289999997</v>
          </cell>
          <cell r="W72">
            <v>42.79</v>
          </cell>
          <cell r="X72">
            <v>8.6139192899999983</v>
          </cell>
          <cell r="Y72">
            <v>101.56080713</v>
          </cell>
          <cell r="Z72">
            <v>93.19</v>
          </cell>
          <cell r="AA72">
            <v>8.3708071300000029</v>
          </cell>
          <cell r="AB72">
            <v>8.2421628643470621E-2</v>
          </cell>
          <cell r="AC72">
            <v>106.33</v>
          </cell>
          <cell r="AD72">
            <v>93.19</v>
          </cell>
          <cell r="AE72">
            <v>13.14</v>
          </cell>
          <cell r="AF72">
            <v>0.12357754161572464</v>
          </cell>
          <cell r="AG72">
            <v>0</v>
          </cell>
          <cell r="AH72">
            <v>51.403919289999997</v>
          </cell>
          <cell r="AI72">
            <v>42.5</v>
          </cell>
          <cell r="AJ72">
            <v>8.9039192899999975</v>
          </cell>
          <cell r="AK72">
            <v>152.96472641999998</v>
          </cell>
          <cell r="AL72">
            <v>135.68</v>
          </cell>
          <cell r="AM72">
            <v>17.28472641999997</v>
          </cell>
          <cell r="AN72">
            <v>0.11299811940002928</v>
          </cell>
          <cell r="AO72">
            <v>42.5</v>
          </cell>
          <cell r="AP72">
            <v>135.68</v>
          </cell>
          <cell r="AQ72">
            <v>-93.18</v>
          </cell>
          <cell r="AR72">
            <v>-2.1924705882352944</v>
          </cell>
          <cell r="AS72">
            <v>0</v>
          </cell>
          <cell r="AT72">
            <v>51.403919289999997</v>
          </cell>
          <cell r="AU72">
            <v>50.59</v>
          </cell>
          <cell r="AV72">
            <v>0.81391928999999408</v>
          </cell>
          <cell r="AW72">
            <v>204.36864570999998</v>
          </cell>
          <cell r="AX72">
            <v>186.28</v>
          </cell>
          <cell r="AY72">
            <v>18.08864570999998</v>
          </cell>
          <cell r="AZ72">
            <v>8.8509886862331369E-2</v>
          </cell>
          <cell r="BA72">
            <v>232.41</v>
          </cell>
          <cell r="BB72">
            <v>186.28</v>
          </cell>
          <cell r="BC72">
            <v>46.129999999999995</v>
          </cell>
          <cell r="BD72">
            <v>0.19848543522223655</v>
          </cell>
          <cell r="BE72">
            <v>0</v>
          </cell>
          <cell r="BF72">
            <v>51.403919289999997</v>
          </cell>
          <cell r="BG72">
            <v>46.41</v>
          </cell>
          <cell r="BH72">
            <v>4.9939192900000009</v>
          </cell>
          <cell r="BI72">
            <v>255.77256499999996</v>
          </cell>
          <cell r="BJ72">
            <v>232.69</v>
          </cell>
          <cell r="BK72">
            <v>23.08256499999996</v>
          </cell>
          <cell r="BL72">
            <v>9.0246446095576999E-2</v>
          </cell>
          <cell r="BM72">
            <v>283.97000000000003</v>
          </cell>
          <cell r="BN72">
            <v>232.69</v>
          </cell>
          <cell r="BO72">
            <v>51.28000000000003</v>
          </cell>
          <cell r="BP72">
            <v>0.18058245589322824</v>
          </cell>
          <cell r="BQ72">
            <v>0</v>
          </cell>
          <cell r="BR72">
            <v>51.403919289999997</v>
          </cell>
          <cell r="BS72">
            <v>43.11</v>
          </cell>
          <cell r="BT72">
            <v>8.2939192899999981</v>
          </cell>
          <cell r="BU72">
            <v>307.17648428999996</v>
          </cell>
          <cell r="BV72">
            <v>275.8</v>
          </cell>
          <cell r="BW72">
            <v>31.376484289999951</v>
          </cell>
          <cell r="BX72">
            <v>0.10214481216725549</v>
          </cell>
          <cell r="BY72">
            <v>336.15</v>
          </cell>
          <cell r="BZ72">
            <v>275.8</v>
          </cell>
          <cell r="CA72">
            <v>-60.349999999999966</v>
          </cell>
          <cell r="CB72">
            <v>-0.1795329466012196</v>
          </cell>
          <cell r="CC72">
            <v>0</v>
          </cell>
          <cell r="CD72">
            <v>51.403919289999997</v>
          </cell>
          <cell r="CE72">
            <v>47.04</v>
          </cell>
          <cell r="CF72">
            <v>4.3639192899999983</v>
          </cell>
          <cell r="CG72">
            <v>358.58040358</v>
          </cell>
          <cell r="CH72">
            <v>322.83999999999997</v>
          </cell>
          <cell r="CI72">
            <v>35.74040358000002</v>
          </cell>
          <cell r="CJ72">
            <v>9.9671937515755135E-2</v>
          </cell>
          <cell r="CK72">
            <v>387.91</v>
          </cell>
          <cell r="CL72">
            <v>322.83999999999997</v>
          </cell>
          <cell r="CM72">
            <v>-65.07000000000005</v>
          </cell>
          <cell r="CN72">
            <v>-0.16774509551184566</v>
          </cell>
          <cell r="CO72">
            <v>0</v>
          </cell>
          <cell r="CP72">
            <v>51.403919289999997</v>
          </cell>
          <cell r="CQ72">
            <v>45.05</v>
          </cell>
          <cell r="CR72">
            <v>6.3539192900000003</v>
          </cell>
          <cell r="CS72">
            <v>409.98432287000003</v>
          </cell>
          <cell r="CT72">
            <v>367.89</v>
          </cell>
          <cell r="CU72">
            <v>42.094322870000042</v>
          </cell>
          <cell r="CV72">
            <v>0.10267300606844797</v>
          </cell>
          <cell r="CW72">
            <v>439.66</v>
          </cell>
          <cell r="CX72">
            <v>367.89</v>
          </cell>
          <cell r="CY72">
            <v>71.770000000000039</v>
          </cell>
          <cell r="CZ72">
            <v>0.16323977619069288</v>
          </cell>
          <cell r="DA72">
            <v>0</v>
          </cell>
          <cell r="DB72">
            <v>51.403919289999997</v>
          </cell>
          <cell r="DC72">
            <v>49.01</v>
          </cell>
          <cell r="DD72">
            <v>2.3939192899999995</v>
          </cell>
          <cell r="DE72">
            <v>461.38824216</v>
          </cell>
          <cell r="DF72">
            <v>416.89</v>
          </cell>
          <cell r="DG72">
            <v>44.498242160000018</v>
          </cell>
          <cell r="DH72">
            <v>9.6444248235890109E-2</v>
          </cell>
          <cell r="DI72">
            <v>491.41</v>
          </cell>
          <cell r="DJ72">
            <v>416.89</v>
          </cell>
          <cell r="DK72">
            <v>74.520000000000039</v>
          </cell>
          <cell r="DL72">
            <v>0.15164526566410946</v>
          </cell>
          <cell r="DM72">
            <v>0</v>
          </cell>
          <cell r="DN72">
            <v>51.403919289999997</v>
          </cell>
          <cell r="DO72">
            <v>54.72</v>
          </cell>
          <cell r="DP72">
            <v>-3.3160807100000014</v>
          </cell>
          <cell r="DQ72">
            <v>512.79216145000009</v>
          </cell>
          <cell r="DR72">
            <v>471.62</v>
          </cell>
          <cell r="DS72">
            <v>41.17216145000009</v>
          </cell>
          <cell r="DT72">
            <v>8.0290153682496548E-2</v>
          </cell>
          <cell r="DU72">
            <v>544.54999999999995</v>
          </cell>
          <cell r="DV72">
            <v>471.62</v>
          </cell>
          <cell r="DW72">
            <v>72.92999999999995</v>
          </cell>
          <cell r="DX72">
            <v>0.13392709576714709</v>
          </cell>
          <cell r="DY72">
            <v>0</v>
          </cell>
          <cell r="DZ72">
            <v>51.403919289999997</v>
          </cell>
          <cell r="EA72">
            <v>45.76</v>
          </cell>
          <cell r="EB72">
            <v>5.6439192899999995</v>
          </cell>
          <cell r="EC72">
            <v>564.19608073999996</v>
          </cell>
          <cell r="ED72">
            <v>517.38</v>
          </cell>
          <cell r="EE72">
            <v>46.816080739999961</v>
          </cell>
          <cell r="EF72">
            <v>8.2978387015017821E-2</v>
          </cell>
          <cell r="EG72">
            <v>594.64</v>
          </cell>
          <cell r="EH72">
            <v>517.38</v>
          </cell>
          <cell r="EI72">
            <v>77.259999999999991</v>
          </cell>
          <cell r="EJ72">
            <v>0.12992735100228708</v>
          </cell>
          <cell r="EK72">
            <v>0</v>
          </cell>
          <cell r="EL72">
            <v>51.403919259999995</v>
          </cell>
          <cell r="EM72">
            <v>25.8</v>
          </cell>
          <cell r="EN72">
            <v>25.603919259999994</v>
          </cell>
        </row>
        <row r="73">
          <cell r="A73">
            <v>521153</v>
          </cell>
          <cell r="B73" t="str">
            <v>R&amp;M AMC - IPTV Network</v>
          </cell>
          <cell r="C73">
            <v>-20.344790760000002</v>
          </cell>
          <cell r="D73">
            <v>186.58401379</v>
          </cell>
          <cell r="E73">
            <v>400.21669373999998</v>
          </cell>
          <cell r="F73">
            <v>15.393834999999996</v>
          </cell>
          <cell r="G73">
            <v>-0.86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J73">
            <v>0</v>
          </cell>
          <cell r="AK73">
            <v>0</v>
          </cell>
          <cell r="AL73">
            <v>0</v>
          </cell>
          <cell r="AM73">
            <v>0</v>
          </cell>
          <cell r="AN73">
            <v>0</v>
          </cell>
          <cell r="AO73">
            <v>0</v>
          </cell>
          <cell r="AP73">
            <v>0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  <cell r="AU73">
            <v>0</v>
          </cell>
          <cell r="AV73">
            <v>0</v>
          </cell>
          <cell r="AW73">
            <v>0</v>
          </cell>
          <cell r="AX73">
            <v>0</v>
          </cell>
          <cell r="AY73">
            <v>0</v>
          </cell>
          <cell r="AZ73">
            <v>0</v>
          </cell>
          <cell r="BA73">
            <v>0</v>
          </cell>
          <cell r="BB73">
            <v>0</v>
          </cell>
          <cell r="BC73">
            <v>0</v>
          </cell>
          <cell r="BD73">
            <v>0</v>
          </cell>
          <cell r="BE73">
            <v>0</v>
          </cell>
          <cell r="BF73">
            <v>0</v>
          </cell>
          <cell r="BG73">
            <v>0</v>
          </cell>
          <cell r="BH73">
            <v>0</v>
          </cell>
          <cell r="BI73">
            <v>0</v>
          </cell>
          <cell r="BJ73">
            <v>0</v>
          </cell>
          <cell r="BK73">
            <v>0</v>
          </cell>
          <cell r="BL73">
            <v>0</v>
          </cell>
          <cell r="BM73">
            <v>0</v>
          </cell>
          <cell r="BN73">
            <v>0</v>
          </cell>
          <cell r="BO73">
            <v>0</v>
          </cell>
          <cell r="BP73">
            <v>0</v>
          </cell>
          <cell r="BQ73">
            <v>0</v>
          </cell>
          <cell r="BR73">
            <v>0</v>
          </cell>
          <cell r="BS73">
            <v>0</v>
          </cell>
          <cell r="BT73">
            <v>0</v>
          </cell>
          <cell r="BU73">
            <v>0</v>
          </cell>
          <cell r="BV73">
            <v>0</v>
          </cell>
          <cell r="BW73">
            <v>0</v>
          </cell>
          <cell r="BX73">
            <v>0</v>
          </cell>
          <cell r="BY73">
            <v>0</v>
          </cell>
          <cell r="BZ73">
            <v>0</v>
          </cell>
          <cell r="CA73">
            <v>0</v>
          </cell>
          <cell r="CB73">
            <v>0</v>
          </cell>
          <cell r="CC73">
            <v>0</v>
          </cell>
          <cell r="CD73">
            <v>0</v>
          </cell>
          <cell r="CE73">
            <v>0</v>
          </cell>
          <cell r="CF73">
            <v>0</v>
          </cell>
          <cell r="CG73">
            <v>0</v>
          </cell>
          <cell r="CH73">
            <v>0</v>
          </cell>
          <cell r="CI73">
            <v>0</v>
          </cell>
          <cell r="CJ73">
            <v>0</v>
          </cell>
          <cell r="CK73">
            <v>0</v>
          </cell>
          <cell r="CL73">
            <v>0</v>
          </cell>
          <cell r="CM73">
            <v>0</v>
          </cell>
          <cell r="CN73">
            <v>0</v>
          </cell>
          <cell r="CO73">
            <v>0</v>
          </cell>
          <cell r="CP73">
            <v>0</v>
          </cell>
          <cell r="CQ73">
            <v>0</v>
          </cell>
          <cell r="CR73">
            <v>0</v>
          </cell>
          <cell r="CS73">
            <v>0</v>
          </cell>
          <cell r="CT73">
            <v>0</v>
          </cell>
          <cell r="CU73">
            <v>0</v>
          </cell>
          <cell r="CV73">
            <v>0</v>
          </cell>
          <cell r="CW73">
            <v>0</v>
          </cell>
          <cell r="CX73">
            <v>0</v>
          </cell>
          <cell r="CY73">
            <v>0</v>
          </cell>
          <cell r="CZ73">
            <v>0</v>
          </cell>
          <cell r="DA73">
            <v>0</v>
          </cell>
          <cell r="DB73">
            <v>0</v>
          </cell>
          <cell r="DC73">
            <v>0</v>
          </cell>
          <cell r="DD73">
            <v>0</v>
          </cell>
          <cell r="DE73">
            <v>0</v>
          </cell>
          <cell r="DF73">
            <v>0</v>
          </cell>
          <cell r="DG73">
            <v>0</v>
          </cell>
          <cell r="DH73">
            <v>0</v>
          </cell>
          <cell r="DI73">
            <v>0</v>
          </cell>
          <cell r="DJ73">
            <v>0</v>
          </cell>
          <cell r="DK73">
            <v>0</v>
          </cell>
          <cell r="DL73">
            <v>0</v>
          </cell>
          <cell r="DM73">
            <v>0</v>
          </cell>
          <cell r="DN73">
            <v>0</v>
          </cell>
          <cell r="DO73">
            <v>0</v>
          </cell>
          <cell r="DP73">
            <v>0</v>
          </cell>
          <cell r="DQ73">
            <v>0</v>
          </cell>
          <cell r="DR73">
            <v>0</v>
          </cell>
          <cell r="DS73">
            <v>0</v>
          </cell>
          <cell r="DT73">
            <v>0</v>
          </cell>
          <cell r="DU73">
            <v>0</v>
          </cell>
          <cell r="DV73">
            <v>0</v>
          </cell>
          <cell r="DW73">
            <v>0</v>
          </cell>
          <cell r="DX73">
            <v>0</v>
          </cell>
          <cell r="DY73">
            <v>0</v>
          </cell>
          <cell r="DZ73">
            <v>0</v>
          </cell>
          <cell r="EA73">
            <v>0</v>
          </cell>
          <cell r="EB73">
            <v>0</v>
          </cell>
          <cell r="EC73">
            <v>0</v>
          </cell>
          <cell r="ED73">
            <v>0</v>
          </cell>
          <cell r="EE73">
            <v>0</v>
          </cell>
          <cell r="EF73">
            <v>0</v>
          </cell>
          <cell r="EG73">
            <v>0</v>
          </cell>
          <cell r="EH73">
            <v>0</v>
          </cell>
          <cell r="EI73">
            <v>0</v>
          </cell>
          <cell r="EJ73">
            <v>0</v>
          </cell>
          <cell r="EK73">
            <v>0</v>
          </cell>
          <cell r="EL73">
            <v>0</v>
          </cell>
          <cell r="EM73">
            <v>0</v>
          </cell>
          <cell r="EN73">
            <v>0</v>
          </cell>
        </row>
        <row r="74">
          <cell r="A74">
            <v>521163</v>
          </cell>
          <cell r="B74" t="str">
            <v>R&amp;M AMC - Transmission Network</v>
          </cell>
          <cell r="C74">
            <v>42.014115820000001</v>
          </cell>
          <cell r="D74">
            <v>63.311174439999995</v>
          </cell>
          <cell r="E74">
            <v>83.638329739999989</v>
          </cell>
          <cell r="F74">
            <v>37.467919909999992</v>
          </cell>
          <cell r="G74">
            <v>-5.0436490300000045</v>
          </cell>
          <cell r="H74">
            <v>7.3351867400000001</v>
          </cell>
          <cell r="I74">
            <v>18.011203479999999</v>
          </cell>
          <cell r="J74">
            <v>26.2</v>
          </cell>
          <cell r="K74">
            <v>17.990000039999998</v>
          </cell>
          <cell r="L74">
            <v>21.69206088</v>
          </cell>
          <cell r="M74">
            <v>1.4991666699999999</v>
          </cell>
          <cell r="N74">
            <v>1.55</v>
          </cell>
          <cell r="O74">
            <v>-5.0833330000000121E-2</v>
          </cell>
          <cell r="P74">
            <v>-3.3907724215880626E-2</v>
          </cell>
          <cell r="Q74">
            <v>2.29</v>
          </cell>
          <cell r="R74">
            <v>1.55</v>
          </cell>
          <cell r="S74">
            <v>0.74</v>
          </cell>
          <cell r="T74">
            <v>0.32314410480349343</v>
          </cell>
          <cell r="U74">
            <v>0</v>
          </cell>
          <cell r="V74">
            <v>1.4991666699999999</v>
          </cell>
          <cell r="W74">
            <v>1.0150330400000001</v>
          </cell>
          <cell r="X74">
            <v>0.48413362999999987</v>
          </cell>
          <cell r="Y74">
            <v>2.9983333399999998</v>
          </cell>
          <cell r="Z74">
            <v>2.5650330400000003</v>
          </cell>
          <cell r="AA74">
            <v>0.43330029999999953</v>
          </cell>
          <cell r="AB74">
            <v>0.14451371841130897</v>
          </cell>
          <cell r="AC74">
            <v>4.5791852100000003</v>
          </cell>
          <cell r="AD74">
            <v>2.5650330400000003</v>
          </cell>
          <cell r="AE74">
            <v>2.01415217</v>
          </cell>
          <cell r="AF74">
            <v>0.4398494661455285</v>
          </cell>
          <cell r="AG74">
            <v>0</v>
          </cell>
          <cell r="AH74">
            <v>1.4991666699999999</v>
          </cell>
          <cell r="AI74">
            <v>1.37753985</v>
          </cell>
          <cell r="AJ74">
            <v>0.12162681999999991</v>
          </cell>
          <cell r="AK74">
            <v>4.4975000099999995</v>
          </cell>
          <cell r="AL74">
            <v>3.9525728900000003</v>
          </cell>
          <cell r="AM74">
            <v>0.54492711999999921</v>
          </cell>
          <cell r="AN74">
            <v>0.1211622276349921</v>
          </cell>
          <cell r="AO74">
            <v>1.37753985</v>
          </cell>
          <cell r="AP74">
            <v>3.9525728900000003</v>
          </cell>
          <cell r="AQ74">
            <v>-2.5750330400000001</v>
          </cell>
          <cell r="AR74">
            <v>-1.8692984017848921</v>
          </cell>
          <cell r="AS74">
            <v>0</v>
          </cell>
          <cell r="AT74">
            <v>1.4991666699999999</v>
          </cell>
          <cell r="AU74">
            <v>1.7188092799999999</v>
          </cell>
          <cell r="AV74">
            <v>-0.21964260999999996</v>
          </cell>
          <cell r="AW74">
            <v>5.9966666799999997</v>
          </cell>
          <cell r="AX74">
            <v>5.6613821699999995</v>
          </cell>
          <cell r="AY74">
            <v>0.33528451000000015</v>
          </cell>
          <cell r="AZ74">
            <v>5.5911813661118838E-2</v>
          </cell>
          <cell r="BA74">
            <v>0.48918520999999998</v>
          </cell>
          <cell r="BB74">
            <v>5.6613821699999995</v>
          </cell>
          <cell r="BC74">
            <v>-5.17219696</v>
          </cell>
          <cell r="BD74">
            <v>-10.57308531466027</v>
          </cell>
          <cell r="BE74">
            <v>0</v>
          </cell>
          <cell r="BF74">
            <v>4.79916667</v>
          </cell>
          <cell r="BG74">
            <v>1.4478579199999997</v>
          </cell>
          <cell r="BH74">
            <v>3.3513087500000003</v>
          </cell>
          <cell r="BI74">
            <v>10.795833349999999</v>
          </cell>
          <cell r="BJ74">
            <v>7.1092400899999992</v>
          </cell>
          <cell r="BK74">
            <v>3.6865932599999995</v>
          </cell>
          <cell r="BL74">
            <v>0.34148297222464996</v>
          </cell>
          <cell r="BM74">
            <v>0.39799128</v>
          </cell>
          <cell r="BN74">
            <v>7.1092400899999992</v>
          </cell>
          <cell r="BO74">
            <v>-6.711248809999999</v>
          </cell>
          <cell r="BP74">
            <v>-16.862803652381526</v>
          </cell>
          <cell r="BQ74">
            <v>0</v>
          </cell>
          <cell r="BR74">
            <v>1.90122751</v>
          </cell>
          <cell r="BS74">
            <v>1.39</v>
          </cell>
          <cell r="BT74">
            <v>0.51122751000000011</v>
          </cell>
          <cell r="BU74">
            <v>12.697060859999999</v>
          </cell>
          <cell r="BV74">
            <v>8.4992400899999989</v>
          </cell>
          <cell r="BW74">
            <v>4.1978207699999999</v>
          </cell>
          <cell r="BX74">
            <v>0.33061358185850265</v>
          </cell>
          <cell r="BY74">
            <v>6.0745234400000001</v>
          </cell>
          <cell r="BZ74">
            <v>8.4992400899999989</v>
          </cell>
          <cell r="CA74">
            <v>2.4247166499999988</v>
          </cell>
          <cell r="CB74">
            <v>0.3991616254262077</v>
          </cell>
          <cell r="CC74">
            <v>0</v>
          </cell>
          <cell r="CD74">
            <v>1.4991666699999999</v>
          </cell>
          <cell r="CE74">
            <v>1.441340320000001</v>
          </cell>
          <cell r="CF74">
            <v>5.7826349999998916E-2</v>
          </cell>
          <cell r="CG74">
            <v>14.19622753</v>
          </cell>
          <cell r="CH74">
            <v>9.940580409999999</v>
          </cell>
          <cell r="CI74">
            <v>4.2556471200000008</v>
          </cell>
          <cell r="CJ74">
            <v>0.299773098945252</v>
          </cell>
          <cell r="CK74">
            <v>8.0211407900000005</v>
          </cell>
          <cell r="CL74">
            <v>9.940580409999999</v>
          </cell>
          <cell r="CM74">
            <v>1.9194396199999986</v>
          </cell>
          <cell r="CN74">
            <v>0.23929758500099815</v>
          </cell>
          <cell r="CO74">
            <v>0</v>
          </cell>
          <cell r="CP74">
            <v>1.4991666699999999</v>
          </cell>
          <cell r="CQ74">
            <v>1.3667951299999987</v>
          </cell>
          <cell r="CR74">
            <v>0.13237154000000118</v>
          </cell>
          <cell r="CS74">
            <v>15.695394199999999</v>
          </cell>
          <cell r="CT74">
            <v>11.297375539999997</v>
          </cell>
          <cell r="CU74">
            <v>4.3980186600000017</v>
          </cell>
          <cell r="CV74">
            <v>0.28021078056134469</v>
          </cell>
          <cell r="CW74">
            <v>9.9665763100000007</v>
          </cell>
          <cell r="CX74">
            <v>11.297375539999997</v>
          </cell>
          <cell r="CY74">
            <v>-1.3307992299999967</v>
          </cell>
          <cell r="CZ74">
            <v>-0.13352621688801344</v>
          </cell>
          <cell r="DA74">
            <v>0</v>
          </cell>
          <cell r="DB74">
            <v>1.4991666699999999</v>
          </cell>
          <cell r="DC74">
            <v>1.51555795</v>
          </cell>
          <cell r="DD74">
            <v>-1.6391280000000119E-2</v>
          </cell>
          <cell r="DE74">
            <v>17.194560869999997</v>
          </cell>
          <cell r="DF74">
            <v>12.812933489999999</v>
          </cell>
          <cell r="DG74">
            <v>4.3816273799999976</v>
          </cell>
          <cell r="DH74">
            <v>0.25482636126199593</v>
          </cell>
          <cell r="DI74">
            <v>11.90657631</v>
          </cell>
          <cell r="DJ74">
            <v>12.812933489999999</v>
          </cell>
          <cell r="DK74">
            <v>-0.90635717999999876</v>
          </cell>
          <cell r="DL74">
            <v>-7.6122401301772599E-2</v>
          </cell>
          <cell r="DM74">
            <v>0</v>
          </cell>
          <cell r="DN74">
            <v>1.4991666699999999</v>
          </cell>
          <cell r="DO74">
            <v>0.59</v>
          </cell>
          <cell r="DP74">
            <v>0.90916666999999995</v>
          </cell>
          <cell r="DQ74">
            <v>18.693727539999998</v>
          </cell>
          <cell r="DR74">
            <v>13.402933489999999</v>
          </cell>
          <cell r="DS74">
            <v>5.2907940499999988</v>
          </cell>
          <cell r="DT74">
            <v>0.28302509698394801</v>
          </cell>
          <cell r="DU74">
            <v>14.126576310000001</v>
          </cell>
          <cell r="DV74">
            <v>13.402933489999999</v>
          </cell>
          <cell r="DW74">
            <v>0.72364282000000202</v>
          </cell>
          <cell r="DX74">
            <v>5.1225633452866119E-2</v>
          </cell>
          <cell r="DY74">
            <v>0</v>
          </cell>
          <cell r="DZ74">
            <v>1.4991666699999999</v>
          </cell>
          <cell r="EA74">
            <v>1.2881525500000006</v>
          </cell>
          <cell r="EB74">
            <v>0.21101411999999931</v>
          </cell>
          <cell r="EC74">
            <v>20.192894210000002</v>
          </cell>
          <cell r="ED74">
            <v>14.691086039999998</v>
          </cell>
          <cell r="EE74">
            <v>5.5018081700000039</v>
          </cell>
          <cell r="EF74">
            <v>0.27246258573847121</v>
          </cell>
          <cell r="EG74">
            <v>16.056108700000003</v>
          </cell>
          <cell r="EH74">
            <v>14.691086039999998</v>
          </cell>
          <cell r="EI74">
            <v>1.3650226600000046</v>
          </cell>
          <cell r="EJ74">
            <v>8.5015783432009551E-2</v>
          </cell>
          <cell r="EK74">
            <v>0</v>
          </cell>
          <cell r="EL74">
            <v>1.4991666699999999</v>
          </cell>
          <cell r="EM74">
            <v>1.4371485899999998</v>
          </cell>
          <cell r="EN74">
            <v>6.2018080000000086E-2</v>
          </cell>
        </row>
        <row r="75">
          <cell r="A75">
            <v>521183</v>
          </cell>
          <cell r="B75" t="str">
            <v>R&amp;M AMC - Int l Transmission NW</v>
          </cell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5.74792974</v>
          </cell>
          <cell r="J75">
            <v>13.2</v>
          </cell>
          <cell r="K75">
            <v>5.7699999599999998</v>
          </cell>
          <cell r="L75">
            <v>5.7699999599999998</v>
          </cell>
          <cell r="M75">
            <v>0.48083333</v>
          </cell>
          <cell r="N75">
            <v>0.70694126000000002</v>
          </cell>
          <cell r="O75">
            <v>-0.22610793000000001</v>
          </cell>
          <cell r="P75">
            <v>-0.47024179875384264</v>
          </cell>
          <cell r="Q75">
            <v>0</v>
          </cell>
          <cell r="R75">
            <v>0.70694126000000002</v>
          </cell>
          <cell r="S75">
            <v>-0.70694126000000002</v>
          </cell>
          <cell r="T75">
            <v>0</v>
          </cell>
          <cell r="U75">
            <v>0</v>
          </cell>
          <cell r="V75">
            <v>0.48083333</v>
          </cell>
          <cell r="W75">
            <v>0.60361880000000001</v>
          </cell>
          <cell r="X75">
            <v>-0.12278547000000001</v>
          </cell>
          <cell r="Y75">
            <v>0.96166666000000001</v>
          </cell>
          <cell r="Z75">
            <v>1.31056006</v>
          </cell>
          <cell r="AA75">
            <v>-0.34889340000000002</v>
          </cell>
          <cell r="AB75">
            <v>-0.36280076508007464</v>
          </cell>
          <cell r="AC75">
            <v>1.43</v>
          </cell>
          <cell r="AD75">
            <v>1.31056006</v>
          </cell>
          <cell r="AE75">
            <v>0.11943993999999991</v>
          </cell>
          <cell r="AF75">
            <v>8.3524433566433506E-2</v>
          </cell>
          <cell r="AG75">
            <v>0</v>
          </cell>
          <cell r="AH75">
            <v>0.48083333</v>
          </cell>
          <cell r="AI75">
            <v>0.65528003000000001</v>
          </cell>
          <cell r="AJ75">
            <v>-0.17444670000000001</v>
          </cell>
          <cell r="AK75">
            <v>1.44249999</v>
          </cell>
          <cell r="AL75">
            <v>1.9658400900000002</v>
          </cell>
          <cell r="AM75">
            <v>-0.5233401000000002</v>
          </cell>
          <cell r="AN75">
            <v>-0.36280076508007475</v>
          </cell>
          <cell r="AO75">
            <v>0.65528003000000001</v>
          </cell>
          <cell r="AP75">
            <v>1.9658400900000002</v>
          </cell>
          <cell r="AQ75">
            <v>-1.3105600600000002</v>
          </cell>
          <cell r="AR75">
            <v>-2.0000000000000004</v>
          </cell>
          <cell r="AS75">
            <v>0</v>
          </cell>
          <cell r="AT75">
            <v>0.48083333</v>
          </cell>
          <cell r="AU75">
            <v>0.38004655000000004</v>
          </cell>
          <cell r="AV75">
            <v>0.10078677999999996</v>
          </cell>
          <cell r="AW75">
            <v>1.92333332</v>
          </cell>
          <cell r="AX75">
            <v>2.3458866400000002</v>
          </cell>
          <cell r="AY75">
            <v>-0.42255332000000023</v>
          </cell>
          <cell r="AZ75">
            <v>-0.21969843479860279</v>
          </cell>
          <cell r="BA75">
            <v>1.5271877300000001</v>
          </cell>
          <cell r="BB75">
            <v>2.3458866400000002</v>
          </cell>
          <cell r="BC75">
            <v>-0.81869891000000017</v>
          </cell>
          <cell r="BD75">
            <v>-0.53608269233540795</v>
          </cell>
          <cell r="BE75">
            <v>0</v>
          </cell>
          <cell r="BF75">
            <v>1.5658343300000002</v>
          </cell>
          <cell r="BG75">
            <v>-0.22561226000000023</v>
          </cell>
          <cell r="BH75">
            <v>1.7914465900000005</v>
          </cell>
          <cell r="BI75">
            <v>2.7891676500000004</v>
          </cell>
          <cell r="BJ75">
            <v>2.1202743799999997</v>
          </cell>
          <cell r="BK75">
            <v>0.66889327000000076</v>
          </cell>
          <cell r="BL75">
            <v>0.23981823753046921</v>
          </cell>
          <cell r="BM75">
            <v>2.9428207000000004</v>
          </cell>
          <cell r="BN75">
            <v>2.1202743799999997</v>
          </cell>
          <cell r="BO75">
            <v>0.82254632000000072</v>
          </cell>
          <cell r="BP75">
            <v>0.2795094923724033</v>
          </cell>
          <cell r="BQ75">
            <v>0</v>
          </cell>
          <cell r="BR75">
            <v>0.30583233000000004</v>
          </cell>
          <cell r="BS75">
            <v>0</v>
          </cell>
          <cell r="BT75">
            <v>0.30583233000000004</v>
          </cell>
          <cell r="BU75">
            <v>3.0949999800000003</v>
          </cell>
          <cell r="BV75">
            <v>2.1202743799999997</v>
          </cell>
          <cell r="BW75">
            <v>0.97472560000000064</v>
          </cell>
          <cell r="BX75">
            <v>0.31493557554077933</v>
          </cell>
          <cell r="BY75">
            <v>2.9428207000000004</v>
          </cell>
          <cell r="BZ75">
            <v>2.1202743799999997</v>
          </cell>
          <cell r="CA75">
            <v>-0.82254632000000072</v>
          </cell>
          <cell r="CB75">
            <v>-0.2795094923724033</v>
          </cell>
          <cell r="CC75">
            <v>0</v>
          </cell>
          <cell r="CD75">
            <v>0.30583333000000001</v>
          </cell>
          <cell r="CE75">
            <v>1.7657843400000004</v>
          </cell>
          <cell r="CF75">
            <v>-1.4599510100000004</v>
          </cell>
          <cell r="CG75">
            <v>3.4008333100000003</v>
          </cell>
          <cell r="CH75">
            <v>3.8860587200000003</v>
          </cell>
          <cell r="CI75">
            <v>-0.48522540999999997</v>
          </cell>
          <cell r="CJ75">
            <v>-0.14267838666870736</v>
          </cell>
          <cell r="CK75">
            <v>2.9428207000000004</v>
          </cell>
          <cell r="CL75">
            <v>3.8860587200000003</v>
          </cell>
          <cell r="CM75">
            <v>0.9432380199999999</v>
          </cell>
          <cell r="CN75">
            <v>0.32052174296585578</v>
          </cell>
          <cell r="CO75">
            <v>0</v>
          </cell>
          <cell r="CP75">
            <v>0.44583333000000003</v>
          </cell>
          <cell r="CQ75">
            <v>0.60076229999999931</v>
          </cell>
          <cell r="CR75">
            <v>-0.15492896999999928</v>
          </cell>
          <cell r="CS75">
            <v>3.8466666400000005</v>
          </cell>
          <cell r="CT75">
            <v>4.4868210199999998</v>
          </cell>
          <cell r="CU75">
            <v>-0.64015437999999936</v>
          </cell>
          <cell r="CV75">
            <v>-0.16641795089371178</v>
          </cell>
          <cell r="CW75">
            <v>4.38519288</v>
          </cell>
          <cell r="CX75">
            <v>4.4868210199999998</v>
          </cell>
          <cell r="CY75">
            <v>-0.10162813999999987</v>
          </cell>
          <cell r="CZ75">
            <v>-2.3175295313350018E-2</v>
          </cell>
          <cell r="DA75">
            <v>0</v>
          </cell>
          <cell r="DB75">
            <v>0.48083333</v>
          </cell>
          <cell r="DC75">
            <v>0</v>
          </cell>
          <cell r="DD75">
            <v>0.48083333</v>
          </cell>
          <cell r="DE75">
            <v>4.3274999700000008</v>
          </cell>
          <cell r="DF75">
            <v>4.4868210199999998</v>
          </cell>
          <cell r="DG75">
            <v>-0.15932104999999908</v>
          </cell>
          <cell r="DH75">
            <v>-3.681595634996597E-2</v>
          </cell>
          <cell r="DI75">
            <v>4.38519288</v>
          </cell>
          <cell r="DJ75">
            <v>4.4868210199999998</v>
          </cell>
          <cell r="DK75">
            <v>-0.10162813999999987</v>
          </cell>
          <cell r="DL75">
            <v>-2.3175295313350018E-2</v>
          </cell>
          <cell r="DM75">
            <v>0</v>
          </cell>
          <cell r="DN75">
            <v>0.48083333</v>
          </cell>
          <cell r="DO75">
            <v>0.30279658000000009</v>
          </cell>
          <cell r="DP75">
            <v>0.17803674999999991</v>
          </cell>
          <cell r="DQ75">
            <v>4.808333300000001</v>
          </cell>
          <cell r="DR75">
            <v>4.7896175999999997</v>
          </cell>
          <cell r="DS75">
            <v>1.8715700000001334E-2</v>
          </cell>
          <cell r="DT75">
            <v>3.8923466474342222E-3</v>
          </cell>
          <cell r="DU75">
            <v>4.8659827599999996</v>
          </cell>
          <cell r="DV75">
            <v>4.7896175999999997</v>
          </cell>
          <cell r="DW75">
            <v>7.6365159999999932E-2</v>
          </cell>
          <cell r="DX75">
            <v>1.569367664590738E-2</v>
          </cell>
          <cell r="DY75">
            <v>0</v>
          </cell>
          <cell r="DZ75">
            <v>0.48083333</v>
          </cell>
          <cell r="EA75">
            <v>0.60562354000000007</v>
          </cell>
          <cell r="EB75">
            <v>-0.12479021000000007</v>
          </cell>
          <cell r="EC75">
            <v>5.2891666300000004</v>
          </cell>
          <cell r="ED75">
            <v>5.3952411399999995</v>
          </cell>
          <cell r="EE75">
            <v>-0.10607450999999912</v>
          </cell>
          <cell r="EF75">
            <v>-2.0055051659432995E-2</v>
          </cell>
          <cell r="EG75">
            <v>5.3169415000000004</v>
          </cell>
          <cell r="EH75">
            <v>5.3952411399999995</v>
          </cell>
          <cell r="EI75">
            <v>-7.8299639999999116E-2</v>
          </cell>
          <cell r="EJ75">
            <v>-1.47264437647093E-2</v>
          </cell>
          <cell r="EK75">
            <v>0</v>
          </cell>
          <cell r="EL75">
            <v>0.48083333</v>
          </cell>
          <cell r="EM75">
            <v>0</v>
          </cell>
          <cell r="EN75">
            <v>0.48083333</v>
          </cell>
        </row>
        <row r="76">
          <cell r="A76">
            <v>521173</v>
          </cell>
          <cell r="B76" t="str">
            <v>R&amp;M AMC - LTE NW</v>
          </cell>
          <cell r="C76">
            <v>0</v>
          </cell>
          <cell r="D76">
            <v>61.74126888</v>
          </cell>
          <cell r="E76">
            <v>206.77776973999997</v>
          </cell>
          <cell r="F76">
            <v>254.48300860000001</v>
          </cell>
          <cell r="G76">
            <v>378.92117727999994</v>
          </cell>
          <cell r="H76">
            <v>498.84322257000008</v>
          </cell>
          <cell r="I76">
            <v>354.2197554</v>
          </cell>
          <cell r="J76">
            <v>308.22959039999995</v>
          </cell>
          <cell r="K76">
            <v>308.22999995999999</v>
          </cell>
          <cell r="L76">
            <v>314.51008795999996</v>
          </cell>
          <cell r="M76">
            <v>25.685833329999998</v>
          </cell>
          <cell r="N76">
            <v>25.21</v>
          </cell>
          <cell r="O76">
            <v>0.47583332999999683</v>
          </cell>
          <cell r="P76">
            <v>1.8525127212604121E-2</v>
          </cell>
          <cell r="Q76">
            <v>44.115157580000002</v>
          </cell>
          <cell r="R76">
            <v>25.21</v>
          </cell>
          <cell r="S76">
            <v>18.905157580000001</v>
          </cell>
          <cell r="T76">
            <v>0.42854108694311505</v>
          </cell>
          <cell r="U76">
            <v>0</v>
          </cell>
          <cell r="V76">
            <v>22.504015329999998</v>
          </cell>
          <cell r="W76">
            <v>21.535154329999997</v>
          </cell>
          <cell r="X76">
            <v>0.96886100000000042</v>
          </cell>
          <cell r="Y76">
            <v>48.189848659999996</v>
          </cell>
          <cell r="Z76">
            <v>46.745154329999998</v>
          </cell>
          <cell r="AA76">
            <v>1.4446943299999973</v>
          </cell>
          <cell r="AB76">
            <v>2.997922529686561E-2</v>
          </cell>
          <cell r="AC76">
            <v>84.115157580000002</v>
          </cell>
          <cell r="AD76">
            <v>46.745154329999998</v>
          </cell>
          <cell r="AE76">
            <v>37.370003250000003</v>
          </cell>
          <cell r="AF76">
            <v>0.4442719282129175</v>
          </cell>
          <cell r="AG76">
            <v>0</v>
          </cell>
          <cell r="AH76">
            <v>22.504015329999998</v>
          </cell>
          <cell r="AI76">
            <v>20.37524664</v>
          </cell>
          <cell r="AJ76">
            <v>2.1287686899999976</v>
          </cell>
          <cell r="AK76">
            <v>70.693863989999997</v>
          </cell>
          <cell r="AL76">
            <v>67.120400970000006</v>
          </cell>
          <cell r="AM76">
            <v>3.5734630199999913</v>
          </cell>
          <cell r="AN76">
            <v>5.054841846677776E-2</v>
          </cell>
          <cell r="AO76">
            <v>20.37524664</v>
          </cell>
          <cell r="AP76">
            <v>67.120400970000006</v>
          </cell>
          <cell r="AQ76">
            <v>-46.745154330000005</v>
          </cell>
          <cell r="AR76">
            <v>-2.2942129317949695</v>
          </cell>
          <cell r="AS76">
            <v>0</v>
          </cell>
          <cell r="AT76">
            <v>22.504015329999998</v>
          </cell>
          <cell r="AU76">
            <v>23.83</v>
          </cell>
          <cell r="AV76">
            <v>-1.3259846700000004</v>
          </cell>
          <cell r="AW76">
            <v>93.197879319999998</v>
          </cell>
          <cell r="AX76">
            <v>90.950400970000004</v>
          </cell>
          <cell r="AY76">
            <v>2.2474783499999944</v>
          </cell>
          <cell r="AZ76">
            <v>2.4115123288193662E-2</v>
          </cell>
          <cell r="BA76">
            <v>129.28434704</v>
          </cell>
          <cell r="BB76">
            <v>90.950400970000004</v>
          </cell>
          <cell r="BC76">
            <v>38.333946069999996</v>
          </cell>
          <cell r="BD76">
            <v>0.29650879590349516</v>
          </cell>
          <cell r="BE76">
            <v>0</v>
          </cell>
          <cell r="BF76">
            <v>22.504015329999998</v>
          </cell>
          <cell r="BG76">
            <v>23.004662329999999</v>
          </cell>
          <cell r="BH76">
            <v>-0.50064700000000073</v>
          </cell>
          <cell r="BI76">
            <v>115.70189464999999</v>
          </cell>
          <cell r="BJ76">
            <v>113.9650633</v>
          </cell>
          <cell r="BK76">
            <v>1.7368313499999886</v>
          </cell>
          <cell r="BL76">
            <v>1.5011261096924387E-2</v>
          </cell>
          <cell r="BM76">
            <v>182.58228080999999</v>
          </cell>
          <cell r="BN76">
            <v>113.9650633</v>
          </cell>
          <cell r="BO76">
            <v>68.617217509999989</v>
          </cell>
          <cell r="BP76">
            <v>0.37581531573375898</v>
          </cell>
          <cell r="BQ76">
            <v>0</v>
          </cell>
          <cell r="BR76">
            <v>22.504015329999998</v>
          </cell>
          <cell r="BS76">
            <v>23.044694670000002</v>
          </cell>
          <cell r="BT76">
            <v>-0.54067934000000406</v>
          </cell>
          <cell r="BU76">
            <v>138.20590998</v>
          </cell>
          <cell r="BV76">
            <v>137.00975797000001</v>
          </cell>
          <cell r="BW76">
            <v>1.1961520099999916</v>
          </cell>
          <cell r="BX76">
            <v>8.654854269061929E-3</v>
          </cell>
          <cell r="BY76">
            <v>203.39543047000001</v>
          </cell>
          <cell r="BZ76">
            <v>137.00975797000001</v>
          </cell>
          <cell r="CA76">
            <v>-66.385672499999998</v>
          </cell>
          <cell r="CB76">
            <v>-0.32638723665815889</v>
          </cell>
          <cell r="CC76">
            <v>0</v>
          </cell>
          <cell r="CD76">
            <v>22.504015329999998</v>
          </cell>
          <cell r="CE76">
            <v>23.43</v>
          </cell>
          <cell r="CF76">
            <v>-0.92598467000000184</v>
          </cell>
          <cell r="CG76">
            <v>160.70992530999999</v>
          </cell>
          <cell r="CH76">
            <v>160.43975797000002</v>
          </cell>
          <cell r="CI76">
            <v>0.270167339999972</v>
          </cell>
          <cell r="CJ76">
            <v>1.6810868369133711E-3</v>
          </cell>
          <cell r="CK76">
            <v>240.64543047000001</v>
          </cell>
          <cell r="CL76">
            <v>160.43975797000002</v>
          </cell>
          <cell r="CM76">
            <v>-80.205672499999991</v>
          </cell>
          <cell r="CN76">
            <v>-0.33329397671649869</v>
          </cell>
          <cell r="CO76">
            <v>0</v>
          </cell>
          <cell r="CP76">
            <v>22.504015329999998</v>
          </cell>
          <cell r="CQ76">
            <v>23.33</v>
          </cell>
          <cell r="CR76">
            <v>-0.82598467000000042</v>
          </cell>
          <cell r="CS76">
            <v>183.21394063999998</v>
          </cell>
          <cell r="CT76">
            <v>183.76975797</v>
          </cell>
          <cell r="CU76">
            <v>-0.55581733000002487</v>
          </cell>
          <cell r="CV76">
            <v>-3.0337065403345004E-3</v>
          </cell>
          <cell r="CW76">
            <v>277.85543046999999</v>
          </cell>
          <cell r="CX76">
            <v>183.76975797</v>
          </cell>
          <cell r="CY76">
            <v>94.085672499999987</v>
          </cell>
          <cell r="CZ76">
            <v>0.33861376162723011</v>
          </cell>
          <cell r="DA76">
            <v>0</v>
          </cell>
          <cell r="DB76">
            <v>22.504015329999998</v>
          </cell>
          <cell r="DC76">
            <v>23.32</v>
          </cell>
          <cell r="DD76">
            <v>-0.81598467000000241</v>
          </cell>
          <cell r="DE76">
            <v>205.71795596999996</v>
          </cell>
          <cell r="DF76">
            <v>207.08975796999999</v>
          </cell>
          <cell r="DG76">
            <v>-1.3718020000000308</v>
          </cell>
          <cell r="DH76">
            <v>-6.6683629707077292E-3</v>
          </cell>
          <cell r="DI76">
            <v>315.05543047000003</v>
          </cell>
          <cell r="DJ76">
            <v>207.08975796999999</v>
          </cell>
          <cell r="DK76">
            <v>107.96567250000004</v>
          </cell>
          <cell r="DL76">
            <v>0.34268786397027573</v>
          </cell>
          <cell r="DM76">
            <v>0</v>
          </cell>
          <cell r="DN76">
            <v>63.309103329999999</v>
          </cell>
          <cell r="DO76">
            <v>20.02</v>
          </cell>
          <cell r="DP76">
            <v>43.289103330000003</v>
          </cell>
          <cell r="DQ76">
            <v>269.02705929999996</v>
          </cell>
          <cell r="DR76">
            <v>227.09975796999998</v>
          </cell>
          <cell r="DS76">
            <v>41.927301329999977</v>
          </cell>
          <cell r="DT76">
            <v>0.15584789663572696</v>
          </cell>
          <cell r="DU76">
            <v>351.84543047</v>
          </cell>
          <cell r="DV76">
            <v>227.09975796999998</v>
          </cell>
          <cell r="DW76">
            <v>124.74567250000001</v>
          </cell>
          <cell r="DX76">
            <v>0.35454680293378549</v>
          </cell>
          <cell r="DY76">
            <v>0</v>
          </cell>
          <cell r="DZ76">
            <v>22.979015329999999</v>
          </cell>
          <cell r="EA76">
            <v>23.398884240000015</v>
          </cell>
          <cell r="EB76">
            <v>-0.41986891000001592</v>
          </cell>
          <cell r="EC76">
            <v>292.00607462999994</v>
          </cell>
          <cell r="ED76">
            <v>250.49864221000001</v>
          </cell>
          <cell r="EE76">
            <v>41.50743241999993</v>
          </cell>
          <cell r="EF76">
            <v>0.14214578403067085</v>
          </cell>
          <cell r="EG76">
            <v>348.07975540000001</v>
          </cell>
          <cell r="EH76">
            <v>250.49864221000001</v>
          </cell>
          <cell r="EI76">
            <v>97.581113189999996</v>
          </cell>
          <cell r="EJ76">
            <v>0.28034124845285385</v>
          </cell>
          <cell r="EK76">
            <v>0</v>
          </cell>
          <cell r="EL76">
            <v>22.504013329999999</v>
          </cell>
          <cell r="EM76">
            <v>24.70592777000001</v>
          </cell>
          <cell r="EN76">
            <v>-2.2019144400000101</v>
          </cell>
        </row>
        <row r="77">
          <cell r="A77">
            <v>521193</v>
          </cell>
          <cell r="B77" t="str">
            <v>R&amp;M AMC - ISP NW</v>
          </cell>
          <cell r="C77">
            <v>167.59726669999998</v>
          </cell>
          <cell r="D77">
            <v>133.24634462</v>
          </cell>
          <cell r="E77">
            <v>237.65770469999998</v>
          </cell>
          <cell r="F77">
            <v>300.82937963000001</v>
          </cell>
          <cell r="G77">
            <v>325.07113077000002</v>
          </cell>
          <cell r="H77">
            <v>559.55018351000001</v>
          </cell>
          <cell r="I77">
            <v>525.51694709000003</v>
          </cell>
          <cell r="J77">
            <v>622.44164626999998</v>
          </cell>
          <cell r="K77">
            <v>552.09</v>
          </cell>
          <cell r="L77">
            <v>514.13947392</v>
          </cell>
          <cell r="M77">
            <v>45.899299999999997</v>
          </cell>
          <cell r="N77">
            <v>47.006359289999999</v>
          </cell>
          <cell r="O77">
            <v>-1.1070592900000022</v>
          </cell>
          <cell r="P77">
            <v>-2.4119306612519195E-2</v>
          </cell>
          <cell r="Q77">
            <v>45.828306699999999</v>
          </cell>
          <cell r="R77">
            <v>47.006359289999999</v>
          </cell>
          <cell r="S77">
            <v>-1.1780525900000001</v>
          </cell>
          <cell r="T77">
            <v>-2.5705784804831117E-2</v>
          </cell>
          <cell r="U77">
            <v>0</v>
          </cell>
          <cell r="V77">
            <v>46.0075</v>
          </cell>
          <cell r="W77">
            <v>52.47721559</v>
          </cell>
          <cell r="X77">
            <v>-6.4697155899999998</v>
          </cell>
          <cell r="Y77">
            <v>91.906800000000004</v>
          </cell>
          <cell r="Z77">
            <v>99.483574879999992</v>
          </cell>
          <cell r="AA77">
            <v>-7.5767748799999879</v>
          </cell>
          <cell r="AB77">
            <v>-8.2439763760679158E-2</v>
          </cell>
          <cell r="AC77">
            <v>91.669185450000001</v>
          </cell>
          <cell r="AD77">
            <v>99.483574879999992</v>
          </cell>
          <cell r="AE77">
            <v>-7.8143894299999914</v>
          </cell>
          <cell r="AF77">
            <v>-8.5245542344894829E-2</v>
          </cell>
          <cell r="AG77">
            <v>0</v>
          </cell>
          <cell r="AH77">
            <v>46.0075</v>
          </cell>
          <cell r="AI77">
            <v>53.745044260000007</v>
          </cell>
          <cell r="AJ77">
            <v>-7.7375442600000071</v>
          </cell>
          <cell r="AK77">
            <v>137.9143</v>
          </cell>
          <cell r="AL77">
            <v>153.22861914000001</v>
          </cell>
          <cell r="AM77">
            <v>-15.314319140000009</v>
          </cell>
          <cell r="AN77">
            <v>-0.11104228597034542</v>
          </cell>
          <cell r="AO77">
            <v>53.745044260000007</v>
          </cell>
          <cell r="AP77">
            <v>153.22861914000001</v>
          </cell>
          <cell r="AQ77">
            <v>-99.483574879999992</v>
          </cell>
          <cell r="AR77">
            <v>-1.8510278714951416</v>
          </cell>
          <cell r="AS77">
            <v>0</v>
          </cell>
          <cell r="AT77">
            <v>46.0075</v>
          </cell>
          <cell r="AU77">
            <v>50.156869839999985</v>
          </cell>
          <cell r="AV77">
            <v>-4.1493698399999843</v>
          </cell>
          <cell r="AW77">
            <v>183.92179999999999</v>
          </cell>
          <cell r="AX77">
            <v>203.38548897999999</v>
          </cell>
          <cell r="AY77">
            <v>-19.463688980000001</v>
          </cell>
          <cell r="AZ77">
            <v>-0.10582589437467446</v>
          </cell>
          <cell r="BA77">
            <v>157.98695609000001</v>
          </cell>
          <cell r="BB77">
            <v>203.38548897999999</v>
          </cell>
          <cell r="BC77">
            <v>-45.398532889999984</v>
          </cell>
          <cell r="BD77">
            <v>-0.28735620973758064</v>
          </cell>
          <cell r="BE77">
            <v>0</v>
          </cell>
          <cell r="BF77">
            <v>46.0075</v>
          </cell>
          <cell r="BG77">
            <v>50.295693230000019</v>
          </cell>
          <cell r="BH77">
            <v>-4.2881932300000187</v>
          </cell>
          <cell r="BI77">
            <v>229.92930000000001</v>
          </cell>
          <cell r="BJ77">
            <v>253.69118221000002</v>
          </cell>
          <cell r="BK77">
            <v>-23.76188221000001</v>
          </cell>
          <cell r="BL77">
            <v>-0.10334429848653481</v>
          </cell>
          <cell r="BM77">
            <v>206.33998709000002</v>
          </cell>
          <cell r="BN77">
            <v>253.69118221000002</v>
          </cell>
          <cell r="BO77">
            <v>-47.35119512</v>
          </cell>
          <cell r="BP77">
            <v>-0.22948142911023187</v>
          </cell>
          <cell r="BQ77">
            <v>0</v>
          </cell>
          <cell r="BR77">
            <v>46.0075</v>
          </cell>
          <cell r="BS77">
            <v>49.414591069999993</v>
          </cell>
          <cell r="BT77">
            <v>-3.4070910699999928</v>
          </cell>
          <cell r="BU77">
            <v>275.93680000000001</v>
          </cell>
          <cell r="BV77">
            <v>303.10577327999999</v>
          </cell>
          <cell r="BW77">
            <v>-27.168973279999989</v>
          </cell>
          <cell r="BX77">
            <v>-9.8460855094354899E-2</v>
          </cell>
          <cell r="BY77">
            <v>250.15012719999999</v>
          </cell>
          <cell r="BZ77">
            <v>303.10577327999999</v>
          </cell>
          <cell r="CA77">
            <v>52.955646080000008</v>
          </cell>
          <cell r="CB77">
            <v>0.21169545933375009</v>
          </cell>
          <cell r="CC77">
            <v>0</v>
          </cell>
          <cell r="CD77">
            <v>41.5075</v>
          </cell>
          <cell r="CE77">
            <v>54.12604322</v>
          </cell>
          <cell r="CF77">
            <v>-12.618543219999999</v>
          </cell>
          <cell r="CG77">
            <v>317.4443</v>
          </cell>
          <cell r="CH77">
            <v>357.23181649999998</v>
          </cell>
          <cell r="CI77">
            <v>-39.787516499999981</v>
          </cell>
          <cell r="CJ77">
            <v>-0.12533700085337801</v>
          </cell>
          <cell r="CK77">
            <v>302.33350505000004</v>
          </cell>
          <cell r="CL77">
            <v>357.23181649999998</v>
          </cell>
          <cell r="CM77">
            <v>54.898311449999937</v>
          </cell>
          <cell r="CN77">
            <v>0.18158196340468727</v>
          </cell>
          <cell r="CO77">
            <v>0</v>
          </cell>
          <cell r="CP77">
            <v>46.0075</v>
          </cell>
          <cell r="CQ77">
            <v>48.663148730000017</v>
          </cell>
          <cell r="CR77">
            <v>-2.6556487300000171</v>
          </cell>
          <cell r="CS77">
            <v>363.45179999999999</v>
          </cell>
          <cell r="CT77">
            <v>405.89496523000003</v>
          </cell>
          <cell r="CU77">
            <v>-42.443165230000034</v>
          </cell>
          <cell r="CV77">
            <v>-0.11677797504373354</v>
          </cell>
          <cell r="CW77">
            <v>344.24505604000001</v>
          </cell>
          <cell r="CX77">
            <v>405.89496523000003</v>
          </cell>
          <cell r="CY77">
            <v>-61.649909190000017</v>
          </cell>
          <cell r="CZ77">
            <v>-0.17908727549840694</v>
          </cell>
          <cell r="DA77" t="str">
            <v>Actual Invoices Rs.318.17Mn  , Provision Reversal Rs.(73.46)Mn , Provision Rs. 161.17Mn</v>
          </cell>
          <cell r="DB77">
            <v>46.0075</v>
          </cell>
          <cell r="DC77">
            <v>49.943959649999996</v>
          </cell>
          <cell r="DD77">
            <v>-3.9364596499999962</v>
          </cell>
          <cell r="DE77">
            <v>409.45929999999998</v>
          </cell>
          <cell r="DF77">
            <v>455.83892487999998</v>
          </cell>
          <cell r="DG77">
            <v>-46.379624879999994</v>
          </cell>
          <cell r="DH77">
            <v>-0.11327041510597023</v>
          </cell>
          <cell r="DI77">
            <v>392.12502869999997</v>
          </cell>
          <cell r="DJ77">
            <v>455.83892487999998</v>
          </cell>
          <cell r="DK77">
            <v>-63.713896180000006</v>
          </cell>
          <cell r="DL77">
            <v>-0.16248362516218035</v>
          </cell>
          <cell r="DM77">
            <v>0</v>
          </cell>
          <cell r="DN77">
            <v>46.0075</v>
          </cell>
          <cell r="DO77">
            <v>49.401960550000013</v>
          </cell>
          <cell r="DP77">
            <v>-3.3944605500000122</v>
          </cell>
          <cell r="DQ77">
            <v>455.46679999999998</v>
          </cell>
          <cell r="DR77">
            <v>505.24088543000005</v>
          </cell>
          <cell r="DS77">
            <v>-49.774085430000071</v>
          </cell>
          <cell r="DT77">
            <v>-0.10928147875981317</v>
          </cell>
          <cell r="DU77">
            <v>441.32867546</v>
          </cell>
          <cell r="DV77">
            <v>505.24088543000005</v>
          </cell>
          <cell r="DW77">
            <v>-63.912209970000049</v>
          </cell>
          <cell r="DX77">
            <v>-0.14481771415234665</v>
          </cell>
          <cell r="DY77">
            <v>0</v>
          </cell>
          <cell r="DZ77">
            <v>46.0075</v>
          </cell>
          <cell r="EA77">
            <v>53.426945069999988</v>
          </cell>
          <cell r="EB77">
            <v>-7.4194450699999877</v>
          </cell>
          <cell r="EC77">
            <v>501.47430000000003</v>
          </cell>
          <cell r="ED77">
            <v>558.66783050000004</v>
          </cell>
          <cell r="EE77">
            <v>-57.193530500000008</v>
          </cell>
          <cell r="EF77">
            <v>-0.11405077089693332</v>
          </cell>
          <cell r="EG77">
            <v>496.70987954999998</v>
          </cell>
          <cell r="EH77">
            <v>558.66783050000004</v>
          </cell>
          <cell r="EI77">
            <v>-61.957950950000054</v>
          </cell>
          <cell r="EJ77">
            <v>-0.12473669943132915</v>
          </cell>
          <cell r="EK77">
            <v>0</v>
          </cell>
          <cell r="EL77">
            <v>26.307500000000001</v>
          </cell>
          <cell r="EM77">
            <v>14.545659550000011</v>
          </cell>
          <cell r="EN77">
            <v>11.76184044999999</v>
          </cell>
        </row>
        <row r="78">
          <cell r="A78">
            <v>521203</v>
          </cell>
          <cell r="B78" t="str">
            <v>R&amp;M AMC - Core Network</v>
          </cell>
          <cell r="C78">
            <v>121.16368448</v>
          </cell>
          <cell r="D78">
            <v>100.23955900999999</v>
          </cell>
          <cell r="E78">
            <v>62.107331239999993</v>
          </cell>
          <cell r="F78">
            <v>99.843306859999998</v>
          </cell>
          <cell r="G78">
            <v>204.74493435999997</v>
          </cell>
          <cell r="H78">
            <v>250.13571582</v>
          </cell>
          <cell r="I78">
            <v>177.64524069999999</v>
          </cell>
          <cell r="J78">
            <v>126.34266290000001</v>
          </cell>
          <cell r="K78">
            <v>126.33999996</v>
          </cell>
          <cell r="L78">
            <v>116.63793912</v>
          </cell>
          <cell r="M78">
            <v>10.528333330000001</v>
          </cell>
          <cell r="N78">
            <v>15.488957620000001</v>
          </cell>
          <cell r="O78">
            <v>-4.9606242900000002</v>
          </cell>
          <cell r="P78">
            <v>-0.47116900030747788</v>
          </cell>
          <cell r="Q78">
            <v>12.760316190000001</v>
          </cell>
          <cell r="R78">
            <v>15.488957620000001</v>
          </cell>
          <cell r="S78">
            <v>-2.7286414299999997</v>
          </cell>
          <cell r="T78">
            <v>-0.2138380733965182</v>
          </cell>
          <cell r="U78">
            <v>0</v>
          </cell>
          <cell r="V78">
            <v>10.528333330000001</v>
          </cell>
          <cell r="W78">
            <v>13.10813473</v>
          </cell>
          <cell r="X78">
            <v>-2.5798013999999991</v>
          </cell>
          <cell r="Y78">
            <v>21.056666660000001</v>
          </cell>
          <cell r="Z78">
            <v>28.597092349999997</v>
          </cell>
          <cell r="AA78">
            <v>-7.5404256899999957</v>
          </cell>
          <cell r="AB78">
            <v>-0.35810158425141708</v>
          </cell>
          <cell r="AC78">
            <v>33.16040761</v>
          </cell>
          <cell r="AD78">
            <v>28.597092349999997</v>
          </cell>
          <cell r="AE78">
            <v>4.5633152600000031</v>
          </cell>
          <cell r="AF78">
            <v>0.13761336451798831</v>
          </cell>
          <cell r="AG78">
            <v>0</v>
          </cell>
          <cell r="AH78">
            <v>10.528333330000001</v>
          </cell>
          <cell r="AI78">
            <v>10.720571380000001</v>
          </cell>
          <cell r="AJ78">
            <v>-0.19223805000000027</v>
          </cell>
          <cell r="AK78">
            <v>31.584999990000004</v>
          </cell>
          <cell r="AL78">
            <v>39.31766373</v>
          </cell>
          <cell r="AM78">
            <v>-7.732663739999996</v>
          </cell>
          <cell r="AN78">
            <v>-0.24482076119829674</v>
          </cell>
          <cell r="AO78">
            <v>10.720571380000001</v>
          </cell>
          <cell r="AP78">
            <v>39.31766373</v>
          </cell>
          <cell r="AQ78">
            <v>-28.597092349999997</v>
          </cell>
          <cell r="AR78">
            <v>-2.6674970331665282</v>
          </cell>
          <cell r="AS78">
            <v>0</v>
          </cell>
          <cell r="AT78">
            <v>10.528333330000001</v>
          </cell>
          <cell r="AU78">
            <v>7.1705713799999993</v>
          </cell>
          <cell r="AV78">
            <v>3.3577619500000013</v>
          </cell>
          <cell r="AW78">
            <v>42.113333320000002</v>
          </cell>
          <cell r="AX78">
            <v>46.47823511</v>
          </cell>
          <cell r="AY78">
            <v>-4.3649017899999976</v>
          </cell>
          <cell r="AZ78">
            <v>-0.1036465519561964</v>
          </cell>
          <cell r="BA78">
            <v>63.486620500000001</v>
          </cell>
          <cell r="BB78">
            <v>46.47823511</v>
          </cell>
          <cell r="BC78">
            <v>17.008385390000001</v>
          </cell>
          <cell r="BD78">
            <v>0.26790503662106258</v>
          </cell>
          <cell r="BE78">
            <v>0</v>
          </cell>
          <cell r="BF78">
            <v>7.2283333299999999</v>
          </cell>
          <cell r="BG78">
            <v>11.269700370000001</v>
          </cell>
          <cell r="BH78">
            <v>-4.0413670400000008</v>
          </cell>
          <cell r="BI78">
            <v>43.341666650000001</v>
          </cell>
          <cell r="BJ78">
            <v>57.747935480000002</v>
          </cell>
          <cell r="BK78">
            <v>-14.406268830000002</v>
          </cell>
          <cell r="BL78">
            <v>-0.33238843688997827</v>
          </cell>
          <cell r="BM78">
            <v>78.31632651999999</v>
          </cell>
          <cell r="BN78">
            <v>57.747935480000002</v>
          </cell>
          <cell r="BO78">
            <v>20.568391039999987</v>
          </cell>
          <cell r="BP78">
            <v>0.26263222438998524</v>
          </cell>
          <cell r="BQ78">
            <v>0</v>
          </cell>
          <cell r="BR78">
            <v>10.12627249</v>
          </cell>
          <cell r="BS78">
            <v>11.179763099999999</v>
          </cell>
          <cell r="BT78">
            <v>-1.053490609999999</v>
          </cell>
          <cell r="BU78">
            <v>53.467939139999999</v>
          </cell>
          <cell r="BV78">
            <v>68.927698579999998</v>
          </cell>
          <cell r="BW78">
            <v>-15.459759439999999</v>
          </cell>
          <cell r="BX78">
            <v>-0.28914073907955001</v>
          </cell>
          <cell r="BY78">
            <v>93.060152169999995</v>
          </cell>
          <cell r="BZ78">
            <v>68.927698579999998</v>
          </cell>
          <cell r="CA78">
            <v>-24.132453589999997</v>
          </cell>
          <cell r="CB78">
            <v>-0.25932102008511038</v>
          </cell>
          <cell r="CC78">
            <v>0</v>
          </cell>
          <cell r="CD78">
            <v>10.528333330000001</v>
          </cell>
          <cell r="CE78">
            <v>10.952957909999997</v>
          </cell>
          <cell r="CF78">
            <v>-0.42462457999999614</v>
          </cell>
          <cell r="CG78">
            <v>63.996272470000001</v>
          </cell>
          <cell r="CH78">
            <v>79.870656489999988</v>
          </cell>
          <cell r="CI78">
            <v>-15.874384019999987</v>
          </cell>
          <cell r="CJ78">
            <v>-0.24805169750224965</v>
          </cell>
          <cell r="CK78">
            <v>107.13882459</v>
          </cell>
          <cell r="CL78">
            <v>79.870656489999988</v>
          </cell>
          <cell r="CM78">
            <v>-27.268168100000011</v>
          </cell>
          <cell r="CN78">
            <v>-0.25451248139365096</v>
          </cell>
          <cell r="CO78">
            <v>0</v>
          </cell>
          <cell r="CP78">
            <v>10.528333330000001</v>
          </cell>
          <cell r="CQ78">
            <v>-12.722833959999992</v>
          </cell>
          <cell r="CR78">
            <v>23.251167289999991</v>
          </cell>
          <cell r="CS78">
            <v>74.524605800000003</v>
          </cell>
          <cell r="CT78">
            <v>67.147822530000013</v>
          </cell>
          <cell r="CU78">
            <v>7.37678326999999</v>
          </cell>
          <cell r="CV78">
            <v>9.8984532568973202E-2</v>
          </cell>
          <cell r="CW78">
            <v>121.63011423</v>
          </cell>
          <cell r="CX78">
            <v>67.147822530000013</v>
          </cell>
          <cell r="CY78">
            <v>54.48229169999999</v>
          </cell>
          <cell r="CZ78">
            <v>0.44793423113107594</v>
          </cell>
          <cell r="DA78">
            <v>0</v>
          </cell>
          <cell r="DB78">
            <v>10.528333330000001</v>
          </cell>
          <cell r="DC78">
            <v>36.876615839999999</v>
          </cell>
          <cell r="DD78">
            <v>-26.348282509999997</v>
          </cell>
          <cell r="DE78">
            <v>85.052939129999999</v>
          </cell>
          <cell r="DF78">
            <v>104.03443837000002</v>
          </cell>
          <cell r="DG78">
            <v>-18.981499240000019</v>
          </cell>
          <cell r="DH78">
            <v>-0.22317276080239346</v>
          </cell>
          <cell r="DI78">
            <v>136.87350946999999</v>
          </cell>
          <cell r="DJ78">
            <v>104.03443837000002</v>
          </cell>
          <cell r="DK78">
            <v>32.83907109999997</v>
          </cell>
          <cell r="DL78">
            <v>0.23992276684625854</v>
          </cell>
          <cell r="DM78">
            <v>0</v>
          </cell>
          <cell r="DN78">
            <v>10.528333330000001</v>
          </cell>
          <cell r="DO78">
            <v>2.0188057199999987</v>
          </cell>
          <cell r="DP78">
            <v>8.5095276100000028</v>
          </cell>
          <cell r="DQ78">
            <v>95.581272459999994</v>
          </cell>
          <cell r="DR78">
            <v>106.04324409</v>
          </cell>
          <cell r="DS78">
            <v>-10.461971630000008</v>
          </cell>
          <cell r="DT78">
            <v>-0.10945629160124709</v>
          </cell>
          <cell r="DU78">
            <v>152.61311373000001</v>
          </cell>
          <cell r="DV78">
            <v>106.04324409</v>
          </cell>
          <cell r="DW78">
            <v>46.569869640000007</v>
          </cell>
          <cell r="DX78">
            <v>0.30514985574824499</v>
          </cell>
          <cell r="DY78">
            <v>0</v>
          </cell>
          <cell r="DZ78">
            <v>10.528333330000001</v>
          </cell>
          <cell r="EA78">
            <v>15.499651719999999</v>
          </cell>
          <cell r="EB78">
            <v>-4.9713183899999986</v>
          </cell>
          <cell r="EC78">
            <v>106.10960578999999</v>
          </cell>
          <cell r="ED78">
            <v>121.55289581</v>
          </cell>
          <cell r="EE78">
            <v>-15.443290020000006</v>
          </cell>
          <cell r="EF78">
            <v>-0.14554092351038983</v>
          </cell>
          <cell r="EG78">
            <v>166.06855200000001</v>
          </cell>
          <cell r="EH78">
            <v>121.55289581</v>
          </cell>
          <cell r="EI78">
            <v>44.515656190000016</v>
          </cell>
          <cell r="EJ78">
            <v>0.26805590615374314</v>
          </cell>
          <cell r="EK78">
            <v>0</v>
          </cell>
          <cell r="EL78">
            <v>10.528333330000001</v>
          </cell>
          <cell r="EM78">
            <v>17.618876029999999</v>
          </cell>
          <cell r="EN78">
            <v>-7.0905426999999985</v>
          </cell>
        </row>
        <row r="79">
          <cell r="A79">
            <v>521212</v>
          </cell>
          <cell r="B79" t="str">
            <v>R&amp;M AMC - IDC Infrastructure</v>
          </cell>
          <cell r="C79">
            <v>7.9045771500000006</v>
          </cell>
          <cell r="D79">
            <v>0.30744220999999999</v>
          </cell>
          <cell r="E79">
            <v>92.773288019999995</v>
          </cell>
          <cell r="F79">
            <v>113.61935963000002</v>
          </cell>
          <cell r="G79">
            <v>134.14155903</v>
          </cell>
          <cell r="H79">
            <v>180.50461909000001</v>
          </cell>
          <cell r="I79">
            <v>211.24812105000001</v>
          </cell>
          <cell r="J79">
            <v>162.3270421</v>
          </cell>
          <cell r="K79">
            <v>162.33000000000001</v>
          </cell>
          <cell r="L79">
            <v>144.71618599999999</v>
          </cell>
          <cell r="M79">
            <v>13.5275</v>
          </cell>
          <cell r="N79">
            <v>16.116571239999999</v>
          </cell>
          <cell r="O79">
            <v>-2.5890712399999991</v>
          </cell>
          <cell r="P79">
            <v>-0.1913931798188874</v>
          </cell>
          <cell r="Q79">
            <v>17.318175620000002</v>
          </cell>
          <cell r="R79">
            <v>16.116571239999999</v>
          </cell>
          <cell r="S79">
            <v>1.2016043800000027</v>
          </cell>
          <cell r="T79">
            <v>6.9384004780060238E-2</v>
          </cell>
          <cell r="U79">
            <v>0</v>
          </cell>
          <cell r="V79">
            <v>13.5275</v>
          </cell>
          <cell r="W79">
            <v>14.803641409999999</v>
          </cell>
          <cell r="X79">
            <v>-1.2761414099999993</v>
          </cell>
          <cell r="Y79">
            <v>27.055</v>
          </cell>
          <cell r="Z79">
            <v>30.910212650000002</v>
          </cell>
          <cell r="AA79">
            <v>-3.8552126500000021</v>
          </cell>
          <cell r="AB79">
            <v>-0.14249538532618747</v>
          </cell>
          <cell r="AC79">
            <v>34.648244349999999</v>
          </cell>
          <cell r="AD79">
            <v>30.910212650000002</v>
          </cell>
          <cell r="AE79">
            <v>3.738031699999997</v>
          </cell>
          <cell r="AF79">
            <v>0.10788516907928113</v>
          </cell>
          <cell r="AG79">
            <v>0</v>
          </cell>
          <cell r="AH79">
            <v>13.5275</v>
          </cell>
          <cell r="AI79">
            <v>27.045599360000001</v>
          </cell>
          <cell r="AJ79">
            <v>-13.518099360000001</v>
          </cell>
          <cell r="AK79">
            <v>40.582500000000003</v>
          </cell>
          <cell r="AL79">
            <v>57.955812009999995</v>
          </cell>
          <cell r="AM79">
            <v>-17.373312009999992</v>
          </cell>
          <cell r="AN79">
            <v>-0.4280986141809891</v>
          </cell>
          <cell r="AO79">
            <v>41.23</v>
          </cell>
          <cell r="AP79">
            <v>57.955812009999995</v>
          </cell>
          <cell r="AQ79">
            <v>-16.725812009999999</v>
          </cell>
          <cell r="AR79">
            <v>-0.40567091947610961</v>
          </cell>
          <cell r="AS79">
            <v>0</v>
          </cell>
          <cell r="AT79">
            <v>12.807499999999999</v>
          </cell>
          <cell r="AU79">
            <v>18.668766219999998</v>
          </cell>
          <cell r="AV79">
            <v>-5.8612662199999992</v>
          </cell>
          <cell r="AW79">
            <v>53.39</v>
          </cell>
          <cell r="AX79">
            <v>76.624578229999997</v>
          </cell>
          <cell r="AY79">
            <v>-23.234578229999997</v>
          </cell>
          <cell r="AZ79">
            <v>-0.4351859567334706</v>
          </cell>
          <cell r="BA79">
            <v>75.855544659999993</v>
          </cell>
          <cell r="BB79">
            <v>76.624578229999997</v>
          </cell>
          <cell r="BC79">
            <v>-0.76903357000000483</v>
          </cell>
          <cell r="BD79">
            <v>-1.013813259725403E-2</v>
          </cell>
          <cell r="BE79">
            <v>0</v>
          </cell>
          <cell r="BF79">
            <v>13.5275</v>
          </cell>
          <cell r="BG79">
            <v>24.39162868</v>
          </cell>
          <cell r="BH79">
            <v>-10.86412868</v>
          </cell>
          <cell r="BI79">
            <v>66.917500000000004</v>
          </cell>
          <cell r="BJ79">
            <v>101.01620690999999</v>
          </cell>
          <cell r="BK79">
            <v>-34.09870690999999</v>
          </cell>
          <cell r="BL79">
            <v>-0.5095633714648633</v>
          </cell>
          <cell r="BM79">
            <v>91.055340319999999</v>
          </cell>
          <cell r="BN79">
            <v>101.01620690999999</v>
          </cell>
          <cell r="BO79">
            <v>-9.9608665899999949</v>
          </cell>
          <cell r="BP79">
            <v>-0.10939354633120979</v>
          </cell>
          <cell r="BQ79">
            <v>0</v>
          </cell>
          <cell r="BR79">
            <v>13.0275</v>
          </cell>
          <cell r="BS79">
            <v>18.236537530000007</v>
          </cell>
          <cell r="BT79">
            <v>-5.2090375300000069</v>
          </cell>
          <cell r="BU79">
            <v>78.039000000000001</v>
          </cell>
          <cell r="BV79">
            <v>119.24274444</v>
          </cell>
          <cell r="BW79">
            <v>-41.203744439999994</v>
          </cell>
          <cell r="BX79">
            <v>-0.52798913927651547</v>
          </cell>
          <cell r="BY79">
            <v>105.40979978</v>
          </cell>
          <cell r="BZ79">
            <v>119.24274444</v>
          </cell>
          <cell r="CA79">
            <v>13.832944659999995</v>
          </cell>
          <cell r="CB79">
            <v>0.13123015781142389</v>
          </cell>
          <cell r="CC79">
            <v>0</v>
          </cell>
          <cell r="CD79">
            <v>13.5275</v>
          </cell>
          <cell r="CE79">
            <v>18.00643286</v>
          </cell>
          <cell r="CF79">
            <v>-4.4789328600000005</v>
          </cell>
          <cell r="CG79">
            <v>78.852345999999997</v>
          </cell>
          <cell r="CH79">
            <v>137.24917729999999</v>
          </cell>
          <cell r="CI79">
            <v>-58.396831299999988</v>
          </cell>
          <cell r="CJ79">
            <v>-0.74058457690022295</v>
          </cell>
          <cell r="CK79">
            <v>125.25369281</v>
          </cell>
          <cell r="CL79">
            <v>137.24917729999999</v>
          </cell>
          <cell r="CM79">
            <v>11.995484489999981</v>
          </cell>
          <cell r="CN79">
            <v>9.576950763596398E-2</v>
          </cell>
          <cell r="CO79">
            <v>0</v>
          </cell>
          <cell r="CP79">
            <v>13.474500000000001</v>
          </cell>
          <cell r="CQ79">
            <v>18.996112769999996</v>
          </cell>
          <cell r="CR79">
            <v>-5.5216127699999955</v>
          </cell>
          <cell r="CS79">
            <v>92.326846000000003</v>
          </cell>
          <cell r="CT79">
            <v>156.25529007</v>
          </cell>
          <cell r="CU79">
            <v>-63.928444069999998</v>
          </cell>
          <cell r="CV79">
            <v>-0.69241446924332273</v>
          </cell>
          <cell r="CW79">
            <v>129.67194369000001</v>
          </cell>
          <cell r="CX79">
            <v>156.25529007</v>
          </cell>
          <cell r="CY79">
            <v>-26.583346379999995</v>
          </cell>
          <cell r="CZ79">
            <v>-0.20500461104794898</v>
          </cell>
          <cell r="DA79" t="str">
            <v>Actual Invoices Rs. 136.62Mn, Provision Reversal Rs. (48.18) Mn, Provision Rs. 67.81Mn</v>
          </cell>
          <cell r="DB79">
            <v>12.323840000000001</v>
          </cell>
          <cell r="DC79">
            <v>18.308147859999998</v>
          </cell>
          <cell r="DD79">
            <v>-5.9843078599999977</v>
          </cell>
          <cell r="DE79">
            <v>104.65068599999999</v>
          </cell>
          <cell r="DF79">
            <v>174.55343793</v>
          </cell>
          <cell r="DG79">
            <v>-69.902751930000008</v>
          </cell>
          <cell r="DH79">
            <v>-0.66796267279127064</v>
          </cell>
          <cell r="DI79">
            <v>144.31957892</v>
          </cell>
          <cell r="DJ79">
            <v>174.55343793</v>
          </cell>
          <cell r="DK79">
            <v>-30.233859010000003</v>
          </cell>
          <cell r="DL79">
            <v>-0.20949242809778013</v>
          </cell>
          <cell r="DM79">
            <v>0</v>
          </cell>
          <cell r="DN79">
            <v>13.5275</v>
          </cell>
          <cell r="DO79">
            <v>20.164242689999998</v>
          </cell>
          <cell r="DP79">
            <v>-6.6367426899999984</v>
          </cell>
          <cell r="DQ79">
            <v>117.661186</v>
          </cell>
          <cell r="DR79">
            <v>194.72768062</v>
          </cell>
          <cell r="DS79">
            <v>-77.06649462</v>
          </cell>
          <cell r="DT79">
            <v>-0.6549865528297496</v>
          </cell>
          <cell r="DU79">
            <v>175.94033087</v>
          </cell>
          <cell r="DV79">
            <v>194.72768062</v>
          </cell>
          <cell r="DW79">
            <v>-18.787349750000004</v>
          </cell>
          <cell r="DX79">
            <v>-0.10678250778033224</v>
          </cell>
          <cell r="DY79">
            <v>0</v>
          </cell>
          <cell r="DZ79">
            <v>13.5275</v>
          </cell>
          <cell r="EA79">
            <v>24.161788599999994</v>
          </cell>
          <cell r="EB79">
            <v>-10.634288599999994</v>
          </cell>
          <cell r="EC79">
            <v>131.18868599999999</v>
          </cell>
          <cell r="ED79">
            <v>218.87946922</v>
          </cell>
          <cell r="EE79">
            <v>-87.690783220000014</v>
          </cell>
          <cell r="EF79">
            <v>-0.66843251421849004</v>
          </cell>
          <cell r="EG79">
            <v>191.06765669000001</v>
          </cell>
          <cell r="EH79">
            <v>218.87946922</v>
          </cell>
          <cell r="EI79">
            <v>-27.811812529999997</v>
          </cell>
          <cell r="EJ79">
            <v>-0.14556002314470001</v>
          </cell>
          <cell r="EK79">
            <v>0</v>
          </cell>
          <cell r="EL79">
            <v>13.5275</v>
          </cell>
          <cell r="EM79">
            <v>-8.997339889999985</v>
          </cell>
          <cell r="EN79">
            <v>22.524839889999985</v>
          </cell>
        </row>
        <row r="80">
          <cell r="A80">
            <v>521223</v>
          </cell>
          <cell r="B80" t="str">
            <v>R&amp;M AMC - Switching Equipment</v>
          </cell>
          <cell r="C80">
            <v>11.894075669999999</v>
          </cell>
          <cell r="D80">
            <v>42.05</v>
          </cell>
          <cell r="E80">
            <v>46.21997159</v>
          </cell>
          <cell r="F80">
            <v>111.25359806</v>
          </cell>
          <cell r="G80">
            <v>75.329308159999997</v>
          </cell>
          <cell r="H80">
            <v>78.681868250000008</v>
          </cell>
          <cell r="I80">
            <v>28.298875349999999</v>
          </cell>
          <cell r="J80">
            <v>129.58000319999999</v>
          </cell>
          <cell r="K80">
            <v>21.42999996</v>
          </cell>
          <cell r="L80">
            <v>109.65599995999999</v>
          </cell>
          <cell r="M80">
            <v>1.78583333</v>
          </cell>
          <cell r="N80">
            <v>3.79249802</v>
          </cell>
          <cell r="O80">
            <v>-2.00666469</v>
          </cell>
          <cell r="P80">
            <v>-1.1236573180096263</v>
          </cell>
          <cell r="Q80">
            <v>13.77768118</v>
          </cell>
          <cell r="R80">
            <v>3.79249802</v>
          </cell>
          <cell r="S80">
            <v>9.9851831600000001</v>
          </cell>
          <cell r="T80">
            <v>0.72473611702488239</v>
          </cell>
          <cell r="U80">
            <v>0</v>
          </cell>
          <cell r="V80">
            <v>1.78583333</v>
          </cell>
          <cell r="W80">
            <v>3.1803313599999998</v>
          </cell>
          <cell r="X80">
            <v>-1.3944980299999998</v>
          </cell>
          <cell r="Y80">
            <v>3.57166666</v>
          </cell>
          <cell r="Z80">
            <v>6.9728293800000003</v>
          </cell>
          <cell r="AA80">
            <v>-3.4011627200000003</v>
          </cell>
          <cell r="AB80">
            <v>-0.95226207923894002</v>
          </cell>
          <cell r="AC80">
            <v>20.508479099999999</v>
          </cell>
          <cell r="AD80">
            <v>6.9728293800000003</v>
          </cell>
          <cell r="AE80">
            <v>13.535649719999999</v>
          </cell>
          <cell r="AF80">
            <v>0.66000260935975497</v>
          </cell>
          <cell r="AG80">
            <v>0</v>
          </cell>
          <cell r="AH80">
            <v>7.5178333300000002</v>
          </cell>
          <cell r="AI80">
            <v>3.4350000000000001</v>
          </cell>
          <cell r="AJ80">
            <v>4.0828333299999997</v>
          </cell>
          <cell r="AK80">
            <v>11.08949999</v>
          </cell>
          <cell r="AL80">
            <v>10.407829380000001</v>
          </cell>
          <cell r="AM80">
            <v>0.6816706099999994</v>
          </cell>
          <cell r="AN80">
            <v>6.1469913937932143E-2</v>
          </cell>
          <cell r="AO80">
            <v>3.4350000000000001</v>
          </cell>
          <cell r="AP80">
            <v>10.407829380000001</v>
          </cell>
          <cell r="AQ80">
            <v>-6.9728293800000003</v>
          </cell>
          <cell r="AR80">
            <v>-2.0299357729257643</v>
          </cell>
          <cell r="AS80">
            <v>0</v>
          </cell>
          <cell r="AT80">
            <v>7.5178333300000002</v>
          </cell>
          <cell r="AU80">
            <v>6.6716537499999999</v>
          </cell>
          <cell r="AV80">
            <v>0.84617958000000026</v>
          </cell>
          <cell r="AW80">
            <v>18.607333319999999</v>
          </cell>
          <cell r="AX80">
            <v>17.07948313</v>
          </cell>
          <cell r="AY80">
            <v>1.5278501899999988</v>
          </cell>
          <cell r="AZ80">
            <v>8.2110110230453962E-2</v>
          </cell>
          <cell r="BA80">
            <v>-7.9908249400000004</v>
          </cell>
          <cell r="BB80">
            <v>17.07948313</v>
          </cell>
          <cell r="BC80">
            <v>-25.070308069999999</v>
          </cell>
          <cell r="BD80">
            <v>3.1373867226779715</v>
          </cell>
          <cell r="BE80">
            <v>0</v>
          </cell>
          <cell r="BF80">
            <v>7.5178333300000002</v>
          </cell>
          <cell r="BG80">
            <v>3.9641813300000015</v>
          </cell>
          <cell r="BH80">
            <v>3.5536519999999987</v>
          </cell>
          <cell r="BI80">
            <v>26.125166649999997</v>
          </cell>
          <cell r="BJ80">
            <v>21.043664460000002</v>
          </cell>
          <cell r="BK80">
            <v>5.0815021899999948</v>
          </cell>
          <cell r="BL80">
            <v>0.19450602011757867</v>
          </cell>
          <cell r="BM80">
            <v>-4.4316602700000001</v>
          </cell>
          <cell r="BN80">
            <v>21.043664460000002</v>
          </cell>
          <cell r="BO80">
            <v>-25.475324730000004</v>
          </cell>
          <cell r="BP80">
            <v>5.748483227032203</v>
          </cell>
          <cell r="BQ80">
            <v>0</v>
          </cell>
          <cell r="BR80">
            <v>7.5178333300000002</v>
          </cell>
          <cell r="BS80">
            <v>4.0416126700000001</v>
          </cell>
          <cell r="BT80">
            <v>3.4762206600000001</v>
          </cell>
          <cell r="BU80">
            <v>33.642999979999999</v>
          </cell>
          <cell r="BV80">
            <v>25.085277130000001</v>
          </cell>
          <cell r="BW80">
            <v>8.5577228499999975</v>
          </cell>
          <cell r="BX80">
            <v>0.25436860134611566</v>
          </cell>
          <cell r="BY80">
            <v>-0.64642796000000047</v>
          </cell>
          <cell r="BZ80">
            <v>25.085277130000001</v>
          </cell>
          <cell r="CA80">
            <v>25.731705090000002</v>
          </cell>
          <cell r="CB80">
            <v>-39.805990276163151</v>
          </cell>
          <cell r="CC80">
            <v>0</v>
          </cell>
          <cell r="CD80">
            <v>7.6238333300000001</v>
          </cell>
          <cell r="CE80">
            <v>4.0731646499999981</v>
          </cell>
          <cell r="CF80">
            <v>3.550668680000002</v>
          </cell>
          <cell r="CG80">
            <v>41.266833309999996</v>
          </cell>
          <cell r="CH80">
            <v>29.158441779999997</v>
          </cell>
          <cell r="CI80">
            <v>12.108391529999999</v>
          </cell>
          <cell r="CJ80">
            <v>0.29341702667226055</v>
          </cell>
          <cell r="CK80">
            <v>3.1226419400000012</v>
          </cell>
          <cell r="CL80">
            <v>29.158441779999997</v>
          </cell>
          <cell r="CM80">
            <v>26.035799839999996</v>
          </cell>
          <cell r="CN80">
            <v>8.337747439592766</v>
          </cell>
          <cell r="CO80">
            <v>0</v>
          </cell>
          <cell r="CP80">
            <v>38.317833329999999</v>
          </cell>
          <cell r="CQ80">
            <v>-7.4620186799999999</v>
          </cell>
          <cell r="CR80">
            <v>45.779852009999999</v>
          </cell>
          <cell r="CS80">
            <v>79.58466663999998</v>
          </cell>
          <cell r="CT80">
            <v>21.696423100000001</v>
          </cell>
          <cell r="CU80">
            <v>57.888243539999976</v>
          </cell>
          <cell r="CV80">
            <v>0.72737935564719469</v>
          </cell>
          <cell r="CW80">
            <v>6.7007759400000015</v>
          </cell>
          <cell r="CX80">
            <v>21.696423100000001</v>
          </cell>
          <cell r="CY80">
            <v>-14.995647159999999</v>
          </cell>
          <cell r="CZ80">
            <v>-2.2378971173299664</v>
          </cell>
          <cell r="DA80">
            <v>0</v>
          </cell>
          <cell r="DB80">
            <v>7.5178333300000002</v>
          </cell>
          <cell r="DC80">
            <v>-11.305999999999999</v>
          </cell>
          <cell r="DD80">
            <v>18.823833329999999</v>
          </cell>
          <cell r="DE80">
            <v>87.102499969999982</v>
          </cell>
          <cell r="DF80">
            <v>10.3904231</v>
          </cell>
          <cell r="DG80">
            <v>76.712076869999976</v>
          </cell>
          <cell r="DH80">
            <v>0.88071039173871357</v>
          </cell>
          <cell r="DI80">
            <v>10.67077594</v>
          </cell>
          <cell r="DJ80">
            <v>10.3904231</v>
          </cell>
          <cell r="DK80">
            <v>0.28035284000000082</v>
          </cell>
          <cell r="DL80">
            <v>2.6272957241008362E-2</v>
          </cell>
          <cell r="DM80">
            <v>0</v>
          </cell>
          <cell r="DN80">
            <v>7.5178333300000002</v>
          </cell>
          <cell r="DO80">
            <v>1.5523723800000009</v>
          </cell>
          <cell r="DP80">
            <v>5.9654609499999989</v>
          </cell>
          <cell r="DQ80">
            <v>94.620333299999984</v>
          </cell>
          <cell r="DR80">
            <v>11.932795479999999</v>
          </cell>
          <cell r="DS80">
            <v>82.687537819999989</v>
          </cell>
          <cell r="DT80">
            <v>0.87388761945948468</v>
          </cell>
          <cell r="DU80">
            <v>14.288188700000001</v>
          </cell>
          <cell r="DV80">
            <v>11.932795479999999</v>
          </cell>
          <cell r="DW80">
            <v>2.3553932200000016</v>
          </cell>
          <cell r="DX80">
            <v>0.16484897207439606</v>
          </cell>
          <cell r="DY80">
            <v>0</v>
          </cell>
          <cell r="DZ80">
            <v>7.5178333300000002</v>
          </cell>
          <cell r="EA80">
            <v>1.5070000000000001</v>
          </cell>
          <cell r="EB80">
            <v>6.0108333300000005</v>
          </cell>
          <cell r="EC80">
            <v>102.13816662999999</v>
          </cell>
          <cell r="ED80">
            <v>13.439795480000001</v>
          </cell>
          <cell r="EE80">
            <v>88.698371149999986</v>
          </cell>
          <cell r="EF80">
            <v>0.86841554020950606</v>
          </cell>
          <cell r="EG80">
            <v>17.86145947</v>
          </cell>
          <cell r="EH80">
            <v>13.439795480000001</v>
          </cell>
          <cell r="EI80">
            <v>4.421663989999999</v>
          </cell>
          <cell r="EJ80">
            <v>0.24755334229135079</v>
          </cell>
          <cell r="EK80">
            <v>0</v>
          </cell>
          <cell r="EL80">
            <v>7.5178333300000002</v>
          </cell>
          <cell r="EM80">
            <v>-18.775177760000002</v>
          </cell>
          <cell r="EN80">
            <v>26.29301109</v>
          </cell>
        </row>
        <row r="81">
          <cell r="A81">
            <v>521232</v>
          </cell>
          <cell r="B81" t="str">
            <v>R&amp;M AMC - Cloud Solution</v>
          </cell>
          <cell r="C81">
            <v>15.17884256</v>
          </cell>
          <cell r="D81">
            <v>34.265336330000004</v>
          </cell>
          <cell r="E81">
            <v>74.05823860000001</v>
          </cell>
          <cell r="F81">
            <v>86.506322400000002</v>
          </cell>
          <cell r="G81">
            <v>234.30249508</v>
          </cell>
          <cell r="H81">
            <v>65.236759459999988</v>
          </cell>
          <cell r="I81">
            <v>102.73503115</v>
          </cell>
          <cell r="J81">
            <v>105.32595040000001</v>
          </cell>
          <cell r="K81">
            <v>105.33</v>
          </cell>
          <cell r="L81">
            <v>98.157690000000002</v>
          </cell>
          <cell r="M81">
            <v>8.7774999999999999</v>
          </cell>
          <cell r="N81">
            <v>12.9434</v>
          </cell>
          <cell r="O81">
            <v>-4.1659000000000006</v>
          </cell>
          <cell r="P81">
            <v>-0.47461122187411003</v>
          </cell>
          <cell r="Q81">
            <v>10.11</v>
          </cell>
          <cell r="R81">
            <v>12.9434</v>
          </cell>
          <cell r="S81">
            <v>-2.833400000000001</v>
          </cell>
          <cell r="T81">
            <v>-0.28025717111770537</v>
          </cell>
          <cell r="U81">
            <v>0</v>
          </cell>
          <cell r="V81">
            <v>8.7774999999999999</v>
          </cell>
          <cell r="W81">
            <v>5.8483000000000009</v>
          </cell>
          <cell r="X81">
            <v>2.9291999999999989</v>
          </cell>
          <cell r="Y81">
            <v>17.555</v>
          </cell>
          <cell r="Z81">
            <v>18.791700000000002</v>
          </cell>
          <cell r="AA81">
            <v>-1.2367000000000026</v>
          </cell>
          <cell r="AB81">
            <v>-7.0447166049558682E-2</v>
          </cell>
          <cell r="AC81">
            <v>20.22</v>
          </cell>
          <cell r="AD81">
            <v>18.791700000000002</v>
          </cell>
          <cell r="AE81">
            <v>1.4282999999999966</v>
          </cell>
          <cell r="AF81">
            <v>7.0637982195845536E-2</v>
          </cell>
          <cell r="AG81">
            <v>0</v>
          </cell>
          <cell r="AH81">
            <v>8.7774999999999999</v>
          </cell>
          <cell r="AI81">
            <v>9.3483000000000001</v>
          </cell>
          <cell r="AJ81">
            <v>-0.5708000000000002</v>
          </cell>
          <cell r="AK81">
            <v>26.3325</v>
          </cell>
          <cell r="AL81">
            <v>28.14</v>
          </cell>
          <cell r="AM81">
            <v>-1.807500000000001</v>
          </cell>
          <cell r="AN81">
            <v>-6.8641412702933682E-2</v>
          </cell>
          <cell r="AO81">
            <v>9.3483000000000001</v>
          </cell>
          <cell r="AP81">
            <v>28.14</v>
          </cell>
          <cell r="AQ81">
            <v>-18.791699999999999</v>
          </cell>
          <cell r="AR81">
            <v>-2.0101729726260387</v>
          </cell>
          <cell r="AS81">
            <v>0</v>
          </cell>
          <cell r="AT81">
            <v>8.7774999999999999</v>
          </cell>
          <cell r="AU81">
            <v>4.3649737099999992</v>
          </cell>
          <cell r="AV81">
            <v>4.4125262900000006</v>
          </cell>
          <cell r="AW81">
            <v>35.11</v>
          </cell>
          <cell r="AX81">
            <v>32.504973710000002</v>
          </cell>
          <cell r="AY81">
            <v>2.6050262899999979</v>
          </cell>
          <cell r="AZ81">
            <v>7.4196134719453091E-2</v>
          </cell>
          <cell r="BA81">
            <v>37.508223980000004</v>
          </cell>
          <cell r="BB81">
            <v>32.504973710000002</v>
          </cell>
          <cell r="BC81">
            <v>5.0032502700000023</v>
          </cell>
          <cell r="BD81">
            <v>0.13339075378956405</v>
          </cell>
          <cell r="BE81">
            <v>0</v>
          </cell>
          <cell r="BF81">
            <v>1.6051899999999999</v>
          </cell>
          <cell r="BG81">
            <v>8.6641496099999991</v>
          </cell>
          <cell r="BH81">
            <v>-7.0589596099999987</v>
          </cell>
          <cell r="BI81">
            <v>36.71519</v>
          </cell>
          <cell r="BJ81">
            <v>41.169123319999997</v>
          </cell>
          <cell r="BK81">
            <v>-4.4539333199999973</v>
          </cell>
          <cell r="BL81">
            <v>-0.12131037099358596</v>
          </cell>
          <cell r="BM81">
            <v>47.424242379999995</v>
          </cell>
          <cell r="BN81">
            <v>41.169123319999997</v>
          </cell>
          <cell r="BO81">
            <v>6.2551190599999984</v>
          </cell>
          <cell r="BP81">
            <v>0.13189707934349501</v>
          </cell>
          <cell r="BQ81">
            <v>0</v>
          </cell>
          <cell r="BR81">
            <v>8.7774999999999999</v>
          </cell>
          <cell r="BS81">
            <v>6.1841496099999986</v>
          </cell>
          <cell r="BT81">
            <v>2.5933503900000012</v>
          </cell>
          <cell r="BU81">
            <v>45.492690000000003</v>
          </cell>
          <cell r="BV81">
            <v>47.363272930000001</v>
          </cell>
          <cell r="BW81">
            <v>-1.8705829299999976</v>
          </cell>
          <cell r="BX81">
            <v>-4.1118318789238391E-2</v>
          </cell>
          <cell r="BY81">
            <v>57.289354880000005</v>
          </cell>
          <cell r="BZ81">
            <v>47.363272930000001</v>
          </cell>
          <cell r="CA81">
            <v>-9.9260819500000039</v>
          </cell>
          <cell r="CB81">
            <v>-0.17326223991859346</v>
          </cell>
          <cell r="CC81">
            <v>0</v>
          </cell>
          <cell r="CD81">
            <v>8.7774999999999999</v>
          </cell>
          <cell r="CE81">
            <v>8.3541496100000003</v>
          </cell>
          <cell r="CF81">
            <v>0.42335038999999952</v>
          </cell>
          <cell r="CG81">
            <v>54.270189999999999</v>
          </cell>
          <cell r="CH81">
            <v>55.717422540000001</v>
          </cell>
          <cell r="CI81">
            <v>-1.4472325400000017</v>
          </cell>
          <cell r="CJ81">
            <v>-2.6667172899155166E-2</v>
          </cell>
          <cell r="CK81">
            <v>67.312833229999995</v>
          </cell>
          <cell r="CL81">
            <v>55.717422540000001</v>
          </cell>
          <cell r="CM81">
            <v>-11.595410689999994</v>
          </cell>
          <cell r="CN81">
            <v>-0.17226151587439273</v>
          </cell>
          <cell r="CO81">
            <v>0</v>
          </cell>
          <cell r="CP81">
            <v>8.7774999999999999</v>
          </cell>
          <cell r="CQ81">
            <v>8.3541496100000003</v>
          </cell>
          <cell r="CR81">
            <v>0.42335038999999952</v>
          </cell>
          <cell r="CS81">
            <v>63.047690000000003</v>
          </cell>
          <cell r="CT81">
            <v>64.071572149999994</v>
          </cell>
          <cell r="CU81">
            <v>-1.0238821499999915</v>
          </cell>
          <cell r="CV81">
            <v>-1.6239804344933041E-2</v>
          </cell>
          <cell r="CW81">
            <v>77.217601630000004</v>
          </cell>
          <cell r="CX81">
            <v>64.071572149999994</v>
          </cell>
          <cell r="CY81">
            <v>13.14602948000001</v>
          </cell>
          <cell r="CZ81">
            <v>0.17024653968134401</v>
          </cell>
          <cell r="DA81">
            <v>0</v>
          </cell>
          <cell r="DB81">
            <v>8.7774999999999999</v>
          </cell>
          <cell r="DC81">
            <v>8.2341496099999993</v>
          </cell>
          <cell r="DD81">
            <v>0.54335039000000052</v>
          </cell>
          <cell r="DE81">
            <v>71.825190000000006</v>
          </cell>
          <cell r="DF81">
            <v>72.295721759999992</v>
          </cell>
          <cell r="DG81">
            <v>-0.47053175999998587</v>
          </cell>
          <cell r="DH81">
            <v>-6.5510687824144398E-3</v>
          </cell>
          <cell r="DI81">
            <v>87.133620030000003</v>
          </cell>
          <cell r="DJ81">
            <v>72.295721759999992</v>
          </cell>
          <cell r="DK81">
            <v>14.837898270000011</v>
          </cell>
          <cell r="DL81">
            <v>0.17028901433099347</v>
          </cell>
          <cell r="DM81">
            <v>0</v>
          </cell>
          <cell r="DN81">
            <v>8.7774999999999999</v>
          </cell>
          <cell r="DO81">
            <v>9.4488530700000002</v>
          </cell>
          <cell r="DP81">
            <v>-0.67135307000000033</v>
          </cell>
          <cell r="DQ81">
            <v>80.602689999999996</v>
          </cell>
          <cell r="DR81">
            <v>81.744574830000005</v>
          </cell>
          <cell r="DS81">
            <v>-1.1418848300000093</v>
          </cell>
          <cell r="DT81">
            <v>-1.4166832769477165E-2</v>
          </cell>
          <cell r="DU81">
            <v>98.206386359999996</v>
          </cell>
          <cell r="DV81">
            <v>81.744574830000005</v>
          </cell>
          <cell r="DW81">
            <v>16.461811529999991</v>
          </cell>
          <cell r="DX81">
            <v>0.16762465395738232</v>
          </cell>
          <cell r="DY81">
            <v>0</v>
          </cell>
          <cell r="DZ81">
            <v>8.7774999999999999</v>
          </cell>
          <cell r="EA81">
            <v>10.055349850000002</v>
          </cell>
          <cell r="EB81">
            <v>-1.2778498500000026</v>
          </cell>
          <cell r="EC81">
            <v>89.380189999999999</v>
          </cell>
          <cell r="ED81">
            <v>91.799924680000004</v>
          </cell>
          <cell r="EE81">
            <v>-2.4197346800000048</v>
          </cell>
          <cell r="EF81">
            <v>-2.7072382370187453E-2</v>
          </cell>
          <cell r="EG81">
            <v>108.33004296999999</v>
          </cell>
          <cell r="EH81">
            <v>91.799924680000004</v>
          </cell>
          <cell r="EI81">
            <v>16.53011828999999</v>
          </cell>
          <cell r="EJ81">
            <v>0.15259034185537709</v>
          </cell>
          <cell r="EK81">
            <v>0</v>
          </cell>
          <cell r="EL81">
            <v>8.7774999999999999</v>
          </cell>
          <cell r="EM81">
            <v>-133.14623985</v>
          </cell>
          <cell r="EN81">
            <v>141.92373985</v>
          </cell>
        </row>
        <row r="82">
          <cell r="A82">
            <v>521243</v>
          </cell>
          <cell r="B82" t="str">
            <v>R&amp;M AMC - IT NW</v>
          </cell>
          <cell r="C82">
            <v>2.4015389200000001</v>
          </cell>
          <cell r="D82">
            <v>3.3493854600000001</v>
          </cell>
          <cell r="E82">
            <v>0</v>
          </cell>
          <cell r="F82">
            <v>0.34408679999999997</v>
          </cell>
          <cell r="G82">
            <v>0.73058867999999988</v>
          </cell>
          <cell r="H82">
            <v>29.48245206</v>
          </cell>
          <cell r="I82">
            <v>9.4674417300000009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1.5760043500000001</v>
          </cell>
          <cell r="R82">
            <v>0</v>
          </cell>
          <cell r="S82">
            <v>1.5760043500000001</v>
          </cell>
          <cell r="T82">
            <v>1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3.1520087000000001</v>
          </cell>
          <cell r="AD82">
            <v>0</v>
          </cell>
          <cell r="AE82">
            <v>3.1520087000000001</v>
          </cell>
          <cell r="AF82">
            <v>1</v>
          </cell>
          <cell r="AG82">
            <v>0</v>
          </cell>
          <cell r="AH82">
            <v>0</v>
          </cell>
          <cell r="AI82">
            <v>0</v>
          </cell>
          <cell r="AJ82">
            <v>0</v>
          </cell>
          <cell r="AK82">
            <v>0</v>
          </cell>
          <cell r="AL82">
            <v>0</v>
          </cell>
          <cell r="AM82">
            <v>0</v>
          </cell>
          <cell r="AN82">
            <v>0</v>
          </cell>
          <cell r="AO82">
            <v>0</v>
          </cell>
          <cell r="AP82">
            <v>0</v>
          </cell>
          <cell r="AQ82">
            <v>0</v>
          </cell>
          <cell r="AR82" t="e">
            <v>#DIV/0!</v>
          </cell>
          <cell r="AS82">
            <v>0</v>
          </cell>
          <cell r="AT82">
            <v>0</v>
          </cell>
          <cell r="AU82">
            <v>0</v>
          </cell>
          <cell r="AV82">
            <v>0</v>
          </cell>
          <cell r="AW82">
            <v>0</v>
          </cell>
          <cell r="AX82">
            <v>0</v>
          </cell>
          <cell r="AY82">
            <v>0</v>
          </cell>
          <cell r="AZ82">
            <v>0</v>
          </cell>
          <cell r="BA82">
            <v>6.3040174000000002</v>
          </cell>
          <cell r="BB82">
            <v>0</v>
          </cell>
          <cell r="BC82">
            <v>6.3040174000000002</v>
          </cell>
          <cell r="BD82">
            <v>1</v>
          </cell>
          <cell r="BE82">
            <v>0</v>
          </cell>
          <cell r="BF82">
            <v>0</v>
          </cell>
          <cell r="BG82">
            <v>0</v>
          </cell>
          <cell r="BH82">
            <v>0</v>
          </cell>
          <cell r="BI82">
            <v>0</v>
          </cell>
          <cell r="BJ82">
            <v>0</v>
          </cell>
          <cell r="BK82">
            <v>0</v>
          </cell>
          <cell r="BL82">
            <v>0</v>
          </cell>
          <cell r="BM82">
            <v>7.88002175</v>
          </cell>
          <cell r="BN82">
            <v>0</v>
          </cell>
          <cell r="BO82">
            <v>7.88002175</v>
          </cell>
          <cell r="BP82">
            <v>1</v>
          </cell>
          <cell r="BQ82">
            <v>0</v>
          </cell>
          <cell r="BR82">
            <v>0</v>
          </cell>
          <cell r="BS82">
            <v>0</v>
          </cell>
          <cell r="BT82">
            <v>0</v>
          </cell>
          <cell r="BU82">
            <v>0</v>
          </cell>
          <cell r="BV82">
            <v>0</v>
          </cell>
          <cell r="BW82">
            <v>0</v>
          </cell>
          <cell r="BX82">
            <v>0</v>
          </cell>
          <cell r="BY82">
            <v>9.4674417300000009</v>
          </cell>
          <cell r="BZ82">
            <v>0</v>
          </cell>
          <cell r="CA82">
            <v>-9.4674417300000009</v>
          </cell>
          <cell r="CB82">
            <v>-1</v>
          </cell>
          <cell r="CC82">
            <v>0</v>
          </cell>
          <cell r="CD82">
            <v>0</v>
          </cell>
          <cell r="CE82">
            <v>0</v>
          </cell>
          <cell r="CF82">
            <v>0</v>
          </cell>
          <cell r="CG82">
            <v>0</v>
          </cell>
          <cell r="CH82">
            <v>0</v>
          </cell>
          <cell r="CI82">
            <v>0</v>
          </cell>
          <cell r="CJ82">
            <v>0</v>
          </cell>
          <cell r="CK82">
            <v>11.084020089999999</v>
          </cell>
          <cell r="CL82">
            <v>0</v>
          </cell>
          <cell r="CM82">
            <v>-11.084020089999999</v>
          </cell>
          <cell r="CN82">
            <v>-1</v>
          </cell>
          <cell r="CO82">
            <v>0</v>
          </cell>
          <cell r="CP82">
            <v>0</v>
          </cell>
          <cell r="CQ82">
            <v>0</v>
          </cell>
          <cell r="CR82">
            <v>0</v>
          </cell>
          <cell r="CS82">
            <v>0</v>
          </cell>
          <cell r="CT82">
            <v>0</v>
          </cell>
          <cell r="CU82">
            <v>0</v>
          </cell>
          <cell r="CV82">
            <v>0</v>
          </cell>
          <cell r="CW82">
            <v>12.700598449999999</v>
          </cell>
          <cell r="CX82">
            <v>0</v>
          </cell>
          <cell r="CY82">
            <v>12.700598449999999</v>
          </cell>
          <cell r="CZ82">
            <v>1</v>
          </cell>
          <cell r="DA82">
            <v>0</v>
          </cell>
          <cell r="DB82">
            <v>0</v>
          </cell>
          <cell r="DC82">
            <v>0</v>
          </cell>
          <cell r="DD82">
            <v>0</v>
          </cell>
          <cell r="DE82">
            <v>0</v>
          </cell>
          <cell r="DF82">
            <v>0</v>
          </cell>
          <cell r="DG82">
            <v>0</v>
          </cell>
          <cell r="DH82">
            <v>0</v>
          </cell>
          <cell r="DI82">
            <v>14.317176810000001</v>
          </cell>
          <cell r="DJ82">
            <v>0</v>
          </cell>
          <cell r="DK82">
            <v>14.317176810000001</v>
          </cell>
          <cell r="DL82">
            <v>1</v>
          </cell>
          <cell r="DM82">
            <v>0</v>
          </cell>
          <cell r="DN82">
            <v>0</v>
          </cell>
          <cell r="DO82">
            <v>0</v>
          </cell>
          <cell r="DP82">
            <v>0</v>
          </cell>
          <cell r="DQ82">
            <v>0</v>
          </cell>
          <cell r="DR82">
            <v>0</v>
          </cell>
          <cell r="DS82">
            <v>0</v>
          </cell>
          <cell r="DT82">
            <v>0</v>
          </cell>
          <cell r="DU82">
            <v>15.93375517</v>
          </cell>
          <cell r="DV82">
            <v>0</v>
          </cell>
          <cell r="DW82">
            <v>15.93375517</v>
          </cell>
          <cell r="DX82">
            <v>1</v>
          </cell>
          <cell r="DY82">
            <v>0</v>
          </cell>
          <cell r="DZ82">
            <v>0</v>
          </cell>
          <cell r="EA82">
            <v>0</v>
          </cell>
          <cell r="EB82">
            <v>0</v>
          </cell>
          <cell r="EC82">
            <v>0</v>
          </cell>
          <cell r="ED82">
            <v>0</v>
          </cell>
          <cell r="EE82">
            <v>0</v>
          </cell>
          <cell r="EF82">
            <v>0</v>
          </cell>
          <cell r="EG82">
            <v>13.508592609999999</v>
          </cell>
          <cell r="EH82">
            <v>0</v>
          </cell>
          <cell r="EI82">
            <v>13.508592609999999</v>
          </cell>
          <cell r="EJ82">
            <v>1</v>
          </cell>
          <cell r="EK82">
            <v>0</v>
          </cell>
          <cell r="EL82">
            <v>0</v>
          </cell>
          <cell r="EM82">
            <v>0</v>
          </cell>
          <cell r="EN82">
            <v>0</v>
          </cell>
        </row>
        <row r="83">
          <cell r="A83">
            <v>521253</v>
          </cell>
          <cell r="B83" t="str">
            <v>R&amp;M - AMC PABX</v>
          </cell>
          <cell r="C83">
            <v>0.19234299999999999</v>
          </cell>
          <cell r="D83">
            <v>5.780623E-2</v>
          </cell>
          <cell r="E83">
            <v>0.33092700000000003</v>
          </cell>
          <cell r="F83">
            <v>1.447336</v>
          </cell>
          <cell r="G83">
            <v>1.50075695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  <cell r="AB83">
            <v>0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  <cell r="AG83">
            <v>0</v>
          </cell>
          <cell r="AH83">
            <v>0</v>
          </cell>
          <cell r="AI83">
            <v>0</v>
          </cell>
          <cell r="AJ83">
            <v>0</v>
          </cell>
          <cell r="AK83">
            <v>0</v>
          </cell>
          <cell r="AL83">
            <v>0</v>
          </cell>
          <cell r="AM83">
            <v>0</v>
          </cell>
          <cell r="AN83">
            <v>0</v>
          </cell>
          <cell r="AO83">
            <v>0</v>
          </cell>
          <cell r="AP83">
            <v>0</v>
          </cell>
          <cell r="AQ83">
            <v>0</v>
          </cell>
          <cell r="AR83">
            <v>0</v>
          </cell>
          <cell r="AS83">
            <v>0</v>
          </cell>
          <cell r="AT83">
            <v>0</v>
          </cell>
          <cell r="AU83">
            <v>0</v>
          </cell>
          <cell r="AV83">
            <v>0</v>
          </cell>
          <cell r="AW83">
            <v>0</v>
          </cell>
          <cell r="AX83">
            <v>0</v>
          </cell>
          <cell r="AY83">
            <v>0</v>
          </cell>
          <cell r="AZ83">
            <v>0</v>
          </cell>
          <cell r="BA83">
            <v>0</v>
          </cell>
          <cell r="BB83">
            <v>0</v>
          </cell>
          <cell r="BC83">
            <v>0</v>
          </cell>
          <cell r="BD83">
            <v>0</v>
          </cell>
          <cell r="BE83">
            <v>0</v>
          </cell>
          <cell r="BF83">
            <v>0</v>
          </cell>
          <cell r="BG83">
            <v>0</v>
          </cell>
          <cell r="BH83">
            <v>0</v>
          </cell>
          <cell r="BI83">
            <v>0</v>
          </cell>
          <cell r="BJ83">
            <v>0</v>
          </cell>
          <cell r="BK83">
            <v>0</v>
          </cell>
          <cell r="BL83">
            <v>0</v>
          </cell>
          <cell r="BM83">
            <v>0</v>
          </cell>
          <cell r="BN83">
            <v>0</v>
          </cell>
          <cell r="BO83">
            <v>0</v>
          </cell>
          <cell r="BP83">
            <v>0</v>
          </cell>
          <cell r="BQ83">
            <v>0</v>
          </cell>
          <cell r="BR83">
            <v>0</v>
          </cell>
          <cell r="BS83">
            <v>0</v>
          </cell>
          <cell r="BT83">
            <v>0</v>
          </cell>
          <cell r="BU83">
            <v>0</v>
          </cell>
          <cell r="BV83">
            <v>0</v>
          </cell>
          <cell r="BW83">
            <v>0</v>
          </cell>
          <cell r="BX83">
            <v>0</v>
          </cell>
          <cell r="BY83">
            <v>0</v>
          </cell>
          <cell r="BZ83">
            <v>0</v>
          </cell>
          <cell r="CA83">
            <v>0</v>
          </cell>
          <cell r="CB83">
            <v>0</v>
          </cell>
          <cell r="CC83">
            <v>0</v>
          </cell>
          <cell r="CD83">
            <v>0</v>
          </cell>
          <cell r="CE83">
            <v>0</v>
          </cell>
          <cell r="CF83">
            <v>0</v>
          </cell>
          <cell r="CG83">
            <v>0</v>
          </cell>
          <cell r="CH83">
            <v>0</v>
          </cell>
          <cell r="CI83">
            <v>0</v>
          </cell>
          <cell r="CJ83">
            <v>0</v>
          </cell>
          <cell r="CK83">
            <v>0</v>
          </cell>
          <cell r="CL83">
            <v>0</v>
          </cell>
          <cell r="CM83">
            <v>0</v>
          </cell>
          <cell r="CN83">
            <v>0</v>
          </cell>
          <cell r="CO83">
            <v>0</v>
          </cell>
          <cell r="CP83">
            <v>0</v>
          </cell>
          <cell r="CQ83">
            <v>0</v>
          </cell>
          <cell r="CR83">
            <v>0</v>
          </cell>
          <cell r="CS83">
            <v>0</v>
          </cell>
          <cell r="CT83">
            <v>0</v>
          </cell>
          <cell r="CU83">
            <v>0</v>
          </cell>
          <cell r="CV83">
            <v>0</v>
          </cell>
          <cell r="CW83">
            <v>0</v>
          </cell>
          <cell r="CX83">
            <v>0</v>
          </cell>
          <cell r="CY83">
            <v>0</v>
          </cell>
          <cell r="CZ83">
            <v>0</v>
          </cell>
          <cell r="DA83">
            <v>0</v>
          </cell>
          <cell r="DB83">
            <v>0</v>
          </cell>
          <cell r="DC83">
            <v>0</v>
          </cell>
          <cell r="DD83">
            <v>0</v>
          </cell>
          <cell r="DE83">
            <v>0</v>
          </cell>
          <cell r="DF83">
            <v>0</v>
          </cell>
          <cell r="DG83">
            <v>0</v>
          </cell>
          <cell r="DH83">
            <v>0</v>
          </cell>
          <cell r="DI83">
            <v>0</v>
          </cell>
          <cell r="DJ83">
            <v>0</v>
          </cell>
          <cell r="DK83">
            <v>0</v>
          </cell>
          <cell r="DL83">
            <v>0</v>
          </cell>
          <cell r="DM83">
            <v>0</v>
          </cell>
          <cell r="DN83">
            <v>0</v>
          </cell>
          <cell r="DO83">
            <v>0</v>
          </cell>
          <cell r="DP83">
            <v>0</v>
          </cell>
          <cell r="DQ83">
            <v>0</v>
          </cell>
          <cell r="DR83">
            <v>0</v>
          </cell>
          <cell r="DS83">
            <v>0</v>
          </cell>
          <cell r="DT83">
            <v>0</v>
          </cell>
          <cell r="DU83">
            <v>0</v>
          </cell>
          <cell r="DV83">
            <v>0</v>
          </cell>
          <cell r="DW83">
            <v>0</v>
          </cell>
          <cell r="DX83">
            <v>0</v>
          </cell>
          <cell r="DY83">
            <v>0</v>
          </cell>
          <cell r="DZ83">
            <v>0</v>
          </cell>
          <cell r="EA83">
            <v>0</v>
          </cell>
          <cell r="EB83">
            <v>0</v>
          </cell>
          <cell r="EC83">
            <v>0</v>
          </cell>
          <cell r="ED83">
            <v>0</v>
          </cell>
          <cell r="EE83">
            <v>0</v>
          </cell>
          <cell r="EF83">
            <v>0</v>
          </cell>
          <cell r="EG83">
            <v>0</v>
          </cell>
          <cell r="EH83">
            <v>0</v>
          </cell>
          <cell r="EI83">
            <v>0</v>
          </cell>
          <cell r="EJ83">
            <v>0</v>
          </cell>
          <cell r="EK83">
            <v>0</v>
          </cell>
          <cell r="EL83">
            <v>0</v>
          </cell>
          <cell r="EM83">
            <v>0</v>
          </cell>
          <cell r="EN83">
            <v>0</v>
          </cell>
        </row>
        <row r="84">
          <cell r="A84">
            <v>521322</v>
          </cell>
          <cell r="B84" t="str">
            <v>R&amp;M AMC -IT Hardware</v>
          </cell>
          <cell r="C84">
            <v>121.31704655</v>
          </cell>
          <cell r="D84">
            <v>110.17422766</v>
          </cell>
          <cell r="E84">
            <v>138.34372909999999</v>
          </cell>
          <cell r="F84">
            <v>294.17119956999994</v>
          </cell>
          <cell r="G84">
            <v>399.71592469000007</v>
          </cell>
          <cell r="H84">
            <v>369.98267506000002</v>
          </cell>
          <cell r="I84">
            <v>276.61307641000002</v>
          </cell>
          <cell r="J84">
            <v>467.36814294999999</v>
          </cell>
          <cell r="K84">
            <v>252.63999996000001</v>
          </cell>
          <cell r="L84">
            <v>250.78040999999999</v>
          </cell>
          <cell r="M84">
            <v>21.053333329999997</v>
          </cell>
          <cell r="N84">
            <v>36.20012491</v>
          </cell>
          <cell r="O84">
            <v>-15.146791580000002</v>
          </cell>
          <cell r="P84">
            <v>-0.71944861854329478</v>
          </cell>
          <cell r="Q84">
            <v>40.849260849999993</v>
          </cell>
          <cell r="R84">
            <v>36.20012491</v>
          </cell>
          <cell r="S84">
            <v>4.6491359399999936</v>
          </cell>
          <cell r="T84">
            <v>0.1138119966741086</v>
          </cell>
          <cell r="U84">
            <v>0</v>
          </cell>
          <cell r="V84">
            <v>20.532800000000002</v>
          </cell>
          <cell r="W84">
            <v>2.3378610799999997</v>
          </cell>
          <cell r="X84">
            <v>18.194938920000002</v>
          </cell>
          <cell r="Y84">
            <v>41.065600000000003</v>
          </cell>
          <cell r="Z84">
            <v>38.527985989999998</v>
          </cell>
          <cell r="AA84">
            <v>2.5376140100000057</v>
          </cell>
          <cell r="AB84">
            <v>6.1794153987766054E-2</v>
          </cell>
          <cell r="AC84">
            <v>81.685407409999996</v>
          </cell>
          <cell r="AD84">
            <v>38.527985989999998</v>
          </cell>
          <cell r="AE84">
            <v>43.157421419999999</v>
          </cell>
          <cell r="AF84">
            <v>0.52833697949722935</v>
          </cell>
          <cell r="AG84">
            <v>0</v>
          </cell>
          <cell r="AH84">
            <v>20.532800000000002</v>
          </cell>
          <cell r="AI84">
            <v>31.729878200000002</v>
          </cell>
          <cell r="AJ84">
            <v>-11.1970782</v>
          </cell>
          <cell r="AK84">
            <v>61.598399999999998</v>
          </cell>
          <cell r="AL84">
            <v>70.257864190000006</v>
          </cell>
          <cell r="AM84">
            <v>-8.6594641900000084</v>
          </cell>
          <cell r="AN84">
            <v>-0.14057936878230617</v>
          </cell>
          <cell r="AO84">
            <v>31.729878200000002</v>
          </cell>
          <cell r="AP84">
            <v>70.257864190000006</v>
          </cell>
          <cell r="AQ84">
            <v>-38.527985990000005</v>
          </cell>
          <cell r="AR84">
            <v>-1.2142494133494657</v>
          </cell>
          <cell r="AS84">
            <v>0</v>
          </cell>
          <cell r="AT84">
            <v>20.532800000000002</v>
          </cell>
          <cell r="AU84">
            <v>31.587718899999999</v>
          </cell>
          <cell r="AV84">
            <v>-11.054918899999997</v>
          </cell>
          <cell r="AW84">
            <v>82.131200000000007</v>
          </cell>
          <cell r="AX84">
            <v>101.83558309</v>
          </cell>
          <cell r="AY84">
            <v>-19.704383089999993</v>
          </cell>
          <cell r="AZ84">
            <v>-0.2399134931670302</v>
          </cell>
          <cell r="BA84">
            <v>-0.73661284000000649</v>
          </cell>
          <cell r="BB84">
            <v>101.83558309</v>
          </cell>
          <cell r="BC84">
            <v>-102.57219593000001</v>
          </cell>
          <cell r="BD84">
            <v>139.24844960617182</v>
          </cell>
          <cell r="BE84">
            <v>0</v>
          </cell>
          <cell r="BF84">
            <v>27.705110000000001</v>
          </cell>
          <cell r="BG84">
            <v>-29.281509479999997</v>
          </cell>
          <cell r="BH84">
            <v>56.986619480000002</v>
          </cell>
          <cell r="BI84">
            <v>109.83631</v>
          </cell>
          <cell r="BJ84">
            <v>72.554073610000003</v>
          </cell>
          <cell r="BK84">
            <v>37.282236389999994</v>
          </cell>
          <cell r="BL84">
            <v>0.33943453116733435</v>
          </cell>
          <cell r="BM84">
            <v>31.360519330000002</v>
          </cell>
          <cell r="BN84">
            <v>72.554073610000003</v>
          </cell>
          <cell r="BO84">
            <v>-41.193554280000001</v>
          </cell>
          <cell r="BP84">
            <v>-1.3135482179529328</v>
          </cell>
          <cell r="BQ84">
            <v>0</v>
          </cell>
          <cell r="BR84">
            <v>20.532800000000002</v>
          </cell>
          <cell r="BS84">
            <v>20.286456430000001</v>
          </cell>
          <cell r="BT84">
            <v>0.24634357000000051</v>
          </cell>
          <cell r="BU84">
            <v>130.36911000000001</v>
          </cell>
          <cell r="BV84">
            <v>92.840530040000004</v>
          </cell>
          <cell r="BW84">
            <v>37.528579960000002</v>
          </cell>
          <cell r="BX84">
            <v>0.28786404969704865</v>
          </cell>
          <cell r="BY84">
            <v>64.143715709999995</v>
          </cell>
          <cell r="BZ84">
            <v>92.840530040000004</v>
          </cell>
          <cell r="CA84">
            <v>28.696814330000009</v>
          </cell>
          <cell r="CB84">
            <v>0.44738309922270658</v>
          </cell>
          <cell r="CC84">
            <v>0</v>
          </cell>
          <cell r="CD84">
            <v>17.732800000000001</v>
          </cell>
          <cell r="CE84">
            <v>5.6305178599999994</v>
          </cell>
          <cell r="CF84">
            <v>12.102282140000002</v>
          </cell>
          <cell r="CG84">
            <v>148.10191</v>
          </cell>
          <cell r="CH84">
            <v>98.471047900000002</v>
          </cell>
          <cell r="CI84">
            <v>49.630862100000002</v>
          </cell>
          <cell r="CJ84">
            <v>0.33511291042769131</v>
          </cell>
          <cell r="CK84">
            <v>91.87608019000001</v>
          </cell>
          <cell r="CL84">
            <v>98.471047900000002</v>
          </cell>
          <cell r="CM84">
            <v>6.5949677099999917</v>
          </cell>
          <cell r="CN84">
            <v>7.1781117526581228E-2</v>
          </cell>
          <cell r="CO84">
            <v>0</v>
          </cell>
          <cell r="CP84">
            <v>20.5473</v>
          </cell>
          <cell r="CQ84">
            <v>14.053011059999996</v>
          </cell>
          <cell r="CR84">
            <v>6.4942889400000041</v>
          </cell>
          <cell r="CS84">
            <v>168.64921000000001</v>
          </cell>
          <cell r="CT84">
            <v>112.52405895999999</v>
          </cell>
          <cell r="CU84">
            <v>56.12515104000002</v>
          </cell>
          <cell r="CV84">
            <v>0.33279225583090499</v>
          </cell>
          <cell r="CW84">
            <v>118.17471861000003</v>
          </cell>
          <cell r="CX84">
            <v>112.52405895999999</v>
          </cell>
          <cell r="CY84">
            <v>5.650659650000037</v>
          </cell>
          <cell r="CZ84">
            <v>4.7816146435248411E-2</v>
          </cell>
          <cell r="DA84">
            <v>0</v>
          </cell>
          <cell r="DB84">
            <v>20.532800000000002</v>
          </cell>
          <cell r="DC84">
            <v>27.341569309999997</v>
          </cell>
          <cell r="DD84">
            <v>-6.8087693099999953</v>
          </cell>
          <cell r="DE84">
            <v>189.18200999999999</v>
          </cell>
          <cell r="DF84">
            <v>139.86562827</v>
          </cell>
          <cell r="DG84">
            <v>49.316381729999989</v>
          </cell>
          <cell r="DH84">
            <v>0.26068219557451572</v>
          </cell>
          <cell r="DI84">
            <v>146.04814894</v>
          </cell>
          <cell r="DJ84">
            <v>139.86562827</v>
          </cell>
          <cell r="DK84">
            <v>6.1825206700000024</v>
          </cell>
          <cell r="DL84">
            <v>4.233207140844987E-2</v>
          </cell>
          <cell r="DM84">
            <v>0</v>
          </cell>
          <cell r="DN84">
            <v>20.532800000000002</v>
          </cell>
          <cell r="DO84">
            <v>23.281407810000005</v>
          </cell>
          <cell r="DP84">
            <v>-2.7486078100000029</v>
          </cell>
          <cell r="DQ84">
            <v>209.71481</v>
          </cell>
          <cell r="DR84">
            <v>163.14703608000002</v>
          </cell>
          <cell r="DS84">
            <v>46.567773919999979</v>
          </cell>
          <cell r="DT84">
            <v>0.22205286274250244</v>
          </cell>
          <cell r="DU84">
            <v>173.92781883000001</v>
          </cell>
          <cell r="DV84">
            <v>163.14703608000002</v>
          </cell>
          <cell r="DW84">
            <v>10.780782749999986</v>
          </cell>
          <cell r="DX84">
            <v>6.1984234738994261E-2</v>
          </cell>
          <cell r="DY84">
            <v>0</v>
          </cell>
          <cell r="DZ84">
            <v>20.532800000000002</v>
          </cell>
          <cell r="EA84">
            <v>19.86248389</v>
          </cell>
          <cell r="EB84">
            <v>0.67031611000000169</v>
          </cell>
          <cell r="EC84">
            <v>230.24761000000001</v>
          </cell>
          <cell r="ED84">
            <v>183.00951996999999</v>
          </cell>
          <cell r="EE84">
            <v>47.238090030000023</v>
          </cell>
          <cell r="EF84">
            <v>0.20516212971765493</v>
          </cell>
          <cell r="EG84">
            <v>216.07091137999998</v>
          </cell>
          <cell r="EH84">
            <v>183.00951996999999</v>
          </cell>
          <cell r="EI84">
            <v>33.061391409999999</v>
          </cell>
          <cell r="EJ84">
            <v>0.15301176451213985</v>
          </cell>
          <cell r="EK84">
            <v>0</v>
          </cell>
          <cell r="EL84">
            <v>20.532800000000002</v>
          </cell>
          <cell r="EM84">
            <v>28.954859180000007</v>
          </cell>
          <cell r="EN84">
            <v>-8.4220591800000051</v>
          </cell>
        </row>
        <row r="85">
          <cell r="A85">
            <v>521333</v>
          </cell>
          <cell r="B85" t="str">
            <v>R&amp;M AMC - Office Equipment</v>
          </cell>
          <cell r="C85">
            <v>2.30815992</v>
          </cell>
          <cell r="D85">
            <v>2.34169531</v>
          </cell>
          <cell r="E85">
            <v>2.1499958299999999</v>
          </cell>
          <cell r="F85">
            <v>1.76924075</v>
          </cell>
          <cell r="G85">
            <v>2.3001620800000002</v>
          </cell>
          <cell r="H85">
            <v>3.43950464</v>
          </cell>
          <cell r="I85">
            <v>2.6603850000000002</v>
          </cell>
          <cell r="J85">
            <v>5.6598244199999996</v>
          </cell>
          <cell r="K85">
            <v>3.4799999599999998</v>
          </cell>
          <cell r="L85">
            <v>4.2477266799999995</v>
          </cell>
          <cell r="M85">
            <v>0.28999999999999998</v>
          </cell>
          <cell r="N85">
            <v>9.7492100000000012E-2</v>
          </cell>
          <cell r="O85">
            <v>0.19250789999999995</v>
          </cell>
          <cell r="P85">
            <v>0.66382034482758612</v>
          </cell>
          <cell r="Q85">
            <v>9.1031000000000001E-2</v>
          </cell>
          <cell r="R85">
            <v>9.7492100000000012E-2</v>
          </cell>
          <cell r="S85">
            <v>-6.4611000000000113E-3</v>
          </cell>
          <cell r="T85">
            <v>-7.0976919950346704E-2</v>
          </cell>
          <cell r="U85">
            <v>0</v>
          </cell>
          <cell r="V85">
            <v>0.37257600000000002</v>
          </cell>
          <cell r="W85">
            <v>0.21950799999999998</v>
          </cell>
          <cell r="X85">
            <v>0.15306800000000004</v>
          </cell>
          <cell r="Y85">
            <v>0.61641800000000002</v>
          </cell>
          <cell r="Z85">
            <v>0.31700009999999995</v>
          </cell>
          <cell r="AA85">
            <v>0.29941790000000007</v>
          </cell>
          <cell r="AB85">
            <v>0.48573841127287015</v>
          </cell>
          <cell r="AC85">
            <v>0.26200250000000003</v>
          </cell>
          <cell r="AD85">
            <v>0.31700009999999995</v>
          </cell>
          <cell r="AE85">
            <v>-5.4997599999999924E-2</v>
          </cell>
          <cell r="AF85">
            <v>-0.20991250083491539</v>
          </cell>
          <cell r="AG85">
            <v>0</v>
          </cell>
          <cell r="AH85">
            <v>0.25041999999999998</v>
          </cell>
          <cell r="AI85">
            <v>0.19395399999999999</v>
          </cell>
          <cell r="AJ85">
            <v>5.6465999999999988E-2</v>
          </cell>
          <cell r="AK85">
            <v>0.866838</v>
          </cell>
          <cell r="AL85">
            <v>0.51095409999999997</v>
          </cell>
          <cell r="AM85">
            <v>0.35588390000000003</v>
          </cell>
          <cell r="AN85">
            <v>0.41055410584215279</v>
          </cell>
          <cell r="AO85">
            <v>0.19395399999999999</v>
          </cell>
          <cell r="AP85">
            <v>0.51095409999999997</v>
          </cell>
          <cell r="AQ85">
            <v>-0.31700010000000001</v>
          </cell>
          <cell r="AR85">
            <v>-1.6344086742217228</v>
          </cell>
          <cell r="AS85">
            <v>0</v>
          </cell>
          <cell r="AT85">
            <v>0.40110171999999999</v>
          </cell>
          <cell r="AU85">
            <v>0.21806900000000001</v>
          </cell>
          <cell r="AV85">
            <v>0.18303271999999998</v>
          </cell>
          <cell r="AW85">
            <v>1.2367397199999999</v>
          </cell>
          <cell r="AX85">
            <v>0.72902309999999992</v>
          </cell>
          <cell r="AY85">
            <v>0.50771661999999995</v>
          </cell>
          <cell r="AZ85">
            <v>0.41052827186629048</v>
          </cell>
          <cell r="BA85">
            <v>0.71677995999999999</v>
          </cell>
          <cell r="BB85">
            <v>0.72902309999999992</v>
          </cell>
          <cell r="BC85">
            <v>-1.224313999999993E-2</v>
          </cell>
          <cell r="BD85">
            <v>-1.7080750974120328E-2</v>
          </cell>
          <cell r="BE85">
            <v>0</v>
          </cell>
          <cell r="BF85">
            <v>0.23077300000000001</v>
          </cell>
          <cell r="BG85">
            <v>0.25146550000000001</v>
          </cell>
          <cell r="BH85">
            <v>-2.0692500000000003E-2</v>
          </cell>
          <cell r="BI85">
            <v>1.44751272</v>
          </cell>
          <cell r="BJ85">
            <v>0.98048859999999993</v>
          </cell>
          <cell r="BK85">
            <v>0.46702412000000004</v>
          </cell>
          <cell r="BL85">
            <v>0.32263904389040537</v>
          </cell>
          <cell r="BM85">
            <v>0.81556976999999997</v>
          </cell>
          <cell r="BN85">
            <v>0.98048859999999993</v>
          </cell>
          <cell r="BO85">
            <v>-0.16491882999999996</v>
          </cell>
          <cell r="BP85">
            <v>-0.20221302464410859</v>
          </cell>
          <cell r="BQ85">
            <v>0</v>
          </cell>
          <cell r="BR85">
            <v>0.30399999999999999</v>
          </cell>
          <cell r="BS85">
            <v>0.18595685999999997</v>
          </cell>
          <cell r="BT85">
            <v>0.11804314000000002</v>
          </cell>
          <cell r="BU85">
            <v>1.75151272</v>
          </cell>
          <cell r="BV85">
            <v>1.16644546</v>
          </cell>
          <cell r="BW85">
            <v>0.58506725999999998</v>
          </cell>
          <cell r="BX85">
            <v>0.33403540455018788</v>
          </cell>
          <cell r="BY85">
            <v>0.97902157999999995</v>
          </cell>
          <cell r="BZ85">
            <v>1.16644546</v>
          </cell>
          <cell r="CA85">
            <v>0.1874238800000001</v>
          </cell>
          <cell r="CB85">
            <v>0.19143998848319574</v>
          </cell>
          <cell r="CC85">
            <v>0</v>
          </cell>
          <cell r="CD85">
            <v>0.25945699999999999</v>
          </cell>
          <cell r="CE85">
            <v>0.14722874999999999</v>
          </cell>
          <cell r="CF85">
            <v>0.11222825</v>
          </cell>
          <cell r="CG85">
            <v>1.9497107199999999</v>
          </cell>
          <cell r="CH85">
            <v>1.3136742100000001</v>
          </cell>
          <cell r="CI85">
            <v>0.63603650999999983</v>
          </cell>
          <cell r="CJ85">
            <v>0.32622096369250092</v>
          </cell>
          <cell r="CK85">
            <v>1.2373775200000001</v>
          </cell>
          <cell r="CL85">
            <v>1.3136742100000001</v>
          </cell>
          <cell r="CM85">
            <v>7.6296689999999945E-2</v>
          </cell>
          <cell r="CN85">
            <v>6.165999362910677E-2</v>
          </cell>
          <cell r="CO85">
            <v>0</v>
          </cell>
          <cell r="CP85">
            <v>0.28719099999999997</v>
          </cell>
          <cell r="CQ85">
            <v>0.16666549999999999</v>
          </cell>
          <cell r="CR85">
            <v>0.12052549999999998</v>
          </cell>
          <cell r="CS85">
            <v>2.2369017199999996</v>
          </cell>
          <cell r="CT85">
            <v>1.48033971</v>
          </cell>
          <cell r="CU85">
            <v>0.75656200999999967</v>
          </cell>
          <cell r="CV85">
            <v>0.33821870815137994</v>
          </cell>
          <cell r="CW85">
            <v>1.5370527199999999</v>
          </cell>
          <cell r="CX85">
            <v>1.48033971</v>
          </cell>
          <cell r="CY85">
            <v>5.6713009999999953E-2</v>
          </cell>
          <cell r="CZ85">
            <v>3.6897244487488989E-2</v>
          </cell>
          <cell r="DA85">
            <v>0</v>
          </cell>
          <cell r="DB85">
            <v>0.33495000000000003</v>
          </cell>
          <cell r="DC85">
            <v>0.27735921999999996</v>
          </cell>
          <cell r="DD85">
            <v>5.7590780000000064E-2</v>
          </cell>
          <cell r="DE85">
            <v>2.5503267199999997</v>
          </cell>
          <cell r="DF85">
            <v>1.7576989299999999</v>
          </cell>
          <cell r="DG85">
            <v>0.79262778999999983</v>
          </cell>
          <cell r="DH85">
            <v>0.31079460673964154</v>
          </cell>
          <cell r="DI85">
            <v>1.7692272199999999</v>
          </cell>
          <cell r="DJ85">
            <v>1.7576989299999999</v>
          </cell>
          <cell r="DK85">
            <v>1.1528289999999997E-2</v>
          </cell>
          <cell r="DL85">
            <v>6.5160030716687693E-3</v>
          </cell>
          <cell r="DM85">
            <v>0</v>
          </cell>
          <cell r="DN85">
            <v>0.28999999999999998</v>
          </cell>
          <cell r="DO85">
            <v>0.25469000000000003</v>
          </cell>
          <cell r="DP85">
            <v>3.5309999999999953E-2</v>
          </cell>
          <cell r="DQ85">
            <v>2.8403267199999997</v>
          </cell>
          <cell r="DR85">
            <v>2.0123889299999997</v>
          </cell>
          <cell r="DS85">
            <v>0.82793779000000001</v>
          </cell>
          <cell r="DT85">
            <v>0.29149385673490408</v>
          </cell>
          <cell r="DU85">
            <v>2.0157400000000001</v>
          </cell>
          <cell r="DV85">
            <v>2.0123889299999997</v>
          </cell>
          <cell r="DW85">
            <v>3.3510700000003446E-3</v>
          </cell>
          <cell r="DX85">
            <v>1.6624515066428927E-3</v>
          </cell>
          <cell r="DY85">
            <v>0</v>
          </cell>
          <cell r="DZ85">
            <v>1.1424000000000001</v>
          </cell>
          <cell r="EA85">
            <v>0.25511019999999995</v>
          </cell>
          <cell r="EB85">
            <v>0.88728980000000013</v>
          </cell>
          <cell r="EC85">
            <v>3.9827267199999996</v>
          </cell>
          <cell r="ED85">
            <v>2.26749913</v>
          </cell>
          <cell r="EE85">
            <v>1.7152275899999996</v>
          </cell>
          <cell r="EF85">
            <v>0.43066665392497727</v>
          </cell>
          <cell r="EG85">
            <v>2.1915819999999999</v>
          </cell>
          <cell r="EH85">
            <v>2.26749913</v>
          </cell>
          <cell r="EI85">
            <v>-7.591713000000011E-2</v>
          </cell>
          <cell r="EJ85">
            <v>-3.4640332873695855E-2</v>
          </cell>
          <cell r="EK85">
            <v>0</v>
          </cell>
          <cell r="EL85">
            <v>0.26499996000000003</v>
          </cell>
          <cell r="EM85">
            <v>0.32384310000000011</v>
          </cell>
          <cell r="EN85">
            <v>-5.8843140000000071E-2</v>
          </cell>
        </row>
        <row r="86">
          <cell r="A86">
            <v>521343</v>
          </cell>
          <cell r="B86" t="str">
            <v>R&amp;M AMC -Managed Services</v>
          </cell>
          <cell r="C86">
            <v>60.231188500000002</v>
          </cell>
          <cell r="D86">
            <v>100.59203507999999</v>
          </cell>
          <cell r="E86">
            <v>107.83769362</v>
          </cell>
          <cell r="F86">
            <v>215.38294504000001</v>
          </cell>
          <cell r="G86">
            <v>97.92167040999999</v>
          </cell>
          <cell r="H86">
            <v>141.83726418000003</v>
          </cell>
          <cell r="I86">
            <v>57.011562210000001</v>
          </cell>
          <cell r="J86">
            <v>193.61727005</v>
          </cell>
          <cell r="K86">
            <v>51.15999996</v>
          </cell>
          <cell r="L86">
            <v>100.24999996</v>
          </cell>
          <cell r="M86">
            <v>4.26333333</v>
          </cell>
          <cell r="N86">
            <v>9.1101254899999997</v>
          </cell>
          <cell r="O86">
            <v>-4.8467921599999997</v>
          </cell>
          <cell r="P86">
            <v>-1.1368550814205278</v>
          </cell>
          <cell r="Q86">
            <v>16.070241100000001</v>
          </cell>
          <cell r="R86">
            <v>9.1101254899999997</v>
          </cell>
          <cell r="S86">
            <v>6.9601156100000008</v>
          </cell>
          <cell r="T86">
            <v>0.43310586111866117</v>
          </cell>
          <cell r="U86">
            <v>0</v>
          </cell>
          <cell r="V86">
            <v>4.26333333</v>
          </cell>
          <cell r="W86">
            <v>9.4395329599999993</v>
          </cell>
          <cell r="X86">
            <v>-5.1761996299999993</v>
          </cell>
          <cell r="Y86">
            <v>8.5266666600000001</v>
          </cell>
          <cell r="Z86">
            <v>18.549658450000003</v>
          </cell>
          <cell r="AA86">
            <v>-10.022991790000003</v>
          </cell>
          <cell r="AB86">
            <v>-1.1754877010754403</v>
          </cell>
          <cell r="AC86">
            <v>32.983961489999999</v>
          </cell>
          <cell r="AD86">
            <v>18.549658450000003</v>
          </cell>
          <cell r="AE86">
            <v>14.434303039999996</v>
          </cell>
          <cell r="AF86">
            <v>0.43761581047128478</v>
          </cell>
          <cell r="AG86">
            <v>0</v>
          </cell>
          <cell r="AH86">
            <v>4.26333333</v>
          </cell>
          <cell r="AI86">
            <v>10.22134971</v>
          </cell>
          <cell r="AJ86">
            <v>-5.9580163800000001</v>
          </cell>
          <cell r="AK86">
            <v>12.78999999</v>
          </cell>
          <cell r="AL86">
            <v>28.771008160000001</v>
          </cell>
          <cell r="AM86">
            <v>-15.981008170000001</v>
          </cell>
          <cell r="AN86">
            <v>-1.2494924302185242</v>
          </cell>
          <cell r="AO86">
            <v>10.22134971</v>
          </cell>
          <cell r="AP86">
            <v>28.771008160000001</v>
          </cell>
          <cell r="AQ86">
            <v>-18.549658450000003</v>
          </cell>
          <cell r="AR86">
            <v>-1.8147954014186647</v>
          </cell>
          <cell r="AS86">
            <v>0</v>
          </cell>
          <cell r="AT86">
            <v>4.26333333</v>
          </cell>
          <cell r="AU86">
            <v>11.880711349999999</v>
          </cell>
          <cell r="AV86">
            <v>-7.6173780199999985</v>
          </cell>
          <cell r="AW86">
            <v>17.05333332</v>
          </cell>
          <cell r="AX86">
            <v>40.651719509999992</v>
          </cell>
          <cell r="AY86">
            <v>-23.598386189999992</v>
          </cell>
          <cell r="AZ86">
            <v>-1.3837990348974187</v>
          </cell>
          <cell r="BA86">
            <v>65.408573149999995</v>
          </cell>
          <cell r="BB86">
            <v>40.651719509999992</v>
          </cell>
          <cell r="BC86">
            <v>24.756853640000003</v>
          </cell>
          <cell r="BD86">
            <v>0.37849554649702682</v>
          </cell>
          <cell r="BE86">
            <v>0</v>
          </cell>
          <cell r="BF86">
            <v>10.39958333</v>
          </cell>
          <cell r="BG86">
            <v>11.569898660000003</v>
          </cell>
          <cell r="BH86">
            <v>-1.1703153300000029</v>
          </cell>
          <cell r="BI86">
            <v>27.452916649999999</v>
          </cell>
          <cell r="BJ86">
            <v>52.221618169999999</v>
          </cell>
          <cell r="BK86">
            <v>-24.76870152</v>
          </cell>
          <cell r="BL86">
            <v>-0.90222477399318524</v>
          </cell>
          <cell r="BM86">
            <v>76.575780760000001</v>
          </cell>
          <cell r="BN86">
            <v>52.221618169999999</v>
          </cell>
          <cell r="BO86">
            <v>24.354162590000001</v>
          </cell>
          <cell r="BP86">
            <v>0.31804001667746107</v>
          </cell>
          <cell r="BQ86">
            <v>0</v>
          </cell>
          <cell r="BR86">
            <v>10.39958333</v>
          </cell>
          <cell r="BS86">
            <v>14.725585509999998</v>
          </cell>
          <cell r="BT86">
            <v>-4.3260021799999979</v>
          </cell>
          <cell r="BU86">
            <v>37.852499979999997</v>
          </cell>
          <cell r="BV86">
            <v>66.947203680000001</v>
          </cell>
          <cell r="BW86">
            <v>-29.094703700000004</v>
          </cell>
          <cell r="BX86">
            <v>-0.76863360981104756</v>
          </cell>
          <cell r="BY86">
            <v>-4.1926846900000001</v>
          </cell>
          <cell r="BZ86">
            <v>66.947203680000001</v>
          </cell>
          <cell r="CA86">
            <v>71.139888369999994</v>
          </cell>
          <cell r="CB86">
            <v>-16.967621853290378</v>
          </cell>
          <cell r="CC86">
            <v>0</v>
          </cell>
          <cell r="CD86">
            <v>10.39958333</v>
          </cell>
          <cell r="CE86">
            <v>11.29059996</v>
          </cell>
          <cell r="CF86">
            <v>-0.89101662999999931</v>
          </cell>
          <cell r="CG86">
            <v>48.252083309999996</v>
          </cell>
          <cell r="CH86">
            <v>78.237803639999996</v>
          </cell>
          <cell r="CI86">
            <v>-29.985720329999999</v>
          </cell>
          <cell r="CJ86">
            <v>-0.62143887420060084</v>
          </cell>
          <cell r="CK86">
            <v>7.0835593599999953</v>
          </cell>
          <cell r="CL86">
            <v>78.237803639999996</v>
          </cell>
          <cell r="CM86">
            <v>71.15424428</v>
          </cell>
          <cell r="CN86">
            <v>10.04498454291206</v>
          </cell>
          <cell r="CO86">
            <v>0</v>
          </cell>
          <cell r="CP86">
            <v>10.39958333</v>
          </cell>
          <cell r="CQ86">
            <v>-6.1985007699999954</v>
          </cell>
          <cell r="CR86">
            <v>16.598084099999994</v>
          </cell>
          <cell r="CS86">
            <v>58.651666639999995</v>
          </cell>
          <cell r="CT86">
            <v>72.03930287</v>
          </cell>
          <cell r="CU86">
            <v>-13.387636230000005</v>
          </cell>
          <cell r="CV86">
            <v>-0.22825670602290674</v>
          </cell>
          <cell r="CW86">
            <v>15.283833280000003</v>
          </cell>
          <cell r="CX86">
            <v>72.03930287</v>
          </cell>
          <cell r="CY86">
            <v>-56.755469589999997</v>
          </cell>
          <cell r="CZ86">
            <v>-3.7134316077805307</v>
          </cell>
          <cell r="DA86" t="str">
            <v>Actual Invoices Rs. 73.63  , Provision Reversal Rs. (30.61)  , Provision Rs. 29.02</v>
          </cell>
          <cell r="DB86">
            <v>10.39958333</v>
          </cell>
          <cell r="DC86">
            <v>8.14223155</v>
          </cell>
          <cell r="DD86">
            <v>2.2573517800000005</v>
          </cell>
          <cell r="DE86">
            <v>69.051249970000001</v>
          </cell>
          <cell r="DF86">
            <v>80.17153442</v>
          </cell>
          <cell r="DG86">
            <v>-11.12028445</v>
          </cell>
          <cell r="DH86">
            <v>-0.16104392686347194</v>
          </cell>
          <cell r="DI86">
            <v>24.122957200000009</v>
          </cell>
          <cell r="DJ86">
            <v>80.17153442</v>
          </cell>
          <cell r="DK86">
            <v>-56.048577219999991</v>
          </cell>
          <cell r="DL86">
            <v>-2.3234538267969889</v>
          </cell>
          <cell r="DM86">
            <v>0</v>
          </cell>
          <cell r="DN86">
            <v>10.39958333</v>
          </cell>
          <cell r="DO86">
            <v>9.2489296700000025</v>
          </cell>
          <cell r="DP86">
            <v>1.1506536599999979</v>
          </cell>
          <cell r="DQ86">
            <v>79.450833299999999</v>
          </cell>
          <cell r="DR86">
            <v>89.430464090000001</v>
          </cell>
          <cell r="DS86">
            <v>-9.9796307900000016</v>
          </cell>
          <cell r="DT86">
            <v>-0.12560762896365998</v>
          </cell>
          <cell r="DU86">
            <v>31.594816860000009</v>
          </cell>
          <cell r="DV86">
            <v>89.430464090000001</v>
          </cell>
          <cell r="DW86">
            <v>-57.835647229999992</v>
          </cell>
          <cell r="DX86">
            <v>-1.8305422527459454</v>
          </cell>
          <cell r="DY86">
            <v>0</v>
          </cell>
          <cell r="DZ86">
            <v>10.39958333</v>
          </cell>
          <cell r="EA86">
            <v>8.9677837999999976</v>
          </cell>
          <cell r="EB86">
            <v>1.4317995300000028</v>
          </cell>
          <cell r="EC86">
            <v>89.850416629999998</v>
          </cell>
          <cell r="ED86">
            <v>98.388247890000002</v>
          </cell>
          <cell r="EE86">
            <v>-8.5378312600000044</v>
          </cell>
          <cell r="EF86">
            <v>-9.5022723101645834E-2</v>
          </cell>
          <cell r="EG86">
            <v>41.375204730000007</v>
          </cell>
          <cell r="EH86">
            <v>98.388247890000002</v>
          </cell>
          <cell r="EI86">
            <v>-57.013043159999995</v>
          </cell>
          <cell r="EJ86">
            <v>-1.3779519287468667</v>
          </cell>
          <cell r="EK86">
            <v>0</v>
          </cell>
          <cell r="EL86">
            <v>10.39958333</v>
          </cell>
          <cell r="EM86">
            <v>18.113408900000007</v>
          </cell>
          <cell r="EN86">
            <v>-7.7138255700000062</v>
          </cell>
        </row>
        <row r="87">
          <cell r="A87">
            <v>521421</v>
          </cell>
          <cell r="B87" t="str">
            <v>R&amp;M AMC - IT Software</v>
          </cell>
          <cell r="C87">
            <v>992.50287161000006</v>
          </cell>
          <cell r="D87">
            <v>649.25335294000001</v>
          </cell>
          <cell r="E87">
            <v>870.79607643000008</v>
          </cell>
          <cell r="F87">
            <v>559.9923355599999</v>
          </cell>
          <cell r="G87">
            <v>700.80949134000002</v>
          </cell>
          <cell r="H87">
            <v>1892.93740671</v>
          </cell>
          <cell r="I87">
            <v>1109.4769801300001</v>
          </cell>
          <cell r="J87">
            <v>1546.403137</v>
          </cell>
          <cell r="K87">
            <v>1212.4400001600002</v>
          </cell>
          <cell r="L87">
            <v>1390.0048668900001</v>
          </cell>
          <cell r="M87">
            <v>101.03666668000001</v>
          </cell>
          <cell r="N87">
            <v>104.18352811</v>
          </cell>
          <cell r="O87">
            <v>-3.1468614299999871</v>
          </cell>
          <cell r="P87">
            <v>-3.1145736824103893E-2</v>
          </cell>
          <cell r="Q87">
            <v>119.60042604000002</v>
          </cell>
          <cell r="R87">
            <v>104.18352811</v>
          </cell>
          <cell r="S87">
            <v>15.416897930000019</v>
          </cell>
          <cell r="T87">
            <v>0.1289033696656221</v>
          </cell>
          <cell r="U87">
            <v>0</v>
          </cell>
          <cell r="V87">
            <v>113.04466668000001</v>
          </cell>
          <cell r="W87">
            <v>79.441721839999985</v>
          </cell>
          <cell r="X87">
            <v>33.602944840000021</v>
          </cell>
          <cell r="Y87">
            <v>214.08133336</v>
          </cell>
          <cell r="Z87">
            <v>183.62524994999998</v>
          </cell>
          <cell r="AA87">
            <v>30.456083410000019</v>
          </cell>
          <cell r="AB87">
            <v>0.14226407754470097</v>
          </cell>
          <cell r="AC87">
            <v>233.66989465</v>
          </cell>
          <cell r="AD87">
            <v>183.62524994999998</v>
          </cell>
          <cell r="AE87">
            <v>50.044644700000021</v>
          </cell>
          <cell r="AF87">
            <v>0.2141681313930443</v>
          </cell>
          <cell r="AG87">
            <v>0</v>
          </cell>
          <cell r="AH87">
            <v>108.53666668000001</v>
          </cell>
          <cell r="AI87">
            <v>93.995611440000005</v>
          </cell>
          <cell r="AJ87">
            <v>14.541055240000006</v>
          </cell>
          <cell r="AK87">
            <v>322.61800004000003</v>
          </cell>
          <cell r="AL87">
            <v>277.61086138999997</v>
          </cell>
          <cell r="AM87">
            <v>45.007138650000059</v>
          </cell>
          <cell r="AN87">
            <v>0.13950597500579576</v>
          </cell>
          <cell r="AO87">
            <v>93.995611440000005</v>
          </cell>
          <cell r="AP87">
            <v>277.61086138999997</v>
          </cell>
          <cell r="AQ87">
            <v>-183.61524994999996</v>
          </cell>
          <cell r="AR87">
            <v>-1.9534449229813953</v>
          </cell>
          <cell r="AS87">
            <v>0</v>
          </cell>
          <cell r="AT87">
            <v>110.68015378</v>
          </cell>
          <cell r="AU87">
            <v>93.244740800000017</v>
          </cell>
          <cell r="AV87">
            <v>17.435412979999981</v>
          </cell>
          <cell r="AW87">
            <v>433.29815382000004</v>
          </cell>
          <cell r="AX87">
            <v>370.86560219</v>
          </cell>
          <cell r="AY87">
            <v>62.432551630000034</v>
          </cell>
          <cell r="AZ87">
            <v>0.14408681661712239</v>
          </cell>
          <cell r="BA87">
            <v>450.36752867000001</v>
          </cell>
          <cell r="BB87">
            <v>370.86560219</v>
          </cell>
          <cell r="BC87">
            <v>79.501926480000009</v>
          </cell>
          <cell r="BD87">
            <v>0.17652677295536962</v>
          </cell>
          <cell r="BE87">
            <v>0</v>
          </cell>
          <cell r="BF87">
            <v>109.58966668000001</v>
          </cell>
          <cell r="BG87">
            <v>90.300916970000031</v>
          </cell>
          <cell r="BH87">
            <v>19.288749709999976</v>
          </cell>
          <cell r="BI87">
            <v>542.88782049999998</v>
          </cell>
          <cell r="BJ87">
            <v>461.16651916000001</v>
          </cell>
          <cell r="BK87">
            <v>81.721301339999968</v>
          </cell>
          <cell r="BL87">
            <v>0.15053073260095357</v>
          </cell>
          <cell r="BM87">
            <v>475.23175986000001</v>
          </cell>
          <cell r="BN87">
            <v>461.16651916000001</v>
          </cell>
          <cell r="BO87">
            <v>14.065240700000004</v>
          </cell>
          <cell r="BP87">
            <v>2.9596592416600117E-2</v>
          </cell>
          <cell r="BQ87">
            <v>0</v>
          </cell>
          <cell r="BR87">
            <v>109.58666668000001</v>
          </cell>
          <cell r="BS87">
            <v>84.065527619999955</v>
          </cell>
          <cell r="BT87">
            <v>25.521139060000053</v>
          </cell>
          <cell r="BU87">
            <v>652.4744871800001</v>
          </cell>
          <cell r="BV87">
            <v>545.23204678000002</v>
          </cell>
          <cell r="BW87">
            <v>107.24244040000008</v>
          </cell>
          <cell r="BX87">
            <v>0.1643626570956096</v>
          </cell>
          <cell r="BY87">
            <v>611.09131952000007</v>
          </cell>
          <cell r="BZ87">
            <v>545.23204678000002</v>
          </cell>
          <cell r="CA87">
            <v>-65.859272740000051</v>
          </cell>
          <cell r="CB87">
            <v>-0.10777320939811612</v>
          </cell>
          <cell r="CC87">
            <v>0</v>
          </cell>
          <cell r="CD87">
            <v>108.22208631000001</v>
          </cell>
          <cell r="CE87">
            <v>119.55305212</v>
          </cell>
          <cell r="CF87">
            <v>-11.330965809999995</v>
          </cell>
          <cell r="CG87">
            <v>745.96487949000004</v>
          </cell>
          <cell r="CH87">
            <v>664.78509889999987</v>
          </cell>
          <cell r="CI87">
            <v>81.179780590000178</v>
          </cell>
          <cell r="CJ87">
            <v>0.10882520453979151</v>
          </cell>
          <cell r="CK87">
            <v>640.33259153999995</v>
          </cell>
          <cell r="CL87">
            <v>664.78509889999987</v>
          </cell>
          <cell r="CM87">
            <v>24.452507359999913</v>
          </cell>
          <cell r="CN87">
            <v>3.8187197845406605E-2</v>
          </cell>
          <cell r="CO87">
            <v>0</v>
          </cell>
          <cell r="CP87">
            <v>108.31106668000001</v>
          </cell>
          <cell r="CQ87">
            <v>92.199291560000063</v>
          </cell>
          <cell r="CR87">
            <v>16.111775119999947</v>
          </cell>
          <cell r="CS87">
            <v>854.27594617000011</v>
          </cell>
          <cell r="CT87">
            <v>756.98439045999999</v>
          </cell>
          <cell r="CU87">
            <v>97.291555710000125</v>
          </cell>
          <cell r="CV87">
            <v>0.11388773867061358</v>
          </cell>
          <cell r="CW87">
            <v>735.48605924000003</v>
          </cell>
          <cell r="CX87">
            <v>756.98439045999999</v>
          </cell>
          <cell r="CY87">
            <v>-21.498331219999955</v>
          </cell>
          <cell r="CZ87">
            <v>-2.9230100217283287E-2</v>
          </cell>
          <cell r="DA87">
            <v>0</v>
          </cell>
          <cell r="DB87">
            <v>153.48666668000001</v>
          </cell>
          <cell r="DC87">
            <v>102.95096769</v>
          </cell>
          <cell r="DD87">
            <v>50.535698990000014</v>
          </cell>
          <cell r="DE87">
            <v>1007.7626128500001</v>
          </cell>
          <cell r="DF87">
            <v>859.93535814999996</v>
          </cell>
          <cell r="DG87">
            <v>147.82725470000014</v>
          </cell>
          <cell r="DH87">
            <v>0.1466885681360392</v>
          </cell>
          <cell r="DI87">
            <v>827.17004361000011</v>
          </cell>
          <cell r="DJ87">
            <v>859.93535814999996</v>
          </cell>
          <cell r="DK87">
            <v>-32.765314539999849</v>
          </cell>
          <cell r="DL87">
            <v>-3.9611340852000521E-2</v>
          </cell>
          <cell r="DM87">
            <v>0</v>
          </cell>
          <cell r="DN87">
            <v>100.33039268</v>
          </cell>
          <cell r="DO87">
            <v>97.863630290000074</v>
          </cell>
          <cell r="DP87">
            <v>2.4667623899999285</v>
          </cell>
          <cell r="DQ87">
            <v>1108.0930055300003</v>
          </cell>
          <cell r="DR87">
            <v>957.78898844000003</v>
          </cell>
          <cell r="DS87">
            <v>150.30401709000023</v>
          </cell>
          <cell r="DT87">
            <v>0.13564205923139991</v>
          </cell>
          <cell r="DU87">
            <v>917.26133544000004</v>
          </cell>
          <cell r="DV87">
            <v>957.78898844000003</v>
          </cell>
          <cell r="DW87">
            <v>-40.527652999999987</v>
          </cell>
          <cell r="DX87">
            <v>-4.4183322063345583E-2</v>
          </cell>
          <cell r="DY87">
            <v>0</v>
          </cell>
          <cell r="DZ87">
            <v>96.70619468000001</v>
          </cell>
          <cell r="EA87">
            <v>97.027647089999917</v>
          </cell>
          <cell r="EB87">
            <v>-0.32145240999990676</v>
          </cell>
          <cell r="EC87">
            <v>1204.7992002100002</v>
          </cell>
          <cell r="ED87">
            <v>1054.82663553</v>
          </cell>
          <cell r="EE87">
            <v>149.97256468000023</v>
          </cell>
          <cell r="EF87">
            <v>0.12447930298580838</v>
          </cell>
          <cell r="EG87">
            <v>971.13185978000001</v>
          </cell>
          <cell r="EH87">
            <v>1054.82663553</v>
          </cell>
          <cell r="EI87">
            <v>-83.694775749999962</v>
          </cell>
          <cell r="EJ87">
            <v>-8.6182710315940159E-2</v>
          </cell>
          <cell r="EK87">
            <v>0</v>
          </cell>
          <cell r="EL87">
            <v>186.46566668</v>
          </cell>
          <cell r="EM87">
            <v>91.599342769999978</v>
          </cell>
          <cell r="EN87">
            <v>94.86632391000002</v>
          </cell>
        </row>
        <row r="88">
          <cell r="A88">
            <v>521521</v>
          </cell>
          <cell r="B88" t="str">
            <v>R&amp;M AMC - Switching Operation Intl.</v>
          </cell>
          <cell r="C88">
            <v>0</v>
          </cell>
          <cell r="D88">
            <v>0</v>
          </cell>
          <cell r="E88">
            <v>0</v>
          </cell>
          <cell r="F88">
            <v>1.81234282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J88">
            <v>0</v>
          </cell>
          <cell r="AK88">
            <v>0</v>
          </cell>
          <cell r="AL88">
            <v>0</v>
          </cell>
          <cell r="AM88">
            <v>0</v>
          </cell>
          <cell r="AN88">
            <v>0</v>
          </cell>
          <cell r="AO88">
            <v>0</v>
          </cell>
          <cell r="AP88">
            <v>0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  <cell r="AU88">
            <v>0</v>
          </cell>
          <cell r="AV88">
            <v>0</v>
          </cell>
          <cell r="AW88">
            <v>0</v>
          </cell>
          <cell r="AX88">
            <v>0</v>
          </cell>
          <cell r="AY88">
            <v>0</v>
          </cell>
          <cell r="AZ88">
            <v>0</v>
          </cell>
          <cell r="BA88">
            <v>0</v>
          </cell>
          <cell r="BB88">
            <v>0</v>
          </cell>
          <cell r="BC88">
            <v>0</v>
          </cell>
          <cell r="BD88">
            <v>0</v>
          </cell>
          <cell r="BE88">
            <v>0</v>
          </cell>
          <cell r="BF88">
            <v>0</v>
          </cell>
          <cell r="BG88">
            <v>0</v>
          </cell>
          <cell r="BH88">
            <v>0</v>
          </cell>
          <cell r="BI88">
            <v>0</v>
          </cell>
          <cell r="BJ88">
            <v>0</v>
          </cell>
          <cell r="BK88">
            <v>0</v>
          </cell>
          <cell r="BL88">
            <v>0</v>
          </cell>
          <cell r="BM88">
            <v>0</v>
          </cell>
          <cell r="BN88">
            <v>0</v>
          </cell>
          <cell r="BO88">
            <v>0</v>
          </cell>
          <cell r="BP88">
            <v>0</v>
          </cell>
          <cell r="BQ88">
            <v>0</v>
          </cell>
          <cell r="BR88">
            <v>0</v>
          </cell>
          <cell r="BS88">
            <v>0</v>
          </cell>
          <cell r="BT88">
            <v>0</v>
          </cell>
          <cell r="BU88">
            <v>0</v>
          </cell>
          <cell r="BV88">
            <v>0</v>
          </cell>
          <cell r="BW88">
            <v>0</v>
          </cell>
          <cell r="BX88">
            <v>0</v>
          </cell>
          <cell r="BY88">
            <v>0</v>
          </cell>
          <cell r="BZ88">
            <v>0</v>
          </cell>
          <cell r="CA88">
            <v>0</v>
          </cell>
          <cell r="CB88">
            <v>0</v>
          </cell>
          <cell r="CC88">
            <v>0</v>
          </cell>
          <cell r="CD88">
            <v>0</v>
          </cell>
          <cell r="CE88">
            <v>0</v>
          </cell>
          <cell r="CF88">
            <v>0</v>
          </cell>
          <cell r="CG88">
            <v>0</v>
          </cell>
          <cell r="CH88">
            <v>0</v>
          </cell>
          <cell r="CI88">
            <v>0</v>
          </cell>
          <cell r="CJ88">
            <v>0</v>
          </cell>
          <cell r="CK88">
            <v>0</v>
          </cell>
          <cell r="CL88">
            <v>0</v>
          </cell>
          <cell r="CM88">
            <v>0</v>
          </cell>
          <cell r="CN88">
            <v>0</v>
          </cell>
          <cell r="CO88">
            <v>0</v>
          </cell>
          <cell r="CP88">
            <v>0</v>
          </cell>
          <cell r="CQ88">
            <v>0</v>
          </cell>
          <cell r="CR88">
            <v>0</v>
          </cell>
          <cell r="CS88">
            <v>0</v>
          </cell>
          <cell r="CT88">
            <v>0</v>
          </cell>
          <cell r="CU88">
            <v>0</v>
          </cell>
          <cell r="CV88">
            <v>0</v>
          </cell>
          <cell r="CW88">
            <v>0</v>
          </cell>
          <cell r="CX88">
            <v>0</v>
          </cell>
          <cell r="CY88">
            <v>0</v>
          </cell>
          <cell r="CZ88">
            <v>0</v>
          </cell>
          <cell r="DA88">
            <v>0</v>
          </cell>
          <cell r="DB88">
            <v>0</v>
          </cell>
          <cell r="DC88">
            <v>0</v>
          </cell>
          <cell r="DD88">
            <v>0</v>
          </cell>
          <cell r="DE88">
            <v>0</v>
          </cell>
          <cell r="DF88">
            <v>0</v>
          </cell>
          <cell r="DG88">
            <v>0</v>
          </cell>
          <cell r="DH88">
            <v>0</v>
          </cell>
          <cell r="DI88">
            <v>0</v>
          </cell>
          <cell r="DJ88">
            <v>0</v>
          </cell>
          <cell r="DK88">
            <v>0</v>
          </cell>
          <cell r="DL88">
            <v>0</v>
          </cell>
          <cell r="DM88">
            <v>0</v>
          </cell>
          <cell r="DN88">
            <v>0</v>
          </cell>
          <cell r="DO88">
            <v>0</v>
          </cell>
          <cell r="DP88">
            <v>0</v>
          </cell>
          <cell r="DQ88">
            <v>0</v>
          </cell>
          <cell r="DR88">
            <v>0</v>
          </cell>
          <cell r="DS88">
            <v>0</v>
          </cell>
          <cell r="DT88">
            <v>0</v>
          </cell>
          <cell r="DU88">
            <v>0</v>
          </cell>
          <cell r="DV88">
            <v>0</v>
          </cell>
          <cell r="DW88">
            <v>0</v>
          </cell>
          <cell r="DX88">
            <v>0</v>
          </cell>
          <cell r="DY88">
            <v>0</v>
          </cell>
          <cell r="DZ88">
            <v>0</v>
          </cell>
          <cell r="EA88">
            <v>0</v>
          </cell>
          <cell r="EB88">
            <v>0</v>
          </cell>
          <cell r="EC88">
            <v>0</v>
          </cell>
          <cell r="ED88">
            <v>0</v>
          </cell>
          <cell r="EE88">
            <v>0</v>
          </cell>
          <cell r="EF88">
            <v>0</v>
          </cell>
          <cell r="EG88">
            <v>0</v>
          </cell>
          <cell r="EH88">
            <v>0</v>
          </cell>
          <cell r="EI88">
            <v>0</v>
          </cell>
          <cell r="EJ88">
            <v>0</v>
          </cell>
          <cell r="EK88">
            <v>0</v>
          </cell>
          <cell r="EL88">
            <v>0</v>
          </cell>
          <cell r="EM88">
            <v>0</v>
          </cell>
          <cell r="EN88">
            <v>0</v>
          </cell>
        </row>
        <row r="89">
          <cell r="A89">
            <v>0</v>
          </cell>
          <cell r="B89">
            <v>0</v>
          </cell>
          <cell r="C89">
            <v>1843.9212392900001</v>
          </cell>
          <cell r="D89">
            <v>2004.87820734</v>
          </cell>
          <cell r="E89">
            <v>2761.9069762600002</v>
          </cell>
          <cell r="F89">
            <v>2594.6684847700003</v>
          </cell>
          <cell r="G89">
            <v>3236.0828822400003</v>
          </cell>
          <cell r="H89">
            <v>4746.2721627500005</v>
          </cell>
          <cell r="I89">
            <v>3538.6976503599999</v>
          </cell>
          <cell r="J89">
            <v>4491.6474262000002</v>
          </cell>
          <cell r="K89">
            <v>3500</v>
          </cell>
          <cell r="L89">
            <v>3728.3224414099996</v>
          </cell>
          <cell r="M89">
            <v>287.98785450999998</v>
          </cell>
          <cell r="N89">
            <v>328.19572159000001</v>
          </cell>
          <cell r="O89">
            <v>-40.207867079999986</v>
          </cell>
          <cell r="P89">
            <v>-3.3086512432422652</v>
          </cell>
          <cell r="Q89">
            <v>394.71869299999997</v>
          </cell>
          <cell r="R89">
            <v>328.19572159000001</v>
          </cell>
          <cell r="S89">
            <v>66.522971410000011</v>
          </cell>
          <cell r="T89">
            <v>6.1934225076975471</v>
          </cell>
          <cell r="U89">
            <v>0</v>
          </cell>
          <cell r="V89">
            <v>297.73131063000005</v>
          </cell>
          <cell r="W89">
            <v>250.66564313999999</v>
          </cell>
          <cell r="X89">
            <v>47.065667490000024</v>
          </cell>
          <cell r="Y89">
            <v>585.15247381000006</v>
          </cell>
          <cell r="Z89">
            <v>578.8413647299999</v>
          </cell>
          <cell r="AA89">
            <v>6.3111090800000298</v>
          </cell>
          <cell r="AB89">
            <v>-3.3742732490658707</v>
          </cell>
          <cell r="AC89">
            <v>762.58727184999998</v>
          </cell>
          <cell r="AD89">
            <v>578.8413647299999</v>
          </cell>
          <cell r="AE89">
            <v>183.74590712</v>
          </cell>
          <cell r="AF89">
            <v>4.8091665298792989</v>
          </cell>
          <cell r="AG89">
            <v>0</v>
          </cell>
          <cell r="AH89">
            <v>298.83315463000002</v>
          </cell>
          <cell r="AI89">
            <v>311.91513998000005</v>
          </cell>
          <cell r="AJ89">
            <v>-13.081985350000007</v>
          </cell>
          <cell r="AK89">
            <v>883.98562844000003</v>
          </cell>
          <cell r="AL89">
            <v>890.75650470999994</v>
          </cell>
          <cell r="AM89">
            <v>-6.770876269999988</v>
          </cell>
          <cell r="AN89">
            <v>-3.1955316187152105</v>
          </cell>
          <cell r="AO89">
            <v>325.45777550999998</v>
          </cell>
          <cell r="AP89">
            <v>890.75650470999994</v>
          </cell>
          <cell r="AQ89">
            <v>-565.29872920000003</v>
          </cell>
          <cell r="AR89" t="e">
            <v>#DIV/0!</v>
          </cell>
          <cell r="AS89">
            <v>0</v>
          </cell>
          <cell r="AT89">
            <v>300.40732345000004</v>
          </cell>
          <cell r="AU89">
            <v>305.24016637</v>
          </cell>
          <cell r="AV89">
            <v>-4.8328429200000009</v>
          </cell>
          <cell r="AW89">
            <v>1184.3617518900001</v>
          </cell>
          <cell r="AX89">
            <v>1195.9866710799997</v>
          </cell>
          <cell r="AY89">
            <v>-11.624919189999986</v>
          </cell>
          <cell r="AZ89">
            <v>-3.0060659275853614</v>
          </cell>
          <cell r="BA89">
            <v>1224.1875775799999</v>
          </cell>
          <cell r="BB89">
            <v>1195.9866710799997</v>
          </cell>
          <cell r="BC89">
            <v>28.200906500000016</v>
          </cell>
          <cell r="BD89">
            <v>131.88514122088486</v>
          </cell>
          <cell r="BE89">
            <v>0</v>
          </cell>
          <cell r="BF89">
            <v>307.08775863</v>
          </cell>
          <cell r="BG89">
            <v>246.22267770000008</v>
          </cell>
          <cell r="BH89">
            <v>60.865080929999955</v>
          </cell>
          <cell r="BI89">
            <v>1484.7295105200001</v>
          </cell>
          <cell r="BJ89">
            <v>1442.23934878</v>
          </cell>
          <cell r="BK89">
            <v>42.490161739999898</v>
          </cell>
          <cell r="BL89">
            <v>-0.39341951941897974</v>
          </cell>
          <cell r="BM89">
            <v>1495.59160853</v>
          </cell>
          <cell r="BN89">
            <v>1442.23934878</v>
          </cell>
          <cell r="BO89">
            <v>53.352259750000002</v>
          </cell>
          <cell r="BP89">
            <v>-10.485235223238647</v>
          </cell>
          <cell r="BQ89">
            <v>0</v>
          </cell>
          <cell r="BR89">
            <v>305.39798363</v>
          </cell>
          <cell r="BS89">
            <v>278.91349778999995</v>
          </cell>
          <cell r="BT89">
            <v>26.484485840000055</v>
          </cell>
          <cell r="BU89">
            <v>1788.2214941500001</v>
          </cell>
          <cell r="BV89">
            <v>1721.1428465700001</v>
          </cell>
          <cell r="BW89">
            <v>67.078647580000037</v>
          </cell>
          <cell r="BX89">
            <v>2.0568197967938517E-2</v>
          </cell>
          <cell r="BY89">
            <v>1753.8773585000001</v>
          </cell>
          <cell r="BZ89">
            <v>1721.1428465700001</v>
          </cell>
          <cell r="CA89">
            <v>-32.734511929999996</v>
          </cell>
          <cell r="CB89">
            <v>-57.765782610533222</v>
          </cell>
          <cell r="CC89">
            <v>0</v>
          </cell>
          <cell r="CD89">
            <v>297.29486126000006</v>
          </cell>
          <cell r="CE89">
            <v>310.27978832000002</v>
          </cell>
          <cell r="CF89">
            <v>-12.984927059999993</v>
          </cell>
          <cell r="CG89">
            <v>2058.0092484100001</v>
          </cell>
          <cell r="CH89">
            <v>2031.4226348899999</v>
          </cell>
          <cell r="CI89">
            <v>26.586613520000228</v>
          </cell>
          <cell r="CJ89">
            <v>-0.61080922769989154</v>
          </cell>
          <cell r="CK89">
            <v>2019.3747392</v>
          </cell>
          <cell r="CL89">
            <v>2031.4226348899999</v>
          </cell>
          <cell r="CM89">
            <v>12.047895689999791</v>
          </cell>
          <cell r="CN89">
            <v>17.377264736002942</v>
          </cell>
          <cell r="CO89">
            <v>0</v>
          </cell>
          <cell r="CP89">
            <v>337.62707563000004</v>
          </cell>
          <cell r="CQ89">
            <v>232.95452159000007</v>
          </cell>
          <cell r="CR89">
            <v>104.67255403999992</v>
          </cell>
          <cell r="CS89">
            <v>2395.6363240400005</v>
          </cell>
          <cell r="CT89">
            <v>2264.3671564799997</v>
          </cell>
          <cell r="CU89">
            <v>131.26916756000008</v>
          </cell>
          <cell r="CV89">
            <v>0.58178866072574187</v>
          </cell>
          <cell r="CW89">
            <v>2319.6268812200005</v>
          </cell>
          <cell r="CX89">
            <v>2264.3671564799997</v>
          </cell>
          <cell r="CY89">
            <v>55.259724740000109</v>
          </cell>
          <cell r="CZ89">
            <v>-4.6484950354665999</v>
          </cell>
          <cell r="DA89">
            <v>0</v>
          </cell>
          <cell r="DB89">
            <v>349.80027462999999</v>
          </cell>
          <cell r="DC89">
            <v>318.92386247999997</v>
          </cell>
          <cell r="DD89">
            <v>30.876412150000025</v>
          </cell>
          <cell r="DE89">
            <v>2745.4150736699999</v>
          </cell>
          <cell r="DF89">
            <v>2583.26101896</v>
          </cell>
          <cell r="DG89">
            <v>162.15405471000008</v>
          </cell>
          <cell r="DH89">
            <v>5.9063584324696203E-2</v>
          </cell>
          <cell r="DI89">
            <v>2634.9509010400002</v>
          </cell>
          <cell r="DJ89">
            <v>2583.26101896</v>
          </cell>
          <cell r="DK89">
            <v>51.689882080000217</v>
          </cell>
          <cell r="DL89">
            <v>1.961701907219543E-2</v>
          </cell>
          <cell r="DM89">
            <v>0</v>
          </cell>
          <cell r="DN89">
            <v>338.60779863000005</v>
          </cell>
          <cell r="DO89">
            <v>294.36912600000016</v>
          </cell>
          <cell r="DP89">
            <v>44.238672629999911</v>
          </cell>
          <cell r="DQ89">
            <v>3083.5058723000002</v>
          </cell>
          <cell r="DR89">
            <v>2877.6101449600001</v>
          </cell>
          <cell r="DS89">
            <v>205.89572734000018</v>
          </cell>
          <cell r="DT89">
            <v>6.6773256113964091E-2</v>
          </cell>
          <cell r="DU89">
            <v>2968.8734923099996</v>
          </cell>
          <cell r="DV89">
            <v>2877.6101449600001</v>
          </cell>
          <cell r="DW89">
            <v>91.26334734999989</v>
          </cell>
          <cell r="DX89">
            <v>3.0740059347894397E-2</v>
          </cell>
          <cell r="DY89">
            <v>0</v>
          </cell>
          <cell r="DZ89">
            <v>295.50591263000007</v>
          </cell>
          <cell r="EA89">
            <v>308.7744968799999</v>
          </cell>
          <cell r="EB89">
            <v>-13.268584249999902</v>
          </cell>
          <cell r="EC89">
            <v>3379.0117849299995</v>
          </cell>
          <cell r="ED89">
            <v>3186.3746418399996</v>
          </cell>
          <cell r="EE89">
            <v>192.63714309000008</v>
          </cell>
          <cell r="EF89">
            <v>5.7009905662104933E-2</v>
          </cell>
          <cell r="EG89">
            <v>3221.6155949399995</v>
          </cell>
          <cell r="EH89">
            <v>3186.3746418399996</v>
          </cell>
          <cell r="EI89">
            <v>35.240953099999956</v>
          </cell>
          <cell r="EJ89">
            <v>1.0938906912218462E-2</v>
          </cell>
          <cell r="EK89">
            <v>0</v>
          </cell>
          <cell r="EL89">
            <v>364.21298256</v>
          </cell>
          <cell r="EM89">
            <v>67.771608330000007</v>
          </cell>
          <cell r="EN89">
            <v>296.44137422999995</v>
          </cell>
        </row>
        <row r="90">
          <cell r="A90">
            <v>521011</v>
          </cell>
          <cell r="B90" t="str">
            <v>R&amp;M Material - Copper Upto DP</v>
          </cell>
          <cell r="C90">
            <v>92.015045569999998</v>
          </cell>
          <cell r="D90">
            <v>237.54469853000001</v>
          </cell>
          <cell r="E90">
            <v>40.877863939999997</v>
          </cell>
          <cell r="F90">
            <v>14.829905570000001</v>
          </cell>
          <cell r="G90">
            <v>106.98575714000002</v>
          </cell>
          <cell r="H90">
            <v>14.936913839999999</v>
          </cell>
          <cell r="I90">
            <v>35.58692233</v>
          </cell>
          <cell r="J90">
            <v>82.309507999999994</v>
          </cell>
          <cell r="K90">
            <v>23.937999960000003</v>
          </cell>
          <cell r="L90">
            <v>13.91067466</v>
          </cell>
          <cell r="M90">
            <v>1.9948333300000001</v>
          </cell>
          <cell r="N90">
            <v>0.77901234000000008</v>
          </cell>
          <cell r="O90">
            <v>1.2158209900000001</v>
          </cell>
          <cell r="P90">
            <v>0.60948499892971009</v>
          </cell>
          <cell r="Q90">
            <v>0.25200989000000001</v>
          </cell>
          <cell r="R90">
            <v>0.77901234000000008</v>
          </cell>
          <cell r="S90">
            <v>-0.52700245000000012</v>
          </cell>
          <cell r="T90">
            <v>-2.0911974922888943</v>
          </cell>
          <cell r="U90">
            <v>0</v>
          </cell>
          <cell r="V90">
            <v>1.9948333300000001</v>
          </cell>
          <cell r="W90">
            <v>0.79819984999999993</v>
          </cell>
          <cell r="X90">
            <v>1.19663348</v>
          </cell>
          <cell r="Y90">
            <v>3.9896666600000001</v>
          </cell>
          <cell r="Z90">
            <v>1.57721219</v>
          </cell>
          <cell r="AA90">
            <v>2.4124544700000001</v>
          </cell>
          <cell r="AB90">
            <v>0.60467569739272409</v>
          </cell>
          <cell r="AC90">
            <v>1.6443974800000001</v>
          </cell>
          <cell r="AD90">
            <v>1.57721219</v>
          </cell>
          <cell r="AE90">
            <v>6.7185290000000064E-2</v>
          </cell>
          <cell r="AF90">
            <v>4.0857086450898757E-2</v>
          </cell>
          <cell r="AG90">
            <v>0</v>
          </cell>
          <cell r="AH90">
            <v>7.2875080300000006</v>
          </cell>
          <cell r="AI90">
            <v>1.0486655500000004</v>
          </cell>
          <cell r="AJ90">
            <v>6.2388424800000006</v>
          </cell>
          <cell r="AK90">
            <v>11.277174690000001</v>
          </cell>
          <cell r="AL90">
            <v>2.6258777400000004</v>
          </cell>
          <cell r="AM90">
            <v>8.6512969500000008</v>
          </cell>
          <cell r="AN90">
            <v>0.76715109837497786</v>
          </cell>
          <cell r="AO90">
            <v>1.0486655500000004</v>
          </cell>
          <cell r="AP90">
            <v>2.6258777400000004</v>
          </cell>
          <cell r="AQ90">
            <v>-1.57721219</v>
          </cell>
          <cell r="AR90">
            <v>-1.5040183116533192</v>
          </cell>
          <cell r="AS90">
            <v>0</v>
          </cell>
          <cell r="AT90">
            <v>1.9948333300000001</v>
          </cell>
          <cell r="AU90">
            <v>0.40785561999999964</v>
          </cell>
          <cell r="AV90">
            <v>1.5869777100000004</v>
          </cell>
          <cell r="AW90">
            <v>13.272008020000001</v>
          </cell>
          <cell r="AX90">
            <v>3.0337333599999998</v>
          </cell>
          <cell r="AY90">
            <v>10.238274660000002</v>
          </cell>
          <cell r="AZ90">
            <v>0.77141866133381076</v>
          </cell>
          <cell r="BA90">
            <v>3.23432056</v>
          </cell>
          <cell r="BB90">
            <v>3.0337333599999998</v>
          </cell>
          <cell r="BC90">
            <v>0.20058720000000019</v>
          </cell>
          <cell r="BD90">
            <v>6.2018342424289628E-2</v>
          </cell>
          <cell r="BE90">
            <v>0</v>
          </cell>
          <cell r="BF90">
            <v>1.9948333300000001</v>
          </cell>
          <cell r="BG90">
            <v>0.82606093000000014</v>
          </cell>
          <cell r="BH90">
            <v>1.1687723999999999</v>
          </cell>
          <cell r="BI90">
            <v>15.266841350000002</v>
          </cell>
          <cell r="BJ90">
            <v>3.85979429</v>
          </cell>
          <cell r="BK90">
            <v>11.407047060000002</v>
          </cell>
          <cell r="BL90">
            <v>0.74717793933189725</v>
          </cell>
          <cell r="BM90">
            <v>5.7397859900000006</v>
          </cell>
          <cell r="BN90">
            <v>3.85979429</v>
          </cell>
          <cell r="BO90">
            <v>1.8799917000000006</v>
          </cell>
          <cell r="BP90">
            <v>0.32753689828773569</v>
          </cell>
          <cell r="BQ90">
            <v>0</v>
          </cell>
          <cell r="BR90">
            <v>1.9948333300000001</v>
          </cell>
          <cell r="BS90">
            <v>2.6336996900000003</v>
          </cell>
          <cell r="BT90">
            <v>-0.63886636000000019</v>
          </cell>
          <cell r="BU90">
            <v>17.261674679999999</v>
          </cell>
          <cell r="BV90">
            <v>6.4934939800000002</v>
          </cell>
          <cell r="BW90">
            <v>10.768180699999998</v>
          </cell>
          <cell r="BX90">
            <v>0.62382016227408121</v>
          </cell>
          <cell r="BY90">
            <v>8.9093980899999998</v>
          </cell>
          <cell r="BZ90">
            <v>6.4934939800000002</v>
          </cell>
          <cell r="CA90">
            <v>-2.4159041099999996</v>
          </cell>
          <cell r="CB90">
            <v>-0.27116356072489739</v>
          </cell>
          <cell r="CC90">
            <v>0</v>
          </cell>
          <cell r="CD90">
            <v>1.9948333300000001</v>
          </cell>
          <cell r="CE90">
            <v>0.99623933999999981</v>
          </cell>
          <cell r="CF90">
            <v>0.99859399000000026</v>
          </cell>
          <cell r="CG90">
            <v>19.256508009999997</v>
          </cell>
          <cell r="CH90">
            <v>7.48973332</v>
          </cell>
          <cell r="CI90">
            <v>11.766774689999998</v>
          </cell>
          <cell r="CJ90">
            <v>0.61105443852485897</v>
          </cell>
          <cell r="CK90">
            <v>9.5279253300000004</v>
          </cell>
          <cell r="CL90">
            <v>7.48973332</v>
          </cell>
          <cell r="CM90">
            <v>-2.0381920100000004</v>
          </cell>
          <cell r="CN90">
            <v>-0.21391771444539651</v>
          </cell>
          <cell r="CO90">
            <v>0</v>
          </cell>
          <cell r="CP90">
            <v>1.9948333300000001</v>
          </cell>
          <cell r="CQ90">
            <v>0.71437405999999959</v>
          </cell>
          <cell r="CR90">
            <v>1.2804592700000006</v>
          </cell>
          <cell r="CS90">
            <v>21.251341339999996</v>
          </cell>
          <cell r="CT90">
            <v>8.2041073799999999</v>
          </cell>
          <cell r="CU90">
            <v>13.047233959999996</v>
          </cell>
          <cell r="CV90">
            <v>0.61394872687127988</v>
          </cell>
          <cell r="CW90">
            <v>10.449382400000001</v>
          </cell>
          <cell r="CX90">
            <v>8.2041073799999999</v>
          </cell>
          <cell r="CY90">
            <v>2.2452750200000011</v>
          </cell>
          <cell r="CZ90">
            <v>0.21487155260008486</v>
          </cell>
          <cell r="DA90">
            <v>0</v>
          </cell>
          <cell r="DB90">
            <v>1.9948333300000001</v>
          </cell>
          <cell r="DC90">
            <v>0.27090446000000001</v>
          </cell>
          <cell r="DD90">
            <v>1.7239288699999999</v>
          </cell>
          <cell r="DE90">
            <v>23.246174669999995</v>
          </cell>
          <cell r="DF90">
            <v>8.4750118400000005</v>
          </cell>
          <cell r="DG90">
            <v>14.771162829999994</v>
          </cell>
          <cell r="DH90">
            <v>0.63542337781117597</v>
          </cell>
          <cell r="DI90">
            <v>10.802591210000001</v>
          </cell>
          <cell r="DJ90">
            <v>8.4750118400000005</v>
          </cell>
          <cell r="DK90">
            <v>2.3275793700000005</v>
          </cell>
          <cell r="DL90">
            <v>0.21546491251518907</v>
          </cell>
          <cell r="DM90">
            <v>0</v>
          </cell>
          <cell r="DN90">
            <v>1.9948333300000001</v>
          </cell>
          <cell r="DO90">
            <v>1.1205233000000008</v>
          </cell>
          <cell r="DP90">
            <v>0.87431002999999929</v>
          </cell>
          <cell r="DQ90">
            <v>6.2410079999999999</v>
          </cell>
          <cell r="DR90">
            <v>9.5955351400000009</v>
          </cell>
          <cell r="DS90">
            <v>-3.354527140000001</v>
          </cell>
          <cell r="DT90">
            <v>-0.53749765102047631</v>
          </cell>
          <cell r="DU90">
            <v>12.873443050000001</v>
          </cell>
          <cell r="DV90">
            <v>9.5955351400000009</v>
          </cell>
          <cell r="DW90">
            <v>3.2779079099999997</v>
          </cell>
          <cell r="DX90">
            <v>0.25462558052796913</v>
          </cell>
          <cell r="DY90">
            <v>0</v>
          </cell>
          <cell r="DZ90">
            <v>1.8448333300000002</v>
          </cell>
          <cell r="EA90">
            <v>1.9947078899999988</v>
          </cell>
          <cell r="EB90">
            <v>-0.14987455999999866</v>
          </cell>
          <cell r="EC90">
            <v>8.0858413300000009</v>
          </cell>
          <cell r="ED90">
            <v>11.59024303</v>
          </cell>
          <cell r="EE90">
            <v>-3.504401699999999</v>
          </cell>
          <cell r="EF90">
            <v>-0.43339976101163469</v>
          </cell>
          <cell r="EG90">
            <v>14.52689906</v>
          </cell>
          <cell r="EH90">
            <v>11.59024303</v>
          </cell>
          <cell r="EI90">
            <v>2.93665603</v>
          </cell>
          <cell r="EJ90">
            <v>0.20215298653007918</v>
          </cell>
          <cell r="EK90">
            <v>0</v>
          </cell>
          <cell r="EL90">
            <v>5.8248333299999997</v>
          </cell>
          <cell r="EM90">
            <v>-3.1155849699999987</v>
          </cell>
          <cell r="EN90">
            <v>8.9404182999999975</v>
          </cell>
        </row>
        <row r="91">
          <cell r="A91">
            <v>521012</v>
          </cell>
          <cell r="B91" t="str">
            <v>R&amp;M Services - Copper Upto DP</v>
          </cell>
          <cell r="C91">
            <v>13.47208637</v>
          </cell>
          <cell r="D91">
            <v>2.1419308399999997</v>
          </cell>
          <cell r="E91">
            <v>2.8506112200000002</v>
          </cell>
          <cell r="F91">
            <v>4.77865815</v>
          </cell>
          <cell r="G91">
            <v>7.4396305300000005</v>
          </cell>
          <cell r="H91">
            <v>4.9071474400000001</v>
          </cell>
          <cell r="I91">
            <v>2.2861539900000003</v>
          </cell>
          <cell r="J91">
            <v>9.7799999999999994</v>
          </cell>
          <cell r="K91">
            <v>6</v>
          </cell>
          <cell r="L91">
            <v>6.2043799999999996</v>
          </cell>
          <cell r="M91">
            <v>0.5</v>
          </cell>
          <cell r="N91">
            <v>5.8140999999999998E-2</v>
          </cell>
          <cell r="O91">
            <v>0.441859</v>
          </cell>
          <cell r="P91">
            <v>0.883718</v>
          </cell>
          <cell r="Q91">
            <v>0</v>
          </cell>
          <cell r="R91">
            <v>5.8140999999999998E-2</v>
          </cell>
          <cell r="S91">
            <v>-5.8140999999999998E-2</v>
          </cell>
          <cell r="T91">
            <v>0</v>
          </cell>
          <cell r="U91">
            <v>0</v>
          </cell>
          <cell r="V91">
            <v>0.5</v>
          </cell>
          <cell r="W91">
            <v>0.38337125</v>
          </cell>
          <cell r="X91">
            <v>0.11662875</v>
          </cell>
          <cell r="Y91">
            <v>1</v>
          </cell>
          <cell r="Z91">
            <v>0.44151224999999999</v>
          </cell>
          <cell r="AA91">
            <v>0.55848775000000006</v>
          </cell>
          <cell r="AB91">
            <v>0.55848775000000006</v>
          </cell>
          <cell r="AC91">
            <v>0.20941100000000001</v>
          </cell>
          <cell r="AD91">
            <v>0.44151224999999999</v>
          </cell>
          <cell r="AE91">
            <v>-0.23210124999999998</v>
          </cell>
          <cell r="AF91">
            <v>-1.1083527130857498</v>
          </cell>
          <cell r="AG91">
            <v>0</v>
          </cell>
          <cell r="AH91">
            <v>0.42799999999999999</v>
          </cell>
          <cell r="AI91">
            <v>0.15226899999999999</v>
          </cell>
          <cell r="AJ91">
            <v>0.275731</v>
          </cell>
          <cell r="AK91">
            <v>1.4279999999999999</v>
          </cell>
          <cell r="AL91">
            <v>0.59378125000000004</v>
          </cell>
          <cell r="AM91">
            <v>0.8342187499999999</v>
          </cell>
          <cell r="AN91">
            <v>0.58418679971988796</v>
          </cell>
          <cell r="AO91">
            <v>0.15226899999999999</v>
          </cell>
          <cell r="AP91">
            <v>0.59378125000000004</v>
          </cell>
          <cell r="AQ91">
            <v>-0.44151225000000005</v>
          </cell>
          <cell r="AR91">
            <v>-2.8995544070033961</v>
          </cell>
          <cell r="AS91">
            <v>0</v>
          </cell>
          <cell r="AT91">
            <v>0.5</v>
          </cell>
          <cell r="AU91">
            <v>0.1648655</v>
          </cell>
          <cell r="AV91">
            <v>0.3351345</v>
          </cell>
          <cell r="AW91">
            <v>1.9279999999999999</v>
          </cell>
          <cell r="AX91">
            <v>0.75864675000000004</v>
          </cell>
          <cell r="AY91">
            <v>1.1693532499999999</v>
          </cell>
          <cell r="AZ91">
            <v>0.60651102178423233</v>
          </cell>
          <cell r="BA91">
            <v>0.66030919999999993</v>
          </cell>
          <cell r="BB91">
            <v>0.75864675000000004</v>
          </cell>
          <cell r="BC91">
            <v>-9.8337550000000107E-2</v>
          </cell>
          <cell r="BD91">
            <v>-0.14892651806153862</v>
          </cell>
          <cell r="BE91">
            <v>0</v>
          </cell>
          <cell r="BF91">
            <v>0.5</v>
          </cell>
          <cell r="BG91">
            <v>0.19669400000000001</v>
          </cell>
          <cell r="BH91">
            <v>0.30330599999999996</v>
          </cell>
          <cell r="BI91">
            <v>2.4279999999999999</v>
          </cell>
          <cell r="BJ91">
            <v>0.95534074999999996</v>
          </cell>
          <cell r="BK91">
            <v>1.47265925</v>
          </cell>
          <cell r="BL91">
            <v>0.60653181630971997</v>
          </cell>
          <cell r="BM91">
            <v>0.78166219999999997</v>
          </cell>
          <cell r="BN91">
            <v>0.95534074999999996</v>
          </cell>
          <cell r="BO91">
            <v>-0.17367854999999999</v>
          </cell>
          <cell r="BP91">
            <v>-0.22219131230856501</v>
          </cell>
          <cell r="BQ91">
            <v>0</v>
          </cell>
          <cell r="BR91">
            <v>0.5</v>
          </cell>
          <cell r="BS91">
            <v>0.15141550000000001</v>
          </cell>
          <cell r="BT91">
            <v>0.34858449999999996</v>
          </cell>
          <cell r="BU91">
            <v>2.9279999999999999</v>
          </cell>
          <cell r="BV91">
            <v>1.1067562500000001</v>
          </cell>
          <cell r="BW91">
            <v>1.8212437499999998</v>
          </cell>
          <cell r="BX91">
            <v>0.62200947745901636</v>
          </cell>
          <cell r="BY91">
            <v>0.95420819999999995</v>
          </cell>
          <cell r="BZ91">
            <v>1.1067562500000001</v>
          </cell>
          <cell r="CA91">
            <v>0.15254805000000016</v>
          </cell>
          <cell r="CB91">
            <v>0.15986872676214706</v>
          </cell>
          <cell r="CC91">
            <v>0</v>
          </cell>
          <cell r="CD91">
            <v>0.77637999999999996</v>
          </cell>
          <cell r="CE91">
            <v>0.21237</v>
          </cell>
          <cell r="CF91">
            <v>0.5640099999999999</v>
          </cell>
          <cell r="CG91">
            <v>3.70438</v>
          </cell>
          <cell r="CH91">
            <v>1.3191262500000001</v>
          </cell>
          <cell r="CI91">
            <v>2.38525375</v>
          </cell>
          <cell r="CJ91">
            <v>0.64390093618905186</v>
          </cell>
          <cell r="CK91">
            <v>1.1791011999999998</v>
          </cell>
          <cell r="CL91">
            <v>1.3191262500000001</v>
          </cell>
          <cell r="CM91">
            <v>0.14002505000000021</v>
          </cell>
          <cell r="CN91">
            <v>0.11875575226282546</v>
          </cell>
          <cell r="CO91">
            <v>0</v>
          </cell>
          <cell r="CP91">
            <v>0.5</v>
          </cell>
          <cell r="CQ91">
            <v>0.18796299999999999</v>
          </cell>
          <cell r="CR91">
            <v>0.31203700000000001</v>
          </cell>
          <cell r="CS91">
            <v>4.2043799999999996</v>
          </cell>
          <cell r="CT91">
            <v>1.5070892499999999</v>
          </cell>
          <cell r="CU91">
            <v>2.6972907499999996</v>
          </cell>
          <cell r="CV91">
            <v>0.64154304558579389</v>
          </cell>
          <cell r="CW91">
            <v>1.4803968000000001</v>
          </cell>
          <cell r="CX91">
            <v>1.5070892499999999</v>
          </cell>
          <cell r="CY91">
            <v>-2.6692449999999868E-2</v>
          </cell>
          <cell r="CZ91">
            <v>-1.8030605037784374E-2</v>
          </cell>
          <cell r="DA91">
            <v>0</v>
          </cell>
          <cell r="DB91">
            <v>0.5</v>
          </cell>
          <cell r="DC91">
            <v>0.46430300000000002</v>
          </cell>
          <cell r="DD91">
            <v>3.5696999999999979E-2</v>
          </cell>
          <cell r="DE91">
            <v>4.7043799999999996</v>
          </cell>
          <cell r="DF91">
            <v>1.9713922500000001</v>
          </cell>
          <cell r="DG91">
            <v>2.7329877499999995</v>
          </cell>
          <cell r="DH91">
            <v>0.5809453636823555</v>
          </cell>
          <cell r="DI91">
            <v>1.6192638000000001</v>
          </cell>
          <cell r="DJ91">
            <v>1.9713922500000001</v>
          </cell>
          <cell r="DK91">
            <v>-0.35212844999999993</v>
          </cell>
          <cell r="DL91">
            <v>-0.21746206516813374</v>
          </cell>
          <cell r="DM91">
            <v>0</v>
          </cell>
          <cell r="DN91">
            <v>0.5</v>
          </cell>
          <cell r="DO91">
            <v>0.13827700000000001</v>
          </cell>
          <cell r="DP91">
            <v>0.36172300000000002</v>
          </cell>
          <cell r="DQ91">
            <v>5.2043799999999996</v>
          </cell>
          <cell r="DR91">
            <v>2.1096692500000001</v>
          </cell>
          <cell r="DS91">
            <v>3.0947107499999995</v>
          </cell>
          <cell r="DT91">
            <v>0.59463581637005747</v>
          </cell>
          <cell r="DU91">
            <v>1.7781718</v>
          </cell>
          <cell r="DV91">
            <v>2.1096692500000001</v>
          </cell>
          <cell r="DW91">
            <v>-0.33149745000000008</v>
          </cell>
          <cell r="DX91">
            <v>-0.18642599663317128</v>
          </cell>
          <cell r="DY91">
            <v>0</v>
          </cell>
          <cell r="DZ91">
            <v>0.5</v>
          </cell>
          <cell r="EA91">
            <v>0.1375325</v>
          </cell>
          <cell r="EB91">
            <v>0.3624675</v>
          </cell>
          <cell r="EC91">
            <v>5.7043799999999996</v>
          </cell>
          <cell r="ED91">
            <v>2.2472017499999999</v>
          </cell>
          <cell r="EE91">
            <v>3.4571782499999997</v>
          </cell>
          <cell r="EF91">
            <v>0.60605679320101391</v>
          </cell>
          <cell r="EG91">
            <v>2.0241243</v>
          </cell>
          <cell r="EH91">
            <v>2.2472017499999999</v>
          </cell>
          <cell r="EI91">
            <v>-0.2230774499999999</v>
          </cell>
          <cell r="EJ91">
            <v>-0.1102093631305152</v>
          </cell>
          <cell r="EK91">
            <v>0</v>
          </cell>
          <cell r="EL91">
            <v>0.5</v>
          </cell>
          <cell r="EM91">
            <v>0.36017850000000001</v>
          </cell>
          <cell r="EN91">
            <v>0.13982149999999999</v>
          </cell>
        </row>
        <row r="92">
          <cell r="A92">
            <v>521021</v>
          </cell>
          <cell r="B92" t="str">
            <v>R&amp;M Material - Copper Beyond DP</v>
          </cell>
          <cell r="C92">
            <v>898.38083801999994</v>
          </cell>
          <cell r="D92">
            <v>626.91435058000002</v>
          </cell>
          <cell r="E92">
            <v>638.7584221699999</v>
          </cell>
          <cell r="F92">
            <v>707.64841004999994</v>
          </cell>
          <cell r="G92">
            <v>504.57895764999995</v>
          </cell>
          <cell r="H92">
            <v>473.73466581000002</v>
          </cell>
          <cell r="I92">
            <v>346.45148876000002</v>
          </cell>
          <cell r="J92">
            <v>35.188344000000001</v>
          </cell>
          <cell r="K92">
            <v>35.187999959999999</v>
          </cell>
          <cell r="L92">
            <v>31.16338996</v>
          </cell>
          <cell r="M92">
            <v>2.9323333300000001</v>
          </cell>
          <cell r="N92">
            <v>10.29536645</v>
          </cell>
          <cell r="O92">
            <v>-7.363033119999999</v>
          </cell>
          <cell r="P92">
            <v>-2.5109809463578272</v>
          </cell>
          <cell r="Q92">
            <v>43.313634040000004</v>
          </cell>
          <cell r="R92">
            <v>10.29536645</v>
          </cell>
          <cell r="S92">
            <v>33.018267590000008</v>
          </cell>
          <cell r="T92">
            <v>0.76230656516855044</v>
          </cell>
          <cell r="U92">
            <v>0</v>
          </cell>
          <cell r="V92">
            <v>2.9323333300000001</v>
          </cell>
          <cell r="W92">
            <v>11.177201949999999</v>
          </cell>
          <cell r="X92">
            <v>-8.2448686199999983</v>
          </cell>
          <cell r="Y92">
            <v>5.8646666600000001</v>
          </cell>
          <cell r="Z92">
            <v>21.4725684</v>
          </cell>
          <cell r="AA92">
            <v>-15.607901739999999</v>
          </cell>
          <cell r="AB92">
            <v>-2.6613450763457371</v>
          </cell>
          <cell r="AC92">
            <v>83.353523719999998</v>
          </cell>
          <cell r="AD92">
            <v>21.4725684</v>
          </cell>
          <cell r="AE92">
            <v>61.880955319999998</v>
          </cell>
          <cell r="AF92">
            <v>0.74239159375996688</v>
          </cell>
          <cell r="AG92">
            <v>0</v>
          </cell>
          <cell r="AH92">
            <v>3.2327233300000002</v>
          </cell>
          <cell r="AI92">
            <v>12.69942307</v>
          </cell>
          <cell r="AJ92">
            <v>-9.4666997399999993</v>
          </cell>
          <cell r="AK92">
            <v>9.0973899899999999</v>
          </cell>
          <cell r="AL92">
            <v>34.171991470000002</v>
          </cell>
          <cell r="AM92">
            <v>-25.074601480000002</v>
          </cell>
          <cell r="AN92">
            <v>-2.7562412414508355</v>
          </cell>
          <cell r="AO92">
            <v>107.9</v>
          </cell>
          <cell r="AP92">
            <v>34.171991470000002</v>
          </cell>
          <cell r="AQ92">
            <v>73.728008530000011</v>
          </cell>
          <cell r="AR92">
            <v>0.68329943030583884</v>
          </cell>
          <cell r="AS92">
            <v>0</v>
          </cell>
          <cell r="AT92">
            <v>2.9323333300000001</v>
          </cell>
          <cell r="AU92">
            <v>11.490675450000003</v>
          </cell>
          <cell r="AV92">
            <v>-8.5583421200000025</v>
          </cell>
          <cell r="AW92">
            <v>12.02972332</v>
          </cell>
          <cell r="AX92">
            <v>45.662666919999999</v>
          </cell>
          <cell r="AY92">
            <v>-33.632943599999997</v>
          </cell>
          <cell r="AZ92">
            <v>-2.7958202117652693</v>
          </cell>
          <cell r="BA92">
            <v>130.93559018000002</v>
          </cell>
          <cell r="BB92">
            <v>45.662666919999999</v>
          </cell>
          <cell r="BC92">
            <v>85.272923260000027</v>
          </cell>
          <cell r="BD92">
            <v>0.65125855500993635</v>
          </cell>
          <cell r="BE92">
            <v>0</v>
          </cell>
          <cell r="BF92">
            <v>3.9073333300000002</v>
          </cell>
          <cell r="BG92">
            <v>12.97095957</v>
          </cell>
          <cell r="BH92">
            <v>-9.0636262399999996</v>
          </cell>
          <cell r="BI92">
            <v>15.937056650000001</v>
          </cell>
          <cell r="BJ92">
            <v>58.633626490000005</v>
          </cell>
          <cell r="BK92">
            <v>-42.696569840000002</v>
          </cell>
          <cell r="BL92">
            <v>-2.6790749871620743</v>
          </cell>
          <cell r="BM92">
            <v>161.22455472999999</v>
          </cell>
          <cell r="BN92">
            <v>58.633626490000005</v>
          </cell>
          <cell r="BO92">
            <v>102.59092823999998</v>
          </cell>
          <cell r="BP92">
            <v>0.63632322267415942</v>
          </cell>
          <cell r="BQ92">
            <v>0</v>
          </cell>
          <cell r="BR92">
            <v>2.9323333300000001</v>
          </cell>
          <cell r="BS92">
            <v>33.267607479999995</v>
          </cell>
          <cell r="BT92">
            <v>-30.335274149999996</v>
          </cell>
          <cell r="BU92">
            <v>18.869389980000001</v>
          </cell>
          <cell r="BV92">
            <v>91.901233969999993</v>
          </cell>
          <cell r="BW92">
            <v>-73.031843989999999</v>
          </cell>
          <cell r="BX92">
            <v>-3.8703871226047974</v>
          </cell>
          <cell r="BY92">
            <v>209.52712246000002</v>
          </cell>
          <cell r="BZ92">
            <v>91.901233969999993</v>
          </cell>
          <cell r="CA92">
            <v>-117.62588849000002</v>
          </cell>
          <cell r="CB92">
            <v>-0.56138740946273202</v>
          </cell>
          <cell r="CC92">
            <v>0</v>
          </cell>
          <cell r="CD92">
            <v>1.4323333300000001</v>
          </cell>
          <cell r="CE92">
            <v>13.042641260000005</v>
          </cell>
          <cell r="CF92">
            <v>-11.610307930000005</v>
          </cell>
          <cell r="CG92">
            <v>20.301723310000003</v>
          </cell>
          <cell r="CH92">
            <v>104.94387523</v>
          </cell>
          <cell r="CI92">
            <v>-84.642151920000003</v>
          </cell>
          <cell r="CJ92">
            <v>-4.1692102009048604</v>
          </cell>
          <cell r="CK92">
            <v>230.18356304</v>
          </cell>
          <cell r="CL92">
            <v>104.94387523</v>
          </cell>
          <cell r="CM92">
            <v>-125.23968780999999</v>
          </cell>
          <cell r="CN92">
            <v>-0.54408614653443588</v>
          </cell>
          <cell r="CO92">
            <v>0</v>
          </cell>
          <cell r="CP92">
            <v>2.9323333300000001</v>
          </cell>
          <cell r="CQ92">
            <v>11.54953461</v>
          </cell>
          <cell r="CR92">
            <v>-8.6172012799999997</v>
          </cell>
          <cell r="CS92">
            <v>23.234056640000002</v>
          </cell>
          <cell r="CT92">
            <v>116.49340984</v>
          </cell>
          <cell r="CU92">
            <v>-93.259353199999993</v>
          </cell>
          <cell r="CV92">
            <v>-4.0139074568426283</v>
          </cell>
          <cell r="CW92">
            <v>246.45171461000001</v>
          </cell>
          <cell r="CX92">
            <v>116.49340984</v>
          </cell>
          <cell r="CY92">
            <v>129.95830477000001</v>
          </cell>
          <cell r="CZ92">
            <v>0.52731751116300341</v>
          </cell>
          <cell r="DA92">
            <v>0</v>
          </cell>
          <cell r="DB92">
            <v>2.9323333300000001</v>
          </cell>
          <cell r="DC92">
            <v>13.84638092</v>
          </cell>
          <cell r="DD92">
            <v>-10.914047589999999</v>
          </cell>
          <cell r="DE92">
            <v>26.166389969999997</v>
          </cell>
          <cell r="DF92">
            <v>130.33979076</v>
          </cell>
          <cell r="DG92">
            <v>-104.17340079</v>
          </cell>
          <cell r="DH92">
            <v>-3.9811911734647287</v>
          </cell>
          <cell r="DI92">
            <v>262.02888621</v>
          </cell>
          <cell r="DJ92">
            <v>130.33979076</v>
          </cell>
          <cell r="DK92">
            <v>131.68909545</v>
          </cell>
          <cell r="DL92">
            <v>0.50257472507996426</v>
          </cell>
          <cell r="DM92">
            <v>0</v>
          </cell>
          <cell r="DN92">
            <v>2.9323333300000001</v>
          </cell>
          <cell r="DO92">
            <v>14.560110579999998</v>
          </cell>
          <cell r="DP92">
            <v>-11.627777249999998</v>
          </cell>
          <cell r="DQ92">
            <v>15.098723300000001</v>
          </cell>
          <cell r="DR92">
            <v>144.89990134000001</v>
          </cell>
          <cell r="DS92">
            <v>-129.80117804000002</v>
          </cell>
          <cell r="DT92">
            <v>-8.5968313652055617</v>
          </cell>
          <cell r="DU92">
            <v>281.58338681999999</v>
          </cell>
          <cell r="DV92">
            <v>144.89990134000001</v>
          </cell>
          <cell r="DW92">
            <v>136.68348547999997</v>
          </cell>
          <cell r="DX92">
            <v>0.48541033270323525</v>
          </cell>
          <cell r="DY92">
            <v>0</v>
          </cell>
          <cell r="DZ92">
            <v>13.932333330000001</v>
          </cell>
          <cell r="EA92">
            <v>18.351833500000001</v>
          </cell>
          <cell r="EB92">
            <v>-4.4195001700000009</v>
          </cell>
          <cell r="EC92">
            <v>29.031056630000002</v>
          </cell>
          <cell r="ED92">
            <v>163.25173484000001</v>
          </cell>
          <cell r="EE92">
            <v>-134.22067821000002</v>
          </cell>
          <cell r="EF92">
            <v>-4.6233480207296198</v>
          </cell>
          <cell r="EG92">
            <v>310.64769230000002</v>
          </cell>
          <cell r="EH92">
            <v>163.25173484000001</v>
          </cell>
          <cell r="EI92">
            <v>147.39595746000001</v>
          </cell>
          <cell r="EJ92">
            <v>0.47447948629103659</v>
          </cell>
          <cell r="EK92">
            <v>0</v>
          </cell>
          <cell r="EL92">
            <v>2.1323333300000002</v>
          </cell>
          <cell r="EM92">
            <v>-8.1883160699999937</v>
          </cell>
          <cell r="EN92">
            <v>10.320649399999994</v>
          </cell>
        </row>
        <row r="93">
          <cell r="A93">
            <v>521022</v>
          </cell>
          <cell r="B93" t="str">
            <v>R&amp;M Services - Copper Beyond DP</v>
          </cell>
          <cell r="C93">
            <v>5.2254940699999999</v>
          </cell>
          <cell r="D93">
            <v>4.4000000000000002E-7</v>
          </cell>
          <cell r="E93">
            <v>1.4949443500000001</v>
          </cell>
          <cell r="F93">
            <v>-2.6635103</v>
          </cell>
          <cell r="G93">
            <v>0.64275928999999998</v>
          </cell>
          <cell r="H93">
            <v>1.99994954</v>
          </cell>
          <cell r="I93">
            <v>1.3460829999999999</v>
          </cell>
          <cell r="J93">
            <v>3.05</v>
          </cell>
          <cell r="K93">
            <v>1.05</v>
          </cell>
          <cell r="L93">
            <v>1.05</v>
          </cell>
          <cell r="M93">
            <v>8.7499999999999994E-2</v>
          </cell>
          <cell r="N93">
            <v>2.8298E-2</v>
          </cell>
          <cell r="O93">
            <v>5.9201999999999991E-2</v>
          </cell>
          <cell r="P93">
            <v>0.6765942857142857</v>
          </cell>
          <cell r="Q93">
            <v>1.5129999999999999E-2</v>
          </cell>
          <cell r="R93">
            <v>2.8298E-2</v>
          </cell>
          <cell r="S93">
            <v>-1.3168000000000001E-2</v>
          </cell>
          <cell r="T93">
            <v>-0.87032385988103111</v>
          </cell>
          <cell r="U93">
            <v>0</v>
          </cell>
          <cell r="V93">
            <v>8.7499999999999994E-2</v>
          </cell>
          <cell r="W93">
            <v>7.4607999999999994E-2</v>
          </cell>
          <cell r="X93">
            <v>1.2892000000000001E-2</v>
          </cell>
          <cell r="Y93">
            <v>0.17499999999999999</v>
          </cell>
          <cell r="Z93">
            <v>0.102906</v>
          </cell>
          <cell r="AA93">
            <v>7.2093999999999991E-2</v>
          </cell>
          <cell r="AB93">
            <v>0.41196571428571427</v>
          </cell>
          <cell r="AC93">
            <v>0.12046175000000001</v>
          </cell>
          <cell r="AD93">
            <v>0.102906</v>
          </cell>
          <cell r="AE93">
            <v>1.7555750000000009E-2</v>
          </cell>
          <cell r="AF93">
            <v>0.14573713232623639</v>
          </cell>
          <cell r="AG93">
            <v>0</v>
          </cell>
          <cell r="AH93">
            <v>8.7499999999999994E-2</v>
          </cell>
          <cell r="AI93">
            <v>0.113496</v>
          </cell>
          <cell r="AJ93">
            <v>-2.5996000000000005E-2</v>
          </cell>
          <cell r="AK93">
            <v>0.26250000000000001</v>
          </cell>
          <cell r="AL93">
            <v>0.21640200000000001</v>
          </cell>
          <cell r="AM93">
            <v>4.6098E-2</v>
          </cell>
          <cell r="AN93">
            <v>0.17561142857142856</v>
          </cell>
          <cell r="AO93">
            <v>0.113496</v>
          </cell>
          <cell r="AP93">
            <v>0.21640200000000001</v>
          </cell>
          <cell r="AQ93">
            <v>-0.10290600000000001</v>
          </cell>
          <cell r="AR93">
            <v>-0.90669274688094748</v>
          </cell>
          <cell r="AS93">
            <v>0</v>
          </cell>
          <cell r="AT93">
            <v>8.7499999999999994E-2</v>
          </cell>
          <cell r="AU93">
            <v>8.9781380000000008E-2</v>
          </cell>
          <cell r="AV93">
            <v>-2.2813800000000134E-3</v>
          </cell>
          <cell r="AW93">
            <v>0.35</v>
          </cell>
          <cell r="AX93">
            <v>0.30618338</v>
          </cell>
          <cell r="AY93">
            <v>4.3816619999999973E-2</v>
          </cell>
          <cell r="AZ93">
            <v>0.12519034285714278</v>
          </cell>
          <cell r="BA93">
            <v>0.35723525</v>
          </cell>
          <cell r="BB93">
            <v>0.30618338</v>
          </cell>
          <cell r="BC93">
            <v>5.1051869999999999E-2</v>
          </cell>
          <cell r="BD93">
            <v>0.14290826563168108</v>
          </cell>
          <cell r="BE93">
            <v>0</v>
          </cell>
          <cell r="BF93">
            <v>8.7499999999999994E-2</v>
          </cell>
          <cell r="BG93">
            <v>8.590440000000002E-2</v>
          </cell>
          <cell r="BH93">
            <v>1.5955999999999748E-3</v>
          </cell>
          <cell r="BI93">
            <v>0.4375</v>
          </cell>
          <cell r="BJ93">
            <v>0.39208778000000005</v>
          </cell>
          <cell r="BK93">
            <v>4.5412219999999948E-2</v>
          </cell>
          <cell r="BL93">
            <v>0.10379935999999988</v>
          </cell>
          <cell r="BM93">
            <v>0.47106225000000002</v>
          </cell>
          <cell r="BN93">
            <v>0.39208778000000005</v>
          </cell>
          <cell r="BO93">
            <v>7.8974469999999963E-2</v>
          </cell>
          <cell r="BP93">
            <v>0.16765187615861801</v>
          </cell>
          <cell r="BQ93">
            <v>0</v>
          </cell>
          <cell r="BR93">
            <v>8.7499999999999994E-2</v>
          </cell>
          <cell r="BS93">
            <v>8.2944249999999997E-2</v>
          </cell>
          <cell r="BT93">
            <v>4.5557499999999973E-3</v>
          </cell>
          <cell r="BU93">
            <v>0.52500000000000002</v>
          </cell>
          <cell r="BV93">
            <v>0.47503203000000005</v>
          </cell>
          <cell r="BW93">
            <v>4.9967969999999973E-2</v>
          </cell>
          <cell r="BX93">
            <v>9.5177085714285653E-2</v>
          </cell>
          <cell r="BY93">
            <v>0.58683174999999999</v>
          </cell>
          <cell r="BZ93">
            <v>0.47503203000000005</v>
          </cell>
          <cell r="CA93">
            <v>-0.11179971999999994</v>
          </cell>
          <cell r="CB93">
            <v>-0.19051409539446348</v>
          </cell>
          <cell r="CC93">
            <v>0</v>
          </cell>
          <cell r="CD93">
            <v>8.7499999999999994E-2</v>
          </cell>
          <cell r="CE93">
            <v>7.6290999999999998E-2</v>
          </cell>
          <cell r="CF93">
            <v>1.1208999999999997E-2</v>
          </cell>
          <cell r="CG93">
            <v>0.61250000000000004</v>
          </cell>
          <cell r="CH93">
            <v>0.55132303000000005</v>
          </cell>
          <cell r="CI93">
            <v>6.1176969999999997E-2</v>
          </cell>
          <cell r="CJ93">
            <v>9.9880767346938765E-2</v>
          </cell>
          <cell r="CK93">
            <v>0.73503724999999998</v>
          </cell>
          <cell r="CL93">
            <v>0.55132303000000005</v>
          </cell>
          <cell r="CM93">
            <v>-0.18371421999999993</v>
          </cell>
          <cell r="CN93">
            <v>-0.24993865276895821</v>
          </cell>
          <cell r="CO93">
            <v>0</v>
          </cell>
          <cell r="CP93">
            <v>8.7499999999999994E-2</v>
          </cell>
          <cell r="CQ93">
            <v>9.6829999999999999E-2</v>
          </cell>
          <cell r="CR93">
            <v>-9.330000000000005E-3</v>
          </cell>
          <cell r="CS93">
            <v>0.7</v>
          </cell>
          <cell r="CT93">
            <v>0.64815303000000002</v>
          </cell>
          <cell r="CU93">
            <v>5.1846969999999937E-2</v>
          </cell>
          <cell r="CV93">
            <v>7.4067099999999914E-2</v>
          </cell>
          <cell r="CW93">
            <v>0.87441024999999994</v>
          </cell>
          <cell r="CX93">
            <v>0.64815303000000002</v>
          </cell>
          <cell r="CY93">
            <v>0.22625721999999993</v>
          </cell>
          <cell r="CZ93">
            <v>0.2587540802500885</v>
          </cell>
          <cell r="DA93">
            <v>0</v>
          </cell>
          <cell r="DB93">
            <v>8.7499999999999994E-2</v>
          </cell>
          <cell r="DC93">
            <v>0.13265128000000001</v>
          </cell>
          <cell r="DD93">
            <v>-4.5151280000000016E-2</v>
          </cell>
          <cell r="DE93">
            <v>0.78749999999999998</v>
          </cell>
          <cell r="DF93">
            <v>0.78080431000000006</v>
          </cell>
          <cell r="DG93">
            <v>6.6956899999999209E-3</v>
          </cell>
          <cell r="DH93">
            <v>8.5024634920633918E-3</v>
          </cell>
          <cell r="DI93">
            <v>0.99220525000000004</v>
          </cell>
          <cell r="DJ93">
            <v>0.78080431000000006</v>
          </cell>
          <cell r="DK93">
            <v>0.21140093999999998</v>
          </cell>
          <cell r="DL93">
            <v>0.21306170270717673</v>
          </cell>
          <cell r="DM93">
            <v>0</v>
          </cell>
          <cell r="DN93">
            <v>8.7499999999999994E-2</v>
          </cell>
          <cell r="DO93">
            <v>6.9434999999999997E-2</v>
          </cell>
          <cell r="DP93">
            <v>1.8064999999999998E-2</v>
          </cell>
          <cell r="DQ93">
            <v>0.875</v>
          </cell>
          <cell r="DR93">
            <v>0.85023931000000008</v>
          </cell>
          <cell r="DS93">
            <v>2.4760689999999919E-2</v>
          </cell>
          <cell r="DT93">
            <v>2.8297931428571337E-2</v>
          </cell>
          <cell r="DU93">
            <v>1.1162745000000001</v>
          </cell>
          <cell r="DV93">
            <v>0.85023931000000008</v>
          </cell>
          <cell r="DW93">
            <v>0.26603518999999998</v>
          </cell>
          <cell r="DX93">
            <v>0.238324166681224</v>
          </cell>
          <cell r="DY93">
            <v>0</v>
          </cell>
          <cell r="DZ93">
            <v>8.7499999999999994E-2</v>
          </cell>
          <cell r="EA93">
            <v>9.1991500000000004E-2</v>
          </cell>
          <cell r="EB93">
            <v>-4.4915000000000094E-3</v>
          </cell>
          <cell r="EC93">
            <v>0.96250000000000002</v>
          </cell>
          <cell r="ED93">
            <v>0.94223081000000009</v>
          </cell>
          <cell r="EE93">
            <v>2.0269189999999937E-2</v>
          </cell>
          <cell r="EF93">
            <v>2.1058898701298637E-2</v>
          </cell>
          <cell r="EG93">
            <v>1.2011265</v>
          </cell>
          <cell r="EH93">
            <v>0.94223081000000009</v>
          </cell>
          <cell r="EI93">
            <v>0.2588956899999999</v>
          </cell>
          <cell r="EJ93">
            <v>0.21554406634105558</v>
          </cell>
          <cell r="EK93">
            <v>0</v>
          </cell>
          <cell r="EL93">
            <v>8.7499999999999994E-2</v>
          </cell>
          <cell r="EM93">
            <v>0.10572081999999995</v>
          </cell>
          <cell r="EN93">
            <v>-1.8220819999999957E-2</v>
          </cell>
        </row>
        <row r="94">
          <cell r="A94">
            <v>521031</v>
          </cell>
          <cell r="B94" t="str">
            <v>R&amp;M Material - Optical Upto ODF</v>
          </cell>
          <cell r="C94">
            <v>1.9108146000000001</v>
          </cell>
          <cell r="D94">
            <v>1.0223949300000001</v>
          </cell>
          <cell r="E94">
            <v>1.2986993600000001</v>
          </cell>
          <cell r="F94">
            <v>9.6098771199999984</v>
          </cell>
          <cell r="G94">
            <v>2.9658209900000001</v>
          </cell>
          <cell r="H94">
            <v>4.7805725900000002</v>
          </cell>
          <cell r="I94">
            <v>15.47748734</v>
          </cell>
          <cell r="J94">
            <v>48.086041999999999</v>
          </cell>
          <cell r="K94">
            <v>48.086000040000002</v>
          </cell>
          <cell r="L94">
            <v>70.175623040000005</v>
          </cell>
          <cell r="M94">
            <v>4.0071666700000002</v>
          </cell>
          <cell r="N94">
            <v>6.6063649999999988E-2</v>
          </cell>
          <cell r="O94">
            <v>3.9411030200000003</v>
          </cell>
          <cell r="P94">
            <v>0.98351362560120326</v>
          </cell>
          <cell r="Q94">
            <v>2.4823849999999998E-2</v>
          </cell>
          <cell r="R94">
            <v>6.6063649999999988E-2</v>
          </cell>
          <cell r="S94">
            <v>-4.1239799999999993E-2</v>
          </cell>
          <cell r="T94">
            <v>-1.6612975022005045</v>
          </cell>
          <cell r="U94">
            <v>0</v>
          </cell>
          <cell r="V94">
            <v>4.0071666700000002</v>
          </cell>
          <cell r="W94">
            <v>0.19129151</v>
          </cell>
          <cell r="X94">
            <v>3.81587516</v>
          </cell>
          <cell r="Y94">
            <v>8.0143333400000003</v>
          </cell>
          <cell r="Z94">
            <v>0.25735516000000003</v>
          </cell>
          <cell r="AA94">
            <v>7.7569781799999999</v>
          </cell>
          <cell r="AB94">
            <v>0.96788813877811575</v>
          </cell>
          <cell r="AC94">
            <v>2.8772269999999999E-2</v>
          </cell>
          <cell r="AD94">
            <v>0.25735516000000003</v>
          </cell>
          <cell r="AE94">
            <v>-0.22858289000000004</v>
          </cell>
          <cell r="AF94">
            <v>-7.9445552957761079</v>
          </cell>
          <cell r="AG94">
            <v>0</v>
          </cell>
          <cell r="AH94">
            <v>5.0767226699999997</v>
          </cell>
          <cell r="AI94">
            <v>0.28130561999999998</v>
          </cell>
          <cell r="AJ94">
            <v>4.7954170499999993</v>
          </cell>
          <cell r="AK94">
            <v>13.091056009999999</v>
          </cell>
          <cell r="AL94">
            <v>0.53866078000000006</v>
          </cell>
          <cell r="AM94">
            <v>12.552395229999998</v>
          </cell>
          <cell r="AN94">
            <v>0.95885276332264346</v>
          </cell>
          <cell r="AO94">
            <v>0.28130561999999998</v>
          </cell>
          <cell r="AP94">
            <v>0.53866078000000006</v>
          </cell>
          <cell r="AQ94">
            <v>-0.25735516000000008</v>
          </cell>
          <cell r="AR94">
            <v>-0.91485964624524785</v>
          </cell>
          <cell r="AS94">
            <v>0</v>
          </cell>
          <cell r="AT94">
            <v>4.0071666700000002</v>
          </cell>
          <cell r="AU94">
            <v>0.35604909999999995</v>
          </cell>
          <cell r="AV94">
            <v>3.6511175700000003</v>
          </cell>
          <cell r="AW94">
            <v>17.098222679999999</v>
          </cell>
          <cell r="AX94">
            <v>0.89470987999999996</v>
          </cell>
          <cell r="AY94">
            <v>16.203512799999999</v>
          </cell>
          <cell r="AZ94">
            <v>0.94767234602421258</v>
          </cell>
          <cell r="BA94">
            <v>0.36316886999999998</v>
          </cell>
          <cell r="BB94">
            <v>0.89470987999999996</v>
          </cell>
          <cell r="BC94">
            <v>-0.53154100999999998</v>
          </cell>
          <cell r="BD94">
            <v>-1.4636194176004127</v>
          </cell>
          <cell r="BE94">
            <v>0</v>
          </cell>
          <cell r="BF94">
            <v>4.0071666700000002</v>
          </cell>
          <cell r="BG94">
            <v>1.11948983</v>
          </cell>
          <cell r="BH94">
            <v>2.8876768400000001</v>
          </cell>
          <cell r="BI94">
            <v>21.105389350000003</v>
          </cell>
          <cell r="BJ94">
            <v>2.0141997099999998</v>
          </cell>
          <cell r="BK94">
            <v>19.091189640000003</v>
          </cell>
          <cell r="BL94">
            <v>0.90456467414092034</v>
          </cell>
          <cell r="BM94">
            <v>0.97879194999999997</v>
          </cell>
          <cell r="BN94">
            <v>2.0141997099999998</v>
          </cell>
          <cell r="BO94">
            <v>-1.0354077599999998</v>
          </cell>
          <cell r="BP94">
            <v>-1.0578425374258542</v>
          </cell>
          <cell r="BQ94">
            <v>0</v>
          </cell>
          <cell r="BR94">
            <v>4.0071666700000002</v>
          </cell>
          <cell r="BS94">
            <v>0.83259504000000006</v>
          </cell>
          <cell r="BT94">
            <v>3.17457163</v>
          </cell>
          <cell r="BU94">
            <v>25.112556020000003</v>
          </cell>
          <cell r="BV94">
            <v>2.8467947499999999</v>
          </cell>
          <cell r="BW94">
            <v>22.265761270000002</v>
          </cell>
          <cell r="BX94">
            <v>0.88663859036361048</v>
          </cell>
          <cell r="BY94">
            <v>2.6299480600000003</v>
          </cell>
          <cell r="BZ94">
            <v>2.8467947499999999</v>
          </cell>
          <cell r="CA94">
            <v>0.21684668999999968</v>
          </cell>
          <cell r="CB94">
            <v>8.2452841292994836E-2</v>
          </cell>
          <cell r="CC94">
            <v>0</v>
          </cell>
          <cell r="CD94">
            <v>4.0071666700000002</v>
          </cell>
          <cell r="CE94">
            <v>0.30976166999999993</v>
          </cell>
          <cell r="CF94">
            <v>3.6974050000000003</v>
          </cell>
          <cell r="CG94">
            <v>29.119722690000007</v>
          </cell>
          <cell r="CH94">
            <v>3.1565564199999998</v>
          </cell>
          <cell r="CI94">
            <v>25.963166270000006</v>
          </cell>
          <cell r="CJ94">
            <v>0.89160073900415293</v>
          </cell>
          <cell r="CK94">
            <v>2.8692166000000001</v>
          </cell>
          <cell r="CL94">
            <v>3.1565564199999998</v>
          </cell>
          <cell r="CM94">
            <v>0.28733981999999969</v>
          </cell>
          <cell r="CN94">
            <v>0.10014574012990154</v>
          </cell>
          <cell r="CO94">
            <v>0</v>
          </cell>
          <cell r="CP94">
            <v>4.0071666700000002</v>
          </cell>
          <cell r="CQ94">
            <v>0.30464339000000012</v>
          </cell>
          <cell r="CR94">
            <v>3.7025232799999999</v>
          </cell>
          <cell r="CS94">
            <v>33.126889360000007</v>
          </cell>
          <cell r="CT94">
            <v>3.4611998100000001</v>
          </cell>
          <cell r="CU94">
            <v>29.665689550000007</v>
          </cell>
          <cell r="CV94">
            <v>0.89551690856373245</v>
          </cell>
          <cell r="CW94">
            <v>3.1081750600000002</v>
          </cell>
          <cell r="CX94">
            <v>3.4611998100000001</v>
          </cell>
          <cell r="CY94">
            <v>-0.35302474999999989</v>
          </cell>
          <cell r="CZ94">
            <v>-0.11357942946752808</v>
          </cell>
          <cell r="DA94">
            <v>0</v>
          </cell>
          <cell r="DB94">
            <v>4.0071666700000002</v>
          </cell>
          <cell r="DC94">
            <v>1.1189812699999999</v>
          </cell>
          <cell r="DD94">
            <v>2.8881854000000002</v>
          </cell>
          <cell r="DE94">
            <v>37.134056030000011</v>
          </cell>
          <cell r="DF94">
            <v>4.58018108</v>
          </cell>
          <cell r="DG94">
            <v>32.553874950000008</v>
          </cell>
          <cell r="DH94">
            <v>0.8766582062487398</v>
          </cell>
          <cell r="DI94">
            <v>3.5171124700000003</v>
          </cell>
          <cell r="DJ94">
            <v>4.58018108</v>
          </cell>
          <cell r="DK94">
            <v>-1.0630686099999997</v>
          </cell>
          <cell r="DL94">
            <v>-0.30225607485335826</v>
          </cell>
          <cell r="DM94">
            <v>0</v>
          </cell>
          <cell r="DN94">
            <v>4.0071666700000002</v>
          </cell>
          <cell r="DO94">
            <v>0.75570597999999956</v>
          </cell>
          <cell r="DP94">
            <v>3.2514606900000005</v>
          </cell>
          <cell r="DQ94">
            <v>41.141222700000007</v>
          </cell>
          <cell r="DR94">
            <v>5.3358870599999992</v>
          </cell>
          <cell r="DS94">
            <v>35.80533564000001</v>
          </cell>
          <cell r="DT94">
            <v>0.87030314828246469</v>
          </cell>
          <cell r="DU94">
            <v>4.2034527800000001</v>
          </cell>
          <cell r="DV94">
            <v>5.3358870599999992</v>
          </cell>
          <cell r="DW94">
            <v>-1.1324342799999991</v>
          </cell>
          <cell r="DX94">
            <v>-0.2694057336359561</v>
          </cell>
          <cell r="DY94">
            <v>0</v>
          </cell>
          <cell r="DZ94">
            <v>20.396420670000001</v>
          </cell>
          <cell r="EA94">
            <v>0.59088710000000055</v>
          </cell>
          <cell r="EB94">
            <v>19.805533570000001</v>
          </cell>
          <cell r="EC94">
            <v>61.537643370000012</v>
          </cell>
          <cell r="ED94">
            <v>5.9267741599999999</v>
          </cell>
          <cell r="EE94">
            <v>55.610869210000011</v>
          </cell>
          <cell r="EF94">
            <v>0.90368863941758715</v>
          </cell>
          <cell r="EG94">
            <v>7.8942441900000002</v>
          </cell>
          <cell r="EH94">
            <v>5.9267741599999999</v>
          </cell>
          <cell r="EI94">
            <v>1.9674700300000003</v>
          </cell>
          <cell r="EJ94">
            <v>0.24922842296825382</v>
          </cell>
          <cell r="EK94">
            <v>0</v>
          </cell>
          <cell r="EL94">
            <v>8.63797967</v>
          </cell>
          <cell r="EM94">
            <v>-5.4939354699999994</v>
          </cell>
          <cell r="EN94">
            <v>14.13191514</v>
          </cell>
        </row>
        <row r="95">
          <cell r="A95">
            <v>521032</v>
          </cell>
          <cell r="B95" t="str">
            <v>R&amp;M Services - Optical Upto ODF</v>
          </cell>
          <cell r="C95">
            <v>2.59749023</v>
          </cell>
          <cell r="D95">
            <v>18.69511133</v>
          </cell>
          <cell r="E95">
            <v>0.24322340000000001</v>
          </cell>
          <cell r="F95">
            <v>0.18421000000000001</v>
          </cell>
          <cell r="G95">
            <v>1.8522373900000002</v>
          </cell>
          <cell r="H95">
            <v>0.70735000000000003</v>
          </cell>
          <cell r="I95">
            <v>0.88880263999999998</v>
          </cell>
          <cell r="J95">
            <v>5.0119999999999996</v>
          </cell>
          <cell r="K95">
            <v>0.95000004000000005</v>
          </cell>
          <cell r="L95">
            <v>0.95000004000000005</v>
          </cell>
          <cell r="M95">
            <v>7.9166669999999995E-2</v>
          </cell>
          <cell r="N95">
            <v>4.0000000000000001E-3</v>
          </cell>
          <cell r="O95">
            <v>7.5166669999999991E-2</v>
          </cell>
          <cell r="P95">
            <v>0.94947368633795004</v>
          </cell>
          <cell r="Q95">
            <v>0</v>
          </cell>
          <cell r="R95">
            <v>4.0000000000000001E-3</v>
          </cell>
          <cell r="S95">
            <v>-4.0000000000000001E-3</v>
          </cell>
          <cell r="T95">
            <v>0</v>
          </cell>
          <cell r="U95">
            <v>0</v>
          </cell>
          <cell r="V95">
            <v>7.9166669999999995E-2</v>
          </cell>
          <cell r="W95">
            <v>2.8049999999999999E-2</v>
          </cell>
          <cell r="X95">
            <v>5.1116669999999996E-2</v>
          </cell>
          <cell r="Y95">
            <v>0.15833333999999999</v>
          </cell>
          <cell r="Z95">
            <v>3.2050000000000002E-2</v>
          </cell>
          <cell r="AA95">
            <v>0.12628333999999999</v>
          </cell>
          <cell r="AB95">
            <v>0.79757895589141237</v>
          </cell>
          <cell r="AC95">
            <v>4.8999999999999998E-3</v>
          </cell>
          <cell r="AD95">
            <v>3.2050000000000002E-2</v>
          </cell>
          <cell r="AE95">
            <v>-2.7150000000000001E-2</v>
          </cell>
          <cell r="AF95">
            <v>-5.5408163265306127</v>
          </cell>
          <cell r="AG95">
            <v>0</v>
          </cell>
          <cell r="AH95">
            <v>7.9166669999999995E-2</v>
          </cell>
          <cell r="AI95">
            <v>2.3205E-2</v>
          </cell>
          <cell r="AJ95">
            <v>5.5961669999999991E-2</v>
          </cell>
          <cell r="AK95">
            <v>0.23750001000000001</v>
          </cell>
          <cell r="AL95">
            <v>5.5254999999999999E-2</v>
          </cell>
          <cell r="AM95">
            <v>0.18224501000000001</v>
          </cell>
          <cell r="AN95">
            <v>0.76734737821695254</v>
          </cell>
          <cell r="AO95">
            <v>2.3205E-2</v>
          </cell>
          <cell r="AP95">
            <v>5.5254999999999999E-2</v>
          </cell>
          <cell r="AQ95">
            <v>-3.2049999999999995E-2</v>
          </cell>
          <cell r="AR95">
            <v>-1.3811678517560868</v>
          </cell>
          <cell r="AS95">
            <v>0</v>
          </cell>
          <cell r="AT95">
            <v>7.9166669999999995E-2</v>
          </cell>
          <cell r="AU95">
            <v>6.3200000000000001E-3</v>
          </cell>
          <cell r="AV95">
            <v>7.2846669999999988E-2</v>
          </cell>
          <cell r="AW95">
            <v>0.31666667999999998</v>
          </cell>
          <cell r="AX95">
            <v>6.1574999999999998E-2</v>
          </cell>
          <cell r="AY95">
            <v>0.25509167999999999</v>
          </cell>
          <cell r="AZ95">
            <v>0.80555263976620461</v>
          </cell>
          <cell r="BA95">
            <v>3.5310000000000001E-2</v>
          </cell>
          <cell r="BB95">
            <v>6.1574999999999998E-2</v>
          </cell>
          <cell r="BC95">
            <v>-2.6264999999999997E-2</v>
          </cell>
          <cell r="BD95">
            <v>-0.74384027187765489</v>
          </cell>
          <cell r="BE95">
            <v>0</v>
          </cell>
          <cell r="BF95">
            <v>7.9166669999999995E-2</v>
          </cell>
          <cell r="BG95">
            <v>1.1350000000000001E-2</v>
          </cell>
          <cell r="BH95">
            <v>6.7816669999999996E-2</v>
          </cell>
          <cell r="BI95">
            <v>0.39583334999999997</v>
          </cell>
          <cell r="BJ95">
            <v>7.2925000000000004E-2</v>
          </cell>
          <cell r="BK95">
            <v>0.32290834999999996</v>
          </cell>
          <cell r="BL95">
            <v>0.81576842880975031</v>
          </cell>
          <cell r="BM95">
            <v>0.112035</v>
          </cell>
          <cell r="BN95">
            <v>7.2925000000000004E-2</v>
          </cell>
          <cell r="BO95">
            <v>3.9109999999999992E-2</v>
          </cell>
          <cell r="BP95">
            <v>0.34908733877806036</v>
          </cell>
          <cell r="BQ95">
            <v>0</v>
          </cell>
          <cell r="BR95">
            <v>7.9166669999999995E-2</v>
          </cell>
          <cell r="BS95">
            <v>7.4200000000000004E-3</v>
          </cell>
          <cell r="BT95">
            <v>7.1746669999999999E-2</v>
          </cell>
          <cell r="BU95">
            <v>0.47500001999999997</v>
          </cell>
          <cell r="BV95">
            <v>8.0345E-2</v>
          </cell>
          <cell r="BW95">
            <v>0.39465501999999997</v>
          </cell>
          <cell r="BX95">
            <v>0.8308526387009415</v>
          </cell>
          <cell r="BY95">
            <v>0.21977014</v>
          </cell>
          <cell r="BZ95">
            <v>8.0345E-2</v>
          </cell>
          <cell r="CA95">
            <v>-0.13942514</v>
          </cell>
          <cell r="CB95">
            <v>-0.63441348310557566</v>
          </cell>
          <cell r="CC95">
            <v>0</v>
          </cell>
          <cell r="CD95">
            <v>7.9166669999999995E-2</v>
          </cell>
          <cell r="CE95">
            <v>8.4602999999999998E-2</v>
          </cell>
          <cell r="CF95">
            <v>-5.4363300000000031E-3</v>
          </cell>
          <cell r="CG95">
            <v>0.55416668999999996</v>
          </cell>
          <cell r="CH95">
            <v>0.16494800000000001</v>
          </cell>
          <cell r="CI95">
            <v>0.38921868999999998</v>
          </cell>
          <cell r="CJ95">
            <v>0.70234948621686377</v>
          </cell>
          <cell r="CK95">
            <v>0.38066614000000004</v>
          </cell>
          <cell r="CL95">
            <v>0.16494800000000001</v>
          </cell>
          <cell r="CM95">
            <v>-0.21571814000000003</v>
          </cell>
          <cell r="CN95">
            <v>-0.56668591537981294</v>
          </cell>
          <cell r="CO95">
            <v>0</v>
          </cell>
          <cell r="CP95">
            <v>7.9166669999999995E-2</v>
          </cell>
          <cell r="CQ95">
            <v>1.9680600000000006E-2</v>
          </cell>
          <cell r="CR95">
            <v>5.9486069999999988E-2</v>
          </cell>
          <cell r="CS95">
            <v>0.63333335999999996</v>
          </cell>
          <cell r="CT95">
            <v>0.1846286</v>
          </cell>
          <cell r="CU95">
            <v>0.44870475999999992</v>
          </cell>
          <cell r="CV95">
            <v>0.70848117016921386</v>
          </cell>
          <cell r="CW95">
            <v>0.38991614000000002</v>
          </cell>
          <cell r="CX95">
            <v>0.1846286</v>
          </cell>
          <cell r="CY95">
            <v>0.20528754000000002</v>
          </cell>
          <cell r="CZ95">
            <v>0.52649151686821682</v>
          </cell>
          <cell r="DA95">
            <v>0</v>
          </cell>
          <cell r="DB95">
            <v>7.9166669999999995E-2</v>
          </cell>
          <cell r="DC95">
            <v>3.2992500000000001E-2</v>
          </cell>
          <cell r="DD95">
            <v>4.6174169999999994E-2</v>
          </cell>
          <cell r="DE95">
            <v>0.71250003000000006</v>
          </cell>
          <cell r="DF95">
            <v>0.21762110000000001</v>
          </cell>
          <cell r="DG95">
            <v>0.49487893000000005</v>
          </cell>
          <cell r="DH95">
            <v>0.69456689005332395</v>
          </cell>
          <cell r="DI95">
            <v>0.40339514000000004</v>
          </cell>
          <cell r="DJ95">
            <v>0.21762110000000001</v>
          </cell>
          <cell r="DK95">
            <v>0.18577404000000003</v>
          </cell>
          <cell r="DL95">
            <v>0.4605262225023336</v>
          </cell>
          <cell r="DM95">
            <v>0</v>
          </cell>
          <cell r="DN95">
            <v>7.9166669999999995E-2</v>
          </cell>
          <cell r="DO95">
            <v>4.2143E-2</v>
          </cell>
          <cell r="DP95">
            <v>3.7023669999999995E-2</v>
          </cell>
          <cell r="DQ95">
            <v>0.79166670000000006</v>
          </cell>
          <cell r="DR95">
            <v>0.2597641</v>
          </cell>
          <cell r="DS95">
            <v>0.5319026</v>
          </cell>
          <cell r="DT95">
            <v>0.67187694013149724</v>
          </cell>
          <cell r="DU95">
            <v>0.81255514000000006</v>
          </cell>
          <cell r="DV95">
            <v>0.2597641</v>
          </cell>
          <cell r="DW95">
            <v>0.55279104000000001</v>
          </cell>
          <cell r="DX95">
            <v>0.6803120339623967</v>
          </cell>
          <cell r="DY95">
            <v>0</v>
          </cell>
          <cell r="DZ95">
            <v>7.9166669999999995E-2</v>
          </cell>
          <cell r="EA95">
            <v>3.105999999999997E-2</v>
          </cell>
          <cell r="EB95">
            <v>4.8106670000000025E-2</v>
          </cell>
          <cell r="EC95">
            <v>0.87083337000000016</v>
          </cell>
          <cell r="ED95">
            <v>0.29082409999999997</v>
          </cell>
          <cell r="EE95">
            <v>0.58000927000000013</v>
          </cell>
          <cell r="EF95">
            <v>0.66603932506628682</v>
          </cell>
          <cell r="EG95">
            <v>0.82634514000000003</v>
          </cell>
          <cell r="EH95">
            <v>0.29082409999999997</v>
          </cell>
          <cell r="EI95">
            <v>0.53552104000000011</v>
          </cell>
          <cell r="EJ95">
            <v>0.64805976834328582</v>
          </cell>
          <cell r="EK95">
            <v>0</v>
          </cell>
          <cell r="EL95">
            <v>7.9166669999999995E-2</v>
          </cell>
          <cell r="EM95">
            <v>0.18554999999999999</v>
          </cell>
          <cell r="EN95">
            <v>-0.10638333</v>
          </cell>
        </row>
        <row r="96">
          <cell r="A96">
            <v>521041</v>
          </cell>
          <cell r="B96" t="str">
            <v>R&amp;M Material - Optical Beyond ODF</v>
          </cell>
          <cell r="C96">
            <v>4.1347692199999999</v>
          </cell>
          <cell r="D96">
            <v>37.432503490000002</v>
          </cell>
          <cell r="E96">
            <v>5.8031568799999995</v>
          </cell>
          <cell r="F96">
            <v>1.21117703</v>
          </cell>
          <cell r="G96">
            <v>89.815171390000003</v>
          </cell>
          <cell r="H96">
            <v>58.901114549999996</v>
          </cell>
          <cell r="I96">
            <v>16.27998822</v>
          </cell>
          <cell r="J96">
            <v>153.03910400000001</v>
          </cell>
          <cell r="K96">
            <v>84.999999959999997</v>
          </cell>
          <cell r="L96">
            <v>133.56987390999998</v>
          </cell>
          <cell r="M96">
            <v>7.0833333300000003</v>
          </cell>
          <cell r="N96">
            <v>0.97159087</v>
          </cell>
          <cell r="O96">
            <v>6.1117424600000003</v>
          </cell>
          <cell r="P96">
            <v>0.86283423005309845</v>
          </cell>
          <cell r="Q96">
            <v>0</v>
          </cell>
          <cell r="R96">
            <v>0.97159087</v>
          </cell>
          <cell r="S96">
            <v>-0.97159087</v>
          </cell>
          <cell r="T96">
            <v>0</v>
          </cell>
          <cell r="U96">
            <v>0</v>
          </cell>
          <cell r="V96">
            <v>7.0833333300000003</v>
          </cell>
          <cell r="W96">
            <v>0.64239869000000005</v>
          </cell>
          <cell r="X96">
            <v>6.44093464</v>
          </cell>
          <cell r="Y96">
            <v>14.166666660000001</v>
          </cell>
          <cell r="Z96">
            <v>1.61398956</v>
          </cell>
          <cell r="AA96">
            <v>12.5526771</v>
          </cell>
          <cell r="AB96">
            <v>0.88607132512285713</v>
          </cell>
          <cell r="AC96">
            <v>0.11976597999999999</v>
          </cell>
          <cell r="AD96">
            <v>1.61398956</v>
          </cell>
          <cell r="AE96">
            <v>-1.4942235800000001</v>
          </cell>
          <cell r="AF96">
            <v>-12.476193823989083</v>
          </cell>
          <cell r="AG96">
            <v>0</v>
          </cell>
          <cell r="AH96">
            <v>7.5032072800000007</v>
          </cell>
          <cell r="AI96">
            <v>0.63123789000000008</v>
          </cell>
          <cell r="AJ96">
            <v>6.8719693900000003</v>
          </cell>
          <cell r="AK96">
            <v>21.669873940000002</v>
          </cell>
          <cell r="AL96">
            <v>2.2452274500000002</v>
          </cell>
          <cell r="AM96">
            <v>19.424646490000001</v>
          </cell>
          <cell r="AN96">
            <v>0.89638945495406974</v>
          </cell>
          <cell r="AO96">
            <v>0.63123789000000008</v>
          </cell>
          <cell r="AP96">
            <v>2.2452274500000002</v>
          </cell>
          <cell r="AQ96">
            <v>-1.6139895600000003</v>
          </cell>
          <cell r="AR96">
            <v>-2.5568641958422362</v>
          </cell>
          <cell r="AS96">
            <v>0</v>
          </cell>
          <cell r="AT96">
            <v>7.0833333300000003</v>
          </cell>
          <cell r="AU96">
            <v>0.26694508999999983</v>
          </cell>
          <cell r="AV96">
            <v>6.8163882400000002</v>
          </cell>
          <cell r="AW96">
            <v>28.753207270000004</v>
          </cell>
          <cell r="AX96">
            <v>2.5121725399999999</v>
          </cell>
          <cell r="AY96">
            <v>26.241034730000003</v>
          </cell>
          <cell r="AZ96">
            <v>0.91262983233800477</v>
          </cell>
          <cell r="BA96">
            <v>2.3139139599999998</v>
          </cell>
          <cell r="BB96">
            <v>2.5121725399999999</v>
          </cell>
          <cell r="BC96">
            <v>-0.19825858000000007</v>
          </cell>
          <cell r="BD96">
            <v>-8.5681050992924598E-2</v>
          </cell>
          <cell r="BE96">
            <v>0</v>
          </cell>
          <cell r="BF96">
            <v>7.0833333300000003</v>
          </cell>
          <cell r="BG96">
            <v>0.75983071999999974</v>
          </cell>
          <cell r="BH96">
            <v>6.3235026100000002</v>
          </cell>
          <cell r="BI96">
            <v>35.836540599999999</v>
          </cell>
          <cell r="BJ96">
            <v>3.27200326</v>
          </cell>
          <cell r="BK96">
            <v>32.564537340000001</v>
          </cell>
          <cell r="BL96">
            <v>0.90869645325084758</v>
          </cell>
          <cell r="BM96">
            <v>2.3139139599999998</v>
          </cell>
          <cell r="BN96">
            <v>3.27200326</v>
          </cell>
          <cell r="BO96">
            <v>-0.95808930000000014</v>
          </cell>
          <cell r="BP96">
            <v>-0.41405571536462843</v>
          </cell>
          <cell r="BQ96">
            <v>0</v>
          </cell>
          <cell r="BR96">
            <v>7.0833333300000003</v>
          </cell>
          <cell r="BS96">
            <v>0.66839147000000021</v>
          </cell>
          <cell r="BT96">
            <v>6.4149418599999999</v>
          </cell>
          <cell r="BU96">
            <v>42.919873930000001</v>
          </cell>
          <cell r="BV96">
            <v>3.94039473</v>
          </cell>
          <cell r="BW96">
            <v>38.9794792</v>
          </cell>
          <cell r="BX96">
            <v>0.90819183820468408</v>
          </cell>
          <cell r="BY96">
            <v>2.3139139599999998</v>
          </cell>
          <cell r="BZ96">
            <v>3.94039473</v>
          </cell>
          <cell r="CA96">
            <v>1.6264807700000001</v>
          </cell>
          <cell r="CB96">
            <v>0.70291324488141305</v>
          </cell>
          <cell r="CC96">
            <v>0</v>
          </cell>
          <cell r="CD96">
            <v>7.0833333300000003</v>
          </cell>
          <cell r="CE96">
            <v>0.49350739999999993</v>
          </cell>
          <cell r="CF96">
            <v>6.5898259299999999</v>
          </cell>
          <cell r="CG96">
            <v>50.003207259999996</v>
          </cell>
          <cell r="CH96">
            <v>4.4339021299999999</v>
          </cell>
          <cell r="CI96">
            <v>45.569305129999996</v>
          </cell>
          <cell r="CJ96">
            <v>0.91132764530592636</v>
          </cell>
          <cell r="CK96">
            <v>3.2179329300000004</v>
          </cell>
          <cell r="CL96">
            <v>4.4339021299999999</v>
          </cell>
          <cell r="CM96">
            <v>1.2159691999999995</v>
          </cell>
          <cell r="CN96">
            <v>0.37787276069796749</v>
          </cell>
          <cell r="CO96">
            <v>0</v>
          </cell>
          <cell r="CP96">
            <v>7.0833333300000003</v>
          </cell>
          <cell r="CQ96">
            <v>0.48778952000000048</v>
          </cell>
          <cell r="CR96">
            <v>6.5955438099999997</v>
          </cell>
          <cell r="CS96">
            <v>57.086540589999998</v>
          </cell>
          <cell r="CT96">
            <v>4.9216916500000005</v>
          </cell>
          <cell r="CU96">
            <v>52.164848939999999</v>
          </cell>
          <cell r="CV96">
            <v>0.91378542824397135</v>
          </cell>
          <cell r="CW96">
            <v>3.35266273</v>
          </cell>
          <cell r="CX96">
            <v>4.9216916500000005</v>
          </cell>
          <cell r="CY96">
            <v>-1.5690289200000005</v>
          </cell>
          <cell r="CZ96">
            <v>-0.46799485852249756</v>
          </cell>
          <cell r="DA96">
            <v>0</v>
          </cell>
          <cell r="DB96">
            <v>7.0833333300000003</v>
          </cell>
          <cell r="DC96">
            <v>1.0796678400000002</v>
          </cell>
          <cell r="DD96">
            <v>6.0036654900000004</v>
          </cell>
          <cell r="DE96">
            <v>64.169873920000001</v>
          </cell>
          <cell r="DF96">
            <v>6.0013594900000005</v>
          </cell>
          <cell r="DG96">
            <v>58.168514430000002</v>
          </cell>
          <cell r="DH96">
            <v>0.90647699421255157</v>
          </cell>
          <cell r="DI96">
            <v>3.4352698999999998</v>
          </cell>
          <cell r="DJ96">
            <v>6.0013594900000005</v>
          </cell>
          <cell r="DK96">
            <v>-2.5660895900000007</v>
          </cell>
          <cell r="DL96">
            <v>-0.74698340005249686</v>
          </cell>
          <cell r="DM96">
            <v>0</v>
          </cell>
          <cell r="DN96">
            <v>45.083333329999995</v>
          </cell>
          <cell r="DO96">
            <v>0.61120683000000009</v>
          </cell>
          <cell r="DP96">
            <v>44.472126499999995</v>
          </cell>
          <cell r="DQ96">
            <v>109.25320725</v>
          </cell>
          <cell r="DR96">
            <v>6.61256632</v>
          </cell>
          <cell r="DS96">
            <v>102.64064093</v>
          </cell>
          <cell r="DT96">
            <v>0.93947485399793607</v>
          </cell>
          <cell r="DU96">
            <v>3.44716266</v>
          </cell>
          <cell r="DV96">
            <v>6.61256632</v>
          </cell>
          <cell r="DW96">
            <v>-3.16540366</v>
          </cell>
          <cell r="DX96">
            <v>-0.91826350312114369</v>
          </cell>
          <cell r="DY96">
            <v>0</v>
          </cell>
          <cell r="DZ96">
            <v>17.233333329999997</v>
          </cell>
          <cell r="EA96">
            <v>0.67870848999999933</v>
          </cell>
          <cell r="EB96">
            <v>16.554624839999999</v>
          </cell>
          <cell r="EC96">
            <v>126.48654058</v>
          </cell>
          <cell r="ED96">
            <v>7.29127481</v>
          </cell>
          <cell r="EE96">
            <v>119.19526576999999</v>
          </cell>
          <cell r="EF96">
            <v>0.94235533064177346</v>
          </cell>
          <cell r="EG96">
            <v>3.49418322</v>
          </cell>
          <cell r="EH96">
            <v>7.29127481</v>
          </cell>
          <cell r="EI96">
            <v>-3.79709159</v>
          </cell>
          <cell r="EJ96">
            <v>-1.0866893207735111</v>
          </cell>
          <cell r="EK96">
            <v>0</v>
          </cell>
          <cell r="EL96">
            <v>7.0833333300000003</v>
          </cell>
          <cell r="EM96">
            <v>-7.29127481</v>
          </cell>
          <cell r="EN96">
            <v>14.374608139999999</v>
          </cell>
        </row>
        <row r="97">
          <cell r="A97">
            <v>521042</v>
          </cell>
          <cell r="B97" t="str">
            <v>R&amp;M Services - Optical Beyond ODF</v>
          </cell>
          <cell r="C97">
            <v>0.41547275</v>
          </cell>
          <cell r="D97">
            <v>0.13093399999999999</v>
          </cell>
          <cell r="E97">
            <v>0.70607906999999992</v>
          </cell>
          <cell r="F97">
            <v>7.5825361399999993</v>
          </cell>
          <cell r="G97">
            <v>9.1477471399999999</v>
          </cell>
          <cell r="H97">
            <v>4.7833948099999999</v>
          </cell>
          <cell r="I97">
            <v>3.9148499999999999</v>
          </cell>
          <cell r="J97">
            <v>16.902000000000001</v>
          </cell>
          <cell r="K97">
            <v>6</v>
          </cell>
          <cell r="L97">
            <v>7.2</v>
          </cell>
          <cell r="M97">
            <v>0.5</v>
          </cell>
          <cell r="N97">
            <v>-0.96604999999999996</v>
          </cell>
          <cell r="O97">
            <v>1.4660500000000001</v>
          </cell>
          <cell r="P97">
            <v>2.9321000000000002</v>
          </cell>
          <cell r="Q97">
            <v>0.59382500000000005</v>
          </cell>
          <cell r="R97">
            <v>-0.96604999999999996</v>
          </cell>
          <cell r="S97">
            <v>1.5598749999999999</v>
          </cell>
          <cell r="T97">
            <v>2.6268260851260892</v>
          </cell>
          <cell r="U97">
            <v>0</v>
          </cell>
          <cell r="V97">
            <v>0.5</v>
          </cell>
          <cell r="W97">
            <v>0.603684</v>
          </cell>
          <cell r="X97">
            <v>-0.103684</v>
          </cell>
          <cell r="Y97">
            <v>1</v>
          </cell>
          <cell r="Z97">
            <v>-0.36236600000000002</v>
          </cell>
          <cell r="AA97">
            <v>1.362366</v>
          </cell>
          <cell r="AB97">
            <v>1.362366</v>
          </cell>
          <cell r="AC97">
            <v>1.1294470000000001</v>
          </cell>
          <cell r="AD97">
            <v>-0.36236600000000002</v>
          </cell>
          <cell r="AE97">
            <v>1.4918130000000001</v>
          </cell>
          <cell r="AF97">
            <v>1.320834886453282</v>
          </cell>
          <cell r="AG97">
            <v>0</v>
          </cell>
          <cell r="AH97">
            <v>0.5</v>
          </cell>
          <cell r="AI97">
            <v>0.75842500000000002</v>
          </cell>
          <cell r="AJ97">
            <v>-0.25842500000000002</v>
          </cell>
          <cell r="AK97">
            <v>1.5</v>
          </cell>
          <cell r="AL97">
            <v>0.39605899999999999</v>
          </cell>
          <cell r="AM97">
            <v>1.1039410000000001</v>
          </cell>
          <cell r="AN97">
            <v>0.73596066666666671</v>
          </cell>
          <cell r="AO97">
            <v>0.75842500000000002</v>
          </cell>
          <cell r="AP97">
            <v>0.39605899999999999</v>
          </cell>
          <cell r="AQ97">
            <v>0.36236600000000002</v>
          </cell>
          <cell r="AR97">
            <v>0.4777875201898672</v>
          </cell>
          <cell r="AS97">
            <v>0</v>
          </cell>
          <cell r="AT97">
            <v>0.7</v>
          </cell>
          <cell r="AU97">
            <v>0.34299550000000001</v>
          </cell>
          <cell r="AV97">
            <v>0.35700449999999995</v>
          </cell>
          <cell r="AW97">
            <v>2.2000000000000002</v>
          </cell>
          <cell r="AX97">
            <v>0.73905449999999995</v>
          </cell>
          <cell r="AY97">
            <v>1.4609455000000002</v>
          </cell>
          <cell r="AZ97">
            <v>0.66406613636363643</v>
          </cell>
          <cell r="BA97">
            <v>2.1494071299999997</v>
          </cell>
          <cell r="BB97">
            <v>0.73905449999999995</v>
          </cell>
          <cell r="BC97">
            <v>1.4103526299999998</v>
          </cell>
          <cell r="BD97">
            <v>0.65615890554899203</v>
          </cell>
          <cell r="BE97">
            <v>0</v>
          </cell>
          <cell r="BF97">
            <v>0.5</v>
          </cell>
          <cell r="BG97">
            <v>1.7865099999999978E-2</v>
          </cell>
          <cell r="BH97">
            <v>0.48213490000000003</v>
          </cell>
          <cell r="BI97">
            <v>2.7</v>
          </cell>
          <cell r="BJ97">
            <v>0.75691960000000003</v>
          </cell>
          <cell r="BK97">
            <v>1.9430804000000002</v>
          </cell>
          <cell r="BL97">
            <v>0.71965940740740741</v>
          </cell>
          <cell r="BM97">
            <v>2.2018141299999998</v>
          </cell>
          <cell r="BN97">
            <v>0.75691960000000003</v>
          </cell>
          <cell r="BO97">
            <v>1.4448945299999998</v>
          </cell>
          <cell r="BP97">
            <v>0.65622911140097007</v>
          </cell>
          <cell r="BQ97">
            <v>0</v>
          </cell>
          <cell r="BR97">
            <v>0.5</v>
          </cell>
          <cell r="BS97">
            <v>0.14879215000000001</v>
          </cell>
          <cell r="BT97">
            <v>0.35120784999999999</v>
          </cell>
          <cell r="BU97">
            <v>3.2</v>
          </cell>
          <cell r="BV97">
            <v>0.90571175000000004</v>
          </cell>
          <cell r="BW97">
            <v>2.2942882500000001</v>
          </cell>
          <cell r="BX97">
            <v>0.71696507812499999</v>
          </cell>
          <cell r="BY97">
            <v>2.4671121299999998</v>
          </cell>
          <cell r="BZ97">
            <v>0.90571175000000004</v>
          </cell>
          <cell r="CA97">
            <v>-1.5614003799999998</v>
          </cell>
          <cell r="CB97">
            <v>-0.63288585914414841</v>
          </cell>
          <cell r="CC97">
            <v>0</v>
          </cell>
          <cell r="CD97">
            <v>0.5</v>
          </cell>
          <cell r="CE97">
            <v>0.23837310000000009</v>
          </cell>
          <cell r="CF97">
            <v>0.26162689999999988</v>
          </cell>
          <cell r="CG97">
            <v>3.7</v>
          </cell>
          <cell r="CH97">
            <v>1.14408485</v>
          </cell>
          <cell r="CI97">
            <v>2.5559151500000001</v>
          </cell>
          <cell r="CJ97">
            <v>0.69078787837837841</v>
          </cell>
          <cell r="CK97">
            <v>2.5360421299999998</v>
          </cell>
          <cell r="CL97">
            <v>1.14408485</v>
          </cell>
          <cell r="CM97">
            <v>-1.3919572799999997</v>
          </cell>
          <cell r="CN97">
            <v>-0.54886993537445683</v>
          </cell>
          <cell r="CO97">
            <v>0</v>
          </cell>
          <cell r="CP97">
            <v>0.5</v>
          </cell>
          <cell r="CQ97">
            <v>0.23718900000000001</v>
          </cell>
          <cell r="CR97">
            <v>0.26281100000000002</v>
          </cell>
          <cell r="CS97">
            <v>4.2</v>
          </cell>
          <cell r="CT97">
            <v>1.3812738500000001</v>
          </cell>
          <cell r="CU97">
            <v>2.8187261499999998</v>
          </cell>
          <cell r="CV97">
            <v>0.67112527380952369</v>
          </cell>
          <cell r="CW97">
            <v>2.61521413</v>
          </cell>
          <cell r="CX97">
            <v>1.3812738500000001</v>
          </cell>
          <cell r="CY97">
            <v>1.2339402799999999</v>
          </cell>
          <cell r="CZ97">
            <v>0.47183145190485792</v>
          </cell>
          <cell r="DA97">
            <v>0</v>
          </cell>
          <cell r="DB97">
            <v>0.5</v>
          </cell>
          <cell r="DC97">
            <v>0.70267849999999998</v>
          </cell>
          <cell r="DD97">
            <v>-0.20267849999999998</v>
          </cell>
          <cell r="DE97">
            <v>4.7</v>
          </cell>
          <cell r="DF97">
            <v>2.0839523500000001</v>
          </cell>
          <cell r="DG97">
            <v>2.6160476500000001</v>
          </cell>
          <cell r="DH97">
            <v>0.55660588297872338</v>
          </cell>
          <cell r="DI97">
            <v>2.03517013</v>
          </cell>
          <cell r="DJ97">
            <v>2.0839523500000001</v>
          </cell>
          <cell r="DK97">
            <v>-4.8782220000000098E-2</v>
          </cell>
          <cell r="DL97">
            <v>-2.396960297368363E-2</v>
          </cell>
          <cell r="DM97">
            <v>0</v>
          </cell>
          <cell r="DN97">
            <v>0.5</v>
          </cell>
          <cell r="DO97">
            <v>1.1035689999999944E-2</v>
          </cell>
          <cell r="DP97">
            <v>0.48896431000000007</v>
          </cell>
          <cell r="DQ97">
            <v>5.2</v>
          </cell>
          <cell r="DR97">
            <v>2.0949880400000001</v>
          </cell>
          <cell r="DS97">
            <v>3.1050119600000001</v>
          </cell>
          <cell r="DT97">
            <v>0.59711768461538461</v>
          </cell>
          <cell r="DU97">
            <v>2.7618326299999998</v>
          </cell>
          <cell r="DV97">
            <v>2.0949880400000001</v>
          </cell>
          <cell r="DW97">
            <v>0.66684458999999974</v>
          </cell>
          <cell r="DX97">
            <v>0.24145003674607168</v>
          </cell>
          <cell r="DY97">
            <v>0</v>
          </cell>
          <cell r="DZ97">
            <v>0.5</v>
          </cell>
          <cell r="EA97">
            <v>0.67614549999999995</v>
          </cell>
          <cell r="EB97">
            <v>-0.17614549999999995</v>
          </cell>
          <cell r="EC97">
            <v>5.7</v>
          </cell>
          <cell r="ED97">
            <v>2.7711335400000001</v>
          </cell>
          <cell r="EE97">
            <v>2.9288664600000001</v>
          </cell>
          <cell r="EF97">
            <v>0.5138362210526316</v>
          </cell>
          <cell r="EG97">
            <v>3.3159472299999999</v>
          </cell>
          <cell r="EH97">
            <v>2.7711335400000001</v>
          </cell>
          <cell r="EI97">
            <v>0.5448136899999998</v>
          </cell>
          <cell r="EJ97">
            <v>0.16430107363318922</v>
          </cell>
          <cell r="EK97">
            <v>0</v>
          </cell>
          <cell r="EL97">
            <v>1.5</v>
          </cell>
          <cell r="EM97">
            <v>-1.41568673</v>
          </cell>
          <cell r="EN97">
            <v>2.91568673</v>
          </cell>
        </row>
        <row r="98">
          <cell r="A98">
            <v>521051</v>
          </cell>
          <cell r="B98" t="str">
            <v>R&amp;M Material - MSAN</v>
          </cell>
          <cell r="C98">
            <v>133.62231188999999</v>
          </cell>
          <cell r="D98">
            <v>56.004980439999997</v>
          </cell>
          <cell r="E98">
            <v>73.771959159999994</v>
          </cell>
          <cell r="F98">
            <v>213.15725831</v>
          </cell>
          <cell r="G98">
            <v>36.156990630000003</v>
          </cell>
          <cell r="H98">
            <v>9.5721752200000001</v>
          </cell>
          <cell r="I98">
            <v>3.7167824500000002</v>
          </cell>
          <cell r="J98">
            <v>3.1559999599999999</v>
          </cell>
          <cell r="K98">
            <v>2.4999999599999998</v>
          </cell>
          <cell r="L98">
            <v>2.4999999599999998</v>
          </cell>
          <cell r="M98">
            <v>0.20833332999999998</v>
          </cell>
          <cell r="N98">
            <v>5.8433449999999998E-2</v>
          </cell>
          <cell r="O98">
            <v>0.14989987999999999</v>
          </cell>
          <cell r="P98">
            <v>0.7195194355123109</v>
          </cell>
          <cell r="Q98">
            <v>0</v>
          </cell>
          <cell r="R98">
            <v>5.8433449999999998E-2</v>
          </cell>
          <cell r="S98">
            <v>-5.8433449999999998E-2</v>
          </cell>
          <cell r="T98">
            <v>0</v>
          </cell>
          <cell r="U98">
            <v>0</v>
          </cell>
          <cell r="V98">
            <v>0.20833332999999998</v>
          </cell>
          <cell r="W98">
            <v>0</v>
          </cell>
          <cell r="X98">
            <v>0.20833332999999998</v>
          </cell>
          <cell r="Y98">
            <v>0.41666665999999997</v>
          </cell>
          <cell r="Z98">
            <v>5.8433449999999998E-2</v>
          </cell>
          <cell r="AA98">
            <v>0.35823320999999997</v>
          </cell>
          <cell r="AB98">
            <v>0.85975971775615545</v>
          </cell>
          <cell r="AC98">
            <v>1.2710875700000002</v>
          </cell>
          <cell r="AD98">
            <v>5.8433449999999998E-2</v>
          </cell>
          <cell r="AE98">
            <v>1.2126541200000003</v>
          </cell>
          <cell r="AF98">
            <v>0.95402877710463341</v>
          </cell>
          <cell r="AG98">
            <v>0</v>
          </cell>
          <cell r="AH98">
            <v>0.20833332999999998</v>
          </cell>
          <cell r="AI98">
            <v>0</v>
          </cell>
          <cell r="AJ98">
            <v>0.20833332999999998</v>
          </cell>
          <cell r="AK98">
            <v>0.62499998999999995</v>
          </cell>
          <cell r="AL98">
            <v>5.8433449999999998E-2</v>
          </cell>
          <cell r="AM98">
            <v>0.56656653999999995</v>
          </cell>
          <cell r="AN98">
            <v>0.9065064785041036</v>
          </cell>
          <cell r="AO98">
            <v>0</v>
          </cell>
          <cell r="AP98">
            <v>5.8433449999999998E-2</v>
          </cell>
          <cell r="AQ98">
            <v>-5.8433449999999998E-2</v>
          </cell>
          <cell r="AR98" t="e">
            <v>#DIV/0!</v>
          </cell>
          <cell r="AS98">
            <v>0</v>
          </cell>
          <cell r="AT98">
            <v>0.20833332999999998</v>
          </cell>
          <cell r="AU98">
            <v>0.82905936999999996</v>
          </cell>
          <cell r="AV98">
            <v>-0.62072603999999998</v>
          </cell>
          <cell r="AW98">
            <v>0.83333331999999993</v>
          </cell>
          <cell r="AX98">
            <v>0.88749281999999996</v>
          </cell>
          <cell r="AY98">
            <v>-5.4159500000000027E-2</v>
          </cell>
          <cell r="AZ98">
            <v>-6.4991401039862451E-2</v>
          </cell>
          <cell r="BA98">
            <v>1.3799464800000001</v>
          </cell>
          <cell r="BB98">
            <v>0.88749281999999996</v>
          </cell>
          <cell r="BC98">
            <v>0.49245366000000013</v>
          </cell>
          <cell r="BD98">
            <v>0.3568643183900872</v>
          </cell>
          <cell r="BE98">
            <v>0</v>
          </cell>
          <cell r="BF98">
            <v>0.20833332999999998</v>
          </cell>
          <cell r="BG98">
            <v>0.33802080999999995</v>
          </cell>
          <cell r="BH98">
            <v>-0.12968747999999997</v>
          </cell>
          <cell r="BI98">
            <v>1.0416666499999998</v>
          </cell>
          <cell r="BJ98">
            <v>1.2255136299999998</v>
          </cell>
          <cell r="BK98">
            <v>-0.18384697999999999</v>
          </cell>
          <cell r="BL98">
            <v>-0.17649310362388967</v>
          </cell>
          <cell r="BM98">
            <v>2.6612103999999999</v>
          </cell>
          <cell r="BN98">
            <v>1.2255136299999998</v>
          </cell>
          <cell r="BO98">
            <v>1.4356967700000001</v>
          </cell>
          <cell r="BP98">
            <v>0.5394901395244811</v>
          </cell>
          <cell r="BQ98">
            <v>0</v>
          </cell>
          <cell r="BR98">
            <v>0.20833332999999998</v>
          </cell>
          <cell r="BS98">
            <v>0.6926584600000002</v>
          </cell>
          <cell r="BT98">
            <v>-0.48432513000000021</v>
          </cell>
          <cell r="BU98">
            <v>1.2499999799999999</v>
          </cell>
          <cell r="BV98">
            <v>1.9181720900000001</v>
          </cell>
          <cell r="BW98">
            <v>-0.66817211000000021</v>
          </cell>
          <cell r="BX98">
            <v>-0.5345376965526033</v>
          </cell>
          <cell r="BY98">
            <v>3.1074767200000002</v>
          </cell>
          <cell r="BZ98">
            <v>1.9181720900000001</v>
          </cell>
          <cell r="CA98">
            <v>-1.1893046300000001</v>
          </cell>
          <cell r="CB98">
            <v>-0.3827235848125678</v>
          </cell>
          <cell r="CC98">
            <v>0</v>
          </cell>
          <cell r="CD98">
            <v>0.20833332999999998</v>
          </cell>
          <cell r="CE98">
            <v>1.52E-2</v>
          </cell>
          <cell r="CF98">
            <v>0.19313332999999999</v>
          </cell>
          <cell r="CG98">
            <v>1.45833331</v>
          </cell>
          <cell r="CH98">
            <v>1.93337209</v>
          </cell>
          <cell r="CI98">
            <v>-0.47503877999999999</v>
          </cell>
          <cell r="CJ98">
            <v>-0.32574088292613984</v>
          </cell>
          <cell r="CK98">
            <v>3.1103767200000001</v>
          </cell>
          <cell r="CL98">
            <v>1.93337209</v>
          </cell>
          <cell r="CM98">
            <v>-1.1770046300000001</v>
          </cell>
          <cell r="CN98">
            <v>-0.3784122426173509</v>
          </cell>
          <cell r="CO98">
            <v>0</v>
          </cell>
          <cell r="CP98">
            <v>0.20833332999999998</v>
          </cell>
          <cell r="CQ98">
            <v>0</v>
          </cell>
          <cell r="CR98">
            <v>0.20833332999999998</v>
          </cell>
          <cell r="CS98">
            <v>1.6666666400000001</v>
          </cell>
          <cell r="CT98">
            <v>1.93337209</v>
          </cell>
          <cell r="CU98">
            <v>-0.2667054499999999</v>
          </cell>
          <cell r="CV98">
            <v>-0.1600232725603723</v>
          </cell>
          <cell r="CW98">
            <v>3.1103767200000001</v>
          </cell>
          <cell r="CX98">
            <v>1.93337209</v>
          </cell>
          <cell r="CY98">
            <v>1.1770046300000001</v>
          </cell>
          <cell r="CZ98">
            <v>0.3784122426173509</v>
          </cell>
          <cell r="DA98">
            <v>0</v>
          </cell>
          <cell r="DB98">
            <v>0.20833332999999998</v>
          </cell>
          <cell r="DC98">
            <v>0.21140935</v>
          </cell>
          <cell r="DD98">
            <v>-3.0760200000000126E-3</v>
          </cell>
          <cell r="DE98">
            <v>1.8749999700000002</v>
          </cell>
          <cell r="DF98">
            <v>2.14478144</v>
          </cell>
          <cell r="DG98">
            <v>-0.26978146999999986</v>
          </cell>
          <cell r="DH98">
            <v>-0.14388345296880181</v>
          </cell>
          <cell r="DI98">
            <v>3.4258776099999997</v>
          </cell>
          <cell r="DJ98">
            <v>2.14478144</v>
          </cell>
          <cell r="DK98">
            <v>1.2810961699999996</v>
          </cell>
          <cell r="DL98">
            <v>0.37394685853940934</v>
          </cell>
          <cell r="DM98">
            <v>0</v>
          </cell>
          <cell r="DN98">
            <v>0.20833332999999998</v>
          </cell>
          <cell r="DO98">
            <v>0.76226008999999983</v>
          </cell>
          <cell r="DP98">
            <v>-0.55392675999999985</v>
          </cell>
          <cell r="DQ98">
            <v>2.0833333000000005</v>
          </cell>
          <cell r="DR98">
            <v>2.9070415299999999</v>
          </cell>
          <cell r="DS98">
            <v>-0.82370822999999938</v>
          </cell>
          <cell r="DT98">
            <v>-0.3953799567260789</v>
          </cell>
          <cell r="DU98">
            <v>3.4300776099999997</v>
          </cell>
          <cell r="DV98">
            <v>2.9070415299999999</v>
          </cell>
          <cell r="DW98">
            <v>0.52303607999999979</v>
          </cell>
          <cell r="DX98">
            <v>0.15248520280565891</v>
          </cell>
          <cell r="DY98">
            <v>0</v>
          </cell>
          <cell r="DZ98">
            <v>0.20833332999999998</v>
          </cell>
          <cell r="EA98">
            <v>0.24411679000000003</v>
          </cell>
          <cell r="EB98">
            <v>-3.5783460000000045E-2</v>
          </cell>
          <cell r="EC98">
            <v>2.2916666300000004</v>
          </cell>
          <cell r="ED98">
            <v>3.15115832</v>
          </cell>
          <cell r="EE98">
            <v>-0.85949168999999959</v>
          </cell>
          <cell r="EF98">
            <v>-0.37505092527354184</v>
          </cell>
          <cell r="EG98">
            <v>3.5525236600000003</v>
          </cell>
          <cell r="EH98">
            <v>3.15115832</v>
          </cell>
          <cell r="EI98">
            <v>0.40136534000000035</v>
          </cell>
          <cell r="EJ98">
            <v>0.11298034254330633</v>
          </cell>
          <cell r="EK98">
            <v>0</v>
          </cell>
          <cell r="EL98">
            <v>0.20833332999999998</v>
          </cell>
          <cell r="EM98">
            <v>0.54530146000000002</v>
          </cell>
          <cell r="EN98">
            <v>-0.33696813000000003</v>
          </cell>
        </row>
        <row r="99">
          <cell r="A99">
            <v>521052</v>
          </cell>
          <cell r="B99" t="str">
            <v>R&amp;M Services - MSAN</v>
          </cell>
          <cell r="C99">
            <v>1.2254774099999999</v>
          </cell>
          <cell r="D99">
            <v>2.4287409999999999E-2</v>
          </cell>
          <cell r="E99">
            <v>0</v>
          </cell>
          <cell r="F99">
            <v>0.16064999999999999</v>
          </cell>
          <cell r="G99">
            <v>2.9697162400000003</v>
          </cell>
          <cell r="H99">
            <v>0.33660853999999996</v>
          </cell>
          <cell r="I99">
            <v>25.926705590000001</v>
          </cell>
          <cell r="J99">
            <v>10.4</v>
          </cell>
          <cell r="K99">
            <v>10.400000039999998</v>
          </cell>
          <cell r="L99">
            <v>10.380000039999999</v>
          </cell>
          <cell r="M99">
            <v>0.86666667000000008</v>
          </cell>
          <cell r="N99">
            <v>-0.16544102999999999</v>
          </cell>
          <cell r="O99">
            <v>1.0321077000000001</v>
          </cell>
          <cell r="P99">
            <v>1.1908934954196404</v>
          </cell>
          <cell r="Q99">
            <v>0</v>
          </cell>
          <cell r="R99">
            <v>-0.16544102999999999</v>
          </cell>
          <cell r="S99">
            <v>0.16544102999999999</v>
          </cell>
          <cell r="T99">
            <v>0</v>
          </cell>
          <cell r="U99">
            <v>0</v>
          </cell>
          <cell r="V99">
            <v>0.86666667000000008</v>
          </cell>
          <cell r="W99">
            <v>0</v>
          </cell>
          <cell r="X99">
            <v>0.86666667000000008</v>
          </cell>
          <cell r="Y99">
            <v>1.7333333400000002</v>
          </cell>
          <cell r="Z99">
            <v>-0.16544102999999999</v>
          </cell>
          <cell r="AA99">
            <v>1.8987743700000002</v>
          </cell>
          <cell r="AB99">
            <v>1.0954467477098202</v>
          </cell>
          <cell r="AC99">
            <v>0</v>
          </cell>
          <cell r="AD99">
            <v>-0.16544102999999999</v>
          </cell>
          <cell r="AE99">
            <v>0.16544102999999999</v>
          </cell>
          <cell r="AF99">
            <v>0</v>
          </cell>
          <cell r="AG99">
            <v>0</v>
          </cell>
          <cell r="AH99">
            <v>0.86666667000000008</v>
          </cell>
          <cell r="AI99">
            <v>1.2094720000000002E-2</v>
          </cell>
          <cell r="AJ99">
            <v>0.85457195000000008</v>
          </cell>
          <cell r="AK99">
            <v>2.60000001</v>
          </cell>
          <cell r="AL99">
            <v>-0.15334630999999999</v>
          </cell>
          <cell r="AM99">
            <v>2.7533463199999999</v>
          </cell>
          <cell r="AN99">
            <v>1.0589793497731563</v>
          </cell>
          <cell r="AO99">
            <v>1.2094720000000002E-2</v>
          </cell>
          <cell r="AP99">
            <v>-0.15334630999999999</v>
          </cell>
          <cell r="AQ99">
            <v>0.16544102999999999</v>
          </cell>
          <cell r="AR99">
            <v>0</v>
          </cell>
          <cell r="AS99">
            <v>0</v>
          </cell>
          <cell r="AT99">
            <v>0.86666667000000008</v>
          </cell>
          <cell r="AU99">
            <v>1.17246425</v>
          </cell>
          <cell r="AV99">
            <v>-0.3057975799999999</v>
          </cell>
          <cell r="AW99">
            <v>3.4666666800000003</v>
          </cell>
          <cell r="AX99">
            <v>1.0191179399999999</v>
          </cell>
          <cell r="AY99">
            <v>2.4475487400000002</v>
          </cell>
          <cell r="AZ99">
            <v>0.70602367228452434</v>
          </cell>
          <cell r="BA99">
            <v>0</v>
          </cell>
          <cell r="BB99">
            <v>1.0191179399999999</v>
          </cell>
          <cell r="BC99">
            <v>-1.0191179399999999</v>
          </cell>
          <cell r="BD99">
            <v>0</v>
          </cell>
          <cell r="BE99">
            <v>0</v>
          </cell>
          <cell r="BF99">
            <v>0.86666667000000008</v>
          </cell>
          <cell r="BG99">
            <v>0</v>
          </cell>
          <cell r="BH99">
            <v>0.86666667000000008</v>
          </cell>
          <cell r="BI99">
            <v>4.3333333500000002</v>
          </cell>
          <cell r="BJ99">
            <v>1.0191179399999999</v>
          </cell>
          <cell r="BK99">
            <v>3.3142154100000001</v>
          </cell>
          <cell r="BL99">
            <v>0.76481893782761945</v>
          </cell>
          <cell r="BM99">
            <v>0</v>
          </cell>
          <cell r="BN99">
            <v>1.0191179399999999</v>
          </cell>
          <cell r="BO99">
            <v>-1.0191179399999999</v>
          </cell>
          <cell r="BP99">
            <v>0</v>
          </cell>
          <cell r="BQ99">
            <v>0</v>
          </cell>
          <cell r="BR99">
            <v>0.86666667000000008</v>
          </cell>
          <cell r="BS99">
            <v>-0.10623917999999993</v>
          </cell>
          <cell r="BT99">
            <v>0.97290585000000007</v>
          </cell>
          <cell r="BU99">
            <v>5.2000000200000001</v>
          </cell>
          <cell r="BV99">
            <v>0.91287876000000001</v>
          </cell>
          <cell r="BW99">
            <v>4.2871212600000002</v>
          </cell>
          <cell r="BX99">
            <v>0.82444639298289846</v>
          </cell>
          <cell r="BY99">
            <v>0</v>
          </cell>
          <cell r="BZ99">
            <v>0.91287876000000001</v>
          </cell>
          <cell r="CA99">
            <v>0.91287876000000001</v>
          </cell>
          <cell r="CB99">
            <v>0</v>
          </cell>
          <cell r="CC99">
            <v>0</v>
          </cell>
          <cell r="CD99">
            <v>0.86666667000000008</v>
          </cell>
          <cell r="CE99">
            <v>0</v>
          </cell>
          <cell r="CF99">
            <v>0.86666667000000008</v>
          </cell>
          <cell r="CG99">
            <v>6.0666666900000008</v>
          </cell>
          <cell r="CH99">
            <v>0.91287876000000001</v>
          </cell>
          <cell r="CI99">
            <v>5.1537879300000009</v>
          </cell>
          <cell r="CJ99">
            <v>0.84952547969962733</v>
          </cell>
          <cell r="CK99">
            <v>0</v>
          </cell>
          <cell r="CL99">
            <v>0.91287876000000001</v>
          </cell>
          <cell r="CM99">
            <v>0.91287876000000001</v>
          </cell>
          <cell r="CN99">
            <v>0</v>
          </cell>
          <cell r="CO99">
            <v>0</v>
          </cell>
          <cell r="CP99">
            <v>0.84666667000000007</v>
          </cell>
          <cell r="CQ99">
            <v>0</v>
          </cell>
          <cell r="CR99">
            <v>0.84666667000000007</v>
          </cell>
          <cell r="CS99">
            <v>6.9133333600000002</v>
          </cell>
          <cell r="CT99">
            <v>0.91287876000000001</v>
          </cell>
          <cell r="CU99">
            <v>6.0004546000000003</v>
          </cell>
          <cell r="CV99">
            <v>0.86795389250548161</v>
          </cell>
          <cell r="CW99">
            <v>0</v>
          </cell>
          <cell r="CX99">
            <v>0.91287876000000001</v>
          </cell>
          <cell r="CY99">
            <v>-0.91287876000000001</v>
          </cell>
          <cell r="CZ99">
            <v>0</v>
          </cell>
          <cell r="DA99">
            <v>0</v>
          </cell>
          <cell r="DB99">
            <v>0.86666667000000008</v>
          </cell>
          <cell r="DC99">
            <v>0</v>
          </cell>
          <cell r="DD99">
            <v>0.86666667000000008</v>
          </cell>
          <cell r="DE99">
            <v>7.7800000300000001</v>
          </cell>
          <cell r="DF99">
            <v>0.91287876000000001</v>
          </cell>
          <cell r="DG99">
            <v>6.8671212700000002</v>
          </cell>
          <cell r="DH99">
            <v>0.88266339891003831</v>
          </cell>
          <cell r="DI99">
            <v>0.01</v>
          </cell>
          <cell r="DJ99">
            <v>0.91287876000000001</v>
          </cell>
          <cell r="DK99">
            <v>-0.90287876</v>
          </cell>
          <cell r="DL99">
            <v>-90.287875999999997</v>
          </cell>
          <cell r="DM99">
            <v>0</v>
          </cell>
          <cell r="DN99">
            <v>0.86666667000000008</v>
          </cell>
          <cell r="DO99">
            <v>0</v>
          </cell>
          <cell r="DP99">
            <v>0.86666667000000008</v>
          </cell>
          <cell r="DQ99">
            <v>8.6466667000000008</v>
          </cell>
          <cell r="DR99">
            <v>0.91287876000000001</v>
          </cell>
          <cell r="DS99">
            <v>7.7337879400000009</v>
          </cell>
          <cell r="DT99">
            <v>0.89442419932758599</v>
          </cell>
          <cell r="DU99">
            <v>0.01</v>
          </cell>
          <cell r="DV99">
            <v>0.91287876000000001</v>
          </cell>
          <cell r="DW99">
            <v>-0.90287876</v>
          </cell>
          <cell r="DX99">
            <v>-90.287875999999997</v>
          </cell>
          <cell r="DY99">
            <v>0</v>
          </cell>
          <cell r="DZ99">
            <v>0.86666667000000008</v>
          </cell>
          <cell r="EA99">
            <v>8.9999999999999993E-3</v>
          </cell>
          <cell r="EB99">
            <v>0.85766667000000008</v>
          </cell>
          <cell r="EC99">
            <v>9.5133333700000016</v>
          </cell>
          <cell r="ED99">
            <v>0.92187876000000002</v>
          </cell>
          <cell r="EE99">
            <v>8.5914546100000013</v>
          </cell>
          <cell r="EF99">
            <v>0.9030961363230352</v>
          </cell>
          <cell r="EG99">
            <v>1.9E-2</v>
          </cell>
          <cell r="EH99">
            <v>0.92187876000000002</v>
          </cell>
          <cell r="EI99">
            <v>-0.90287876</v>
          </cell>
          <cell r="EJ99">
            <v>-47.51993473684211</v>
          </cell>
          <cell r="EK99">
            <v>0</v>
          </cell>
          <cell r="EL99">
            <v>0.86666667000000008</v>
          </cell>
          <cell r="EM99">
            <v>0</v>
          </cell>
          <cell r="EN99">
            <v>0.86666667000000008</v>
          </cell>
        </row>
        <row r="100">
          <cell r="A100">
            <v>521061</v>
          </cell>
          <cell r="B100" t="str">
            <v>R&amp;M Material - Power Plant</v>
          </cell>
          <cell r="C100">
            <v>6.4734411399999994</v>
          </cell>
          <cell r="D100">
            <v>5.8598486100000002</v>
          </cell>
          <cell r="E100">
            <v>7.0802120400000002</v>
          </cell>
          <cell r="F100">
            <v>4.5219447400000004</v>
          </cell>
          <cell r="G100">
            <v>4.0933471599999995</v>
          </cell>
          <cell r="H100">
            <v>4.1735389500000002</v>
          </cell>
          <cell r="I100">
            <v>3.5544580200000002</v>
          </cell>
          <cell r="J100">
            <v>50.69</v>
          </cell>
          <cell r="K100">
            <v>13.63100004</v>
          </cell>
          <cell r="L100">
            <v>13.636000039999999</v>
          </cell>
          <cell r="M100">
            <v>0.80591667</v>
          </cell>
          <cell r="N100">
            <v>0.36316107000000003</v>
          </cell>
          <cell r="O100">
            <v>0.44275559999999997</v>
          </cell>
          <cell r="P100">
            <v>0.54938136470114207</v>
          </cell>
          <cell r="Q100">
            <v>0</v>
          </cell>
          <cell r="R100">
            <v>0.36316107000000003</v>
          </cell>
          <cell r="S100">
            <v>-0.36316107000000003</v>
          </cell>
          <cell r="T100">
            <v>0</v>
          </cell>
          <cell r="U100">
            <v>0</v>
          </cell>
          <cell r="V100">
            <v>1.1359166699999999</v>
          </cell>
          <cell r="W100">
            <v>0.82019611999999986</v>
          </cell>
          <cell r="X100">
            <v>0.31572054999999999</v>
          </cell>
          <cell r="Y100">
            <v>1.9418333399999999</v>
          </cell>
          <cell r="Z100">
            <v>1.1833571899999999</v>
          </cell>
          <cell r="AA100">
            <v>0.7584761499999999</v>
          </cell>
          <cell r="AB100">
            <v>0.39059796449884826</v>
          </cell>
          <cell r="AC100">
            <v>8.3000000000000004E-2</v>
          </cell>
          <cell r="AD100">
            <v>1.1833571899999999</v>
          </cell>
          <cell r="AE100">
            <v>-1.10035719</v>
          </cell>
          <cell r="AF100">
            <v>-13.257315542168675</v>
          </cell>
          <cell r="AG100">
            <v>0</v>
          </cell>
          <cell r="AH100">
            <v>0.97091667000000004</v>
          </cell>
          <cell r="AI100">
            <v>0.19337743999999996</v>
          </cell>
          <cell r="AJ100">
            <v>0.77753923000000014</v>
          </cell>
          <cell r="AK100">
            <v>2.9127500099999999</v>
          </cell>
          <cell r="AL100">
            <v>1.3767346299999998</v>
          </cell>
          <cell r="AM100">
            <v>1.53601538</v>
          </cell>
          <cell r="AN100">
            <v>0.52734198771833496</v>
          </cell>
          <cell r="AO100">
            <v>0.19337743999999996</v>
          </cell>
          <cell r="AP100">
            <v>1.3767346299999998</v>
          </cell>
          <cell r="AQ100">
            <v>-1.1833571899999999</v>
          </cell>
          <cell r="AR100">
            <v>-6.1194169805950489</v>
          </cell>
          <cell r="AS100">
            <v>0</v>
          </cell>
          <cell r="AT100">
            <v>0.63591667000000007</v>
          </cell>
          <cell r="AU100">
            <v>0.15042604000000004</v>
          </cell>
          <cell r="AV100">
            <v>0.48549063000000003</v>
          </cell>
          <cell r="AW100">
            <v>3.5486666799999997</v>
          </cell>
          <cell r="AX100">
            <v>1.52716067</v>
          </cell>
          <cell r="AY100">
            <v>2.0215060099999995</v>
          </cell>
          <cell r="AZ100">
            <v>0.5696522644386538</v>
          </cell>
          <cell r="BA100">
            <v>0.12288259</v>
          </cell>
          <cell r="BB100">
            <v>1.52716067</v>
          </cell>
          <cell r="BC100">
            <v>-1.4042780800000001</v>
          </cell>
          <cell r="BD100">
            <v>-11.427803401604736</v>
          </cell>
          <cell r="BE100">
            <v>0</v>
          </cell>
          <cell r="BF100">
            <v>1.1359166699999999</v>
          </cell>
          <cell r="BG100">
            <v>0.20470116000000016</v>
          </cell>
          <cell r="BH100">
            <v>0.93121550999999969</v>
          </cell>
          <cell r="BI100">
            <v>4.6845833499999996</v>
          </cell>
          <cell r="BJ100">
            <v>1.7318618300000002</v>
          </cell>
          <cell r="BK100">
            <v>2.9527215199999994</v>
          </cell>
          <cell r="BL100">
            <v>0.63030611249557544</v>
          </cell>
          <cell r="BM100">
            <v>1.2197514599999999</v>
          </cell>
          <cell r="BN100">
            <v>1.7318618300000002</v>
          </cell>
          <cell r="BO100">
            <v>-0.51211037000000026</v>
          </cell>
          <cell r="BP100">
            <v>-0.41984813037239593</v>
          </cell>
          <cell r="BQ100">
            <v>0</v>
          </cell>
          <cell r="BR100">
            <v>1.1359166699999999</v>
          </cell>
          <cell r="BS100">
            <v>0.23606488999999989</v>
          </cell>
          <cell r="BT100">
            <v>0.89985177999999999</v>
          </cell>
          <cell r="BU100">
            <v>5.8205000199999999</v>
          </cell>
          <cell r="BV100">
            <v>1.9679267199999999</v>
          </cell>
          <cell r="BW100">
            <v>3.8525733</v>
          </cell>
          <cell r="BX100">
            <v>0.66189730895319199</v>
          </cell>
          <cell r="BY100">
            <v>2.51047311</v>
          </cell>
          <cell r="BZ100">
            <v>1.9679267199999999</v>
          </cell>
          <cell r="CA100">
            <v>-0.54254639000000005</v>
          </cell>
          <cell r="CB100">
            <v>-0.21611320505241344</v>
          </cell>
          <cell r="CC100">
            <v>0</v>
          </cell>
          <cell r="CD100">
            <v>1.1359166699999999</v>
          </cell>
          <cell r="CE100">
            <v>0.13363000000000022</v>
          </cell>
          <cell r="CF100">
            <v>1.0022866699999997</v>
          </cell>
          <cell r="CG100">
            <v>6.9564166899999993</v>
          </cell>
          <cell r="CH100">
            <v>2.10155672</v>
          </cell>
          <cell r="CI100">
            <v>4.8548599699999997</v>
          </cell>
          <cell r="CJ100">
            <v>0.6978966594940994</v>
          </cell>
          <cell r="CK100">
            <v>2.5669771099999998</v>
          </cell>
          <cell r="CL100">
            <v>2.10155672</v>
          </cell>
          <cell r="CM100">
            <v>-0.4654203899999998</v>
          </cell>
          <cell r="CN100">
            <v>-0.18131068959940971</v>
          </cell>
          <cell r="CO100">
            <v>0</v>
          </cell>
          <cell r="CP100">
            <v>1.33591667</v>
          </cell>
          <cell r="CQ100">
            <v>7.1754999999999999E-2</v>
          </cell>
          <cell r="CR100">
            <v>1.26416167</v>
          </cell>
          <cell r="CS100">
            <v>8.2923333599999989</v>
          </cell>
          <cell r="CT100">
            <v>2.1733117200000001</v>
          </cell>
          <cell r="CU100">
            <v>6.1190216399999988</v>
          </cell>
          <cell r="CV100">
            <v>0.73791312702363421</v>
          </cell>
          <cell r="CW100">
            <v>2.5804771099999999</v>
          </cell>
          <cell r="CX100">
            <v>2.1733117200000001</v>
          </cell>
          <cell r="CY100">
            <v>0.40716538999999985</v>
          </cell>
          <cell r="CZ100">
            <v>0.1577868636858398</v>
          </cell>
          <cell r="DA100">
            <v>0</v>
          </cell>
          <cell r="DB100">
            <v>1.33591667</v>
          </cell>
          <cell r="DC100">
            <v>2.1649400000000002E-3</v>
          </cell>
          <cell r="DD100">
            <v>1.3337517300000001</v>
          </cell>
          <cell r="DE100">
            <v>9.6282500299999985</v>
          </cell>
          <cell r="DF100">
            <v>2.1754766600000002</v>
          </cell>
          <cell r="DG100">
            <v>7.4527733699999983</v>
          </cell>
          <cell r="DH100">
            <v>0.77405274549148773</v>
          </cell>
          <cell r="DI100">
            <v>2.9609623300000001</v>
          </cell>
          <cell r="DJ100">
            <v>2.1754766600000002</v>
          </cell>
          <cell r="DK100">
            <v>0.78548566999999991</v>
          </cell>
          <cell r="DL100">
            <v>0.2652805346564473</v>
          </cell>
          <cell r="DM100">
            <v>0</v>
          </cell>
          <cell r="DN100">
            <v>1.33591667</v>
          </cell>
          <cell r="DO100">
            <v>1.3806149999999908E-2</v>
          </cell>
          <cell r="DP100">
            <v>1.3221105200000001</v>
          </cell>
          <cell r="DQ100">
            <v>10.9641667</v>
          </cell>
          <cell r="DR100">
            <v>2.1892828099999999</v>
          </cell>
          <cell r="DS100">
            <v>8.7748838899999999</v>
          </cell>
          <cell r="DT100">
            <v>0.80032383035547972</v>
          </cell>
          <cell r="DU100">
            <v>3.4147800499999996</v>
          </cell>
          <cell r="DV100">
            <v>2.1892828099999999</v>
          </cell>
          <cell r="DW100">
            <v>1.2254972399999997</v>
          </cell>
          <cell r="DX100">
            <v>0.3588802857156202</v>
          </cell>
          <cell r="DY100">
            <v>0</v>
          </cell>
          <cell r="DZ100">
            <v>1.33591667</v>
          </cell>
          <cell r="EA100">
            <v>2.1619933900000001</v>
          </cell>
          <cell r="EB100">
            <v>-0.8260767200000001</v>
          </cell>
          <cell r="EC100">
            <v>12.300083369999999</v>
          </cell>
          <cell r="ED100">
            <v>4.3512762</v>
          </cell>
          <cell r="EE100">
            <v>7.9488071699999994</v>
          </cell>
          <cell r="EF100">
            <v>0.64624010511889729</v>
          </cell>
          <cell r="EG100">
            <v>3.54491172</v>
          </cell>
          <cell r="EH100">
            <v>4.3512762</v>
          </cell>
          <cell r="EI100">
            <v>-0.80636448000000005</v>
          </cell>
          <cell r="EJ100">
            <v>-0.22747096223880015</v>
          </cell>
          <cell r="EK100">
            <v>0</v>
          </cell>
          <cell r="EL100">
            <v>1.33591667</v>
          </cell>
          <cell r="EM100">
            <v>0.6272475199999995</v>
          </cell>
          <cell r="EN100">
            <v>0.70866915000000053</v>
          </cell>
        </row>
        <row r="101">
          <cell r="A101">
            <v>521062</v>
          </cell>
          <cell r="B101" t="str">
            <v>R&amp;M Services - Power Plant</v>
          </cell>
          <cell r="C101">
            <v>3.4420987999999997</v>
          </cell>
          <cell r="D101">
            <v>3.25091595</v>
          </cell>
          <cell r="E101">
            <v>2.9947638199999997</v>
          </cell>
          <cell r="F101">
            <v>2.7837118100000002</v>
          </cell>
          <cell r="G101">
            <v>7.0019102599999998</v>
          </cell>
          <cell r="H101">
            <v>8.7432215299999996</v>
          </cell>
          <cell r="I101">
            <v>7.6272677999999994</v>
          </cell>
          <cell r="J101">
            <v>48.671999999999997</v>
          </cell>
          <cell r="K101">
            <v>6.6650000399999998</v>
          </cell>
          <cell r="L101">
            <v>8.5950000399999986</v>
          </cell>
          <cell r="M101">
            <v>0.55541667000000006</v>
          </cell>
          <cell r="N101">
            <v>0.54268753000000003</v>
          </cell>
          <cell r="O101">
            <v>1.2729140000000028E-2</v>
          </cell>
          <cell r="P101">
            <v>2.2918181407842918E-2</v>
          </cell>
          <cell r="Q101">
            <v>0.61554900000000001</v>
          </cell>
          <cell r="R101">
            <v>0.54268753000000003</v>
          </cell>
          <cell r="S101">
            <v>7.2861469999999984E-2</v>
          </cell>
          <cell r="T101">
            <v>0.11836826962597613</v>
          </cell>
          <cell r="U101">
            <v>0</v>
          </cell>
          <cell r="V101">
            <v>0.55541667000000006</v>
          </cell>
          <cell r="W101">
            <v>0.80874940999999989</v>
          </cell>
          <cell r="X101">
            <v>-0.25333273999999983</v>
          </cell>
          <cell r="Y101">
            <v>0.61083334000000011</v>
          </cell>
          <cell r="Z101">
            <v>1.3514369399999999</v>
          </cell>
          <cell r="AA101">
            <v>-0.74060359999999981</v>
          </cell>
          <cell r="AB101">
            <v>-1.2124478994548655</v>
          </cell>
          <cell r="AC101">
            <v>1.185352</v>
          </cell>
          <cell r="AD101">
            <v>1.3514369399999999</v>
          </cell>
          <cell r="AE101">
            <v>-0.16608493999999996</v>
          </cell>
          <cell r="AF101">
            <v>-0.14011444701658238</v>
          </cell>
          <cell r="AG101">
            <v>0</v>
          </cell>
          <cell r="AH101">
            <v>0.60541666999999999</v>
          </cell>
          <cell r="AI101">
            <v>0.9462651299999999</v>
          </cell>
          <cell r="AJ101">
            <v>-0.34084845999999991</v>
          </cell>
          <cell r="AK101">
            <v>1.2162500100000002</v>
          </cell>
          <cell r="AL101">
            <v>2.2977020699999997</v>
          </cell>
          <cell r="AM101">
            <v>-1.0814520599999995</v>
          </cell>
          <cell r="AN101">
            <v>-0.88916920954434298</v>
          </cell>
          <cell r="AO101">
            <v>0.9462651299999999</v>
          </cell>
          <cell r="AP101">
            <v>2.2977020699999997</v>
          </cell>
          <cell r="AQ101">
            <v>-1.3514369399999997</v>
          </cell>
          <cell r="AR101">
            <v>-1.4281800070134676</v>
          </cell>
          <cell r="AS101">
            <v>0</v>
          </cell>
          <cell r="AT101">
            <v>0.40541666999999998</v>
          </cell>
          <cell r="AU101">
            <v>1.5138622200000003</v>
          </cell>
          <cell r="AV101">
            <v>-1.1084455500000003</v>
          </cell>
          <cell r="AW101">
            <v>1.6216666800000001</v>
          </cell>
          <cell r="AX101">
            <v>3.8115642900000002</v>
          </cell>
          <cell r="AY101">
            <v>-2.18989761</v>
          </cell>
          <cell r="AZ101">
            <v>-1.3503993373040135</v>
          </cell>
          <cell r="BA101">
            <v>2.7964030000000002</v>
          </cell>
          <cell r="BB101">
            <v>3.8115642900000002</v>
          </cell>
          <cell r="BC101">
            <v>-1.01516129</v>
          </cell>
          <cell r="BD101">
            <v>-0.36302395970823947</v>
          </cell>
          <cell r="BE101">
            <v>0</v>
          </cell>
          <cell r="BF101">
            <v>0.55541667000000006</v>
          </cell>
          <cell r="BG101">
            <v>1.2977483600000004</v>
          </cell>
          <cell r="BH101">
            <v>-0.74233169000000032</v>
          </cell>
          <cell r="BI101">
            <v>2.1770833500000002</v>
          </cell>
          <cell r="BJ101">
            <v>5.1093126500000006</v>
          </cell>
          <cell r="BK101">
            <v>-2.9322293000000004</v>
          </cell>
          <cell r="BL101">
            <v>-1.346861294952258</v>
          </cell>
          <cell r="BM101">
            <v>3.1559710000000001</v>
          </cell>
          <cell r="BN101">
            <v>5.1093126500000006</v>
          </cell>
          <cell r="BO101">
            <v>-1.9533416500000005</v>
          </cell>
          <cell r="BP101">
            <v>-0.61893523419575158</v>
          </cell>
          <cell r="BQ101">
            <v>0</v>
          </cell>
          <cell r="BR101">
            <v>0.55541667000000006</v>
          </cell>
          <cell r="BS101">
            <v>0.87244261999999917</v>
          </cell>
          <cell r="BT101">
            <v>-0.31702594999999911</v>
          </cell>
          <cell r="BU101">
            <v>2.7325000199999998</v>
          </cell>
          <cell r="BV101">
            <v>5.9817552699999998</v>
          </cell>
          <cell r="BW101">
            <v>-3.24925525</v>
          </cell>
          <cell r="BX101">
            <v>-1.1891144469232247</v>
          </cell>
          <cell r="BY101">
            <v>3.3797855000000001</v>
          </cell>
          <cell r="BZ101">
            <v>5.9817552699999998</v>
          </cell>
          <cell r="CA101">
            <v>2.6019697699999997</v>
          </cell>
          <cell r="CB101">
            <v>0.76986239807230361</v>
          </cell>
          <cell r="CC101">
            <v>0</v>
          </cell>
          <cell r="CD101">
            <v>0.55541667000000006</v>
          </cell>
          <cell r="CE101">
            <v>8.3042000000000005E-2</v>
          </cell>
          <cell r="CF101">
            <v>0.47237467000000005</v>
          </cell>
          <cell r="CG101">
            <v>3.2879166899999999</v>
          </cell>
          <cell r="CH101">
            <v>6.0647972699999997</v>
          </cell>
          <cell r="CI101">
            <v>-2.7768805799999998</v>
          </cell>
          <cell r="CJ101">
            <v>-0.84457145415080448</v>
          </cell>
          <cell r="CK101">
            <v>4.3084661799999999</v>
          </cell>
          <cell r="CL101">
            <v>6.0647972699999997</v>
          </cell>
          <cell r="CM101">
            <v>1.7563310899999998</v>
          </cell>
          <cell r="CN101">
            <v>0.4076464840673299</v>
          </cell>
          <cell r="CO101">
            <v>0</v>
          </cell>
          <cell r="CP101">
            <v>0.95541667000000008</v>
          </cell>
          <cell r="CQ101">
            <v>0.90293845000000017</v>
          </cell>
          <cell r="CR101">
            <v>5.2478219999999909E-2</v>
          </cell>
          <cell r="CS101">
            <v>4.2433333600000003</v>
          </cell>
          <cell r="CT101">
            <v>6.9677357199999994</v>
          </cell>
          <cell r="CU101">
            <v>-2.7244023599999991</v>
          </cell>
          <cell r="CV101">
            <v>-0.64204297161324109</v>
          </cell>
          <cell r="CW101">
            <v>4.8794377400000002</v>
          </cell>
          <cell r="CX101">
            <v>6.9677357199999994</v>
          </cell>
          <cell r="CY101">
            <v>-2.0882979799999992</v>
          </cell>
          <cell r="CZ101">
            <v>-0.4279792245079449</v>
          </cell>
          <cell r="DA101">
            <v>0</v>
          </cell>
          <cell r="DB101">
            <v>0.95541667000000008</v>
          </cell>
          <cell r="DC101">
            <v>0.33738507000000001</v>
          </cell>
          <cell r="DD101">
            <v>0.61803160000000013</v>
          </cell>
          <cell r="DE101">
            <v>5.1987500300000002</v>
          </cell>
          <cell r="DF101">
            <v>7.3051207900000001</v>
          </cell>
          <cell r="DG101">
            <v>-2.1063707599999999</v>
          </cell>
          <cell r="DH101">
            <v>-0.4051686939831573</v>
          </cell>
          <cell r="DI101">
            <v>5.9064147400000007</v>
          </cell>
          <cell r="DJ101">
            <v>7.3051207900000001</v>
          </cell>
          <cell r="DK101">
            <v>-1.3987060499999995</v>
          </cell>
          <cell r="DL101">
            <v>-0.23681135029809969</v>
          </cell>
          <cell r="DM101">
            <v>0</v>
          </cell>
          <cell r="DN101">
            <v>0.95541667000000008</v>
          </cell>
          <cell r="DO101">
            <v>0.34728724000000022</v>
          </cell>
          <cell r="DP101">
            <v>0.60812942999999986</v>
          </cell>
          <cell r="DQ101">
            <v>6.1541667000000002</v>
          </cell>
          <cell r="DR101">
            <v>7.6524080300000001</v>
          </cell>
          <cell r="DS101">
            <v>-1.4982413299999999</v>
          </cell>
          <cell r="DT101">
            <v>-0.24345153503885422</v>
          </cell>
          <cell r="DU101">
            <v>6.2877777999999998</v>
          </cell>
          <cell r="DV101">
            <v>7.6524080300000001</v>
          </cell>
          <cell r="DW101">
            <v>-1.3646302300000004</v>
          </cell>
          <cell r="DX101">
            <v>-0.21702901619710552</v>
          </cell>
          <cell r="DY101">
            <v>0</v>
          </cell>
          <cell r="DZ101">
            <v>0.95541667000000008</v>
          </cell>
          <cell r="EA101">
            <v>0.1292286200000001</v>
          </cell>
          <cell r="EB101">
            <v>0.82618804999999995</v>
          </cell>
          <cell r="EC101">
            <v>7.1095833700000002</v>
          </cell>
          <cell r="ED101">
            <v>7.7816366500000003</v>
          </cell>
          <cell r="EE101">
            <v>-0.67205328000000009</v>
          </cell>
          <cell r="EF101">
            <v>-9.4527800719776928E-2</v>
          </cell>
          <cell r="EG101">
            <v>6.4852628000000001</v>
          </cell>
          <cell r="EH101">
            <v>7.7816366500000003</v>
          </cell>
          <cell r="EI101">
            <v>-1.2963738500000002</v>
          </cell>
          <cell r="EJ101">
            <v>-0.19989534579847715</v>
          </cell>
          <cell r="EK101">
            <v>0</v>
          </cell>
          <cell r="EL101">
            <v>1.48541667</v>
          </cell>
          <cell r="EM101">
            <v>0.81290369999999923</v>
          </cell>
          <cell r="EN101">
            <v>0.67251297000000076</v>
          </cell>
        </row>
        <row r="102">
          <cell r="A102">
            <v>521071</v>
          </cell>
          <cell r="B102" t="str">
            <v>R&amp;M Material - AC</v>
          </cell>
          <cell r="C102">
            <v>8.3637010800000002</v>
          </cell>
          <cell r="D102">
            <v>6.7515212199999999</v>
          </cell>
          <cell r="E102">
            <v>3.4930160400000001</v>
          </cell>
          <cell r="F102">
            <v>3.8818977000000001</v>
          </cell>
          <cell r="G102">
            <v>4.5247314200000002</v>
          </cell>
          <cell r="H102">
            <v>12.06841073</v>
          </cell>
          <cell r="I102">
            <v>6.8825154800000004</v>
          </cell>
          <cell r="J102">
            <v>20.100000000000001</v>
          </cell>
          <cell r="K102">
            <v>4.5</v>
          </cell>
          <cell r="L102">
            <v>4.5</v>
          </cell>
          <cell r="M102">
            <v>0.375</v>
          </cell>
          <cell r="N102">
            <v>0.42</v>
          </cell>
          <cell r="O102">
            <v>-4.4999999999999984E-2</v>
          </cell>
          <cell r="P102">
            <v>-0.11999999999999995</v>
          </cell>
          <cell r="Q102">
            <v>0.78512384999999996</v>
          </cell>
          <cell r="R102">
            <v>0.42</v>
          </cell>
          <cell r="S102">
            <v>0.36512384999999997</v>
          </cell>
          <cell r="T102">
            <v>0.46505255189993272</v>
          </cell>
          <cell r="U102">
            <v>0</v>
          </cell>
          <cell r="V102">
            <v>0.375</v>
          </cell>
          <cell r="W102">
            <v>0.28841448999999997</v>
          </cell>
          <cell r="X102">
            <v>8.6585510000000032E-2</v>
          </cell>
          <cell r="Y102">
            <v>0.75</v>
          </cell>
          <cell r="Z102">
            <v>0.70841449000000001</v>
          </cell>
          <cell r="AA102">
            <v>4.1585509999999992E-2</v>
          </cell>
          <cell r="AB102">
            <v>5.5447346666666654E-2</v>
          </cell>
          <cell r="AC102">
            <v>0.91050385</v>
          </cell>
          <cell r="AD102">
            <v>0.70841449000000001</v>
          </cell>
          <cell r="AE102">
            <v>0.20208936</v>
          </cell>
          <cell r="AF102">
            <v>0.2219533283686829</v>
          </cell>
          <cell r="AG102">
            <v>0</v>
          </cell>
          <cell r="AH102">
            <v>0.375</v>
          </cell>
          <cell r="AI102">
            <v>0.24431228000000002</v>
          </cell>
          <cell r="AJ102">
            <v>0.13068771999999998</v>
          </cell>
          <cell r="AK102">
            <v>1.125</v>
          </cell>
          <cell r="AL102">
            <v>0.95272677000000006</v>
          </cell>
          <cell r="AM102">
            <v>0.17227322999999994</v>
          </cell>
          <cell r="AN102">
            <v>0.15313175999999995</v>
          </cell>
          <cell r="AO102">
            <v>0.24431228000000002</v>
          </cell>
          <cell r="AP102">
            <v>0.95272677000000006</v>
          </cell>
          <cell r="AQ102">
            <v>-0.70841449000000001</v>
          </cell>
          <cell r="AR102">
            <v>-2.899627026525232</v>
          </cell>
          <cell r="AS102">
            <v>0</v>
          </cell>
          <cell r="AT102">
            <v>0.375</v>
          </cell>
          <cell r="AU102">
            <v>0.62510194999999991</v>
          </cell>
          <cell r="AV102">
            <v>-0.25010194999999991</v>
          </cell>
          <cell r="AW102">
            <v>1.5</v>
          </cell>
          <cell r="AX102">
            <v>1.5778287200000001</v>
          </cell>
          <cell r="AY102">
            <v>-7.7828720000000073E-2</v>
          </cell>
          <cell r="AZ102">
            <v>-5.1885813333333385E-2</v>
          </cell>
          <cell r="BA102">
            <v>1.34781437</v>
          </cell>
          <cell r="BB102">
            <v>1.5778287200000001</v>
          </cell>
          <cell r="BC102">
            <v>-0.23001435000000003</v>
          </cell>
          <cell r="BD102">
            <v>-0.17065729162688778</v>
          </cell>
          <cell r="BE102">
            <v>0</v>
          </cell>
          <cell r="BF102">
            <v>0.375</v>
          </cell>
          <cell r="BG102">
            <v>1.72669378</v>
          </cell>
          <cell r="BH102">
            <v>-1.35169378</v>
          </cell>
          <cell r="BI102">
            <v>1.875</v>
          </cell>
          <cell r="BJ102">
            <v>3.3045225</v>
          </cell>
          <cell r="BK102">
            <v>-1.4295225</v>
          </cell>
          <cell r="BL102">
            <v>-0.76241199999999998</v>
          </cell>
          <cell r="BM102">
            <v>1.8477270700000001</v>
          </cell>
          <cell r="BN102">
            <v>3.3045225</v>
          </cell>
          <cell r="BO102">
            <v>-1.4567954299999999</v>
          </cell>
          <cell r="BP102">
            <v>-0.7884256574754841</v>
          </cell>
          <cell r="BQ102">
            <v>0</v>
          </cell>
          <cell r="BR102">
            <v>0.375</v>
          </cell>
          <cell r="BS102">
            <v>0.74593089000000012</v>
          </cell>
          <cell r="BT102">
            <v>-0.37093089000000012</v>
          </cell>
          <cell r="BU102">
            <v>2.25</v>
          </cell>
          <cell r="BV102">
            <v>4.0504533900000004</v>
          </cell>
          <cell r="BW102">
            <v>-1.8004533900000004</v>
          </cell>
          <cell r="BX102">
            <v>-0.80020150666666678</v>
          </cell>
          <cell r="BY102">
            <v>3.9176827000000003</v>
          </cell>
          <cell r="BZ102">
            <v>4.0504533900000004</v>
          </cell>
          <cell r="CA102">
            <v>0.13277069000000008</v>
          </cell>
          <cell r="CB102">
            <v>3.3890108047800828E-2</v>
          </cell>
          <cell r="CC102">
            <v>0</v>
          </cell>
          <cell r="CD102">
            <v>0.375</v>
          </cell>
          <cell r="CE102">
            <v>0.54682914000000016</v>
          </cell>
          <cell r="CF102">
            <v>-0.17182914000000016</v>
          </cell>
          <cell r="CG102">
            <v>2.625</v>
          </cell>
          <cell r="CH102">
            <v>4.5972825300000002</v>
          </cell>
          <cell r="CI102">
            <v>-1.9722825300000002</v>
          </cell>
          <cell r="CJ102">
            <v>-0.75134572571428582</v>
          </cell>
          <cell r="CK102">
            <v>4.1531169400000003</v>
          </cell>
          <cell r="CL102">
            <v>4.5972825300000002</v>
          </cell>
          <cell r="CM102">
            <v>0.44416558999999989</v>
          </cell>
          <cell r="CN102">
            <v>0.10694752794511966</v>
          </cell>
          <cell r="CO102">
            <v>0</v>
          </cell>
          <cell r="CP102">
            <v>0.375</v>
          </cell>
          <cell r="CQ102">
            <v>0.18766529999999981</v>
          </cell>
          <cell r="CR102">
            <v>0.18733470000000019</v>
          </cell>
          <cell r="CS102">
            <v>3</v>
          </cell>
          <cell r="CT102">
            <v>4.7849478300000001</v>
          </cell>
          <cell r="CU102">
            <v>-1.7849478300000001</v>
          </cell>
          <cell r="CV102">
            <v>-0.59498261000000008</v>
          </cell>
          <cell r="CW102">
            <v>4.2360038700000002</v>
          </cell>
          <cell r="CX102">
            <v>4.7849478300000001</v>
          </cell>
          <cell r="CY102">
            <v>-0.5489439599999999</v>
          </cell>
          <cell r="CZ102">
            <v>-0.12959005157849393</v>
          </cell>
          <cell r="DA102">
            <v>0</v>
          </cell>
          <cell r="DB102">
            <v>0.375</v>
          </cell>
          <cell r="DC102">
            <v>5.0971509999999998E-2</v>
          </cell>
          <cell r="DD102">
            <v>0.32402849</v>
          </cell>
          <cell r="DE102">
            <v>3.375</v>
          </cell>
          <cell r="DF102">
            <v>4.8359193400000002</v>
          </cell>
          <cell r="DG102">
            <v>-1.4609193400000002</v>
          </cell>
          <cell r="DH102">
            <v>-0.43286498962962972</v>
          </cell>
          <cell r="DI102">
            <v>4.9564871500000001</v>
          </cell>
          <cell r="DJ102">
            <v>4.8359193400000002</v>
          </cell>
          <cell r="DK102">
            <v>0.12056780999999983</v>
          </cell>
          <cell r="DL102">
            <v>2.4325254227684185E-2</v>
          </cell>
          <cell r="DM102">
            <v>0</v>
          </cell>
          <cell r="DN102">
            <v>0.375</v>
          </cell>
          <cell r="DO102">
            <v>0.43773260000000058</v>
          </cell>
          <cell r="DP102">
            <v>-6.2732600000000582E-2</v>
          </cell>
          <cell r="DQ102">
            <v>3.75</v>
          </cell>
          <cell r="DR102">
            <v>5.2736519400000006</v>
          </cell>
          <cell r="DS102">
            <v>-1.5236519400000006</v>
          </cell>
          <cell r="DT102">
            <v>-0.40630718400000015</v>
          </cell>
          <cell r="DU102">
            <v>6.0924002800000006</v>
          </cell>
          <cell r="DV102">
            <v>5.2736519400000006</v>
          </cell>
          <cell r="DW102">
            <v>0.81874833999999996</v>
          </cell>
          <cell r="DX102">
            <v>0.13438846798818674</v>
          </cell>
          <cell r="DY102">
            <v>0</v>
          </cell>
          <cell r="DZ102">
            <v>0.375</v>
          </cell>
          <cell r="EA102">
            <v>4.3185637999999997</v>
          </cell>
          <cell r="EB102">
            <v>-3.9435637999999997</v>
          </cell>
          <cell r="EC102">
            <v>4.125</v>
          </cell>
          <cell r="ED102">
            <v>9.5922157400000003</v>
          </cell>
          <cell r="EE102">
            <v>-5.4672157400000003</v>
          </cell>
          <cell r="EF102">
            <v>-1.3253856339393941</v>
          </cell>
          <cell r="EG102">
            <v>6.6747529299999995</v>
          </cell>
          <cell r="EH102">
            <v>9.5922157400000003</v>
          </cell>
          <cell r="EI102">
            <v>-2.9174628100000009</v>
          </cell>
          <cell r="EJ102">
            <v>-0.43708925867312981</v>
          </cell>
          <cell r="EK102">
            <v>0</v>
          </cell>
          <cell r="EL102">
            <v>0.375</v>
          </cell>
          <cell r="EM102">
            <v>0.36952973000000044</v>
          </cell>
          <cell r="EN102">
            <v>5.4702699999995552E-3</v>
          </cell>
        </row>
        <row r="103">
          <cell r="A103">
            <v>521072</v>
          </cell>
          <cell r="B103" t="str">
            <v>R&amp;M Services - AC</v>
          </cell>
          <cell r="C103">
            <v>7.6265098199999999</v>
          </cell>
          <cell r="D103">
            <v>10.047509789999999</v>
          </cell>
          <cell r="E103">
            <v>10.9391585</v>
          </cell>
          <cell r="F103">
            <v>12.716972179999999</v>
          </cell>
          <cell r="G103">
            <v>10.69072588</v>
          </cell>
          <cell r="H103">
            <v>18.53867752</v>
          </cell>
          <cell r="I103">
            <v>24.88972403</v>
          </cell>
          <cell r="J103">
            <v>17.858000000000001</v>
          </cell>
          <cell r="K103">
            <v>17.85800004</v>
          </cell>
          <cell r="L103">
            <v>31.458000039999998</v>
          </cell>
          <cell r="M103">
            <v>1.48816667</v>
          </cell>
          <cell r="N103">
            <v>3.2030822999999997</v>
          </cell>
          <cell r="O103">
            <v>-1.7149156299999997</v>
          </cell>
          <cell r="P103">
            <v>-1.1523679871153139</v>
          </cell>
          <cell r="Q103">
            <v>0.81399999999999995</v>
          </cell>
          <cell r="R103">
            <v>3.2030822999999997</v>
          </cell>
          <cell r="S103">
            <v>-2.3890822999999997</v>
          </cell>
          <cell r="T103">
            <v>-2.9349905405405403</v>
          </cell>
          <cell r="U103">
            <v>0</v>
          </cell>
          <cell r="V103">
            <v>1.48816667</v>
          </cell>
          <cell r="W103">
            <v>1.3440649100000002</v>
          </cell>
          <cell r="X103">
            <v>0.14410175999999986</v>
          </cell>
          <cell r="Y103">
            <v>2.97633334</v>
          </cell>
          <cell r="Z103">
            <v>4.5471472100000003</v>
          </cell>
          <cell r="AA103">
            <v>-1.5708138700000003</v>
          </cell>
          <cell r="AB103">
            <v>-0.52776812626773861</v>
          </cell>
          <cell r="AC103">
            <v>2.884614</v>
          </cell>
          <cell r="AD103">
            <v>4.5471472100000003</v>
          </cell>
          <cell r="AE103">
            <v>-1.6625332100000003</v>
          </cell>
          <cell r="AF103">
            <v>-0.57634512277899241</v>
          </cell>
          <cell r="AG103">
            <v>0</v>
          </cell>
          <cell r="AH103">
            <v>2.0881666700000001</v>
          </cell>
          <cell r="AI103">
            <v>4.3063928400000009</v>
          </cell>
          <cell r="AJ103">
            <v>-2.2182261700000008</v>
          </cell>
          <cell r="AK103">
            <v>5.0645000099999997</v>
          </cell>
          <cell r="AL103">
            <v>8.8535400500000012</v>
          </cell>
          <cell r="AM103">
            <v>-3.7890400400000015</v>
          </cell>
          <cell r="AN103">
            <v>-0.74815678399021301</v>
          </cell>
          <cell r="AO103">
            <v>4.3063928400000009</v>
          </cell>
          <cell r="AP103">
            <v>8.8535400500000012</v>
          </cell>
          <cell r="AQ103">
            <v>-4.5471472100000003</v>
          </cell>
          <cell r="AR103">
            <v>-1.0559062721272774</v>
          </cell>
          <cell r="AS103">
            <v>0</v>
          </cell>
          <cell r="AT103">
            <v>1.48816667</v>
          </cell>
          <cell r="AU103">
            <v>1.93930425</v>
          </cell>
          <cell r="AV103">
            <v>-0.45113757999999993</v>
          </cell>
          <cell r="AW103">
            <v>6.5526666799999997</v>
          </cell>
          <cell r="AX103">
            <v>10.792844300000001</v>
          </cell>
          <cell r="AY103">
            <v>-4.2401776200000008</v>
          </cell>
          <cell r="AZ103">
            <v>-0.64709191342539052</v>
          </cell>
          <cell r="BA103">
            <v>5.3256577599999995</v>
          </cell>
          <cell r="BB103">
            <v>10.792844300000001</v>
          </cell>
          <cell r="BC103">
            <v>-5.467186540000001</v>
          </cell>
          <cell r="BD103">
            <v>-1.0265748920373736</v>
          </cell>
          <cell r="BE103">
            <v>0</v>
          </cell>
          <cell r="BF103">
            <v>1.48816667</v>
          </cell>
          <cell r="BG103">
            <v>1.2881229999999999</v>
          </cell>
          <cell r="BH103">
            <v>0.20004367000000012</v>
          </cell>
          <cell r="BI103">
            <v>8.0408333499999998</v>
          </cell>
          <cell r="BJ103">
            <v>12.080967300000001</v>
          </cell>
          <cell r="BK103">
            <v>-4.0401339500000013</v>
          </cell>
          <cell r="BL103">
            <v>-0.50245214322219489</v>
          </cell>
          <cell r="BM103">
            <v>10.01149588</v>
          </cell>
          <cell r="BN103">
            <v>12.080967300000001</v>
          </cell>
          <cell r="BO103">
            <v>-2.0694714200000011</v>
          </cell>
          <cell r="BP103">
            <v>-0.20670951122640835</v>
          </cell>
          <cell r="BQ103">
            <v>0</v>
          </cell>
          <cell r="BR103">
            <v>1.48816667</v>
          </cell>
          <cell r="BS103">
            <v>2.5964510000000001</v>
          </cell>
          <cell r="BT103">
            <v>-1.10828433</v>
          </cell>
          <cell r="BU103">
            <v>9.5290000199999998</v>
          </cell>
          <cell r="BV103">
            <v>14.677418300000001</v>
          </cell>
          <cell r="BW103">
            <v>-5.1484182800000013</v>
          </cell>
          <cell r="BX103">
            <v>-0.54028946050941462</v>
          </cell>
          <cell r="BY103">
            <v>12.36671488</v>
          </cell>
          <cell r="BZ103">
            <v>14.677418300000001</v>
          </cell>
          <cell r="CA103">
            <v>2.3107034200000012</v>
          </cell>
          <cell r="CB103">
            <v>0.18684860469589812</v>
          </cell>
          <cell r="CC103">
            <v>0</v>
          </cell>
          <cell r="CD103">
            <v>1.48816667</v>
          </cell>
          <cell r="CE103">
            <v>1.2953712899999992</v>
          </cell>
          <cell r="CF103">
            <v>0.19279538000000085</v>
          </cell>
          <cell r="CG103">
            <v>11.01716669</v>
          </cell>
          <cell r="CH103">
            <v>15.97278959</v>
          </cell>
          <cell r="CI103">
            <v>-4.9556228999999998</v>
          </cell>
          <cell r="CJ103">
            <v>-0.44980919681446702</v>
          </cell>
          <cell r="CK103">
            <v>14.512481869999998</v>
          </cell>
          <cell r="CL103">
            <v>15.97278959</v>
          </cell>
          <cell r="CM103">
            <v>1.4603077200000012</v>
          </cell>
          <cell r="CN103">
            <v>0.10062425800639442</v>
          </cell>
          <cell r="CO103">
            <v>0</v>
          </cell>
          <cell r="CP103">
            <v>1.48816667</v>
          </cell>
          <cell r="CQ103">
            <v>2.8566510399999991</v>
          </cell>
          <cell r="CR103">
            <v>-1.3684843699999991</v>
          </cell>
          <cell r="CS103">
            <v>12.50533336</v>
          </cell>
          <cell r="CT103">
            <v>18.829440630000001</v>
          </cell>
          <cell r="CU103">
            <v>-6.3241072700000007</v>
          </cell>
          <cell r="CV103">
            <v>-0.50571280972233124</v>
          </cell>
          <cell r="CW103">
            <v>17.937134690000001</v>
          </cell>
          <cell r="CX103">
            <v>18.829440630000001</v>
          </cell>
          <cell r="CY103">
            <v>-0.89230593999999996</v>
          </cell>
          <cell r="CZ103">
            <v>-4.9746292003787142E-2</v>
          </cell>
          <cell r="DA103">
            <v>0</v>
          </cell>
          <cell r="DB103">
            <v>4.48816667</v>
          </cell>
          <cell r="DC103">
            <v>1.9259605</v>
          </cell>
          <cell r="DD103">
            <v>2.5622061700000001</v>
          </cell>
          <cell r="DE103">
            <v>16.99350003</v>
          </cell>
          <cell r="DF103">
            <v>20.755401129999999</v>
          </cell>
          <cell r="DG103">
            <v>-3.7619010999999993</v>
          </cell>
          <cell r="DH103">
            <v>-0.22137294220489076</v>
          </cell>
          <cell r="DI103">
            <v>19.403568929999999</v>
          </cell>
          <cell r="DJ103">
            <v>20.755401129999999</v>
          </cell>
          <cell r="DK103">
            <v>-1.3518322000000005</v>
          </cell>
          <cell r="DL103">
            <v>-6.966925542805287E-2</v>
          </cell>
          <cell r="DM103">
            <v>0</v>
          </cell>
          <cell r="DN103">
            <v>3.1548333399999997</v>
          </cell>
          <cell r="DO103">
            <v>3.1699165899999997</v>
          </cell>
          <cell r="DP103">
            <v>-1.5083249999999992E-2</v>
          </cell>
          <cell r="DQ103">
            <v>20.14833337</v>
          </cell>
          <cell r="DR103">
            <v>23.925317719999999</v>
          </cell>
          <cell r="DS103">
            <v>-3.7769843499999993</v>
          </cell>
          <cell r="DT103">
            <v>-0.18745889700354901</v>
          </cell>
          <cell r="DU103">
            <v>20.160404929999999</v>
          </cell>
          <cell r="DV103">
            <v>23.925317719999999</v>
          </cell>
          <cell r="DW103">
            <v>-3.7649127900000003</v>
          </cell>
          <cell r="DX103">
            <v>-0.18674787550509783</v>
          </cell>
          <cell r="DY103">
            <v>0</v>
          </cell>
          <cell r="DZ103">
            <v>3.1548333399999997</v>
          </cell>
          <cell r="EA103">
            <v>2.1917966500000023</v>
          </cell>
          <cell r="EB103">
            <v>0.96303668999999736</v>
          </cell>
          <cell r="EC103">
            <v>23.303166709999999</v>
          </cell>
          <cell r="ED103">
            <v>26.117114369999999</v>
          </cell>
          <cell r="EE103">
            <v>-2.8139476600000002</v>
          </cell>
          <cell r="EF103">
            <v>-0.12075387414159731</v>
          </cell>
          <cell r="EG103">
            <v>23.45240759</v>
          </cell>
          <cell r="EH103">
            <v>26.117114369999999</v>
          </cell>
          <cell r="EI103">
            <v>-2.6647067799999995</v>
          </cell>
          <cell r="EJ103">
            <v>-0.11362188593107253</v>
          </cell>
          <cell r="EK103">
            <v>0</v>
          </cell>
          <cell r="EL103">
            <v>8.1548333300000007</v>
          </cell>
          <cell r="EM103">
            <v>2.1708827599999978</v>
          </cell>
          <cell r="EN103">
            <v>5.9839505700000029</v>
          </cell>
        </row>
        <row r="104">
          <cell r="A104">
            <v>521081</v>
          </cell>
          <cell r="B104" t="str">
            <v>R&amp;M Material - Generators</v>
          </cell>
          <cell r="C104">
            <v>0.34768171000000003</v>
          </cell>
          <cell r="D104">
            <v>3.2455024400000001</v>
          </cell>
          <cell r="E104">
            <v>0.91610580000000008</v>
          </cell>
          <cell r="F104">
            <v>1.2090444599999999</v>
          </cell>
          <cell r="G104">
            <v>4.89801764</v>
          </cell>
          <cell r="H104">
            <v>9.0037048200000012</v>
          </cell>
          <cell r="I104">
            <v>7.3262248300000001</v>
          </cell>
          <cell r="J104">
            <v>23.768000000000001</v>
          </cell>
          <cell r="K104">
            <v>6.9399999599999997</v>
          </cell>
          <cell r="L104">
            <v>3.9399999599999997</v>
          </cell>
          <cell r="M104">
            <v>0.57833332999999998</v>
          </cell>
          <cell r="N104">
            <v>0</v>
          </cell>
          <cell r="O104">
            <v>0.57833332999999998</v>
          </cell>
          <cell r="P104">
            <v>1</v>
          </cell>
          <cell r="Q104">
            <v>0.93889001999999999</v>
          </cell>
          <cell r="R104">
            <v>0</v>
          </cell>
          <cell r="S104">
            <v>0.93889001999999999</v>
          </cell>
          <cell r="T104">
            <v>1</v>
          </cell>
          <cell r="U104">
            <v>0</v>
          </cell>
          <cell r="V104">
            <v>0.57833332999999998</v>
          </cell>
          <cell r="W104">
            <v>0.57745784</v>
          </cell>
          <cell r="X104">
            <v>8.7548999999997879E-4</v>
          </cell>
          <cell r="Y104">
            <v>0.57833332999999998</v>
          </cell>
          <cell r="Z104">
            <v>0.57745784</v>
          </cell>
          <cell r="AA104">
            <v>8.7548999999997879E-4</v>
          </cell>
          <cell r="AB104">
            <v>1.5138155706847793E-3</v>
          </cell>
          <cell r="AC104">
            <v>1.3173086399999998</v>
          </cell>
          <cell r="AD104">
            <v>0.57745784</v>
          </cell>
          <cell r="AE104">
            <v>0.73985079999999981</v>
          </cell>
          <cell r="AF104">
            <v>0.56163815945213869</v>
          </cell>
          <cell r="AG104">
            <v>0</v>
          </cell>
          <cell r="AH104">
            <v>0</v>
          </cell>
          <cell r="AI104">
            <v>0.14410897999999997</v>
          </cell>
          <cell r="AJ104">
            <v>-0.14410897999999997</v>
          </cell>
          <cell r="AK104">
            <v>0.57833332999999998</v>
          </cell>
          <cell r="AL104">
            <v>0.72156681999999994</v>
          </cell>
          <cell r="AM104">
            <v>-0.14323348999999996</v>
          </cell>
          <cell r="AN104">
            <v>-0.24766597837271451</v>
          </cell>
          <cell r="AO104">
            <v>0.14410897999999997</v>
          </cell>
          <cell r="AP104">
            <v>0.72156681999999994</v>
          </cell>
          <cell r="AQ104">
            <v>-0.57745784</v>
          </cell>
          <cell r="AR104">
            <v>-4.0070912999314832</v>
          </cell>
          <cell r="AS104">
            <v>0</v>
          </cell>
          <cell r="AT104">
            <v>0</v>
          </cell>
          <cell r="AU104">
            <v>0.35317928000000015</v>
          </cell>
          <cell r="AV104">
            <v>-0.35317928000000015</v>
          </cell>
          <cell r="AW104">
            <v>0.57833332999999998</v>
          </cell>
          <cell r="AX104">
            <v>1.0747461</v>
          </cell>
          <cell r="AY104">
            <v>-0.49641277000000006</v>
          </cell>
          <cell r="AZ104">
            <v>-0.85835061589827455</v>
          </cell>
          <cell r="BA104">
            <v>1.8680794599999999</v>
          </cell>
          <cell r="BB104">
            <v>1.0747461</v>
          </cell>
          <cell r="BC104">
            <v>0.79333335999999988</v>
          </cell>
          <cell r="BD104">
            <v>0.42467859477454983</v>
          </cell>
          <cell r="BE104">
            <v>0</v>
          </cell>
          <cell r="BF104">
            <v>0</v>
          </cell>
          <cell r="BG104">
            <v>0.27316167999999996</v>
          </cell>
          <cell r="BH104">
            <v>-0.27316167999999996</v>
          </cell>
          <cell r="BI104">
            <v>0.57833332999999998</v>
          </cell>
          <cell r="BJ104">
            <v>1.3479077800000001</v>
          </cell>
          <cell r="BK104">
            <v>-0.76957445000000013</v>
          </cell>
          <cell r="BL104">
            <v>-1.3306762900903535</v>
          </cell>
          <cell r="BM104">
            <v>2.1055078900000002</v>
          </cell>
          <cell r="BN104">
            <v>1.3479077800000001</v>
          </cell>
          <cell r="BO104">
            <v>0.75760011000000005</v>
          </cell>
          <cell r="BP104">
            <v>0.35981822419102877</v>
          </cell>
          <cell r="BQ104">
            <v>0</v>
          </cell>
          <cell r="BR104">
            <v>0</v>
          </cell>
          <cell r="BS104">
            <v>1.5262602199999999</v>
          </cell>
          <cell r="BT104">
            <v>-1.5262602199999999</v>
          </cell>
          <cell r="BU104">
            <v>0.57833332999999998</v>
          </cell>
          <cell r="BV104">
            <v>2.8741680000000001</v>
          </cell>
          <cell r="BW104">
            <v>-2.2958346700000001</v>
          </cell>
          <cell r="BX104">
            <v>-3.96974296812532</v>
          </cell>
          <cell r="BY104">
            <v>2.5085372499999998</v>
          </cell>
          <cell r="BZ104">
            <v>2.8741680000000001</v>
          </cell>
          <cell r="CA104">
            <v>0.36563075000000023</v>
          </cell>
          <cell r="CB104">
            <v>0.14575456274368667</v>
          </cell>
          <cell r="CC104">
            <v>0</v>
          </cell>
          <cell r="CD104">
            <v>0.46999997999999998</v>
          </cell>
          <cell r="CE104">
            <v>0.97619612999999994</v>
          </cell>
          <cell r="CF104">
            <v>-0.50619614999999996</v>
          </cell>
          <cell r="CG104">
            <v>1.0483333099999999</v>
          </cell>
          <cell r="CH104">
            <v>3.85036413</v>
          </cell>
          <cell r="CI104">
            <v>-2.8020308200000001</v>
          </cell>
          <cell r="CJ104">
            <v>-2.6728434489981061</v>
          </cell>
          <cell r="CK104">
            <v>4.3321576500000001</v>
          </cell>
          <cell r="CL104">
            <v>3.85036413</v>
          </cell>
          <cell r="CM104">
            <v>-0.48179352000000009</v>
          </cell>
          <cell r="CN104">
            <v>-0.11121329344974325</v>
          </cell>
          <cell r="CO104">
            <v>0</v>
          </cell>
          <cell r="CP104">
            <v>0.57833332999999998</v>
          </cell>
          <cell r="CQ104">
            <v>7.3400000000000002E-3</v>
          </cell>
          <cell r="CR104">
            <v>0.57099332999999997</v>
          </cell>
          <cell r="CS104">
            <v>1.6266666399999998</v>
          </cell>
          <cell r="CT104">
            <v>3.8577041299999997</v>
          </cell>
          <cell r="CU104">
            <v>-2.2310374899999998</v>
          </cell>
          <cell r="CV104">
            <v>-1.371539463058024</v>
          </cell>
          <cell r="CW104">
            <v>5.08288165</v>
          </cell>
          <cell r="CX104">
            <v>3.8577041299999997</v>
          </cell>
          <cell r="CY104">
            <v>1.2251775200000004</v>
          </cell>
          <cell r="CZ104">
            <v>0.24103994630683567</v>
          </cell>
          <cell r="DA104">
            <v>0</v>
          </cell>
          <cell r="DB104">
            <v>0.57833332999999998</v>
          </cell>
          <cell r="DC104">
            <v>0.19817161999999999</v>
          </cell>
          <cell r="DD104">
            <v>0.38016170999999999</v>
          </cell>
          <cell r="DE104">
            <v>2.2049999699999998</v>
          </cell>
          <cell r="DF104">
            <v>4.0558757500000002</v>
          </cell>
          <cell r="DG104">
            <v>-1.8508757800000004</v>
          </cell>
          <cell r="DH104">
            <v>-0.83939945813241923</v>
          </cell>
          <cell r="DI104">
            <v>5.2943396500000004</v>
          </cell>
          <cell r="DJ104">
            <v>4.0558757500000002</v>
          </cell>
          <cell r="DK104">
            <v>1.2384639000000002</v>
          </cell>
          <cell r="DL104">
            <v>0.23392226072990993</v>
          </cell>
          <cell r="DM104">
            <v>0</v>
          </cell>
          <cell r="DN104">
            <v>0.57833332999999998</v>
          </cell>
          <cell r="DO104">
            <v>0.50817601999999951</v>
          </cell>
          <cell r="DP104">
            <v>7.0157310000000472E-2</v>
          </cell>
          <cell r="DQ104">
            <v>2.7833332999999998</v>
          </cell>
          <cell r="DR104">
            <v>4.5640517699999998</v>
          </cell>
          <cell r="DS104">
            <v>-1.7807184700000001</v>
          </cell>
          <cell r="DT104">
            <v>-0.63977909867998928</v>
          </cell>
          <cell r="DU104">
            <v>5.8572296500000007</v>
          </cell>
          <cell r="DV104">
            <v>4.5640517699999998</v>
          </cell>
          <cell r="DW104">
            <v>1.2931778800000009</v>
          </cell>
          <cell r="DX104">
            <v>0.22078319568706012</v>
          </cell>
          <cell r="DY104">
            <v>0</v>
          </cell>
          <cell r="DZ104">
            <v>0.57833332999999998</v>
          </cell>
          <cell r="EA104">
            <v>1.0119985200000006</v>
          </cell>
          <cell r="EB104">
            <v>-0.43366519000000059</v>
          </cell>
          <cell r="EC104">
            <v>3.3616666299999998</v>
          </cell>
          <cell r="ED104">
            <v>5.5760502900000004</v>
          </cell>
          <cell r="EE104">
            <v>-2.2143836600000006</v>
          </cell>
          <cell r="EF104">
            <v>-0.65871601908366528</v>
          </cell>
          <cell r="EG104">
            <v>6.4403805900000002</v>
          </cell>
          <cell r="EH104">
            <v>5.5760502900000004</v>
          </cell>
          <cell r="EI104">
            <v>0.86433029999999977</v>
          </cell>
          <cell r="EJ104">
            <v>0.13420484828832138</v>
          </cell>
          <cell r="EK104">
            <v>0</v>
          </cell>
          <cell r="EL104">
            <v>0.57833332999999998</v>
          </cell>
          <cell r="EM104">
            <v>2.9571914799999997</v>
          </cell>
          <cell r="EN104">
            <v>-2.3788581499999997</v>
          </cell>
        </row>
        <row r="105">
          <cell r="A105">
            <v>521082</v>
          </cell>
          <cell r="B105" t="str">
            <v>R&amp;M Services - Generators</v>
          </cell>
          <cell r="C105">
            <v>4.9894967699999997</v>
          </cell>
          <cell r="D105">
            <v>9.1828065900000002</v>
          </cell>
          <cell r="E105">
            <v>11.902763199999999</v>
          </cell>
          <cell r="F105">
            <v>10.55854525</v>
          </cell>
          <cell r="G105">
            <v>44.857991420000005</v>
          </cell>
          <cell r="H105">
            <v>26.250796300000001</v>
          </cell>
          <cell r="I105">
            <v>20.364413949999999</v>
          </cell>
          <cell r="J105">
            <v>41.255000000000003</v>
          </cell>
          <cell r="K105">
            <v>16.911000000000001</v>
          </cell>
          <cell r="L105">
            <v>36.772500000000001</v>
          </cell>
          <cell r="M105">
            <v>1.4092499999999999</v>
          </cell>
          <cell r="N105">
            <v>1.35619003</v>
          </cell>
          <cell r="O105">
            <v>5.3059969999999845E-2</v>
          </cell>
          <cell r="P105">
            <v>3.7651211637395668E-2</v>
          </cell>
          <cell r="Q105">
            <v>0.60974024999999998</v>
          </cell>
          <cell r="R105">
            <v>1.35619003</v>
          </cell>
          <cell r="S105">
            <v>-0.74644978000000006</v>
          </cell>
          <cell r="T105">
            <v>-1.224209456403772</v>
          </cell>
          <cell r="U105">
            <v>0</v>
          </cell>
          <cell r="V105">
            <v>1.4092499999999999</v>
          </cell>
          <cell r="W105">
            <v>1.3269272899999998</v>
          </cell>
          <cell r="X105">
            <v>8.2322710000000132E-2</v>
          </cell>
          <cell r="Y105">
            <v>2.8184999999999998</v>
          </cell>
          <cell r="Z105">
            <v>2.68311732</v>
          </cell>
          <cell r="AA105">
            <v>0.13538267999999976</v>
          </cell>
          <cell r="AB105">
            <v>4.8033592336349039E-2</v>
          </cell>
          <cell r="AC105">
            <v>3.5945617000000003</v>
          </cell>
          <cell r="AD105">
            <v>2.68311732</v>
          </cell>
          <cell r="AE105">
            <v>0.91144438000000028</v>
          </cell>
          <cell r="AF105">
            <v>0.25356203511543568</v>
          </cell>
          <cell r="AG105">
            <v>0</v>
          </cell>
          <cell r="AH105">
            <v>1.4092499999999999</v>
          </cell>
          <cell r="AI105">
            <v>2.5323241999999997</v>
          </cell>
          <cell r="AJ105">
            <v>-1.1230741999999998</v>
          </cell>
          <cell r="AK105">
            <v>4.2277500000000003</v>
          </cell>
          <cell r="AL105">
            <v>5.2154415199999997</v>
          </cell>
          <cell r="AM105">
            <v>-0.98769151999999938</v>
          </cell>
          <cell r="AN105">
            <v>-0.23362107977056337</v>
          </cell>
          <cell r="AO105">
            <v>2.5323241999999997</v>
          </cell>
          <cell r="AP105">
            <v>5.2154415199999997</v>
          </cell>
          <cell r="AQ105">
            <v>-2.68311732</v>
          </cell>
          <cell r="AR105">
            <v>-1.0595473202048933</v>
          </cell>
          <cell r="AS105">
            <v>0</v>
          </cell>
          <cell r="AT105">
            <v>1.4092499999999999</v>
          </cell>
          <cell r="AU105">
            <v>1.6266830000000001</v>
          </cell>
          <cell r="AV105">
            <v>-0.21743300000000021</v>
          </cell>
          <cell r="AW105">
            <v>5.6369999999999996</v>
          </cell>
          <cell r="AX105">
            <v>6.8421245199999996</v>
          </cell>
          <cell r="AY105">
            <v>-1.20512452</v>
          </cell>
          <cell r="AZ105">
            <v>-0.21378827745254569</v>
          </cell>
          <cell r="BA105">
            <v>6.3700052000000005</v>
          </cell>
          <cell r="BB105">
            <v>6.8421245199999996</v>
          </cell>
          <cell r="BC105">
            <v>-0.47211931999999912</v>
          </cell>
          <cell r="BD105">
            <v>-7.4116002291489347E-2</v>
          </cell>
          <cell r="BE105">
            <v>0</v>
          </cell>
          <cell r="BF105">
            <v>1.4092499999999999</v>
          </cell>
          <cell r="BG105">
            <v>3.5069169100000002</v>
          </cell>
          <cell r="BH105">
            <v>-2.0976669100000001</v>
          </cell>
          <cell r="BI105">
            <v>7.0462499999999997</v>
          </cell>
          <cell r="BJ105">
            <v>10.34904143</v>
          </cell>
          <cell r="BK105">
            <v>-3.3027914300000001</v>
          </cell>
          <cell r="BL105">
            <v>-0.46873037857016148</v>
          </cell>
          <cell r="BM105">
            <v>6.9243878099999998</v>
          </cell>
          <cell r="BN105">
            <v>10.34904143</v>
          </cell>
          <cell r="BO105">
            <v>-3.42465362</v>
          </cell>
          <cell r="BP105">
            <v>-0.4945785409439683</v>
          </cell>
          <cell r="BQ105">
            <v>0</v>
          </cell>
          <cell r="BR105">
            <v>1.4092499999999999</v>
          </cell>
          <cell r="BS105">
            <v>1.3949287900000009</v>
          </cell>
          <cell r="BT105">
            <v>1.4321209999998974E-2</v>
          </cell>
          <cell r="BU105">
            <v>8.4555000000000007</v>
          </cell>
          <cell r="BV105">
            <v>11.743970220000001</v>
          </cell>
          <cell r="BW105">
            <v>-3.2884702200000007</v>
          </cell>
          <cell r="BX105">
            <v>-0.38891493347525286</v>
          </cell>
          <cell r="BY105">
            <v>7.8054213800000003</v>
          </cell>
          <cell r="BZ105">
            <v>11.743970220000001</v>
          </cell>
          <cell r="CA105">
            <v>3.9385488400000011</v>
          </cell>
          <cell r="CB105">
            <v>0.50459144333857875</v>
          </cell>
          <cell r="CC105">
            <v>0</v>
          </cell>
          <cell r="CD105">
            <v>1.4092499999999999</v>
          </cell>
          <cell r="CE105">
            <v>2.05620541</v>
          </cell>
          <cell r="CF105">
            <v>-0.64695541000000012</v>
          </cell>
          <cell r="CG105">
            <v>9.8647500000000008</v>
          </cell>
          <cell r="CH105">
            <v>13.80017563</v>
          </cell>
          <cell r="CI105">
            <v>-3.9354256299999992</v>
          </cell>
          <cell r="CJ105">
            <v>-0.3989382021845459</v>
          </cell>
          <cell r="CK105">
            <v>8.7632228800000007</v>
          </cell>
          <cell r="CL105">
            <v>13.80017563</v>
          </cell>
          <cell r="CM105">
            <v>5.0369527499999993</v>
          </cell>
          <cell r="CN105">
            <v>0.57478313846104057</v>
          </cell>
          <cell r="CO105">
            <v>0</v>
          </cell>
          <cell r="CP105">
            <v>3.76925</v>
          </cell>
          <cell r="CQ105">
            <v>3.6396627200000005</v>
          </cell>
          <cell r="CR105">
            <v>0.12958727999999953</v>
          </cell>
          <cell r="CS105">
            <v>13.634</v>
          </cell>
          <cell r="CT105">
            <v>17.439838350000002</v>
          </cell>
          <cell r="CU105">
            <v>-3.8058383500000019</v>
          </cell>
          <cell r="CV105">
            <v>-0.27914319715417352</v>
          </cell>
          <cell r="CW105">
            <v>9.7923443800000012</v>
          </cell>
          <cell r="CX105">
            <v>17.439838350000002</v>
          </cell>
          <cell r="CY105">
            <v>-7.6474939700000011</v>
          </cell>
          <cell r="CZ105">
            <v>-0.78096660750813995</v>
          </cell>
          <cell r="DA105">
            <v>0</v>
          </cell>
          <cell r="DB105">
            <v>3.76925</v>
          </cell>
          <cell r="DC105">
            <v>1.2056919099999999</v>
          </cell>
          <cell r="DD105">
            <v>2.5635580899999999</v>
          </cell>
          <cell r="DE105">
            <v>17.40325</v>
          </cell>
          <cell r="DF105">
            <v>18.645530260000001</v>
          </cell>
          <cell r="DG105">
            <v>-1.2422802600000011</v>
          </cell>
          <cell r="DH105">
            <v>-7.1382084380791008E-2</v>
          </cell>
          <cell r="DI105">
            <v>11.646546499999999</v>
          </cell>
          <cell r="DJ105">
            <v>18.645530260000001</v>
          </cell>
          <cell r="DK105">
            <v>-6.9989837600000016</v>
          </cell>
          <cell r="DL105">
            <v>-0.60094928226148425</v>
          </cell>
          <cell r="DM105">
            <v>0</v>
          </cell>
          <cell r="DN105">
            <v>5.7692500000000004</v>
          </cell>
          <cell r="DO105">
            <v>0.82298000000000004</v>
          </cell>
          <cell r="DP105">
            <v>4.9462700000000002</v>
          </cell>
          <cell r="DQ105">
            <v>23.172499999999999</v>
          </cell>
          <cell r="DR105">
            <v>19.468510260000002</v>
          </cell>
          <cell r="DS105">
            <v>3.7039897399999973</v>
          </cell>
          <cell r="DT105">
            <v>0.15984420066889621</v>
          </cell>
          <cell r="DU105">
            <v>12.443165499999999</v>
          </cell>
          <cell r="DV105">
            <v>19.468510260000002</v>
          </cell>
          <cell r="DW105">
            <v>-7.025344760000003</v>
          </cell>
          <cell r="DX105">
            <v>-0.56459465720358726</v>
          </cell>
          <cell r="DY105">
            <v>0</v>
          </cell>
          <cell r="DZ105">
            <v>5.7692500000000004</v>
          </cell>
          <cell r="EA105">
            <v>3.854260849999998</v>
          </cell>
          <cell r="EB105">
            <v>1.9149891500000025</v>
          </cell>
          <cell r="EC105">
            <v>28.941749999999999</v>
          </cell>
          <cell r="ED105">
            <v>23.322771109999998</v>
          </cell>
          <cell r="EE105">
            <v>5.6189788900000011</v>
          </cell>
          <cell r="EF105">
            <v>0.1941478621714306</v>
          </cell>
          <cell r="EG105">
            <v>13.68531975</v>
          </cell>
          <cell r="EH105">
            <v>23.322771109999998</v>
          </cell>
          <cell r="EI105">
            <v>-9.6374513599999982</v>
          </cell>
          <cell r="EJ105">
            <v>-0.70421820871229546</v>
          </cell>
          <cell r="EK105">
            <v>0</v>
          </cell>
          <cell r="EL105">
            <v>7.8307500000000001</v>
          </cell>
          <cell r="EM105">
            <v>3.1258835300000012</v>
          </cell>
          <cell r="EN105">
            <v>4.7048664699999989</v>
          </cell>
        </row>
        <row r="106">
          <cell r="A106">
            <v>521091</v>
          </cell>
          <cell r="B106" t="str">
            <v>R&amp;M Material  - Power wiring</v>
          </cell>
          <cell r="C106">
            <v>1.5102948899999999</v>
          </cell>
          <cell r="D106">
            <v>1.1702551799999998</v>
          </cell>
          <cell r="E106">
            <v>1.0969414099999999</v>
          </cell>
          <cell r="F106">
            <v>10.42906247</v>
          </cell>
          <cell r="G106">
            <v>0.72475300000000009</v>
          </cell>
          <cell r="H106">
            <v>4.4702940800000004</v>
          </cell>
          <cell r="I106">
            <v>5.4283653300000001</v>
          </cell>
          <cell r="J106">
            <v>6.702</v>
          </cell>
          <cell r="K106">
            <v>1.1900000400000001</v>
          </cell>
          <cell r="L106">
            <v>2.1900000400000001</v>
          </cell>
          <cell r="M106">
            <v>9.9166669999999998E-2</v>
          </cell>
          <cell r="N106">
            <v>4.5928500000000008E-3</v>
          </cell>
          <cell r="O106">
            <v>9.4573820000000003E-2</v>
          </cell>
          <cell r="P106">
            <v>0.9536855477752757</v>
          </cell>
          <cell r="Q106">
            <v>0.13590567000000001</v>
          </cell>
          <cell r="R106">
            <v>4.5928500000000008E-3</v>
          </cell>
          <cell r="S106">
            <v>0.13131282</v>
          </cell>
          <cell r="T106">
            <v>0.96620560422534241</v>
          </cell>
          <cell r="U106">
            <v>0</v>
          </cell>
          <cell r="V106">
            <v>9.9166669999999998E-2</v>
          </cell>
          <cell r="W106">
            <v>4.7360770000000003E-2</v>
          </cell>
          <cell r="X106">
            <v>5.1805899999999995E-2</v>
          </cell>
          <cell r="Y106">
            <v>0.19833334</v>
          </cell>
          <cell r="Z106">
            <v>5.1953620000000006E-2</v>
          </cell>
          <cell r="AA106">
            <v>0.14637971999999999</v>
          </cell>
          <cell r="AB106">
            <v>0.73804898359499216</v>
          </cell>
          <cell r="AC106">
            <v>1.6732126299999999</v>
          </cell>
          <cell r="AD106">
            <v>5.1953620000000006E-2</v>
          </cell>
          <cell r="AE106">
            <v>1.6212590099999999</v>
          </cell>
          <cell r="AF106">
            <v>0.9689497801603375</v>
          </cell>
          <cell r="AG106">
            <v>0</v>
          </cell>
          <cell r="AH106">
            <v>9.9166669999999998E-2</v>
          </cell>
          <cell r="AI106">
            <v>1.1592919999999998E-2</v>
          </cell>
          <cell r="AJ106">
            <v>8.7573750000000006E-2</v>
          </cell>
          <cell r="AK106">
            <v>0.29750001000000004</v>
          </cell>
          <cell r="AL106">
            <v>6.3546539999999999E-2</v>
          </cell>
          <cell r="AM106">
            <v>0.23395347000000005</v>
          </cell>
          <cell r="AN106">
            <v>0.78639819205384232</v>
          </cell>
          <cell r="AO106">
            <v>1.1592919999999998E-2</v>
          </cell>
          <cell r="AP106">
            <v>6.3546539999999999E-2</v>
          </cell>
          <cell r="AQ106">
            <v>-5.1953619999999999E-2</v>
          </cell>
          <cell r="AR106">
            <v>-4.4814956024884163</v>
          </cell>
          <cell r="AS106">
            <v>0</v>
          </cell>
          <cell r="AT106">
            <v>9.9166669999999998E-2</v>
          </cell>
          <cell r="AU106">
            <v>0.10242666999999998</v>
          </cell>
          <cell r="AV106">
            <v>-3.2599999999999851E-3</v>
          </cell>
          <cell r="AW106">
            <v>0.39666667999999999</v>
          </cell>
          <cell r="AX106">
            <v>0.16597320999999998</v>
          </cell>
          <cell r="AY106">
            <v>0.23069347000000001</v>
          </cell>
          <cell r="AZ106">
            <v>0.58158015692167542</v>
          </cell>
          <cell r="BA106">
            <v>2.0306479199999998</v>
          </cell>
          <cell r="BB106">
            <v>0.16597320999999998</v>
          </cell>
          <cell r="BC106">
            <v>1.8646747099999998</v>
          </cell>
          <cell r="BD106">
            <v>0.91826588530423336</v>
          </cell>
          <cell r="BE106">
            <v>0</v>
          </cell>
          <cell r="BF106">
            <v>9.9166669999999998E-2</v>
          </cell>
          <cell r="BG106">
            <v>0.15756547000000001</v>
          </cell>
          <cell r="BH106">
            <v>-5.8398800000000015E-2</v>
          </cell>
          <cell r="BI106">
            <v>0.49583334999999995</v>
          </cell>
          <cell r="BJ106">
            <v>0.32353867999999997</v>
          </cell>
          <cell r="BK106">
            <v>0.17229466999999998</v>
          </cell>
          <cell r="BL106">
            <v>0.34748503705932648</v>
          </cell>
          <cell r="BM106">
            <v>3.0866367599999998</v>
          </cell>
          <cell r="BN106">
            <v>0.32353867999999997</v>
          </cell>
          <cell r="BO106">
            <v>2.7630980799999998</v>
          </cell>
          <cell r="BP106">
            <v>0.89518083754046918</v>
          </cell>
          <cell r="BQ106">
            <v>0</v>
          </cell>
          <cell r="BR106">
            <v>9.9166669999999998E-2</v>
          </cell>
          <cell r="BS106">
            <v>0.35683723000000006</v>
          </cell>
          <cell r="BT106">
            <v>-0.25767056000000005</v>
          </cell>
          <cell r="BU106">
            <v>0.59500002000000007</v>
          </cell>
          <cell r="BV106">
            <v>0.68037591000000008</v>
          </cell>
          <cell r="BW106">
            <v>-8.537589000000001E-2</v>
          </cell>
          <cell r="BX106">
            <v>-0.14348888593314668</v>
          </cell>
          <cell r="BY106">
            <v>4.0203558599999996</v>
          </cell>
          <cell r="BZ106">
            <v>0.68037591000000008</v>
          </cell>
          <cell r="CA106">
            <v>-3.3399799499999996</v>
          </cell>
          <cell r="CB106">
            <v>-0.83076724208189867</v>
          </cell>
          <cell r="CC106">
            <v>0</v>
          </cell>
          <cell r="CD106">
            <v>9.9166669999999998E-2</v>
          </cell>
          <cell r="CE106">
            <v>3.0957004399999999</v>
          </cell>
          <cell r="CF106">
            <v>-2.9965337700000001</v>
          </cell>
          <cell r="CG106">
            <v>0.69416669000000009</v>
          </cell>
          <cell r="CH106">
            <v>3.7760763500000003</v>
          </cell>
          <cell r="CI106">
            <v>-3.08190966</v>
          </cell>
          <cell r="CJ106">
            <v>-4.4397256514858121</v>
          </cell>
          <cell r="CK106">
            <v>4.0203558599999996</v>
          </cell>
          <cell r="CL106">
            <v>3.7760763500000003</v>
          </cell>
          <cell r="CM106">
            <v>-0.24427950999999926</v>
          </cell>
          <cell r="CN106">
            <v>-6.0760668584198235E-2</v>
          </cell>
          <cell r="CO106">
            <v>0</v>
          </cell>
          <cell r="CP106">
            <v>0.29916666999999997</v>
          </cell>
          <cell r="CQ106">
            <v>7.3728799999998882E-3</v>
          </cell>
          <cell r="CR106">
            <v>0.29179379000000005</v>
          </cell>
          <cell r="CS106">
            <v>0.99333336000000005</v>
          </cell>
          <cell r="CT106">
            <v>3.78344923</v>
          </cell>
          <cell r="CU106">
            <v>-2.7901158700000002</v>
          </cell>
          <cell r="CV106">
            <v>-2.8088414044606336</v>
          </cell>
          <cell r="CW106">
            <v>4.2089498899999995</v>
          </cell>
          <cell r="CX106">
            <v>3.78344923</v>
          </cell>
          <cell r="CY106">
            <v>0.42550065999999953</v>
          </cell>
          <cell r="CZ106">
            <v>0.10109425655338453</v>
          </cell>
          <cell r="DA106">
            <v>0</v>
          </cell>
          <cell r="DB106">
            <v>0.29916666999999997</v>
          </cell>
          <cell r="DC106">
            <v>0.13246796</v>
          </cell>
          <cell r="DD106">
            <v>0.16669870999999997</v>
          </cell>
          <cell r="DE106">
            <v>1.29250003</v>
          </cell>
          <cell r="DF106">
            <v>3.91591719</v>
          </cell>
          <cell r="DG106">
            <v>-2.6234171599999998</v>
          </cell>
          <cell r="DH106">
            <v>-2.0297230940876649</v>
          </cell>
          <cell r="DI106">
            <v>4.3680683199999999</v>
          </cell>
          <cell r="DJ106">
            <v>3.91591719</v>
          </cell>
          <cell r="DK106">
            <v>0.45215112999999985</v>
          </cell>
          <cell r="DL106">
            <v>0.10351283379194029</v>
          </cell>
          <cell r="DM106">
            <v>0</v>
          </cell>
          <cell r="DN106">
            <v>0.29916666999999997</v>
          </cell>
          <cell r="DO106">
            <v>1.5777550000000279E-2</v>
          </cell>
          <cell r="DP106">
            <v>0.28338911999999972</v>
          </cell>
          <cell r="DQ106">
            <v>1.5916667</v>
          </cell>
          <cell r="DR106">
            <v>3.9316947400000002</v>
          </cell>
          <cell r="DS106">
            <v>-2.34002804</v>
          </cell>
          <cell r="DT106">
            <v>-1.4701746540277558</v>
          </cell>
          <cell r="DU106">
            <v>4.4210803499999995</v>
          </cell>
          <cell r="DV106">
            <v>3.9316947400000002</v>
          </cell>
          <cell r="DW106">
            <v>0.48938560999999936</v>
          </cell>
          <cell r="DX106">
            <v>0.11069367015688811</v>
          </cell>
          <cell r="DY106">
            <v>0</v>
          </cell>
          <cell r="DZ106">
            <v>0.29916666999999997</v>
          </cell>
          <cell r="EA106">
            <v>1.5391060899999998</v>
          </cell>
          <cell r="EB106">
            <v>-1.2399394199999998</v>
          </cell>
          <cell r="EC106">
            <v>1.89083337</v>
          </cell>
          <cell r="ED106">
            <v>5.4708008299999999</v>
          </cell>
          <cell r="EE106">
            <v>-3.5799674599999998</v>
          </cell>
          <cell r="EF106">
            <v>-1.8933278398825804</v>
          </cell>
          <cell r="EG106">
            <v>5.2380652899999998</v>
          </cell>
          <cell r="EH106">
            <v>5.4708008299999999</v>
          </cell>
          <cell r="EI106">
            <v>-0.23273554000000019</v>
          </cell>
          <cell r="EJ106">
            <v>-4.443158439516133E-2</v>
          </cell>
          <cell r="EK106">
            <v>0</v>
          </cell>
          <cell r="EL106">
            <v>0.29916666999999997</v>
          </cell>
          <cell r="EM106">
            <v>9.6884820000000302E-2</v>
          </cell>
          <cell r="EN106">
            <v>0.20228184999999965</v>
          </cell>
        </row>
        <row r="107">
          <cell r="A107">
            <v>521092</v>
          </cell>
          <cell r="B107" t="str">
            <v>R&amp;M Services  - Power wiring</v>
          </cell>
          <cell r="C107">
            <v>0.38728828999999998</v>
          </cell>
          <cell r="D107">
            <v>0.72216793999999995</v>
          </cell>
          <cell r="E107">
            <v>0.45241500000000001</v>
          </cell>
          <cell r="F107">
            <v>0.51803750000000004</v>
          </cell>
          <cell r="G107">
            <v>2.1933052900000001</v>
          </cell>
          <cell r="H107">
            <v>1.1546187299999999</v>
          </cell>
          <cell r="I107">
            <v>0.59882500000000005</v>
          </cell>
          <cell r="J107">
            <v>6.4740000000000002</v>
          </cell>
          <cell r="K107">
            <v>2.91</v>
          </cell>
          <cell r="L107">
            <v>2.82</v>
          </cell>
          <cell r="M107">
            <v>0.24249999999999999</v>
          </cell>
          <cell r="N107">
            <v>4.5030000000000001E-2</v>
          </cell>
          <cell r="O107">
            <v>0.19746999999999998</v>
          </cell>
          <cell r="P107">
            <v>0.81430927835051536</v>
          </cell>
          <cell r="Q107">
            <v>3.5000000000000001E-3</v>
          </cell>
          <cell r="R107">
            <v>4.5030000000000001E-2</v>
          </cell>
          <cell r="S107">
            <v>-4.1529999999999997E-2</v>
          </cell>
          <cell r="T107">
            <v>-11.865714285714285</v>
          </cell>
          <cell r="U107">
            <v>0</v>
          </cell>
          <cell r="V107">
            <v>0.24249999999999999</v>
          </cell>
          <cell r="W107">
            <v>0.11554</v>
          </cell>
          <cell r="X107">
            <v>0.12695999999999999</v>
          </cell>
          <cell r="Y107">
            <v>0.48499999999999999</v>
          </cell>
          <cell r="Z107">
            <v>0.16056999999999999</v>
          </cell>
          <cell r="AA107">
            <v>0.32443</v>
          </cell>
          <cell r="AB107">
            <v>0.6689278350515464</v>
          </cell>
          <cell r="AC107">
            <v>0.12500900000000001</v>
          </cell>
          <cell r="AD107">
            <v>0.16056999999999999</v>
          </cell>
          <cell r="AE107">
            <v>-3.5560999999999982E-2</v>
          </cell>
          <cell r="AF107">
            <v>-0.28446751833867945</v>
          </cell>
          <cell r="AG107">
            <v>0</v>
          </cell>
          <cell r="AH107">
            <v>0.24249999999999999</v>
          </cell>
          <cell r="AI107">
            <v>0.96026287999999993</v>
          </cell>
          <cell r="AJ107">
            <v>-0.71776287999999999</v>
          </cell>
          <cell r="AK107">
            <v>0.72750000000000004</v>
          </cell>
          <cell r="AL107">
            <v>1.1208328799999998</v>
          </cell>
          <cell r="AM107">
            <v>-0.39333287999999977</v>
          </cell>
          <cell r="AN107">
            <v>-0.54066375257731925</v>
          </cell>
          <cell r="AO107">
            <v>0.96026287999999993</v>
          </cell>
          <cell r="AP107">
            <v>1.1208328799999998</v>
          </cell>
          <cell r="AQ107">
            <v>-0.16056999999999988</v>
          </cell>
          <cell r="AR107">
            <v>-0.16721462772777376</v>
          </cell>
          <cell r="AS107">
            <v>0</v>
          </cell>
          <cell r="AT107">
            <v>0.24249999999999999</v>
          </cell>
          <cell r="AU107">
            <v>0.15747949000000022</v>
          </cell>
          <cell r="AV107">
            <v>8.5020509999999772E-2</v>
          </cell>
          <cell r="AW107">
            <v>0.97</v>
          </cell>
          <cell r="AX107">
            <v>1.2783123700000001</v>
          </cell>
          <cell r="AY107">
            <v>-0.30831237000000011</v>
          </cell>
          <cell r="AZ107">
            <v>-0.31784780412371144</v>
          </cell>
          <cell r="BA107">
            <v>0.21257899999999999</v>
          </cell>
          <cell r="BB107">
            <v>1.2783123700000001</v>
          </cell>
          <cell r="BC107">
            <v>-1.06573337</v>
          </cell>
          <cell r="BD107">
            <v>-5.0133520714651967</v>
          </cell>
          <cell r="BE107">
            <v>0</v>
          </cell>
          <cell r="BF107">
            <v>0.24249999999999999</v>
          </cell>
          <cell r="BG107">
            <v>5.2684000000000002E-2</v>
          </cell>
          <cell r="BH107">
            <v>0.18981599999999998</v>
          </cell>
          <cell r="BI107">
            <v>1.2124999999999999</v>
          </cell>
          <cell r="BJ107">
            <v>1.33099637</v>
          </cell>
          <cell r="BK107">
            <v>-0.11849637000000013</v>
          </cell>
          <cell r="BL107">
            <v>-9.772896494845372E-2</v>
          </cell>
          <cell r="BM107">
            <v>0.26581399999999999</v>
          </cell>
          <cell r="BN107">
            <v>1.33099637</v>
          </cell>
          <cell r="BO107">
            <v>-1.06518237</v>
          </cell>
          <cell r="BP107">
            <v>-4.0072470599742678</v>
          </cell>
          <cell r="BQ107">
            <v>0</v>
          </cell>
          <cell r="BR107">
            <v>0.24249999999999999</v>
          </cell>
          <cell r="BS107">
            <v>0.12245783999999985</v>
          </cell>
          <cell r="BT107">
            <v>0.12004216000000015</v>
          </cell>
          <cell r="BU107">
            <v>1.4550000000000001</v>
          </cell>
          <cell r="BV107">
            <v>1.4534542099999999</v>
          </cell>
          <cell r="BW107">
            <v>1.5457900000002134E-3</v>
          </cell>
          <cell r="BX107">
            <v>1.0623986254296998E-3</v>
          </cell>
          <cell r="BY107">
            <v>0.29607899999999998</v>
          </cell>
          <cell r="BZ107">
            <v>1.4534542099999999</v>
          </cell>
          <cell r="CA107">
            <v>1.1573752099999999</v>
          </cell>
          <cell r="CB107">
            <v>3.9090081025672201</v>
          </cell>
          <cell r="CC107">
            <v>0</v>
          </cell>
          <cell r="CD107">
            <v>0.24249999999999999</v>
          </cell>
          <cell r="CE107">
            <v>5.2513999999999998E-2</v>
          </cell>
          <cell r="CF107">
            <v>0.18998599999999999</v>
          </cell>
          <cell r="CG107">
            <v>1.6975</v>
          </cell>
          <cell r="CH107">
            <v>1.50596821</v>
          </cell>
          <cell r="CI107">
            <v>0.19153178999999998</v>
          </cell>
          <cell r="CJ107">
            <v>0.11283168777614137</v>
          </cell>
          <cell r="CK107">
            <v>0.30762400000000001</v>
          </cell>
          <cell r="CL107">
            <v>1.50596821</v>
          </cell>
          <cell r="CM107">
            <v>1.1983442100000001</v>
          </cell>
          <cell r="CN107">
            <v>3.8954834798325231</v>
          </cell>
          <cell r="CO107">
            <v>0</v>
          </cell>
          <cell r="CP107">
            <v>0.1525</v>
          </cell>
          <cell r="CQ107">
            <v>0.207401</v>
          </cell>
          <cell r="CR107">
            <v>-5.4901000000000005E-2</v>
          </cell>
          <cell r="CS107">
            <v>1.85</v>
          </cell>
          <cell r="CT107">
            <v>1.71336921</v>
          </cell>
          <cell r="CU107">
            <v>0.13663079000000011</v>
          </cell>
          <cell r="CV107">
            <v>7.3854481081081141E-2</v>
          </cell>
          <cell r="CW107">
            <v>0.36950699999999997</v>
          </cell>
          <cell r="CX107">
            <v>1.71336921</v>
          </cell>
          <cell r="CY107">
            <v>-1.3438622099999999</v>
          </cell>
          <cell r="CZ107">
            <v>-3.6369059584798125</v>
          </cell>
          <cell r="DA107">
            <v>0</v>
          </cell>
          <cell r="DB107">
            <v>0.24249999999999999</v>
          </cell>
          <cell r="DC107">
            <v>1.242E-2</v>
          </cell>
          <cell r="DD107">
            <v>0.23008000000000001</v>
          </cell>
          <cell r="DE107">
            <v>2.0924999999999998</v>
          </cell>
          <cell r="DF107">
            <v>1.7257892100000001</v>
          </cell>
          <cell r="DG107">
            <v>0.36671078999999973</v>
          </cell>
          <cell r="DH107">
            <v>0.17525007885304647</v>
          </cell>
          <cell r="DI107">
            <v>0.38916499999999998</v>
          </cell>
          <cell r="DJ107">
            <v>1.7257892100000001</v>
          </cell>
          <cell r="DK107">
            <v>-1.3366242100000001</v>
          </cell>
          <cell r="DL107">
            <v>-3.4345951203217147</v>
          </cell>
          <cell r="DM107">
            <v>0</v>
          </cell>
          <cell r="DN107">
            <v>0.24249999999999999</v>
          </cell>
          <cell r="DO107">
            <v>0.1381</v>
          </cell>
          <cell r="DP107">
            <v>0.10439999999999999</v>
          </cell>
          <cell r="DQ107">
            <v>2.335</v>
          </cell>
          <cell r="DR107">
            <v>1.86388921</v>
          </cell>
          <cell r="DS107">
            <v>0.47111079</v>
          </cell>
          <cell r="DT107">
            <v>0.20176050963597431</v>
          </cell>
          <cell r="DU107">
            <v>0.40873500000000001</v>
          </cell>
          <cell r="DV107">
            <v>1.86388921</v>
          </cell>
          <cell r="DW107">
            <v>-1.4551542099999999</v>
          </cell>
          <cell r="DX107">
            <v>-3.5601409470683936</v>
          </cell>
          <cell r="DY107">
            <v>0</v>
          </cell>
          <cell r="DZ107">
            <v>0.24249999999999999</v>
          </cell>
          <cell r="EA107">
            <v>9.5863000000000004E-2</v>
          </cell>
          <cell r="EB107">
            <v>0.14663699999999999</v>
          </cell>
          <cell r="EC107">
            <v>2.5775000000000001</v>
          </cell>
          <cell r="ED107">
            <v>1.95975221</v>
          </cell>
          <cell r="EE107">
            <v>0.61774779000000013</v>
          </cell>
          <cell r="EF107">
            <v>0.23966936566440353</v>
          </cell>
          <cell r="EG107">
            <v>0.49429499999999998</v>
          </cell>
          <cell r="EH107">
            <v>1.95975221</v>
          </cell>
          <cell r="EI107">
            <v>-1.4654572100000001</v>
          </cell>
          <cell r="EJ107">
            <v>-2.9647421276767925</v>
          </cell>
          <cell r="EK107">
            <v>0</v>
          </cell>
          <cell r="EL107">
            <v>0.24249999999999999</v>
          </cell>
          <cell r="EM107">
            <v>0.39414100000000002</v>
          </cell>
          <cell r="EN107">
            <v>-0.15164100000000003</v>
          </cell>
        </row>
        <row r="108">
          <cell r="A108">
            <v>521101</v>
          </cell>
          <cell r="B108" t="str">
            <v>R&amp;M Material - Buildings</v>
          </cell>
          <cell r="C108">
            <v>1.44004573</v>
          </cell>
          <cell r="D108">
            <v>1.0547063300000001</v>
          </cell>
          <cell r="E108">
            <v>0.68562100000000004</v>
          </cell>
          <cell r="F108">
            <v>0.58822015000000005</v>
          </cell>
          <cell r="G108">
            <v>0.33485560999999997</v>
          </cell>
          <cell r="H108">
            <v>0.58061008999999997</v>
          </cell>
          <cell r="I108">
            <v>4.2928456700000002</v>
          </cell>
          <cell r="J108">
            <v>5.319</v>
          </cell>
          <cell r="K108">
            <v>4.0299999599999996</v>
          </cell>
          <cell r="L108">
            <v>4.0769999600000002</v>
          </cell>
          <cell r="M108">
            <v>0.33583333000000004</v>
          </cell>
          <cell r="N108">
            <v>0.167768</v>
          </cell>
          <cell r="O108">
            <v>0.16806533000000004</v>
          </cell>
          <cell r="P108">
            <v>0.50044267494235917</v>
          </cell>
          <cell r="Q108">
            <v>1.24E-2</v>
          </cell>
          <cell r="R108">
            <v>0.167768</v>
          </cell>
          <cell r="S108">
            <v>-0.15536800000000001</v>
          </cell>
          <cell r="T108">
            <v>-12.52967741935484</v>
          </cell>
          <cell r="U108">
            <v>0</v>
          </cell>
          <cell r="V108">
            <v>0.33583333000000004</v>
          </cell>
          <cell r="W108">
            <v>0.438751</v>
          </cell>
          <cell r="X108">
            <v>-0.10291766999999996</v>
          </cell>
          <cell r="Y108">
            <v>0.67166666000000008</v>
          </cell>
          <cell r="Z108">
            <v>0.60651900000000003</v>
          </cell>
          <cell r="AA108">
            <v>6.5147660000000052E-2</v>
          </cell>
          <cell r="AB108">
            <v>9.6994035702174117E-2</v>
          </cell>
          <cell r="AC108">
            <v>0.51556100000000005</v>
          </cell>
          <cell r="AD108">
            <v>0.60651900000000003</v>
          </cell>
          <cell r="AE108">
            <v>-9.0957999999999983E-2</v>
          </cell>
          <cell r="AF108">
            <v>-0.17642529206049329</v>
          </cell>
          <cell r="AG108">
            <v>0</v>
          </cell>
          <cell r="AH108">
            <v>0.33583333000000004</v>
          </cell>
          <cell r="AI108">
            <v>0.41734222999999998</v>
          </cell>
          <cell r="AJ108">
            <v>-8.150889999999994E-2</v>
          </cell>
          <cell r="AK108">
            <v>1.0074999899999999</v>
          </cell>
          <cell r="AL108">
            <v>1.0238612300000001</v>
          </cell>
          <cell r="AM108">
            <v>-1.6361240000000166E-2</v>
          </cell>
          <cell r="AN108">
            <v>-1.6239444329920208E-2</v>
          </cell>
          <cell r="AO108">
            <v>0.41734222999999998</v>
          </cell>
          <cell r="AP108">
            <v>1.0238612300000001</v>
          </cell>
          <cell r="AQ108">
            <v>-0.60651900000000003</v>
          </cell>
          <cell r="AR108">
            <v>-1.4532893064763661</v>
          </cell>
          <cell r="AS108">
            <v>0</v>
          </cell>
          <cell r="AT108">
            <v>0.33583333000000004</v>
          </cell>
          <cell r="AU108">
            <v>0.23123118999999995</v>
          </cell>
          <cell r="AV108">
            <v>0.10460214000000009</v>
          </cell>
          <cell r="AW108">
            <v>1.3433333200000002</v>
          </cell>
          <cell r="AX108">
            <v>1.25509242</v>
          </cell>
          <cell r="AY108">
            <v>8.8240900000000178E-2</v>
          </cell>
          <cell r="AZ108">
            <v>6.5688015540327827E-2</v>
          </cell>
          <cell r="BA108">
            <v>1.04642287</v>
          </cell>
          <cell r="BB108">
            <v>1.25509242</v>
          </cell>
          <cell r="BC108">
            <v>-0.20866954999999998</v>
          </cell>
          <cell r="BD108">
            <v>-0.19941226055198888</v>
          </cell>
          <cell r="BE108">
            <v>0</v>
          </cell>
          <cell r="BF108">
            <v>0.33583333000000004</v>
          </cell>
          <cell r="BG108">
            <v>0.34854875000000002</v>
          </cell>
          <cell r="BH108">
            <v>-1.2715419999999977E-2</v>
          </cell>
          <cell r="BI108">
            <v>1.6791666500000002</v>
          </cell>
          <cell r="BJ108">
            <v>1.6036411699999999</v>
          </cell>
          <cell r="BK108">
            <v>7.5525480000000256E-2</v>
          </cell>
          <cell r="BL108">
            <v>4.4977953796307382E-2</v>
          </cell>
          <cell r="BM108">
            <v>1.5666463700000002</v>
          </cell>
          <cell r="BN108">
            <v>1.6036411699999999</v>
          </cell>
          <cell r="BO108">
            <v>-3.6994799999999772E-2</v>
          </cell>
          <cell r="BP108">
            <v>-2.361400805467016E-2</v>
          </cell>
          <cell r="BQ108">
            <v>0</v>
          </cell>
          <cell r="BR108">
            <v>0.33583333000000004</v>
          </cell>
          <cell r="BS108">
            <v>0.43986195000000017</v>
          </cell>
          <cell r="BT108">
            <v>-0.10402862000000013</v>
          </cell>
          <cell r="BU108">
            <v>2.0149999800000002</v>
          </cell>
          <cell r="BV108">
            <v>2.04350312</v>
          </cell>
          <cell r="BW108">
            <v>-2.850313999999976E-2</v>
          </cell>
          <cell r="BX108">
            <v>-1.4145479048590242E-2</v>
          </cell>
          <cell r="BY108">
            <v>1.7805565300000001</v>
          </cell>
          <cell r="BZ108">
            <v>2.04350312</v>
          </cell>
          <cell r="CA108">
            <v>0.26294658999999987</v>
          </cell>
          <cell r="CB108">
            <v>0.14767663119350657</v>
          </cell>
          <cell r="CC108">
            <v>0</v>
          </cell>
          <cell r="CD108">
            <v>0.33583333000000004</v>
          </cell>
          <cell r="CE108">
            <v>0.36106410999999988</v>
          </cell>
          <cell r="CF108">
            <v>-2.5230779999999842E-2</v>
          </cell>
          <cell r="CG108">
            <v>2.3508333100000001</v>
          </cell>
          <cell r="CH108">
            <v>2.4045672300000001</v>
          </cell>
          <cell r="CI108">
            <v>-5.3733919999999991E-2</v>
          </cell>
          <cell r="CJ108">
            <v>-2.2857392640909954E-2</v>
          </cell>
          <cell r="CK108">
            <v>2.0289020300000002</v>
          </cell>
          <cell r="CL108">
            <v>2.4045672300000001</v>
          </cell>
          <cell r="CM108">
            <v>0.37566519999999981</v>
          </cell>
          <cell r="CN108">
            <v>0.18515689493395587</v>
          </cell>
          <cell r="CO108">
            <v>0</v>
          </cell>
          <cell r="CP108">
            <v>0.33583333000000004</v>
          </cell>
          <cell r="CQ108">
            <v>0.54877100000000001</v>
          </cell>
          <cell r="CR108">
            <v>-0.21293766999999997</v>
          </cell>
          <cell r="CS108">
            <v>2.6866666400000003</v>
          </cell>
          <cell r="CT108">
            <v>2.95333823</v>
          </cell>
          <cell r="CU108">
            <v>-0.26667158999999963</v>
          </cell>
          <cell r="CV108">
            <v>-9.9257416617939465E-2</v>
          </cell>
          <cell r="CW108">
            <v>2.6372175299999996</v>
          </cell>
          <cell r="CX108">
            <v>2.95333823</v>
          </cell>
          <cell r="CY108">
            <v>-0.31612070000000037</v>
          </cell>
          <cell r="CZ108">
            <v>-0.11986902726222982</v>
          </cell>
          <cell r="DA108">
            <v>0</v>
          </cell>
          <cell r="DB108">
            <v>0.33583333000000004</v>
          </cell>
          <cell r="DC108">
            <v>0.47294461999999998</v>
          </cell>
          <cell r="DD108">
            <v>-0.13711128999999994</v>
          </cell>
          <cell r="DE108">
            <v>3.0224999700000001</v>
          </cell>
          <cell r="DF108">
            <v>3.4262828500000002</v>
          </cell>
          <cell r="DG108">
            <v>-0.40378288000000007</v>
          </cell>
          <cell r="DH108">
            <v>-0.13359235202903907</v>
          </cell>
          <cell r="DI108">
            <v>2.9946525299999998</v>
          </cell>
          <cell r="DJ108">
            <v>3.4262828500000002</v>
          </cell>
          <cell r="DK108">
            <v>-0.43163032000000046</v>
          </cell>
          <cell r="DL108">
            <v>-0.14413369019476877</v>
          </cell>
          <cell r="DM108">
            <v>0</v>
          </cell>
          <cell r="DN108">
            <v>0.33583333000000004</v>
          </cell>
          <cell r="DO108">
            <v>0.55480149999999995</v>
          </cell>
          <cell r="DP108">
            <v>-0.21896816999999991</v>
          </cell>
          <cell r="DQ108">
            <v>3.3583333000000004</v>
          </cell>
          <cell r="DR108">
            <v>3.9810843500000002</v>
          </cell>
          <cell r="DS108">
            <v>-0.62275104999999975</v>
          </cell>
          <cell r="DT108">
            <v>-0.18543455767180692</v>
          </cell>
          <cell r="DU108">
            <v>3.4114525299999996</v>
          </cell>
          <cell r="DV108">
            <v>3.9810843500000002</v>
          </cell>
          <cell r="DW108">
            <v>-0.56963182000000057</v>
          </cell>
          <cell r="DX108">
            <v>-0.16697632899496936</v>
          </cell>
          <cell r="DY108">
            <v>0</v>
          </cell>
          <cell r="DZ108">
            <v>0.33583333000000004</v>
          </cell>
          <cell r="EA108">
            <v>0.24477499999999952</v>
          </cell>
          <cell r="EB108">
            <v>9.105833000000052E-2</v>
          </cell>
          <cell r="EC108">
            <v>3.6941666300000002</v>
          </cell>
          <cell r="ED108">
            <v>4.2258593499999995</v>
          </cell>
          <cell r="EE108">
            <v>-0.53169271999999923</v>
          </cell>
          <cell r="EF108">
            <v>-0.14392764952240369</v>
          </cell>
          <cell r="EG108">
            <v>3.5010508300000001</v>
          </cell>
          <cell r="EH108">
            <v>4.2258593499999995</v>
          </cell>
          <cell r="EI108">
            <v>-0.7248085199999994</v>
          </cell>
          <cell r="EJ108">
            <v>-0.20702599167918947</v>
          </cell>
          <cell r="EK108">
            <v>0</v>
          </cell>
          <cell r="EL108">
            <v>0.38283333000000003</v>
          </cell>
          <cell r="EM108">
            <v>0.11296880000000074</v>
          </cell>
          <cell r="EN108">
            <v>0.26986452999999927</v>
          </cell>
        </row>
        <row r="109">
          <cell r="A109">
            <v>521102</v>
          </cell>
          <cell r="B109" t="str">
            <v>R&amp;M Services - Buildings</v>
          </cell>
          <cell r="C109">
            <v>66.24047659</v>
          </cell>
          <cell r="D109">
            <v>72.067796489999992</v>
          </cell>
          <cell r="E109">
            <v>83.205416480000011</v>
          </cell>
          <cell r="F109">
            <v>96.734152809999998</v>
          </cell>
          <cell r="G109">
            <v>84.014817340000008</v>
          </cell>
          <cell r="H109">
            <v>63.080823079999995</v>
          </cell>
          <cell r="I109">
            <v>132.36129601000002</v>
          </cell>
          <cell r="J109">
            <v>151.108</v>
          </cell>
          <cell r="K109">
            <v>107.30900004</v>
          </cell>
          <cell r="L109">
            <v>174.16160743</v>
          </cell>
          <cell r="M109">
            <v>8.9424166700000001</v>
          </cell>
          <cell r="N109">
            <v>9.7236754500000018</v>
          </cell>
          <cell r="O109">
            <v>-0.78125878000000171</v>
          </cell>
          <cell r="P109">
            <v>-8.7365508545465903E-2</v>
          </cell>
          <cell r="Q109">
            <v>6.7732380899999995</v>
          </cell>
          <cell r="R109">
            <v>9.7236754500000018</v>
          </cell>
          <cell r="S109">
            <v>-2.9504373600000022</v>
          </cell>
          <cell r="T109">
            <v>-0.43560219215621909</v>
          </cell>
          <cell r="U109">
            <v>0</v>
          </cell>
          <cell r="V109">
            <v>11.94241667</v>
          </cell>
          <cell r="W109">
            <v>11.139968980000001</v>
          </cell>
          <cell r="X109">
            <v>0.80244768999999927</v>
          </cell>
          <cell r="Y109">
            <v>20.88483334</v>
          </cell>
          <cell r="Z109">
            <v>20.863644430000001</v>
          </cell>
          <cell r="AA109">
            <v>2.1188909999999339E-2</v>
          </cell>
          <cell r="AB109">
            <v>1.014559688126261E-3</v>
          </cell>
          <cell r="AC109">
            <v>15.61597544</v>
          </cell>
          <cell r="AD109">
            <v>20.863644430000001</v>
          </cell>
          <cell r="AE109">
            <v>-5.2476689900000011</v>
          </cell>
          <cell r="AF109">
            <v>-0.33604490543435445</v>
          </cell>
          <cell r="AG109">
            <v>0</v>
          </cell>
          <cell r="AH109">
            <v>9.1850696700000007</v>
          </cell>
          <cell r="AI109">
            <v>10.494524559999999</v>
          </cell>
          <cell r="AJ109">
            <v>-1.3094548899999978</v>
          </cell>
          <cell r="AK109">
            <v>20.069903009999997</v>
          </cell>
          <cell r="AL109">
            <v>31.358168989999999</v>
          </cell>
          <cell r="AM109">
            <v>-11.288265980000002</v>
          </cell>
          <cell r="AN109">
            <v>-0.56244746047728922</v>
          </cell>
          <cell r="AO109">
            <v>10.494524559999999</v>
          </cell>
          <cell r="AP109">
            <v>31.358168989999999</v>
          </cell>
          <cell r="AQ109">
            <v>-20.863644430000001</v>
          </cell>
          <cell r="AR109">
            <v>-1.9880504648606971</v>
          </cell>
          <cell r="AS109">
            <v>0</v>
          </cell>
          <cell r="AT109">
            <v>9.9424166700000001</v>
          </cell>
          <cell r="AU109">
            <v>7.6629392900000024</v>
          </cell>
          <cell r="AV109">
            <v>2.2794773799999977</v>
          </cell>
          <cell r="AW109">
            <v>30.012319680000001</v>
          </cell>
          <cell r="AX109">
            <v>39.02110828</v>
          </cell>
          <cell r="AY109">
            <v>-9.008788599999999</v>
          </cell>
          <cell r="AZ109">
            <v>-0.30016968685041007</v>
          </cell>
          <cell r="BA109">
            <v>33.618200590000001</v>
          </cell>
          <cell r="BB109">
            <v>39.02110828</v>
          </cell>
          <cell r="BC109">
            <v>-5.4029076899999993</v>
          </cell>
          <cell r="BD109">
            <v>-0.16071376799408879</v>
          </cell>
          <cell r="BE109">
            <v>0</v>
          </cell>
          <cell r="BF109">
            <v>6.2017454400000007</v>
          </cell>
          <cell r="BG109">
            <v>5.9187390799999982</v>
          </cell>
          <cell r="BH109">
            <v>0.28300636000000257</v>
          </cell>
          <cell r="BI109">
            <v>28.534824199999999</v>
          </cell>
          <cell r="BJ109">
            <v>44.939847360000002</v>
          </cell>
          <cell r="BK109">
            <v>-16.405023160000002</v>
          </cell>
          <cell r="BL109">
            <v>-0.5749123612964121</v>
          </cell>
          <cell r="BM109">
            <v>39.370552150000002</v>
          </cell>
          <cell r="BN109">
            <v>44.939847360000002</v>
          </cell>
          <cell r="BO109">
            <v>-5.5692952099999999</v>
          </cell>
          <cell r="BP109">
            <v>-0.1414583973519406</v>
          </cell>
          <cell r="BQ109">
            <v>0</v>
          </cell>
          <cell r="BR109">
            <v>31</v>
          </cell>
          <cell r="BS109">
            <v>9.5204759299999999</v>
          </cell>
          <cell r="BT109">
            <v>21.47952407</v>
          </cell>
          <cell r="BU109">
            <v>59.534824200000003</v>
          </cell>
          <cell r="BV109">
            <v>54.460323289999998</v>
          </cell>
          <cell r="BW109">
            <v>5.0745009100000047</v>
          </cell>
          <cell r="BX109">
            <v>8.5235842688521857E-2</v>
          </cell>
          <cell r="BY109">
            <v>45.039120799999999</v>
          </cell>
          <cell r="BZ109">
            <v>54.460323289999998</v>
          </cell>
          <cell r="CA109">
            <v>9.4212024899999989</v>
          </cell>
          <cell r="CB109">
            <v>0.20917820602750306</v>
          </cell>
          <cell r="CC109">
            <v>0</v>
          </cell>
          <cell r="CD109">
            <v>6</v>
          </cell>
          <cell r="CE109">
            <v>11.803038710000001</v>
          </cell>
          <cell r="CF109">
            <v>-5.8030387100000009</v>
          </cell>
          <cell r="CG109">
            <v>65.534824200000003</v>
          </cell>
          <cell r="CH109">
            <v>66.263362000000001</v>
          </cell>
          <cell r="CI109">
            <v>-0.72853779999999801</v>
          </cell>
          <cell r="CJ109">
            <v>-1.1116804063998663E-2</v>
          </cell>
          <cell r="CK109">
            <v>54.337921389999998</v>
          </cell>
          <cell r="CL109">
            <v>66.263362000000001</v>
          </cell>
          <cell r="CM109">
            <v>11.925440610000003</v>
          </cell>
          <cell r="CN109">
            <v>0.21946810450122747</v>
          </cell>
          <cell r="CO109">
            <v>0</v>
          </cell>
          <cell r="CP109">
            <v>23.771284129999998</v>
          </cell>
          <cell r="CQ109">
            <v>11.130045340000004</v>
          </cell>
          <cell r="CR109">
            <v>12.641238789999994</v>
          </cell>
          <cell r="CS109">
            <v>81.534824199999989</v>
          </cell>
          <cell r="CT109">
            <v>77.39340734000001</v>
          </cell>
          <cell r="CU109">
            <v>4.1414168599999783</v>
          </cell>
          <cell r="CV109">
            <v>5.0793227318934708E-2</v>
          </cell>
          <cell r="CW109">
            <v>64.836903390000003</v>
          </cell>
          <cell r="CX109">
            <v>77.39340734000001</v>
          </cell>
          <cell r="CY109">
            <v>-12.556503950000007</v>
          </cell>
          <cell r="CZ109">
            <v>-0.19366291870034982</v>
          </cell>
          <cell r="DA109">
            <v>0</v>
          </cell>
          <cell r="DB109">
            <v>12.943537220000001</v>
          </cell>
          <cell r="DC109">
            <v>7.78024293</v>
          </cell>
          <cell r="DD109">
            <v>5.1632942900000014</v>
          </cell>
          <cell r="DE109">
            <v>94.478361419999985</v>
          </cell>
          <cell r="DF109">
            <v>85.173650269999996</v>
          </cell>
          <cell r="DG109">
            <v>9.3047111499999886</v>
          </cell>
          <cell r="DH109">
            <v>9.8485102939457711E-2</v>
          </cell>
          <cell r="DI109">
            <v>73.620777779999997</v>
          </cell>
          <cell r="DJ109">
            <v>85.173650269999996</v>
          </cell>
          <cell r="DK109">
            <v>-11.552872489999999</v>
          </cell>
          <cell r="DL109">
            <v>-0.15692407549025489</v>
          </cell>
          <cell r="DM109">
            <v>0</v>
          </cell>
          <cell r="DN109">
            <v>24.166667670000002</v>
          </cell>
          <cell r="DO109">
            <v>11.209513640000001</v>
          </cell>
          <cell r="DP109">
            <v>12.957154030000002</v>
          </cell>
          <cell r="DQ109">
            <v>118.64502908999999</v>
          </cell>
          <cell r="DR109">
            <v>96.383163909999993</v>
          </cell>
          <cell r="DS109">
            <v>22.261865180000001</v>
          </cell>
          <cell r="DT109">
            <v>0.18763420052864518</v>
          </cell>
          <cell r="DU109">
            <v>81.993761989999996</v>
          </cell>
          <cell r="DV109">
            <v>96.383163909999993</v>
          </cell>
          <cell r="DW109">
            <v>-14.389401919999997</v>
          </cell>
          <cell r="DX109">
            <v>-0.17549386161541089</v>
          </cell>
          <cell r="DY109">
            <v>0</v>
          </cell>
          <cell r="DZ109">
            <v>4.6320626699999998</v>
          </cell>
          <cell r="EA109">
            <v>10.020390689999997</v>
          </cell>
          <cell r="EB109">
            <v>-5.3883280199999977</v>
          </cell>
          <cell r="EC109">
            <v>123.27709175999999</v>
          </cell>
          <cell r="ED109">
            <v>106.40355459999999</v>
          </cell>
          <cell r="EE109">
            <v>16.873537159999998</v>
          </cell>
          <cell r="EF109">
            <v>0.13687488015088781</v>
          </cell>
          <cell r="EG109">
            <v>92.615322810000009</v>
          </cell>
          <cell r="EH109">
            <v>106.40355459999999</v>
          </cell>
          <cell r="EI109">
            <v>-13.788231789999983</v>
          </cell>
          <cell r="EJ109">
            <v>-0.14887635621900805</v>
          </cell>
          <cell r="EK109">
            <v>0</v>
          </cell>
          <cell r="EL109">
            <v>53.784515670000005</v>
          </cell>
          <cell r="EM109">
            <v>18.685548490000009</v>
          </cell>
          <cell r="EN109">
            <v>35.098967179999995</v>
          </cell>
        </row>
        <row r="110">
          <cell r="A110">
            <v>521103</v>
          </cell>
          <cell r="B110" t="str">
            <v>Environment Cleaning Expenses</v>
          </cell>
          <cell r="C110">
            <v>1.3602565</v>
          </cell>
          <cell r="D110">
            <v>5.5652688600000007</v>
          </cell>
          <cell r="E110">
            <v>4.5936520599999993</v>
          </cell>
          <cell r="F110">
            <v>2.1254089999999999</v>
          </cell>
          <cell r="G110">
            <v>4.7808089999999996</v>
          </cell>
          <cell r="H110">
            <v>3.4178177999999999</v>
          </cell>
          <cell r="I110">
            <v>3.8365114999999999</v>
          </cell>
          <cell r="J110">
            <v>15.717000000000001</v>
          </cell>
          <cell r="K110">
            <v>5.085</v>
          </cell>
          <cell r="L110">
            <v>3.4604400000000002</v>
          </cell>
          <cell r="M110">
            <v>0.83625000999999999</v>
          </cell>
          <cell r="N110">
            <v>-0.35635050000000001</v>
          </cell>
          <cell r="O110">
            <v>1.1926005100000001</v>
          </cell>
          <cell r="P110">
            <v>1.4261291428863483</v>
          </cell>
          <cell r="Q110">
            <v>-0.55191500000000004</v>
          </cell>
          <cell r="R110">
            <v>-0.35635050000000001</v>
          </cell>
          <cell r="S110">
            <v>-0.19556450000000003</v>
          </cell>
          <cell r="T110">
            <v>0.3543380774213421</v>
          </cell>
          <cell r="U110">
            <v>0</v>
          </cell>
          <cell r="V110">
            <v>0.38625001000000003</v>
          </cell>
          <cell r="W110">
            <v>0.18254100000000001</v>
          </cell>
          <cell r="X110">
            <v>0.20370901000000002</v>
          </cell>
          <cell r="Y110">
            <v>1.22250002</v>
          </cell>
          <cell r="Z110">
            <v>-0.17380950000000001</v>
          </cell>
          <cell r="AA110">
            <v>1.39630952</v>
          </cell>
          <cell r="AB110">
            <v>1.1421754577967205</v>
          </cell>
          <cell r="AC110">
            <v>-0.499415</v>
          </cell>
          <cell r="AD110">
            <v>-0.17380950000000001</v>
          </cell>
          <cell r="AE110">
            <v>-0.32560549999999999</v>
          </cell>
          <cell r="AF110">
            <v>0.6519738093569476</v>
          </cell>
          <cell r="AG110">
            <v>0</v>
          </cell>
          <cell r="AH110">
            <v>1.14112301</v>
          </cell>
          <cell r="AI110">
            <v>0.41577999999999998</v>
          </cell>
          <cell r="AJ110">
            <v>0.72534301000000001</v>
          </cell>
          <cell r="AK110">
            <v>2.2462430300000005</v>
          </cell>
          <cell r="AL110">
            <v>0.24197050000000001</v>
          </cell>
          <cell r="AM110">
            <v>2.0042725300000006</v>
          </cell>
          <cell r="AN110">
            <v>0.89227768466353352</v>
          </cell>
          <cell r="AO110">
            <v>0.41577999999999998</v>
          </cell>
          <cell r="AP110">
            <v>0.24197050000000001</v>
          </cell>
          <cell r="AQ110">
            <v>0.17380949999999998</v>
          </cell>
          <cell r="AR110">
            <v>0.41803237288950884</v>
          </cell>
          <cell r="AS110">
            <v>0</v>
          </cell>
          <cell r="AT110">
            <v>0.31541701</v>
          </cell>
          <cell r="AU110">
            <v>0.13142999999999999</v>
          </cell>
          <cell r="AV110">
            <v>0.18398701000000001</v>
          </cell>
          <cell r="AW110">
            <v>2.56166004</v>
          </cell>
          <cell r="AX110">
            <v>0.37340050000000002</v>
          </cell>
          <cell r="AY110">
            <v>2.1882595399999998</v>
          </cell>
          <cell r="AZ110">
            <v>0.85423495148872286</v>
          </cell>
          <cell r="BA110">
            <v>0.28321499999999999</v>
          </cell>
          <cell r="BB110">
            <v>0.37340050000000002</v>
          </cell>
          <cell r="BC110">
            <v>-9.018550000000003E-2</v>
          </cell>
          <cell r="BD110">
            <v>-0.31843475804600757</v>
          </cell>
          <cell r="BE110">
            <v>0</v>
          </cell>
          <cell r="BF110">
            <v>0.37941701</v>
          </cell>
          <cell r="BG110">
            <v>0.203765</v>
          </cell>
          <cell r="BH110">
            <v>0.17565201</v>
          </cell>
          <cell r="BI110">
            <v>2.8710770499999998</v>
          </cell>
          <cell r="BJ110">
            <v>0.5771655</v>
          </cell>
          <cell r="BK110">
            <v>2.2939115499999998</v>
          </cell>
          <cell r="BL110">
            <v>0.79897247968319063</v>
          </cell>
          <cell r="BM110">
            <v>0.61688500000000002</v>
          </cell>
          <cell r="BN110">
            <v>0.5771655</v>
          </cell>
          <cell r="BO110">
            <v>3.9719500000000019E-2</v>
          </cell>
          <cell r="BP110">
            <v>6.4387203449589495E-2</v>
          </cell>
          <cell r="BQ110">
            <v>0</v>
          </cell>
          <cell r="BR110">
            <v>0.38661700999999998</v>
          </cell>
          <cell r="BS110">
            <v>0.22857749999999999</v>
          </cell>
          <cell r="BT110">
            <v>0.15803950999999999</v>
          </cell>
          <cell r="BU110">
            <v>3.1924940599999996</v>
          </cell>
          <cell r="BV110">
            <v>0.80574299999999999</v>
          </cell>
          <cell r="BW110">
            <v>2.3867510599999995</v>
          </cell>
          <cell r="BX110">
            <v>0.7476133127088731</v>
          </cell>
          <cell r="BY110">
            <v>0.93852500000000005</v>
          </cell>
          <cell r="BZ110">
            <v>0.80574299999999999</v>
          </cell>
          <cell r="CA110">
            <v>-0.13278200000000007</v>
          </cell>
          <cell r="CB110">
            <v>-0.14147944913561181</v>
          </cell>
          <cell r="CC110">
            <v>0</v>
          </cell>
          <cell r="CD110">
            <v>0.39761700999999999</v>
          </cell>
          <cell r="CE110">
            <v>0.58513999999999999</v>
          </cell>
          <cell r="CF110">
            <v>-0.18752299</v>
          </cell>
          <cell r="CG110">
            <v>3.5001110699999995</v>
          </cell>
          <cell r="CH110">
            <v>1.3908830000000001</v>
          </cell>
          <cell r="CI110">
            <v>2.1092280699999995</v>
          </cell>
          <cell r="CJ110">
            <v>0.60261746779367198</v>
          </cell>
          <cell r="CK110">
            <v>1.3030375000000001</v>
          </cell>
          <cell r="CL110">
            <v>1.3908830000000001</v>
          </cell>
          <cell r="CM110">
            <v>8.7845500000000021E-2</v>
          </cell>
          <cell r="CN110">
            <v>6.7415941597997006E-2</v>
          </cell>
          <cell r="CO110">
            <v>0</v>
          </cell>
          <cell r="CP110">
            <v>0.39966700999999999</v>
          </cell>
          <cell r="CQ110">
            <v>0.26830999999999999</v>
          </cell>
          <cell r="CR110">
            <v>0.13135701</v>
          </cell>
          <cell r="CS110">
            <v>3.8175780799999992</v>
          </cell>
          <cell r="CT110">
            <v>1.6591929999999999</v>
          </cell>
          <cell r="CU110">
            <v>2.1583850799999995</v>
          </cell>
          <cell r="CV110">
            <v>0.56538072955406327</v>
          </cell>
          <cell r="CW110">
            <v>1.7520975000000001</v>
          </cell>
          <cell r="CX110">
            <v>1.6591929999999999</v>
          </cell>
          <cell r="CY110">
            <v>9.2904500000000168E-2</v>
          </cell>
          <cell r="CZ110">
            <v>5.3024731785759734E-2</v>
          </cell>
          <cell r="DA110">
            <v>0</v>
          </cell>
          <cell r="DB110">
            <v>0.61322701000000002</v>
          </cell>
          <cell r="DC110">
            <v>0.30334499999999998</v>
          </cell>
          <cell r="DD110">
            <v>0.30988201000000004</v>
          </cell>
          <cell r="DE110">
            <v>4.1507050899999989</v>
          </cell>
          <cell r="DF110">
            <v>1.9625379999999999</v>
          </cell>
          <cell r="DG110">
            <v>2.188167089999999</v>
          </cell>
          <cell r="DH110">
            <v>0.5271796098623811</v>
          </cell>
          <cell r="DI110">
            <v>2.0718459999999999</v>
          </cell>
          <cell r="DJ110">
            <v>1.9625379999999999</v>
          </cell>
          <cell r="DK110">
            <v>0.10930799999999996</v>
          </cell>
          <cell r="DL110">
            <v>5.2758747513087345E-2</v>
          </cell>
          <cell r="DM110">
            <v>0</v>
          </cell>
          <cell r="DN110">
            <v>0.43341700999999999</v>
          </cell>
          <cell r="DO110">
            <v>0.20036999999999999</v>
          </cell>
          <cell r="DP110">
            <v>0.23304701</v>
          </cell>
          <cell r="DQ110">
            <v>4.4661220999999989</v>
          </cell>
          <cell r="DR110">
            <v>2.1629079999999998</v>
          </cell>
          <cell r="DS110">
            <v>2.303214099999999</v>
          </cell>
          <cell r="DT110">
            <v>0.51570782178122709</v>
          </cell>
          <cell r="DU110">
            <v>2.5943109999999998</v>
          </cell>
          <cell r="DV110">
            <v>2.1629079999999998</v>
          </cell>
          <cell r="DW110">
            <v>0.43140299999999998</v>
          </cell>
          <cell r="DX110">
            <v>0.16628808188378341</v>
          </cell>
          <cell r="DY110">
            <v>0</v>
          </cell>
          <cell r="DZ110">
            <v>0.24841701000000002</v>
          </cell>
          <cell r="EA110">
            <v>0.20727999999999999</v>
          </cell>
          <cell r="EB110">
            <v>4.1137010000000029E-2</v>
          </cell>
          <cell r="EC110">
            <v>4.3295391099999998</v>
          </cell>
          <cell r="ED110">
            <v>2.3701880000000002</v>
          </cell>
          <cell r="EE110">
            <v>1.9593511099999996</v>
          </cell>
          <cell r="EF110">
            <v>0.45255420039386124</v>
          </cell>
          <cell r="EG110">
            <v>2.8684609999999999</v>
          </cell>
          <cell r="EH110">
            <v>2.3701880000000002</v>
          </cell>
          <cell r="EI110">
            <v>0.49827299999999974</v>
          </cell>
          <cell r="EJ110">
            <v>0.17370743405610178</v>
          </cell>
          <cell r="EK110">
            <v>0</v>
          </cell>
          <cell r="EL110">
            <v>-0.84966911000000001</v>
          </cell>
          <cell r="EM110">
            <v>0.85598887999999984</v>
          </cell>
          <cell r="EN110">
            <v>-1.7056579899999997</v>
          </cell>
        </row>
        <row r="111">
          <cell r="A111">
            <v>521104</v>
          </cell>
          <cell r="B111" t="str">
            <v>Repair-Building</v>
          </cell>
          <cell r="C111">
            <v>0</v>
          </cell>
          <cell r="D111">
            <v>2.43217521</v>
          </cell>
          <cell r="E111">
            <v>2.0015356</v>
          </cell>
          <cell r="F111">
            <v>2.5071475200000002</v>
          </cell>
          <cell r="G111">
            <v>5.0661286099999998</v>
          </cell>
          <cell r="H111">
            <v>1.9799330100000001</v>
          </cell>
          <cell r="I111">
            <v>4.7658491399999994</v>
          </cell>
          <cell r="J111">
            <v>19.886399999999998</v>
          </cell>
          <cell r="K111">
            <v>5.5380000000000003</v>
          </cell>
          <cell r="L111">
            <v>4.4240199999999996</v>
          </cell>
          <cell r="M111">
            <v>0.71983399999999997</v>
          </cell>
          <cell r="N111">
            <v>-0.64104464999999999</v>
          </cell>
          <cell r="O111">
            <v>1.3608786500000001</v>
          </cell>
          <cell r="P111">
            <v>1.8905451117896628</v>
          </cell>
          <cell r="Q111">
            <v>-0.14243120000000001</v>
          </cell>
          <cell r="R111">
            <v>-0.64104464999999999</v>
          </cell>
          <cell r="S111">
            <v>0.49861345000000001</v>
          </cell>
          <cell r="T111">
            <v>-3.5007319323294332</v>
          </cell>
          <cell r="U111">
            <v>0</v>
          </cell>
          <cell r="V111">
            <v>0.61541599999999996</v>
          </cell>
          <cell r="W111">
            <v>0.21914500000000001</v>
          </cell>
          <cell r="X111">
            <v>0.39627099999999993</v>
          </cell>
          <cell r="Y111">
            <v>1.33525</v>
          </cell>
          <cell r="Z111">
            <v>-0.42189965000000001</v>
          </cell>
          <cell r="AA111">
            <v>1.7571496500000001</v>
          </cell>
          <cell r="AB111">
            <v>1.3159705298633215</v>
          </cell>
          <cell r="AC111">
            <v>4.1133300000000005E-2</v>
          </cell>
          <cell r="AD111">
            <v>-0.42189965000000001</v>
          </cell>
          <cell r="AE111">
            <v>0.46303295</v>
          </cell>
          <cell r="AF111">
            <v>11.256887971546167</v>
          </cell>
          <cell r="AG111">
            <v>0</v>
          </cell>
          <cell r="AH111">
            <v>1.4006879999999999</v>
          </cell>
          <cell r="AI111">
            <v>0.17499643000000001</v>
          </cell>
          <cell r="AJ111">
            <v>1.22569157</v>
          </cell>
          <cell r="AK111">
            <v>2.4042699999999999</v>
          </cell>
          <cell r="AL111">
            <v>-0.24690322000000001</v>
          </cell>
          <cell r="AM111">
            <v>2.65117322</v>
          </cell>
          <cell r="AN111">
            <v>1.1026936325787038</v>
          </cell>
          <cell r="AO111">
            <v>0.17499643000000001</v>
          </cell>
          <cell r="AP111">
            <v>-0.24690322000000001</v>
          </cell>
          <cell r="AQ111">
            <v>0.42189965000000001</v>
          </cell>
          <cell r="AR111">
            <v>2.410904325305379</v>
          </cell>
          <cell r="AS111">
            <v>0</v>
          </cell>
          <cell r="AT111">
            <v>0.30177999999999999</v>
          </cell>
          <cell r="AU111">
            <v>0.23119535999999999</v>
          </cell>
          <cell r="AV111">
            <v>7.0584640000000004E-2</v>
          </cell>
          <cell r="AW111">
            <v>2.6960000000000002</v>
          </cell>
          <cell r="AX111">
            <v>-1.5707860000000001E-2</v>
          </cell>
          <cell r="AY111">
            <v>2.7117078600000002</v>
          </cell>
          <cell r="AZ111">
            <v>1.0058263575667656</v>
          </cell>
          <cell r="BA111">
            <v>0.75014530000000001</v>
          </cell>
          <cell r="BB111">
            <v>-1.5707860000000001E-2</v>
          </cell>
          <cell r="BC111">
            <v>0.76585316000000003</v>
          </cell>
          <cell r="BD111">
            <v>1.0209397566044871</v>
          </cell>
          <cell r="BE111">
            <v>0</v>
          </cell>
          <cell r="BF111">
            <v>0.54964800000000003</v>
          </cell>
          <cell r="BG111">
            <v>0.16907</v>
          </cell>
          <cell r="BH111">
            <v>0.38057800000000003</v>
          </cell>
          <cell r="BI111">
            <v>3.1183999999999998</v>
          </cell>
          <cell r="BJ111">
            <v>0.15336214000000001</v>
          </cell>
          <cell r="BK111">
            <v>2.9650378599999998</v>
          </cell>
          <cell r="BL111">
            <v>0.95082024756285277</v>
          </cell>
          <cell r="BM111">
            <v>0.96792030000000007</v>
          </cell>
          <cell r="BN111">
            <v>0.15336214000000001</v>
          </cell>
          <cell r="BO111">
            <v>0.81455816000000003</v>
          </cell>
          <cell r="BP111">
            <v>0.84155499166615266</v>
          </cell>
          <cell r="BQ111">
            <v>0</v>
          </cell>
          <cell r="BR111">
            <v>0.31923200000000002</v>
          </cell>
          <cell r="BS111">
            <v>0.20217493</v>
          </cell>
          <cell r="BT111">
            <v>0.11705707000000001</v>
          </cell>
          <cell r="BU111">
            <v>3.3952819999999999</v>
          </cell>
          <cell r="BV111">
            <v>0.35553707000000001</v>
          </cell>
          <cell r="BW111">
            <v>3.0397449299999999</v>
          </cell>
          <cell r="BX111">
            <v>0.89528496602049545</v>
          </cell>
          <cell r="BY111">
            <v>1.3757075000000001</v>
          </cell>
          <cell r="BZ111">
            <v>0.35553707000000001</v>
          </cell>
          <cell r="CA111">
            <v>-1.0201704300000001</v>
          </cell>
          <cell r="CB111">
            <v>-0.74156056429146455</v>
          </cell>
          <cell r="CC111">
            <v>0</v>
          </cell>
          <cell r="CD111">
            <v>0.42996000000000001</v>
          </cell>
          <cell r="CE111">
            <v>0.16090805999999999</v>
          </cell>
          <cell r="CF111">
            <v>0.26905193999999999</v>
          </cell>
          <cell r="CG111">
            <v>3.8051740000000001</v>
          </cell>
          <cell r="CH111">
            <v>0.51644513000000003</v>
          </cell>
          <cell r="CI111">
            <v>3.2887288699999999</v>
          </cell>
          <cell r="CJ111">
            <v>0.86427818281108826</v>
          </cell>
          <cell r="CK111">
            <v>2.0175444599999999</v>
          </cell>
          <cell r="CL111">
            <v>0.51644513000000003</v>
          </cell>
          <cell r="CM111">
            <v>-1.5010993299999997</v>
          </cell>
          <cell r="CN111">
            <v>-0.74402292477856957</v>
          </cell>
          <cell r="CO111">
            <v>0</v>
          </cell>
          <cell r="CP111">
            <v>0.28749999999999998</v>
          </cell>
          <cell r="CQ111">
            <v>0.7967989900000001</v>
          </cell>
          <cell r="CR111">
            <v>-0.50929899000000012</v>
          </cell>
          <cell r="CS111">
            <v>4.0614759999999999</v>
          </cell>
          <cell r="CT111">
            <v>1.31324412</v>
          </cell>
          <cell r="CU111">
            <v>2.7482318799999996</v>
          </cell>
          <cell r="CV111">
            <v>0.67665840694368251</v>
          </cell>
          <cell r="CW111">
            <v>2.3344404600000002</v>
          </cell>
          <cell r="CX111">
            <v>1.31324412</v>
          </cell>
          <cell r="CY111">
            <v>1.0211963400000001</v>
          </cell>
          <cell r="CZ111">
            <v>0.43744801270279565</v>
          </cell>
          <cell r="DA111">
            <v>0</v>
          </cell>
          <cell r="DB111">
            <v>0.242563</v>
          </cell>
          <cell r="DC111">
            <v>0.31185903999999998</v>
          </cell>
          <cell r="DD111">
            <v>-6.9296039999999975E-2</v>
          </cell>
          <cell r="DE111">
            <v>4.297256</v>
          </cell>
          <cell r="DF111">
            <v>1.6251031599999999</v>
          </cell>
          <cell r="DG111">
            <v>2.6721528399999999</v>
          </cell>
          <cell r="DH111">
            <v>0.62182770586625513</v>
          </cell>
          <cell r="DI111">
            <v>2.67930796</v>
          </cell>
          <cell r="DJ111">
            <v>1.6251031599999999</v>
          </cell>
          <cell r="DK111">
            <v>1.0542048000000002</v>
          </cell>
          <cell r="DL111">
            <v>0.39346160118152307</v>
          </cell>
          <cell r="DM111">
            <v>0</v>
          </cell>
          <cell r="DN111">
            <v>0.57003400000000004</v>
          </cell>
          <cell r="DO111">
            <v>0.64797330000000009</v>
          </cell>
          <cell r="DP111">
            <v>-7.7939300000000045E-2</v>
          </cell>
          <cell r="DQ111">
            <v>4.6870900000000004</v>
          </cell>
          <cell r="DR111">
            <v>2.27307646</v>
          </cell>
          <cell r="DS111">
            <v>2.4140135400000005</v>
          </cell>
          <cell r="DT111">
            <v>0.51503460355999142</v>
          </cell>
          <cell r="DU111">
            <v>2.9097629600000001</v>
          </cell>
          <cell r="DV111">
            <v>2.27307646</v>
          </cell>
          <cell r="DW111">
            <v>0.63668650000000016</v>
          </cell>
          <cell r="DX111">
            <v>0.21881043533525499</v>
          </cell>
          <cell r="DY111">
            <v>0</v>
          </cell>
          <cell r="DZ111">
            <v>0.437334</v>
          </cell>
          <cell r="EA111">
            <v>0.59289756000000005</v>
          </cell>
          <cell r="EB111">
            <v>-0.15556356000000005</v>
          </cell>
          <cell r="EC111">
            <v>5.1058820000000003</v>
          </cell>
          <cell r="ED111">
            <v>2.8659740199999999</v>
          </cell>
          <cell r="EE111">
            <v>2.2399079800000004</v>
          </cell>
          <cell r="EF111">
            <v>0.43869168539343451</v>
          </cell>
          <cell r="EG111">
            <v>3.5029039599999998</v>
          </cell>
          <cell r="EH111">
            <v>2.8659740199999999</v>
          </cell>
          <cell r="EI111">
            <v>0.63692993999999992</v>
          </cell>
          <cell r="EJ111">
            <v>0.18182911871783089</v>
          </cell>
          <cell r="EK111">
            <v>0</v>
          </cell>
          <cell r="EL111">
            <v>-0.66986199999999996</v>
          </cell>
          <cell r="EM111">
            <v>1.2180683399999999</v>
          </cell>
          <cell r="EN111">
            <v>-1.8879303399999998</v>
          </cell>
        </row>
        <row r="112">
          <cell r="A112">
            <v>521121</v>
          </cell>
          <cell r="B112" t="str">
            <v>R&amp;M Material - CDMA Network</v>
          </cell>
          <cell r="C112">
            <v>0.156</v>
          </cell>
          <cell r="D112">
            <v>5.3999999999999999E-2</v>
          </cell>
          <cell r="E112">
            <v>4.9000000000000002E-2</v>
          </cell>
          <cell r="F112">
            <v>4.0000000000000001E-3</v>
          </cell>
          <cell r="G112">
            <v>0</v>
          </cell>
          <cell r="H112">
            <v>0</v>
          </cell>
          <cell r="I112">
            <v>8.9999999999999993E-3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>
            <v>0</v>
          </cell>
          <cell r="AG112">
            <v>0</v>
          </cell>
          <cell r="AH112">
            <v>0</v>
          </cell>
          <cell r="AI112">
            <v>0</v>
          </cell>
          <cell r="AJ112">
            <v>0</v>
          </cell>
          <cell r="AK112">
            <v>0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  <cell r="AP112">
            <v>0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  <cell r="AU112">
            <v>0</v>
          </cell>
          <cell r="AV112">
            <v>0</v>
          </cell>
          <cell r="AW112">
            <v>0</v>
          </cell>
          <cell r="AX112">
            <v>0</v>
          </cell>
          <cell r="AY112">
            <v>0</v>
          </cell>
          <cell r="AZ112">
            <v>0</v>
          </cell>
          <cell r="BA112">
            <v>0</v>
          </cell>
          <cell r="BB112">
            <v>0</v>
          </cell>
          <cell r="BC112">
            <v>0</v>
          </cell>
          <cell r="BD112">
            <v>0</v>
          </cell>
          <cell r="BE112">
            <v>0</v>
          </cell>
          <cell r="BF112">
            <v>0</v>
          </cell>
          <cell r="BG112">
            <v>0</v>
          </cell>
          <cell r="BH112">
            <v>0</v>
          </cell>
          <cell r="BI112">
            <v>0</v>
          </cell>
          <cell r="BJ112">
            <v>0</v>
          </cell>
          <cell r="BK112">
            <v>0</v>
          </cell>
          <cell r="BL112">
            <v>0</v>
          </cell>
          <cell r="BM112">
            <v>0</v>
          </cell>
          <cell r="BN112">
            <v>0</v>
          </cell>
          <cell r="BO112">
            <v>0</v>
          </cell>
          <cell r="BP112">
            <v>0</v>
          </cell>
          <cell r="BQ112">
            <v>0</v>
          </cell>
          <cell r="BR112">
            <v>0</v>
          </cell>
          <cell r="BS112">
            <v>0</v>
          </cell>
          <cell r="BT112">
            <v>0</v>
          </cell>
          <cell r="BU112">
            <v>0</v>
          </cell>
          <cell r="BV112">
            <v>0</v>
          </cell>
          <cell r="BW112">
            <v>0</v>
          </cell>
          <cell r="BX112">
            <v>0</v>
          </cell>
          <cell r="BY112">
            <v>0</v>
          </cell>
          <cell r="BZ112">
            <v>0</v>
          </cell>
          <cell r="CA112">
            <v>0</v>
          </cell>
          <cell r="CB112">
            <v>0</v>
          </cell>
          <cell r="CC112">
            <v>0</v>
          </cell>
          <cell r="CD112">
            <v>0</v>
          </cell>
          <cell r="CE112">
            <v>0</v>
          </cell>
          <cell r="CF112">
            <v>0</v>
          </cell>
          <cell r="CG112">
            <v>0</v>
          </cell>
          <cell r="CH112">
            <v>0</v>
          </cell>
          <cell r="CI112">
            <v>0</v>
          </cell>
          <cell r="CJ112">
            <v>0</v>
          </cell>
          <cell r="CK112">
            <v>0</v>
          </cell>
          <cell r="CL112">
            <v>0</v>
          </cell>
          <cell r="CM112">
            <v>0</v>
          </cell>
          <cell r="CN112">
            <v>0</v>
          </cell>
          <cell r="CO112">
            <v>0</v>
          </cell>
          <cell r="CP112">
            <v>0</v>
          </cell>
          <cell r="CQ112">
            <v>0</v>
          </cell>
          <cell r="CR112">
            <v>0</v>
          </cell>
          <cell r="CS112">
            <v>0</v>
          </cell>
          <cell r="CT112">
            <v>0</v>
          </cell>
          <cell r="CU112">
            <v>0</v>
          </cell>
          <cell r="CV112">
            <v>0</v>
          </cell>
          <cell r="CW112">
            <v>6.9999999999999999E-4</v>
          </cell>
          <cell r="CX112">
            <v>0</v>
          </cell>
          <cell r="CY112">
            <v>6.9999999999999999E-4</v>
          </cell>
          <cell r="CZ112">
            <v>1</v>
          </cell>
          <cell r="DA112">
            <v>0</v>
          </cell>
          <cell r="DB112">
            <v>0</v>
          </cell>
          <cell r="DC112">
            <v>0</v>
          </cell>
          <cell r="DD112">
            <v>0</v>
          </cell>
          <cell r="DE112">
            <v>0</v>
          </cell>
          <cell r="DF112">
            <v>0</v>
          </cell>
          <cell r="DG112">
            <v>0</v>
          </cell>
          <cell r="DH112">
            <v>0</v>
          </cell>
          <cell r="DI112">
            <v>5.7000000000000002E-3</v>
          </cell>
          <cell r="DJ112">
            <v>0</v>
          </cell>
          <cell r="DK112">
            <v>5.7000000000000002E-3</v>
          </cell>
          <cell r="DL112">
            <v>1</v>
          </cell>
          <cell r="DM112">
            <v>0</v>
          </cell>
          <cell r="DN112">
            <v>0</v>
          </cell>
          <cell r="DO112">
            <v>0</v>
          </cell>
          <cell r="DP112">
            <v>0</v>
          </cell>
          <cell r="DQ112">
            <v>0</v>
          </cell>
          <cell r="DR112">
            <v>0</v>
          </cell>
          <cell r="DS112">
            <v>0</v>
          </cell>
          <cell r="DT112">
            <v>0</v>
          </cell>
          <cell r="DU112">
            <v>8.9999999999999993E-3</v>
          </cell>
          <cell r="DV112">
            <v>0</v>
          </cell>
          <cell r="DW112">
            <v>8.9999999999999993E-3</v>
          </cell>
          <cell r="DX112">
            <v>1</v>
          </cell>
          <cell r="DY112">
            <v>0</v>
          </cell>
          <cell r="DZ112">
            <v>0</v>
          </cell>
          <cell r="EA112">
            <v>0</v>
          </cell>
          <cell r="EB112">
            <v>0</v>
          </cell>
          <cell r="EC112">
            <v>0</v>
          </cell>
          <cell r="ED112">
            <v>0</v>
          </cell>
          <cell r="EE112">
            <v>0</v>
          </cell>
          <cell r="EF112">
            <v>0</v>
          </cell>
          <cell r="EG112">
            <v>8.9999999999999993E-3</v>
          </cell>
          <cell r="EH112">
            <v>0</v>
          </cell>
          <cell r="EI112">
            <v>8.9999999999999993E-3</v>
          </cell>
          <cell r="EJ112">
            <v>1</v>
          </cell>
          <cell r="EK112">
            <v>0</v>
          </cell>
          <cell r="EL112">
            <v>0</v>
          </cell>
          <cell r="EM112">
            <v>0</v>
          </cell>
          <cell r="EN112">
            <v>0</v>
          </cell>
        </row>
        <row r="113">
          <cell r="A113">
            <v>521122</v>
          </cell>
          <cell r="B113" t="str">
            <v>R&amp;M Services - CDMA Network</v>
          </cell>
          <cell r="C113">
            <v>2.43704118</v>
          </cell>
          <cell r="D113">
            <v>9.0350840399999992</v>
          </cell>
          <cell r="E113">
            <v>7.9394889500000003</v>
          </cell>
          <cell r="F113">
            <v>8.7703559999999996</v>
          </cell>
          <cell r="G113">
            <v>4.6613090000000001</v>
          </cell>
          <cell r="H113">
            <v>0.54520798000000004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J113">
            <v>0</v>
          </cell>
          <cell r="AK113">
            <v>0</v>
          </cell>
          <cell r="AL113">
            <v>0</v>
          </cell>
          <cell r="AM113">
            <v>0</v>
          </cell>
          <cell r="AN113">
            <v>0</v>
          </cell>
          <cell r="AO113">
            <v>0</v>
          </cell>
          <cell r="AP113">
            <v>0</v>
          </cell>
          <cell r="AQ113">
            <v>0</v>
          </cell>
          <cell r="AR113">
            <v>0</v>
          </cell>
          <cell r="AS113">
            <v>0</v>
          </cell>
          <cell r="AT113">
            <v>0</v>
          </cell>
          <cell r="AU113">
            <v>0</v>
          </cell>
          <cell r="AV113">
            <v>0</v>
          </cell>
          <cell r="AW113">
            <v>0</v>
          </cell>
          <cell r="AX113">
            <v>0</v>
          </cell>
          <cell r="AY113">
            <v>0</v>
          </cell>
          <cell r="AZ113">
            <v>0</v>
          </cell>
          <cell r="BA113">
            <v>0</v>
          </cell>
          <cell r="BB113">
            <v>0</v>
          </cell>
          <cell r="BC113">
            <v>0</v>
          </cell>
          <cell r="BD113">
            <v>0</v>
          </cell>
          <cell r="BE113">
            <v>0</v>
          </cell>
          <cell r="BF113">
            <v>0</v>
          </cell>
          <cell r="BG113">
            <v>0</v>
          </cell>
          <cell r="BH113">
            <v>0</v>
          </cell>
          <cell r="BI113">
            <v>0</v>
          </cell>
          <cell r="BJ113">
            <v>0</v>
          </cell>
          <cell r="BK113">
            <v>0</v>
          </cell>
          <cell r="BL113">
            <v>0</v>
          </cell>
          <cell r="BM113">
            <v>0</v>
          </cell>
          <cell r="BN113">
            <v>0</v>
          </cell>
          <cell r="BO113">
            <v>0</v>
          </cell>
          <cell r="BP113">
            <v>0</v>
          </cell>
          <cell r="BQ113">
            <v>0</v>
          </cell>
          <cell r="BR113">
            <v>0</v>
          </cell>
          <cell r="BS113">
            <v>0</v>
          </cell>
          <cell r="BT113">
            <v>0</v>
          </cell>
          <cell r="BU113">
            <v>0</v>
          </cell>
          <cell r="BV113">
            <v>0</v>
          </cell>
          <cell r="BW113">
            <v>0</v>
          </cell>
          <cell r="BX113">
            <v>0</v>
          </cell>
          <cell r="BY113">
            <v>0</v>
          </cell>
          <cell r="BZ113">
            <v>0</v>
          </cell>
          <cell r="CA113">
            <v>0</v>
          </cell>
          <cell r="CB113">
            <v>0</v>
          </cell>
          <cell r="CC113">
            <v>0</v>
          </cell>
          <cell r="CD113">
            <v>0</v>
          </cell>
          <cell r="CE113">
            <v>0</v>
          </cell>
          <cell r="CF113">
            <v>0</v>
          </cell>
          <cell r="CG113">
            <v>0</v>
          </cell>
          <cell r="CH113">
            <v>0</v>
          </cell>
          <cell r="CI113">
            <v>0</v>
          </cell>
          <cell r="CJ113">
            <v>0</v>
          </cell>
          <cell r="CK113">
            <v>0</v>
          </cell>
          <cell r="CL113">
            <v>0</v>
          </cell>
          <cell r="CM113">
            <v>0</v>
          </cell>
          <cell r="CN113">
            <v>0</v>
          </cell>
          <cell r="CO113">
            <v>0</v>
          </cell>
          <cell r="CP113">
            <v>0</v>
          </cell>
          <cell r="CQ113">
            <v>0</v>
          </cell>
          <cell r="CR113">
            <v>0</v>
          </cell>
          <cell r="CS113">
            <v>0</v>
          </cell>
          <cell r="CT113">
            <v>0</v>
          </cell>
          <cell r="CU113">
            <v>0</v>
          </cell>
          <cell r="CV113">
            <v>0</v>
          </cell>
          <cell r="CW113">
            <v>0</v>
          </cell>
          <cell r="CX113">
            <v>0</v>
          </cell>
          <cell r="CY113">
            <v>0</v>
          </cell>
          <cell r="CZ113">
            <v>0</v>
          </cell>
          <cell r="DA113">
            <v>0</v>
          </cell>
          <cell r="DB113">
            <v>0</v>
          </cell>
          <cell r="DC113">
            <v>0</v>
          </cell>
          <cell r="DD113">
            <v>0</v>
          </cell>
          <cell r="DE113">
            <v>0</v>
          </cell>
          <cell r="DF113">
            <v>0</v>
          </cell>
          <cell r="DG113">
            <v>0</v>
          </cell>
          <cell r="DH113">
            <v>0</v>
          </cell>
          <cell r="DI113">
            <v>0</v>
          </cell>
          <cell r="DJ113">
            <v>0</v>
          </cell>
          <cell r="DK113">
            <v>0</v>
          </cell>
          <cell r="DL113">
            <v>0</v>
          </cell>
          <cell r="DM113">
            <v>0</v>
          </cell>
          <cell r="DN113">
            <v>0</v>
          </cell>
          <cell r="DO113">
            <v>0</v>
          </cell>
          <cell r="DP113">
            <v>0</v>
          </cell>
          <cell r="DQ113">
            <v>0</v>
          </cell>
          <cell r="DR113">
            <v>0</v>
          </cell>
          <cell r="DS113">
            <v>0</v>
          </cell>
          <cell r="DT113">
            <v>0</v>
          </cell>
          <cell r="DU113">
            <v>0</v>
          </cell>
          <cell r="DV113">
            <v>0</v>
          </cell>
          <cell r="DW113">
            <v>0</v>
          </cell>
          <cell r="DX113">
            <v>0</v>
          </cell>
          <cell r="DY113">
            <v>0</v>
          </cell>
          <cell r="DZ113">
            <v>0</v>
          </cell>
          <cell r="EA113">
            <v>0</v>
          </cell>
          <cell r="EB113">
            <v>0</v>
          </cell>
          <cell r="EC113">
            <v>0</v>
          </cell>
          <cell r="ED113">
            <v>0</v>
          </cell>
          <cell r="EE113">
            <v>0</v>
          </cell>
          <cell r="EF113">
            <v>0</v>
          </cell>
          <cell r="EG113">
            <v>0</v>
          </cell>
          <cell r="EH113">
            <v>0</v>
          </cell>
          <cell r="EI113">
            <v>0</v>
          </cell>
          <cell r="EJ113">
            <v>0</v>
          </cell>
          <cell r="EK113">
            <v>0</v>
          </cell>
          <cell r="EL113">
            <v>0</v>
          </cell>
          <cell r="EM113">
            <v>0</v>
          </cell>
          <cell r="EN113">
            <v>0</v>
          </cell>
        </row>
        <row r="114">
          <cell r="A114">
            <v>521131</v>
          </cell>
          <cell r="B114" t="str">
            <v>R&amp;M Material - DATA Network</v>
          </cell>
          <cell r="C114">
            <v>4.6018554299999996</v>
          </cell>
          <cell r="D114">
            <v>6.6323885100000002</v>
          </cell>
          <cell r="E114">
            <v>17.223522589999998</v>
          </cell>
          <cell r="F114">
            <v>0.49028379999999999</v>
          </cell>
          <cell r="G114">
            <v>16.319494410000001</v>
          </cell>
          <cell r="H114">
            <v>0.57219893999999993</v>
          </cell>
          <cell r="I114">
            <v>2.0481364200000001</v>
          </cell>
          <cell r="J114">
            <v>1</v>
          </cell>
          <cell r="K114">
            <v>0.99999995999999991</v>
          </cell>
          <cell r="L114">
            <v>0.99999995999999991</v>
          </cell>
          <cell r="M114">
            <v>8.3333329999999997E-2</v>
          </cell>
          <cell r="N114">
            <v>0</v>
          </cell>
          <cell r="O114">
            <v>8.3333329999999997E-2</v>
          </cell>
          <cell r="P114">
            <v>1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8.3333329999999997E-2</v>
          </cell>
          <cell r="W114">
            <v>0.29137099999999999</v>
          </cell>
          <cell r="X114">
            <v>-0.20803767000000001</v>
          </cell>
          <cell r="Y114">
            <v>0.16666665999999999</v>
          </cell>
          <cell r="Z114">
            <v>0.29137099999999999</v>
          </cell>
          <cell r="AA114">
            <v>-0.12470434</v>
          </cell>
          <cell r="AB114">
            <v>-0.74822606992904284</v>
          </cell>
          <cell r="AC114">
            <v>0</v>
          </cell>
          <cell r="AD114">
            <v>0.29137099999999999</v>
          </cell>
          <cell r="AE114">
            <v>-0.29137099999999999</v>
          </cell>
          <cell r="AF114">
            <v>0</v>
          </cell>
          <cell r="AG114">
            <v>0</v>
          </cell>
          <cell r="AH114">
            <v>8.3333329999999997E-2</v>
          </cell>
          <cell r="AI114">
            <v>0.44555931000000004</v>
          </cell>
          <cell r="AJ114">
            <v>-0.36222598000000006</v>
          </cell>
          <cell r="AK114">
            <v>0.24999998999999998</v>
          </cell>
          <cell r="AL114">
            <v>0.73693031000000009</v>
          </cell>
          <cell r="AM114">
            <v>-0.48693032000000014</v>
          </cell>
          <cell r="AN114">
            <v>-1.947721357908855</v>
          </cell>
          <cell r="AO114">
            <v>0.44555931000000004</v>
          </cell>
          <cell r="AP114">
            <v>0.73693031000000009</v>
          </cell>
          <cell r="AQ114">
            <v>-0.29137100000000005</v>
          </cell>
          <cell r="AR114">
            <v>-0.65394436489274577</v>
          </cell>
          <cell r="AS114">
            <v>0</v>
          </cell>
          <cell r="AT114">
            <v>8.3333329999999997E-2</v>
          </cell>
          <cell r="AU114">
            <v>0.18965146999999996</v>
          </cell>
          <cell r="AV114">
            <v>-0.10631813999999996</v>
          </cell>
          <cell r="AW114">
            <v>0.33333331999999999</v>
          </cell>
          <cell r="AX114">
            <v>0.92658178000000002</v>
          </cell>
          <cell r="AY114">
            <v>-0.59324846000000009</v>
          </cell>
          <cell r="AZ114">
            <v>-1.7797454511898183</v>
          </cell>
          <cell r="BA114">
            <v>0.28293421000000002</v>
          </cell>
          <cell r="BB114">
            <v>0.92658178000000002</v>
          </cell>
          <cell r="BC114">
            <v>-0.64364756999999995</v>
          </cell>
          <cell r="BD114">
            <v>-2.2749018932705236</v>
          </cell>
          <cell r="BE114">
            <v>0</v>
          </cell>
          <cell r="BF114">
            <v>8.3333329999999997E-2</v>
          </cell>
          <cell r="BG114">
            <v>0.56489391999999994</v>
          </cell>
          <cell r="BH114">
            <v>-0.48156058999999996</v>
          </cell>
          <cell r="BI114">
            <v>0.41666665000000003</v>
          </cell>
          <cell r="BJ114">
            <v>1.4914756999999998</v>
          </cell>
          <cell r="BK114">
            <v>-1.0748090499999998</v>
          </cell>
          <cell r="BL114">
            <v>-2.5795418231816725</v>
          </cell>
          <cell r="BM114">
            <v>0.47599436000000001</v>
          </cell>
          <cell r="BN114">
            <v>1.4914756999999998</v>
          </cell>
          <cell r="BO114">
            <v>-1.0154813399999998</v>
          </cell>
          <cell r="BP114">
            <v>-2.1333894376395546</v>
          </cell>
          <cell r="BQ114">
            <v>0</v>
          </cell>
          <cell r="BR114">
            <v>8.3333329999999997E-2</v>
          </cell>
          <cell r="BS114">
            <v>0.45747096999999998</v>
          </cell>
          <cell r="BT114">
            <v>-0.37413763999999999</v>
          </cell>
          <cell r="BU114">
            <v>0.49999998000000007</v>
          </cell>
          <cell r="BV114">
            <v>1.94894667</v>
          </cell>
          <cell r="BW114">
            <v>-1.4489466899999999</v>
          </cell>
          <cell r="BX114">
            <v>-2.8978934959157394</v>
          </cell>
          <cell r="BY114">
            <v>0.73983981999999993</v>
          </cell>
          <cell r="BZ114">
            <v>1.94894667</v>
          </cell>
          <cell r="CA114">
            <v>1.20910685</v>
          </cell>
          <cell r="CB114">
            <v>1.6342819314591639</v>
          </cell>
          <cell r="CC114">
            <v>0</v>
          </cell>
          <cell r="CD114">
            <v>8.3333329999999997E-2</v>
          </cell>
          <cell r="CE114">
            <v>7.2701400000001306E-3</v>
          </cell>
          <cell r="CF114">
            <v>7.6063189999999864E-2</v>
          </cell>
          <cell r="CG114">
            <v>0.5833333100000001</v>
          </cell>
          <cell r="CH114">
            <v>1.9562168100000001</v>
          </cell>
          <cell r="CI114">
            <v>-1.3728834999999999</v>
          </cell>
          <cell r="CJ114">
            <v>-2.3535146655691577</v>
          </cell>
          <cell r="CK114">
            <v>0.73983981999999993</v>
          </cell>
          <cell r="CL114">
            <v>1.9562168100000001</v>
          </cell>
          <cell r="CM114">
            <v>1.2163769900000001</v>
          </cell>
          <cell r="CN114">
            <v>1.6441085720419863</v>
          </cell>
          <cell r="CO114">
            <v>0</v>
          </cell>
          <cell r="CP114">
            <v>8.3333329999999997E-2</v>
          </cell>
          <cell r="CQ114">
            <v>0</v>
          </cell>
          <cell r="CR114">
            <v>8.3333329999999997E-2</v>
          </cell>
          <cell r="CS114">
            <v>0.66666663999999998</v>
          </cell>
          <cell r="CT114">
            <v>1.9562168100000001</v>
          </cell>
          <cell r="CU114">
            <v>-1.2895501700000001</v>
          </cell>
          <cell r="CV114">
            <v>-1.9343253323730134</v>
          </cell>
          <cell r="CW114">
            <v>0.73983981999999993</v>
          </cell>
          <cell r="CX114">
            <v>1.9562168100000001</v>
          </cell>
          <cell r="CY114">
            <v>-1.2163769900000001</v>
          </cell>
          <cell r="CZ114">
            <v>-1.6441085720419863</v>
          </cell>
          <cell r="DA114">
            <v>0</v>
          </cell>
          <cell r="DB114">
            <v>8.3333329999999997E-2</v>
          </cell>
          <cell r="DC114">
            <v>1.0919981999999999</v>
          </cell>
          <cell r="DD114">
            <v>-1.0086648699999998</v>
          </cell>
          <cell r="DE114">
            <v>0.74999996999999996</v>
          </cell>
          <cell r="DF114">
            <v>3.0482150099999998</v>
          </cell>
          <cell r="DG114">
            <v>-2.2982150399999997</v>
          </cell>
          <cell r="DH114">
            <v>-3.0642868425714735</v>
          </cell>
          <cell r="DI114">
            <v>0.74509818000000005</v>
          </cell>
          <cell r="DJ114">
            <v>3.0482150099999998</v>
          </cell>
          <cell r="DK114">
            <v>-2.3031168299999996</v>
          </cell>
          <cell r="DL114">
            <v>-3.0910246351695552</v>
          </cell>
          <cell r="DM114">
            <v>0</v>
          </cell>
          <cell r="DN114">
            <v>8.3333329999999997E-2</v>
          </cell>
          <cell r="DO114">
            <v>0.55312401000000022</v>
          </cell>
          <cell r="DP114">
            <v>-0.46979068000000024</v>
          </cell>
          <cell r="DQ114">
            <v>0.83333329999999994</v>
          </cell>
          <cell r="DR114">
            <v>3.6013390200000002</v>
          </cell>
          <cell r="DS114">
            <v>-2.7680057200000001</v>
          </cell>
          <cell r="DT114">
            <v>-3.3216069968642801</v>
          </cell>
          <cell r="DU114">
            <v>0.74509818000000005</v>
          </cell>
          <cell r="DV114">
            <v>3.6013390200000002</v>
          </cell>
          <cell r="DW114">
            <v>-2.8562408399999999</v>
          </cell>
          <cell r="DX114">
            <v>-3.8333751399043812</v>
          </cell>
          <cell r="DY114">
            <v>0</v>
          </cell>
          <cell r="DZ114">
            <v>8.3333329999999997E-2</v>
          </cell>
          <cell r="EA114">
            <v>3.6079000000003724E-4</v>
          </cell>
          <cell r="EB114">
            <v>8.2972539999999956E-2</v>
          </cell>
          <cell r="EC114">
            <v>0.91666662999999993</v>
          </cell>
          <cell r="ED114">
            <v>3.6016998099999999</v>
          </cell>
          <cell r="EE114">
            <v>-2.68503318</v>
          </cell>
          <cell r="EF114">
            <v>-2.9291272226196345</v>
          </cell>
          <cell r="EG114">
            <v>1.7484774999999999</v>
          </cell>
          <cell r="EH114">
            <v>3.6016998099999999</v>
          </cell>
          <cell r="EI114">
            <v>-1.85322231</v>
          </cell>
          <cell r="EJ114">
            <v>-1.0599062956200467</v>
          </cell>
          <cell r="EK114">
            <v>0</v>
          </cell>
          <cell r="EL114">
            <v>8.3333329999999997E-2</v>
          </cell>
          <cell r="EM114">
            <v>6.129262000000011E-2</v>
          </cell>
          <cell r="EN114">
            <v>2.2040709999999887E-2</v>
          </cell>
        </row>
        <row r="115">
          <cell r="A115">
            <v>521132</v>
          </cell>
          <cell r="B115" t="str">
            <v>R&amp;M Services - DATA Network</v>
          </cell>
          <cell r="C115">
            <v>0.89417278</v>
          </cell>
          <cell r="D115">
            <v>0.37250411999999999</v>
          </cell>
          <cell r="E115">
            <v>2.3204587499999998</v>
          </cell>
          <cell r="F115">
            <v>4.0490310300000001</v>
          </cell>
          <cell r="G115">
            <v>1.3049999999999999</v>
          </cell>
          <cell r="H115">
            <v>0</v>
          </cell>
          <cell r="I115">
            <v>3.9817559999999995E-2</v>
          </cell>
          <cell r="J115">
            <v>2.6</v>
          </cell>
          <cell r="K115">
            <v>2.5599999599999999</v>
          </cell>
          <cell r="L115">
            <v>2.5599999599999999</v>
          </cell>
          <cell r="M115">
            <v>0.21333332999999999</v>
          </cell>
          <cell r="N115">
            <v>0</v>
          </cell>
          <cell r="O115">
            <v>0.21333332999999999</v>
          </cell>
          <cell r="P115">
            <v>1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0.21333332999999999</v>
          </cell>
          <cell r="W115">
            <v>0</v>
          </cell>
          <cell r="X115">
            <v>0.21333332999999999</v>
          </cell>
          <cell r="Y115">
            <v>0.42666665999999998</v>
          </cell>
          <cell r="Z115">
            <v>0</v>
          </cell>
          <cell r="AA115">
            <v>0.42666665999999998</v>
          </cell>
          <cell r="AB115">
            <v>1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0.21333332999999999</v>
          </cell>
          <cell r="AI115">
            <v>0</v>
          </cell>
          <cell r="AJ115">
            <v>0.21333332999999999</v>
          </cell>
          <cell r="AK115">
            <v>0.63999998999999996</v>
          </cell>
          <cell r="AL115">
            <v>0</v>
          </cell>
          <cell r="AM115">
            <v>0.63999998999999996</v>
          </cell>
          <cell r="AN115">
            <v>1</v>
          </cell>
          <cell r="AO115">
            <v>0</v>
          </cell>
          <cell r="AP115">
            <v>0</v>
          </cell>
          <cell r="AQ115">
            <v>0</v>
          </cell>
          <cell r="AR115" t="e">
            <v>#DIV/0!</v>
          </cell>
          <cell r="AS115">
            <v>0</v>
          </cell>
          <cell r="AT115">
            <v>0.21333332999999999</v>
          </cell>
          <cell r="AU115">
            <v>0</v>
          </cell>
          <cell r="AV115">
            <v>0.21333332999999999</v>
          </cell>
          <cell r="AW115">
            <v>0.85333331999999995</v>
          </cell>
          <cell r="AX115">
            <v>0</v>
          </cell>
          <cell r="AY115">
            <v>0.85333331999999995</v>
          </cell>
          <cell r="AZ115">
            <v>1</v>
          </cell>
          <cell r="BA115">
            <v>3.9817559999999995E-2</v>
          </cell>
          <cell r="BB115">
            <v>0</v>
          </cell>
          <cell r="BC115">
            <v>3.9817559999999995E-2</v>
          </cell>
          <cell r="BD115">
            <v>1</v>
          </cell>
          <cell r="BE115">
            <v>0</v>
          </cell>
          <cell r="BF115">
            <v>0.21333332999999999</v>
          </cell>
          <cell r="BG115">
            <v>0</v>
          </cell>
          <cell r="BH115">
            <v>0.21333332999999999</v>
          </cell>
          <cell r="BI115">
            <v>1.0666666499999999</v>
          </cell>
          <cell r="BJ115">
            <v>0</v>
          </cell>
          <cell r="BK115">
            <v>1.0666666499999999</v>
          </cell>
          <cell r="BL115">
            <v>1</v>
          </cell>
          <cell r="BM115">
            <v>3.9817559999999995E-2</v>
          </cell>
          <cell r="BN115">
            <v>0</v>
          </cell>
          <cell r="BO115">
            <v>3.9817559999999995E-2</v>
          </cell>
          <cell r="BP115">
            <v>1</v>
          </cell>
          <cell r="BQ115">
            <v>0</v>
          </cell>
          <cell r="BR115">
            <v>0.21333332999999999</v>
          </cell>
          <cell r="BS115">
            <v>0</v>
          </cell>
          <cell r="BT115">
            <v>0.21333332999999999</v>
          </cell>
          <cell r="BU115">
            <v>1.2799999799999999</v>
          </cell>
          <cell r="BV115">
            <v>0</v>
          </cell>
          <cell r="BW115">
            <v>1.2799999799999999</v>
          </cell>
          <cell r="BX115">
            <v>1</v>
          </cell>
          <cell r="BY115">
            <v>3.9817559999999995E-2</v>
          </cell>
          <cell r="BZ115">
            <v>0</v>
          </cell>
          <cell r="CA115">
            <v>-3.9817559999999995E-2</v>
          </cell>
          <cell r="CB115">
            <v>-1</v>
          </cell>
          <cell r="CC115">
            <v>0</v>
          </cell>
          <cell r="CD115">
            <v>0.21333332999999999</v>
          </cell>
          <cell r="CE115">
            <v>0</v>
          </cell>
          <cell r="CF115">
            <v>0.21333332999999999</v>
          </cell>
          <cell r="CG115">
            <v>1.4933333100000001</v>
          </cell>
          <cell r="CH115">
            <v>0</v>
          </cell>
          <cell r="CI115">
            <v>1.4933333100000001</v>
          </cell>
          <cell r="CJ115">
            <v>1</v>
          </cell>
          <cell r="CK115">
            <v>3.9817559999999995E-2</v>
          </cell>
          <cell r="CL115">
            <v>0</v>
          </cell>
          <cell r="CM115">
            <v>-3.9817559999999995E-2</v>
          </cell>
          <cell r="CN115">
            <v>-1</v>
          </cell>
          <cell r="CO115">
            <v>0</v>
          </cell>
          <cell r="CP115">
            <v>0.21333332999999999</v>
          </cell>
          <cell r="CQ115">
            <v>0</v>
          </cell>
          <cell r="CR115">
            <v>0.21333332999999999</v>
          </cell>
          <cell r="CS115">
            <v>1.7066666400000001</v>
          </cell>
          <cell r="CT115">
            <v>0</v>
          </cell>
          <cell r="CU115">
            <v>1.7066666400000001</v>
          </cell>
          <cell r="CV115">
            <v>1</v>
          </cell>
          <cell r="CW115">
            <v>3.9817559999999995E-2</v>
          </cell>
          <cell r="CX115">
            <v>0</v>
          </cell>
          <cell r="CY115">
            <v>3.9817559999999995E-2</v>
          </cell>
          <cell r="CZ115">
            <v>1</v>
          </cell>
          <cell r="DA115">
            <v>0</v>
          </cell>
          <cell r="DB115">
            <v>0.21333332999999999</v>
          </cell>
          <cell r="DC115">
            <v>0</v>
          </cell>
          <cell r="DD115">
            <v>0.21333332999999999</v>
          </cell>
          <cell r="DE115">
            <v>1.9199999700000001</v>
          </cell>
          <cell r="DF115">
            <v>0</v>
          </cell>
          <cell r="DG115">
            <v>1.9199999700000001</v>
          </cell>
          <cell r="DH115">
            <v>1</v>
          </cell>
          <cell r="DI115">
            <v>3.9817559999999995E-2</v>
          </cell>
          <cell r="DJ115">
            <v>0</v>
          </cell>
          <cell r="DK115">
            <v>3.9817559999999995E-2</v>
          </cell>
          <cell r="DL115">
            <v>1</v>
          </cell>
          <cell r="DM115">
            <v>0</v>
          </cell>
          <cell r="DN115">
            <v>0.21333332999999999</v>
          </cell>
          <cell r="DO115">
            <v>0</v>
          </cell>
          <cell r="DP115">
            <v>0.21333332999999999</v>
          </cell>
          <cell r="DQ115">
            <v>2.1333333000000003</v>
          </cell>
          <cell r="DR115">
            <v>0</v>
          </cell>
          <cell r="DS115">
            <v>2.1333333000000003</v>
          </cell>
          <cell r="DT115">
            <v>1</v>
          </cell>
          <cell r="DU115">
            <v>3.9817559999999995E-2</v>
          </cell>
          <cell r="DV115">
            <v>0</v>
          </cell>
          <cell r="DW115">
            <v>3.9817559999999995E-2</v>
          </cell>
          <cell r="DX115">
            <v>1</v>
          </cell>
          <cell r="DY115">
            <v>0</v>
          </cell>
          <cell r="DZ115">
            <v>0.21333332999999999</v>
          </cell>
          <cell r="EA115">
            <v>0</v>
          </cell>
          <cell r="EB115">
            <v>0.21333332999999999</v>
          </cell>
          <cell r="EC115">
            <v>2.3466666300000005</v>
          </cell>
          <cell r="ED115">
            <v>0</v>
          </cell>
          <cell r="EE115">
            <v>2.3466666300000005</v>
          </cell>
          <cell r="EF115">
            <v>1</v>
          </cell>
          <cell r="EG115">
            <v>3.9817559999999995E-2</v>
          </cell>
          <cell r="EH115">
            <v>0</v>
          </cell>
          <cell r="EI115">
            <v>3.9817559999999995E-2</v>
          </cell>
          <cell r="EJ115">
            <v>1</v>
          </cell>
          <cell r="EK115">
            <v>0</v>
          </cell>
          <cell r="EL115">
            <v>0.21333332999999999</v>
          </cell>
          <cell r="EM115">
            <v>0</v>
          </cell>
          <cell r="EN115">
            <v>0.21333332999999999</v>
          </cell>
        </row>
        <row r="116">
          <cell r="A116">
            <v>521141</v>
          </cell>
          <cell r="B116" t="str">
            <v>R&amp;M Material - ADSL Network</v>
          </cell>
          <cell r="C116">
            <v>10.866744000000001</v>
          </cell>
          <cell r="D116">
            <v>16.292381880000001</v>
          </cell>
          <cell r="E116">
            <v>1.9862815199999999</v>
          </cell>
          <cell r="F116">
            <v>64.510979280000001</v>
          </cell>
          <cell r="G116">
            <v>20.936304100000001</v>
          </cell>
          <cell r="H116">
            <v>0.59845687999999997</v>
          </cell>
          <cell r="I116">
            <v>4.0169045600000004</v>
          </cell>
          <cell r="J116">
            <v>30</v>
          </cell>
          <cell r="K116">
            <v>22.970000039999999</v>
          </cell>
          <cell r="L116">
            <v>22.970000039999999</v>
          </cell>
          <cell r="M116">
            <v>1.91416667</v>
          </cell>
          <cell r="N116">
            <v>0</v>
          </cell>
          <cell r="O116">
            <v>1.91416667</v>
          </cell>
          <cell r="P116">
            <v>1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1.91416667</v>
          </cell>
          <cell r="W116">
            <v>0</v>
          </cell>
          <cell r="X116">
            <v>1.91416667</v>
          </cell>
          <cell r="Y116">
            <v>3.8283333399999999</v>
          </cell>
          <cell r="Z116">
            <v>0</v>
          </cell>
          <cell r="AA116">
            <v>3.8283333399999999</v>
          </cell>
          <cell r="AB116">
            <v>1</v>
          </cell>
          <cell r="AC116">
            <v>3.9443695600000002</v>
          </cell>
          <cell r="AD116">
            <v>0</v>
          </cell>
          <cell r="AE116">
            <v>3.9443695600000002</v>
          </cell>
          <cell r="AF116">
            <v>1</v>
          </cell>
          <cell r="AG116">
            <v>0</v>
          </cell>
          <cell r="AH116">
            <v>1.91416667</v>
          </cell>
          <cell r="AI116">
            <v>2.5309999999999999E-2</v>
          </cell>
          <cell r="AJ116">
            <v>1.88885667</v>
          </cell>
          <cell r="AK116">
            <v>5.7425000099999997</v>
          </cell>
          <cell r="AL116">
            <v>2.5309999999999999E-2</v>
          </cell>
          <cell r="AM116">
            <v>5.7171900099999995</v>
          </cell>
          <cell r="AN116">
            <v>0.9955925119798128</v>
          </cell>
          <cell r="AO116">
            <v>2.5309999999999999E-2</v>
          </cell>
          <cell r="AP116">
            <v>2.5309999999999999E-2</v>
          </cell>
          <cell r="AQ116">
            <v>0</v>
          </cell>
          <cell r="AR116">
            <v>0</v>
          </cell>
          <cell r="AS116">
            <v>0</v>
          </cell>
          <cell r="AT116">
            <v>1.91416667</v>
          </cell>
          <cell r="AU116">
            <v>0</v>
          </cell>
          <cell r="AV116">
            <v>1.91416667</v>
          </cell>
          <cell r="AW116">
            <v>7.6566666799999998</v>
          </cell>
          <cell r="AX116">
            <v>2.5309999999999999E-2</v>
          </cell>
          <cell r="AY116">
            <v>7.6313566799999997</v>
          </cell>
          <cell r="AZ116">
            <v>0.99669438398485954</v>
          </cell>
          <cell r="BA116">
            <v>3.9443695600000002</v>
          </cell>
          <cell r="BB116">
            <v>2.5309999999999999E-2</v>
          </cell>
          <cell r="BC116">
            <v>3.91905956</v>
          </cell>
          <cell r="BD116">
            <v>0.99358325846120765</v>
          </cell>
          <cell r="BE116">
            <v>0</v>
          </cell>
          <cell r="BF116">
            <v>1.91416667</v>
          </cell>
          <cell r="BG116">
            <v>0.53311731999999989</v>
          </cell>
          <cell r="BH116">
            <v>1.3810493500000001</v>
          </cell>
          <cell r="BI116">
            <v>9.5708333499999991</v>
          </cell>
          <cell r="BJ116">
            <v>0.55842731999999995</v>
          </cell>
          <cell r="BK116">
            <v>9.0124060299999993</v>
          </cell>
          <cell r="BL116">
            <v>0.94165321873460472</v>
          </cell>
          <cell r="BM116">
            <v>3.9968695599999999</v>
          </cell>
          <cell r="BN116">
            <v>0.55842731999999995</v>
          </cell>
          <cell r="BO116">
            <v>3.4384422400000001</v>
          </cell>
          <cell r="BP116">
            <v>0.86028382672563375</v>
          </cell>
          <cell r="BQ116">
            <v>0</v>
          </cell>
          <cell r="BR116">
            <v>1.91416667</v>
          </cell>
          <cell r="BS116">
            <v>7.6590000000083819E-5</v>
          </cell>
          <cell r="BT116">
            <v>1.9140900799999998</v>
          </cell>
          <cell r="BU116">
            <v>11.485000019999999</v>
          </cell>
          <cell r="BV116">
            <v>0.55850390999999999</v>
          </cell>
          <cell r="BW116">
            <v>10.926496109999999</v>
          </cell>
          <cell r="BX116">
            <v>0.95137101358054676</v>
          </cell>
          <cell r="BY116">
            <v>3.9688695599999999</v>
          </cell>
          <cell r="BZ116">
            <v>0.55850390999999999</v>
          </cell>
          <cell r="CA116">
            <v>-3.4103656500000001</v>
          </cell>
          <cell r="CB116">
            <v>-0.85927884462899817</v>
          </cell>
          <cell r="CC116">
            <v>0</v>
          </cell>
          <cell r="CD116">
            <v>1.91416667</v>
          </cell>
          <cell r="CE116">
            <v>2.3619999999999999E-2</v>
          </cell>
          <cell r="CF116">
            <v>1.89054667</v>
          </cell>
          <cell r="CG116">
            <v>13.399166689999999</v>
          </cell>
          <cell r="CH116">
            <v>0.58212391000000008</v>
          </cell>
          <cell r="CI116">
            <v>12.81704278</v>
          </cell>
          <cell r="CJ116">
            <v>0.95655521544974531</v>
          </cell>
          <cell r="CK116">
            <v>3.9688695599999999</v>
          </cell>
          <cell r="CL116">
            <v>0.58212391000000008</v>
          </cell>
          <cell r="CM116">
            <v>-3.3867456499999999</v>
          </cell>
          <cell r="CN116">
            <v>-0.85332752785153265</v>
          </cell>
          <cell r="CO116">
            <v>0</v>
          </cell>
          <cell r="CP116">
            <v>1.91416667</v>
          </cell>
          <cell r="CQ116">
            <v>1.3990000000000001E-2</v>
          </cell>
          <cell r="CR116">
            <v>1.90017667</v>
          </cell>
          <cell r="CS116">
            <v>15.31333336</v>
          </cell>
          <cell r="CT116">
            <v>0.59611391000000002</v>
          </cell>
          <cell r="CU116">
            <v>14.71721945</v>
          </cell>
          <cell r="CV116">
            <v>0.961072230585856</v>
          </cell>
          <cell r="CW116">
            <v>3.9864795600000003</v>
          </cell>
          <cell r="CX116">
            <v>0.59611391000000002</v>
          </cell>
          <cell r="CY116">
            <v>3.3903656500000001</v>
          </cell>
          <cell r="CZ116">
            <v>0.85046608140642266</v>
          </cell>
          <cell r="DA116">
            <v>0</v>
          </cell>
          <cell r="DB116">
            <v>1.91416667</v>
          </cell>
          <cell r="DC116">
            <v>1.448E-2</v>
          </cell>
          <cell r="DD116">
            <v>1.8996866699999999</v>
          </cell>
          <cell r="DE116">
            <v>17.227500030000002</v>
          </cell>
          <cell r="DF116">
            <v>0.61059391000000007</v>
          </cell>
          <cell r="DG116">
            <v>16.616906120000003</v>
          </cell>
          <cell r="DH116">
            <v>0.9645570216841266</v>
          </cell>
          <cell r="DI116">
            <v>3.9864795600000003</v>
          </cell>
          <cell r="DJ116">
            <v>0.61059391000000007</v>
          </cell>
          <cell r="DK116">
            <v>3.3758856500000003</v>
          </cell>
          <cell r="DL116">
            <v>0.84683380390893059</v>
          </cell>
          <cell r="DM116">
            <v>0</v>
          </cell>
          <cell r="DN116">
            <v>1.91416667</v>
          </cell>
          <cell r="DO116">
            <v>1.985E-2</v>
          </cell>
          <cell r="DP116">
            <v>1.89431667</v>
          </cell>
          <cell r="DQ116">
            <v>19.141666700000002</v>
          </cell>
          <cell r="DR116">
            <v>0.63044391</v>
          </cell>
          <cell r="DS116">
            <v>18.511222790000001</v>
          </cell>
          <cell r="DT116">
            <v>0.96706431472866461</v>
          </cell>
          <cell r="DU116">
            <v>3.9864795600000003</v>
          </cell>
          <cell r="DV116">
            <v>0.63044391</v>
          </cell>
          <cell r="DW116">
            <v>3.3560356500000004</v>
          </cell>
          <cell r="DX116">
            <v>0.8418544732234875</v>
          </cell>
          <cell r="DY116">
            <v>0</v>
          </cell>
          <cell r="DZ116">
            <v>1.91416667</v>
          </cell>
          <cell r="EA116">
            <v>4.4999999999999997E-3</v>
          </cell>
          <cell r="EB116">
            <v>1.90966667</v>
          </cell>
          <cell r="EC116">
            <v>21.055833370000006</v>
          </cell>
          <cell r="ED116">
            <v>0.63494391000000006</v>
          </cell>
          <cell r="EE116">
            <v>20.420889460000005</v>
          </cell>
          <cell r="EF116">
            <v>0.96984475043839125</v>
          </cell>
          <cell r="EG116">
            <v>4.00487956</v>
          </cell>
          <cell r="EH116">
            <v>0.63494391000000006</v>
          </cell>
          <cell r="EI116">
            <v>3.3699356499999999</v>
          </cell>
          <cell r="EJ116">
            <v>0.84145742699937776</v>
          </cell>
          <cell r="EK116">
            <v>0</v>
          </cell>
          <cell r="EL116">
            <v>1.91416667</v>
          </cell>
          <cell r="EM116">
            <v>6.5037499999999998E-2</v>
          </cell>
          <cell r="EN116">
            <v>1.8491291699999999</v>
          </cell>
        </row>
        <row r="117">
          <cell r="A117">
            <v>521142</v>
          </cell>
          <cell r="B117" t="str">
            <v>R&amp;M Services - ADSL Network</v>
          </cell>
          <cell r="C117">
            <v>3.1421700000000001</v>
          </cell>
          <cell r="D117">
            <v>1.7839430000000001</v>
          </cell>
          <cell r="E117">
            <v>10.225856</v>
          </cell>
          <cell r="F117">
            <v>2.6674665200000001</v>
          </cell>
          <cell r="G117">
            <v>8.3180289999999992</v>
          </cell>
          <cell r="H117">
            <v>9.1012830000000005</v>
          </cell>
          <cell r="I117">
            <v>9.7266326899999989</v>
          </cell>
          <cell r="J117">
            <v>12</v>
          </cell>
          <cell r="K117">
            <v>7.4390000399999998</v>
          </cell>
          <cell r="L117">
            <v>7.4390000399999998</v>
          </cell>
          <cell r="M117">
            <v>0.61991667000000006</v>
          </cell>
          <cell r="N117">
            <v>1.630841</v>
          </cell>
          <cell r="O117">
            <v>-1.0109243299999999</v>
          </cell>
          <cell r="P117">
            <v>-1.6307422899274508</v>
          </cell>
          <cell r="Q117">
            <v>1.040259</v>
          </cell>
          <cell r="R117">
            <v>1.630841</v>
          </cell>
          <cell r="S117">
            <v>-0.59058199999999994</v>
          </cell>
          <cell r="T117">
            <v>-0.56772592210209183</v>
          </cell>
          <cell r="U117">
            <v>0</v>
          </cell>
          <cell r="V117">
            <v>0.61991667000000006</v>
          </cell>
          <cell r="W117">
            <v>6.1729999999999997E-3</v>
          </cell>
          <cell r="X117">
            <v>0.61374367000000007</v>
          </cell>
          <cell r="Y117">
            <v>1.2398333400000001</v>
          </cell>
          <cell r="Z117">
            <v>1.637014</v>
          </cell>
          <cell r="AA117">
            <v>-0.39718065999999985</v>
          </cell>
          <cell r="AB117">
            <v>-0.32035003994972405</v>
          </cell>
          <cell r="AC117">
            <v>1.040259</v>
          </cell>
          <cell r="AD117">
            <v>1.637014</v>
          </cell>
          <cell r="AE117">
            <v>-0.59675499999999992</v>
          </cell>
          <cell r="AF117">
            <v>-0.57366002120625714</v>
          </cell>
          <cell r="AG117">
            <v>0</v>
          </cell>
          <cell r="AH117">
            <v>0.61991667000000006</v>
          </cell>
          <cell r="AI117">
            <v>0</v>
          </cell>
          <cell r="AJ117">
            <v>0.61991667000000006</v>
          </cell>
          <cell r="AK117">
            <v>1.8597500100000002</v>
          </cell>
          <cell r="AL117">
            <v>1.637014</v>
          </cell>
          <cell r="AM117">
            <v>0.22273601000000021</v>
          </cell>
          <cell r="AN117">
            <v>0.11976664003351729</v>
          </cell>
          <cell r="AO117">
            <v>0</v>
          </cell>
          <cell r="AP117">
            <v>1.637014</v>
          </cell>
          <cell r="AQ117">
            <v>-1.637014</v>
          </cell>
          <cell r="AR117" t="e">
            <v>#DIV/0!</v>
          </cell>
          <cell r="AS117">
            <v>0</v>
          </cell>
          <cell r="AT117">
            <v>0.61991667000000006</v>
          </cell>
          <cell r="AU117">
            <v>0</v>
          </cell>
          <cell r="AV117">
            <v>0.61991667000000006</v>
          </cell>
          <cell r="AW117">
            <v>2.4796666800000002</v>
          </cell>
          <cell r="AX117">
            <v>1.637014</v>
          </cell>
          <cell r="AY117">
            <v>0.84265268000000026</v>
          </cell>
          <cell r="AZ117">
            <v>0.33982498002513795</v>
          </cell>
          <cell r="BA117">
            <v>1.040259</v>
          </cell>
          <cell r="BB117">
            <v>1.637014</v>
          </cell>
          <cell r="BC117">
            <v>-0.59675499999999992</v>
          </cell>
          <cell r="BD117">
            <v>-0.57366002120625714</v>
          </cell>
          <cell r="BE117">
            <v>0</v>
          </cell>
          <cell r="BF117">
            <v>0.61991667000000006</v>
          </cell>
          <cell r="BG117">
            <v>1.871993</v>
          </cell>
          <cell r="BH117">
            <v>-1.25207633</v>
          </cell>
          <cell r="BI117">
            <v>3.0995833500000001</v>
          </cell>
          <cell r="BJ117">
            <v>3.509007</v>
          </cell>
          <cell r="BK117">
            <v>-0.40942364999999992</v>
          </cell>
          <cell r="BL117">
            <v>-0.13208989846974106</v>
          </cell>
          <cell r="BM117">
            <v>1.3406746899999999</v>
          </cell>
          <cell r="BN117">
            <v>3.509007</v>
          </cell>
          <cell r="BO117">
            <v>-2.1683323100000003</v>
          </cell>
          <cell r="BP117">
            <v>-1.6173441075403612</v>
          </cell>
          <cell r="BQ117">
            <v>0</v>
          </cell>
          <cell r="BR117">
            <v>0.61991667000000006</v>
          </cell>
          <cell r="BS117">
            <v>1.683829</v>
          </cell>
          <cell r="BT117">
            <v>-1.06391233</v>
          </cell>
          <cell r="BU117">
            <v>3.7195000199999999</v>
          </cell>
          <cell r="BV117">
            <v>5.1928359999999998</v>
          </cell>
          <cell r="BW117">
            <v>-1.4733359799999999</v>
          </cell>
          <cell r="BX117">
            <v>-0.39611129777598442</v>
          </cell>
          <cell r="BY117">
            <v>1.7358786899999998</v>
          </cell>
          <cell r="BZ117">
            <v>5.1928359999999998</v>
          </cell>
          <cell r="CA117">
            <v>3.4569573099999999</v>
          </cell>
          <cell r="CB117">
            <v>1.9914740182679471</v>
          </cell>
          <cell r="CC117">
            <v>0</v>
          </cell>
          <cell r="CD117">
            <v>0.61991667000000006</v>
          </cell>
          <cell r="CE117">
            <v>0</v>
          </cell>
          <cell r="CF117">
            <v>0.61991667000000006</v>
          </cell>
          <cell r="CG117">
            <v>4.3394166900000002</v>
          </cell>
          <cell r="CH117">
            <v>5.1928359999999998</v>
          </cell>
          <cell r="CI117">
            <v>-0.8534193099999996</v>
          </cell>
          <cell r="CJ117">
            <v>-0.19666682666512941</v>
          </cell>
          <cell r="CK117">
            <v>1.82033369</v>
          </cell>
          <cell r="CL117">
            <v>5.1928359999999998</v>
          </cell>
          <cell r="CM117">
            <v>3.3725023099999998</v>
          </cell>
          <cell r="CN117">
            <v>1.8526835648468385</v>
          </cell>
          <cell r="CO117">
            <v>0</v>
          </cell>
          <cell r="CP117">
            <v>0.61991667000000006</v>
          </cell>
          <cell r="CQ117">
            <v>0</v>
          </cell>
          <cell r="CR117">
            <v>0.61991667000000006</v>
          </cell>
          <cell r="CS117">
            <v>4.9593333600000005</v>
          </cell>
          <cell r="CT117">
            <v>5.1928359999999998</v>
          </cell>
          <cell r="CU117">
            <v>-0.23350263999999932</v>
          </cell>
          <cell r="CV117">
            <v>-4.7083473331988174E-2</v>
          </cell>
          <cell r="CW117">
            <v>5.2336286900000006</v>
          </cell>
          <cell r="CX117">
            <v>5.1928359999999998</v>
          </cell>
          <cell r="CY117">
            <v>4.0792690000000853E-2</v>
          </cell>
          <cell r="CZ117">
            <v>7.7943416348859951E-3</v>
          </cell>
          <cell r="DA117">
            <v>0</v>
          </cell>
          <cell r="DB117">
            <v>0.61991667000000006</v>
          </cell>
          <cell r="DC117">
            <v>0.80080899999999999</v>
          </cell>
          <cell r="DD117">
            <v>-0.18089232999999993</v>
          </cell>
          <cell r="DE117">
            <v>5.5792500299999999</v>
          </cell>
          <cell r="DF117">
            <v>5.9936449999999999</v>
          </cell>
          <cell r="DG117">
            <v>-0.41439497000000003</v>
          </cell>
          <cell r="DH117">
            <v>-7.4274314248648221E-2</v>
          </cell>
          <cell r="DI117">
            <v>6.0404036900000007</v>
          </cell>
          <cell r="DJ117">
            <v>5.9936449999999999</v>
          </cell>
          <cell r="DK117">
            <v>4.6758690000000769E-2</v>
          </cell>
          <cell r="DL117">
            <v>7.740987589523303E-3</v>
          </cell>
          <cell r="DM117">
            <v>0</v>
          </cell>
          <cell r="DN117">
            <v>0.61991667000000006</v>
          </cell>
          <cell r="DO117">
            <v>0</v>
          </cell>
          <cell r="DP117">
            <v>0.61991667000000006</v>
          </cell>
          <cell r="DQ117">
            <v>6.1991667000000001</v>
          </cell>
          <cell r="DR117">
            <v>5.9936449999999999</v>
          </cell>
          <cell r="DS117">
            <v>0.20552170000000025</v>
          </cell>
          <cell r="DT117">
            <v>3.3153117176216641E-2</v>
          </cell>
          <cell r="DU117">
            <v>6.3229186900000007</v>
          </cell>
          <cell r="DV117">
            <v>5.9936449999999999</v>
          </cell>
          <cell r="DW117">
            <v>0.32927369000000084</v>
          </cell>
          <cell r="DX117">
            <v>5.207621766839466E-2</v>
          </cell>
          <cell r="DY117">
            <v>0</v>
          </cell>
          <cell r="DZ117">
            <v>0.61991667000000006</v>
          </cell>
          <cell r="EA117">
            <v>0</v>
          </cell>
          <cell r="EB117">
            <v>0.61991667000000006</v>
          </cell>
          <cell r="EC117">
            <v>6.8190833700000004</v>
          </cell>
          <cell r="ED117">
            <v>5.9936449999999999</v>
          </cell>
          <cell r="EE117">
            <v>0.82543837000000053</v>
          </cell>
          <cell r="EF117">
            <v>0.12104828834201517</v>
          </cell>
          <cell r="EG117">
            <v>7.8436126900000005</v>
          </cell>
          <cell r="EH117">
            <v>5.9936449999999999</v>
          </cell>
          <cell r="EI117">
            <v>1.8499676900000006</v>
          </cell>
          <cell r="EJ117">
            <v>0.2358565833265284</v>
          </cell>
          <cell r="EK117">
            <v>0</v>
          </cell>
          <cell r="EL117">
            <v>0.61991667000000006</v>
          </cell>
          <cell r="EM117">
            <v>1.4453550400000001</v>
          </cell>
          <cell r="EN117">
            <v>-0.82543837000000009</v>
          </cell>
        </row>
        <row r="118">
          <cell r="A118">
            <v>521151</v>
          </cell>
          <cell r="B118" t="str">
            <v>R&amp;M Material - IPTV Network</v>
          </cell>
          <cell r="C118">
            <v>0.97642456999999994</v>
          </cell>
          <cell r="D118">
            <v>0.19096032999999998</v>
          </cell>
          <cell r="E118">
            <v>0.13602038</v>
          </cell>
          <cell r="F118">
            <v>0</v>
          </cell>
          <cell r="G118">
            <v>8.209342E-2</v>
          </cell>
          <cell r="H118">
            <v>0</v>
          </cell>
          <cell r="I118">
            <v>9.9619999999999998E-5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J118">
            <v>0</v>
          </cell>
          <cell r="AK118">
            <v>0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 t="e">
            <v>#DIV/0!</v>
          </cell>
          <cell r="AS118">
            <v>0</v>
          </cell>
          <cell r="AT118">
            <v>0</v>
          </cell>
          <cell r="AU118">
            <v>0</v>
          </cell>
          <cell r="AV118">
            <v>0</v>
          </cell>
          <cell r="AW118">
            <v>0</v>
          </cell>
          <cell r="AX118">
            <v>0</v>
          </cell>
          <cell r="AY118">
            <v>0</v>
          </cell>
          <cell r="AZ118">
            <v>0</v>
          </cell>
          <cell r="BA118">
            <v>3.8700000000000002E-6</v>
          </cell>
          <cell r="BB118">
            <v>0</v>
          </cell>
          <cell r="BC118">
            <v>3.8700000000000002E-6</v>
          </cell>
          <cell r="BD118">
            <v>1</v>
          </cell>
          <cell r="BE118">
            <v>0</v>
          </cell>
          <cell r="BF118">
            <v>0</v>
          </cell>
          <cell r="BG118">
            <v>0</v>
          </cell>
          <cell r="BH118">
            <v>0</v>
          </cell>
          <cell r="BI118">
            <v>0</v>
          </cell>
          <cell r="BJ118">
            <v>0</v>
          </cell>
          <cell r="BK118">
            <v>0</v>
          </cell>
          <cell r="BL118">
            <v>0</v>
          </cell>
          <cell r="BM118">
            <v>3.8700000000000002E-6</v>
          </cell>
          <cell r="BN118">
            <v>0</v>
          </cell>
          <cell r="BO118">
            <v>3.8700000000000002E-6</v>
          </cell>
          <cell r="BP118">
            <v>1</v>
          </cell>
          <cell r="BQ118">
            <v>0</v>
          </cell>
          <cell r="BR118">
            <v>0</v>
          </cell>
          <cell r="BS118">
            <v>0</v>
          </cell>
          <cell r="BT118">
            <v>0</v>
          </cell>
          <cell r="BU118">
            <v>0</v>
          </cell>
          <cell r="BV118">
            <v>0</v>
          </cell>
          <cell r="BW118">
            <v>0</v>
          </cell>
          <cell r="BX118">
            <v>0</v>
          </cell>
          <cell r="BY118">
            <v>9.5790000000000003E-5</v>
          </cell>
          <cell r="BZ118">
            <v>0</v>
          </cell>
          <cell r="CA118">
            <v>-9.5790000000000003E-5</v>
          </cell>
          <cell r="CB118">
            <v>-1</v>
          </cell>
          <cell r="CC118">
            <v>0</v>
          </cell>
          <cell r="CD118">
            <v>0</v>
          </cell>
          <cell r="CE118">
            <v>0</v>
          </cell>
          <cell r="CF118">
            <v>0</v>
          </cell>
          <cell r="CG118">
            <v>0</v>
          </cell>
          <cell r="CH118">
            <v>0</v>
          </cell>
          <cell r="CI118">
            <v>0</v>
          </cell>
          <cell r="CJ118">
            <v>0</v>
          </cell>
          <cell r="CK118">
            <v>9.9619999999999998E-5</v>
          </cell>
          <cell r="CL118">
            <v>0</v>
          </cell>
          <cell r="CM118">
            <v>-9.9619999999999998E-5</v>
          </cell>
          <cell r="CN118">
            <v>-1</v>
          </cell>
          <cell r="CO118">
            <v>0</v>
          </cell>
          <cell r="CP118">
            <v>0</v>
          </cell>
          <cell r="CQ118">
            <v>0</v>
          </cell>
          <cell r="CR118">
            <v>0</v>
          </cell>
          <cell r="CS118">
            <v>0</v>
          </cell>
          <cell r="CT118">
            <v>0</v>
          </cell>
          <cell r="CU118">
            <v>0</v>
          </cell>
          <cell r="CV118">
            <v>0</v>
          </cell>
          <cell r="CW118">
            <v>9.9619999999999998E-5</v>
          </cell>
          <cell r="CX118">
            <v>0</v>
          </cell>
          <cell r="CY118">
            <v>9.9619999999999998E-5</v>
          </cell>
          <cell r="CZ118">
            <v>1</v>
          </cell>
          <cell r="DA118">
            <v>0</v>
          </cell>
          <cell r="DB118">
            <v>0</v>
          </cell>
          <cell r="DC118">
            <v>0</v>
          </cell>
          <cell r="DD118">
            <v>0</v>
          </cell>
          <cell r="DE118">
            <v>0</v>
          </cell>
          <cell r="DF118">
            <v>0</v>
          </cell>
          <cell r="DG118">
            <v>0</v>
          </cell>
          <cell r="DH118">
            <v>0</v>
          </cell>
          <cell r="DI118">
            <v>9.9619999999999998E-5</v>
          </cell>
          <cell r="DJ118">
            <v>0</v>
          </cell>
          <cell r="DK118">
            <v>9.9619999999999998E-5</v>
          </cell>
          <cell r="DL118">
            <v>1</v>
          </cell>
          <cell r="DM118">
            <v>0</v>
          </cell>
          <cell r="DN118">
            <v>0</v>
          </cell>
          <cell r="DO118">
            <v>0</v>
          </cell>
          <cell r="DP118">
            <v>0</v>
          </cell>
          <cell r="DQ118">
            <v>0</v>
          </cell>
          <cell r="DR118">
            <v>0</v>
          </cell>
          <cell r="DS118">
            <v>0</v>
          </cell>
          <cell r="DT118">
            <v>0</v>
          </cell>
          <cell r="DU118">
            <v>9.9619999999999998E-5</v>
          </cell>
          <cell r="DV118">
            <v>0</v>
          </cell>
          <cell r="DW118">
            <v>9.9619999999999998E-5</v>
          </cell>
          <cell r="DX118">
            <v>1</v>
          </cell>
          <cell r="DY118">
            <v>0</v>
          </cell>
          <cell r="DZ118">
            <v>0</v>
          </cell>
          <cell r="EA118">
            <v>0</v>
          </cell>
          <cell r="EB118">
            <v>0</v>
          </cell>
          <cell r="EC118">
            <v>0</v>
          </cell>
          <cell r="ED118">
            <v>0</v>
          </cell>
          <cell r="EE118">
            <v>0</v>
          </cell>
          <cell r="EF118">
            <v>0</v>
          </cell>
          <cell r="EG118">
            <v>9.9619999999999998E-5</v>
          </cell>
          <cell r="EH118">
            <v>0</v>
          </cell>
          <cell r="EI118">
            <v>9.9619999999999998E-5</v>
          </cell>
          <cell r="EJ118">
            <v>1</v>
          </cell>
          <cell r="EK118">
            <v>0</v>
          </cell>
          <cell r="EL118">
            <v>0</v>
          </cell>
          <cell r="EM118">
            <v>3.7500000000000001E-6</v>
          </cell>
          <cell r="EN118">
            <v>-3.7500000000000001E-6</v>
          </cell>
        </row>
        <row r="119">
          <cell r="A119">
            <v>521152</v>
          </cell>
          <cell r="B119" t="str">
            <v>R&amp;M Services - IPTV Network</v>
          </cell>
          <cell r="C119">
            <v>3.0224732599999999</v>
          </cell>
          <cell r="D119">
            <v>0</v>
          </cell>
          <cell r="E119">
            <v>10</v>
          </cell>
          <cell r="F119">
            <v>8.9551339999999993E-2</v>
          </cell>
          <cell r="G119">
            <v>0</v>
          </cell>
          <cell r="H119">
            <v>-1.8732330000000002E-2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Z119">
            <v>0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0</v>
          </cell>
          <cell r="AG119">
            <v>0</v>
          </cell>
          <cell r="AH119">
            <v>0</v>
          </cell>
          <cell r="AI119">
            <v>0</v>
          </cell>
          <cell r="AJ119">
            <v>0</v>
          </cell>
          <cell r="AK119">
            <v>0</v>
          </cell>
          <cell r="AL119">
            <v>0</v>
          </cell>
          <cell r="AM119">
            <v>0</v>
          </cell>
          <cell r="AN119">
            <v>0</v>
          </cell>
          <cell r="AO119">
            <v>0</v>
          </cell>
          <cell r="AP119">
            <v>0</v>
          </cell>
          <cell r="AQ119">
            <v>0</v>
          </cell>
          <cell r="AR119">
            <v>0</v>
          </cell>
          <cell r="AS119">
            <v>0</v>
          </cell>
          <cell r="AT119">
            <v>0</v>
          </cell>
          <cell r="AU119">
            <v>0</v>
          </cell>
          <cell r="AV119">
            <v>0</v>
          </cell>
          <cell r="AW119">
            <v>0</v>
          </cell>
          <cell r="AX119">
            <v>0</v>
          </cell>
          <cell r="AY119">
            <v>0</v>
          </cell>
          <cell r="AZ119">
            <v>0</v>
          </cell>
          <cell r="BA119">
            <v>0</v>
          </cell>
          <cell r="BB119">
            <v>0</v>
          </cell>
          <cell r="BC119">
            <v>0</v>
          </cell>
          <cell r="BD119">
            <v>0</v>
          </cell>
          <cell r="BE119">
            <v>0</v>
          </cell>
          <cell r="BF119">
            <v>0</v>
          </cell>
          <cell r="BG119">
            <v>0</v>
          </cell>
          <cell r="BH119">
            <v>0</v>
          </cell>
          <cell r="BI119">
            <v>0</v>
          </cell>
          <cell r="BJ119">
            <v>0</v>
          </cell>
          <cell r="BK119">
            <v>0</v>
          </cell>
          <cell r="BL119">
            <v>0</v>
          </cell>
          <cell r="BM119">
            <v>0</v>
          </cell>
          <cell r="BN119">
            <v>0</v>
          </cell>
          <cell r="BO119">
            <v>0</v>
          </cell>
          <cell r="BP119">
            <v>0</v>
          </cell>
          <cell r="BQ119">
            <v>0</v>
          </cell>
          <cell r="BR119">
            <v>0</v>
          </cell>
          <cell r="BS119">
            <v>0</v>
          </cell>
          <cell r="BT119">
            <v>0</v>
          </cell>
          <cell r="BU119">
            <v>0</v>
          </cell>
          <cell r="BV119">
            <v>0</v>
          </cell>
          <cell r="BW119">
            <v>0</v>
          </cell>
          <cell r="BX119">
            <v>0</v>
          </cell>
          <cell r="BY119">
            <v>0</v>
          </cell>
          <cell r="BZ119">
            <v>0</v>
          </cell>
          <cell r="CA119">
            <v>0</v>
          </cell>
          <cell r="CB119">
            <v>0</v>
          </cell>
          <cell r="CC119">
            <v>0</v>
          </cell>
          <cell r="CD119">
            <v>0</v>
          </cell>
          <cell r="CE119">
            <v>0</v>
          </cell>
          <cell r="CF119">
            <v>0</v>
          </cell>
          <cell r="CG119">
            <v>0</v>
          </cell>
          <cell r="CH119">
            <v>0</v>
          </cell>
          <cell r="CI119">
            <v>0</v>
          </cell>
          <cell r="CJ119">
            <v>0</v>
          </cell>
          <cell r="CK119">
            <v>0</v>
          </cell>
          <cell r="CL119">
            <v>0</v>
          </cell>
          <cell r="CM119">
            <v>0</v>
          </cell>
          <cell r="CN119">
            <v>0</v>
          </cell>
          <cell r="CO119">
            <v>0</v>
          </cell>
          <cell r="CP119">
            <v>0</v>
          </cell>
          <cell r="CQ119">
            <v>0</v>
          </cell>
          <cell r="CR119">
            <v>0</v>
          </cell>
          <cell r="CS119">
            <v>0</v>
          </cell>
          <cell r="CT119">
            <v>0</v>
          </cell>
          <cell r="CU119">
            <v>0</v>
          </cell>
          <cell r="CV119">
            <v>0</v>
          </cell>
          <cell r="CW119">
            <v>0</v>
          </cell>
          <cell r="CX119">
            <v>0</v>
          </cell>
          <cell r="CY119">
            <v>0</v>
          </cell>
          <cell r="CZ119">
            <v>0</v>
          </cell>
          <cell r="DA119">
            <v>0</v>
          </cell>
          <cell r="DB119">
            <v>0</v>
          </cell>
          <cell r="DC119">
            <v>0</v>
          </cell>
          <cell r="DD119">
            <v>0</v>
          </cell>
          <cell r="DE119">
            <v>0</v>
          </cell>
          <cell r="DF119">
            <v>0</v>
          </cell>
          <cell r="DG119">
            <v>0</v>
          </cell>
          <cell r="DH119">
            <v>0</v>
          </cell>
          <cell r="DI119">
            <v>0</v>
          </cell>
          <cell r="DJ119">
            <v>0</v>
          </cell>
          <cell r="DK119">
            <v>0</v>
          </cell>
          <cell r="DL119">
            <v>0</v>
          </cell>
          <cell r="DM119">
            <v>0</v>
          </cell>
          <cell r="DN119">
            <v>0</v>
          </cell>
          <cell r="DO119">
            <v>0</v>
          </cell>
          <cell r="DP119">
            <v>0</v>
          </cell>
          <cell r="DQ119">
            <v>0</v>
          </cell>
          <cell r="DR119">
            <v>0</v>
          </cell>
          <cell r="DS119">
            <v>0</v>
          </cell>
          <cell r="DT119">
            <v>0</v>
          </cell>
          <cell r="DU119">
            <v>0</v>
          </cell>
          <cell r="DV119">
            <v>0</v>
          </cell>
          <cell r="DW119">
            <v>0</v>
          </cell>
          <cell r="DX119">
            <v>0</v>
          </cell>
          <cell r="DY119">
            <v>0</v>
          </cell>
          <cell r="DZ119">
            <v>0</v>
          </cell>
          <cell r="EA119">
            <v>0</v>
          </cell>
          <cell r="EB119">
            <v>0</v>
          </cell>
          <cell r="EC119">
            <v>0</v>
          </cell>
          <cell r="ED119">
            <v>0</v>
          </cell>
          <cell r="EE119">
            <v>0</v>
          </cell>
          <cell r="EF119">
            <v>0</v>
          </cell>
          <cell r="EG119">
            <v>0</v>
          </cell>
          <cell r="EH119">
            <v>0</v>
          </cell>
          <cell r="EI119">
            <v>0</v>
          </cell>
          <cell r="EJ119">
            <v>0</v>
          </cell>
          <cell r="EK119">
            <v>0</v>
          </cell>
          <cell r="EL119">
            <v>0</v>
          </cell>
          <cell r="EM119">
            <v>0</v>
          </cell>
          <cell r="EN119">
            <v>0</v>
          </cell>
        </row>
        <row r="120">
          <cell r="A120">
            <v>521161</v>
          </cell>
          <cell r="B120" t="str">
            <v>R&amp;M Material - Transmission NW</v>
          </cell>
          <cell r="C120">
            <v>36.474780750000001</v>
          </cell>
          <cell r="D120">
            <v>62.347436139999999</v>
          </cell>
          <cell r="E120">
            <v>62.159490249999998</v>
          </cell>
          <cell r="F120">
            <v>86.395612020000002</v>
          </cell>
          <cell r="G120">
            <v>84.52195288999998</v>
          </cell>
          <cell r="H120">
            <v>81.905281189999997</v>
          </cell>
          <cell r="I120">
            <v>57.451101739999999</v>
          </cell>
          <cell r="J120">
            <v>2.8420000000000001</v>
          </cell>
          <cell r="K120">
            <v>0</v>
          </cell>
          <cell r="L120">
            <v>0.33712559000000003</v>
          </cell>
          <cell r="M120">
            <v>0</v>
          </cell>
          <cell r="N120">
            <v>1.9012701699999999</v>
          </cell>
          <cell r="O120">
            <v>-1.9012701699999999</v>
          </cell>
          <cell r="P120">
            <v>0</v>
          </cell>
          <cell r="Q120">
            <v>2.2711295499999999</v>
          </cell>
          <cell r="R120">
            <v>1.9012701699999999</v>
          </cell>
          <cell r="S120">
            <v>0.36985938000000007</v>
          </cell>
          <cell r="T120">
            <v>0.1628526122607141</v>
          </cell>
          <cell r="U120">
            <v>0</v>
          </cell>
          <cell r="V120">
            <v>0</v>
          </cell>
          <cell r="W120">
            <v>0.86648974000000023</v>
          </cell>
          <cell r="X120">
            <v>-0.86648974000000023</v>
          </cell>
          <cell r="Y120">
            <v>0</v>
          </cell>
          <cell r="Z120">
            <v>2.7677599100000001</v>
          </cell>
          <cell r="AA120">
            <v>-2.7677599100000001</v>
          </cell>
          <cell r="AB120">
            <v>0</v>
          </cell>
          <cell r="AC120">
            <v>5.3560829400000003</v>
          </cell>
          <cell r="AD120">
            <v>2.7677599100000001</v>
          </cell>
          <cell r="AE120">
            <v>2.5883230300000002</v>
          </cell>
          <cell r="AF120">
            <v>0.48324924370943367</v>
          </cell>
          <cell r="AG120">
            <v>0</v>
          </cell>
          <cell r="AH120">
            <v>0</v>
          </cell>
          <cell r="AI120">
            <v>4.3038314199999999</v>
          </cell>
          <cell r="AJ120">
            <v>-4.3038314199999999</v>
          </cell>
          <cell r="AK120">
            <v>0</v>
          </cell>
          <cell r="AL120">
            <v>7.0715913300000004</v>
          </cell>
          <cell r="AM120">
            <v>-7.0715913300000004</v>
          </cell>
          <cell r="AN120">
            <v>0</v>
          </cell>
          <cell r="AO120">
            <v>4.3038314199999999</v>
          </cell>
          <cell r="AP120">
            <v>7.0715913300000004</v>
          </cell>
          <cell r="AQ120">
            <v>-2.7677599100000005</v>
          </cell>
          <cell r="AR120">
            <v>-0.64309208235670179</v>
          </cell>
          <cell r="AS120">
            <v>0</v>
          </cell>
          <cell r="AT120">
            <v>0</v>
          </cell>
          <cell r="AU120">
            <v>7.3467161699999997</v>
          </cell>
          <cell r="AV120">
            <v>-7.3467161699999997</v>
          </cell>
          <cell r="AW120">
            <v>0</v>
          </cell>
          <cell r="AX120">
            <v>14.418307499999999</v>
          </cell>
          <cell r="AY120">
            <v>-14.418307499999999</v>
          </cell>
          <cell r="AZ120">
            <v>0</v>
          </cell>
          <cell r="BA120">
            <v>9.3369438900000006</v>
          </cell>
          <cell r="BB120">
            <v>14.418307499999999</v>
          </cell>
          <cell r="BC120">
            <v>-5.0813636099999986</v>
          </cell>
          <cell r="BD120">
            <v>-0.54422128587944185</v>
          </cell>
          <cell r="BE120">
            <v>0</v>
          </cell>
          <cell r="BF120">
            <v>0</v>
          </cell>
          <cell r="BG120">
            <v>3.8472669699999988</v>
          </cell>
          <cell r="BH120">
            <v>-3.8472669699999988</v>
          </cell>
          <cell r="BI120">
            <v>0</v>
          </cell>
          <cell r="BJ120">
            <v>18.265574469999997</v>
          </cell>
          <cell r="BK120">
            <v>-18.265574469999997</v>
          </cell>
          <cell r="BL120">
            <v>0</v>
          </cell>
          <cell r="BM120">
            <v>13.74901161</v>
          </cell>
          <cell r="BN120">
            <v>18.265574469999997</v>
          </cell>
          <cell r="BO120">
            <v>-4.516562859999997</v>
          </cell>
          <cell r="BP120">
            <v>-0.32850091251032093</v>
          </cell>
          <cell r="BQ120">
            <v>0</v>
          </cell>
          <cell r="BR120">
            <v>0</v>
          </cell>
          <cell r="BS120">
            <v>10.427546200000004</v>
          </cell>
          <cell r="BT120">
            <v>-10.427546200000004</v>
          </cell>
          <cell r="BU120">
            <v>0</v>
          </cell>
          <cell r="BV120">
            <v>28.693120670000003</v>
          </cell>
          <cell r="BW120">
            <v>-28.693120670000003</v>
          </cell>
          <cell r="BX120">
            <v>0</v>
          </cell>
          <cell r="BY120">
            <v>26.842109300000001</v>
          </cell>
          <cell r="BZ120">
            <v>28.693120670000003</v>
          </cell>
          <cell r="CA120">
            <v>1.8510113700000019</v>
          </cell>
          <cell r="CB120">
            <v>6.8959236746718777E-2</v>
          </cell>
          <cell r="CC120">
            <v>0</v>
          </cell>
          <cell r="CD120">
            <v>0</v>
          </cell>
          <cell r="CE120">
            <v>3.1278842599999979</v>
          </cell>
          <cell r="CF120">
            <v>-3.1278842599999979</v>
          </cell>
          <cell r="CG120">
            <v>0</v>
          </cell>
          <cell r="CH120">
            <v>31.821004930000001</v>
          </cell>
          <cell r="CI120">
            <v>-31.821004930000001</v>
          </cell>
          <cell r="CJ120">
            <v>0</v>
          </cell>
          <cell r="CK120">
            <v>27.910920219999998</v>
          </cell>
          <cell r="CL120">
            <v>31.821004930000001</v>
          </cell>
          <cell r="CM120">
            <v>3.9100847100000031</v>
          </cell>
          <cell r="CN120">
            <v>0.14009157273138462</v>
          </cell>
          <cell r="CO120">
            <v>0</v>
          </cell>
          <cell r="CP120">
            <v>0</v>
          </cell>
          <cell r="CQ120">
            <v>4.4564212100000011</v>
          </cell>
          <cell r="CR120">
            <v>-4.4564212100000011</v>
          </cell>
          <cell r="CS120">
            <v>0</v>
          </cell>
          <cell r="CT120">
            <v>36.277426140000003</v>
          </cell>
          <cell r="CU120">
            <v>-36.277426140000003</v>
          </cell>
          <cell r="CV120">
            <v>0</v>
          </cell>
          <cell r="CW120">
            <v>30.163450409999999</v>
          </cell>
          <cell r="CX120">
            <v>36.277426140000003</v>
          </cell>
          <cell r="CY120">
            <v>-6.1139757300000035</v>
          </cell>
          <cell r="CZ120">
            <v>-0.20269483918103265</v>
          </cell>
          <cell r="DA120">
            <v>0</v>
          </cell>
          <cell r="DB120">
            <v>10.855</v>
          </cell>
          <cell r="DC120">
            <v>6.3672353499999996</v>
          </cell>
          <cell r="DD120">
            <v>4.4877646500000008</v>
          </cell>
          <cell r="DE120">
            <v>10.855</v>
          </cell>
          <cell r="DF120">
            <v>42.644661490000004</v>
          </cell>
          <cell r="DG120">
            <v>-31.789661490000004</v>
          </cell>
          <cell r="DH120">
            <v>-2.9285731450944268</v>
          </cell>
          <cell r="DI120">
            <v>33.20619593</v>
          </cell>
          <cell r="DJ120">
            <v>42.644661490000004</v>
          </cell>
          <cell r="DK120">
            <v>-9.4384655600000045</v>
          </cell>
          <cell r="DL120">
            <v>-0.28423808556381075</v>
          </cell>
          <cell r="DM120">
            <v>0</v>
          </cell>
          <cell r="DN120">
            <v>0</v>
          </cell>
          <cell r="DO120">
            <v>7.8697483599999991</v>
          </cell>
          <cell r="DP120">
            <v>-7.8697483599999991</v>
          </cell>
          <cell r="DQ120">
            <v>0.33712559000000003</v>
          </cell>
          <cell r="DR120">
            <v>50.51440985</v>
          </cell>
          <cell r="DS120">
            <v>-50.17728426</v>
          </cell>
          <cell r="DT120">
            <v>-148.83855082018542</v>
          </cell>
          <cell r="DU120">
            <v>38.226268750000003</v>
          </cell>
          <cell r="DV120">
            <v>50.51440985</v>
          </cell>
          <cell r="DW120">
            <v>-12.288141099999997</v>
          </cell>
          <cell r="DX120">
            <v>-0.32145803139627632</v>
          </cell>
          <cell r="DY120">
            <v>0</v>
          </cell>
          <cell r="DZ120">
            <v>0</v>
          </cell>
          <cell r="EA120">
            <v>4.1165281899999977</v>
          </cell>
          <cell r="EB120">
            <v>-4.1165281899999977</v>
          </cell>
          <cell r="EC120">
            <v>0.33712559000000003</v>
          </cell>
          <cell r="ED120">
            <v>54.630938039999997</v>
          </cell>
          <cell r="EE120">
            <v>-54.293812449999997</v>
          </cell>
          <cell r="EF120">
            <v>-161.04921744445443</v>
          </cell>
          <cell r="EG120">
            <v>50.236533159999993</v>
          </cell>
          <cell r="EH120">
            <v>54.630938039999997</v>
          </cell>
          <cell r="EI120">
            <v>-4.3944048800000033</v>
          </cell>
          <cell r="EJ120">
            <v>-8.7474286213264724E-2</v>
          </cell>
          <cell r="EK120">
            <v>0</v>
          </cell>
          <cell r="EL120">
            <v>0</v>
          </cell>
          <cell r="EM120">
            <v>17.118436839999998</v>
          </cell>
          <cell r="EN120">
            <v>-17.118436839999998</v>
          </cell>
        </row>
        <row r="121">
          <cell r="A121">
            <v>521162</v>
          </cell>
          <cell r="B121" t="str">
            <v>R&amp;M Services - Transmission NW</v>
          </cell>
          <cell r="C121">
            <v>5.8222691100000006</v>
          </cell>
          <cell r="D121">
            <v>11.06881926</v>
          </cell>
          <cell r="E121">
            <v>10.09092937</v>
          </cell>
          <cell r="F121">
            <v>55.492613429999999</v>
          </cell>
          <cell r="G121">
            <v>22.978172909999998</v>
          </cell>
          <cell r="H121">
            <v>110.42464048000001</v>
          </cell>
          <cell r="I121">
            <v>10.879222179999999</v>
          </cell>
          <cell r="J121">
            <v>3.1219999999999999</v>
          </cell>
          <cell r="K121">
            <v>0</v>
          </cell>
          <cell r="L121">
            <v>0.32600000000000001</v>
          </cell>
          <cell r="M121">
            <v>2.5999999999999999E-2</v>
          </cell>
          <cell r="N121">
            <v>1.7346280700000001</v>
          </cell>
          <cell r="O121">
            <v>-1.7086280700000001</v>
          </cell>
          <cell r="P121">
            <v>-65.716464230769233</v>
          </cell>
          <cell r="Q121">
            <v>7.1000000000000002E-4</v>
          </cell>
          <cell r="R121">
            <v>1.7346280700000001</v>
          </cell>
          <cell r="S121">
            <v>-1.7339180700000001</v>
          </cell>
          <cell r="T121">
            <v>0</v>
          </cell>
          <cell r="U121">
            <v>0</v>
          </cell>
          <cell r="V121">
            <v>0.3</v>
          </cell>
          <cell r="W121">
            <v>-3.9766240200000005</v>
          </cell>
          <cell r="X121">
            <v>4.2766240200000007</v>
          </cell>
          <cell r="Y121">
            <v>0.32600000000000001</v>
          </cell>
          <cell r="Z121">
            <v>-2.2419959500000002</v>
          </cell>
          <cell r="AA121">
            <v>2.5679959500000002</v>
          </cell>
          <cell r="AB121">
            <v>7.8772881901840499</v>
          </cell>
          <cell r="AC121">
            <v>1.1854999999999999E-2</v>
          </cell>
          <cell r="AD121">
            <v>-2.2419959500000002</v>
          </cell>
          <cell r="AE121">
            <v>2.2538509500000004</v>
          </cell>
          <cell r="AF121">
            <v>190.11817376634335</v>
          </cell>
          <cell r="AG121">
            <v>0</v>
          </cell>
          <cell r="AH121">
            <v>0</v>
          </cell>
          <cell r="AI121">
            <v>0.12232589000000013</v>
          </cell>
          <cell r="AJ121">
            <v>-0.12232589000000013</v>
          </cell>
          <cell r="AK121">
            <v>0.32600000000000001</v>
          </cell>
          <cell r="AL121">
            <v>-2.1196700600000002</v>
          </cell>
          <cell r="AM121">
            <v>2.4456700600000003</v>
          </cell>
          <cell r="AN121">
            <v>7.502055398773007</v>
          </cell>
          <cell r="AO121">
            <v>0.12232589000000013</v>
          </cell>
          <cell r="AP121">
            <v>-2.1196700600000002</v>
          </cell>
          <cell r="AQ121">
            <v>2.2419959500000002</v>
          </cell>
          <cell r="AR121">
            <v>18.328057535489812</v>
          </cell>
          <cell r="AS121">
            <v>0</v>
          </cell>
          <cell r="AT121">
            <v>0</v>
          </cell>
          <cell r="AU121">
            <v>5.3997000000000003E-2</v>
          </cell>
          <cell r="AV121">
            <v>-5.3997000000000003E-2</v>
          </cell>
          <cell r="AW121">
            <v>0.32600000000000001</v>
          </cell>
          <cell r="AX121">
            <v>-2.0656730599999999</v>
          </cell>
          <cell r="AY121">
            <v>2.39167306</v>
          </cell>
          <cell r="AZ121">
            <v>7.3364204294478528</v>
          </cell>
          <cell r="BA121">
            <v>-36.245651609999996</v>
          </cell>
          <cell r="BB121">
            <v>-2.0656730599999999</v>
          </cell>
          <cell r="BC121">
            <v>-34.179978549999994</v>
          </cell>
          <cell r="BD121">
            <v>0.94300907920689458</v>
          </cell>
          <cell r="BE121">
            <v>0</v>
          </cell>
          <cell r="BF121">
            <v>0</v>
          </cell>
          <cell r="BG121">
            <v>9.7218400000000135E-2</v>
          </cell>
          <cell r="BH121">
            <v>-9.7218400000000135E-2</v>
          </cell>
          <cell r="BI121">
            <v>0.32600000000000001</v>
          </cell>
          <cell r="BJ121">
            <v>-1.9684546599999999</v>
          </cell>
          <cell r="BK121">
            <v>2.29445466</v>
          </cell>
          <cell r="BL121">
            <v>7.0382044785276072</v>
          </cell>
          <cell r="BM121">
            <v>-36.135348619999995</v>
          </cell>
          <cell r="BN121">
            <v>-1.9684546599999999</v>
          </cell>
          <cell r="BO121">
            <v>-34.166893959999996</v>
          </cell>
          <cell r="BP121">
            <v>0.94552551074848323</v>
          </cell>
          <cell r="BQ121">
            <v>0</v>
          </cell>
          <cell r="BR121">
            <v>0</v>
          </cell>
          <cell r="BS121">
            <v>0.14976999999999999</v>
          </cell>
          <cell r="BT121">
            <v>-0.14976999999999999</v>
          </cell>
          <cell r="BU121">
            <v>0.32600000000000001</v>
          </cell>
          <cell r="BV121">
            <v>-1.81868466</v>
          </cell>
          <cell r="BW121">
            <v>2.1446846599999998</v>
          </cell>
          <cell r="BX121">
            <v>6.578787300613496</v>
          </cell>
          <cell r="BY121">
            <v>-35.805716619999998</v>
          </cell>
          <cell r="BZ121">
            <v>-1.81868466</v>
          </cell>
          <cell r="CA121">
            <v>33.987031959999996</v>
          </cell>
          <cell r="CB121">
            <v>-0.94920686326986847</v>
          </cell>
          <cell r="CC121">
            <v>0</v>
          </cell>
          <cell r="CD121">
            <v>0</v>
          </cell>
          <cell r="CE121">
            <v>4.2429953499999993</v>
          </cell>
          <cell r="CF121">
            <v>-4.2429953499999993</v>
          </cell>
          <cell r="CG121">
            <v>0.32600000000000001</v>
          </cell>
          <cell r="CH121">
            <v>2.42431069</v>
          </cell>
          <cell r="CI121">
            <v>-2.0983106899999999</v>
          </cell>
          <cell r="CJ121">
            <v>-6.4365358588957049</v>
          </cell>
          <cell r="CK121">
            <v>-35.67674762</v>
          </cell>
          <cell r="CL121">
            <v>2.42431069</v>
          </cell>
          <cell r="CM121">
            <v>38.101058309999999</v>
          </cell>
          <cell r="CN121">
            <v>-1.0679521215280554</v>
          </cell>
          <cell r="CO121">
            <v>0</v>
          </cell>
          <cell r="CP121">
            <v>0</v>
          </cell>
          <cell r="CQ121">
            <v>8.7533E-2</v>
          </cell>
          <cell r="CR121">
            <v>-8.7533E-2</v>
          </cell>
          <cell r="CS121">
            <v>0.32600000000000001</v>
          </cell>
          <cell r="CT121">
            <v>2.5118436900000001</v>
          </cell>
          <cell r="CU121">
            <v>-2.18584369</v>
          </cell>
          <cell r="CV121">
            <v>-6.7050419938650307</v>
          </cell>
          <cell r="CW121">
            <v>-33.139897519999998</v>
          </cell>
          <cell r="CX121">
            <v>2.5118436900000001</v>
          </cell>
          <cell r="CY121">
            <v>-35.651741209999997</v>
          </cell>
          <cell r="CZ121">
            <v>1.0757951556272645</v>
          </cell>
          <cell r="DA121">
            <v>0</v>
          </cell>
          <cell r="DB121">
            <v>0</v>
          </cell>
          <cell r="DC121">
            <v>0.22885628</v>
          </cell>
          <cell r="DD121">
            <v>-0.22885628</v>
          </cell>
          <cell r="DE121">
            <v>0.32600000000000001</v>
          </cell>
          <cell r="DF121">
            <v>2.7406999700000001</v>
          </cell>
          <cell r="DG121">
            <v>-2.41469997</v>
          </cell>
          <cell r="DH121">
            <v>-7.4070551226993864</v>
          </cell>
          <cell r="DI121">
            <v>-33.007972520000003</v>
          </cell>
          <cell r="DJ121">
            <v>2.7406999700000001</v>
          </cell>
          <cell r="DK121">
            <v>-35.748672490000004</v>
          </cell>
          <cell r="DL121">
            <v>1.0830314545475148</v>
          </cell>
          <cell r="DM121">
            <v>0</v>
          </cell>
          <cell r="DN121">
            <v>0</v>
          </cell>
          <cell r="DO121">
            <v>0.16173999999999999</v>
          </cell>
          <cell r="DP121">
            <v>-0.16173999999999999</v>
          </cell>
          <cell r="DQ121">
            <v>0.32600000000000001</v>
          </cell>
          <cell r="DR121">
            <v>2.9024399700000001</v>
          </cell>
          <cell r="DS121">
            <v>-2.57643997</v>
          </cell>
          <cell r="DT121">
            <v>-7.9031900920245395</v>
          </cell>
          <cell r="DU121">
            <v>-32.530562519999997</v>
          </cell>
          <cell r="DV121">
            <v>2.9024399700000001</v>
          </cell>
          <cell r="DW121">
            <v>-35.43300249</v>
          </cell>
          <cell r="DX121">
            <v>1.0892219422340319</v>
          </cell>
          <cell r="DY121">
            <v>0</v>
          </cell>
          <cell r="DZ121">
            <v>0</v>
          </cell>
          <cell r="EA121">
            <v>0.5184376399999997</v>
          </cell>
          <cell r="EB121">
            <v>-0.5184376399999997</v>
          </cell>
          <cell r="EC121">
            <v>0.32600000000000001</v>
          </cell>
          <cell r="ED121">
            <v>3.4208776099999998</v>
          </cell>
          <cell r="EE121">
            <v>-3.0948776099999997</v>
          </cell>
          <cell r="EF121">
            <v>-9.493489601226992</v>
          </cell>
          <cell r="EG121">
            <v>-31.912447320000002</v>
          </cell>
          <cell r="EH121">
            <v>3.4208776099999998</v>
          </cell>
          <cell r="EI121">
            <v>-35.333324930000003</v>
          </cell>
          <cell r="EJ121">
            <v>1.1071957150668319</v>
          </cell>
          <cell r="EK121">
            <v>0</v>
          </cell>
          <cell r="EL121">
            <v>0</v>
          </cell>
          <cell r="EM121">
            <v>0.66855916999999998</v>
          </cell>
          <cell r="EN121">
            <v>-0.66855916999999998</v>
          </cell>
        </row>
        <row r="122">
          <cell r="A122">
            <v>521171</v>
          </cell>
          <cell r="B122" t="str">
            <v>R&amp;M Material - LTE NW</v>
          </cell>
          <cell r="C122">
            <v>0.23479067000000001</v>
          </cell>
          <cell r="D122">
            <v>28.122821079999998</v>
          </cell>
          <cell r="E122">
            <v>0</v>
          </cell>
          <cell r="F122">
            <v>50.590564030000003</v>
          </cell>
          <cell r="G122">
            <v>21.912571420000003</v>
          </cell>
          <cell r="H122">
            <v>-21.801106000000001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  <cell r="U122">
            <v>0</v>
          </cell>
          <cell r="V122">
            <v>0</v>
          </cell>
          <cell r="W122">
            <v>0</v>
          </cell>
          <cell r="X122">
            <v>0</v>
          </cell>
          <cell r="Y122">
            <v>0</v>
          </cell>
          <cell r="Z122">
            <v>0</v>
          </cell>
          <cell r="AA122">
            <v>0</v>
          </cell>
          <cell r="AB122">
            <v>0</v>
          </cell>
          <cell r="AC122">
            <v>0</v>
          </cell>
          <cell r="AD122">
            <v>0</v>
          </cell>
          <cell r="AE122">
            <v>0</v>
          </cell>
          <cell r="AF122">
            <v>0</v>
          </cell>
          <cell r="AG122">
            <v>0</v>
          </cell>
          <cell r="AH122">
            <v>0</v>
          </cell>
          <cell r="AI122">
            <v>0</v>
          </cell>
          <cell r="AJ122">
            <v>0</v>
          </cell>
          <cell r="AK122">
            <v>0</v>
          </cell>
          <cell r="AL122">
            <v>0</v>
          </cell>
          <cell r="AM122">
            <v>0</v>
          </cell>
          <cell r="AN122">
            <v>0</v>
          </cell>
          <cell r="AO122">
            <v>0</v>
          </cell>
          <cell r="AP122">
            <v>0</v>
          </cell>
          <cell r="AQ122">
            <v>0</v>
          </cell>
          <cell r="AR122">
            <v>0</v>
          </cell>
          <cell r="AS122">
            <v>0</v>
          </cell>
          <cell r="AT122">
            <v>0</v>
          </cell>
          <cell r="AU122">
            <v>0</v>
          </cell>
          <cell r="AV122">
            <v>0</v>
          </cell>
          <cell r="AW122">
            <v>0</v>
          </cell>
          <cell r="AX122">
            <v>0</v>
          </cell>
          <cell r="AY122">
            <v>0</v>
          </cell>
          <cell r="AZ122">
            <v>0</v>
          </cell>
          <cell r="BA122">
            <v>0</v>
          </cell>
          <cell r="BB122">
            <v>0</v>
          </cell>
          <cell r="BC122">
            <v>0</v>
          </cell>
          <cell r="BD122">
            <v>0</v>
          </cell>
          <cell r="BE122">
            <v>0</v>
          </cell>
          <cell r="BF122">
            <v>0</v>
          </cell>
          <cell r="BG122">
            <v>0</v>
          </cell>
          <cell r="BH122">
            <v>0</v>
          </cell>
          <cell r="BI122">
            <v>0</v>
          </cell>
          <cell r="BJ122">
            <v>0</v>
          </cell>
          <cell r="BK122">
            <v>0</v>
          </cell>
          <cell r="BL122">
            <v>0</v>
          </cell>
          <cell r="BM122">
            <v>0</v>
          </cell>
          <cell r="BN122">
            <v>0</v>
          </cell>
          <cell r="BO122">
            <v>0</v>
          </cell>
          <cell r="BP122">
            <v>0</v>
          </cell>
          <cell r="BQ122">
            <v>0</v>
          </cell>
          <cell r="BR122">
            <v>0</v>
          </cell>
          <cell r="BS122">
            <v>9.1275000000000002E-3</v>
          </cell>
          <cell r="BT122">
            <v>-9.1275000000000002E-3</v>
          </cell>
          <cell r="BU122">
            <v>0</v>
          </cell>
          <cell r="BV122">
            <v>9.1275000000000002E-3</v>
          </cell>
          <cell r="BW122">
            <v>-9.1275000000000002E-3</v>
          </cell>
          <cell r="BX122">
            <v>0</v>
          </cell>
          <cell r="BY122">
            <v>0</v>
          </cell>
          <cell r="BZ122">
            <v>9.1275000000000002E-3</v>
          </cell>
          <cell r="CA122">
            <v>9.1275000000000002E-3</v>
          </cell>
          <cell r="CB122">
            <v>0</v>
          </cell>
          <cell r="CC122">
            <v>0</v>
          </cell>
          <cell r="CD122">
            <v>0</v>
          </cell>
          <cell r="CE122">
            <v>0</v>
          </cell>
          <cell r="CF122">
            <v>0</v>
          </cell>
          <cell r="CG122">
            <v>0</v>
          </cell>
          <cell r="CH122">
            <v>9.1275000000000002E-3</v>
          </cell>
          <cell r="CI122">
            <v>-9.1275000000000002E-3</v>
          </cell>
          <cell r="CJ122">
            <v>0</v>
          </cell>
          <cell r="CK122">
            <v>0</v>
          </cell>
          <cell r="CL122">
            <v>9.1275000000000002E-3</v>
          </cell>
          <cell r="CM122">
            <v>9.1275000000000002E-3</v>
          </cell>
          <cell r="CN122">
            <v>0</v>
          </cell>
          <cell r="CO122">
            <v>0</v>
          </cell>
          <cell r="CP122">
            <v>0</v>
          </cell>
          <cell r="CQ122">
            <v>0</v>
          </cell>
          <cell r="CR122">
            <v>0</v>
          </cell>
          <cell r="CS122">
            <v>0</v>
          </cell>
          <cell r="CT122">
            <v>9.1275000000000002E-3</v>
          </cell>
          <cell r="CU122">
            <v>-9.1275000000000002E-3</v>
          </cell>
          <cell r="CV122">
            <v>0</v>
          </cell>
          <cell r="CW122">
            <v>0</v>
          </cell>
          <cell r="CX122">
            <v>9.1275000000000002E-3</v>
          </cell>
          <cell r="CY122">
            <v>-9.1275000000000002E-3</v>
          </cell>
          <cell r="CZ122">
            <v>0</v>
          </cell>
          <cell r="DA122">
            <v>0</v>
          </cell>
          <cell r="DB122">
            <v>0</v>
          </cell>
          <cell r="DC122">
            <v>0</v>
          </cell>
          <cell r="DD122">
            <v>0</v>
          </cell>
          <cell r="DE122">
            <v>0</v>
          </cell>
          <cell r="DF122">
            <v>9.1275000000000002E-3</v>
          </cell>
          <cell r="DG122">
            <v>-9.1275000000000002E-3</v>
          </cell>
          <cell r="DH122">
            <v>0</v>
          </cell>
          <cell r="DI122">
            <v>0</v>
          </cell>
          <cell r="DJ122">
            <v>9.1275000000000002E-3</v>
          </cell>
          <cell r="DK122">
            <v>-9.1275000000000002E-3</v>
          </cell>
          <cell r="DL122">
            <v>0</v>
          </cell>
          <cell r="DM122">
            <v>0</v>
          </cell>
          <cell r="DN122">
            <v>0</v>
          </cell>
          <cell r="DO122">
            <v>0</v>
          </cell>
          <cell r="DP122">
            <v>0</v>
          </cell>
          <cell r="DQ122">
            <v>0</v>
          </cell>
          <cell r="DR122">
            <v>9.1275000000000002E-3</v>
          </cell>
          <cell r="DS122">
            <v>-9.1275000000000002E-3</v>
          </cell>
          <cell r="DT122">
            <v>0</v>
          </cell>
          <cell r="DU122">
            <v>0</v>
          </cell>
          <cell r="DV122">
            <v>9.1275000000000002E-3</v>
          </cell>
          <cell r="DW122">
            <v>-9.1275000000000002E-3</v>
          </cell>
          <cell r="DX122">
            <v>0</v>
          </cell>
          <cell r="DY122">
            <v>0</v>
          </cell>
          <cell r="DZ122">
            <v>0</v>
          </cell>
          <cell r="EA122">
            <v>0</v>
          </cell>
          <cell r="EB122">
            <v>0</v>
          </cell>
          <cell r="EC122">
            <v>0</v>
          </cell>
          <cell r="ED122">
            <v>9.1275000000000002E-3</v>
          </cell>
          <cell r="EE122">
            <v>-9.1275000000000002E-3</v>
          </cell>
          <cell r="EF122">
            <v>0</v>
          </cell>
          <cell r="EG122">
            <v>0</v>
          </cell>
          <cell r="EH122">
            <v>9.1275000000000002E-3</v>
          </cell>
          <cell r="EI122">
            <v>-9.1275000000000002E-3</v>
          </cell>
          <cell r="EJ122">
            <v>0</v>
          </cell>
          <cell r="EK122">
            <v>0</v>
          </cell>
          <cell r="EL122">
            <v>0</v>
          </cell>
          <cell r="EM122">
            <v>0</v>
          </cell>
          <cell r="EN122">
            <v>0</v>
          </cell>
        </row>
        <row r="123">
          <cell r="A123">
            <v>521172</v>
          </cell>
          <cell r="B123" t="str">
            <v>R&amp;M Services - LTE NW</v>
          </cell>
          <cell r="C123">
            <v>1.3691499599999999</v>
          </cell>
          <cell r="D123">
            <v>0.23765696</v>
          </cell>
          <cell r="E123">
            <v>6.5141496600000002</v>
          </cell>
          <cell r="F123">
            <v>1.3357810000000001</v>
          </cell>
          <cell r="G123">
            <v>3.8307335499999997</v>
          </cell>
          <cell r="H123">
            <v>3.4965666299999998</v>
          </cell>
          <cell r="I123">
            <v>2.1854559999999998</v>
          </cell>
          <cell r="J123">
            <v>7.2</v>
          </cell>
          <cell r="K123">
            <v>7.2</v>
          </cell>
          <cell r="L123">
            <v>7.2</v>
          </cell>
          <cell r="M123">
            <v>0.6</v>
          </cell>
          <cell r="N123">
            <v>6.9583999999999993E-2</v>
          </cell>
          <cell r="O123">
            <v>0.530416</v>
          </cell>
          <cell r="P123">
            <v>0.88402666666666674</v>
          </cell>
          <cell r="Q123">
            <v>0</v>
          </cell>
          <cell r="R123">
            <v>6.9583999999999993E-2</v>
          </cell>
          <cell r="S123">
            <v>-6.9583999999999993E-2</v>
          </cell>
          <cell r="T123">
            <v>0</v>
          </cell>
          <cell r="U123">
            <v>0</v>
          </cell>
          <cell r="V123">
            <v>0.6</v>
          </cell>
          <cell r="W123">
            <v>5.6940999999999999E-2</v>
          </cell>
          <cell r="X123">
            <v>0.54305899999999996</v>
          </cell>
          <cell r="Y123">
            <v>1.2</v>
          </cell>
          <cell r="Z123">
            <v>0.126525</v>
          </cell>
          <cell r="AA123">
            <v>1.073475</v>
          </cell>
          <cell r="AB123">
            <v>0.89456250000000004</v>
          </cell>
          <cell r="AC123">
            <v>0</v>
          </cell>
          <cell r="AD123">
            <v>0.126525</v>
          </cell>
          <cell r="AE123">
            <v>-0.126525</v>
          </cell>
          <cell r="AF123">
            <v>0</v>
          </cell>
          <cell r="AG123">
            <v>0</v>
          </cell>
          <cell r="AH123">
            <v>0.6</v>
          </cell>
          <cell r="AI123">
            <v>8.6E-3</v>
          </cell>
          <cell r="AJ123">
            <v>0.59139999999999993</v>
          </cell>
          <cell r="AK123">
            <v>1.8</v>
          </cell>
          <cell r="AL123">
            <v>0.135125</v>
          </cell>
          <cell r="AM123">
            <v>1.6648750000000001</v>
          </cell>
          <cell r="AN123">
            <v>0.92493055555555559</v>
          </cell>
          <cell r="AO123">
            <v>8.6E-3</v>
          </cell>
          <cell r="AP123">
            <v>0.135125</v>
          </cell>
          <cell r="AQ123">
            <v>-0.126525</v>
          </cell>
          <cell r="AR123">
            <v>-14.712209302325581</v>
          </cell>
          <cell r="AS123">
            <v>0</v>
          </cell>
          <cell r="AT123">
            <v>0.6</v>
          </cell>
          <cell r="AU123">
            <v>2.8475E-2</v>
          </cell>
          <cell r="AV123">
            <v>0.57152499999999995</v>
          </cell>
          <cell r="AW123">
            <v>2.4</v>
          </cell>
          <cell r="AX123">
            <v>0.1636</v>
          </cell>
          <cell r="AY123">
            <v>2.2363999999999997</v>
          </cell>
          <cell r="AZ123">
            <v>0.93183333333333329</v>
          </cell>
          <cell r="BA123">
            <v>5.9006000000000003E-2</v>
          </cell>
          <cell r="BB123">
            <v>0.1636</v>
          </cell>
          <cell r="BC123">
            <v>-0.10459399999999999</v>
          </cell>
          <cell r="BD123">
            <v>-1.7725993966715248</v>
          </cell>
          <cell r="BE123">
            <v>0</v>
          </cell>
          <cell r="BF123">
            <v>0.6</v>
          </cell>
          <cell r="BG123">
            <v>0.52715500000000004</v>
          </cell>
          <cell r="BH123">
            <v>7.2844999999999938E-2</v>
          </cell>
          <cell r="BI123">
            <v>3</v>
          </cell>
          <cell r="BJ123">
            <v>0.69075500000000001</v>
          </cell>
          <cell r="BK123">
            <v>2.3092449999999998</v>
          </cell>
          <cell r="BL123">
            <v>0.76974833333333326</v>
          </cell>
          <cell r="BM123">
            <v>9.4480999999999996E-2</v>
          </cell>
          <cell r="BN123">
            <v>0.69075500000000001</v>
          </cell>
          <cell r="BO123">
            <v>-0.59627399999999997</v>
          </cell>
          <cell r="BP123">
            <v>-6.3110466654671313</v>
          </cell>
          <cell r="BQ123">
            <v>0</v>
          </cell>
          <cell r="BR123">
            <v>0.6</v>
          </cell>
          <cell r="BS123">
            <v>0.35054999999999997</v>
          </cell>
          <cell r="BT123">
            <v>0.24945000000000001</v>
          </cell>
          <cell r="BU123">
            <v>3.6</v>
          </cell>
          <cell r="BV123">
            <v>1.0413049999999999</v>
          </cell>
          <cell r="BW123">
            <v>2.5586950000000002</v>
          </cell>
          <cell r="BX123">
            <v>0.71074861111111109</v>
          </cell>
          <cell r="BY123">
            <v>0.21743100000000001</v>
          </cell>
          <cell r="BZ123">
            <v>1.0413049999999999</v>
          </cell>
          <cell r="CA123">
            <v>0.82387399999999988</v>
          </cell>
          <cell r="CB123">
            <v>3.7891285051349617</v>
          </cell>
          <cell r="CC123">
            <v>0</v>
          </cell>
          <cell r="CD123">
            <v>0.6</v>
          </cell>
          <cell r="CE123">
            <v>0</v>
          </cell>
          <cell r="CF123">
            <v>0.6</v>
          </cell>
          <cell r="CG123">
            <v>4.2</v>
          </cell>
          <cell r="CH123">
            <v>1.0413049999999999</v>
          </cell>
          <cell r="CI123">
            <v>3.1586950000000003</v>
          </cell>
          <cell r="CJ123">
            <v>0.7520702380952381</v>
          </cell>
          <cell r="CK123">
            <v>0.26836900000000002</v>
          </cell>
          <cell r="CL123">
            <v>1.0413049999999999</v>
          </cell>
          <cell r="CM123">
            <v>0.77293599999999985</v>
          </cell>
          <cell r="CN123">
            <v>2.8801240083616206</v>
          </cell>
          <cell r="CO123">
            <v>0</v>
          </cell>
          <cell r="CP123">
            <v>0.6</v>
          </cell>
          <cell r="CQ123">
            <v>0</v>
          </cell>
          <cell r="CR123">
            <v>0.6</v>
          </cell>
          <cell r="CS123">
            <v>4.8</v>
          </cell>
          <cell r="CT123">
            <v>1.0413049999999999</v>
          </cell>
          <cell r="CU123">
            <v>3.7586949999999999</v>
          </cell>
          <cell r="CV123">
            <v>0.78306145833333329</v>
          </cell>
          <cell r="CW123">
            <v>2.029442</v>
          </cell>
          <cell r="CX123">
            <v>1.0413049999999999</v>
          </cell>
          <cell r="CY123">
            <v>0.98813700000000004</v>
          </cell>
          <cell r="CZ123">
            <v>0.48690083283976582</v>
          </cell>
          <cell r="DA123">
            <v>0</v>
          </cell>
          <cell r="DB123">
            <v>0.6</v>
          </cell>
          <cell r="DC123">
            <v>4.0974999999999998E-2</v>
          </cell>
          <cell r="DD123">
            <v>0.55902499999999999</v>
          </cell>
          <cell r="DE123">
            <v>5.4</v>
          </cell>
          <cell r="DF123">
            <v>1.0822799999999999</v>
          </cell>
          <cell r="DG123">
            <v>4.3177200000000004</v>
          </cell>
          <cell r="DH123">
            <v>0.79957777777777783</v>
          </cell>
          <cell r="DI123">
            <v>2.029442</v>
          </cell>
          <cell r="DJ123">
            <v>1.0822799999999999</v>
          </cell>
          <cell r="DK123">
            <v>0.94716200000000006</v>
          </cell>
          <cell r="DL123">
            <v>0.4667105539355153</v>
          </cell>
          <cell r="DM123">
            <v>0</v>
          </cell>
          <cell r="DN123">
            <v>0.6</v>
          </cell>
          <cell r="DO123">
            <v>0</v>
          </cell>
          <cell r="DP123">
            <v>0.6</v>
          </cell>
          <cell r="DQ123">
            <v>6</v>
          </cell>
          <cell r="DR123">
            <v>1.0822799999999999</v>
          </cell>
          <cell r="DS123">
            <v>4.9177200000000001</v>
          </cell>
          <cell r="DT123">
            <v>0.81962000000000002</v>
          </cell>
          <cell r="DU123">
            <v>2.029442</v>
          </cell>
          <cell r="DV123">
            <v>1.0822799999999999</v>
          </cell>
          <cell r="DW123">
            <v>0.94716200000000006</v>
          </cell>
          <cell r="DX123">
            <v>0.4667105539355153</v>
          </cell>
          <cell r="DY123">
            <v>0</v>
          </cell>
          <cell r="DZ123">
            <v>0.6</v>
          </cell>
          <cell r="EA123">
            <v>0</v>
          </cell>
          <cell r="EB123">
            <v>0.6</v>
          </cell>
          <cell r="EC123">
            <v>6.6</v>
          </cell>
          <cell r="ED123">
            <v>1.0822799999999999</v>
          </cell>
          <cell r="EE123">
            <v>5.5177199999999997</v>
          </cell>
          <cell r="EF123">
            <v>0.83601818181818177</v>
          </cell>
          <cell r="EG123">
            <v>2.0742729999999998</v>
          </cell>
          <cell r="EH123">
            <v>1.0822799999999999</v>
          </cell>
          <cell r="EI123">
            <v>0.9919929999999999</v>
          </cell>
          <cell r="EJ123">
            <v>0.47823647128415592</v>
          </cell>
          <cell r="EK123">
            <v>0</v>
          </cell>
          <cell r="EL123">
            <v>0.6</v>
          </cell>
          <cell r="EM123">
            <v>0.349412</v>
          </cell>
          <cell r="EN123">
            <v>0.25058799999999998</v>
          </cell>
        </row>
        <row r="124">
          <cell r="A124">
            <v>521181</v>
          </cell>
          <cell r="B124" t="str">
            <v>R&amp;M Material - Intl. Transmission</v>
          </cell>
          <cell r="C124">
            <v>0</v>
          </cell>
          <cell r="D124">
            <v>3.4275129999999994E-2</v>
          </cell>
          <cell r="E124">
            <v>0.34762228000000001</v>
          </cell>
          <cell r="F124">
            <v>1.416431</v>
          </cell>
          <cell r="G124">
            <v>10.847681059999999</v>
          </cell>
          <cell r="H124">
            <v>1.3248870000000001E-2</v>
          </cell>
          <cell r="I124">
            <v>1.04008751</v>
          </cell>
          <cell r="J124">
            <v>2</v>
          </cell>
          <cell r="K124">
            <v>2.0000000400000002</v>
          </cell>
          <cell r="L124">
            <v>2.0000000400000002</v>
          </cell>
          <cell r="M124">
            <v>0.16666667000000002</v>
          </cell>
          <cell r="N124">
            <v>3.27987E-2</v>
          </cell>
          <cell r="O124">
            <v>0.13386797</v>
          </cell>
          <cell r="P124">
            <v>0.8032078039358439</v>
          </cell>
          <cell r="Q124">
            <v>0</v>
          </cell>
          <cell r="R124">
            <v>3.27987E-2</v>
          </cell>
          <cell r="S124">
            <v>-3.27987E-2</v>
          </cell>
          <cell r="T124">
            <v>0</v>
          </cell>
          <cell r="U124">
            <v>0</v>
          </cell>
          <cell r="V124">
            <v>0.16666667000000002</v>
          </cell>
          <cell r="W124">
            <v>0</v>
          </cell>
          <cell r="X124">
            <v>0.16666667000000002</v>
          </cell>
          <cell r="Y124">
            <v>0.33333334000000003</v>
          </cell>
          <cell r="Z124">
            <v>3.27987E-2</v>
          </cell>
          <cell r="AA124">
            <v>0.30053464000000002</v>
          </cell>
          <cell r="AB124">
            <v>0.90160390196792195</v>
          </cell>
          <cell r="AC124">
            <v>0</v>
          </cell>
          <cell r="AD124">
            <v>3.27987E-2</v>
          </cell>
          <cell r="AE124">
            <v>-3.27987E-2</v>
          </cell>
          <cell r="AF124">
            <v>0</v>
          </cell>
          <cell r="AG124">
            <v>0</v>
          </cell>
          <cell r="AH124">
            <v>0.16666667000000002</v>
          </cell>
          <cell r="AI124">
            <v>0</v>
          </cell>
          <cell r="AJ124">
            <v>0.16666667000000002</v>
          </cell>
          <cell r="AK124">
            <v>0.50000001000000005</v>
          </cell>
          <cell r="AL124">
            <v>3.27987E-2</v>
          </cell>
          <cell r="AM124">
            <v>0.46720131000000004</v>
          </cell>
          <cell r="AN124">
            <v>0.93440260131194797</v>
          </cell>
          <cell r="AO124">
            <v>0</v>
          </cell>
          <cell r="AP124">
            <v>3.27987E-2</v>
          </cell>
          <cell r="AQ124">
            <v>-3.27987E-2</v>
          </cell>
          <cell r="AR124">
            <v>0</v>
          </cell>
          <cell r="AS124">
            <v>0</v>
          </cell>
          <cell r="AT124">
            <v>0.16666667000000002</v>
          </cell>
          <cell r="AU124">
            <v>0.10203471</v>
          </cell>
          <cell r="AV124">
            <v>6.4631960000000016E-2</v>
          </cell>
          <cell r="AW124">
            <v>0.66666668000000007</v>
          </cell>
          <cell r="AX124">
            <v>0.13483341000000001</v>
          </cell>
          <cell r="AY124">
            <v>0.53183327000000002</v>
          </cell>
          <cell r="AZ124">
            <v>0.79774988904500221</v>
          </cell>
          <cell r="BA124">
            <v>0</v>
          </cell>
          <cell r="BB124">
            <v>0.13483341000000001</v>
          </cell>
          <cell r="BC124">
            <v>-0.13483341000000001</v>
          </cell>
          <cell r="BD124">
            <v>0</v>
          </cell>
          <cell r="BE124">
            <v>0</v>
          </cell>
          <cell r="BF124">
            <v>0.16666667000000002</v>
          </cell>
          <cell r="BG124">
            <v>0.14844309</v>
          </cell>
          <cell r="BH124">
            <v>1.8223580000000017E-2</v>
          </cell>
          <cell r="BI124">
            <v>0.83333335000000008</v>
          </cell>
          <cell r="BJ124">
            <v>0.28327649999999999</v>
          </cell>
          <cell r="BK124">
            <v>0.55005685000000004</v>
          </cell>
          <cell r="BL124">
            <v>0.66006820679863587</v>
          </cell>
          <cell r="BM124">
            <v>0</v>
          </cell>
          <cell r="BN124">
            <v>0.28327649999999999</v>
          </cell>
          <cell r="BO124">
            <v>-0.28327649999999999</v>
          </cell>
          <cell r="BP124">
            <v>0</v>
          </cell>
          <cell r="BQ124">
            <v>0</v>
          </cell>
          <cell r="BR124">
            <v>0.16666667000000002</v>
          </cell>
          <cell r="BS124">
            <v>0.15895940000000003</v>
          </cell>
          <cell r="BT124">
            <v>7.7072699999999883E-3</v>
          </cell>
          <cell r="BU124">
            <v>1.0000000200000001</v>
          </cell>
          <cell r="BV124">
            <v>0.44223590000000002</v>
          </cell>
          <cell r="BW124">
            <v>0.55776412000000009</v>
          </cell>
          <cell r="BX124">
            <v>0.55776410884471783</v>
          </cell>
          <cell r="BY124">
            <v>0</v>
          </cell>
          <cell r="BZ124">
            <v>0.44223590000000002</v>
          </cell>
          <cell r="CA124">
            <v>0.44223590000000002</v>
          </cell>
          <cell r="CB124">
            <v>0</v>
          </cell>
          <cell r="CC124">
            <v>0</v>
          </cell>
          <cell r="CD124">
            <v>0.16666667000000002</v>
          </cell>
          <cell r="CE124">
            <v>0</v>
          </cell>
          <cell r="CF124">
            <v>0.16666667000000002</v>
          </cell>
          <cell r="CG124">
            <v>1.1666666900000002</v>
          </cell>
          <cell r="CH124">
            <v>0.44223590000000002</v>
          </cell>
          <cell r="CI124">
            <v>0.72443079000000021</v>
          </cell>
          <cell r="CJ124">
            <v>0.62094066472404386</v>
          </cell>
          <cell r="CK124">
            <v>0.16697661999999999</v>
          </cell>
          <cell r="CL124">
            <v>0.44223590000000002</v>
          </cell>
          <cell r="CM124">
            <v>0.27525928</v>
          </cell>
          <cell r="CN124">
            <v>1.6484899502696846</v>
          </cell>
          <cell r="CO124">
            <v>0</v>
          </cell>
          <cell r="CP124">
            <v>0.16666667000000002</v>
          </cell>
          <cell r="CQ124">
            <v>0</v>
          </cell>
          <cell r="CR124">
            <v>0.16666667000000002</v>
          </cell>
          <cell r="CS124">
            <v>1.3333333600000001</v>
          </cell>
          <cell r="CT124">
            <v>0.44223590000000002</v>
          </cell>
          <cell r="CU124">
            <v>0.89109746000000012</v>
          </cell>
          <cell r="CV124">
            <v>0.66832308163353837</v>
          </cell>
          <cell r="CW124">
            <v>0.16697661999999999</v>
          </cell>
          <cell r="CX124">
            <v>0.44223590000000002</v>
          </cell>
          <cell r="CY124">
            <v>-0.27525928</v>
          </cell>
          <cell r="CZ124">
            <v>-1.6484899502696846</v>
          </cell>
          <cell r="DA124">
            <v>0</v>
          </cell>
          <cell r="DB124">
            <v>0.16666667000000002</v>
          </cell>
          <cell r="DC124">
            <v>0</v>
          </cell>
          <cell r="DD124">
            <v>0.16666667000000002</v>
          </cell>
          <cell r="DE124">
            <v>1.50000003</v>
          </cell>
          <cell r="DF124">
            <v>0.44223590000000002</v>
          </cell>
          <cell r="DG124">
            <v>1.05776413</v>
          </cell>
          <cell r="DH124">
            <v>0.70517607256314518</v>
          </cell>
          <cell r="DI124">
            <v>0.16697661999999999</v>
          </cell>
          <cell r="DJ124">
            <v>0.44223590000000002</v>
          </cell>
          <cell r="DK124">
            <v>-0.27525928</v>
          </cell>
          <cell r="DL124">
            <v>-1.6484899502696846</v>
          </cell>
          <cell r="DM124">
            <v>0</v>
          </cell>
          <cell r="DN124">
            <v>0.16666667000000002</v>
          </cell>
          <cell r="DO124">
            <v>0</v>
          </cell>
          <cell r="DP124">
            <v>0.16666667000000002</v>
          </cell>
          <cell r="DQ124">
            <v>1.6666666999999999</v>
          </cell>
          <cell r="DR124">
            <v>0.44223590000000002</v>
          </cell>
          <cell r="DS124">
            <v>1.2244307999999999</v>
          </cell>
          <cell r="DT124">
            <v>0.73465846530683065</v>
          </cell>
          <cell r="DU124">
            <v>0.16697661999999999</v>
          </cell>
          <cell r="DV124">
            <v>0.44223590000000002</v>
          </cell>
          <cell r="DW124">
            <v>-0.27525928</v>
          </cell>
          <cell r="DX124">
            <v>-1.6484899502696846</v>
          </cell>
          <cell r="DY124">
            <v>0</v>
          </cell>
          <cell r="DZ124">
            <v>0.16666667000000002</v>
          </cell>
          <cell r="EA124">
            <v>0.18129089000000001</v>
          </cell>
          <cell r="EB124">
            <v>-1.4624219999999993E-2</v>
          </cell>
          <cell r="EC124">
            <v>1.8333333699999999</v>
          </cell>
          <cell r="ED124">
            <v>0.62352679</v>
          </cell>
          <cell r="EE124">
            <v>1.20980658</v>
          </cell>
          <cell r="EF124">
            <v>0.65989448498392855</v>
          </cell>
          <cell r="EG124">
            <v>0.98544609999999999</v>
          </cell>
          <cell r="EH124">
            <v>0.62352679</v>
          </cell>
          <cell r="EI124">
            <v>0.36191930999999999</v>
          </cell>
          <cell r="EJ124">
            <v>0.36726443993233115</v>
          </cell>
          <cell r="EK124">
            <v>0</v>
          </cell>
          <cell r="EL124">
            <v>0.16666667000000002</v>
          </cell>
          <cell r="EM124">
            <v>0.81135104000000002</v>
          </cell>
          <cell r="EN124">
            <v>-0.64468437000000001</v>
          </cell>
        </row>
        <row r="125">
          <cell r="A125">
            <v>521182</v>
          </cell>
          <cell r="B125" t="str">
            <v>R&amp;M Services - Intl.Transmission</v>
          </cell>
          <cell r="C125">
            <v>2.5824E-2</v>
          </cell>
          <cell r="D125">
            <v>0</v>
          </cell>
          <cell r="E125">
            <v>0</v>
          </cell>
          <cell r="F125">
            <v>0</v>
          </cell>
          <cell r="G125">
            <v>0.47078599999999998</v>
          </cell>
          <cell r="H125">
            <v>4.0784500000000001E-2</v>
          </cell>
          <cell r="I125">
            <v>0.37116399999999999</v>
          </cell>
          <cell r="J125">
            <v>6.1</v>
          </cell>
          <cell r="K125">
            <v>0.51999996000000004</v>
          </cell>
          <cell r="L125">
            <v>0.51999996000000004</v>
          </cell>
          <cell r="M125">
            <v>4.3333330000000003E-2</v>
          </cell>
          <cell r="N125">
            <v>0</v>
          </cell>
          <cell r="O125">
            <v>4.3333330000000003E-2</v>
          </cell>
          <cell r="P125">
            <v>1</v>
          </cell>
          <cell r="Q125">
            <v>0</v>
          </cell>
          <cell r="R125">
            <v>0</v>
          </cell>
          <cell r="S125">
            <v>0</v>
          </cell>
          <cell r="T125">
            <v>0</v>
          </cell>
          <cell r="U125">
            <v>0</v>
          </cell>
          <cell r="V125">
            <v>4.3333330000000003E-2</v>
          </cell>
          <cell r="W125">
            <v>0</v>
          </cell>
          <cell r="X125">
            <v>4.3333330000000003E-2</v>
          </cell>
          <cell r="Y125">
            <v>8.6666660000000006E-2</v>
          </cell>
          <cell r="Z125">
            <v>0</v>
          </cell>
          <cell r="AA125">
            <v>8.6666660000000006E-2</v>
          </cell>
          <cell r="AB125">
            <v>1</v>
          </cell>
          <cell r="AC125">
            <v>0</v>
          </cell>
          <cell r="AD125">
            <v>0</v>
          </cell>
          <cell r="AE125">
            <v>0</v>
          </cell>
          <cell r="AF125">
            <v>0</v>
          </cell>
          <cell r="AG125">
            <v>0</v>
          </cell>
          <cell r="AH125">
            <v>4.3333330000000003E-2</v>
          </cell>
          <cell r="AI125">
            <v>0</v>
          </cell>
          <cell r="AJ125">
            <v>4.3333330000000003E-2</v>
          </cell>
          <cell r="AK125">
            <v>0.12999999000000001</v>
          </cell>
          <cell r="AL125">
            <v>0</v>
          </cell>
          <cell r="AM125">
            <v>0.12999999000000001</v>
          </cell>
          <cell r="AN125">
            <v>1</v>
          </cell>
          <cell r="AO125">
            <v>0</v>
          </cell>
          <cell r="AP125">
            <v>0</v>
          </cell>
          <cell r="AQ125">
            <v>0</v>
          </cell>
          <cell r="AR125">
            <v>0</v>
          </cell>
          <cell r="AS125">
            <v>0</v>
          </cell>
          <cell r="AT125">
            <v>4.3333330000000003E-2</v>
          </cell>
          <cell r="AU125">
            <v>0</v>
          </cell>
          <cell r="AV125">
            <v>4.3333330000000003E-2</v>
          </cell>
          <cell r="AW125">
            <v>0.17333332000000001</v>
          </cell>
          <cell r="AX125">
            <v>0</v>
          </cell>
          <cell r="AY125">
            <v>0.17333332000000001</v>
          </cell>
          <cell r="AZ125">
            <v>1</v>
          </cell>
          <cell r="BA125">
            <v>0</v>
          </cell>
          <cell r="BB125">
            <v>0</v>
          </cell>
          <cell r="BC125">
            <v>0</v>
          </cell>
          <cell r="BD125">
            <v>0</v>
          </cell>
          <cell r="BE125">
            <v>0</v>
          </cell>
          <cell r="BF125">
            <v>4.3333330000000003E-2</v>
          </cell>
          <cell r="BG125">
            <v>0</v>
          </cell>
          <cell r="BH125">
            <v>4.3333330000000003E-2</v>
          </cell>
          <cell r="BI125">
            <v>0.21666665000000002</v>
          </cell>
          <cell r="BJ125">
            <v>0</v>
          </cell>
          <cell r="BK125">
            <v>0.21666665000000002</v>
          </cell>
          <cell r="BL125">
            <v>1</v>
          </cell>
          <cell r="BM125">
            <v>0</v>
          </cell>
          <cell r="BN125">
            <v>0</v>
          </cell>
          <cell r="BO125">
            <v>0</v>
          </cell>
          <cell r="BP125">
            <v>0</v>
          </cell>
          <cell r="BQ125">
            <v>0</v>
          </cell>
          <cell r="BR125">
            <v>4.3333330000000003E-2</v>
          </cell>
          <cell r="BS125">
            <v>0</v>
          </cell>
          <cell r="BT125">
            <v>4.3333330000000003E-2</v>
          </cell>
          <cell r="BU125">
            <v>0.25999998000000002</v>
          </cell>
          <cell r="BV125">
            <v>0</v>
          </cell>
          <cell r="BW125">
            <v>0.25999998000000002</v>
          </cell>
          <cell r="BX125">
            <v>1</v>
          </cell>
          <cell r="BY125">
            <v>0</v>
          </cell>
          <cell r="BZ125">
            <v>0</v>
          </cell>
          <cell r="CA125">
            <v>0</v>
          </cell>
          <cell r="CB125">
            <v>0</v>
          </cell>
          <cell r="CC125">
            <v>0</v>
          </cell>
          <cell r="CD125">
            <v>4.3333330000000003E-2</v>
          </cell>
          <cell r="CE125">
            <v>0</v>
          </cell>
          <cell r="CF125">
            <v>4.3333330000000003E-2</v>
          </cell>
          <cell r="CG125">
            <v>0.30333331000000008</v>
          </cell>
          <cell r="CH125">
            <v>0</v>
          </cell>
          <cell r="CI125">
            <v>0.30333331000000008</v>
          </cell>
          <cell r="CJ125">
            <v>1</v>
          </cell>
          <cell r="CK125">
            <v>0</v>
          </cell>
          <cell r="CL125">
            <v>0</v>
          </cell>
          <cell r="CM125">
            <v>0</v>
          </cell>
          <cell r="CN125">
            <v>0</v>
          </cell>
          <cell r="CO125">
            <v>0</v>
          </cell>
          <cell r="CP125">
            <v>4.3333330000000003E-2</v>
          </cell>
          <cell r="CQ125">
            <v>4.8510899999999997E-3</v>
          </cell>
          <cell r="CR125">
            <v>3.8482240000000001E-2</v>
          </cell>
          <cell r="CS125">
            <v>0.34666664000000008</v>
          </cell>
          <cell r="CT125">
            <v>4.8510899999999997E-3</v>
          </cell>
          <cell r="CU125">
            <v>0.34181555000000008</v>
          </cell>
          <cell r="CV125">
            <v>0.98600647007742082</v>
          </cell>
          <cell r="CW125">
            <v>0.114164</v>
          </cell>
          <cell r="CX125">
            <v>4.8510899999999997E-3</v>
          </cell>
          <cell r="CY125">
            <v>0.10931291</v>
          </cell>
          <cell r="CZ125">
            <v>0.9575077082092428</v>
          </cell>
          <cell r="DA125">
            <v>0</v>
          </cell>
          <cell r="DB125">
            <v>4.3333330000000003E-2</v>
          </cell>
          <cell r="DC125">
            <v>0</v>
          </cell>
          <cell r="DD125">
            <v>4.3333330000000003E-2</v>
          </cell>
          <cell r="DE125">
            <v>0.38999997000000008</v>
          </cell>
          <cell r="DF125">
            <v>4.8510899999999997E-3</v>
          </cell>
          <cell r="DG125">
            <v>0.38514888000000008</v>
          </cell>
          <cell r="DH125">
            <v>0.98756130673548514</v>
          </cell>
          <cell r="DI125">
            <v>0.114164</v>
          </cell>
          <cell r="DJ125">
            <v>4.8510899999999997E-3</v>
          </cell>
          <cell r="DK125">
            <v>0.10931291</v>
          </cell>
          <cell r="DL125">
            <v>0.9575077082092428</v>
          </cell>
          <cell r="DM125">
            <v>0</v>
          </cell>
          <cell r="DN125">
            <v>4.3333330000000003E-2</v>
          </cell>
          <cell r="DO125">
            <v>8.7319999999999987E-4</v>
          </cell>
          <cell r="DP125">
            <v>4.2460130000000006E-2</v>
          </cell>
          <cell r="DQ125">
            <v>0.43333330000000009</v>
          </cell>
          <cell r="DR125">
            <v>5.7242899999999999E-3</v>
          </cell>
          <cell r="DS125">
            <v>0.42760901000000007</v>
          </cell>
          <cell r="DT125">
            <v>0.98679009898385373</v>
          </cell>
          <cell r="DU125">
            <v>0.114164</v>
          </cell>
          <cell r="DV125">
            <v>5.7242899999999999E-3</v>
          </cell>
          <cell r="DW125">
            <v>0.10843970999999999</v>
          </cell>
          <cell r="DX125">
            <v>0.94985906240145745</v>
          </cell>
          <cell r="DY125">
            <v>0</v>
          </cell>
          <cell r="DZ125">
            <v>4.3333330000000003E-2</v>
          </cell>
          <cell r="EA125">
            <v>0</v>
          </cell>
          <cell r="EB125">
            <v>4.3333330000000003E-2</v>
          </cell>
          <cell r="EC125">
            <v>0.47666663000000015</v>
          </cell>
          <cell r="ED125">
            <v>5.7242899999999999E-3</v>
          </cell>
          <cell r="EE125">
            <v>0.47094234000000013</v>
          </cell>
          <cell r="EF125">
            <v>0.98799099907623067</v>
          </cell>
          <cell r="EG125">
            <v>0.37116399999999999</v>
          </cell>
          <cell r="EH125">
            <v>5.7242899999999999E-3</v>
          </cell>
          <cell r="EI125">
            <v>0.36543970999999997</v>
          </cell>
          <cell r="EJ125">
            <v>0.98457746440926375</v>
          </cell>
          <cell r="EK125">
            <v>0</v>
          </cell>
          <cell r="EL125">
            <v>4.3333330000000003E-2</v>
          </cell>
          <cell r="EM125">
            <v>9.4999999999999998E-3</v>
          </cell>
          <cell r="EN125">
            <v>3.3833330000000002E-2</v>
          </cell>
        </row>
        <row r="126">
          <cell r="A126">
            <v>521191</v>
          </cell>
          <cell r="B126" t="str">
            <v>R&amp;M Material - ISP NW</v>
          </cell>
          <cell r="C126">
            <v>3.4883160000000003E-2</v>
          </cell>
          <cell r="D126">
            <v>1.9634830000000002E-2</v>
          </cell>
          <cell r="E126">
            <v>0.13318815000000001</v>
          </cell>
          <cell r="F126">
            <v>0.45191325999999998</v>
          </cell>
          <cell r="G126">
            <v>1.7921985200000004</v>
          </cell>
          <cell r="H126">
            <v>4.0127466099999998</v>
          </cell>
          <cell r="I126">
            <v>0.10292028</v>
          </cell>
          <cell r="J126">
            <v>4.8</v>
          </cell>
          <cell r="K126">
            <v>1.77</v>
          </cell>
          <cell r="L126">
            <v>1.77</v>
          </cell>
          <cell r="M126">
            <v>0.14749999999999999</v>
          </cell>
          <cell r="N126">
            <v>0</v>
          </cell>
          <cell r="O126">
            <v>0.14749999999999999</v>
          </cell>
          <cell r="P126">
            <v>1</v>
          </cell>
          <cell r="Q126">
            <v>0.10292028</v>
          </cell>
          <cell r="R126">
            <v>0</v>
          </cell>
          <cell r="S126">
            <v>0.10292028</v>
          </cell>
          <cell r="T126">
            <v>1</v>
          </cell>
          <cell r="U126">
            <v>0</v>
          </cell>
          <cell r="V126">
            <v>0.14749999999999999</v>
          </cell>
          <cell r="W126">
            <v>0</v>
          </cell>
          <cell r="X126">
            <v>0.14749999999999999</v>
          </cell>
          <cell r="Y126">
            <v>0.29499999999999998</v>
          </cell>
          <cell r="Z126">
            <v>0</v>
          </cell>
          <cell r="AA126">
            <v>0.29499999999999998</v>
          </cell>
          <cell r="AB126">
            <v>1</v>
          </cell>
          <cell r="AC126">
            <v>0.10292028</v>
          </cell>
          <cell r="AD126">
            <v>0</v>
          </cell>
          <cell r="AE126">
            <v>0.10292028</v>
          </cell>
          <cell r="AF126">
            <v>1</v>
          </cell>
          <cell r="AG126">
            <v>0</v>
          </cell>
          <cell r="AH126">
            <v>0.14749999999999999</v>
          </cell>
          <cell r="AI126">
            <v>0</v>
          </cell>
          <cell r="AJ126">
            <v>0.14749999999999999</v>
          </cell>
          <cell r="AK126">
            <v>0.4425</v>
          </cell>
          <cell r="AL126">
            <v>0</v>
          </cell>
          <cell r="AM126">
            <v>0.4425</v>
          </cell>
          <cell r="AN126">
            <v>1</v>
          </cell>
          <cell r="AO126">
            <v>0</v>
          </cell>
          <cell r="AP126">
            <v>0</v>
          </cell>
          <cell r="AQ126">
            <v>0</v>
          </cell>
          <cell r="AR126" t="e">
            <v>#DIV/0!</v>
          </cell>
          <cell r="AS126">
            <v>0</v>
          </cell>
          <cell r="AT126">
            <v>0.14749999999999999</v>
          </cell>
          <cell r="AU126">
            <v>0.15267818999999999</v>
          </cell>
          <cell r="AV126">
            <v>-5.1781899999999992E-3</v>
          </cell>
          <cell r="AW126">
            <v>0.59</v>
          </cell>
          <cell r="AX126">
            <v>0.15267818999999999</v>
          </cell>
          <cell r="AY126">
            <v>0.43732180999999998</v>
          </cell>
          <cell r="AZ126">
            <v>0.74122340677966103</v>
          </cell>
          <cell r="BA126">
            <v>0.10292028</v>
          </cell>
          <cell r="BB126">
            <v>0.15267818999999999</v>
          </cell>
          <cell r="BC126">
            <v>-4.9757909999999989E-2</v>
          </cell>
          <cell r="BD126">
            <v>-0.48346069404397257</v>
          </cell>
          <cell r="BE126">
            <v>0</v>
          </cell>
          <cell r="BF126">
            <v>0.14749999999999999</v>
          </cell>
          <cell r="BG126">
            <v>0</v>
          </cell>
          <cell r="BH126">
            <v>0.14749999999999999</v>
          </cell>
          <cell r="BI126">
            <v>0.73750000000000004</v>
          </cell>
          <cell r="BJ126">
            <v>0.15267818999999999</v>
          </cell>
          <cell r="BK126">
            <v>0.58482181</v>
          </cell>
          <cell r="BL126">
            <v>0.79297872542372871</v>
          </cell>
          <cell r="BM126">
            <v>0.10292028</v>
          </cell>
          <cell r="BN126">
            <v>0.15267818999999999</v>
          </cell>
          <cell r="BO126">
            <v>-4.9757909999999989E-2</v>
          </cell>
          <cell r="BP126">
            <v>-0.48346069404397257</v>
          </cell>
          <cell r="BQ126">
            <v>0</v>
          </cell>
          <cell r="BR126">
            <v>0.14749999999999999</v>
          </cell>
          <cell r="BS126">
            <v>4.6080799999999875E-3</v>
          </cell>
          <cell r="BT126">
            <v>0.14289192000000001</v>
          </cell>
          <cell r="BU126">
            <v>0.88500000000000001</v>
          </cell>
          <cell r="BV126">
            <v>0.15728626999999998</v>
          </cell>
          <cell r="BW126">
            <v>0.72771373000000006</v>
          </cell>
          <cell r="BX126">
            <v>0.82227540112994357</v>
          </cell>
          <cell r="BY126">
            <v>0.10292028</v>
          </cell>
          <cell r="BZ126">
            <v>0.15728626999999998</v>
          </cell>
          <cell r="CA126">
            <v>5.4365989999999975E-2</v>
          </cell>
          <cell r="CB126">
            <v>0.52823398848118153</v>
          </cell>
          <cell r="CC126">
            <v>0</v>
          </cell>
          <cell r="CD126">
            <v>0.14749999999999999</v>
          </cell>
          <cell r="CE126">
            <v>0</v>
          </cell>
          <cell r="CF126">
            <v>0.14749999999999999</v>
          </cell>
          <cell r="CG126">
            <v>1.0325</v>
          </cell>
          <cell r="CH126">
            <v>0.15728626999999998</v>
          </cell>
          <cell r="CI126">
            <v>0.87521373000000002</v>
          </cell>
          <cell r="CJ126">
            <v>0.84766462953995159</v>
          </cell>
          <cell r="CK126">
            <v>0.10292028</v>
          </cell>
          <cell r="CL126">
            <v>0.15728626999999998</v>
          </cell>
          <cell r="CM126">
            <v>5.4365989999999975E-2</v>
          </cell>
          <cell r="CN126">
            <v>0.52823398848118153</v>
          </cell>
          <cell r="CO126">
            <v>0</v>
          </cell>
          <cell r="CP126">
            <v>0.14749999999999999</v>
          </cell>
          <cell r="CQ126">
            <v>0</v>
          </cell>
          <cell r="CR126">
            <v>0.14749999999999999</v>
          </cell>
          <cell r="CS126">
            <v>1.18</v>
          </cell>
          <cell r="CT126">
            <v>0.15728626999999998</v>
          </cell>
          <cell r="CU126">
            <v>1.02271373</v>
          </cell>
          <cell r="CV126">
            <v>0.86670655084745762</v>
          </cell>
          <cell r="CW126">
            <v>0.10292028</v>
          </cell>
          <cell r="CX126">
            <v>0.15728626999999998</v>
          </cell>
          <cell r="CY126">
            <v>-5.4365989999999975E-2</v>
          </cell>
          <cell r="CZ126">
            <v>-0.52823398848118153</v>
          </cell>
          <cell r="DA126">
            <v>0</v>
          </cell>
          <cell r="DB126">
            <v>0.14749999999999999</v>
          </cell>
          <cell r="DC126">
            <v>0</v>
          </cell>
          <cell r="DD126">
            <v>0.14749999999999999</v>
          </cell>
          <cell r="DE126">
            <v>1.3274999999999999</v>
          </cell>
          <cell r="DF126">
            <v>0.15728626999999998</v>
          </cell>
          <cell r="DG126">
            <v>1.17021373</v>
          </cell>
          <cell r="DH126">
            <v>0.88151693408662901</v>
          </cell>
          <cell r="DI126">
            <v>0.10292028</v>
          </cell>
          <cell r="DJ126">
            <v>0.15728626999999998</v>
          </cell>
          <cell r="DK126">
            <v>-5.4365989999999975E-2</v>
          </cell>
          <cell r="DL126">
            <v>-0.52823398848118153</v>
          </cell>
          <cell r="DM126">
            <v>0</v>
          </cell>
          <cell r="DN126">
            <v>0.14749999999999999</v>
          </cell>
          <cell r="DO126">
            <v>0</v>
          </cell>
          <cell r="DP126">
            <v>0.14749999999999999</v>
          </cell>
          <cell r="DQ126">
            <v>1.4750000000000001</v>
          </cell>
          <cell r="DR126">
            <v>0.15728626999999998</v>
          </cell>
          <cell r="DS126">
            <v>1.3177137300000001</v>
          </cell>
          <cell r="DT126">
            <v>0.89336524067796619</v>
          </cell>
          <cell r="DU126">
            <v>0.10292028</v>
          </cell>
          <cell r="DV126">
            <v>0.15728626999999998</v>
          </cell>
          <cell r="DW126">
            <v>-5.4365989999999975E-2</v>
          </cell>
          <cell r="DX126">
            <v>-0.52823398848118153</v>
          </cell>
          <cell r="DY126">
            <v>0</v>
          </cell>
          <cell r="DZ126">
            <v>0.14749999999999999</v>
          </cell>
          <cell r="EA126">
            <v>0</v>
          </cell>
          <cell r="EB126">
            <v>0.14749999999999999</v>
          </cell>
          <cell r="EC126">
            <v>1.6225000000000001</v>
          </cell>
          <cell r="ED126">
            <v>0.15728626999999998</v>
          </cell>
          <cell r="EE126">
            <v>1.4652137300000001</v>
          </cell>
          <cell r="EF126">
            <v>0.90305930970724191</v>
          </cell>
          <cell r="EG126">
            <v>0.10292028</v>
          </cell>
          <cell r="EH126">
            <v>0.15728626999999998</v>
          </cell>
          <cell r="EI126">
            <v>-5.4365989999999975E-2</v>
          </cell>
          <cell r="EJ126">
            <v>-0.52823398848118153</v>
          </cell>
          <cell r="EK126">
            <v>0</v>
          </cell>
          <cell r="EL126">
            <v>0.14749999999999999</v>
          </cell>
          <cell r="EM126">
            <v>0</v>
          </cell>
          <cell r="EN126">
            <v>0.14749999999999999</v>
          </cell>
        </row>
        <row r="127">
          <cell r="A127">
            <v>521192</v>
          </cell>
          <cell r="B127" t="str">
            <v>R&amp;M Services - ISP NW</v>
          </cell>
          <cell r="C127">
            <v>0.13609557999999999</v>
          </cell>
          <cell r="D127">
            <v>5.2060800000000004E-2</v>
          </cell>
          <cell r="E127">
            <v>0</v>
          </cell>
          <cell r="F127">
            <v>0</v>
          </cell>
          <cell r="G127">
            <v>0.495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J127">
            <v>0</v>
          </cell>
          <cell r="AK127">
            <v>0</v>
          </cell>
          <cell r="AL127">
            <v>0</v>
          </cell>
          <cell r="AM127">
            <v>0</v>
          </cell>
          <cell r="AN127">
            <v>0</v>
          </cell>
          <cell r="AO127">
            <v>0</v>
          </cell>
          <cell r="AP127">
            <v>0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  <cell r="AU127">
            <v>0</v>
          </cell>
          <cell r="AV127">
            <v>0</v>
          </cell>
          <cell r="AW127">
            <v>0</v>
          </cell>
          <cell r="AX127">
            <v>0</v>
          </cell>
          <cell r="AY127">
            <v>0</v>
          </cell>
          <cell r="AZ127">
            <v>0</v>
          </cell>
          <cell r="BA127">
            <v>0</v>
          </cell>
          <cell r="BB127">
            <v>0</v>
          </cell>
          <cell r="BC127">
            <v>0</v>
          </cell>
          <cell r="BD127">
            <v>0</v>
          </cell>
          <cell r="BE127">
            <v>0</v>
          </cell>
          <cell r="BF127">
            <v>0</v>
          </cell>
          <cell r="BG127">
            <v>0</v>
          </cell>
          <cell r="BH127">
            <v>0</v>
          </cell>
          <cell r="BI127">
            <v>0</v>
          </cell>
          <cell r="BJ127">
            <v>0</v>
          </cell>
          <cell r="BK127">
            <v>0</v>
          </cell>
          <cell r="BL127">
            <v>0</v>
          </cell>
          <cell r="BM127">
            <v>0</v>
          </cell>
          <cell r="BN127">
            <v>0</v>
          </cell>
          <cell r="BO127">
            <v>0</v>
          </cell>
          <cell r="BP127">
            <v>0</v>
          </cell>
          <cell r="BQ127">
            <v>0</v>
          </cell>
          <cell r="BR127">
            <v>0</v>
          </cell>
          <cell r="BS127">
            <v>0</v>
          </cell>
          <cell r="BT127">
            <v>0</v>
          </cell>
          <cell r="BU127">
            <v>0</v>
          </cell>
          <cell r="BV127">
            <v>0</v>
          </cell>
          <cell r="BW127">
            <v>0</v>
          </cell>
          <cell r="BX127">
            <v>0</v>
          </cell>
          <cell r="BY127">
            <v>0</v>
          </cell>
          <cell r="BZ127">
            <v>0</v>
          </cell>
          <cell r="CA127">
            <v>0</v>
          </cell>
          <cell r="CB127">
            <v>0</v>
          </cell>
          <cell r="CC127">
            <v>0</v>
          </cell>
          <cell r="CD127">
            <v>0</v>
          </cell>
          <cell r="CE127">
            <v>0</v>
          </cell>
          <cell r="CF127">
            <v>0</v>
          </cell>
          <cell r="CG127">
            <v>0</v>
          </cell>
          <cell r="CH127">
            <v>0</v>
          </cell>
          <cell r="CI127">
            <v>0</v>
          </cell>
          <cell r="CJ127">
            <v>0</v>
          </cell>
          <cell r="CK127">
            <v>0</v>
          </cell>
          <cell r="CL127">
            <v>0</v>
          </cell>
          <cell r="CM127">
            <v>0</v>
          </cell>
          <cell r="CN127">
            <v>0</v>
          </cell>
          <cell r="CO127">
            <v>0</v>
          </cell>
          <cell r="CP127">
            <v>0</v>
          </cell>
          <cell r="CQ127">
            <v>0</v>
          </cell>
          <cell r="CR127">
            <v>0</v>
          </cell>
          <cell r="CS127">
            <v>0</v>
          </cell>
          <cell r="CT127">
            <v>0</v>
          </cell>
          <cell r="CU127">
            <v>0</v>
          </cell>
          <cell r="CV127">
            <v>0</v>
          </cell>
          <cell r="CW127">
            <v>0</v>
          </cell>
          <cell r="CX127">
            <v>0</v>
          </cell>
          <cell r="CY127">
            <v>0</v>
          </cell>
          <cell r="CZ127">
            <v>0</v>
          </cell>
          <cell r="DA127">
            <v>0</v>
          </cell>
          <cell r="DB127">
            <v>0</v>
          </cell>
          <cell r="DC127">
            <v>0</v>
          </cell>
          <cell r="DD127">
            <v>0</v>
          </cell>
          <cell r="DE127">
            <v>0</v>
          </cell>
          <cell r="DF127">
            <v>0</v>
          </cell>
          <cell r="DG127">
            <v>0</v>
          </cell>
          <cell r="DH127">
            <v>0</v>
          </cell>
          <cell r="DI127">
            <v>0</v>
          </cell>
          <cell r="DJ127">
            <v>0</v>
          </cell>
          <cell r="DK127">
            <v>0</v>
          </cell>
          <cell r="DL127">
            <v>0</v>
          </cell>
          <cell r="DM127">
            <v>0</v>
          </cell>
          <cell r="DN127">
            <v>0</v>
          </cell>
          <cell r="DO127">
            <v>0</v>
          </cell>
          <cell r="DP127">
            <v>0</v>
          </cell>
          <cell r="DQ127">
            <v>0</v>
          </cell>
          <cell r="DR127">
            <v>0</v>
          </cell>
          <cell r="DS127">
            <v>0</v>
          </cell>
          <cell r="DT127">
            <v>0</v>
          </cell>
          <cell r="DU127">
            <v>0</v>
          </cell>
          <cell r="DV127">
            <v>0</v>
          </cell>
          <cell r="DW127">
            <v>0</v>
          </cell>
          <cell r="DX127">
            <v>0</v>
          </cell>
          <cell r="DY127">
            <v>0</v>
          </cell>
          <cell r="DZ127">
            <v>0</v>
          </cell>
          <cell r="EA127">
            <v>0</v>
          </cell>
          <cell r="EB127">
            <v>0</v>
          </cell>
          <cell r="EC127">
            <v>0</v>
          </cell>
          <cell r="ED127">
            <v>0</v>
          </cell>
          <cell r="EE127">
            <v>0</v>
          </cell>
          <cell r="EF127">
            <v>0</v>
          </cell>
          <cell r="EG127">
            <v>0</v>
          </cell>
          <cell r="EH127">
            <v>0</v>
          </cell>
          <cell r="EI127">
            <v>0</v>
          </cell>
          <cell r="EJ127">
            <v>0</v>
          </cell>
          <cell r="EK127">
            <v>0</v>
          </cell>
          <cell r="EL127">
            <v>0</v>
          </cell>
          <cell r="EM127">
            <v>0</v>
          </cell>
          <cell r="EN127">
            <v>0</v>
          </cell>
        </row>
        <row r="128">
          <cell r="A128">
            <v>521201</v>
          </cell>
          <cell r="B128" t="str">
            <v>R&amp;M Material - Core Network</v>
          </cell>
          <cell r="C128">
            <v>1.82502984</v>
          </cell>
          <cell r="D128">
            <v>8.0706799100000008</v>
          </cell>
          <cell r="E128">
            <v>1.9384115800000001</v>
          </cell>
          <cell r="F128">
            <v>2.0750476200000003</v>
          </cell>
          <cell r="G128">
            <v>0.9065277599999999</v>
          </cell>
          <cell r="H128">
            <v>1.4650813500000002</v>
          </cell>
          <cell r="I128">
            <v>3.3936983199999999</v>
          </cell>
          <cell r="J128">
            <v>70</v>
          </cell>
          <cell r="K128">
            <v>3.2300000400000002</v>
          </cell>
          <cell r="L128">
            <v>3.2300000400000002</v>
          </cell>
          <cell r="M128">
            <v>0.26916667</v>
          </cell>
          <cell r="N128">
            <v>0</v>
          </cell>
          <cell r="O128">
            <v>0.26916667</v>
          </cell>
          <cell r="P128">
            <v>1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0.26916667</v>
          </cell>
          <cell r="W128">
            <v>1.80629325</v>
          </cell>
          <cell r="X128">
            <v>-1.53712658</v>
          </cell>
          <cell r="Y128">
            <v>0.53833333999999999</v>
          </cell>
          <cell r="Z128">
            <v>1.80629325</v>
          </cell>
          <cell r="AA128">
            <v>-1.2679599100000001</v>
          </cell>
          <cell r="AB128">
            <v>-2.3553434568997718</v>
          </cell>
          <cell r="AC128">
            <v>0.12467057000000001</v>
          </cell>
          <cell r="AD128">
            <v>1.80629325</v>
          </cell>
          <cell r="AE128">
            <v>-1.68162268</v>
          </cell>
          <cell r="AF128">
            <v>-13.488529650582331</v>
          </cell>
          <cell r="AG128">
            <v>0</v>
          </cell>
          <cell r="AH128">
            <v>0.26916667</v>
          </cell>
          <cell r="AI128">
            <v>0</v>
          </cell>
          <cell r="AJ128">
            <v>0.26916667</v>
          </cell>
          <cell r="AK128">
            <v>0.80750001000000005</v>
          </cell>
          <cell r="AL128">
            <v>1.80629325</v>
          </cell>
          <cell r="AM128">
            <v>-0.99879323999999992</v>
          </cell>
          <cell r="AN128">
            <v>-1.2368956379331808</v>
          </cell>
          <cell r="AO128">
            <v>0</v>
          </cell>
          <cell r="AP128">
            <v>1.80629325</v>
          </cell>
          <cell r="AQ128">
            <v>-1.80629325</v>
          </cell>
          <cell r="AR128" t="e">
            <v>#DIV/0!</v>
          </cell>
          <cell r="AS128">
            <v>0</v>
          </cell>
          <cell r="AT128">
            <v>0.26916667</v>
          </cell>
          <cell r="AU128">
            <v>0.29578597000000023</v>
          </cell>
          <cell r="AV128">
            <v>-2.6619300000000234E-2</v>
          </cell>
          <cell r="AW128">
            <v>1.07666668</v>
          </cell>
          <cell r="AX128">
            <v>2.1020792200000002</v>
          </cell>
          <cell r="AY128">
            <v>-1.0254125400000003</v>
          </cell>
          <cell r="AZ128">
            <v>-0.95239553619324435</v>
          </cell>
          <cell r="BA128">
            <v>0.36347471999999997</v>
          </cell>
          <cell r="BB128">
            <v>2.1020792200000002</v>
          </cell>
          <cell r="BC128">
            <v>-1.7386045000000003</v>
          </cell>
          <cell r="BD128">
            <v>-4.7832886424673511</v>
          </cell>
          <cell r="BE128">
            <v>0</v>
          </cell>
          <cell r="BF128">
            <v>0.26916667</v>
          </cell>
          <cell r="BG128">
            <v>6.3848699999999717E-2</v>
          </cell>
          <cell r="BH128">
            <v>0.20531797000000029</v>
          </cell>
          <cell r="BI128">
            <v>1.3458333499999999</v>
          </cell>
          <cell r="BJ128">
            <v>2.1659279200000001</v>
          </cell>
          <cell r="BK128">
            <v>-0.82009457000000019</v>
          </cell>
          <cell r="BL128">
            <v>-0.60935818688101329</v>
          </cell>
          <cell r="BM128">
            <v>1.5484191999999999</v>
          </cell>
          <cell r="BN128">
            <v>2.1659279200000001</v>
          </cell>
          <cell r="BO128">
            <v>-0.61750872000000023</v>
          </cell>
          <cell r="BP128">
            <v>-0.39879944655814153</v>
          </cell>
          <cell r="BQ128">
            <v>0</v>
          </cell>
          <cell r="BR128">
            <v>0.26916667</v>
          </cell>
          <cell r="BS128">
            <v>0.5251661299999999</v>
          </cell>
          <cell r="BT128">
            <v>-0.2559994599999999</v>
          </cell>
          <cell r="BU128">
            <v>1.6150000199999999</v>
          </cell>
          <cell r="BV128">
            <v>2.6910940499999998</v>
          </cell>
          <cell r="BW128">
            <v>-1.0760940299999999</v>
          </cell>
          <cell r="BX128">
            <v>-0.66631208462771407</v>
          </cell>
          <cell r="BY128">
            <v>1.6268845700000001</v>
          </cell>
          <cell r="BZ128">
            <v>2.6910940499999998</v>
          </cell>
          <cell r="CA128">
            <v>1.0642094799999997</v>
          </cell>
          <cell r="CB128">
            <v>0.65413951279899329</v>
          </cell>
          <cell r="CC128">
            <v>0</v>
          </cell>
          <cell r="CD128">
            <v>0.26916667</v>
          </cell>
          <cell r="CE128">
            <v>0</v>
          </cell>
          <cell r="CF128">
            <v>0.26916667</v>
          </cell>
          <cell r="CG128">
            <v>1.8841666899999998</v>
          </cell>
          <cell r="CH128">
            <v>2.6910940499999998</v>
          </cell>
          <cell r="CI128">
            <v>-0.80692735999999998</v>
          </cell>
          <cell r="CJ128">
            <v>-0.42826750110946926</v>
          </cell>
          <cell r="CK128">
            <v>2.4849157200000001</v>
          </cell>
          <cell r="CL128">
            <v>2.6910940499999998</v>
          </cell>
          <cell r="CM128">
            <v>0.20617832999999974</v>
          </cell>
          <cell r="CN128">
            <v>8.2971960916243773E-2</v>
          </cell>
          <cell r="CO128">
            <v>0</v>
          </cell>
          <cell r="CP128">
            <v>0.26916667</v>
          </cell>
          <cell r="CQ128">
            <v>4.503226000000024E-2</v>
          </cell>
          <cell r="CR128">
            <v>0.22413440999999976</v>
          </cell>
          <cell r="CS128">
            <v>2.15333336</v>
          </cell>
          <cell r="CT128">
            <v>2.73612631</v>
          </cell>
          <cell r="CU128">
            <v>-0.58279294999999998</v>
          </cell>
          <cell r="CV128">
            <v>-0.27064687745328941</v>
          </cell>
          <cell r="CW128">
            <v>2.4849157200000001</v>
          </cell>
          <cell r="CX128">
            <v>2.73612631</v>
          </cell>
          <cell r="CY128">
            <v>-0.2512105899999999</v>
          </cell>
          <cell r="CZ128">
            <v>-0.10109420934404967</v>
          </cell>
          <cell r="DA128">
            <v>0</v>
          </cell>
          <cell r="DB128">
            <v>0.26916667</v>
          </cell>
          <cell r="DC128">
            <v>0.3069306</v>
          </cell>
          <cell r="DD128">
            <v>-3.7763930000000001E-2</v>
          </cell>
          <cell r="DE128">
            <v>2.4225000299999997</v>
          </cell>
          <cell r="DF128">
            <v>3.0430569100000002</v>
          </cell>
          <cell r="DG128">
            <v>-0.62055688000000053</v>
          </cell>
          <cell r="DH128">
            <v>-0.25616382758104678</v>
          </cell>
          <cell r="DI128">
            <v>2.4905116600000001</v>
          </cell>
          <cell r="DJ128">
            <v>3.0430569100000002</v>
          </cell>
          <cell r="DK128">
            <v>-0.5525452500000001</v>
          </cell>
          <cell r="DL128">
            <v>-0.22186013375259608</v>
          </cell>
          <cell r="DM128">
            <v>0</v>
          </cell>
          <cell r="DN128">
            <v>0.26916667</v>
          </cell>
          <cell r="DO128">
            <v>0.63458243999999997</v>
          </cell>
          <cell r="DP128">
            <v>-0.36541576999999997</v>
          </cell>
          <cell r="DQ128">
            <v>2.6916666999999999</v>
          </cell>
          <cell r="DR128">
            <v>3.6776393500000002</v>
          </cell>
          <cell r="DS128">
            <v>-0.98597265000000034</v>
          </cell>
          <cell r="DT128">
            <v>-0.3663056239466797</v>
          </cell>
          <cell r="DU128">
            <v>2.4905116600000001</v>
          </cell>
          <cell r="DV128">
            <v>3.6776393500000002</v>
          </cell>
          <cell r="DW128">
            <v>-1.1871276900000001</v>
          </cell>
          <cell r="DX128">
            <v>-0.47666016147059515</v>
          </cell>
          <cell r="DY128">
            <v>0</v>
          </cell>
          <cell r="DZ128">
            <v>0.26916667</v>
          </cell>
          <cell r="EA128">
            <v>0.9716436199999996</v>
          </cell>
          <cell r="EB128">
            <v>-0.70247694999999966</v>
          </cell>
          <cell r="EC128">
            <v>2.9608333699999996</v>
          </cell>
          <cell r="ED128">
            <v>4.6492829699999998</v>
          </cell>
          <cell r="EE128">
            <v>-1.6884496000000002</v>
          </cell>
          <cell r="EF128">
            <v>-0.57026160847410357</v>
          </cell>
          <cell r="EG128">
            <v>2.7982124399999999</v>
          </cell>
          <cell r="EH128">
            <v>4.6492829699999998</v>
          </cell>
          <cell r="EI128">
            <v>-1.8510705299999999</v>
          </cell>
          <cell r="EJ128">
            <v>-0.66151894099934738</v>
          </cell>
          <cell r="EK128">
            <v>0</v>
          </cell>
          <cell r="EL128">
            <v>0.26916667</v>
          </cell>
          <cell r="EM128">
            <v>9.3050799999999809E-2</v>
          </cell>
          <cell r="EN128">
            <v>0.17611587000000017</v>
          </cell>
        </row>
        <row r="129">
          <cell r="A129">
            <v>521202</v>
          </cell>
          <cell r="B129" t="str">
            <v>R&amp;M Services - Core Network</v>
          </cell>
          <cell r="C129">
            <v>5.1697800000000003</v>
          </cell>
          <cell r="D129">
            <v>4.5207267999999994</v>
          </cell>
          <cell r="E129">
            <v>0.18365400000000001</v>
          </cell>
          <cell r="F129">
            <v>-2.8361084500000002</v>
          </cell>
          <cell r="G129">
            <v>0.36641800000000002</v>
          </cell>
          <cell r="H129">
            <v>1.6809529399999998</v>
          </cell>
          <cell r="I129">
            <v>3.6291799999999999</v>
          </cell>
          <cell r="J129">
            <v>4.2</v>
          </cell>
          <cell r="K129">
            <v>4.2</v>
          </cell>
          <cell r="L129">
            <v>4.2095000000000002</v>
          </cell>
          <cell r="M129">
            <v>0.35</v>
          </cell>
          <cell r="N129">
            <v>0</v>
          </cell>
          <cell r="O129">
            <v>0.35</v>
          </cell>
          <cell r="P129">
            <v>1</v>
          </cell>
          <cell r="Q129">
            <v>0.27199000000000001</v>
          </cell>
          <cell r="R129">
            <v>0</v>
          </cell>
          <cell r="S129">
            <v>0.27199000000000001</v>
          </cell>
          <cell r="T129">
            <v>1</v>
          </cell>
          <cell r="U129">
            <v>0</v>
          </cell>
          <cell r="V129">
            <v>0.35</v>
          </cell>
          <cell r="W129">
            <v>0</v>
          </cell>
          <cell r="X129">
            <v>0.35</v>
          </cell>
          <cell r="Y129">
            <v>0.7</v>
          </cell>
          <cell r="Z129">
            <v>0</v>
          </cell>
          <cell r="AA129">
            <v>0.7</v>
          </cell>
          <cell r="AB129">
            <v>1</v>
          </cell>
          <cell r="AC129">
            <v>0.27659</v>
          </cell>
          <cell r="AD129">
            <v>0</v>
          </cell>
          <cell r="AE129">
            <v>0.27659</v>
          </cell>
          <cell r="AF129">
            <v>1</v>
          </cell>
          <cell r="AG129">
            <v>0</v>
          </cell>
          <cell r="AH129">
            <v>0.35</v>
          </cell>
          <cell r="AI129">
            <v>5.5259999999999997E-3</v>
          </cell>
          <cell r="AJ129">
            <v>0.344474</v>
          </cell>
          <cell r="AK129">
            <v>1.05</v>
          </cell>
          <cell r="AL129">
            <v>5.5259999999999997E-3</v>
          </cell>
          <cell r="AM129">
            <v>1.0444740000000001</v>
          </cell>
          <cell r="AN129">
            <v>0.99473714285714299</v>
          </cell>
          <cell r="AO129">
            <v>5.5259999999999997E-3</v>
          </cell>
          <cell r="AP129">
            <v>5.5259999999999997E-3</v>
          </cell>
          <cell r="AQ129">
            <v>0</v>
          </cell>
          <cell r="AR129">
            <v>0</v>
          </cell>
          <cell r="AS129">
            <v>0</v>
          </cell>
          <cell r="AT129">
            <v>0.35</v>
          </cell>
          <cell r="AU129">
            <v>3.2000000000000002E-3</v>
          </cell>
          <cell r="AV129">
            <v>0.3468</v>
          </cell>
          <cell r="AW129">
            <v>1.4</v>
          </cell>
          <cell r="AX129">
            <v>8.7259999999999994E-3</v>
          </cell>
          <cell r="AY129">
            <v>1.3912739999999999</v>
          </cell>
          <cell r="AZ129">
            <v>0.99376714285714285</v>
          </cell>
          <cell r="BA129">
            <v>1.2233160000000001</v>
          </cell>
          <cell r="BB129">
            <v>8.7259999999999994E-3</v>
          </cell>
          <cell r="BC129">
            <v>1.2145900000000001</v>
          </cell>
          <cell r="BD129">
            <v>0.99286692890471473</v>
          </cell>
          <cell r="BE129">
            <v>0</v>
          </cell>
          <cell r="BF129">
            <v>0.35</v>
          </cell>
          <cell r="BG129">
            <v>0.133104</v>
          </cell>
          <cell r="BH129">
            <v>0.21689599999999998</v>
          </cell>
          <cell r="BI129">
            <v>1.75</v>
          </cell>
          <cell r="BJ129">
            <v>0.14183000000000001</v>
          </cell>
          <cell r="BK129">
            <v>1.6081699999999999</v>
          </cell>
          <cell r="BL129">
            <v>0.91895428571428561</v>
          </cell>
          <cell r="BM129">
            <v>1.2273320000000001</v>
          </cell>
          <cell r="BN129">
            <v>0.14183000000000001</v>
          </cell>
          <cell r="BO129">
            <v>1.085502</v>
          </cell>
          <cell r="BP129">
            <v>0.88444039591569346</v>
          </cell>
          <cell r="BQ129">
            <v>0</v>
          </cell>
          <cell r="BR129">
            <v>0.35</v>
          </cell>
          <cell r="BS129">
            <v>5.0000000000000001E-3</v>
          </cell>
          <cell r="BT129">
            <v>0.34499999999999997</v>
          </cell>
          <cell r="BU129">
            <v>2.1</v>
          </cell>
          <cell r="BV129">
            <v>0.14682999999999999</v>
          </cell>
          <cell r="BW129">
            <v>1.9531700000000001</v>
          </cell>
          <cell r="BX129">
            <v>0.93008095238095234</v>
          </cell>
          <cell r="BY129">
            <v>2.6924380000000001</v>
          </cell>
          <cell r="BZ129">
            <v>0.14682999999999999</v>
          </cell>
          <cell r="CA129">
            <v>-2.5456080000000001</v>
          </cell>
          <cell r="CB129">
            <v>-0.94546578231327894</v>
          </cell>
          <cell r="CC129">
            <v>0</v>
          </cell>
          <cell r="CD129">
            <v>0.35</v>
          </cell>
          <cell r="CE129">
            <v>0</v>
          </cell>
          <cell r="CF129">
            <v>0.35</v>
          </cell>
          <cell r="CG129">
            <v>2.4500000000000002</v>
          </cell>
          <cell r="CH129">
            <v>0.14682999999999999</v>
          </cell>
          <cell r="CI129">
            <v>2.3031700000000002</v>
          </cell>
          <cell r="CJ129">
            <v>0.94006938775510207</v>
          </cell>
          <cell r="CK129">
            <v>2.6924380000000001</v>
          </cell>
          <cell r="CL129">
            <v>0.14682999999999999</v>
          </cell>
          <cell r="CM129">
            <v>-2.5456080000000001</v>
          </cell>
          <cell r="CN129">
            <v>-0.94546578231327894</v>
          </cell>
          <cell r="CO129">
            <v>0</v>
          </cell>
          <cell r="CP129">
            <v>0.35</v>
          </cell>
          <cell r="CQ129">
            <v>0.29702099999999998</v>
          </cell>
          <cell r="CR129">
            <v>5.2978999999999998E-2</v>
          </cell>
          <cell r="CS129">
            <v>2.8</v>
          </cell>
          <cell r="CT129">
            <v>0.443851</v>
          </cell>
          <cell r="CU129">
            <v>2.3561489999999998</v>
          </cell>
          <cell r="CV129">
            <v>0.84148178571428567</v>
          </cell>
          <cell r="CW129">
            <v>3.3426999999999998</v>
          </cell>
          <cell r="CX129">
            <v>0.443851</v>
          </cell>
          <cell r="CY129">
            <v>2.8988489999999998</v>
          </cell>
          <cell r="CZ129">
            <v>0.86721781793161212</v>
          </cell>
          <cell r="DA129">
            <v>0</v>
          </cell>
          <cell r="DB129">
            <v>0.35</v>
          </cell>
          <cell r="DC129">
            <v>0.47733700000000001</v>
          </cell>
          <cell r="DD129">
            <v>-0.12733700000000003</v>
          </cell>
          <cell r="DE129">
            <v>3.15</v>
          </cell>
          <cell r="DF129">
            <v>0.92118800000000001</v>
          </cell>
          <cell r="DG129">
            <v>2.228812</v>
          </cell>
          <cell r="DH129">
            <v>0.70755936507936512</v>
          </cell>
          <cell r="DI129">
            <v>3.5805980000000002</v>
          </cell>
          <cell r="DJ129">
            <v>0.92118800000000001</v>
          </cell>
          <cell r="DK129">
            <v>2.6594100000000003</v>
          </cell>
          <cell r="DL129">
            <v>0.74272789070429024</v>
          </cell>
          <cell r="DM129">
            <v>0</v>
          </cell>
          <cell r="DN129">
            <v>0.35</v>
          </cell>
          <cell r="DO129">
            <v>0.57320300000000002</v>
          </cell>
          <cell r="DP129">
            <v>-0.22320300000000004</v>
          </cell>
          <cell r="DQ129">
            <v>3.5</v>
          </cell>
          <cell r="DR129">
            <v>1.494391</v>
          </cell>
          <cell r="DS129">
            <v>2.0056089999999998</v>
          </cell>
          <cell r="DT129">
            <v>0.57303114285714274</v>
          </cell>
          <cell r="DU129">
            <v>3.5805980000000002</v>
          </cell>
          <cell r="DV129">
            <v>1.494391</v>
          </cell>
          <cell r="DW129">
            <v>2.0862069999999999</v>
          </cell>
          <cell r="DX129">
            <v>0.5826420614657104</v>
          </cell>
          <cell r="DY129">
            <v>0</v>
          </cell>
          <cell r="DZ129">
            <v>0.35</v>
          </cell>
          <cell r="EA129">
            <v>0.28999852000000004</v>
          </cell>
          <cell r="EB129">
            <v>6.000147999999994E-2</v>
          </cell>
          <cell r="EC129">
            <v>3.85</v>
          </cell>
          <cell r="ED129">
            <v>1.78438952</v>
          </cell>
          <cell r="EE129">
            <v>2.0656104800000001</v>
          </cell>
          <cell r="EF129">
            <v>0.53652220259740258</v>
          </cell>
          <cell r="EG129">
            <v>3.60988</v>
          </cell>
          <cell r="EH129">
            <v>1.78438952</v>
          </cell>
          <cell r="EI129">
            <v>1.82549048</v>
          </cell>
          <cell r="EJ129">
            <v>0.50569284297538974</v>
          </cell>
          <cell r="EK129">
            <v>0</v>
          </cell>
          <cell r="EL129">
            <v>0.35949999999999999</v>
          </cell>
          <cell r="EM129">
            <v>2.4250220100000002</v>
          </cell>
          <cell r="EN129">
            <v>-2.06552201</v>
          </cell>
        </row>
        <row r="130">
          <cell r="A130">
            <v>521211</v>
          </cell>
          <cell r="B130" t="str">
            <v>R&amp;M Material - IDC Intrastructure</v>
          </cell>
          <cell r="C130">
            <v>0</v>
          </cell>
          <cell r="D130">
            <v>3.0227259999999999E-2</v>
          </cell>
          <cell r="E130">
            <v>0.30559499000000001</v>
          </cell>
          <cell r="F130">
            <v>4.4540000000000003E-2</v>
          </cell>
          <cell r="G130">
            <v>3.4050199999999999E-3</v>
          </cell>
          <cell r="H130">
            <v>0.30299999999999999</v>
          </cell>
          <cell r="I130">
            <v>0</v>
          </cell>
          <cell r="J130">
            <v>0</v>
          </cell>
          <cell r="K130">
            <v>0</v>
          </cell>
          <cell r="L130">
            <v>11.36918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  <cell r="Z130">
            <v>0</v>
          </cell>
          <cell r="AA130">
            <v>0</v>
          </cell>
          <cell r="AB130">
            <v>0</v>
          </cell>
          <cell r="AC130">
            <v>0</v>
          </cell>
          <cell r="AD130">
            <v>0</v>
          </cell>
          <cell r="AE130">
            <v>0</v>
          </cell>
          <cell r="AF130">
            <v>0</v>
          </cell>
          <cell r="AG130">
            <v>0</v>
          </cell>
          <cell r="AH130">
            <v>0</v>
          </cell>
          <cell r="AI130">
            <v>0</v>
          </cell>
          <cell r="AJ130">
            <v>0</v>
          </cell>
          <cell r="AK130">
            <v>0</v>
          </cell>
          <cell r="AL130">
            <v>0</v>
          </cell>
          <cell r="AM130">
            <v>0</v>
          </cell>
          <cell r="AN130">
            <v>0</v>
          </cell>
          <cell r="AO130">
            <v>0</v>
          </cell>
          <cell r="AP130">
            <v>0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  <cell r="AU130">
            <v>0</v>
          </cell>
          <cell r="AV130">
            <v>0</v>
          </cell>
          <cell r="AW130">
            <v>0</v>
          </cell>
          <cell r="AX130">
            <v>0</v>
          </cell>
          <cell r="AY130">
            <v>0</v>
          </cell>
          <cell r="AZ130">
            <v>0</v>
          </cell>
          <cell r="BA130">
            <v>0</v>
          </cell>
          <cell r="BB130">
            <v>0</v>
          </cell>
          <cell r="BC130">
            <v>0</v>
          </cell>
          <cell r="BD130">
            <v>0</v>
          </cell>
          <cell r="BE130">
            <v>0</v>
          </cell>
          <cell r="BF130">
            <v>0</v>
          </cell>
          <cell r="BG130">
            <v>0</v>
          </cell>
          <cell r="BH130">
            <v>0</v>
          </cell>
          <cell r="BI130">
            <v>0</v>
          </cell>
          <cell r="BJ130">
            <v>0</v>
          </cell>
          <cell r="BK130">
            <v>0</v>
          </cell>
          <cell r="BL130">
            <v>0</v>
          </cell>
          <cell r="BM130">
            <v>0</v>
          </cell>
          <cell r="BN130">
            <v>0</v>
          </cell>
          <cell r="BO130">
            <v>0</v>
          </cell>
          <cell r="BP130">
            <v>0</v>
          </cell>
          <cell r="BQ130">
            <v>0</v>
          </cell>
          <cell r="BR130">
            <v>0</v>
          </cell>
          <cell r="BS130">
            <v>0</v>
          </cell>
          <cell r="BT130">
            <v>0</v>
          </cell>
          <cell r="BU130">
            <v>0</v>
          </cell>
          <cell r="BV130">
            <v>0</v>
          </cell>
          <cell r="BW130">
            <v>0</v>
          </cell>
          <cell r="BX130">
            <v>0</v>
          </cell>
          <cell r="BY130">
            <v>0</v>
          </cell>
          <cell r="BZ130">
            <v>0</v>
          </cell>
          <cell r="CA130">
            <v>0</v>
          </cell>
          <cell r="CB130">
            <v>0</v>
          </cell>
          <cell r="CC130">
            <v>0</v>
          </cell>
          <cell r="CD130">
            <v>0</v>
          </cell>
          <cell r="CE130">
            <v>0</v>
          </cell>
          <cell r="CF130">
            <v>0</v>
          </cell>
          <cell r="CG130">
            <v>0</v>
          </cell>
          <cell r="CH130">
            <v>0</v>
          </cell>
          <cell r="CI130">
            <v>0</v>
          </cell>
          <cell r="CJ130">
            <v>0</v>
          </cell>
          <cell r="CK130">
            <v>0</v>
          </cell>
          <cell r="CL130">
            <v>0</v>
          </cell>
          <cell r="CM130">
            <v>0</v>
          </cell>
          <cell r="CN130">
            <v>0</v>
          </cell>
          <cell r="CO130">
            <v>0</v>
          </cell>
          <cell r="CP130">
            <v>10.165520000000001</v>
          </cell>
          <cell r="CQ130">
            <v>0</v>
          </cell>
          <cell r="CR130">
            <v>10.165520000000001</v>
          </cell>
          <cell r="CS130">
            <v>10.165520000000001</v>
          </cell>
          <cell r="CT130">
            <v>0</v>
          </cell>
          <cell r="CU130">
            <v>10.165520000000001</v>
          </cell>
          <cell r="CV130">
            <v>1</v>
          </cell>
          <cell r="CW130">
            <v>0</v>
          </cell>
          <cell r="CX130">
            <v>0</v>
          </cell>
          <cell r="CY130">
            <v>0</v>
          </cell>
          <cell r="CZ130">
            <v>0</v>
          </cell>
          <cell r="DA130">
            <v>0</v>
          </cell>
          <cell r="DB130">
            <v>1.20366</v>
          </cell>
          <cell r="DC130">
            <v>0</v>
          </cell>
          <cell r="DD130">
            <v>1.20366</v>
          </cell>
          <cell r="DE130">
            <v>11.36918</v>
          </cell>
          <cell r="DF130">
            <v>0</v>
          </cell>
          <cell r="DG130">
            <v>11.36918</v>
          </cell>
          <cell r="DH130">
            <v>1</v>
          </cell>
          <cell r="DI130">
            <v>0</v>
          </cell>
          <cell r="DJ130">
            <v>0</v>
          </cell>
          <cell r="DK130">
            <v>0</v>
          </cell>
          <cell r="DL130">
            <v>0</v>
          </cell>
          <cell r="DM130">
            <v>0</v>
          </cell>
          <cell r="DN130">
            <v>0</v>
          </cell>
          <cell r="DO130">
            <v>0</v>
          </cell>
          <cell r="DP130">
            <v>0</v>
          </cell>
          <cell r="DQ130">
            <v>11.36918</v>
          </cell>
          <cell r="DR130">
            <v>0</v>
          </cell>
          <cell r="DS130">
            <v>11.36918</v>
          </cell>
          <cell r="DT130">
            <v>1</v>
          </cell>
          <cell r="DU130">
            <v>0</v>
          </cell>
          <cell r="DV130">
            <v>0</v>
          </cell>
          <cell r="DW130">
            <v>0</v>
          </cell>
          <cell r="DX130">
            <v>0</v>
          </cell>
          <cell r="DY130">
            <v>0</v>
          </cell>
          <cell r="DZ130">
            <v>0</v>
          </cell>
          <cell r="EA130">
            <v>0</v>
          </cell>
          <cell r="EB130">
            <v>0</v>
          </cell>
          <cell r="EC130">
            <v>11.36918</v>
          </cell>
          <cell r="ED130">
            <v>0</v>
          </cell>
          <cell r="EE130">
            <v>11.36918</v>
          </cell>
          <cell r="EF130">
            <v>1</v>
          </cell>
          <cell r="EG130">
            <v>0</v>
          </cell>
          <cell r="EH130">
            <v>0</v>
          </cell>
          <cell r="EI130">
            <v>0</v>
          </cell>
          <cell r="EJ130">
            <v>0</v>
          </cell>
          <cell r="EK130">
            <v>0</v>
          </cell>
          <cell r="EL130">
            <v>0</v>
          </cell>
          <cell r="EM130">
            <v>0</v>
          </cell>
          <cell r="EN130">
            <v>0</v>
          </cell>
        </row>
        <row r="131">
          <cell r="A131">
            <v>521213</v>
          </cell>
          <cell r="B131" t="str">
            <v>R&amp;M Services - IDC Infrastructure</v>
          </cell>
          <cell r="C131">
            <v>0</v>
          </cell>
          <cell r="D131">
            <v>0.12493319999999999</v>
          </cell>
          <cell r="E131">
            <v>1.58565424</v>
          </cell>
          <cell r="F131">
            <v>2.3406920000000002</v>
          </cell>
          <cell r="G131">
            <v>1.78065144</v>
          </cell>
          <cell r="H131">
            <v>2.3836378199999997</v>
          </cell>
          <cell r="I131">
            <v>2.0262187900000002</v>
          </cell>
          <cell r="J131">
            <v>12.9</v>
          </cell>
          <cell r="K131">
            <v>2.415</v>
          </cell>
          <cell r="L131">
            <v>8.1426339999999993</v>
          </cell>
          <cell r="M131">
            <v>0.20125000000000001</v>
          </cell>
          <cell r="N131">
            <v>0</v>
          </cell>
          <cell r="O131">
            <v>0.20125000000000001</v>
          </cell>
          <cell r="P131">
            <v>1</v>
          </cell>
          <cell r="Q131">
            <v>0.114</v>
          </cell>
          <cell r="R131">
            <v>0</v>
          </cell>
          <cell r="S131">
            <v>0.114</v>
          </cell>
          <cell r="T131">
            <v>1</v>
          </cell>
          <cell r="U131">
            <v>0</v>
          </cell>
          <cell r="V131">
            <v>0.20125000000000001</v>
          </cell>
          <cell r="W131">
            <v>1.614962</v>
          </cell>
          <cell r="X131">
            <v>-1.4137120000000001</v>
          </cell>
          <cell r="Y131">
            <v>0.40250000000000002</v>
          </cell>
          <cell r="Z131">
            <v>1.614962</v>
          </cell>
          <cell r="AA131">
            <v>-1.2124619999999999</v>
          </cell>
          <cell r="AB131">
            <v>-3.0123279503105587</v>
          </cell>
          <cell r="AC131">
            <v>0.12814</v>
          </cell>
          <cell r="AD131">
            <v>1.614962</v>
          </cell>
          <cell r="AE131">
            <v>-1.4868220000000001</v>
          </cell>
          <cell r="AF131">
            <v>-11.603105977836741</v>
          </cell>
          <cell r="AG131">
            <v>0</v>
          </cell>
          <cell r="AH131">
            <v>0.20125000000000001</v>
          </cell>
          <cell r="AI131">
            <v>0.53144999999999998</v>
          </cell>
          <cell r="AJ131">
            <v>-0.33019999999999994</v>
          </cell>
          <cell r="AK131">
            <v>0.60375000000000001</v>
          </cell>
          <cell r="AL131">
            <v>2.1464120000000002</v>
          </cell>
          <cell r="AM131">
            <v>-1.5426620000000002</v>
          </cell>
          <cell r="AN131">
            <v>-2.5551337474120084</v>
          </cell>
          <cell r="AO131">
            <v>0.53144999999999998</v>
          </cell>
          <cell r="AP131">
            <v>2.1464120000000002</v>
          </cell>
          <cell r="AQ131">
            <v>-1.6149620000000002</v>
          </cell>
          <cell r="AR131">
            <v>-3.0387844576159568</v>
          </cell>
          <cell r="AS131">
            <v>0</v>
          </cell>
          <cell r="AT131">
            <v>0.92125000000000001</v>
          </cell>
          <cell r="AU131">
            <v>0.77824950000000004</v>
          </cell>
          <cell r="AV131">
            <v>0.14300049999999997</v>
          </cell>
          <cell r="AW131">
            <v>1.5249999999999999</v>
          </cell>
          <cell r="AX131">
            <v>2.9246615</v>
          </cell>
          <cell r="AY131">
            <v>-1.3996615000000001</v>
          </cell>
          <cell r="AZ131">
            <v>-0.9178108196721313</v>
          </cell>
          <cell r="BA131">
            <v>0.22614000000000001</v>
          </cell>
          <cell r="BB131">
            <v>2.9246615</v>
          </cell>
          <cell r="BC131">
            <v>-2.6985215</v>
          </cell>
          <cell r="BD131">
            <v>-11.932968515079153</v>
          </cell>
          <cell r="BE131">
            <v>0</v>
          </cell>
          <cell r="BF131">
            <v>0.20125000000000001</v>
          </cell>
          <cell r="BG131">
            <v>0</v>
          </cell>
          <cell r="BH131">
            <v>0.20125000000000001</v>
          </cell>
          <cell r="BI131">
            <v>1.7262500000000001</v>
          </cell>
          <cell r="BJ131">
            <v>2.9246615</v>
          </cell>
          <cell r="BK131">
            <v>-1.1984115</v>
          </cell>
          <cell r="BL131">
            <v>-0.69422824040550324</v>
          </cell>
          <cell r="BM131">
            <v>0.22614000000000001</v>
          </cell>
          <cell r="BN131">
            <v>2.9246615</v>
          </cell>
          <cell r="BO131">
            <v>-2.6985215</v>
          </cell>
          <cell r="BP131">
            <v>-11.932968515079153</v>
          </cell>
          <cell r="BQ131">
            <v>0</v>
          </cell>
          <cell r="BR131">
            <v>2.6072500000000001</v>
          </cell>
          <cell r="BS131">
            <v>0.27841618000000018</v>
          </cell>
          <cell r="BT131">
            <v>2.3288338199999998</v>
          </cell>
          <cell r="BU131">
            <v>4.3334999999999999</v>
          </cell>
          <cell r="BV131">
            <v>3.2030776800000003</v>
          </cell>
          <cell r="BW131">
            <v>1.1304223199999996</v>
          </cell>
          <cell r="BX131">
            <v>0.26085665628245058</v>
          </cell>
          <cell r="BY131">
            <v>0.22614000000000001</v>
          </cell>
          <cell r="BZ131">
            <v>3.2030776800000003</v>
          </cell>
          <cell r="CA131">
            <v>2.9769376800000003</v>
          </cell>
          <cell r="CB131">
            <v>13.164135845051739</v>
          </cell>
          <cell r="CC131">
            <v>0</v>
          </cell>
          <cell r="CD131">
            <v>2.8028840000000002</v>
          </cell>
          <cell r="CE131">
            <v>3.9447358000000001</v>
          </cell>
          <cell r="CF131">
            <v>-1.1418518</v>
          </cell>
          <cell r="CG131">
            <v>7.1363839999999996</v>
          </cell>
          <cell r="CH131">
            <v>7.1478134800000008</v>
          </cell>
          <cell r="CI131">
            <v>-1.1429480000001213E-2</v>
          </cell>
          <cell r="CJ131">
            <v>-1.6015786146038684E-3</v>
          </cell>
          <cell r="CK131">
            <v>0.25125839</v>
          </cell>
          <cell r="CL131">
            <v>7.1478134800000008</v>
          </cell>
          <cell r="CM131">
            <v>6.8965550900000006</v>
          </cell>
          <cell r="CN131">
            <v>27.448058908600029</v>
          </cell>
          <cell r="CO131">
            <v>0</v>
          </cell>
          <cell r="CP131">
            <v>0.20125000000000001</v>
          </cell>
          <cell r="CQ131">
            <v>0.18941</v>
          </cell>
          <cell r="CR131">
            <v>1.1840000000000017E-2</v>
          </cell>
          <cell r="CS131">
            <v>7.3376340000000004</v>
          </cell>
          <cell r="CT131">
            <v>7.3372234800000005</v>
          </cell>
          <cell r="CU131">
            <v>4.105199999999698E-4</v>
          </cell>
          <cell r="CV131">
            <v>5.5947189516398578E-5</v>
          </cell>
          <cell r="CW131">
            <v>1.9562187900000001</v>
          </cell>
          <cell r="CX131">
            <v>7.3372234800000005</v>
          </cell>
          <cell r="CY131">
            <v>-5.3810046900000001</v>
          </cell>
          <cell r="CZ131">
            <v>-2.7507172088864356</v>
          </cell>
          <cell r="DA131">
            <v>0</v>
          </cell>
          <cell r="DB131">
            <v>0.20125000000000001</v>
          </cell>
          <cell r="DC131">
            <v>0</v>
          </cell>
          <cell r="DD131">
            <v>0.20125000000000001</v>
          </cell>
          <cell r="DE131">
            <v>7.5388840000000004</v>
          </cell>
          <cell r="DF131">
            <v>7.3372234800000005</v>
          </cell>
          <cell r="DG131">
            <v>0.2016605199999999</v>
          </cell>
          <cell r="DH131">
            <v>2.6749386248680826E-2</v>
          </cell>
          <cell r="DI131">
            <v>1.9562187900000001</v>
          </cell>
          <cell r="DJ131">
            <v>7.3372234800000005</v>
          </cell>
          <cell r="DK131">
            <v>-5.3810046900000001</v>
          </cell>
          <cell r="DL131">
            <v>-2.7507172088864356</v>
          </cell>
          <cell r="DM131">
            <v>0</v>
          </cell>
          <cell r="DN131">
            <v>0.20125000000000001</v>
          </cell>
          <cell r="DO131">
            <v>0</v>
          </cell>
          <cell r="DP131">
            <v>0.20125000000000001</v>
          </cell>
          <cell r="DQ131">
            <v>7.7401340000000003</v>
          </cell>
          <cell r="DR131">
            <v>7.3372234800000005</v>
          </cell>
          <cell r="DS131">
            <v>0.40291051999999983</v>
          </cell>
          <cell r="DT131">
            <v>5.2054721533244752E-2</v>
          </cell>
          <cell r="DU131">
            <v>1.9562187900000001</v>
          </cell>
          <cell r="DV131">
            <v>7.3372234800000005</v>
          </cell>
          <cell r="DW131">
            <v>-5.3810046900000001</v>
          </cell>
          <cell r="DX131">
            <v>-2.7507172088864356</v>
          </cell>
          <cell r="DY131">
            <v>0</v>
          </cell>
          <cell r="DZ131">
            <v>0.20125000000000001</v>
          </cell>
          <cell r="EA131">
            <v>0.23941000000000001</v>
          </cell>
          <cell r="EB131">
            <v>-3.8159999999999999E-2</v>
          </cell>
          <cell r="EC131">
            <v>7.9413840000000002</v>
          </cell>
          <cell r="ED131">
            <v>7.5766334800000008</v>
          </cell>
          <cell r="EE131">
            <v>0.36475051999999941</v>
          </cell>
          <cell r="EF131">
            <v>4.5930346649903774E-2</v>
          </cell>
          <cell r="EG131">
            <v>1.9562187900000001</v>
          </cell>
          <cell r="EH131">
            <v>7.5766334800000008</v>
          </cell>
          <cell r="EI131">
            <v>-5.6204146900000005</v>
          </cell>
          <cell r="EJ131">
            <v>-2.873101270027163</v>
          </cell>
          <cell r="EK131">
            <v>0</v>
          </cell>
          <cell r="EL131">
            <v>0.20125000000000001</v>
          </cell>
          <cell r="EM131">
            <v>0.48477900000000002</v>
          </cell>
          <cell r="EN131">
            <v>-0.28352900000000003</v>
          </cell>
        </row>
        <row r="132">
          <cell r="A132">
            <v>521221</v>
          </cell>
          <cell r="B132" t="str">
            <v>R&amp;M Material - Switching Equipment</v>
          </cell>
          <cell r="C132">
            <v>8.3934715000000004</v>
          </cell>
          <cell r="D132">
            <v>2.2037605400000002</v>
          </cell>
          <cell r="E132">
            <v>5.3585886199999999</v>
          </cell>
          <cell r="F132">
            <v>1.79482275</v>
          </cell>
          <cell r="G132">
            <v>4.1335731899999999</v>
          </cell>
          <cell r="H132">
            <v>1.476132</v>
          </cell>
          <cell r="I132">
            <v>0.29648690999999999</v>
          </cell>
          <cell r="J132">
            <v>5</v>
          </cell>
          <cell r="K132">
            <v>1.5800000400000001</v>
          </cell>
          <cell r="L132">
            <v>1.5800000400000001</v>
          </cell>
          <cell r="M132">
            <v>0.13166667000000001</v>
          </cell>
          <cell r="N132">
            <v>0</v>
          </cell>
          <cell r="O132">
            <v>0.13166667000000001</v>
          </cell>
          <cell r="P132">
            <v>1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  <cell r="V132">
            <v>0.13166667000000001</v>
          </cell>
          <cell r="W132">
            <v>0</v>
          </cell>
          <cell r="X132">
            <v>0.13166667000000001</v>
          </cell>
          <cell r="Y132">
            <v>0.26333334000000003</v>
          </cell>
          <cell r="Z132">
            <v>0</v>
          </cell>
          <cell r="AA132">
            <v>0.26333334000000003</v>
          </cell>
          <cell r="AB132">
            <v>1</v>
          </cell>
          <cell r="AC132">
            <v>0</v>
          </cell>
          <cell r="AD132">
            <v>0</v>
          </cell>
          <cell r="AE132">
            <v>0</v>
          </cell>
          <cell r="AF132">
            <v>0</v>
          </cell>
          <cell r="AG132">
            <v>0</v>
          </cell>
          <cell r="AH132">
            <v>0.13166667000000001</v>
          </cell>
          <cell r="AI132">
            <v>0</v>
          </cell>
          <cell r="AJ132">
            <v>0.13166667000000001</v>
          </cell>
          <cell r="AK132">
            <v>0.39500001000000001</v>
          </cell>
          <cell r="AL132">
            <v>0</v>
          </cell>
          <cell r="AM132">
            <v>0.39500001000000001</v>
          </cell>
          <cell r="AN132">
            <v>1</v>
          </cell>
          <cell r="AO132">
            <v>0</v>
          </cell>
          <cell r="AP132">
            <v>0</v>
          </cell>
          <cell r="AQ132">
            <v>0</v>
          </cell>
          <cell r="AR132">
            <v>0</v>
          </cell>
          <cell r="AS132">
            <v>0</v>
          </cell>
          <cell r="AT132">
            <v>0.13166667000000001</v>
          </cell>
          <cell r="AU132">
            <v>0.14075106000000001</v>
          </cell>
          <cell r="AV132">
            <v>-9.0843899999999977E-3</v>
          </cell>
          <cell r="AW132">
            <v>0.52666668000000005</v>
          </cell>
          <cell r="AX132">
            <v>0.14075106000000001</v>
          </cell>
          <cell r="AY132">
            <v>0.38591562000000001</v>
          </cell>
          <cell r="AZ132">
            <v>0.73275115866452756</v>
          </cell>
          <cell r="BA132">
            <v>0</v>
          </cell>
          <cell r="BB132">
            <v>0.14075106000000001</v>
          </cell>
          <cell r="BC132">
            <v>-0.14075106000000001</v>
          </cell>
          <cell r="BD132">
            <v>0</v>
          </cell>
          <cell r="BE132">
            <v>0</v>
          </cell>
          <cell r="BF132">
            <v>0.13166667000000001</v>
          </cell>
          <cell r="BG132">
            <v>0</v>
          </cell>
          <cell r="BH132">
            <v>0.13166667000000001</v>
          </cell>
          <cell r="BI132">
            <v>0.65833335000000004</v>
          </cell>
          <cell r="BJ132">
            <v>0.14075106000000001</v>
          </cell>
          <cell r="BK132">
            <v>0.51758229</v>
          </cell>
          <cell r="BL132">
            <v>0.78620092693162202</v>
          </cell>
          <cell r="BM132">
            <v>0</v>
          </cell>
          <cell r="BN132">
            <v>0.14075106000000001</v>
          </cell>
          <cell r="BO132">
            <v>-0.14075106000000001</v>
          </cell>
          <cell r="BP132">
            <v>0</v>
          </cell>
          <cell r="BQ132">
            <v>0</v>
          </cell>
          <cell r="BR132">
            <v>0.13166667000000001</v>
          </cell>
          <cell r="BS132">
            <v>8.2006580000000009E-2</v>
          </cell>
          <cell r="BT132">
            <v>4.9660090000000004E-2</v>
          </cell>
          <cell r="BU132">
            <v>0.79000002000000014</v>
          </cell>
          <cell r="BV132">
            <v>0.22275764000000001</v>
          </cell>
          <cell r="BW132">
            <v>0.56724238000000016</v>
          </cell>
          <cell r="BX132">
            <v>0.71802831093599218</v>
          </cell>
          <cell r="BY132">
            <v>1.1652249999999999E-2</v>
          </cell>
          <cell r="BZ132">
            <v>0.22275764000000001</v>
          </cell>
          <cell r="CA132">
            <v>0.21110539</v>
          </cell>
          <cell r="CB132">
            <v>18.117135317213414</v>
          </cell>
          <cell r="CC132">
            <v>0</v>
          </cell>
          <cell r="CD132">
            <v>0.13166667000000001</v>
          </cell>
          <cell r="CE132">
            <v>3.3904399999999733E-3</v>
          </cell>
          <cell r="CF132">
            <v>0.12827623000000005</v>
          </cell>
          <cell r="CG132">
            <v>0.92166669000000012</v>
          </cell>
          <cell r="CH132">
            <v>0.22614807999999997</v>
          </cell>
          <cell r="CI132">
            <v>0.69551861000000015</v>
          </cell>
          <cell r="CJ132">
            <v>0.75463138415038089</v>
          </cell>
          <cell r="CK132">
            <v>1.1652249999999999E-2</v>
          </cell>
          <cell r="CL132">
            <v>0.22614807999999997</v>
          </cell>
          <cell r="CM132">
            <v>0.21449582999999997</v>
          </cell>
          <cell r="CN132">
            <v>18.408104014246174</v>
          </cell>
          <cell r="CO132">
            <v>0</v>
          </cell>
          <cell r="CP132">
            <v>0.13166667000000001</v>
          </cell>
          <cell r="CQ132">
            <v>0</v>
          </cell>
          <cell r="CR132">
            <v>0.13166667000000001</v>
          </cell>
          <cell r="CS132">
            <v>1.0533333600000001</v>
          </cell>
          <cell r="CT132">
            <v>0.22614807999999997</v>
          </cell>
          <cell r="CU132">
            <v>0.82718528000000013</v>
          </cell>
          <cell r="CV132">
            <v>0.78530246113158331</v>
          </cell>
          <cell r="CW132">
            <v>1.1652249999999999E-2</v>
          </cell>
          <cell r="CX132">
            <v>0.22614807999999997</v>
          </cell>
          <cell r="CY132">
            <v>-0.21449582999999997</v>
          </cell>
          <cell r="CZ132">
            <v>-18.408104014246174</v>
          </cell>
          <cell r="DA132">
            <v>0</v>
          </cell>
          <cell r="DB132">
            <v>0.13166667000000001</v>
          </cell>
          <cell r="DC132">
            <v>0</v>
          </cell>
          <cell r="DD132">
            <v>0.13166667000000001</v>
          </cell>
          <cell r="DE132">
            <v>1.1850000300000001</v>
          </cell>
          <cell r="DF132">
            <v>0.22614807999999997</v>
          </cell>
          <cell r="DG132">
            <v>0.95885195000000012</v>
          </cell>
          <cell r="DH132">
            <v>0.8091577432280741</v>
          </cell>
          <cell r="DI132">
            <v>1.1652249999999999E-2</v>
          </cell>
          <cell r="DJ132">
            <v>0.22614807999999997</v>
          </cell>
          <cell r="DK132">
            <v>-0.21449582999999997</v>
          </cell>
          <cell r="DL132">
            <v>-18.408104014246174</v>
          </cell>
          <cell r="DM132">
            <v>0</v>
          </cell>
          <cell r="DN132">
            <v>0.13166667000000001</v>
          </cell>
          <cell r="DO132">
            <v>0</v>
          </cell>
          <cell r="DP132">
            <v>0.13166667000000001</v>
          </cell>
          <cell r="DQ132">
            <v>1.3166666999999999</v>
          </cell>
          <cell r="DR132">
            <v>0.22614807999999997</v>
          </cell>
          <cell r="DS132">
            <v>1.0905186199999999</v>
          </cell>
          <cell r="DT132">
            <v>0.82824196890526658</v>
          </cell>
          <cell r="DU132">
            <v>1.1652249999999999E-2</v>
          </cell>
          <cell r="DV132">
            <v>0.22614807999999997</v>
          </cell>
          <cell r="DW132">
            <v>-0.21449582999999997</v>
          </cell>
          <cell r="DX132">
            <v>-18.408104014246174</v>
          </cell>
          <cell r="DY132">
            <v>0</v>
          </cell>
          <cell r="DZ132">
            <v>0.13166667000000001</v>
          </cell>
          <cell r="EA132">
            <v>1.1407970000000002E-2</v>
          </cell>
          <cell r="EB132">
            <v>0.12025870000000001</v>
          </cell>
          <cell r="EC132">
            <v>1.4483333699999998</v>
          </cell>
          <cell r="ED132">
            <v>0.23755604999999999</v>
          </cell>
          <cell r="EE132">
            <v>1.2107773199999998</v>
          </cell>
          <cell r="EF132">
            <v>0.83597971646541569</v>
          </cell>
          <cell r="EG132">
            <v>0.29648690999999999</v>
          </cell>
          <cell r="EH132">
            <v>0.23755604999999999</v>
          </cell>
          <cell r="EI132">
            <v>5.8930860000000002E-2</v>
          </cell>
          <cell r="EJ132">
            <v>0.19876378353432197</v>
          </cell>
          <cell r="EK132">
            <v>0</v>
          </cell>
          <cell r="EL132">
            <v>0.13166667000000001</v>
          </cell>
          <cell r="EM132">
            <v>0</v>
          </cell>
          <cell r="EN132">
            <v>0.13166667000000001</v>
          </cell>
        </row>
        <row r="133">
          <cell r="A133">
            <v>521222</v>
          </cell>
          <cell r="B133" t="str">
            <v>R&amp;M Services - Switching Equipment</v>
          </cell>
          <cell r="C133">
            <v>0.13878958</v>
          </cell>
          <cell r="D133">
            <v>6.1405599999999998E-2</v>
          </cell>
          <cell r="E133">
            <v>4.0659099999999997E-2</v>
          </cell>
          <cell r="F133">
            <v>2.9617000000000001E-2</v>
          </cell>
          <cell r="G133">
            <v>0.19775989999999999</v>
          </cell>
          <cell r="H133">
            <v>0.12643711999999999</v>
          </cell>
          <cell r="I133">
            <v>0.158692</v>
          </cell>
          <cell r="J133">
            <v>0.58399999999999996</v>
          </cell>
          <cell r="K133">
            <v>0.58400004000000005</v>
          </cell>
          <cell r="L133">
            <v>0.58400004000000005</v>
          </cell>
          <cell r="M133">
            <v>4.8666669999999995E-2</v>
          </cell>
          <cell r="N133">
            <v>0</v>
          </cell>
          <cell r="O133">
            <v>4.8666669999999995E-2</v>
          </cell>
          <cell r="P133">
            <v>1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4.8666669999999995E-2</v>
          </cell>
          <cell r="W133">
            <v>9.9709599999999992E-3</v>
          </cell>
          <cell r="X133">
            <v>3.8695709999999994E-2</v>
          </cell>
          <cell r="Y133">
            <v>9.733333999999999E-2</v>
          </cell>
          <cell r="Z133">
            <v>9.9709599999999992E-3</v>
          </cell>
          <cell r="AA133">
            <v>8.7362379999999989E-2</v>
          </cell>
          <cell r="AB133">
            <v>0.89755863715351802</v>
          </cell>
          <cell r="AC133">
            <v>0</v>
          </cell>
          <cell r="AD133">
            <v>9.9709599999999992E-3</v>
          </cell>
          <cell r="AE133">
            <v>-9.9709599999999992E-3</v>
          </cell>
          <cell r="AF133">
            <v>0</v>
          </cell>
          <cell r="AG133">
            <v>0</v>
          </cell>
          <cell r="AH133">
            <v>4.8666669999999995E-2</v>
          </cell>
          <cell r="AI133">
            <v>8.5699999999999995E-3</v>
          </cell>
          <cell r="AJ133">
            <v>4.0096669999999994E-2</v>
          </cell>
          <cell r="AK133">
            <v>0.14600001000000001</v>
          </cell>
          <cell r="AL133">
            <v>1.8540959999999999E-2</v>
          </cell>
          <cell r="AM133">
            <v>0.12745905000000002</v>
          </cell>
          <cell r="AN133">
            <v>0.87300713198581292</v>
          </cell>
          <cell r="AO133">
            <v>8.5699999999999995E-3</v>
          </cell>
          <cell r="AP133">
            <v>1.8540959999999999E-2</v>
          </cell>
          <cell r="AQ133">
            <v>-9.9709599999999992E-3</v>
          </cell>
          <cell r="AR133">
            <v>-1.1634725787631273</v>
          </cell>
          <cell r="AS133">
            <v>0</v>
          </cell>
          <cell r="AT133">
            <v>4.8666669999999995E-2</v>
          </cell>
          <cell r="AU133">
            <v>2.4979999999999999E-2</v>
          </cell>
          <cell r="AV133">
            <v>2.3686669999999996E-2</v>
          </cell>
          <cell r="AW133">
            <v>0.19466667999999998</v>
          </cell>
          <cell r="AX133">
            <v>4.3520959999999997E-2</v>
          </cell>
          <cell r="AY133">
            <v>0.15114571999999998</v>
          </cell>
          <cell r="AZ133">
            <v>0.77643343997031233</v>
          </cell>
          <cell r="BA133">
            <v>3.6483500000000002E-2</v>
          </cell>
          <cell r="BB133">
            <v>4.3520959999999997E-2</v>
          </cell>
          <cell r="BC133">
            <v>-7.0374599999999954E-3</v>
          </cell>
          <cell r="BD133">
            <v>-0.19289432209080803</v>
          </cell>
          <cell r="BE133">
            <v>0</v>
          </cell>
          <cell r="BF133">
            <v>4.8666669999999995E-2</v>
          </cell>
          <cell r="BG133">
            <v>2.3880000000000009E-2</v>
          </cell>
          <cell r="BH133">
            <v>2.4786669999999986E-2</v>
          </cell>
          <cell r="BI133">
            <v>0.24333334999999998</v>
          </cell>
          <cell r="BJ133">
            <v>6.740096000000001E-2</v>
          </cell>
          <cell r="BK133">
            <v>0.17593238999999997</v>
          </cell>
          <cell r="BL133">
            <v>0.72300977239659081</v>
          </cell>
          <cell r="BM133">
            <v>3.6483500000000002E-2</v>
          </cell>
          <cell r="BN133">
            <v>6.740096000000001E-2</v>
          </cell>
          <cell r="BO133">
            <v>-3.0917460000000008E-2</v>
          </cell>
          <cell r="BP133">
            <v>-0.84743678649252419</v>
          </cell>
          <cell r="BQ133">
            <v>0</v>
          </cell>
          <cell r="BR133">
            <v>4.8666669999999995E-2</v>
          </cell>
          <cell r="BS133">
            <v>8.2019999999999992E-3</v>
          </cell>
          <cell r="BT133">
            <v>4.0464669999999994E-2</v>
          </cell>
          <cell r="BU133">
            <v>0.29200001999999997</v>
          </cell>
          <cell r="BV133">
            <v>7.5602960000000011E-2</v>
          </cell>
          <cell r="BW133">
            <v>0.21639705999999997</v>
          </cell>
          <cell r="BX133">
            <v>0.74108577115850882</v>
          </cell>
          <cell r="BY133">
            <v>4.1038499999999999E-2</v>
          </cell>
          <cell r="BZ133">
            <v>7.5602960000000011E-2</v>
          </cell>
          <cell r="CA133">
            <v>3.4564460000000012E-2</v>
          </cell>
          <cell r="CB133">
            <v>0.84224472142013018</v>
          </cell>
          <cell r="CC133">
            <v>0</v>
          </cell>
          <cell r="CD133">
            <v>4.8666669999999995E-2</v>
          </cell>
          <cell r="CE133">
            <v>3.1954999999999997E-2</v>
          </cell>
          <cell r="CF133">
            <v>1.6711669999999998E-2</v>
          </cell>
          <cell r="CG133">
            <v>0.34066668999999994</v>
          </cell>
          <cell r="CH133">
            <v>0.10755796000000001</v>
          </cell>
          <cell r="CI133">
            <v>0.23310872999999993</v>
          </cell>
          <cell r="CJ133">
            <v>0.68427215469760183</v>
          </cell>
          <cell r="CK133">
            <v>8.9718500000000007E-2</v>
          </cell>
          <cell r="CL133">
            <v>0.10755796000000001</v>
          </cell>
          <cell r="CM133">
            <v>1.7839460000000001E-2</v>
          </cell>
          <cell r="CN133">
            <v>0.19883814374961686</v>
          </cell>
          <cell r="CO133">
            <v>0</v>
          </cell>
          <cell r="CP133">
            <v>4.8666669999999995E-2</v>
          </cell>
          <cell r="CQ133">
            <v>6.685E-3</v>
          </cell>
          <cell r="CR133">
            <v>4.1981669999999999E-2</v>
          </cell>
          <cell r="CS133">
            <v>0.38933335999999991</v>
          </cell>
          <cell r="CT133">
            <v>0.11424296</v>
          </cell>
          <cell r="CU133">
            <v>0.2750903999999999</v>
          </cell>
          <cell r="CV133">
            <v>0.70656775982412601</v>
          </cell>
          <cell r="CW133">
            <v>8.9718500000000007E-2</v>
          </cell>
          <cell r="CX133">
            <v>0.11424296</v>
          </cell>
          <cell r="CY133">
            <v>-2.4524459999999998E-2</v>
          </cell>
          <cell r="CZ133">
            <v>-0.27334897484911136</v>
          </cell>
          <cell r="DA133">
            <v>0</v>
          </cell>
          <cell r="DB133">
            <v>4.8666669999999995E-2</v>
          </cell>
          <cell r="DC133">
            <v>1.3785E-2</v>
          </cell>
          <cell r="DD133">
            <v>3.4881669999999997E-2</v>
          </cell>
          <cell r="DE133">
            <v>0.43800002999999993</v>
          </cell>
          <cell r="DF133">
            <v>0.12802796</v>
          </cell>
          <cell r="DG133">
            <v>0.30997206999999993</v>
          </cell>
          <cell r="DH133">
            <v>0.70769874148182133</v>
          </cell>
          <cell r="DI133">
            <v>0.111142</v>
          </cell>
          <cell r="DJ133">
            <v>0.12802796</v>
          </cell>
          <cell r="DK133">
            <v>-1.6885959999999992E-2</v>
          </cell>
          <cell r="DL133">
            <v>-0.15193140306994649</v>
          </cell>
          <cell r="DM133">
            <v>0</v>
          </cell>
          <cell r="DN133">
            <v>4.8666669999999995E-2</v>
          </cell>
          <cell r="DO133">
            <v>0</v>
          </cell>
          <cell r="DP133">
            <v>4.8666669999999995E-2</v>
          </cell>
          <cell r="DQ133">
            <v>0.4866666999999999</v>
          </cell>
          <cell r="DR133">
            <v>0.12802796</v>
          </cell>
          <cell r="DS133">
            <v>0.3586387399999999</v>
          </cell>
          <cell r="DT133">
            <v>0.73692886733363916</v>
          </cell>
          <cell r="DU133">
            <v>0.111142</v>
          </cell>
          <cell r="DV133">
            <v>0.12802796</v>
          </cell>
          <cell r="DW133">
            <v>-1.6885959999999992E-2</v>
          </cell>
          <cell r="DX133">
            <v>-0.15193140306994649</v>
          </cell>
          <cell r="DY133">
            <v>0</v>
          </cell>
          <cell r="DZ133">
            <v>4.8666669999999995E-2</v>
          </cell>
          <cell r="EA133">
            <v>4.9389999999999851E-3</v>
          </cell>
          <cell r="EB133">
            <v>4.372767000000001E-2</v>
          </cell>
          <cell r="EC133">
            <v>0.53533336999999992</v>
          </cell>
          <cell r="ED133">
            <v>0.13296696</v>
          </cell>
          <cell r="EE133">
            <v>0.40236640999999995</v>
          </cell>
          <cell r="EF133">
            <v>0.75161839808342235</v>
          </cell>
          <cell r="EG133">
            <v>0.11958199999999999</v>
          </cell>
          <cell r="EH133">
            <v>0.13296696</v>
          </cell>
          <cell r="EI133">
            <v>-1.3384960000000001E-2</v>
          </cell>
          <cell r="EJ133">
            <v>-0.11193122710775871</v>
          </cell>
          <cell r="EK133">
            <v>0</v>
          </cell>
          <cell r="EL133">
            <v>4.8666669999999995E-2</v>
          </cell>
          <cell r="EM133">
            <v>1.2845000000000001E-2</v>
          </cell>
          <cell r="EN133">
            <v>3.5821669999999993E-2</v>
          </cell>
        </row>
        <row r="134">
          <cell r="A134">
            <v>521231</v>
          </cell>
          <cell r="B134" t="str">
            <v>R&amp;M Services - Cloud Solution</v>
          </cell>
          <cell r="C134">
            <v>0</v>
          </cell>
          <cell r="D134">
            <v>2.4150387200000001</v>
          </cell>
          <cell r="E134">
            <v>21.58039514</v>
          </cell>
          <cell r="F134">
            <v>20.866102210000001</v>
          </cell>
          <cell r="G134">
            <v>4.2783971400000009</v>
          </cell>
          <cell r="H134">
            <v>127.82055299</v>
          </cell>
          <cell r="I134">
            <v>204.29458409999998</v>
          </cell>
          <cell r="J134">
            <v>278.25376</v>
          </cell>
          <cell r="K134">
            <v>154.5</v>
          </cell>
          <cell r="L134">
            <v>273.5</v>
          </cell>
          <cell r="M134">
            <v>12.875</v>
          </cell>
          <cell r="N134">
            <v>13.66905854</v>
          </cell>
          <cell r="O134">
            <v>-0.79405853999999998</v>
          </cell>
          <cell r="P134">
            <v>-6.1674449708737859E-2</v>
          </cell>
          <cell r="Q134">
            <v>0</v>
          </cell>
          <cell r="R134">
            <v>13.66905854</v>
          </cell>
          <cell r="S134">
            <v>-13.66905854</v>
          </cell>
          <cell r="T134">
            <v>0</v>
          </cell>
          <cell r="U134">
            <v>0</v>
          </cell>
          <cell r="V134">
            <v>12.875</v>
          </cell>
          <cell r="W134">
            <v>21.424146329999999</v>
          </cell>
          <cell r="X134">
            <v>-8.5491463299999992</v>
          </cell>
          <cell r="Y134">
            <v>25.75</v>
          </cell>
          <cell r="Z134">
            <v>35.093204869999994</v>
          </cell>
          <cell r="AA134">
            <v>-9.3432048699999939</v>
          </cell>
          <cell r="AB134">
            <v>-0.36284290757281529</v>
          </cell>
          <cell r="AC134">
            <v>0</v>
          </cell>
          <cell r="AD134">
            <v>35.093204869999994</v>
          </cell>
          <cell r="AE134">
            <v>-35.093204869999994</v>
          </cell>
          <cell r="AF134">
            <v>0</v>
          </cell>
          <cell r="AG134">
            <v>0</v>
          </cell>
          <cell r="AH134">
            <v>12.875</v>
          </cell>
          <cell r="AI134">
            <v>17.420353620000004</v>
          </cell>
          <cell r="AJ134">
            <v>-4.5453536200000038</v>
          </cell>
          <cell r="AK134">
            <v>38.625</v>
          </cell>
          <cell r="AL134">
            <v>52.513558490000001</v>
          </cell>
          <cell r="AM134">
            <v>-13.888558490000001</v>
          </cell>
          <cell r="AN134">
            <v>-0.35957432983818771</v>
          </cell>
          <cell r="AO134">
            <v>17.420353620000004</v>
          </cell>
          <cell r="AP134">
            <v>52.513558490000001</v>
          </cell>
          <cell r="AQ134">
            <v>-35.093204869999994</v>
          </cell>
          <cell r="AR134">
            <v>-2.0144944032427734</v>
          </cell>
          <cell r="AS134">
            <v>0</v>
          </cell>
          <cell r="AT134">
            <v>12.875</v>
          </cell>
          <cell r="AU134">
            <v>19.405653630000003</v>
          </cell>
          <cell r="AV134">
            <v>-6.5306536300000033</v>
          </cell>
          <cell r="AW134">
            <v>51.5</v>
          </cell>
          <cell r="AX134">
            <v>71.919212120000012</v>
          </cell>
          <cell r="AY134">
            <v>-20.419212120000012</v>
          </cell>
          <cell r="AZ134">
            <v>-0.39648955572815558</v>
          </cell>
          <cell r="BA134">
            <v>29.718972949999998</v>
          </cell>
          <cell r="BB134">
            <v>71.919212120000012</v>
          </cell>
          <cell r="BC134">
            <v>-42.200239170000017</v>
          </cell>
          <cell r="BD134">
            <v>-1.4199763646273658</v>
          </cell>
          <cell r="BE134">
            <v>0</v>
          </cell>
          <cell r="BF134">
            <v>17.875</v>
          </cell>
          <cell r="BG134">
            <v>20.369095799999997</v>
          </cell>
          <cell r="BH134">
            <v>-2.4940957999999966</v>
          </cell>
          <cell r="BI134">
            <v>69.375</v>
          </cell>
          <cell r="BJ134">
            <v>92.288307920000008</v>
          </cell>
          <cell r="BK134">
            <v>-22.913307920000008</v>
          </cell>
          <cell r="BL134">
            <v>-0.33028191596396406</v>
          </cell>
          <cell r="BM134">
            <v>29.718972949999998</v>
          </cell>
          <cell r="BN134">
            <v>92.288307920000008</v>
          </cell>
          <cell r="BO134">
            <v>-62.569334970000014</v>
          </cell>
          <cell r="BP134">
            <v>-2.1053666651020664</v>
          </cell>
          <cell r="BQ134">
            <v>0</v>
          </cell>
          <cell r="BR134">
            <v>7.875</v>
          </cell>
          <cell r="BS134">
            <v>28.426591579999997</v>
          </cell>
          <cell r="BT134">
            <v>-20.551591579999997</v>
          </cell>
          <cell r="BU134">
            <v>77.25</v>
          </cell>
          <cell r="BV134">
            <v>120.7148995</v>
          </cell>
          <cell r="BW134">
            <v>-43.464899500000001</v>
          </cell>
          <cell r="BX134">
            <v>-0.56265242071197408</v>
          </cell>
          <cell r="BY134">
            <v>32.59633479</v>
          </cell>
          <cell r="BZ134">
            <v>120.7148995</v>
          </cell>
          <cell r="CA134">
            <v>88.118564710000001</v>
          </cell>
          <cell r="CB134">
            <v>2.7033273917972296</v>
          </cell>
          <cell r="CC134">
            <v>0</v>
          </cell>
          <cell r="CD134">
            <v>12.875</v>
          </cell>
          <cell r="CE134">
            <v>20.292434689999997</v>
          </cell>
          <cell r="CF134">
            <v>-7.4174346899999968</v>
          </cell>
          <cell r="CG134">
            <v>90.125</v>
          </cell>
          <cell r="CH134">
            <v>141.00733418999999</v>
          </cell>
          <cell r="CI134">
            <v>-50.882334189999995</v>
          </cell>
          <cell r="CJ134">
            <v>-0.56457513664355052</v>
          </cell>
          <cell r="CK134">
            <v>36.636652679999997</v>
          </cell>
          <cell r="CL134">
            <v>141.00733418999999</v>
          </cell>
          <cell r="CM134">
            <v>104.37068151</v>
          </cell>
          <cell r="CN134">
            <v>2.8488050592835985</v>
          </cell>
          <cell r="CO134">
            <v>0</v>
          </cell>
          <cell r="CP134">
            <v>12.875</v>
          </cell>
          <cell r="CQ134">
            <v>13.492665340000004</v>
          </cell>
          <cell r="CR134">
            <v>-0.61766534000000384</v>
          </cell>
          <cell r="CS134">
            <v>103</v>
          </cell>
          <cell r="CT134">
            <v>154.49999953</v>
          </cell>
          <cell r="CU134">
            <v>-51.499999529999997</v>
          </cell>
          <cell r="CV134">
            <v>-0.49999999543689316</v>
          </cell>
          <cell r="CW134">
            <v>40.888337340000007</v>
          </cell>
          <cell r="CX134">
            <v>154.49999953</v>
          </cell>
          <cell r="CY134">
            <v>-113.61166218999999</v>
          </cell>
          <cell r="CZ134">
            <v>-2.7785835663915988</v>
          </cell>
          <cell r="DA134" t="str">
            <v>Actual Invoices Rs. 126.13Mn   , Provision Reversal Rs.(8.67)  , Provision Rs. 37.04</v>
          </cell>
          <cell r="DB134">
            <v>37.875</v>
          </cell>
          <cell r="DC134">
            <v>19.019563060000003</v>
          </cell>
          <cell r="DD134">
            <v>18.855436939999997</v>
          </cell>
          <cell r="DE134">
            <v>140.875</v>
          </cell>
          <cell r="DF134">
            <v>173.51956258999999</v>
          </cell>
          <cell r="DG134">
            <v>-32.644562589999992</v>
          </cell>
          <cell r="DH134">
            <v>-0.2317271523691215</v>
          </cell>
          <cell r="DI134">
            <v>44.923171420000003</v>
          </cell>
          <cell r="DJ134">
            <v>173.51956258999999</v>
          </cell>
          <cell r="DK134">
            <v>-128.59639117</v>
          </cell>
          <cell r="DL134">
            <v>-2.8625848778064742</v>
          </cell>
          <cell r="DM134">
            <v>0</v>
          </cell>
          <cell r="DN134">
            <v>12.875</v>
          </cell>
          <cell r="DO134">
            <v>25.965859840000004</v>
          </cell>
          <cell r="DP134">
            <v>-13.090859840000004</v>
          </cell>
          <cell r="DQ134">
            <v>153.75</v>
          </cell>
          <cell r="DR134">
            <v>199.48542243</v>
          </cell>
          <cell r="DS134">
            <v>-45.73542243</v>
          </cell>
          <cell r="DT134">
            <v>-0.29746616214634147</v>
          </cell>
          <cell r="DU134">
            <v>51.92583518</v>
          </cell>
          <cell r="DV134">
            <v>199.48542243</v>
          </cell>
          <cell r="DW134">
            <v>-147.55958724999999</v>
          </cell>
          <cell r="DX134">
            <v>-2.841737388305595</v>
          </cell>
          <cell r="DY134">
            <v>0</v>
          </cell>
          <cell r="DZ134">
            <v>48.875</v>
          </cell>
          <cell r="EA134">
            <v>25.989252180000008</v>
          </cell>
          <cell r="EB134">
            <v>22.885747819999992</v>
          </cell>
          <cell r="EC134">
            <v>202.625</v>
          </cell>
          <cell r="ED134">
            <v>225.47467461000002</v>
          </cell>
          <cell r="EE134">
            <v>-22.849674610000022</v>
          </cell>
          <cell r="EF134">
            <v>-0.1127682892535473</v>
          </cell>
          <cell r="EG134">
            <v>59.853092789999998</v>
          </cell>
          <cell r="EH134">
            <v>225.47467461000002</v>
          </cell>
          <cell r="EI134">
            <v>-165.62158182000002</v>
          </cell>
          <cell r="EJ134">
            <v>-2.7671348981262898</v>
          </cell>
          <cell r="EK134">
            <v>0</v>
          </cell>
          <cell r="EL134">
            <v>70.875</v>
          </cell>
          <cell r="EM134">
            <v>47.621973560000001</v>
          </cell>
          <cell r="EN134">
            <v>23.253026439999999</v>
          </cell>
        </row>
        <row r="135">
          <cell r="A135">
            <v>521241</v>
          </cell>
          <cell r="B135" t="str">
            <v>R&amp;M Material - IT NW</v>
          </cell>
          <cell r="C135">
            <v>0.67628804000000009</v>
          </cell>
          <cell r="D135">
            <v>0.21482692</v>
          </cell>
          <cell r="E135">
            <v>0.21373807</v>
          </cell>
          <cell r="F135">
            <v>3.96142891</v>
          </cell>
          <cell r="G135">
            <v>0</v>
          </cell>
          <cell r="H135">
            <v>0</v>
          </cell>
          <cell r="I135">
            <v>0</v>
          </cell>
          <cell r="J135">
            <v>0.2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0</v>
          </cell>
          <cell r="AI135">
            <v>0</v>
          </cell>
          <cell r="AJ135">
            <v>0</v>
          </cell>
          <cell r="AK135">
            <v>0</v>
          </cell>
          <cell r="AL135">
            <v>0</v>
          </cell>
          <cell r="AM135">
            <v>0</v>
          </cell>
          <cell r="AN135">
            <v>0</v>
          </cell>
          <cell r="AO135">
            <v>0</v>
          </cell>
          <cell r="AP135">
            <v>0</v>
          </cell>
          <cell r="AQ135">
            <v>0</v>
          </cell>
          <cell r="AR135">
            <v>0</v>
          </cell>
          <cell r="AS135">
            <v>0</v>
          </cell>
          <cell r="AT135">
            <v>0</v>
          </cell>
          <cell r="AU135">
            <v>0</v>
          </cell>
          <cell r="AV135">
            <v>0</v>
          </cell>
          <cell r="AW135">
            <v>0</v>
          </cell>
          <cell r="AX135">
            <v>0</v>
          </cell>
          <cell r="AY135">
            <v>0</v>
          </cell>
          <cell r="AZ135">
            <v>0</v>
          </cell>
          <cell r="BA135">
            <v>0</v>
          </cell>
          <cell r="BB135">
            <v>0</v>
          </cell>
          <cell r="BC135">
            <v>0</v>
          </cell>
          <cell r="BD135">
            <v>0</v>
          </cell>
          <cell r="BE135">
            <v>0</v>
          </cell>
          <cell r="BF135">
            <v>0</v>
          </cell>
          <cell r="BG135">
            <v>0</v>
          </cell>
          <cell r="BH135">
            <v>0</v>
          </cell>
          <cell r="BI135">
            <v>0</v>
          </cell>
          <cell r="BJ135">
            <v>0</v>
          </cell>
          <cell r="BK135">
            <v>0</v>
          </cell>
          <cell r="BL135">
            <v>0</v>
          </cell>
          <cell r="BM135">
            <v>0</v>
          </cell>
          <cell r="BN135">
            <v>0</v>
          </cell>
          <cell r="BO135">
            <v>0</v>
          </cell>
          <cell r="BP135">
            <v>0</v>
          </cell>
          <cell r="BQ135">
            <v>0</v>
          </cell>
          <cell r="BR135">
            <v>0</v>
          </cell>
          <cell r="BS135">
            <v>0</v>
          </cell>
          <cell r="BT135">
            <v>0</v>
          </cell>
          <cell r="BU135">
            <v>0</v>
          </cell>
          <cell r="BV135">
            <v>0</v>
          </cell>
          <cell r="BW135">
            <v>0</v>
          </cell>
          <cell r="BX135">
            <v>0</v>
          </cell>
          <cell r="BY135">
            <v>0</v>
          </cell>
          <cell r="BZ135">
            <v>0</v>
          </cell>
          <cell r="CA135">
            <v>0</v>
          </cell>
          <cell r="CB135">
            <v>0</v>
          </cell>
          <cell r="CC135">
            <v>0</v>
          </cell>
          <cell r="CD135">
            <v>0</v>
          </cell>
          <cell r="CE135">
            <v>0</v>
          </cell>
          <cell r="CF135">
            <v>0</v>
          </cell>
          <cell r="CG135">
            <v>0</v>
          </cell>
          <cell r="CH135">
            <v>0</v>
          </cell>
          <cell r="CI135">
            <v>0</v>
          </cell>
          <cell r="CJ135">
            <v>0</v>
          </cell>
          <cell r="CK135">
            <v>0</v>
          </cell>
          <cell r="CL135">
            <v>0</v>
          </cell>
          <cell r="CM135">
            <v>0</v>
          </cell>
          <cell r="CN135">
            <v>0</v>
          </cell>
          <cell r="CO135">
            <v>0</v>
          </cell>
          <cell r="CP135">
            <v>0</v>
          </cell>
          <cell r="CQ135">
            <v>0</v>
          </cell>
          <cell r="CR135">
            <v>0</v>
          </cell>
          <cell r="CS135">
            <v>0</v>
          </cell>
          <cell r="CT135">
            <v>0</v>
          </cell>
          <cell r="CU135">
            <v>0</v>
          </cell>
          <cell r="CV135">
            <v>0</v>
          </cell>
          <cell r="CW135">
            <v>0</v>
          </cell>
          <cell r="CX135">
            <v>0</v>
          </cell>
          <cell r="CY135">
            <v>0</v>
          </cell>
          <cell r="CZ135">
            <v>0</v>
          </cell>
          <cell r="DA135">
            <v>0</v>
          </cell>
          <cell r="DB135">
            <v>0</v>
          </cell>
          <cell r="DC135">
            <v>1.5759000000000001E-4</v>
          </cell>
          <cell r="DD135">
            <v>-1.5759000000000001E-4</v>
          </cell>
          <cell r="DE135">
            <v>0</v>
          </cell>
          <cell r="DF135">
            <v>1.5759000000000001E-4</v>
          </cell>
          <cell r="DG135">
            <v>-1.5759000000000001E-4</v>
          </cell>
          <cell r="DH135">
            <v>0</v>
          </cell>
          <cell r="DI135">
            <v>0</v>
          </cell>
          <cell r="DJ135">
            <v>1.5759000000000001E-4</v>
          </cell>
          <cell r="DK135">
            <v>-1.5759000000000001E-4</v>
          </cell>
          <cell r="DL135">
            <v>0</v>
          </cell>
          <cell r="DM135">
            <v>0</v>
          </cell>
          <cell r="DN135">
            <v>0</v>
          </cell>
          <cell r="DO135">
            <v>0</v>
          </cell>
          <cell r="DP135">
            <v>0</v>
          </cell>
          <cell r="DQ135">
            <v>0</v>
          </cell>
          <cell r="DR135">
            <v>1.5759000000000001E-4</v>
          </cell>
          <cell r="DS135">
            <v>-1.5759000000000001E-4</v>
          </cell>
          <cell r="DT135">
            <v>0</v>
          </cell>
          <cell r="DU135">
            <v>0</v>
          </cell>
          <cell r="DV135">
            <v>1.5759000000000001E-4</v>
          </cell>
          <cell r="DW135">
            <v>-1.5759000000000001E-4</v>
          </cell>
          <cell r="DX135">
            <v>0</v>
          </cell>
          <cell r="DY135">
            <v>0</v>
          </cell>
          <cell r="DZ135">
            <v>0</v>
          </cell>
          <cell r="EA135">
            <v>0</v>
          </cell>
          <cell r="EB135">
            <v>0</v>
          </cell>
          <cell r="EC135">
            <v>0</v>
          </cell>
          <cell r="ED135">
            <v>1.5759000000000001E-4</v>
          </cell>
          <cell r="EE135">
            <v>-1.5759000000000001E-4</v>
          </cell>
          <cell r="EF135">
            <v>0</v>
          </cell>
          <cell r="EG135">
            <v>0</v>
          </cell>
          <cell r="EH135">
            <v>1.5759000000000001E-4</v>
          </cell>
          <cell r="EI135">
            <v>-1.5759000000000001E-4</v>
          </cell>
          <cell r="EJ135">
            <v>0</v>
          </cell>
          <cell r="EK135">
            <v>0</v>
          </cell>
          <cell r="EL135">
            <v>0</v>
          </cell>
          <cell r="EM135">
            <v>0</v>
          </cell>
          <cell r="EN135">
            <v>0</v>
          </cell>
        </row>
        <row r="136">
          <cell r="A136">
            <v>521242</v>
          </cell>
          <cell r="B136" t="str">
            <v>R&amp;M Services - IT NW</v>
          </cell>
          <cell r="C136">
            <v>4.5213499999999997E-2</v>
          </cell>
          <cell r="D136">
            <v>4.9251499999999997E-2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  <cell r="AG136">
            <v>0</v>
          </cell>
          <cell r="AH136">
            <v>0</v>
          </cell>
          <cell r="AI136">
            <v>0</v>
          </cell>
          <cell r="AJ136">
            <v>0</v>
          </cell>
          <cell r="AK136">
            <v>0</v>
          </cell>
          <cell r="AL136">
            <v>0</v>
          </cell>
          <cell r="AM136">
            <v>0</v>
          </cell>
          <cell r="AN136">
            <v>0</v>
          </cell>
          <cell r="AO136">
            <v>0</v>
          </cell>
          <cell r="AP136">
            <v>0</v>
          </cell>
          <cell r="AQ136">
            <v>0</v>
          </cell>
          <cell r="AR136">
            <v>0</v>
          </cell>
          <cell r="AS136">
            <v>0</v>
          </cell>
          <cell r="AT136">
            <v>0</v>
          </cell>
          <cell r="AU136">
            <v>0</v>
          </cell>
          <cell r="AV136">
            <v>0</v>
          </cell>
          <cell r="AW136">
            <v>0</v>
          </cell>
          <cell r="AX136">
            <v>0</v>
          </cell>
          <cell r="AY136">
            <v>0</v>
          </cell>
          <cell r="AZ136">
            <v>0</v>
          </cell>
          <cell r="BA136">
            <v>0</v>
          </cell>
          <cell r="BB136">
            <v>0</v>
          </cell>
          <cell r="BC136">
            <v>0</v>
          </cell>
          <cell r="BD136">
            <v>0</v>
          </cell>
          <cell r="BE136">
            <v>0</v>
          </cell>
          <cell r="BF136">
            <v>0</v>
          </cell>
          <cell r="BG136">
            <v>0</v>
          </cell>
          <cell r="BH136">
            <v>0</v>
          </cell>
          <cell r="BI136">
            <v>0</v>
          </cell>
          <cell r="BJ136">
            <v>0</v>
          </cell>
          <cell r="BK136">
            <v>0</v>
          </cell>
          <cell r="BL136">
            <v>0</v>
          </cell>
          <cell r="BM136">
            <v>0</v>
          </cell>
          <cell r="BN136">
            <v>0</v>
          </cell>
          <cell r="BO136">
            <v>0</v>
          </cell>
          <cell r="BP136">
            <v>0</v>
          </cell>
          <cell r="BQ136">
            <v>0</v>
          </cell>
          <cell r="BR136">
            <v>0</v>
          </cell>
          <cell r="BS136">
            <v>0</v>
          </cell>
          <cell r="BT136">
            <v>0</v>
          </cell>
          <cell r="BU136">
            <v>0</v>
          </cell>
          <cell r="BV136">
            <v>0</v>
          </cell>
          <cell r="BW136">
            <v>0</v>
          </cell>
          <cell r="BX136">
            <v>0</v>
          </cell>
          <cell r="BY136">
            <v>0</v>
          </cell>
          <cell r="BZ136">
            <v>0</v>
          </cell>
          <cell r="CA136">
            <v>0</v>
          </cell>
          <cell r="CB136">
            <v>0</v>
          </cell>
          <cell r="CC136">
            <v>0</v>
          </cell>
          <cell r="CD136">
            <v>0</v>
          </cell>
          <cell r="CE136">
            <v>0</v>
          </cell>
          <cell r="CF136">
            <v>0</v>
          </cell>
          <cell r="CG136">
            <v>0</v>
          </cell>
          <cell r="CH136">
            <v>0</v>
          </cell>
          <cell r="CI136">
            <v>0</v>
          </cell>
          <cell r="CJ136">
            <v>0</v>
          </cell>
          <cell r="CK136">
            <v>0</v>
          </cell>
          <cell r="CL136">
            <v>0</v>
          </cell>
          <cell r="CM136">
            <v>0</v>
          </cell>
          <cell r="CN136">
            <v>0</v>
          </cell>
          <cell r="CO136">
            <v>0</v>
          </cell>
          <cell r="CP136">
            <v>0</v>
          </cell>
          <cell r="CQ136">
            <v>0</v>
          </cell>
          <cell r="CR136">
            <v>0</v>
          </cell>
          <cell r="CS136">
            <v>0</v>
          </cell>
          <cell r="CT136">
            <v>0</v>
          </cell>
          <cell r="CU136">
            <v>0</v>
          </cell>
          <cell r="CV136">
            <v>0</v>
          </cell>
          <cell r="CW136">
            <v>0</v>
          </cell>
          <cell r="CX136">
            <v>0</v>
          </cell>
          <cell r="CY136">
            <v>0</v>
          </cell>
          <cell r="CZ136">
            <v>0</v>
          </cell>
          <cell r="DA136">
            <v>0</v>
          </cell>
          <cell r="DB136">
            <v>0</v>
          </cell>
          <cell r="DC136">
            <v>0</v>
          </cell>
          <cell r="DD136">
            <v>0</v>
          </cell>
          <cell r="DE136">
            <v>0</v>
          </cell>
          <cell r="DF136">
            <v>0</v>
          </cell>
          <cell r="DG136">
            <v>0</v>
          </cell>
          <cell r="DH136">
            <v>0</v>
          </cell>
          <cell r="DI136">
            <v>0</v>
          </cell>
          <cell r="DJ136">
            <v>0</v>
          </cell>
          <cell r="DK136">
            <v>0</v>
          </cell>
          <cell r="DL136">
            <v>0</v>
          </cell>
          <cell r="DM136">
            <v>0</v>
          </cell>
          <cell r="DN136">
            <v>0</v>
          </cell>
          <cell r="DO136">
            <v>0</v>
          </cell>
          <cell r="DP136">
            <v>0</v>
          </cell>
          <cell r="DQ136">
            <v>0</v>
          </cell>
          <cell r="DR136">
            <v>0</v>
          </cell>
          <cell r="DS136">
            <v>0</v>
          </cell>
          <cell r="DT136">
            <v>0</v>
          </cell>
          <cell r="DU136">
            <v>0</v>
          </cell>
          <cell r="DV136">
            <v>0</v>
          </cell>
          <cell r="DW136">
            <v>0</v>
          </cell>
          <cell r="DX136">
            <v>0</v>
          </cell>
          <cell r="DY136">
            <v>0</v>
          </cell>
          <cell r="DZ136">
            <v>0</v>
          </cell>
          <cell r="EA136">
            <v>0</v>
          </cell>
          <cell r="EB136">
            <v>0</v>
          </cell>
          <cell r="EC136">
            <v>0</v>
          </cell>
          <cell r="ED136">
            <v>0</v>
          </cell>
          <cell r="EE136">
            <v>0</v>
          </cell>
          <cell r="EF136">
            <v>0</v>
          </cell>
          <cell r="EG136">
            <v>0</v>
          </cell>
          <cell r="EH136">
            <v>0</v>
          </cell>
          <cell r="EI136">
            <v>0</v>
          </cell>
          <cell r="EJ136">
            <v>0</v>
          </cell>
          <cell r="EK136">
            <v>0</v>
          </cell>
          <cell r="EL136">
            <v>0</v>
          </cell>
          <cell r="EM136">
            <v>0</v>
          </cell>
          <cell r="EN136">
            <v>0</v>
          </cell>
        </row>
        <row r="137">
          <cell r="A137">
            <v>521244</v>
          </cell>
          <cell r="B137" t="str">
            <v>R&amp;M Service - IT Hardware</v>
          </cell>
          <cell r="C137">
            <v>16.937999999999999</v>
          </cell>
          <cell r="D137">
            <v>0</v>
          </cell>
          <cell r="E137">
            <v>0</v>
          </cell>
          <cell r="F137">
            <v>0.48912792999999999</v>
          </cell>
          <cell r="G137">
            <v>0.32</v>
          </cell>
          <cell r="H137">
            <v>0</v>
          </cell>
          <cell r="I137">
            <v>0</v>
          </cell>
          <cell r="J137">
            <v>2.516</v>
          </cell>
          <cell r="K137">
            <v>0.39999996000000004</v>
          </cell>
          <cell r="L137">
            <v>0.39999996000000004</v>
          </cell>
          <cell r="M137">
            <v>3.3333330000000001E-2</v>
          </cell>
          <cell r="N137">
            <v>0</v>
          </cell>
          <cell r="O137">
            <v>3.3333330000000001E-2</v>
          </cell>
          <cell r="P137">
            <v>1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3.3333330000000001E-2</v>
          </cell>
          <cell r="W137">
            <v>0</v>
          </cell>
          <cell r="X137">
            <v>3.3333330000000001E-2</v>
          </cell>
          <cell r="Y137">
            <v>6.6666660000000003E-2</v>
          </cell>
          <cell r="Z137">
            <v>0</v>
          </cell>
          <cell r="AA137">
            <v>6.6666660000000003E-2</v>
          </cell>
          <cell r="AB137">
            <v>1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3.3333330000000001E-2</v>
          </cell>
          <cell r="AI137">
            <v>0</v>
          </cell>
          <cell r="AJ137">
            <v>3.3333330000000001E-2</v>
          </cell>
          <cell r="AK137">
            <v>9.9999990000000011E-2</v>
          </cell>
          <cell r="AL137">
            <v>0</v>
          </cell>
          <cell r="AM137">
            <v>9.9999990000000011E-2</v>
          </cell>
          <cell r="AN137">
            <v>1</v>
          </cell>
          <cell r="AO137">
            <v>0</v>
          </cell>
          <cell r="AP137">
            <v>0</v>
          </cell>
          <cell r="AQ137">
            <v>0</v>
          </cell>
          <cell r="AR137">
            <v>0</v>
          </cell>
          <cell r="AS137">
            <v>0</v>
          </cell>
          <cell r="AT137">
            <v>3.3333330000000001E-2</v>
          </cell>
          <cell r="AU137">
            <v>0</v>
          </cell>
          <cell r="AV137">
            <v>3.3333330000000001E-2</v>
          </cell>
          <cell r="AW137">
            <v>0.13333332000000001</v>
          </cell>
          <cell r="AX137">
            <v>0</v>
          </cell>
          <cell r="AY137">
            <v>0.13333332000000001</v>
          </cell>
          <cell r="AZ137">
            <v>1</v>
          </cell>
          <cell r="BA137">
            <v>0</v>
          </cell>
          <cell r="BB137">
            <v>0</v>
          </cell>
          <cell r="BC137">
            <v>0</v>
          </cell>
          <cell r="BD137">
            <v>0</v>
          </cell>
          <cell r="BE137">
            <v>0</v>
          </cell>
          <cell r="BF137">
            <v>3.3333330000000001E-2</v>
          </cell>
          <cell r="BG137">
            <v>0</v>
          </cell>
          <cell r="BH137">
            <v>3.3333330000000001E-2</v>
          </cell>
          <cell r="BI137">
            <v>0.16666665000000003</v>
          </cell>
          <cell r="BJ137">
            <v>0</v>
          </cell>
          <cell r="BK137">
            <v>0.16666665000000003</v>
          </cell>
          <cell r="BL137">
            <v>1</v>
          </cell>
          <cell r="BM137">
            <v>0</v>
          </cell>
          <cell r="BN137">
            <v>0</v>
          </cell>
          <cell r="BO137">
            <v>0</v>
          </cell>
          <cell r="BP137">
            <v>0</v>
          </cell>
          <cell r="BQ137">
            <v>0</v>
          </cell>
          <cell r="BR137">
            <v>3.3333330000000001E-2</v>
          </cell>
          <cell r="BS137">
            <v>0</v>
          </cell>
          <cell r="BT137">
            <v>3.3333330000000001E-2</v>
          </cell>
          <cell r="BU137">
            <v>0.19999998000000005</v>
          </cell>
          <cell r="BV137">
            <v>0</v>
          </cell>
          <cell r="BW137">
            <v>0.19999998000000005</v>
          </cell>
          <cell r="BX137">
            <v>1</v>
          </cell>
          <cell r="BY137">
            <v>0</v>
          </cell>
          <cell r="BZ137">
            <v>0</v>
          </cell>
          <cell r="CA137">
            <v>0</v>
          </cell>
          <cell r="CB137">
            <v>0</v>
          </cell>
          <cell r="CC137">
            <v>0</v>
          </cell>
          <cell r="CD137">
            <v>3.3333330000000001E-2</v>
          </cell>
          <cell r="CE137">
            <v>0</v>
          </cell>
          <cell r="CF137">
            <v>3.3333330000000001E-2</v>
          </cell>
          <cell r="CG137">
            <v>0.23333331000000004</v>
          </cell>
          <cell r="CH137">
            <v>0</v>
          </cell>
          <cell r="CI137">
            <v>0.23333331000000004</v>
          </cell>
          <cell r="CJ137">
            <v>1</v>
          </cell>
          <cell r="CK137">
            <v>0</v>
          </cell>
          <cell r="CL137">
            <v>0</v>
          </cell>
          <cell r="CM137">
            <v>0</v>
          </cell>
          <cell r="CN137">
            <v>0</v>
          </cell>
          <cell r="CO137">
            <v>0</v>
          </cell>
          <cell r="CP137">
            <v>3.3333330000000001E-2</v>
          </cell>
          <cell r="CQ137">
            <v>0</v>
          </cell>
          <cell r="CR137">
            <v>3.3333330000000001E-2</v>
          </cell>
          <cell r="CS137">
            <v>0.26666664000000007</v>
          </cell>
          <cell r="CT137">
            <v>0</v>
          </cell>
          <cell r="CU137">
            <v>0.26666664000000007</v>
          </cell>
          <cell r="CV137">
            <v>1</v>
          </cell>
          <cell r="CW137">
            <v>0</v>
          </cell>
          <cell r="CX137">
            <v>0</v>
          </cell>
          <cell r="CY137">
            <v>0</v>
          </cell>
          <cell r="CZ137">
            <v>0</v>
          </cell>
          <cell r="DA137">
            <v>0</v>
          </cell>
          <cell r="DB137">
            <v>3.3333330000000001E-2</v>
          </cell>
          <cell r="DC137">
            <v>0</v>
          </cell>
          <cell r="DD137">
            <v>3.3333330000000001E-2</v>
          </cell>
          <cell r="DE137">
            <v>0.29999997000000012</v>
          </cell>
          <cell r="DF137">
            <v>0</v>
          </cell>
          <cell r="DG137">
            <v>0.29999997000000012</v>
          </cell>
          <cell r="DH137">
            <v>1</v>
          </cell>
          <cell r="DI137">
            <v>0</v>
          </cell>
          <cell r="DJ137">
            <v>0</v>
          </cell>
          <cell r="DK137">
            <v>0</v>
          </cell>
          <cell r="DL137">
            <v>0</v>
          </cell>
          <cell r="DM137">
            <v>0</v>
          </cell>
          <cell r="DN137">
            <v>3.3333330000000001E-2</v>
          </cell>
          <cell r="DO137">
            <v>0</v>
          </cell>
          <cell r="DP137">
            <v>3.3333330000000001E-2</v>
          </cell>
          <cell r="DQ137">
            <v>0.33333330000000011</v>
          </cell>
          <cell r="DR137">
            <v>0</v>
          </cell>
          <cell r="DS137">
            <v>0.33333330000000011</v>
          </cell>
          <cell r="DT137">
            <v>1</v>
          </cell>
          <cell r="DU137">
            <v>0</v>
          </cell>
          <cell r="DV137">
            <v>0</v>
          </cell>
          <cell r="DW137">
            <v>0</v>
          </cell>
          <cell r="DX137">
            <v>0</v>
          </cell>
          <cell r="DY137">
            <v>0</v>
          </cell>
          <cell r="DZ137">
            <v>3.3333330000000001E-2</v>
          </cell>
          <cell r="EA137">
            <v>0</v>
          </cell>
          <cell r="EB137">
            <v>3.3333330000000001E-2</v>
          </cell>
          <cell r="EC137">
            <v>0.3666666300000001</v>
          </cell>
          <cell r="ED137">
            <v>0</v>
          </cell>
          <cell r="EE137">
            <v>0.3666666300000001</v>
          </cell>
          <cell r="EF137">
            <v>1</v>
          </cell>
          <cell r="EG137">
            <v>0</v>
          </cell>
          <cell r="EH137">
            <v>0</v>
          </cell>
          <cell r="EI137">
            <v>0</v>
          </cell>
          <cell r="EJ137">
            <v>0</v>
          </cell>
          <cell r="EK137">
            <v>0</v>
          </cell>
          <cell r="EL137">
            <v>3.3333330000000001E-2</v>
          </cell>
          <cell r="EM137">
            <v>0</v>
          </cell>
          <cell r="EN137">
            <v>3.3333330000000001E-2</v>
          </cell>
        </row>
        <row r="138">
          <cell r="A138">
            <v>521251</v>
          </cell>
          <cell r="B138" t="str">
            <v>R&amp;M Material - PABX</v>
          </cell>
          <cell r="C138">
            <v>52.705920090000006</v>
          </cell>
          <cell r="D138">
            <v>20.6838479</v>
          </cell>
          <cell r="E138">
            <v>5.4926234800000007</v>
          </cell>
          <cell r="F138">
            <v>2.6751297000000003</v>
          </cell>
          <cell r="G138">
            <v>2.0464048799999999</v>
          </cell>
          <cell r="H138">
            <v>0.61371052000000004</v>
          </cell>
          <cell r="I138">
            <v>0.98363805000000004</v>
          </cell>
          <cell r="J138">
            <v>20</v>
          </cell>
          <cell r="K138">
            <v>3.24</v>
          </cell>
          <cell r="L138">
            <v>3.24</v>
          </cell>
          <cell r="M138">
            <v>0.27</v>
          </cell>
          <cell r="N138">
            <v>0</v>
          </cell>
          <cell r="O138">
            <v>0.27</v>
          </cell>
          <cell r="P138">
            <v>1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0.27</v>
          </cell>
          <cell r="W138">
            <v>3.1871014399999997</v>
          </cell>
          <cell r="X138">
            <v>-2.9171014399999997</v>
          </cell>
          <cell r="Y138">
            <v>0.54</v>
          </cell>
          <cell r="Z138">
            <v>3.1871014399999997</v>
          </cell>
          <cell r="AA138">
            <v>-2.6471014399999997</v>
          </cell>
          <cell r="AB138">
            <v>-4.9020397037037027</v>
          </cell>
          <cell r="AC138">
            <v>0.31167937000000001</v>
          </cell>
          <cell r="AD138">
            <v>3.1871014399999997</v>
          </cell>
          <cell r="AE138">
            <v>-2.8754220699999999</v>
          </cell>
          <cell r="AF138">
            <v>-9.2255771371714452</v>
          </cell>
          <cell r="AG138">
            <v>0</v>
          </cell>
          <cell r="AH138">
            <v>0.27</v>
          </cell>
          <cell r="AI138">
            <v>0</v>
          </cell>
          <cell r="AJ138">
            <v>0.27</v>
          </cell>
          <cell r="AK138">
            <v>0.81</v>
          </cell>
          <cell r="AL138">
            <v>3.1871014399999997</v>
          </cell>
          <cell r="AM138">
            <v>-2.3771014399999997</v>
          </cell>
          <cell r="AN138">
            <v>-2.9346931358024686</v>
          </cell>
          <cell r="AO138">
            <v>0</v>
          </cell>
          <cell r="AP138">
            <v>3.1871014399999997</v>
          </cell>
          <cell r="AQ138">
            <v>-3.1871014399999997</v>
          </cell>
          <cell r="AR138" t="e">
            <v>#DIV/0!</v>
          </cell>
          <cell r="AS138">
            <v>0</v>
          </cell>
          <cell r="AT138">
            <v>0.27</v>
          </cell>
          <cell r="AU138">
            <v>0</v>
          </cell>
          <cell r="AV138">
            <v>0.27</v>
          </cell>
          <cell r="AW138">
            <v>1.08</v>
          </cell>
          <cell r="AX138">
            <v>3.1871014399999997</v>
          </cell>
          <cell r="AY138">
            <v>-2.1071014399999997</v>
          </cell>
          <cell r="AZ138">
            <v>-1.9510198518518513</v>
          </cell>
          <cell r="BA138">
            <v>0.31167937000000001</v>
          </cell>
          <cell r="BB138">
            <v>3.1871014399999997</v>
          </cell>
          <cell r="BC138">
            <v>-2.8754220699999999</v>
          </cell>
          <cell r="BD138">
            <v>-9.2255771371714452</v>
          </cell>
          <cell r="BE138">
            <v>0</v>
          </cell>
          <cell r="BF138">
            <v>0.27</v>
          </cell>
          <cell r="BG138">
            <v>0</v>
          </cell>
          <cell r="BH138">
            <v>0.27</v>
          </cell>
          <cell r="BI138">
            <v>1.35</v>
          </cell>
          <cell r="BJ138">
            <v>3.1871014399999997</v>
          </cell>
          <cell r="BK138">
            <v>-1.8371014399999996</v>
          </cell>
          <cell r="BL138">
            <v>-1.360815881481481</v>
          </cell>
          <cell r="BM138">
            <v>0.32263228999999999</v>
          </cell>
          <cell r="BN138">
            <v>3.1871014399999997</v>
          </cell>
          <cell r="BO138">
            <v>-2.8644691499999997</v>
          </cell>
          <cell r="BP138">
            <v>-8.8784329367652557</v>
          </cell>
          <cell r="BQ138">
            <v>0</v>
          </cell>
          <cell r="BR138">
            <v>0.27</v>
          </cell>
          <cell r="BS138">
            <v>9.8975189999999949E-2</v>
          </cell>
          <cell r="BT138">
            <v>0.17102481000000008</v>
          </cell>
          <cell r="BU138">
            <v>1.62</v>
          </cell>
          <cell r="BV138">
            <v>3.2860766299999997</v>
          </cell>
          <cell r="BW138">
            <v>-1.6660766299999996</v>
          </cell>
          <cell r="BX138">
            <v>-1.0284423641975307</v>
          </cell>
          <cell r="BY138">
            <v>0.39457720000000002</v>
          </cell>
          <cell r="BZ138">
            <v>3.2860766299999997</v>
          </cell>
          <cell r="CA138">
            <v>2.8914994299999996</v>
          </cell>
          <cell r="CB138">
            <v>7.3280955665963452</v>
          </cell>
          <cell r="CC138">
            <v>0</v>
          </cell>
          <cell r="CD138">
            <v>0.27</v>
          </cell>
          <cell r="CE138">
            <v>0.26416193999999993</v>
          </cell>
          <cell r="CF138">
            <v>5.8380600000000893E-3</v>
          </cell>
          <cell r="CG138">
            <v>1.89</v>
          </cell>
          <cell r="CH138">
            <v>3.5502385699999999</v>
          </cell>
          <cell r="CI138">
            <v>-1.66023857</v>
          </cell>
          <cell r="CJ138">
            <v>-0.87843310582010581</v>
          </cell>
          <cell r="CK138">
            <v>0.39457720000000002</v>
          </cell>
          <cell r="CL138">
            <v>3.5502385699999999</v>
          </cell>
          <cell r="CM138">
            <v>3.1556613699999998</v>
          </cell>
          <cell r="CN138">
            <v>7.997576570567178</v>
          </cell>
          <cell r="CO138">
            <v>0</v>
          </cell>
          <cell r="CP138">
            <v>0.27</v>
          </cell>
          <cell r="CQ138">
            <v>0</v>
          </cell>
          <cell r="CR138">
            <v>0.27</v>
          </cell>
          <cell r="CS138">
            <v>2.16</v>
          </cell>
          <cell r="CT138">
            <v>3.5502385699999999</v>
          </cell>
          <cell r="CU138">
            <v>-1.3902385699999997</v>
          </cell>
          <cell r="CV138">
            <v>-0.64362896759259247</v>
          </cell>
          <cell r="CW138">
            <v>0.39457720000000002</v>
          </cell>
          <cell r="CX138">
            <v>3.5502385699999999</v>
          </cell>
          <cell r="CY138">
            <v>-3.1556613699999998</v>
          </cell>
          <cell r="CZ138">
            <v>-7.997576570567178</v>
          </cell>
          <cell r="DA138">
            <v>0</v>
          </cell>
          <cell r="DB138">
            <v>0.27</v>
          </cell>
          <cell r="DC138">
            <v>0</v>
          </cell>
          <cell r="DD138">
            <v>0.27</v>
          </cell>
          <cell r="DE138">
            <v>2.4300000000000002</v>
          </cell>
          <cell r="DF138">
            <v>3.5502385699999999</v>
          </cell>
          <cell r="DG138">
            <v>-1.1202385699999997</v>
          </cell>
          <cell r="DH138">
            <v>-0.46100352674897105</v>
          </cell>
          <cell r="DI138">
            <v>0.39457720000000002</v>
          </cell>
          <cell r="DJ138">
            <v>3.5502385699999999</v>
          </cell>
          <cell r="DK138">
            <v>-3.1556613699999998</v>
          </cell>
          <cell r="DL138">
            <v>-7.997576570567178</v>
          </cell>
          <cell r="DM138">
            <v>0</v>
          </cell>
          <cell r="DN138">
            <v>0.27</v>
          </cell>
          <cell r="DO138">
            <v>0</v>
          </cell>
          <cell r="DP138">
            <v>0.27</v>
          </cell>
          <cell r="DQ138">
            <v>2.7</v>
          </cell>
          <cell r="DR138">
            <v>3.5502385699999999</v>
          </cell>
          <cell r="DS138">
            <v>-0.85023856999999969</v>
          </cell>
          <cell r="DT138">
            <v>-0.31490317407407392</v>
          </cell>
          <cell r="DU138">
            <v>0.39457720000000002</v>
          </cell>
          <cell r="DV138">
            <v>3.5502385699999999</v>
          </cell>
          <cell r="DW138">
            <v>-3.1556613699999998</v>
          </cell>
          <cell r="DX138">
            <v>-7.997576570567178</v>
          </cell>
          <cell r="DY138">
            <v>0</v>
          </cell>
          <cell r="DZ138">
            <v>0.27</v>
          </cell>
          <cell r="EA138">
            <v>0.18088863000000036</v>
          </cell>
          <cell r="EB138">
            <v>8.9111369999999662E-2</v>
          </cell>
          <cell r="EC138">
            <v>2.97</v>
          </cell>
          <cell r="ED138">
            <v>3.7311272</v>
          </cell>
          <cell r="EE138">
            <v>-0.76112719999999978</v>
          </cell>
          <cell r="EF138">
            <v>-0.2562717845117844</v>
          </cell>
          <cell r="EG138">
            <v>0.88291027</v>
          </cell>
          <cell r="EH138">
            <v>3.7311272</v>
          </cell>
          <cell r="EI138">
            <v>-2.84821693</v>
          </cell>
          <cell r="EJ138">
            <v>-3.2259415557596811</v>
          </cell>
          <cell r="EK138">
            <v>0</v>
          </cell>
          <cell r="EL138">
            <v>0.27</v>
          </cell>
          <cell r="EM138">
            <v>3.8797375000000001</v>
          </cell>
          <cell r="EN138">
            <v>-3.6097375</v>
          </cell>
        </row>
        <row r="139">
          <cell r="A139">
            <v>521252</v>
          </cell>
          <cell r="B139" t="str">
            <v>R&amp;M Services -  PABX</v>
          </cell>
          <cell r="C139">
            <v>3.7043068999999997</v>
          </cell>
          <cell r="D139">
            <v>12.903764900000001</v>
          </cell>
          <cell r="E139">
            <v>39.439247330000001</v>
          </cell>
          <cell r="F139">
            <v>0.68034687000000005</v>
          </cell>
          <cell r="G139">
            <v>0.44489241000000002</v>
          </cell>
          <cell r="H139">
            <v>4.37121797</v>
          </cell>
          <cell r="I139">
            <v>8.6363880399999999</v>
          </cell>
          <cell r="J139">
            <v>30</v>
          </cell>
          <cell r="K139">
            <v>7.59</v>
          </cell>
          <cell r="L139">
            <v>7.59</v>
          </cell>
          <cell r="M139">
            <v>0.63249999999999995</v>
          </cell>
          <cell r="N139">
            <v>1.6085719999999999</v>
          </cell>
          <cell r="O139">
            <v>-0.97607199999999994</v>
          </cell>
          <cell r="P139">
            <v>-1.5431968379446641</v>
          </cell>
          <cell r="Q139">
            <v>0</v>
          </cell>
          <cell r="R139">
            <v>1.6085719999999999</v>
          </cell>
          <cell r="S139">
            <v>-1.6085719999999999</v>
          </cell>
          <cell r="T139">
            <v>0</v>
          </cell>
          <cell r="U139">
            <v>0</v>
          </cell>
          <cell r="V139">
            <v>0.63249999999999995</v>
          </cell>
          <cell r="W139">
            <v>1.1315949300000001</v>
          </cell>
          <cell r="X139">
            <v>-0.49909493000000016</v>
          </cell>
          <cell r="Y139">
            <v>1.2649999999999999</v>
          </cell>
          <cell r="Z139">
            <v>2.74016693</v>
          </cell>
          <cell r="AA139">
            <v>-1.4751669300000001</v>
          </cell>
          <cell r="AB139">
            <v>-1.1661398656126485</v>
          </cell>
          <cell r="AC139">
            <v>0.75067079000000003</v>
          </cell>
          <cell r="AD139">
            <v>2.74016693</v>
          </cell>
          <cell r="AE139">
            <v>-1.98949614</v>
          </cell>
          <cell r="AF139">
            <v>-2.6502911349461193</v>
          </cell>
          <cell r="AG139">
            <v>0</v>
          </cell>
          <cell r="AH139">
            <v>0.63249999999999995</v>
          </cell>
          <cell r="AI139">
            <v>0.05</v>
          </cell>
          <cell r="AJ139">
            <v>0.58249999999999991</v>
          </cell>
          <cell r="AK139">
            <v>1.8975</v>
          </cell>
          <cell r="AL139">
            <v>2.7901669300000003</v>
          </cell>
          <cell r="AM139">
            <v>-0.8926669300000003</v>
          </cell>
          <cell r="AN139">
            <v>-0.4704437048748355</v>
          </cell>
          <cell r="AO139">
            <v>0.05</v>
          </cell>
          <cell r="AP139">
            <v>2.7901669300000003</v>
          </cell>
          <cell r="AQ139">
            <v>-2.7401669300000004</v>
          </cell>
          <cell r="AR139">
            <v>-54.803338600000004</v>
          </cell>
          <cell r="AS139">
            <v>0</v>
          </cell>
          <cell r="AT139">
            <v>0.63249999999999995</v>
          </cell>
          <cell r="AU139">
            <v>0</v>
          </cell>
          <cell r="AV139">
            <v>0.63249999999999995</v>
          </cell>
          <cell r="AW139">
            <v>2.5299999999999998</v>
          </cell>
          <cell r="AX139">
            <v>2.7901669300000003</v>
          </cell>
          <cell r="AY139">
            <v>-0.26016693000000046</v>
          </cell>
          <cell r="AZ139">
            <v>-0.10283277865612667</v>
          </cell>
          <cell r="BA139">
            <v>3.6311772100000002</v>
          </cell>
          <cell r="BB139">
            <v>2.7901669300000003</v>
          </cell>
          <cell r="BC139">
            <v>0.84101027999999989</v>
          </cell>
          <cell r="BD139">
            <v>0.23160816213648791</v>
          </cell>
          <cell r="BE139">
            <v>0</v>
          </cell>
          <cell r="BF139">
            <v>0.63249999999999995</v>
          </cell>
          <cell r="BG139">
            <v>0.11989019999999972</v>
          </cell>
          <cell r="BH139">
            <v>0.51260980000000023</v>
          </cell>
          <cell r="BI139">
            <v>3.1625000000000001</v>
          </cell>
          <cell r="BJ139">
            <v>2.9100571299999998</v>
          </cell>
          <cell r="BK139">
            <v>0.25244287000000032</v>
          </cell>
          <cell r="BL139">
            <v>7.9823832411067289E-2</v>
          </cell>
          <cell r="BM139">
            <v>3.6311772100000002</v>
          </cell>
          <cell r="BN139">
            <v>2.9100571299999998</v>
          </cell>
          <cell r="BO139">
            <v>0.72112008000000039</v>
          </cell>
          <cell r="BP139">
            <v>0.1985912662191445</v>
          </cell>
          <cell r="BQ139">
            <v>0</v>
          </cell>
          <cell r="BR139">
            <v>0.63249999999999995</v>
          </cell>
          <cell r="BS139">
            <v>5.2750999999999999E-2</v>
          </cell>
          <cell r="BT139">
            <v>0.57974899999999996</v>
          </cell>
          <cell r="BU139">
            <v>3.7949999999999999</v>
          </cell>
          <cell r="BV139">
            <v>2.96280813</v>
          </cell>
          <cell r="BW139">
            <v>0.83219186999999994</v>
          </cell>
          <cell r="BX139">
            <v>0.21928639525691698</v>
          </cell>
          <cell r="BY139">
            <v>4.0211403399999996</v>
          </cell>
          <cell r="BZ139">
            <v>2.96280813</v>
          </cell>
          <cell r="CA139">
            <v>-1.0583322099999997</v>
          </cell>
          <cell r="CB139">
            <v>-0.26319206009109342</v>
          </cell>
          <cell r="CC139">
            <v>0</v>
          </cell>
          <cell r="CD139">
            <v>0.63249999999999995</v>
          </cell>
          <cell r="CE139">
            <v>8.4000000000000005E-2</v>
          </cell>
          <cell r="CF139">
            <v>0.54849999999999999</v>
          </cell>
          <cell r="CG139">
            <v>4.4275000000000002</v>
          </cell>
          <cell r="CH139">
            <v>3.0468081300000001</v>
          </cell>
          <cell r="CI139">
            <v>1.3806918700000002</v>
          </cell>
          <cell r="CJ139">
            <v>0.31184457820440431</v>
          </cell>
          <cell r="CK139">
            <v>4.6817175599999992</v>
          </cell>
          <cell r="CL139">
            <v>3.0468081300000001</v>
          </cell>
          <cell r="CM139">
            <v>-1.6349094299999991</v>
          </cell>
          <cell r="CN139">
            <v>-0.34921146118861546</v>
          </cell>
          <cell r="CO139">
            <v>0</v>
          </cell>
          <cell r="CP139">
            <v>0.63249999999999995</v>
          </cell>
          <cell r="CQ139">
            <v>0.32336266999999991</v>
          </cell>
          <cell r="CR139">
            <v>0.30913733000000004</v>
          </cell>
          <cell r="CS139">
            <v>5.0599999999999996</v>
          </cell>
          <cell r="CT139">
            <v>3.3701707999999999</v>
          </cell>
          <cell r="CU139">
            <v>1.6898291999999997</v>
          </cell>
          <cell r="CV139">
            <v>0.33395833992094859</v>
          </cell>
          <cell r="CW139">
            <v>6.3516525599999998</v>
          </cell>
          <cell r="CX139">
            <v>3.3701707999999999</v>
          </cell>
          <cell r="CY139">
            <v>2.9814817599999999</v>
          </cell>
          <cell r="CZ139">
            <v>0.46940252663946092</v>
          </cell>
          <cell r="DA139">
            <v>0</v>
          </cell>
          <cell r="DB139">
            <v>0.63249999999999995</v>
          </cell>
          <cell r="DC139">
            <v>1.4704513899999998</v>
          </cell>
          <cell r="DD139">
            <v>-0.83795138999999985</v>
          </cell>
          <cell r="DE139">
            <v>5.6924999999999999</v>
          </cell>
          <cell r="DF139">
            <v>4.8406221900000004</v>
          </cell>
          <cell r="DG139">
            <v>0.85187780999999951</v>
          </cell>
          <cell r="DH139">
            <v>0.14964915415019756</v>
          </cell>
          <cell r="DI139">
            <v>7.2960235599999992</v>
          </cell>
          <cell r="DJ139">
            <v>4.8406221900000004</v>
          </cell>
          <cell r="DK139">
            <v>2.4554013699999988</v>
          </cell>
          <cell r="DL139">
            <v>0.336539671206873</v>
          </cell>
          <cell r="DM139">
            <v>0</v>
          </cell>
          <cell r="DN139">
            <v>0.63249999999999995</v>
          </cell>
          <cell r="DO139">
            <v>0.47865846999999972</v>
          </cell>
          <cell r="DP139">
            <v>0.15384153000000023</v>
          </cell>
          <cell r="DQ139">
            <v>6.3250000000000002</v>
          </cell>
          <cell r="DR139">
            <v>5.3192806600000004</v>
          </cell>
          <cell r="DS139">
            <v>1.0057193399999997</v>
          </cell>
          <cell r="DT139">
            <v>0.15900701027667979</v>
          </cell>
          <cell r="DU139">
            <v>7.4409235599999999</v>
          </cell>
          <cell r="DV139">
            <v>5.3192806600000004</v>
          </cell>
          <cell r="DW139">
            <v>2.1216428999999994</v>
          </cell>
          <cell r="DX139">
            <v>0.28513166180140137</v>
          </cell>
          <cell r="DY139">
            <v>0</v>
          </cell>
          <cell r="DZ139">
            <v>0.63249999999999995</v>
          </cell>
          <cell r="EA139">
            <v>0.54630445999999999</v>
          </cell>
          <cell r="EB139">
            <v>8.6195539999999959E-2</v>
          </cell>
          <cell r="EC139">
            <v>6.9574999999999996</v>
          </cell>
          <cell r="ED139">
            <v>5.8655851200000004</v>
          </cell>
          <cell r="EE139">
            <v>1.0919148799999991</v>
          </cell>
          <cell r="EF139">
            <v>0.15694069421487591</v>
          </cell>
          <cell r="EG139">
            <v>8.1383920399999994</v>
          </cell>
          <cell r="EH139">
            <v>5.8655851200000004</v>
          </cell>
          <cell r="EI139">
            <v>2.272806919999999</v>
          </cell>
          <cell r="EJ139">
            <v>0.27926977575290157</v>
          </cell>
          <cell r="EK139">
            <v>0</v>
          </cell>
          <cell r="EL139">
            <v>0.63249999999999995</v>
          </cell>
          <cell r="EM139">
            <v>0.12161772999999952</v>
          </cell>
          <cell r="EN139">
            <v>0.51088227000000042</v>
          </cell>
        </row>
        <row r="140">
          <cell r="A140">
            <v>521261</v>
          </cell>
          <cell r="B140" t="str">
            <v>R&amp;M Material - SMW3</v>
          </cell>
          <cell r="C140">
            <v>0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J140">
            <v>0</v>
          </cell>
          <cell r="AK140">
            <v>0</v>
          </cell>
          <cell r="AL140">
            <v>0</v>
          </cell>
          <cell r="AM140">
            <v>0</v>
          </cell>
          <cell r="AN140">
            <v>0</v>
          </cell>
          <cell r="AO140">
            <v>0</v>
          </cell>
          <cell r="AP140">
            <v>0</v>
          </cell>
          <cell r="AQ140">
            <v>0</v>
          </cell>
          <cell r="AR140">
            <v>0</v>
          </cell>
          <cell r="AS140">
            <v>0</v>
          </cell>
          <cell r="AT140">
            <v>0</v>
          </cell>
          <cell r="AU140">
            <v>0</v>
          </cell>
          <cell r="AV140">
            <v>0</v>
          </cell>
          <cell r="AW140">
            <v>0</v>
          </cell>
          <cell r="AX140">
            <v>0</v>
          </cell>
          <cell r="AY140">
            <v>0</v>
          </cell>
          <cell r="AZ140">
            <v>0</v>
          </cell>
          <cell r="BA140">
            <v>0</v>
          </cell>
          <cell r="BB140">
            <v>0</v>
          </cell>
          <cell r="BC140">
            <v>0</v>
          </cell>
          <cell r="BD140">
            <v>0</v>
          </cell>
          <cell r="BE140">
            <v>0</v>
          </cell>
          <cell r="BF140">
            <v>0</v>
          </cell>
          <cell r="BG140">
            <v>0</v>
          </cell>
          <cell r="BH140">
            <v>0</v>
          </cell>
          <cell r="BI140">
            <v>0</v>
          </cell>
          <cell r="BJ140">
            <v>0</v>
          </cell>
          <cell r="BK140">
            <v>0</v>
          </cell>
          <cell r="BL140">
            <v>0</v>
          </cell>
          <cell r="BM140">
            <v>0</v>
          </cell>
          <cell r="BN140">
            <v>0</v>
          </cell>
          <cell r="BO140">
            <v>0</v>
          </cell>
          <cell r="BP140">
            <v>0</v>
          </cell>
          <cell r="BQ140">
            <v>0</v>
          </cell>
          <cell r="BR140">
            <v>0</v>
          </cell>
          <cell r="BS140">
            <v>0</v>
          </cell>
          <cell r="BT140">
            <v>0</v>
          </cell>
          <cell r="BU140">
            <v>0</v>
          </cell>
          <cell r="BV140">
            <v>0</v>
          </cell>
          <cell r="BW140">
            <v>0</v>
          </cell>
          <cell r="BX140">
            <v>0</v>
          </cell>
          <cell r="BY140">
            <v>0</v>
          </cell>
          <cell r="BZ140">
            <v>0</v>
          </cell>
          <cell r="CA140">
            <v>0</v>
          </cell>
          <cell r="CB140">
            <v>0</v>
          </cell>
          <cell r="CC140">
            <v>0</v>
          </cell>
          <cell r="CD140">
            <v>0</v>
          </cell>
          <cell r="CE140">
            <v>0</v>
          </cell>
          <cell r="CF140">
            <v>0</v>
          </cell>
          <cell r="CG140">
            <v>0</v>
          </cell>
          <cell r="CH140">
            <v>0</v>
          </cell>
          <cell r="CI140">
            <v>0</v>
          </cell>
          <cell r="CJ140">
            <v>0</v>
          </cell>
          <cell r="CK140">
            <v>0</v>
          </cell>
          <cell r="CL140">
            <v>0</v>
          </cell>
          <cell r="CM140">
            <v>0</v>
          </cell>
          <cell r="CN140">
            <v>0</v>
          </cell>
          <cell r="CO140">
            <v>0</v>
          </cell>
          <cell r="CP140">
            <v>0</v>
          </cell>
          <cell r="CQ140">
            <v>0</v>
          </cell>
          <cell r="CR140">
            <v>0</v>
          </cell>
          <cell r="CS140">
            <v>0</v>
          </cell>
          <cell r="CT140">
            <v>0</v>
          </cell>
          <cell r="CU140">
            <v>0</v>
          </cell>
          <cell r="CV140">
            <v>0</v>
          </cell>
          <cell r="CW140">
            <v>0</v>
          </cell>
          <cell r="CX140">
            <v>0</v>
          </cell>
          <cell r="CY140">
            <v>0</v>
          </cell>
          <cell r="CZ140">
            <v>0</v>
          </cell>
          <cell r="DA140">
            <v>0</v>
          </cell>
          <cell r="DB140">
            <v>0</v>
          </cell>
          <cell r="DC140">
            <v>0</v>
          </cell>
          <cell r="DD140">
            <v>0</v>
          </cell>
          <cell r="DE140">
            <v>0</v>
          </cell>
          <cell r="DF140">
            <v>0</v>
          </cell>
          <cell r="DG140">
            <v>0</v>
          </cell>
          <cell r="DH140">
            <v>0</v>
          </cell>
          <cell r="DI140">
            <v>0</v>
          </cell>
          <cell r="DJ140">
            <v>0</v>
          </cell>
          <cell r="DK140">
            <v>0</v>
          </cell>
          <cell r="DL140">
            <v>0</v>
          </cell>
          <cell r="DM140">
            <v>0</v>
          </cell>
          <cell r="DN140">
            <v>0</v>
          </cell>
          <cell r="DO140">
            <v>0</v>
          </cell>
          <cell r="DP140">
            <v>0</v>
          </cell>
          <cell r="DQ140">
            <v>0</v>
          </cell>
          <cell r="DR140">
            <v>0</v>
          </cell>
          <cell r="DS140">
            <v>0</v>
          </cell>
          <cell r="DT140">
            <v>0</v>
          </cell>
          <cell r="DU140">
            <v>0</v>
          </cell>
          <cell r="DV140">
            <v>0</v>
          </cell>
          <cell r="DW140">
            <v>0</v>
          </cell>
          <cell r="DX140">
            <v>0</v>
          </cell>
          <cell r="DY140">
            <v>0</v>
          </cell>
          <cell r="DZ140">
            <v>0</v>
          </cell>
          <cell r="EA140">
            <v>0</v>
          </cell>
          <cell r="EB140">
            <v>0</v>
          </cell>
          <cell r="EC140">
            <v>0</v>
          </cell>
          <cell r="ED140">
            <v>0</v>
          </cell>
          <cell r="EE140">
            <v>0</v>
          </cell>
          <cell r="EF140">
            <v>0</v>
          </cell>
          <cell r="EG140">
            <v>0</v>
          </cell>
          <cell r="EH140">
            <v>0</v>
          </cell>
          <cell r="EI140">
            <v>0</v>
          </cell>
          <cell r="EJ140">
            <v>0</v>
          </cell>
          <cell r="EK140">
            <v>0</v>
          </cell>
          <cell r="EL140">
            <v>0</v>
          </cell>
          <cell r="EM140">
            <v>0</v>
          </cell>
          <cell r="EN140">
            <v>0</v>
          </cell>
        </row>
        <row r="141">
          <cell r="A141">
            <v>521262</v>
          </cell>
          <cell r="B141" t="str">
            <v>R&amp;M Services - SMW3</v>
          </cell>
          <cell r="C141">
            <v>171.08201227000001</v>
          </cell>
          <cell r="D141">
            <v>154.94899144999999</v>
          </cell>
          <cell r="E141">
            <v>175.14386575</v>
          </cell>
          <cell r="F141">
            <v>200.71437975999999</v>
          </cell>
          <cell r="G141">
            <v>336.76899214999997</v>
          </cell>
          <cell r="H141">
            <v>378.41561181000003</v>
          </cell>
          <cell r="I141">
            <v>284.35029907000001</v>
          </cell>
          <cell r="J141">
            <v>148.18064000000001</v>
          </cell>
          <cell r="K141">
            <v>278.53199999999998</v>
          </cell>
          <cell r="L141">
            <v>189.10668369999999</v>
          </cell>
          <cell r="M141">
            <v>23.210999999999999</v>
          </cell>
          <cell r="N141">
            <v>9.867033370000005</v>
          </cell>
          <cell r="O141">
            <v>13.343966629999994</v>
          </cell>
          <cell r="P141">
            <v>0.5748983942958078</v>
          </cell>
          <cell r="Q141">
            <v>26.61218903</v>
          </cell>
          <cell r="R141">
            <v>9.867033370000005</v>
          </cell>
          <cell r="S141">
            <v>16.745155659999995</v>
          </cell>
          <cell r="T141">
            <v>0.62922879591465142</v>
          </cell>
          <cell r="U141">
            <v>0</v>
          </cell>
          <cell r="V141">
            <v>23.210999999999999</v>
          </cell>
          <cell r="W141">
            <v>9.7960832900000003</v>
          </cell>
          <cell r="X141">
            <v>13.414916709999998</v>
          </cell>
          <cell r="Y141">
            <v>46.421999999999997</v>
          </cell>
          <cell r="Z141">
            <v>19.66311666</v>
          </cell>
          <cell r="AA141">
            <v>26.758883339999997</v>
          </cell>
          <cell r="AB141">
            <v>0.57642676618844513</v>
          </cell>
          <cell r="AC141">
            <v>52.05571655</v>
          </cell>
          <cell r="AD141">
            <v>19.66311666</v>
          </cell>
          <cell r="AE141">
            <v>32.39259989</v>
          </cell>
          <cell r="AF141">
            <v>0.6222678705975857</v>
          </cell>
          <cell r="AG141">
            <v>0</v>
          </cell>
          <cell r="AH141">
            <v>23.210999999999999</v>
          </cell>
          <cell r="AI141">
            <v>9.8242643999999988</v>
          </cell>
          <cell r="AJ141">
            <v>13.3867356</v>
          </cell>
          <cell r="AK141">
            <v>69.632999999999996</v>
          </cell>
          <cell r="AL141">
            <v>29.487381059999997</v>
          </cell>
          <cell r="AM141">
            <v>40.145618939999999</v>
          </cell>
          <cell r="AN141">
            <v>0.5765315143681875</v>
          </cell>
          <cell r="AO141">
            <v>9.8242643999999988</v>
          </cell>
          <cell r="AP141">
            <v>29.487381059999997</v>
          </cell>
          <cell r="AQ141">
            <v>-19.66311666</v>
          </cell>
          <cell r="AR141">
            <v>-2.0014848806390027</v>
          </cell>
          <cell r="AS141">
            <v>0</v>
          </cell>
          <cell r="AT141">
            <v>23.210999999999999</v>
          </cell>
          <cell r="AU141">
            <v>18.503226699999999</v>
          </cell>
          <cell r="AV141">
            <v>4.7077732999999995</v>
          </cell>
          <cell r="AW141">
            <v>92.843999999999994</v>
          </cell>
          <cell r="AX141">
            <v>47.990607759999996</v>
          </cell>
          <cell r="AY141">
            <v>44.853392239999998</v>
          </cell>
          <cell r="AZ141">
            <v>0.48310490974107106</v>
          </cell>
          <cell r="BA141">
            <v>98.070421549999992</v>
          </cell>
          <cell r="BB141">
            <v>47.990607759999996</v>
          </cell>
          <cell r="BC141">
            <v>50.079813789999996</v>
          </cell>
          <cell r="BD141">
            <v>0.51065156036336012</v>
          </cell>
          <cell r="BE141">
            <v>0</v>
          </cell>
          <cell r="BF141">
            <v>23.210999999999999</v>
          </cell>
          <cell r="BG141">
            <v>11.662355340000003</v>
          </cell>
          <cell r="BH141">
            <v>11.548644659999995</v>
          </cell>
          <cell r="BI141">
            <v>116.05500000000001</v>
          </cell>
          <cell r="BJ141">
            <v>59.652963100000001</v>
          </cell>
          <cell r="BK141">
            <v>56.402036900000006</v>
          </cell>
          <cell r="BL141">
            <v>0.48599402783163159</v>
          </cell>
          <cell r="BM141">
            <v>118.05726826</v>
          </cell>
          <cell r="BN141">
            <v>59.652963100000001</v>
          </cell>
          <cell r="BO141">
            <v>58.40430516</v>
          </cell>
          <cell r="BP141">
            <v>0.49471164309320603</v>
          </cell>
          <cell r="BQ141">
            <v>0</v>
          </cell>
          <cell r="BR141">
            <v>23.210999999999999</v>
          </cell>
          <cell r="BS141">
            <v>11.685135429999999</v>
          </cell>
          <cell r="BT141">
            <v>11.52586457</v>
          </cell>
          <cell r="BU141">
            <v>139.26599999999999</v>
          </cell>
          <cell r="BV141">
            <v>71.338098529999996</v>
          </cell>
          <cell r="BW141">
            <v>67.927901469999995</v>
          </cell>
          <cell r="BX141">
            <v>0.48775653404276709</v>
          </cell>
          <cell r="BY141">
            <v>138.04411497999999</v>
          </cell>
          <cell r="BZ141">
            <v>71.338098529999996</v>
          </cell>
          <cell r="CA141">
            <v>-66.706016449999993</v>
          </cell>
          <cell r="CB141">
            <v>-0.483222457253353</v>
          </cell>
          <cell r="CC141">
            <v>0</v>
          </cell>
          <cell r="CD141">
            <v>23.210999999999999</v>
          </cell>
          <cell r="CE141">
            <v>11.741754510000005</v>
          </cell>
          <cell r="CF141">
            <v>11.469245489999993</v>
          </cell>
          <cell r="CG141">
            <v>162.477</v>
          </cell>
          <cell r="CH141">
            <v>83.079853040000003</v>
          </cell>
          <cell r="CI141">
            <v>79.397146960000001</v>
          </cell>
          <cell r="CJ141">
            <v>0.48866699262049396</v>
          </cell>
          <cell r="CK141">
            <v>167.30535179</v>
          </cell>
          <cell r="CL141">
            <v>83.079853040000003</v>
          </cell>
          <cell r="CM141">
            <v>-84.22549875</v>
          </cell>
          <cell r="CN141">
            <v>-0.50342381668530845</v>
          </cell>
          <cell r="CO141">
            <v>0</v>
          </cell>
          <cell r="CP141">
            <v>3.7356287000000004</v>
          </cell>
          <cell r="CQ141">
            <v>11.747059179999992</v>
          </cell>
          <cell r="CR141">
            <v>-8.0114304799999907</v>
          </cell>
          <cell r="CS141">
            <v>105.8446837</v>
          </cell>
          <cell r="CT141">
            <v>94.826912219999997</v>
          </cell>
          <cell r="CU141">
            <v>11.017771480000008</v>
          </cell>
          <cell r="CV141">
            <v>0.10409376356802327</v>
          </cell>
          <cell r="CW141">
            <v>196.56658861000003</v>
          </cell>
          <cell r="CX141">
            <v>94.826912219999997</v>
          </cell>
          <cell r="CY141">
            <v>101.73967639000003</v>
          </cell>
          <cell r="CZ141">
            <v>0.51758377204102413</v>
          </cell>
          <cell r="DA141">
            <v>0</v>
          </cell>
          <cell r="DB141">
            <v>23.210999999999999</v>
          </cell>
          <cell r="DC141">
            <v>11.747059179999999</v>
          </cell>
          <cell r="DD141">
            <v>11.463940819999999</v>
          </cell>
          <cell r="DE141">
            <v>129.0556837</v>
          </cell>
          <cell r="DF141">
            <v>106.5739714</v>
          </cell>
          <cell r="DG141">
            <v>22.481712299999998</v>
          </cell>
          <cell r="DH141">
            <v>0.17420164424730405</v>
          </cell>
          <cell r="DI141">
            <v>225.82782543000002</v>
          </cell>
          <cell r="DJ141">
            <v>106.5739714</v>
          </cell>
          <cell r="DK141">
            <v>119.25385403000001</v>
          </cell>
          <cell r="DL141">
            <v>0.52807422558725037</v>
          </cell>
          <cell r="DM141">
            <v>0</v>
          </cell>
          <cell r="DN141">
            <v>6.9610000000000003</v>
          </cell>
          <cell r="DO141">
            <v>11.851123829999999</v>
          </cell>
          <cell r="DP141">
            <v>-4.8901238299999985</v>
          </cell>
          <cell r="DQ141">
            <v>136.01668369999999</v>
          </cell>
          <cell r="DR141">
            <v>118.42509523000001</v>
          </cell>
          <cell r="DS141">
            <v>17.591588469999976</v>
          </cell>
          <cell r="DT141">
            <v>0.12933404926119352</v>
          </cell>
          <cell r="DU141">
            <v>255.08906225000001</v>
          </cell>
          <cell r="DV141">
            <v>118.42509523000001</v>
          </cell>
          <cell r="DW141">
            <v>136.66396702</v>
          </cell>
          <cell r="DX141">
            <v>0.53575000752506785</v>
          </cell>
          <cell r="DY141">
            <v>0</v>
          </cell>
          <cell r="DZ141">
            <v>23.210999999999999</v>
          </cell>
          <cell r="EA141">
            <v>11.99731261999999</v>
          </cell>
          <cell r="EB141">
            <v>11.213687380000009</v>
          </cell>
          <cell r="EC141">
            <v>159.2276837</v>
          </cell>
          <cell r="ED141">
            <v>130.42240784999998</v>
          </cell>
          <cell r="EE141">
            <v>28.805275850000015</v>
          </cell>
          <cell r="EF141">
            <v>0.18090620412636207</v>
          </cell>
          <cell r="EG141">
            <v>284.35029907000001</v>
          </cell>
          <cell r="EH141">
            <v>130.42240784999998</v>
          </cell>
          <cell r="EI141">
            <v>153.92789122000002</v>
          </cell>
          <cell r="EJ141">
            <v>0.54133191251579016</v>
          </cell>
          <cell r="EK141">
            <v>0</v>
          </cell>
          <cell r="EL141">
            <v>29.879000000000001</v>
          </cell>
          <cell r="EM141">
            <v>55.329628629999995</v>
          </cell>
          <cell r="EN141">
            <v>-25.450628629999994</v>
          </cell>
        </row>
        <row r="142">
          <cell r="A142">
            <v>521271</v>
          </cell>
          <cell r="B142" t="str">
            <v>R&amp;M Material - SMW4</v>
          </cell>
          <cell r="C142">
            <v>0</v>
          </cell>
          <cell r="D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>
            <v>0</v>
          </cell>
          <cell r="S142">
            <v>0</v>
          </cell>
          <cell r="T142">
            <v>0</v>
          </cell>
          <cell r="U142">
            <v>0</v>
          </cell>
          <cell r="V142">
            <v>0</v>
          </cell>
          <cell r="W142">
            <v>0</v>
          </cell>
          <cell r="X142">
            <v>0</v>
          </cell>
          <cell r="Y142">
            <v>0</v>
          </cell>
          <cell r="Z142">
            <v>0</v>
          </cell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>
            <v>0</v>
          </cell>
          <cell r="AG142">
            <v>0</v>
          </cell>
          <cell r="AH142">
            <v>0</v>
          </cell>
          <cell r="AI142">
            <v>0</v>
          </cell>
          <cell r="AJ142">
            <v>0</v>
          </cell>
          <cell r="AK142">
            <v>0</v>
          </cell>
          <cell r="AL142">
            <v>0</v>
          </cell>
          <cell r="AM142">
            <v>0</v>
          </cell>
          <cell r="AN142">
            <v>0</v>
          </cell>
          <cell r="AO142">
            <v>0</v>
          </cell>
          <cell r="AP142">
            <v>0</v>
          </cell>
          <cell r="AQ142">
            <v>0</v>
          </cell>
          <cell r="AR142">
            <v>0</v>
          </cell>
          <cell r="AS142">
            <v>0</v>
          </cell>
          <cell r="AT142">
            <v>0</v>
          </cell>
          <cell r="AU142">
            <v>0</v>
          </cell>
          <cell r="AV142">
            <v>0</v>
          </cell>
          <cell r="AW142">
            <v>0</v>
          </cell>
          <cell r="AX142">
            <v>0</v>
          </cell>
          <cell r="AY142">
            <v>0</v>
          </cell>
          <cell r="AZ142">
            <v>0</v>
          </cell>
          <cell r="BA142">
            <v>0</v>
          </cell>
          <cell r="BB142">
            <v>0</v>
          </cell>
          <cell r="BC142">
            <v>0</v>
          </cell>
          <cell r="BD142">
            <v>0</v>
          </cell>
          <cell r="BE142">
            <v>0</v>
          </cell>
          <cell r="BF142">
            <v>0</v>
          </cell>
          <cell r="BG142">
            <v>0</v>
          </cell>
          <cell r="BH142">
            <v>0</v>
          </cell>
          <cell r="BI142">
            <v>0</v>
          </cell>
          <cell r="BJ142">
            <v>0</v>
          </cell>
          <cell r="BK142">
            <v>0</v>
          </cell>
          <cell r="BL142">
            <v>0</v>
          </cell>
          <cell r="BM142">
            <v>0</v>
          </cell>
          <cell r="BN142">
            <v>0</v>
          </cell>
          <cell r="BO142">
            <v>0</v>
          </cell>
          <cell r="BP142">
            <v>0</v>
          </cell>
          <cell r="BQ142">
            <v>0</v>
          </cell>
          <cell r="BR142">
            <v>0</v>
          </cell>
          <cell r="BS142">
            <v>0</v>
          </cell>
          <cell r="BT142">
            <v>0</v>
          </cell>
          <cell r="BU142">
            <v>0</v>
          </cell>
          <cell r="BV142">
            <v>0</v>
          </cell>
          <cell r="BW142">
            <v>0</v>
          </cell>
          <cell r="BX142">
            <v>0</v>
          </cell>
          <cell r="BY142">
            <v>0</v>
          </cell>
          <cell r="BZ142">
            <v>0</v>
          </cell>
          <cell r="CA142">
            <v>0</v>
          </cell>
          <cell r="CB142">
            <v>0</v>
          </cell>
          <cell r="CC142">
            <v>0</v>
          </cell>
          <cell r="CD142">
            <v>0</v>
          </cell>
          <cell r="CE142">
            <v>0</v>
          </cell>
          <cell r="CF142">
            <v>0</v>
          </cell>
          <cell r="CG142">
            <v>0</v>
          </cell>
          <cell r="CH142">
            <v>0</v>
          </cell>
          <cell r="CI142">
            <v>0</v>
          </cell>
          <cell r="CJ142">
            <v>0</v>
          </cell>
          <cell r="CK142">
            <v>0</v>
          </cell>
          <cell r="CL142">
            <v>0</v>
          </cell>
          <cell r="CM142">
            <v>0</v>
          </cell>
          <cell r="CN142">
            <v>0</v>
          </cell>
          <cell r="CO142">
            <v>0</v>
          </cell>
          <cell r="CP142">
            <v>0</v>
          </cell>
          <cell r="CQ142">
            <v>0</v>
          </cell>
          <cell r="CR142">
            <v>0</v>
          </cell>
          <cell r="CS142">
            <v>0</v>
          </cell>
          <cell r="CT142">
            <v>0</v>
          </cell>
          <cell r="CU142">
            <v>0</v>
          </cell>
          <cell r="CV142">
            <v>0</v>
          </cell>
          <cell r="CW142">
            <v>0</v>
          </cell>
          <cell r="CX142">
            <v>0</v>
          </cell>
          <cell r="CY142">
            <v>0</v>
          </cell>
          <cell r="CZ142">
            <v>0</v>
          </cell>
          <cell r="DA142">
            <v>0</v>
          </cell>
          <cell r="DB142">
            <v>0</v>
          </cell>
          <cell r="DC142">
            <v>0</v>
          </cell>
          <cell r="DD142">
            <v>0</v>
          </cell>
          <cell r="DE142">
            <v>0</v>
          </cell>
          <cell r="DF142">
            <v>0</v>
          </cell>
          <cell r="DG142">
            <v>0</v>
          </cell>
          <cell r="DH142">
            <v>0</v>
          </cell>
          <cell r="DI142">
            <v>0</v>
          </cell>
          <cell r="DJ142">
            <v>0</v>
          </cell>
          <cell r="DK142">
            <v>0</v>
          </cell>
          <cell r="DL142">
            <v>0</v>
          </cell>
          <cell r="DM142">
            <v>0</v>
          </cell>
          <cell r="DN142">
            <v>0</v>
          </cell>
          <cell r="DO142">
            <v>0</v>
          </cell>
          <cell r="DP142">
            <v>0</v>
          </cell>
          <cell r="DQ142">
            <v>0</v>
          </cell>
          <cell r="DR142">
            <v>0</v>
          </cell>
          <cell r="DS142">
            <v>0</v>
          </cell>
          <cell r="DT142">
            <v>0</v>
          </cell>
          <cell r="DU142">
            <v>0</v>
          </cell>
          <cell r="DV142">
            <v>0</v>
          </cell>
          <cell r="DW142">
            <v>0</v>
          </cell>
          <cell r="DX142">
            <v>0</v>
          </cell>
          <cell r="DY142">
            <v>0</v>
          </cell>
          <cell r="DZ142">
            <v>0</v>
          </cell>
          <cell r="EA142">
            <v>0</v>
          </cell>
          <cell r="EB142">
            <v>0</v>
          </cell>
          <cell r="EC142">
            <v>0</v>
          </cell>
          <cell r="ED142">
            <v>0</v>
          </cell>
          <cell r="EE142">
            <v>0</v>
          </cell>
          <cell r="EF142">
            <v>0</v>
          </cell>
          <cell r="EG142">
            <v>0</v>
          </cell>
          <cell r="EH142">
            <v>0</v>
          </cell>
          <cell r="EI142">
            <v>0</v>
          </cell>
          <cell r="EJ142">
            <v>0</v>
          </cell>
          <cell r="EK142">
            <v>0</v>
          </cell>
          <cell r="EL142">
            <v>0</v>
          </cell>
          <cell r="EM142">
            <v>0</v>
          </cell>
          <cell r="EN142">
            <v>0</v>
          </cell>
        </row>
        <row r="143">
          <cell r="A143">
            <v>521272</v>
          </cell>
          <cell r="B143" t="str">
            <v>R&amp;M Services - SMW4</v>
          </cell>
          <cell r="C143">
            <v>117.72394637000001</v>
          </cell>
          <cell r="D143">
            <v>128.51005855</v>
          </cell>
          <cell r="E143">
            <v>155.76402023</v>
          </cell>
          <cell r="F143">
            <v>148.05451677000002</v>
          </cell>
          <cell r="G143">
            <v>250.52922361</v>
          </cell>
          <cell r="H143">
            <v>225.43823843000001</v>
          </cell>
          <cell r="I143">
            <v>325.25057989999999</v>
          </cell>
          <cell r="J143">
            <v>382.43549695999997</v>
          </cell>
          <cell r="K143">
            <v>243.89000003999999</v>
          </cell>
          <cell r="L143">
            <v>381.70610733999996</v>
          </cell>
          <cell r="M143">
            <v>20.32416667</v>
          </cell>
          <cell r="N143">
            <v>34.999787159999997</v>
          </cell>
          <cell r="O143">
            <v>-14.675620489999996</v>
          </cell>
          <cell r="P143">
            <v>-0.7220773539346298</v>
          </cell>
          <cell r="Q143">
            <v>32.021405180000002</v>
          </cell>
          <cell r="R143">
            <v>34.999787159999997</v>
          </cell>
          <cell r="S143">
            <v>-2.9783819799999947</v>
          </cell>
          <cell r="T143">
            <v>-9.3012219896590892E-2</v>
          </cell>
          <cell r="U143">
            <v>0</v>
          </cell>
          <cell r="V143">
            <v>20.32416667</v>
          </cell>
          <cell r="W143">
            <v>35.692126780000002</v>
          </cell>
          <cell r="X143">
            <v>-15.367960110000002</v>
          </cell>
          <cell r="Y143">
            <v>40.648333340000001</v>
          </cell>
          <cell r="Z143">
            <v>70.691913939999992</v>
          </cell>
          <cell r="AA143">
            <v>-30.043580599999991</v>
          </cell>
          <cell r="AB143">
            <v>-0.73910977723742488</v>
          </cell>
          <cell r="AC143">
            <v>63.503974329999998</v>
          </cell>
          <cell r="AD143">
            <v>70.691913939999992</v>
          </cell>
          <cell r="AE143">
            <v>-7.1879396099999937</v>
          </cell>
          <cell r="AF143">
            <v>-0.11318881512277774</v>
          </cell>
          <cell r="AG143">
            <v>0</v>
          </cell>
          <cell r="AH143">
            <v>20.32416667</v>
          </cell>
          <cell r="AI143">
            <v>51.579655780000003</v>
          </cell>
          <cell r="AJ143">
            <v>-31.255489110000003</v>
          </cell>
          <cell r="AK143">
            <v>60.972500010000005</v>
          </cell>
          <cell r="AL143">
            <v>122.27156972</v>
          </cell>
          <cell r="AM143">
            <v>-61.299069709999998</v>
          </cell>
          <cell r="AN143">
            <v>-1.0053560162359496</v>
          </cell>
          <cell r="AO143">
            <v>51.579655780000003</v>
          </cell>
          <cell r="AP143">
            <v>122.27156972</v>
          </cell>
          <cell r="AQ143">
            <v>-70.691913940000006</v>
          </cell>
          <cell r="AR143">
            <v>-1.3705386914856221</v>
          </cell>
          <cell r="AS143">
            <v>0</v>
          </cell>
          <cell r="AT143">
            <v>20.32416667</v>
          </cell>
          <cell r="AU143">
            <v>50.180937310000004</v>
          </cell>
          <cell r="AV143">
            <v>-29.856770640000004</v>
          </cell>
          <cell r="AW143">
            <v>81.296666680000001</v>
          </cell>
          <cell r="AX143">
            <v>172.45250702999999</v>
          </cell>
          <cell r="AY143">
            <v>-91.155840349999991</v>
          </cell>
          <cell r="AZ143">
            <v>-1.1212740210961869</v>
          </cell>
          <cell r="BA143">
            <v>113.19031148000001</v>
          </cell>
          <cell r="BB143">
            <v>172.45250702999999</v>
          </cell>
          <cell r="BC143">
            <v>-59.262195549999987</v>
          </cell>
          <cell r="BD143">
            <v>-0.52356243900319355</v>
          </cell>
          <cell r="BE143">
            <v>0</v>
          </cell>
          <cell r="BF143">
            <v>20.32416667</v>
          </cell>
          <cell r="BG143">
            <v>30.649085039999992</v>
          </cell>
          <cell r="BH143">
            <v>-10.324918369999992</v>
          </cell>
          <cell r="BI143">
            <v>101.62083335000001</v>
          </cell>
          <cell r="BJ143">
            <v>203.10159206999998</v>
          </cell>
          <cell r="BK143">
            <v>-101.48075871999997</v>
          </cell>
          <cell r="BL143">
            <v>-0.99862159534238815</v>
          </cell>
          <cell r="BM143">
            <v>131.20924728</v>
          </cell>
          <cell r="BN143">
            <v>203.10159206999998</v>
          </cell>
          <cell r="BO143">
            <v>-71.892344789999981</v>
          </cell>
          <cell r="BP143">
            <v>-0.54792132628108148</v>
          </cell>
          <cell r="BQ143">
            <v>0</v>
          </cell>
          <cell r="BR143">
            <v>20.32416667</v>
          </cell>
          <cell r="BS143">
            <v>34.443694050000012</v>
          </cell>
          <cell r="BT143">
            <v>-14.119527380000012</v>
          </cell>
          <cell r="BU143">
            <v>121.94500002000001</v>
          </cell>
          <cell r="BV143">
            <v>237.54528612000001</v>
          </cell>
          <cell r="BW143">
            <v>-115.60028610000001</v>
          </cell>
          <cell r="BX143">
            <v>-0.94797069236984366</v>
          </cell>
          <cell r="BY143">
            <v>149.28352778999999</v>
          </cell>
          <cell r="BZ143">
            <v>237.54528612000001</v>
          </cell>
          <cell r="CA143">
            <v>88.261758330000021</v>
          </cell>
          <cell r="CB143">
            <v>0.59123574875695284</v>
          </cell>
          <cell r="CC143">
            <v>0</v>
          </cell>
          <cell r="CD143">
            <v>30.06185232</v>
          </cell>
          <cell r="CE143">
            <v>25.820085210000009</v>
          </cell>
          <cell r="CF143">
            <v>4.2417671099999907</v>
          </cell>
          <cell r="CG143">
            <v>152.00685233999999</v>
          </cell>
          <cell r="CH143">
            <v>263.36537133000002</v>
          </cell>
          <cell r="CI143">
            <v>-111.35851899000002</v>
          </cell>
          <cell r="CJ143">
            <v>-0.73258880948945537</v>
          </cell>
          <cell r="CK143">
            <v>179.58352259</v>
          </cell>
          <cell r="CL143">
            <v>263.36537133000002</v>
          </cell>
          <cell r="CM143">
            <v>83.781848740000015</v>
          </cell>
          <cell r="CN143">
            <v>0.46653416489261668</v>
          </cell>
          <cell r="CO143" t="str">
            <v>Underbudgeted</v>
          </cell>
          <cell r="CP143">
            <v>90.429797319999992</v>
          </cell>
          <cell r="CQ143">
            <v>25.869657030000003</v>
          </cell>
          <cell r="CR143">
            <v>64.560140289999993</v>
          </cell>
          <cell r="CS143">
            <v>242.43664966</v>
          </cell>
          <cell r="CT143">
            <v>289.23502836</v>
          </cell>
          <cell r="CU143">
            <v>-46.798378700000001</v>
          </cell>
          <cell r="CV143">
            <v>-0.19303343271585122</v>
          </cell>
          <cell r="CW143">
            <v>209.07123073</v>
          </cell>
          <cell r="CX143">
            <v>289.23502836</v>
          </cell>
          <cell r="CY143">
            <v>-80.163797630000005</v>
          </cell>
          <cell r="CZ143">
            <v>-0.38342816154139164</v>
          </cell>
          <cell r="DA143" t="str">
            <v>Underbudgeted</v>
          </cell>
          <cell r="DB143">
            <v>20.32416667</v>
          </cell>
          <cell r="DC143">
            <v>25.750227419999995</v>
          </cell>
          <cell r="DD143">
            <v>-5.4260607499999942</v>
          </cell>
          <cell r="DE143">
            <v>262.76081633000001</v>
          </cell>
          <cell r="DF143">
            <v>314.98525577999999</v>
          </cell>
          <cell r="DG143">
            <v>-52.224439449999977</v>
          </cell>
          <cell r="DH143">
            <v>-0.19875276755272203</v>
          </cell>
          <cell r="DI143">
            <v>239.11682256</v>
          </cell>
          <cell r="DJ143">
            <v>314.98525577999999</v>
          </cell>
          <cell r="DK143">
            <v>-75.868433219999986</v>
          </cell>
          <cell r="DL143">
            <v>-0.31728605460606113</v>
          </cell>
          <cell r="DM143">
            <v>0</v>
          </cell>
          <cell r="DN143">
            <v>33.074166670000004</v>
          </cell>
          <cell r="DO143">
            <v>21.496615050000013</v>
          </cell>
          <cell r="DP143">
            <v>11.577551619999991</v>
          </cell>
          <cell r="DQ143">
            <v>295.83498300000002</v>
          </cell>
          <cell r="DR143">
            <v>336.48187082999999</v>
          </cell>
          <cell r="DS143">
            <v>-40.646887829999969</v>
          </cell>
          <cell r="DT143">
            <v>-0.13739716451992415</v>
          </cell>
          <cell r="DU143">
            <v>268.59549192999998</v>
          </cell>
          <cell r="DV143">
            <v>336.48187082999999</v>
          </cell>
          <cell r="DW143">
            <v>-67.886378900000011</v>
          </cell>
          <cell r="DX143">
            <v>-0.25274578665561603</v>
          </cell>
          <cell r="DY143">
            <v>0</v>
          </cell>
          <cell r="DZ143">
            <v>65.546957669999998</v>
          </cell>
          <cell r="EA143">
            <v>22.01503125</v>
          </cell>
          <cell r="EB143">
            <v>43.531926419999998</v>
          </cell>
          <cell r="EC143">
            <v>361.38194067000001</v>
          </cell>
          <cell r="ED143">
            <v>358.49690207999998</v>
          </cell>
          <cell r="EE143">
            <v>2.8850385900000219</v>
          </cell>
          <cell r="EF143">
            <v>7.9833502046371685E-3</v>
          </cell>
          <cell r="EG143">
            <v>297.84488105999998</v>
          </cell>
          <cell r="EH143">
            <v>358.49690207999998</v>
          </cell>
          <cell r="EI143">
            <v>-60.652021020000007</v>
          </cell>
          <cell r="EJ143">
            <v>-0.20363627135086412</v>
          </cell>
          <cell r="EK143">
            <v>0</v>
          </cell>
          <cell r="EL143">
            <v>20.32416667</v>
          </cell>
          <cell r="EM143">
            <v>21.876601660000027</v>
          </cell>
          <cell r="EN143">
            <v>-1.5524349900000267</v>
          </cell>
        </row>
        <row r="144">
          <cell r="A144">
            <v>521281</v>
          </cell>
          <cell r="B144" t="str">
            <v>R&amp;M Material - SMW5</v>
          </cell>
          <cell r="C144">
            <v>0</v>
          </cell>
          <cell r="D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1.8758799999999999E-2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>
            <v>0</v>
          </cell>
          <cell r="S144">
            <v>0</v>
          </cell>
          <cell r="T144">
            <v>0</v>
          </cell>
          <cell r="U144">
            <v>0</v>
          </cell>
          <cell r="V144">
            <v>0</v>
          </cell>
          <cell r="W144">
            <v>0</v>
          </cell>
          <cell r="X144">
            <v>0</v>
          </cell>
          <cell r="Y144">
            <v>0</v>
          </cell>
          <cell r="Z144">
            <v>0</v>
          </cell>
          <cell r="AA144">
            <v>0</v>
          </cell>
          <cell r="AB144">
            <v>0</v>
          </cell>
          <cell r="AC144">
            <v>0</v>
          </cell>
          <cell r="AD144">
            <v>0</v>
          </cell>
          <cell r="AE144">
            <v>0</v>
          </cell>
          <cell r="AF144">
            <v>0</v>
          </cell>
          <cell r="AG144">
            <v>0</v>
          </cell>
          <cell r="AH144">
            <v>0</v>
          </cell>
          <cell r="AI144">
            <v>0</v>
          </cell>
          <cell r="AJ144">
            <v>0</v>
          </cell>
          <cell r="AK144">
            <v>0</v>
          </cell>
          <cell r="AL144">
            <v>0</v>
          </cell>
          <cell r="AM144">
            <v>0</v>
          </cell>
          <cell r="AN144">
            <v>0</v>
          </cell>
          <cell r="AO144">
            <v>0</v>
          </cell>
          <cell r="AP144">
            <v>0</v>
          </cell>
          <cell r="AQ144">
            <v>0</v>
          </cell>
          <cell r="AR144">
            <v>0</v>
          </cell>
          <cell r="AS144">
            <v>0</v>
          </cell>
          <cell r="AT144">
            <v>0</v>
          </cell>
          <cell r="AU144">
            <v>0</v>
          </cell>
          <cell r="AV144">
            <v>0</v>
          </cell>
          <cell r="AW144">
            <v>0</v>
          </cell>
          <cell r="AX144">
            <v>0</v>
          </cell>
          <cell r="AY144">
            <v>0</v>
          </cell>
          <cell r="AZ144">
            <v>0</v>
          </cell>
          <cell r="BA144">
            <v>0</v>
          </cell>
          <cell r="BB144">
            <v>0</v>
          </cell>
          <cell r="BC144">
            <v>0</v>
          </cell>
          <cell r="BD144">
            <v>0</v>
          </cell>
          <cell r="BE144">
            <v>0</v>
          </cell>
          <cell r="BF144">
            <v>0</v>
          </cell>
          <cell r="BG144">
            <v>0</v>
          </cell>
          <cell r="BH144">
            <v>0</v>
          </cell>
          <cell r="BI144">
            <v>0</v>
          </cell>
          <cell r="BJ144">
            <v>0</v>
          </cell>
          <cell r="BK144">
            <v>0</v>
          </cell>
          <cell r="BL144">
            <v>0</v>
          </cell>
          <cell r="BM144">
            <v>0</v>
          </cell>
          <cell r="BN144">
            <v>0</v>
          </cell>
          <cell r="BO144">
            <v>0</v>
          </cell>
          <cell r="BP144">
            <v>0</v>
          </cell>
          <cell r="BQ144">
            <v>0</v>
          </cell>
          <cell r="BR144">
            <v>0</v>
          </cell>
          <cell r="BS144">
            <v>0</v>
          </cell>
          <cell r="BT144">
            <v>0</v>
          </cell>
          <cell r="BU144">
            <v>0</v>
          </cell>
          <cell r="BV144">
            <v>0</v>
          </cell>
          <cell r="BW144">
            <v>0</v>
          </cell>
          <cell r="BX144">
            <v>0</v>
          </cell>
          <cell r="BY144">
            <v>0</v>
          </cell>
          <cell r="BZ144">
            <v>0</v>
          </cell>
          <cell r="CA144">
            <v>0</v>
          </cell>
          <cell r="CB144">
            <v>0</v>
          </cell>
          <cell r="CC144">
            <v>0</v>
          </cell>
          <cell r="CD144">
            <v>0</v>
          </cell>
          <cell r="CE144">
            <v>0</v>
          </cell>
          <cell r="CF144">
            <v>0</v>
          </cell>
          <cell r="CG144">
            <v>0</v>
          </cell>
          <cell r="CH144">
            <v>0</v>
          </cell>
          <cell r="CI144">
            <v>0</v>
          </cell>
          <cell r="CJ144">
            <v>0</v>
          </cell>
          <cell r="CK144">
            <v>0</v>
          </cell>
          <cell r="CL144">
            <v>0</v>
          </cell>
          <cell r="CM144">
            <v>0</v>
          </cell>
          <cell r="CN144">
            <v>0</v>
          </cell>
          <cell r="CO144">
            <v>0</v>
          </cell>
          <cell r="CP144">
            <v>0</v>
          </cell>
          <cell r="CQ144">
            <v>0</v>
          </cell>
          <cell r="CR144">
            <v>0</v>
          </cell>
          <cell r="CS144">
            <v>0</v>
          </cell>
          <cell r="CT144">
            <v>0</v>
          </cell>
          <cell r="CU144">
            <v>0</v>
          </cell>
          <cell r="CV144">
            <v>0</v>
          </cell>
          <cell r="CW144">
            <v>0</v>
          </cell>
          <cell r="CX144">
            <v>0</v>
          </cell>
          <cell r="CY144">
            <v>0</v>
          </cell>
          <cell r="CZ144">
            <v>0</v>
          </cell>
          <cell r="DA144">
            <v>0</v>
          </cell>
          <cell r="DB144">
            <v>0</v>
          </cell>
          <cell r="DC144">
            <v>0</v>
          </cell>
          <cell r="DD144">
            <v>0</v>
          </cell>
          <cell r="DE144">
            <v>0</v>
          </cell>
          <cell r="DF144">
            <v>0</v>
          </cell>
          <cell r="DG144">
            <v>0</v>
          </cell>
          <cell r="DH144">
            <v>0</v>
          </cell>
          <cell r="DI144">
            <v>0</v>
          </cell>
          <cell r="DJ144">
            <v>0</v>
          </cell>
          <cell r="DK144">
            <v>0</v>
          </cell>
          <cell r="DL144">
            <v>0</v>
          </cell>
          <cell r="DM144">
            <v>0</v>
          </cell>
          <cell r="DN144">
            <v>0</v>
          </cell>
          <cell r="DO144">
            <v>0</v>
          </cell>
          <cell r="DP144">
            <v>0</v>
          </cell>
          <cell r="DQ144">
            <v>0</v>
          </cell>
          <cell r="DR144">
            <v>0</v>
          </cell>
          <cell r="DS144">
            <v>0</v>
          </cell>
          <cell r="DT144">
            <v>0</v>
          </cell>
          <cell r="DU144">
            <v>0</v>
          </cell>
          <cell r="DV144">
            <v>0</v>
          </cell>
          <cell r="DW144">
            <v>0</v>
          </cell>
          <cell r="DX144">
            <v>0</v>
          </cell>
          <cell r="DY144">
            <v>0</v>
          </cell>
          <cell r="DZ144">
            <v>0</v>
          </cell>
          <cell r="EA144">
            <v>0</v>
          </cell>
          <cell r="EB144">
            <v>0</v>
          </cell>
          <cell r="EC144">
            <v>0</v>
          </cell>
          <cell r="ED144">
            <v>0</v>
          </cell>
          <cell r="EE144">
            <v>0</v>
          </cell>
          <cell r="EF144">
            <v>0</v>
          </cell>
          <cell r="EG144">
            <v>0</v>
          </cell>
          <cell r="EH144">
            <v>0</v>
          </cell>
          <cell r="EI144">
            <v>0</v>
          </cell>
          <cell r="EJ144">
            <v>0</v>
          </cell>
          <cell r="EK144">
            <v>0</v>
          </cell>
          <cell r="EL144">
            <v>0</v>
          </cell>
          <cell r="EM144">
            <v>0</v>
          </cell>
          <cell r="EN144">
            <v>0</v>
          </cell>
        </row>
        <row r="145">
          <cell r="A145">
            <v>521282</v>
          </cell>
          <cell r="B145" t="str">
            <v>R&amp;M Services - SMW5</v>
          </cell>
          <cell r="C145">
            <v>290.61471412000003</v>
          </cell>
          <cell r="D145">
            <v>288.16280012999999</v>
          </cell>
          <cell r="E145">
            <v>300.61433335999999</v>
          </cell>
          <cell r="F145">
            <v>384.89956204999999</v>
          </cell>
          <cell r="G145">
            <v>510.06539206000002</v>
          </cell>
          <cell r="H145">
            <v>862.88925055999994</v>
          </cell>
          <cell r="I145">
            <v>543.25239439999996</v>
          </cell>
          <cell r="J145">
            <v>637.75088600000004</v>
          </cell>
          <cell r="K145">
            <v>637.75100004000001</v>
          </cell>
          <cell r="L145">
            <v>622.05100003999996</v>
          </cell>
          <cell r="M145">
            <v>53.145916669999998</v>
          </cell>
          <cell r="N145">
            <v>45.139890840000007</v>
          </cell>
          <cell r="O145">
            <v>8.0060258299999916</v>
          </cell>
          <cell r="P145">
            <v>0.15064235093943279</v>
          </cell>
          <cell r="Q145">
            <v>67.73889226</v>
          </cell>
          <cell r="R145">
            <v>45.139890840000007</v>
          </cell>
          <cell r="S145">
            <v>22.599001419999993</v>
          </cell>
          <cell r="T145">
            <v>0.33361929411628072</v>
          </cell>
          <cell r="U145">
            <v>0</v>
          </cell>
          <cell r="V145">
            <v>53.145916669999998</v>
          </cell>
          <cell r="W145">
            <v>19.456587989999996</v>
          </cell>
          <cell r="X145">
            <v>33.689328680000003</v>
          </cell>
          <cell r="Y145">
            <v>106.29183334</v>
          </cell>
          <cell r="Z145">
            <v>64.596478829999995</v>
          </cell>
          <cell r="AA145">
            <v>41.695354510000001</v>
          </cell>
          <cell r="AB145">
            <v>0.3922724183016712</v>
          </cell>
          <cell r="AC145">
            <v>133.03973679999999</v>
          </cell>
          <cell r="AD145">
            <v>64.596478829999995</v>
          </cell>
          <cell r="AE145">
            <v>68.443257969999991</v>
          </cell>
          <cell r="AF145">
            <v>0.51445725627743422</v>
          </cell>
          <cell r="AG145">
            <v>0</v>
          </cell>
          <cell r="AH145">
            <v>53.145916669999998</v>
          </cell>
          <cell r="AI145">
            <v>20.251874999999998</v>
          </cell>
          <cell r="AJ145">
            <v>32.89404167</v>
          </cell>
          <cell r="AK145">
            <v>159.43775001</v>
          </cell>
          <cell r="AL145">
            <v>84.848353829999994</v>
          </cell>
          <cell r="AM145">
            <v>74.589396180000008</v>
          </cell>
          <cell r="AN145">
            <v>0.46782770187939637</v>
          </cell>
          <cell r="AO145">
            <v>20.251874999999998</v>
          </cell>
          <cell r="AP145">
            <v>84.848353829999994</v>
          </cell>
          <cell r="AQ145">
            <v>-64.596478829999995</v>
          </cell>
          <cell r="AR145">
            <v>-3.1896542334968983</v>
          </cell>
          <cell r="AS145">
            <v>0</v>
          </cell>
          <cell r="AT145">
            <v>51.18341667</v>
          </cell>
          <cell r="AU145">
            <v>28.724743049999997</v>
          </cell>
          <cell r="AV145">
            <v>22.458673620000003</v>
          </cell>
          <cell r="AW145">
            <v>210.62116668000002</v>
          </cell>
          <cell r="AX145">
            <v>113.57309687999999</v>
          </cell>
          <cell r="AY145">
            <v>97.048069800000022</v>
          </cell>
          <cell r="AZ145">
            <v>0.46077073510587208</v>
          </cell>
          <cell r="BA145">
            <v>210.24914493</v>
          </cell>
          <cell r="BB145">
            <v>113.57309687999999</v>
          </cell>
          <cell r="BC145">
            <v>96.676048050000006</v>
          </cell>
          <cell r="BD145">
            <v>0.45981660511478972</v>
          </cell>
          <cell r="BE145">
            <v>0</v>
          </cell>
          <cell r="BF145">
            <v>51.18341667</v>
          </cell>
          <cell r="BG145">
            <v>62.749691650000003</v>
          </cell>
          <cell r="BH145">
            <v>-11.566274980000003</v>
          </cell>
          <cell r="BI145">
            <v>261.80458335000003</v>
          </cell>
          <cell r="BJ145">
            <v>176.32278853</v>
          </cell>
          <cell r="BK145">
            <v>85.481794820000033</v>
          </cell>
          <cell r="BL145">
            <v>0.32650992479272811</v>
          </cell>
          <cell r="BM145">
            <v>255.44398472</v>
          </cell>
          <cell r="BN145">
            <v>176.32278853</v>
          </cell>
          <cell r="BO145">
            <v>79.121196190000006</v>
          </cell>
          <cell r="BP145">
            <v>0.30973990746631663</v>
          </cell>
          <cell r="BQ145">
            <v>0</v>
          </cell>
          <cell r="BR145">
            <v>51.18341667</v>
          </cell>
          <cell r="BS145">
            <v>60.723846870000003</v>
          </cell>
          <cell r="BT145">
            <v>-9.540430200000003</v>
          </cell>
          <cell r="BU145">
            <v>312.98800002000002</v>
          </cell>
          <cell r="BV145">
            <v>237.04663540000001</v>
          </cell>
          <cell r="BW145">
            <v>75.941364620000002</v>
          </cell>
          <cell r="BX145">
            <v>0.24263347034118665</v>
          </cell>
          <cell r="BY145">
            <v>306.39550220000001</v>
          </cell>
          <cell r="BZ145">
            <v>237.04663540000001</v>
          </cell>
          <cell r="CA145">
            <v>-69.348866799999996</v>
          </cell>
          <cell r="CB145">
            <v>-0.22633774419682062</v>
          </cell>
          <cell r="CC145">
            <v>0</v>
          </cell>
          <cell r="CD145">
            <v>51.18341667</v>
          </cell>
          <cell r="CE145">
            <v>50.333916239999979</v>
          </cell>
          <cell r="CF145">
            <v>0.8495004300000204</v>
          </cell>
          <cell r="CG145">
            <v>364.17141669000006</v>
          </cell>
          <cell r="CH145">
            <v>287.38055163999996</v>
          </cell>
          <cell r="CI145">
            <v>76.790865050000093</v>
          </cell>
          <cell r="CJ145">
            <v>0.21086461356017985</v>
          </cell>
          <cell r="CK145">
            <v>351.05187129000001</v>
          </cell>
          <cell r="CL145">
            <v>287.38055163999996</v>
          </cell>
          <cell r="CM145">
            <v>-63.671319650000044</v>
          </cell>
          <cell r="CN145">
            <v>-0.18137296752194743</v>
          </cell>
          <cell r="CO145">
            <v>0</v>
          </cell>
          <cell r="CP145">
            <v>51.18341667</v>
          </cell>
          <cell r="CQ145">
            <v>51.676143970000027</v>
          </cell>
          <cell r="CR145">
            <v>-0.49272730000002696</v>
          </cell>
          <cell r="CS145">
            <v>415.3548333600001</v>
          </cell>
          <cell r="CT145">
            <v>339.05669561000002</v>
          </cell>
          <cell r="CU145">
            <v>76.29813775000008</v>
          </cell>
          <cell r="CV145">
            <v>0.18369387237603244</v>
          </cell>
          <cell r="CW145">
            <v>378.73797342</v>
          </cell>
          <cell r="CX145">
            <v>339.05669561000002</v>
          </cell>
          <cell r="CY145">
            <v>39.681277809999983</v>
          </cell>
          <cell r="CZ145">
            <v>0.1047723771970327</v>
          </cell>
          <cell r="DA145">
            <v>0</v>
          </cell>
          <cell r="DB145">
            <v>51.18341667</v>
          </cell>
          <cell r="DC145">
            <v>42.847886279999983</v>
          </cell>
          <cell r="DD145">
            <v>8.3355303900000166</v>
          </cell>
          <cell r="DE145">
            <v>466.53825003000009</v>
          </cell>
          <cell r="DF145">
            <v>381.90458188999997</v>
          </cell>
          <cell r="DG145">
            <v>84.633668140000111</v>
          </cell>
          <cell r="DH145">
            <v>0.18140777982203574</v>
          </cell>
          <cell r="DI145">
            <v>414.91735225000002</v>
          </cell>
          <cell r="DJ145">
            <v>381.90458188999997</v>
          </cell>
          <cell r="DK145">
            <v>33.012770360000047</v>
          </cell>
          <cell r="DL145">
            <v>7.9564689644767789E-2</v>
          </cell>
          <cell r="DM145">
            <v>0</v>
          </cell>
          <cell r="DN145">
            <v>51.18341667</v>
          </cell>
          <cell r="DO145">
            <v>49.254568850000027</v>
          </cell>
          <cell r="DP145">
            <v>1.928847819999973</v>
          </cell>
          <cell r="DQ145">
            <v>517.72166670000013</v>
          </cell>
          <cell r="DR145">
            <v>431.15915074000003</v>
          </cell>
          <cell r="DS145">
            <v>86.562515960000098</v>
          </cell>
          <cell r="DT145">
            <v>0.16719894400355426</v>
          </cell>
          <cell r="DU145">
            <v>449.76685999</v>
          </cell>
          <cell r="DV145">
            <v>431.15915074000003</v>
          </cell>
          <cell r="DW145">
            <v>18.607709249999971</v>
          </cell>
          <cell r="DX145">
            <v>4.1371899322270408E-2</v>
          </cell>
          <cell r="DY145">
            <v>0</v>
          </cell>
          <cell r="DZ145">
            <v>51.18341667</v>
          </cell>
          <cell r="EA145">
            <v>94.876897050000011</v>
          </cell>
          <cell r="EB145">
            <v>-43.693480380000011</v>
          </cell>
          <cell r="EC145">
            <v>568.90508337000017</v>
          </cell>
          <cell r="ED145">
            <v>526.03604779</v>
          </cell>
          <cell r="EE145">
            <v>42.869035580000173</v>
          </cell>
          <cell r="EF145">
            <v>7.5353581525513164E-2</v>
          </cell>
          <cell r="EG145">
            <v>499.83613787999997</v>
          </cell>
          <cell r="EH145">
            <v>526.03604779</v>
          </cell>
          <cell r="EI145">
            <v>-26.199909910000031</v>
          </cell>
          <cell r="EJ145">
            <v>-5.2416998140878863E-2</v>
          </cell>
          <cell r="EK145">
            <v>0</v>
          </cell>
          <cell r="EL145">
            <v>53.145916669999998</v>
          </cell>
          <cell r="EM145">
            <v>98.374362249999947</v>
          </cell>
          <cell r="EN145">
            <v>-45.228445579999949</v>
          </cell>
        </row>
        <row r="146">
          <cell r="A146">
            <v>521291</v>
          </cell>
          <cell r="B146" t="str">
            <v>R&amp;M Material - BL</v>
          </cell>
          <cell r="C146">
            <v>0</v>
          </cell>
          <cell r="D146">
            <v>0</v>
          </cell>
          <cell r="E146">
            <v>0</v>
          </cell>
          <cell r="F146">
            <v>0</v>
          </cell>
          <cell r="G146">
            <v>0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>
            <v>0</v>
          </cell>
          <cell r="S146">
            <v>0</v>
          </cell>
          <cell r="T146">
            <v>0</v>
          </cell>
          <cell r="U146">
            <v>0</v>
          </cell>
          <cell r="V146">
            <v>0</v>
          </cell>
          <cell r="W146">
            <v>0</v>
          </cell>
          <cell r="X146">
            <v>0</v>
          </cell>
          <cell r="Y146">
            <v>0</v>
          </cell>
          <cell r="Z146">
            <v>0</v>
          </cell>
          <cell r="AA146">
            <v>0</v>
          </cell>
          <cell r="AB146">
            <v>0</v>
          </cell>
          <cell r="AC146">
            <v>0</v>
          </cell>
          <cell r="AD146">
            <v>0</v>
          </cell>
          <cell r="AE146">
            <v>0</v>
          </cell>
          <cell r="AF146">
            <v>0</v>
          </cell>
          <cell r="AG146">
            <v>0</v>
          </cell>
          <cell r="AH146">
            <v>0</v>
          </cell>
          <cell r="AI146">
            <v>0</v>
          </cell>
          <cell r="AJ146">
            <v>0</v>
          </cell>
          <cell r="AK146">
            <v>0</v>
          </cell>
          <cell r="AL146">
            <v>0</v>
          </cell>
          <cell r="AM146">
            <v>0</v>
          </cell>
          <cell r="AN146">
            <v>0</v>
          </cell>
          <cell r="AO146">
            <v>0</v>
          </cell>
          <cell r="AP146">
            <v>0</v>
          </cell>
          <cell r="AQ146">
            <v>0</v>
          </cell>
          <cell r="AR146">
            <v>0</v>
          </cell>
          <cell r="AS146">
            <v>0</v>
          </cell>
          <cell r="AT146">
            <v>0</v>
          </cell>
          <cell r="AU146">
            <v>0</v>
          </cell>
          <cell r="AV146">
            <v>0</v>
          </cell>
          <cell r="AW146">
            <v>0</v>
          </cell>
          <cell r="AX146">
            <v>0</v>
          </cell>
          <cell r="AY146">
            <v>0</v>
          </cell>
          <cell r="AZ146">
            <v>0</v>
          </cell>
          <cell r="BA146">
            <v>0</v>
          </cell>
          <cell r="BB146">
            <v>0</v>
          </cell>
          <cell r="BC146">
            <v>0</v>
          </cell>
          <cell r="BD146">
            <v>0</v>
          </cell>
          <cell r="BE146">
            <v>0</v>
          </cell>
          <cell r="BF146">
            <v>0</v>
          </cell>
          <cell r="BG146">
            <v>0</v>
          </cell>
          <cell r="BH146">
            <v>0</v>
          </cell>
          <cell r="BI146">
            <v>0</v>
          </cell>
          <cell r="BJ146">
            <v>0</v>
          </cell>
          <cell r="BK146">
            <v>0</v>
          </cell>
          <cell r="BL146">
            <v>0</v>
          </cell>
          <cell r="BM146">
            <v>0</v>
          </cell>
          <cell r="BN146">
            <v>0</v>
          </cell>
          <cell r="BO146">
            <v>0</v>
          </cell>
          <cell r="BP146">
            <v>0</v>
          </cell>
          <cell r="BQ146">
            <v>0</v>
          </cell>
          <cell r="BR146">
            <v>0</v>
          </cell>
          <cell r="BS146">
            <v>0</v>
          </cell>
          <cell r="BT146">
            <v>0</v>
          </cell>
          <cell r="BU146">
            <v>0</v>
          </cell>
          <cell r="BV146">
            <v>0</v>
          </cell>
          <cell r="BW146">
            <v>0</v>
          </cell>
          <cell r="BX146">
            <v>0</v>
          </cell>
          <cell r="BY146">
            <v>0</v>
          </cell>
          <cell r="BZ146">
            <v>0</v>
          </cell>
          <cell r="CA146">
            <v>0</v>
          </cell>
          <cell r="CB146">
            <v>0</v>
          </cell>
          <cell r="CC146">
            <v>0</v>
          </cell>
          <cell r="CD146">
            <v>0</v>
          </cell>
          <cell r="CE146">
            <v>0</v>
          </cell>
          <cell r="CF146">
            <v>0</v>
          </cell>
          <cell r="CG146">
            <v>0</v>
          </cell>
          <cell r="CH146">
            <v>0</v>
          </cell>
          <cell r="CI146">
            <v>0</v>
          </cell>
          <cell r="CJ146">
            <v>0</v>
          </cell>
          <cell r="CK146">
            <v>0</v>
          </cell>
          <cell r="CL146">
            <v>0</v>
          </cell>
          <cell r="CM146">
            <v>0</v>
          </cell>
          <cell r="CN146">
            <v>0</v>
          </cell>
          <cell r="CO146">
            <v>0</v>
          </cell>
          <cell r="CP146">
            <v>0</v>
          </cell>
          <cell r="CQ146">
            <v>0</v>
          </cell>
          <cell r="CR146">
            <v>0</v>
          </cell>
          <cell r="CS146">
            <v>0</v>
          </cell>
          <cell r="CT146">
            <v>0</v>
          </cell>
          <cell r="CU146">
            <v>0</v>
          </cell>
          <cell r="CV146">
            <v>0</v>
          </cell>
          <cell r="CW146">
            <v>0</v>
          </cell>
          <cell r="CX146">
            <v>0</v>
          </cell>
          <cell r="CY146">
            <v>0</v>
          </cell>
          <cell r="CZ146">
            <v>0</v>
          </cell>
          <cell r="DA146">
            <v>0</v>
          </cell>
          <cell r="DB146">
            <v>0</v>
          </cell>
          <cell r="DC146">
            <v>0</v>
          </cell>
          <cell r="DD146">
            <v>0</v>
          </cell>
          <cell r="DE146">
            <v>0</v>
          </cell>
          <cell r="DF146">
            <v>0</v>
          </cell>
          <cell r="DG146">
            <v>0</v>
          </cell>
          <cell r="DH146">
            <v>0</v>
          </cell>
          <cell r="DI146">
            <v>0</v>
          </cell>
          <cell r="DJ146">
            <v>0</v>
          </cell>
          <cell r="DK146">
            <v>0</v>
          </cell>
          <cell r="DL146">
            <v>0</v>
          </cell>
          <cell r="DM146">
            <v>0</v>
          </cell>
          <cell r="DN146">
            <v>0</v>
          </cell>
          <cell r="DO146">
            <v>0</v>
          </cell>
          <cell r="DP146">
            <v>0</v>
          </cell>
          <cell r="DQ146">
            <v>0</v>
          </cell>
          <cell r="DR146">
            <v>0</v>
          </cell>
          <cell r="DS146">
            <v>0</v>
          </cell>
          <cell r="DT146">
            <v>0</v>
          </cell>
          <cell r="DU146">
            <v>0</v>
          </cell>
          <cell r="DV146">
            <v>0</v>
          </cell>
          <cell r="DW146">
            <v>0</v>
          </cell>
          <cell r="DX146">
            <v>0</v>
          </cell>
          <cell r="DY146">
            <v>0</v>
          </cell>
          <cell r="DZ146">
            <v>0</v>
          </cell>
          <cell r="EA146">
            <v>0</v>
          </cell>
          <cell r="EB146">
            <v>0</v>
          </cell>
          <cell r="EC146">
            <v>0</v>
          </cell>
          <cell r="ED146">
            <v>0</v>
          </cell>
          <cell r="EE146">
            <v>0</v>
          </cell>
          <cell r="EF146">
            <v>0</v>
          </cell>
          <cell r="EG146">
            <v>0</v>
          </cell>
          <cell r="EH146">
            <v>0</v>
          </cell>
          <cell r="EI146">
            <v>0</v>
          </cell>
          <cell r="EJ146">
            <v>0</v>
          </cell>
          <cell r="EK146">
            <v>0</v>
          </cell>
          <cell r="EL146">
            <v>0</v>
          </cell>
          <cell r="EM146">
            <v>0</v>
          </cell>
          <cell r="EN146">
            <v>0</v>
          </cell>
        </row>
        <row r="147">
          <cell r="A147">
            <v>521292</v>
          </cell>
          <cell r="B147" t="str">
            <v>R&amp;M Services - BL</v>
          </cell>
          <cell r="C147">
            <v>170.74261052</v>
          </cell>
          <cell r="D147">
            <v>69.569432860000006</v>
          </cell>
          <cell r="E147">
            <v>13.64654889</v>
          </cell>
          <cell r="F147">
            <v>13.18864593</v>
          </cell>
          <cell r="G147">
            <v>27.63982991</v>
          </cell>
          <cell r="H147">
            <v>23.664812600000001</v>
          </cell>
          <cell r="I147">
            <v>22.041719839999999</v>
          </cell>
          <cell r="J147">
            <v>25.6</v>
          </cell>
          <cell r="K147">
            <v>25.599999960000002</v>
          </cell>
          <cell r="L147">
            <v>29.099999960000002</v>
          </cell>
          <cell r="M147">
            <v>2.1333333300000001</v>
          </cell>
          <cell r="N147">
            <v>2.3111202200000003</v>
          </cell>
          <cell r="O147">
            <v>-0.17778689000000014</v>
          </cell>
          <cell r="P147">
            <v>-8.3337604817715072E-2</v>
          </cell>
          <cell r="Q147">
            <v>1.8163587999999999</v>
          </cell>
          <cell r="R147">
            <v>2.3111202200000003</v>
          </cell>
          <cell r="S147">
            <v>-0.49476142000000034</v>
          </cell>
          <cell r="T147">
            <v>-0.27239189745990733</v>
          </cell>
          <cell r="U147">
            <v>0</v>
          </cell>
          <cell r="V147">
            <v>2.1333333300000001</v>
          </cell>
          <cell r="W147">
            <v>2.3349493999999997</v>
          </cell>
          <cell r="X147">
            <v>-0.20161606999999959</v>
          </cell>
          <cell r="Y147">
            <v>4.2666666600000003</v>
          </cell>
          <cell r="Z147">
            <v>4.6460696200000005</v>
          </cell>
          <cell r="AA147">
            <v>-0.37940296000000018</v>
          </cell>
          <cell r="AB147">
            <v>-8.8922568888941553E-2</v>
          </cell>
          <cell r="AC147">
            <v>3.5529532000000001</v>
          </cell>
          <cell r="AD147">
            <v>4.6460696200000005</v>
          </cell>
          <cell r="AE147">
            <v>-1.0931164200000003</v>
          </cell>
          <cell r="AF147">
            <v>-0.3076641763814959</v>
          </cell>
          <cell r="AG147">
            <v>0</v>
          </cell>
          <cell r="AH147">
            <v>2.1333333300000001</v>
          </cell>
          <cell r="AI147">
            <v>2.3349494100000001</v>
          </cell>
          <cell r="AJ147">
            <v>-0.20161607999999998</v>
          </cell>
          <cell r="AK147">
            <v>6.3999999900000004</v>
          </cell>
          <cell r="AL147">
            <v>6.9810190300000006</v>
          </cell>
          <cell r="AM147">
            <v>-0.58101904000000015</v>
          </cell>
          <cell r="AN147">
            <v>-9.0784225141850375E-2</v>
          </cell>
          <cell r="AO147">
            <v>2.3349494100000001</v>
          </cell>
          <cell r="AP147">
            <v>6.9810190300000006</v>
          </cell>
          <cell r="AQ147">
            <v>-4.6460696200000005</v>
          </cell>
          <cell r="AR147">
            <v>-1.9897945540498885</v>
          </cell>
          <cell r="AS147">
            <v>0</v>
          </cell>
          <cell r="AT147">
            <v>2.1333333300000001</v>
          </cell>
          <cell r="AU147">
            <v>2.9608313600000002</v>
          </cell>
          <cell r="AV147">
            <v>-0.82749803000000011</v>
          </cell>
          <cell r="AW147">
            <v>8.5333333200000006</v>
          </cell>
          <cell r="AX147">
            <v>9.9418503900000008</v>
          </cell>
          <cell r="AY147">
            <v>-1.4085170700000003</v>
          </cell>
          <cell r="AZ147">
            <v>-0.16506059439853221</v>
          </cell>
          <cell r="BA147">
            <v>7.3332179400000008</v>
          </cell>
          <cell r="BB147">
            <v>9.9418503900000008</v>
          </cell>
          <cell r="BC147">
            <v>-2.60863245</v>
          </cell>
          <cell r="BD147">
            <v>-0.3557282043631721</v>
          </cell>
          <cell r="BE147">
            <v>0</v>
          </cell>
          <cell r="BF147">
            <v>2.1333333300000001</v>
          </cell>
          <cell r="BG147">
            <v>2.2714647599999997</v>
          </cell>
          <cell r="BH147">
            <v>-0.13813142999999961</v>
          </cell>
          <cell r="BI147">
            <v>10.66666665</v>
          </cell>
          <cell r="BJ147">
            <v>12.21331515</v>
          </cell>
          <cell r="BK147">
            <v>-1.5466484999999999</v>
          </cell>
          <cell r="BL147">
            <v>-0.14499829710155984</v>
          </cell>
          <cell r="BM147">
            <v>9.180325400000001</v>
          </cell>
          <cell r="BN147">
            <v>12.21331515</v>
          </cell>
          <cell r="BO147">
            <v>-3.0329897499999987</v>
          </cell>
          <cell r="BP147">
            <v>-0.33037932947344095</v>
          </cell>
          <cell r="BQ147">
            <v>0</v>
          </cell>
          <cell r="BR147">
            <v>2.1333333300000001</v>
          </cell>
          <cell r="BS147">
            <v>2.3077831500000006</v>
          </cell>
          <cell r="BT147">
            <v>-0.17444982000000042</v>
          </cell>
          <cell r="BU147">
            <v>12.799999980000001</v>
          </cell>
          <cell r="BV147">
            <v>14.5210983</v>
          </cell>
          <cell r="BW147">
            <v>-1.7210983199999994</v>
          </cell>
          <cell r="BX147">
            <v>-0.13446080646009495</v>
          </cell>
          <cell r="BY147">
            <v>9.9415872799999985</v>
          </cell>
          <cell r="BZ147">
            <v>14.5210983</v>
          </cell>
          <cell r="CA147">
            <v>4.5795110200000018</v>
          </cell>
          <cell r="CB147">
            <v>0.46064183626017541</v>
          </cell>
          <cell r="CC147">
            <v>0</v>
          </cell>
          <cell r="CD147">
            <v>2.1333333300000001</v>
          </cell>
          <cell r="CE147">
            <v>2.3346771400000006</v>
          </cell>
          <cell r="CF147">
            <v>-0.20134381000000046</v>
          </cell>
          <cell r="CG147">
            <v>14.93333331</v>
          </cell>
          <cell r="CH147">
            <v>16.855775440000002</v>
          </cell>
          <cell r="CI147">
            <v>-1.9224421300000021</v>
          </cell>
          <cell r="CJ147">
            <v>-0.12873496426364853</v>
          </cell>
          <cell r="CK147">
            <v>11.721424369999999</v>
          </cell>
          <cell r="CL147">
            <v>16.855775440000002</v>
          </cell>
          <cell r="CM147">
            <v>5.1343510700000028</v>
          </cell>
          <cell r="CN147">
            <v>0.43803132690434304</v>
          </cell>
          <cell r="CO147">
            <v>0</v>
          </cell>
          <cell r="CP147">
            <v>2.1333333300000001</v>
          </cell>
          <cell r="CQ147">
            <v>2.3391594599999972</v>
          </cell>
          <cell r="CR147">
            <v>-0.20582612999999705</v>
          </cell>
          <cell r="CS147">
            <v>17.066666640000001</v>
          </cell>
          <cell r="CT147">
            <v>19.1949349</v>
          </cell>
          <cell r="CU147">
            <v>-2.1282682599999987</v>
          </cell>
          <cell r="CV147">
            <v>-0.1247032185542237</v>
          </cell>
          <cell r="CW147">
            <v>13.471373949999998</v>
          </cell>
          <cell r="CX147">
            <v>19.1949349</v>
          </cell>
          <cell r="CY147">
            <v>-5.7235609500000013</v>
          </cell>
          <cell r="CZ147">
            <v>-0.42486838916679331</v>
          </cell>
          <cell r="DA147">
            <v>0</v>
          </cell>
          <cell r="DB147">
            <v>2.1333333300000001</v>
          </cell>
          <cell r="DC147">
            <v>2.6148271599999999</v>
          </cell>
          <cell r="DD147">
            <v>-0.48149382999999979</v>
          </cell>
          <cell r="DE147">
            <v>19.19999997</v>
          </cell>
          <cell r="DF147">
            <v>21.809762059999997</v>
          </cell>
          <cell r="DG147">
            <v>-2.6097620899999967</v>
          </cell>
          <cell r="DH147">
            <v>-0.13592510906654948</v>
          </cell>
          <cell r="DI147">
            <v>15.202029039999999</v>
          </cell>
          <cell r="DJ147">
            <v>21.809762059999997</v>
          </cell>
          <cell r="DK147">
            <v>-6.6077330199999977</v>
          </cell>
          <cell r="DL147">
            <v>-0.43466125492942737</v>
          </cell>
          <cell r="DM147">
            <v>0</v>
          </cell>
          <cell r="DN147">
            <v>5.6333333300000001</v>
          </cell>
          <cell r="DO147">
            <v>2.4483783700000012</v>
          </cell>
          <cell r="DP147">
            <v>3.1849549599999989</v>
          </cell>
          <cell r="DQ147">
            <v>24.833333299999996</v>
          </cell>
          <cell r="DR147">
            <v>24.258140430000001</v>
          </cell>
          <cell r="DS147">
            <v>0.57519286999999508</v>
          </cell>
          <cell r="DT147">
            <v>2.3162129024378503E-2</v>
          </cell>
          <cell r="DU147">
            <v>16.905303</v>
          </cell>
          <cell r="DV147">
            <v>24.258140430000001</v>
          </cell>
          <cell r="DW147">
            <v>-7.352837430000001</v>
          </cell>
          <cell r="DX147">
            <v>-0.43494265852555264</v>
          </cell>
          <cell r="DY147">
            <v>0</v>
          </cell>
          <cell r="DZ147">
            <v>2.1333333300000001</v>
          </cell>
          <cell r="EA147">
            <v>2.2330678000000006</v>
          </cell>
          <cell r="EB147">
            <v>-9.9734470000000464E-2</v>
          </cell>
          <cell r="EC147">
            <v>26.966666629999995</v>
          </cell>
          <cell r="ED147">
            <v>26.491208230000002</v>
          </cell>
          <cell r="EE147">
            <v>0.47545839999999373</v>
          </cell>
          <cell r="EF147">
            <v>1.7631337477619635E-2</v>
          </cell>
          <cell r="EG147">
            <v>18.803704760000002</v>
          </cell>
          <cell r="EH147">
            <v>26.491208230000002</v>
          </cell>
          <cell r="EI147">
            <v>-7.6875034699999993</v>
          </cell>
          <cell r="EJ147">
            <v>-0.40882919446561222</v>
          </cell>
          <cell r="EK147">
            <v>0</v>
          </cell>
          <cell r="EL147">
            <v>2.1333333300000001</v>
          </cell>
          <cell r="EM147">
            <v>2.34072309</v>
          </cell>
          <cell r="EN147">
            <v>-0.20738975999999987</v>
          </cell>
        </row>
        <row r="148">
          <cell r="A148">
            <v>521301</v>
          </cell>
          <cell r="B148" t="str">
            <v>R&amp;M Material - Optical Undersea Cable DS</v>
          </cell>
          <cell r="C148">
            <v>0</v>
          </cell>
          <cell r="D148">
            <v>1.3986E-2</v>
          </cell>
          <cell r="E148">
            <v>1.7264000000000002E-2</v>
          </cell>
          <cell r="F148">
            <v>4.0630699999999999E-2</v>
          </cell>
          <cell r="G148">
            <v>2E-3</v>
          </cell>
          <cell r="H148">
            <v>0</v>
          </cell>
          <cell r="I148">
            <v>5.599237E-2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>
            <v>0</v>
          </cell>
          <cell r="S148">
            <v>0</v>
          </cell>
          <cell r="T148">
            <v>0</v>
          </cell>
          <cell r="U148">
            <v>0</v>
          </cell>
          <cell r="V148">
            <v>0</v>
          </cell>
          <cell r="W148">
            <v>0</v>
          </cell>
          <cell r="X148">
            <v>0</v>
          </cell>
          <cell r="Y148">
            <v>0</v>
          </cell>
          <cell r="Z148">
            <v>0</v>
          </cell>
          <cell r="AA148">
            <v>0</v>
          </cell>
          <cell r="AB148">
            <v>0</v>
          </cell>
          <cell r="AC148">
            <v>0</v>
          </cell>
          <cell r="AD148">
            <v>0</v>
          </cell>
          <cell r="AE148">
            <v>0</v>
          </cell>
          <cell r="AF148">
            <v>0</v>
          </cell>
          <cell r="AG148">
            <v>0</v>
          </cell>
          <cell r="AH148">
            <v>0</v>
          </cell>
          <cell r="AI148">
            <v>0</v>
          </cell>
          <cell r="AJ148">
            <v>0</v>
          </cell>
          <cell r="AK148">
            <v>0</v>
          </cell>
          <cell r="AL148">
            <v>0</v>
          </cell>
          <cell r="AM148">
            <v>0</v>
          </cell>
          <cell r="AN148">
            <v>0</v>
          </cell>
          <cell r="AO148">
            <v>0</v>
          </cell>
          <cell r="AP148">
            <v>0</v>
          </cell>
          <cell r="AQ148">
            <v>0</v>
          </cell>
          <cell r="AR148">
            <v>0</v>
          </cell>
          <cell r="AS148">
            <v>0</v>
          </cell>
          <cell r="AT148">
            <v>0</v>
          </cell>
          <cell r="AU148">
            <v>0</v>
          </cell>
          <cell r="AV148">
            <v>0</v>
          </cell>
          <cell r="AW148">
            <v>0</v>
          </cell>
          <cell r="AX148">
            <v>0</v>
          </cell>
          <cell r="AY148">
            <v>0</v>
          </cell>
          <cell r="AZ148">
            <v>0</v>
          </cell>
          <cell r="BA148">
            <v>0</v>
          </cell>
          <cell r="BB148">
            <v>0</v>
          </cell>
          <cell r="BC148">
            <v>0</v>
          </cell>
          <cell r="BD148">
            <v>0</v>
          </cell>
          <cell r="BE148">
            <v>0</v>
          </cell>
          <cell r="BF148">
            <v>0</v>
          </cell>
          <cell r="BG148">
            <v>0</v>
          </cell>
          <cell r="BH148">
            <v>0</v>
          </cell>
          <cell r="BI148">
            <v>0</v>
          </cell>
          <cell r="BJ148">
            <v>0</v>
          </cell>
          <cell r="BK148">
            <v>0</v>
          </cell>
          <cell r="BL148">
            <v>0</v>
          </cell>
          <cell r="BM148">
            <v>0</v>
          </cell>
          <cell r="BN148">
            <v>0</v>
          </cell>
          <cell r="BO148">
            <v>0</v>
          </cell>
          <cell r="BP148">
            <v>0</v>
          </cell>
          <cell r="BQ148">
            <v>0</v>
          </cell>
          <cell r="BR148">
            <v>0</v>
          </cell>
          <cell r="BS148">
            <v>0</v>
          </cell>
          <cell r="BT148">
            <v>0</v>
          </cell>
          <cell r="BU148">
            <v>0</v>
          </cell>
          <cell r="BV148">
            <v>0</v>
          </cell>
          <cell r="BW148">
            <v>0</v>
          </cell>
          <cell r="BX148">
            <v>0</v>
          </cell>
          <cell r="BY148">
            <v>0</v>
          </cell>
          <cell r="BZ148">
            <v>0</v>
          </cell>
          <cell r="CA148">
            <v>0</v>
          </cell>
          <cell r="CB148">
            <v>0</v>
          </cell>
          <cell r="CC148">
            <v>0</v>
          </cell>
          <cell r="CD148">
            <v>0</v>
          </cell>
          <cell r="CE148">
            <v>0</v>
          </cell>
          <cell r="CF148">
            <v>0</v>
          </cell>
          <cell r="CG148">
            <v>0</v>
          </cell>
          <cell r="CH148">
            <v>0</v>
          </cell>
          <cell r="CI148">
            <v>0</v>
          </cell>
          <cell r="CJ148">
            <v>0</v>
          </cell>
          <cell r="CK148">
            <v>5.599237E-2</v>
          </cell>
          <cell r="CL148">
            <v>0</v>
          </cell>
          <cell r="CM148">
            <v>-5.599237E-2</v>
          </cell>
          <cell r="CN148">
            <v>-1</v>
          </cell>
          <cell r="CO148">
            <v>0</v>
          </cell>
          <cell r="CP148">
            <v>0</v>
          </cell>
          <cell r="CQ148">
            <v>6.8576270000000009E-2</v>
          </cell>
          <cell r="CR148">
            <v>-6.8576270000000009E-2</v>
          </cell>
          <cell r="CS148">
            <v>0</v>
          </cell>
          <cell r="CT148">
            <v>6.8576270000000009E-2</v>
          </cell>
          <cell r="CU148">
            <v>-6.8576270000000009E-2</v>
          </cell>
          <cell r="CV148">
            <v>0</v>
          </cell>
          <cell r="CW148">
            <v>5.599237E-2</v>
          </cell>
          <cell r="CX148">
            <v>6.8576270000000009E-2</v>
          </cell>
          <cell r="CY148">
            <v>-1.2583900000000009E-2</v>
          </cell>
          <cell r="CZ148">
            <v>-0.22474312125027052</v>
          </cell>
          <cell r="DA148">
            <v>0</v>
          </cell>
          <cell r="DB148">
            <v>0</v>
          </cell>
          <cell r="DC148">
            <v>0</v>
          </cell>
          <cell r="DD148">
            <v>0</v>
          </cell>
          <cell r="DE148">
            <v>0</v>
          </cell>
          <cell r="DF148">
            <v>6.8576270000000009E-2</v>
          </cell>
          <cell r="DG148">
            <v>-6.8576270000000009E-2</v>
          </cell>
          <cell r="DH148">
            <v>0</v>
          </cell>
          <cell r="DI148">
            <v>5.599237E-2</v>
          </cell>
          <cell r="DJ148">
            <v>6.8576270000000009E-2</v>
          </cell>
          <cell r="DK148">
            <v>-1.2583900000000009E-2</v>
          </cell>
          <cell r="DL148">
            <v>-0.22474312125027052</v>
          </cell>
          <cell r="DM148">
            <v>0</v>
          </cell>
          <cell r="DN148">
            <v>0</v>
          </cell>
          <cell r="DO148">
            <v>0</v>
          </cell>
          <cell r="DP148">
            <v>0</v>
          </cell>
          <cell r="DQ148">
            <v>0</v>
          </cell>
          <cell r="DR148">
            <v>6.8576270000000009E-2</v>
          </cell>
          <cell r="DS148">
            <v>-6.8576270000000009E-2</v>
          </cell>
          <cell r="DT148">
            <v>0</v>
          </cell>
          <cell r="DU148">
            <v>5.599237E-2</v>
          </cell>
          <cell r="DV148">
            <v>6.8576270000000009E-2</v>
          </cell>
          <cell r="DW148">
            <v>-1.2583900000000009E-2</v>
          </cell>
          <cell r="DX148">
            <v>-0.22474312125027052</v>
          </cell>
          <cell r="DY148">
            <v>0</v>
          </cell>
          <cell r="DZ148">
            <v>0</v>
          </cell>
          <cell r="EA148">
            <v>0</v>
          </cell>
          <cell r="EB148">
            <v>0</v>
          </cell>
          <cell r="EC148">
            <v>0</v>
          </cell>
          <cell r="ED148">
            <v>6.8576270000000009E-2</v>
          </cell>
          <cell r="EE148">
            <v>-6.8576270000000009E-2</v>
          </cell>
          <cell r="EF148">
            <v>0</v>
          </cell>
          <cell r="EG148">
            <v>5.599237E-2</v>
          </cell>
          <cell r="EH148">
            <v>6.8576270000000009E-2</v>
          </cell>
          <cell r="EI148">
            <v>-1.2583900000000009E-2</v>
          </cell>
          <cell r="EJ148">
            <v>-0.22474312125027052</v>
          </cell>
          <cell r="EK148">
            <v>0</v>
          </cell>
          <cell r="EL148">
            <v>0</v>
          </cell>
          <cell r="EM148">
            <v>0</v>
          </cell>
          <cell r="EN148">
            <v>0</v>
          </cell>
        </row>
        <row r="149">
          <cell r="A149">
            <v>521302</v>
          </cell>
          <cell r="B149" t="str">
            <v>R&amp;M Services - Optical Undersea Cable DS</v>
          </cell>
          <cell r="C149">
            <v>19.719806250000001</v>
          </cell>
          <cell r="D149">
            <v>22.020092870000003</v>
          </cell>
          <cell r="E149">
            <v>21.460331499999999</v>
          </cell>
          <cell r="F149">
            <v>25.632335980000001</v>
          </cell>
          <cell r="G149">
            <v>51.431941339999995</v>
          </cell>
          <cell r="H149">
            <v>42.217943249999998</v>
          </cell>
          <cell r="I149">
            <v>65.214356140000007</v>
          </cell>
          <cell r="J149">
            <v>64.039606020000008</v>
          </cell>
          <cell r="K149">
            <v>41.94999996</v>
          </cell>
          <cell r="L149">
            <v>41.94999996</v>
          </cell>
          <cell r="M149">
            <v>3.49583333</v>
          </cell>
          <cell r="N149">
            <v>22.882186840000003</v>
          </cell>
          <cell r="O149">
            <v>-19.386353510000003</v>
          </cell>
          <cell r="P149">
            <v>-5.5455600081483301</v>
          </cell>
          <cell r="Q149">
            <v>3.3464748599999994</v>
          </cell>
          <cell r="R149">
            <v>22.882186840000003</v>
          </cell>
          <cell r="S149">
            <v>-19.535711980000002</v>
          </cell>
          <cell r="T149">
            <v>-5.8376987120112434</v>
          </cell>
          <cell r="U149">
            <v>0</v>
          </cell>
          <cell r="V149">
            <v>3.49583333</v>
          </cell>
          <cell r="W149">
            <v>-22.280592540000001</v>
          </cell>
          <cell r="X149">
            <v>25.776425870000001</v>
          </cell>
          <cell r="Y149">
            <v>6.9916666599999999</v>
          </cell>
          <cell r="Z149">
            <v>0.60159430000000003</v>
          </cell>
          <cell r="AA149">
            <v>6.3900723599999996</v>
          </cell>
          <cell r="AB149">
            <v>0.91395552315990991</v>
          </cell>
          <cell r="AC149">
            <v>5.61842767</v>
          </cell>
          <cell r="AD149">
            <v>0.60159430000000003</v>
          </cell>
          <cell r="AE149">
            <v>5.0168333699999996</v>
          </cell>
          <cell r="AF149">
            <v>0.89292479402871794</v>
          </cell>
          <cell r="AG149">
            <v>0</v>
          </cell>
          <cell r="AH149">
            <v>3.49583333</v>
          </cell>
          <cell r="AI149">
            <v>3.5015955000000001</v>
          </cell>
          <cell r="AJ149">
            <v>-5.7621700000001219E-3</v>
          </cell>
          <cell r="AK149">
            <v>10.48749999</v>
          </cell>
          <cell r="AL149">
            <v>4.1031898</v>
          </cell>
          <cell r="AM149">
            <v>6.3843101899999999</v>
          </cell>
          <cell r="AN149">
            <v>0.60875424992491467</v>
          </cell>
          <cell r="AO149">
            <v>3.5015955000000001</v>
          </cell>
          <cell r="AP149">
            <v>4.1031898</v>
          </cell>
          <cell r="AQ149">
            <v>-0.60159429999999992</v>
          </cell>
          <cell r="AR149">
            <v>-0.17180576682829296</v>
          </cell>
          <cell r="AS149">
            <v>0</v>
          </cell>
          <cell r="AT149">
            <v>3.49583333</v>
          </cell>
          <cell r="AU149">
            <v>3.8665924800000004</v>
          </cell>
          <cell r="AV149">
            <v>-0.37075915000000048</v>
          </cell>
          <cell r="AW149">
            <v>13.98333332</v>
          </cell>
          <cell r="AX149">
            <v>7.9697822800000004</v>
          </cell>
          <cell r="AY149">
            <v>6.0135510399999994</v>
          </cell>
          <cell r="AZ149">
            <v>0.4300513262741848</v>
          </cell>
          <cell r="BA149">
            <v>13.65738391</v>
          </cell>
          <cell r="BB149">
            <v>7.9697822800000004</v>
          </cell>
          <cell r="BC149">
            <v>5.6876016299999996</v>
          </cell>
          <cell r="BD149">
            <v>0.41644883584443365</v>
          </cell>
          <cell r="BE149">
            <v>0</v>
          </cell>
          <cell r="BF149">
            <v>3.49583333</v>
          </cell>
          <cell r="BG149">
            <v>3.4482910599999994</v>
          </cell>
          <cell r="BH149">
            <v>4.7542270000000553E-2</v>
          </cell>
          <cell r="BI149">
            <v>17.47916665</v>
          </cell>
          <cell r="BJ149">
            <v>11.418073339999999</v>
          </cell>
          <cell r="BK149">
            <v>6.0610933100000004</v>
          </cell>
          <cell r="BL149">
            <v>0.3467610001876148</v>
          </cell>
          <cell r="BM149">
            <v>16.906611100000003</v>
          </cell>
          <cell r="BN149">
            <v>11.418073339999999</v>
          </cell>
          <cell r="BO149">
            <v>5.4885377600000034</v>
          </cell>
          <cell r="BP149">
            <v>0.32463855278483356</v>
          </cell>
          <cell r="BQ149">
            <v>0</v>
          </cell>
          <cell r="BR149">
            <v>3.49583333</v>
          </cell>
          <cell r="BS149">
            <v>3.7082497200000009</v>
          </cell>
          <cell r="BT149">
            <v>-0.2124163900000009</v>
          </cell>
          <cell r="BU149">
            <v>20.974999979999996</v>
          </cell>
          <cell r="BV149">
            <v>15.126323060000001</v>
          </cell>
          <cell r="BW149">
            <v>5.8486769199999955</v>
          </cell>
          <cell r="BX149">
            <v>0.2788403778582505</v>
          </cell>
          <cell r="BY149">
            <v>20.045786239999998</v>
          </cell>
          <cell r="BZ149">
            <v>15.126323060000001</v>
          </cell>
          <cell r="CA149">
            <v>-4.9194631799999975</v>
          </cell>
          <cell r="CB149">
            <v>-0.24541133588382502</v>
          </cell>
          <cell r="CC149">
            <v>0</v>
          </cell>
          <cell r="CD149">
            <v>3.49583333</v>
          </cell>
          <cell r="CE149">
            <v>3.6019595400000011</v>
          </cell>
          <cell r="CF149">
            <v>-0.10612621000000111</v>
          </cell>
          <cell r="CG149">
            <v>24.470833309999996</v>
          </cell>
          <cell r="CH149">
            <v>18.7282826</v>
          </cell>
          <cell r="CI149">
            <v>5.7425507099999962</v>
          </cell>
          <cell r="CJ149">
            <v>0.23466919320860663</v>
          </cell>
          <cell r="CK149">
            <v>23.1456838</v>
          </cell>
          <cell r="CL149">
            <v>18.7282826</v>
          </cell>
          <cell r="CM149">
            <v>-4.4174012000000005</v>
          </cell>
          <cell r="CN149">
            <v>-0.19085204991869803</v>
          </cell>
          <cell r="CO149">
            <v>0</v>
          </cell>
          <cell r="CP149">
            <v>3.49583333</v>
          </cell>
          <cell r="CQ149">
            <v>3.5421426999999994</v>
          </cell>
          <cell r="CR149">
            <v>-4.6309369999999461E-2</v>
          </cell>
          <cell r="CS149">
            <v>27.966666639999993</v>
          </cell>
          <cell r="CT149">
            <v>22.270425299999999</v>
          </cell>
          <cell r="CU149">
            <v>5.6962413399999932</v>
          </cell>
          <cell r="CV149">
            <v>0.20367966670195897</v>
          </cell>
          <cell r="CW149">
            <v>25.833343379999999</v>
          </cell>
          <cell r="CX149">
            <v>22.270425299999999</v>
          </cell>
          <cell r="CY149">
            <v>3.5629180799999993</v>
          </cell>
          <cell r="CZ149">
            <v>0.13791935591110466</v>
          </cell>
          <cell r="DA149">
            <v>0</v>
          </cell>
          <cell r="DB149">
            <v>3.49583333</v>
          </cell>
          <cell r="DC149">
            <v>4.8571000799999986</v>
          </cell>
          <cell r="DD149">
            <v>-1.3612667499999986</v>
          </cell>
          <cell r="DE149">
            <v>31.462499969999993</v>
          </cell>
          <cell r="DF149">
            <v>27.127525379999998</v>
          </cell>
          <cell r="DG149">
            <v>4.3349745899999945</v>
          </cell>
          <cell r="DH149">
            <v>0.13778226759264087</v>
          </cell>
          <cell r="DI149">
            <v>28.72065229</v>
          </cell>
          <cell r="DJ149">
            <v>27.127525379999998</v>
          </cell>
          <cell r="DK149">
            <v>1.5931269100000023</v>
          </cell>
          <cell r="DL149">
            <v>5.5469732856823016E-2</v>
          </cell>
          <cell r="DM149">
            <v>0</v>
          </cell>
          <cell r="DN149">
            <v>3.49583333</v>
          </cell>
          <cell r="DO149">
            <v>3.5506710199999993</v>
          </cell>
          <cell r="DP149">
            <v>-5.4837689999999384E-2</v>
          </cell>
          <cell r="DQ149">
            <v>34.958333299999993</v>
          </cell>
          <cell r="DR149">
            <v>30.678196399999997</v>
          </cell>
          <cell r="DS149">
            <v>4.2801368999999951</v>
          </cell>
          <cell r="DT149">
            <v>0.12243538223831729</v>
          </cell>
          <cell r="DU149">
            <v>31.710782399999999</v>
          </cell>
          <cell r="DV149">
            <v>30.678196399999997</v>
          </cell>
          <cell r="DW149">
            <v>1.032586000000002</v>
          </cell>
          <cell r="DX149">
            <v>3.2562615042888439E-2</v>
          </cell>
          <cell r="DY149">
            <v>0</v>
          </cell>
          <cell r="DZ149">
            <v>3.49583333</v>
          </cell>
          <cell r="EA149">
            <v>3.6902628500000016</v>
          </cell>
          <cell r="EB149">
            <v>-0.19442952000000169</v>
          </cell>
          <cell r="EC149">
            <v>38.454166629999989</v>
          </cell>
          <cell r="ED149">
            <v>34.368459250000001</v>
          </cell>
          <cell r="EE149">
            <v>4.0857073799999881</v>
          </cell>
          <cell r="EF149">
            <v>0.10624875632625273</v>
          </cell>
          <cell r="EG149">
            <v>36.404770360000001</v>
          </cell>
          <cell r="EH149">
            <v>34.368459250000001</v>
          </cell>
          <cell r="EI149">
            <v>2.0363111099999998</v>
          </cell>
          <cell r="EJ149">
            <v>5.5935282378196539E-2</v>
          </cell>
          <cell r="EK149">
            <v>0</v>
          </cell>
          <cell r="EL149">
            <v>3.49583333</v>
          </cell>
          <cell r="EM149">
            <v>3.6184595900000036</v>
          </cell>
          <cell r="EN149">
            <v>-0.12262626000000365</v>
          </cell>
        </row>
        <row r="150">
          <cell r="A150">
            <v>521311</v>
          </cell>
          <cell r="B150" t="str">
            <v>R&amp;M Material - Cable Operation</v>
          </cell>
          <cell r="C150">
            <v>2.4190723799999998</v>
          </cell>
          <cell r="D150">
            <v>7.9895140000000003E-2</v>
          </cell>
          <cell r="E150">
            <v>0.12986274</v>
          </cell>
          <cell r="F150">
            <v>0.67481051999999997</v>
          </cell>
          <cell r="G150">
            <v>6.643723E-2</v>
          </cell>
          <cell r="H150">
            <v>0.14507035999999998</v>
          </cell>
          <cell r="I150">
            <v>0.15174229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  <cell r="AI150">
            <v>0</v>
          </cell>
          <cell r="AJ150">
            <v>0</v>
          </cell>
          <cell r="AK150">
            <v>0</v>
          </cell>
          <cell r="AL150">
            <v>0</v>
          </cell>
          <cell r="AM150">
            <v>0</v>
          </cell>
          <cell r="AN150">
            <v>0</v>
          </cell>
          <cell r="AO150">
            <v>0</v>
          </cell>
          <cell r="AP150">
            <v>0</v>
          </cell>
          <cell r="AQ150">
            <v>0</v>
          </cell>
          <cell r="AR150">
            <v>0</v>
          </cell>
          <cell r="AS150">
            <v>0</v>
          </cell>
          <cell r="AT150">
            <v>0</v>
          </cell>
          <cell r="AU150">
            <v>0</v>
          </cell>
          <cell r="AV150">
            <v>0</v>
          </cell>
          <cell r="AW150">
            <v>0</v>
          </cell>
          <cell r="AX150">
            <v>0</v>
          </cell>
          <cell r="AY150">
            <v>0</v>
          </cell>
          <cell r="AZ150">
            <v>0</v>
          </cell>
          <cell r="BA150">
            <v>0</v>
          </cell>
          <cell r="BB150">
            <v>0</v>
          </cell>
          <cell r="BC150">
            <v>0</v>
          </cell>
          <cell r="BD150">
            <v>0</v>
          </cell>
          <cell r="BE150">
            <v>0</v>
          </cell>
          <cell r="BF150">
            <v>0</v>
          </cell>
          <cell r="BG150">
            <v>0</v>
          </cell>
          <cell r="BH150">
            <v>0</v>
          </cell>
          <cell r="BI150">
            <v>0</v>
          </cell>
          <cell r="BJ150">
            <v>0</v>
          </cell>
          <cell r="BK150">
            <v>0</v>
          </cell>
          <cell r="BL150">
            <v>0</v>
          </cell>
          <cell r="BM150">
            <v>6.1481629999999995E-2</v>
          </cell>
          <cell r="BN150">
            <v>0</v>
          </cell>
          <cell r="BO150">
            <v>6.1481629999999995E-2</v>
          </cell>
          <cell r="BP150">
            <v>1</v>
          </cell>
          <cell r="BQ150">
            <v>0</v>
          </cell>
          <cell r="BR150">
            <v>0</v>
          </cell>
          <cell r="BS150">
            <v>0.12993046</v>
          </cell>
          <cell r="BT150">
            <v>-0.12993046</v>
          </cell>
          <cell r="BU150">
            <v>0</v>
          </cell>
          <cell r="BV150">
            <v>0.12993046</v>
          </cell>
          <cell r="BW150">
            <v>-0.12993046</v>
          </cell>
          <cell r="BX150">
            <v>0</v>
          </cell>
          <cell r="BY150">
            <v>6.1481629999999995E-2</v>
          </cell>
          <cell r="BZ150">
            <v>0.12993046</v>
          </cell>
          <cell r="CA150">
            <v>6.8448830000000002E-2</v>
          </cell>
          <cell r="CB150">
            <v>1.1133216539639565</v>
          </cell>
          <cell r="CC150">
            <v>0</v>
          </cell>
          <cell r="CD150">
            <v>0</v>
          </cell>
          <cell r="CE150">
            <v>0</v>
          </cell>
          <cell r="CF150">
            <v>0</v>
          </cell>
          <cell r="CG150">
            <v>0</v>
          </cell>
          <cell r="CH150">
            <v>0.12993046</v>
          </cell>
          <cell r="CI150">
            <v>-0.12993046</v>
          </cell>
          <cell r="CJ150">
            <v>0</v>
          </cell>
          <cell r="CK150">
            <v>6.1481629999999995E-2</v>
          </cell>
          <cell r="CL150">
            <v>0.12993046</v>
          </cell>
          <cell r="CM150">
            <v>6.8448830000000002E-2</v>
          </cell>
          <cell r="CN150">
            <v>1.1133216539639565</v>
          </cell>
          <cell r="CO150">
            <v>0</v>
          </cell>
          <cell r="CP150">
            <v>0</v>
          </cell>
          <cell r="CQ150">
            <v>0</v>
          </cell>
          <cell r="CR150">
            <v>0</v>
          </cell>
          <cell r="CS150">
            <v>0</v>
          </cell>
          <cell r="CT150">
            <v>0.12993046</v>
          </cell>
          <cell r="CU150">
            <v>-0.12993046</v>
          </cell>
          <cell r="CV150">
            <v>0</v>
          </cell>
          <cell r="CW150">
            <v>6.1481629999999995E-2</v>
          </cell>
          <cell r="CX150">
            <v>0.12993046</v>
          </cell>
          <cell r="CY150">
            <v>-6.8448830000000002E-2</v>
          </cell>
          <cell r="CZ150">
            <v>-1.1133216539639565</v>
          </cell>
          <cell r="DA150">
            <v>0</v>
          </cell>
          <cell r="DB150">
            <v>0</v>
          </cell>
          <cell r="DC150">
            <v>0</v>
          </cell>
          <cell r="DD150">
            <v>0</v>
          </cell>
          <cell r="DE150">
            <v>0</v>
          </cell>
          <cell r="DF150">
            <v>0.12993046</v>
          </cell>
          <cell r="DG150">
            <v>-0.12993046</v>
          </cell>
          <cell r="DH150">
            <v>0</v>
          </cell>
          <cell r="DI150">
            <v>6.1481629999999995E-2</v>
          </cell>
          <cell r="DJ150">
            <v>0.12993046</v>
          </cell>
          <cell r="DK150">
            <v>-6.8448830000000002E-2</v>
          </cell>
          <cell r="DL150">
            <v>-1.1133216539639565</v>
          </cell>
          <cell r="DM150">
            <v>0</v>
          </cell>
          <cell r="DN150">
            <v>0</v>
          </cell>
          <cell r="DO150">
            <v>2.5087099999999991E-2</v>
          </cell>
          <cell r="DP150">
            <v>-2.5087099999999991E-2</v>
          </cell>
          <cell r="DQ150">
            <v>0</v>
          </cell>
          <cell r="DR150">
            <v>0.15501756</v>
          </cell>
          <cell r="DS150">
            <v>-0.15501756</v>
          </cell>
          <cell r="DT150">
            <v>0</v>
          </cell>
          <cell r="DU150">
            <v>6.1481629999999995E-2</v>
          </cell>
          <cell r="DV150">
            <v>0.15501756</v>
          </cell>
          <cell r="DW150">
            <v>-9.3535930000000003E-2</v>
          </cell>
          <cell r="DX150">
            <v>-1.5213638610427214</v>
          </cell>
          <cell r="DY150">
            <v>0</v>
          </cell>
          <cell r="DZ150">
            <v>0</v>
          </cell>
          <cell r="EA150">
            <v>0.30991942</v>
          </cell>
          <cell r="EB150">
            <v>-0.30991942</v>
          </cell>
          <cell r="EC150">
            <v>0</v>
          </cell>
          <cell r="ED150">
            <v>0.46493698</v>
          </cell>
          <cell r="EE150">
            <v>-0.46493698</v>
          </cell>
          <cell r="EF150">
            <v>0</v>
          </cell>
          <cell r="EG150">
            <v>6.1481629999999995E-2</v>
          </cell>
          <cell r="EH150">
            <v>0.46493698</v>
          </cell>
          <cell r="EI150">
            <v>-0.40345534999999999</v>
          </cell>
          <cell r="EJ150">
            <v>-6.5622097202042307</v>
          </cell>
          <cell r="EK150">
            <v>0</v>
          </cell>
          <cell r="EL150">
            <v>0</v>
          </cell>
          <cell r="EM150">
            <v>0</v>
          </cell>
          <cell r="EN150">
            <v>0</v>
          </cell>
        </row>
        <row r="151">
          <cell r="A151">
            <v>521312</v>
          </cell>
          <cell r="B151" t="str">
            <v>R&amp;M Services - Cable Operation</v>
          </cell>
          <cell r="C151">
            <v>0.25439315000000001</v>
          </cell>
          <cell r="D151">
            <v>0.19731057999999999</v>
          </cell>
          <cell r="E151">
            <v>0.18829976999999998</v>
          </cell>
          <cell r="F151">
            <v>0.15237529999999999</v>
          </cell>
          <cell r="G151">
            <v>1.0786249999999999</v>
          </cell>
          <cell r="H151">
            <v>1.04362577</v>
          </cell>
          <cell r="I151">
            <v>1.9766330000000002E-2</v>
          </cell>
          <cell r="J151">
            <v>1.554</v>
          </cell>
          <cell r="K151">
            <v>1.554</v>
          </cell>
          <cell r="L151">
            <v>2.391375</v>
          </cell>
          <cell r="M151">
            <v>0.1295</v>
          </cell>
          <cell r="N151">
            <v>0</v>
          </cell>
          <cell r="O151">
            <v>0.1295</v>
          </cell>
          <cell r="P151">
            <v>1</v>
          </cell>
          <cell r="Q151">
            <v>0</v>
          </cell>
          <cell r="R151">
            <v>0</v>
          </cell>
          <cell r="S151">
            <v>0</v>
          </cell>
          <cell r="T151">
            <v>0</v>
          </cell>
          <cell r="U151">
            <v>0</v>
          </cell>
          <cell r="V151">
            <v>0.1295</v>
          </cell>
          <cell r="W151">
            <v>0.92137500000000006</v>
          </cell>
          <cell r="X151">
            <v>-0.79187500000000011</v>
          </cell>
          <cell r="Y151">
            <v>0.25900000000000001</v>
          </cell>
          <cell r="Z151">
            <v>0.92137500000000006</v>
          </cell>
          <cell r="AA151">
            <v>-0.66237500000000005</v>
          </cell>
          <cell r="AB151">
            <v>-2.5574324324324325</v>
          </cell>
          <cell r="AC151">
            <v>0</v>
          </cell>
          <cell r="AD151">
            <v>0.92137500000000006</v>
          </cell>
          <cell r="AE151">
            <v>-0.92137500000000006</v>
          </cell>
          <cell r="AF151">
            <v>0</v>
          </cell>
          <cell r="AG151">
            <v>0</v>
          </cell>
          <cell r="AH151">
            <v>0.1295</v>
          </cell>
          <cell r="AI151">
            <v>0</v>
          </cell>
          <cell r="AJ151">
            <v>0.1295</v>
          </cell>
          <cell r="AK151">
            <v>0.38850000000000001</v>
          </cell>
          <cell r="AL151">
            <v>0.92137500000000006</v>
          </cell>
          <cell r="AM151">
            <v>-0.53287499999999999</v>
          </cell>
          <cell r="AN151">
            <v>-1.3716216216216215</v>
          </cell>
          <cell r="AO151">
            <v>0</v>
          </cell>
          <cell r="AP151">
            <v>0.92137500000000006</v>
          </cell>
          <cell r="AQ151">
            <v>-0.92137500000000006</v>
          </cell>
          <cell r="AR151">
            <v>0</v>
          </cell>
          <cell r="AS151">
            <v>0</v>
          </cell>
          <cell r="AT151">
            <v>0.1295</v>
          </cell>
          <cell r="AU151">
            <v>0</v>
          </cell>
          <cell r="AV151">
            <v>0.1295</v>
          </cell>
          <cell r="AW151">
            <v>0.51800000000000002</v>
          </cell>
          <cell r="AX151">
            <v>0.92137500000000006</v>
          </cell>
          <cell r="AY151">
            <v>-0.40337500000000004</v>
          </cell>
          <cell r="AZ151">
            <v>-0.77871621621621623</v>
          </cell>
          <cell r="BA151">
            <v>1.9766330000000002E-2</v>
          </cell>
          <cell r="BB151">
            <v>0.92137500000000006</v>
          </cell>
          <cell r="BC151">
            <v>-0.90160867</v>
          </cell>
          <cell r="BD151">
            <v>-45.61335715835969</v>
          </cell>
          <cell r="BE151">
            <v>0</v>
          </cell>
          <cell r="BF151">
            <v>0.1295</v>
          </cell>
          <cell r="BG151">
            <v>0</v>
          </cell>
          <cell r="BH151">
            <v>0.1295</v>
          </cell>
          <cell r="BI151">
            <v>0.64749999999999996</v>
          </cell>
          <cell r="BJ151">
            <v>0.92137500000000006</v>
          </cell>
          <cell r="BK151">
            <v>-0.27387500000000009</v>
          </cell>
          <cell r="BL151">
            <v>-0.42297297297297315</v>
          </cell>
          <cell r="BM151">
            <v>1.9766330000000002E-2</v>
          </cell>
          <cell r="BN151">
            <v>0.92137500000000006</v>
          </cell>
          <cell r="BO151">
            <v>-0.90160867</v>
          </cell>
          <cell r="BP151">
            <v>-45.61335715835969</v>
          </cell>
          <cell r="BQ151">
            <v>0</v>
          </cell>
          <cell r="BR151">
            <v>0.1295</v>
          </cell>
          <cell r="BS151">
            <v>0</v>
          </cell>
          <cell r="BT151">
            <v>0.1295</v>
          </cell>
          <cell r="BU151">
            <v>0.77700000000000002</v>
          </cell>
          <cell r="BV151">
            <v>0.92137500000000006</v>
          </cell>
          <cell r="BW151">
            <v>-0.14437500000000003</v>
          </cell>
          <cell r="BX151">
            <v>-0.18581081081081086</v>
          </cell>
          <cell r="BY151">
            <v>1.9766330000000002E-2</v>
          </cell>
          <cell r="BZ151">
            <v>0.92137500000000006</v>
          </cell>
          <cell r="CA151">
            <v>0.90160867</v>
          </cell>
          <cell r="CB151">
            <v>45.61335715835969</v>
          </cell>
          <cell r="CC151">
            <v>0</v>
          </cell>
          <cell r="CD151">
            <v>0.1295</v>
          </cell>
          <cell r="CE151">
            <v>0</v>
          </cell>
          <cell r="CF151">
            <v>0.1295</v>
          </cell>
          <cell r="CG151">
            <v>0.90649999999999997</v>
          </cell>
          <cell r="CH151">
            <v>0.92137500000000006</v>
          </cell>
          <cell r="CI151">
            <v>-1.4875000000000083E-2</v>
          </cell>
          <cell r="CJ151">
            <v>-1.6409266409266501E-2</v>
          </cell>
          <cell r="CK151">
            <v>1.9766330000000002E-2</v>
          </cell>
          <cell r="CL151">
            <v>0.92137500000000006</v>
          </cell>
          <cell r="CM151">
            <v>0.90160867</v>
          </cell>
          <cell r="CN151">
            <v>45.61335715835969</v>
          </cell>
          <cell r="CO151">
            <v>0</v>
          </cell>
          <cell r="CP151">
            <v>0.1295</v>
          </cell>
          <cell r="CQ151">
            <v>0</v>
          </cell>
          <cell r="CR151">
            <v>0.1295</v>
          </cell>
          <cell r="CS151">
            <v>1.036</v>
          </cell>
          <cell r="CT151">
            <v>0.92137500000000006</v>
          </cell>
          <cell r="CU151">
            <v>0.11462499999999998</v>
          </cell>
          <cell r="CV151">
            <v>0.11064189189189187</v>
          </cell>
          <cell r="CW151">
            <v>1.9766330000000002E-2</v>
          </cell>
          <cell r="CX151">
            <v>0.92137500000000006</v>
          </cell>
          <cell r="CY151">
            <v>-0.90160867</v>
          </cell>
          <cell r="CZ151">
            <v>-45.61335715835969</v>
          </cell>
          <cell r="DA151">
            <v>0</v>
          </cell>
          <cell r="DB151">
            <v>0.1295</v>
          </cell>
          <cell r="DC151">
            <v>0</v>
          </cell>
          <cell r="DD151">
            <v>0.1295</v>
          </cell>
          <cell r="DE151">
            <v>1.1655</v>
          </cell>
          <cell r="DF151">
            <v>0.92137500000000006</v>
          </cell>
          <cell r="DG151">
            <v>0.24412499999999993</v>
          </cell>
          <cell r="DH151">
            <v>0.2094594594594594</v>
          </cell>
          <cell r="DI151">
            <v>1.9766330000000002E-2</v>
          </cell>
          <cell r="DJ151">
            <v>0.92137500000000006</v>
          </cell>
          <cell r="DK151">
            <v>-0.90160867</v>
          </cell>
          <cell r="DL151">
            <v>-45.61335715835969</v>
          </cell>
          <cell r="DM151">
            <v>0</v>
          </cell>
          <cell r="DN151">
            <v>0.1295</v>
          </cell>
          <cell r="DO151">
            <v>0</v>
          </cell>
          <cell r="DP151">
            <v>0.1295</v>
          </cell>
          <cell r="DQ151">
            <v>1.2949999999999999</v>
          </cell>
          <cell r="DR151">
            <v>0.92137500000000006</v>
          </cell>
          <cell r="DS151">
            <v>0.37362499999999987</v>
          </cell>
          <cell r="DT151">
            <v>0.28851351351351345</v>
          </cell>
          <cell r="DU151">
            <v>1.9766330000000002E-2</v>
          </cell>
          <cell r="DV151">
            <v>0.92137500000000006</v>
          </cell>
          <cell r="DW151">
            <v>-0.90160867</v>
          </cell>
          <cell r="DX151">
            <v>-45.61335715835969</v>
          </cell>
          <cell r="DY151">
            <v>0</v>
          </cell>
          <cell r="DZ151">
            <v>0.89687499999999998</v>
          </cell>
          <cell r="EA151">
            <v>0</v>
          </cell>
          <cell r="EB151">
            <v>0.89687499999999998</v>
          </cell>
          <cell r="EC151">
            <v>2.191875</v>
          </cell>
          <cell r="ED151">
            <v>0.92137500000000006</v>
          </cell>
          <cell r="EE151">
            <v>1.2705</v>
          </cell>
          <cell r="EF151">
            <v>0.57964071856287425</v>
          </cell>
          <cell r="EG151">
            <v>1.9766330000000002E-2</v>
          </cell>
          <cell r="EH151">
            <v>0.92137500000000006</v>
          </cell>
          <cell r="EI151">
            <v>-0.90160867</v>
          </cell>
          <cell r="EJ151">
            <v>-45.61335715835969</v>
          </cell>
          <cell r="EK151">
            <v>0</v>
          </cell>
          <cell r="EL151">
            <v>0.19950000000000001</v>
          </cell>
          <cell r="EM151">
            <v>1.4406350000000001</v>
          </cell>
          <cell r="EN151">
            <v>-1.2411350000000001</v>
          </cell>
        </row>
        <row r="152">
          <cell r="A152">
            <v>521321</v>
          </cell>
          <cell r="B152" t="str">
            <v>R&amp;M Material - IT Hardware</v>
          </cell>
          <cell r="C152">
            <v>2.2990409199999999</v>
          </cell>
          <cell r="D152">
            <v>1.43634124</v>
          </cell>
          <cell r="E152">
            <v>0.48237184000000005</v>
          </cell>
          <cell r="F152">
            <v>1.6805569199999999</v>
          </cell>
          <cell r="G152">
            <v>0.39763973999999996</v>
          </cell>
          <cell r="H152">
            <v>0.73075172999999993</v>
          </cell>
          <cell r="I152">
            <v>10.398144039999998</v>
          </cell>
          <cell r="J152">
            <v>5.44</v>
          </cell>
          <cell r="K152">
            <v>1.59</v>
          </cell>
          <cell r="L152">
            <v>4.3899999999999997</v>
          </cell>
          <cell r="M152">
            <v>0.13250000000000001</v>
          </cell>
          <cell r="N152">
            <v>4.6199999999999998E-2</v>
          </cell>
          <cell r="O152">
            <v>8.6300000000000016E-2</v>
          </cell>
          <cell r="P152">
            <v>0.65132075471698125</v>
          </cell>
          <cell r="Q152">
            <v>0.107668</v>
          </cell>
          <cell r="R152">
            <v>4.6199999999999998E-2</v>
          </cell>
          <cell r="S152">
            <v>6.1468000000000002E-2</v>
          </cell>
          <cell r="T152">
            <v>0.57090314671025744</v>
          </cell>
          <cell r="U152">
            <v>0</v>
          </cell>
          <cell r="V152">
            <v>0.13250000000000001</v>
          </cell>
          <cell r="W152">
            <v>0.19873129</v>
          </cell>
          <cell r="X152">
            <v>-6.6231289999999998E-2</v>
          </cell>
          <cell r="Y152">
            <v>0.26500000000000001</v>
          </cell>
          <cell r="Z152">
            <v>0.24493129</v>
          </cell>
          <cell r="AA152">
            <v>2.0068710000000017E-2</v>
          </cell>
          <cell r="AB152">
            <v>7.5730981132075534E-2</v>
          </cell>
          <cell r="AC152">
            <v>0.16641800000000001</v>
          </cell>
          <cell r="AD152">
            <v>0.24493129</v>
          </cell>
          <cell r="AE152">
            <v>-7.8513289999999986E-2</v>
          </cell>
          <cell r="AF152">
            <v>-0.47178364119265931</v>
          </cell>
          <cell r="AG152">
            <v>0</v>
          </cell>
          <cell r="AH152">
            <v>0.13250000000000001</v>
          </cell>
          <cell r="AI152">
            <v>8.5162499999999974E-2</v>
          </cell>
          <cell r="AJ152">
            <v>4.7337500000000032E-2</v>
          </cell>
          <cell r="AK152">
            <v>0.39750000000000002</v>
          </cell>
          <cell r="AL152">
            <v>0.33009379</v>
          </cell>
          <cell r="AM152">
            <v>6.7406210000000022E-2</v>
          </cell>
          <cell r="AN152">
            <v>0.16957537106918244</v>
          </cell>
          <cell r="AO152">
            <v>8.5162499999999974E-2</v>
          </cell>
          <cell r="AP152">
            <v>0.33009379</v>
          </cell>
          <cell r="AQ152">
            <v>-0.24493129000000002</v>
          </cell>
          <cell r="AR152">
            <v>-2.8760462644943501</v>
          </cell>
          <cell r="AS152">
            <v>0</v>
          </cell>
          <cell r="AT152">
            <v>0.13250000000000001</v>
          </cell>
          <cell r="AU152">
            <v>0.1019</v>
          </cell>
          <cell r="AV152">
            <v>3.0600000000000002E-2</v>
          </cell>
          <cell r="AW152">
            <v>0.53</v>
          </cell>
          <cell r="AX152">
            <v>0.43199378999999999</v>
          </cell>
          <cell r="AY152">
            <v>9.8006210000000038E-2</v>
          </cell>
          <cell r="AZ152">
            <v>0.18491737735849062</v>
          </cell>
          <cell r="BA152">
            <v>0.29726511999999999</v>
          </cell>
          <cell r="BB152">
            <v>0.43199378999999999</v>
          </cell>
          <cell r="BC152">
            <v>-0.13472866999999999</v>
          </cell>
          <cell r="BD152">
            <v>-0.45322730766394659</v>
          </cell>
          <cell r="BE152">
            <v>0</v>
          </cell>
          <cell r="BF152">
            <v>0.13250000000000001</v>
          </cell>
          <cell r="BG152">
            <v>5.7250000000000002E-2</v>
          </cell>
          <cell r="BH152">
            <v>7.5250000000000011E-2</v>
          </cell>
          <cell r="BI152">
            <v>0.66249999999999998</v>
          </cell>
          <cell r="BJ152">
            <v>0.48924378999999996</v>
          </cell>
          <cell r="BK152">
            <v>0.17325621000000002</v>
          </cell>
          <cell r="BL152">
            <v>0.26151880754716983</v>
          </cell>
          <cell r="BM152">
            <v>7.1801321199999997</v>
          </cell>
          <cell r="BN152">
            <v>0.48924378999999996</v>
          </cell>
          <cell r="BO152">
            <v>6.6908883299999999</v>
          </cell>
          <cell r="BP152">
            <v>0.93186145020406674</v>
          </cell>
          <cell r="BQ152">
            <v>0</v>
          </cell>
          <cell r="BR152">
            <v>0.13250000000000001</v>
          </cell>
          <cell r="BS152">
            <v>7.9562669999999988E-2</v>
          </cell>
          <cell r="BT152">
            <v>5.2937330000000019E-2</v>
          </cell>
          <cell r="BU152">
            <v>0.79500000000000004</v>
          </cell>
          <cell r="BV152">
            <v>0.56880646000000001</v>
          </cell>
          <cell r="BW152">
            <v>0.22619354000000003</v>
          </cell>
          <cell r="BX152">
            <v>0.28452017610062896</v>
          </cell>
          <cell r="BY152">
            <v>7.2464321199999997</v>
          </cell>
          <cell r="BZ152">
            <v>0.56880646000000001</v>
          </cell>
          <cell r="CA152">
            <v>-6.6776256599999995</v>
          </cell>
          <cell r="CB152">
            <v>-0.92150530763544913</v>
          </cell>
          <cell r="CC152">
            <v>0</v>
          </cell>
          <cell r="CD152">
            <v>2.9325000000000001</v>
          </cell>
          <cell r="CE152">
            <v>5.2499999999999998E-2</v>
          </cell>
          <cell r="CF152">
            <v>2.88</v>
          </cell>
          <cell r="CG152">
            <v>3.7275</v>
          </cell>
          <cell r="CH152">
            <v>0.62130646</v>
          </cell>
          <cell r="CI152">
            <v>3.10619354</v>
          </cell>
          <cell r="CJ152">
            <v>0.83331818645204558</v>
          </cell>
          <cell r="CK152">
            <v>7.3113821200000002</v>
          </cell>
          <cell r="CL152">
            <v>0.62130646</v>
          </cell>
          <cell r="CM152">
            <v>-6.6900756599999998</v>
          </cell>
          <cell r="CN152">
            <v>-0.91502202322315496</v>
          </cell>
          <cell r="CO152">
            <v>0</v>
          </cell>
          <cell r="CP152">
            <v>0.13250000000000001</v>
          </cell>
          <cell r="CQ152">
            <v>7.6479000000000005E-2</v>
          </cell>
          <cell r="CR152">
            <v>5.6021000000000001E-2</v>
          </cell>
          <cell r="CS152">
            <v>3.86</v>
          </cell>
          <cell r="CT152">
            <v>0.69778545999999997</v>
          </cell>
          <cell r="CU152">
            <v>3.1622145399999999</v>
          </cell>
          <cell r="CV152">
            <v>0.81922656476683942</v>
          </cell>
          <cell r="CW152">
            <v>7.3113821200000002</v>
          </cell>
          <cell r="CX152">
            <v>0.69778545999999997</v>
          </cell>
          <cell r="CY152">
            <v>6.6135966600000007</v>
          </cell>
          <cell r="CZ152">
            <v>0.90456175746973544</v>
          </cell>
          <cell r="DA152">
            <v>0</v>
          </cell>
          <cell r="DB152">
            <v>0.13250000000000001</v>
          </cell>
          <cell r="DC152">
            <v>2.8750000000000001E-2</v>
          </cell>
          <cell r="DD152">
            <v>0.10375000000000001</v>
          </cell>
          <cell r="DE152">
            <v>3.9925000000000002</v>
          </cell>
          <cell r="DF152">
            <v>0.72653545999999991</v>
          </cell>
          <cell r="DG152">
            <v>3.2659645400000001</v>
          </cell>
          <cell r="DH152">
            <v>0.81802493174702573</v>
          </cell>
          <cell r="DI152">
            <v>7.3113821200000002</v>
          </cell>
          <cell r="DJ152">
            <v>0.72653545999999991</v>
          </cell>
          <cell r="DK152">
            <v>6.5848466600000002</v>
          </cell>
          <cell r="DL152">
            <v>0.90062953240911992</v>
          </cell>
          <cell r="DM152">
            <v>0</v>
          </cell>
          <cell r="DN152">
            <v>0.13250000000000001</v>
          </cell>
          <cell r="DO152">
            <v>6.7510000000000001E-2</v>
          </cell>
          <cell r="DP152">
            <v>6.4990000000000006E-2</v>
          </cell>
          <cell r="DQ152">
            <v>4.125</v>
          </cell>
          <cell r="DR152">
            <v>0.79404545999999998</v>
          </cell>
          <cell r="DS152">
            <v>3.33095454</v>
          </cell>
          <cell r="DT152">
            <v>0.8075041309090909</v>
          </cell>
          <cell r="DU152">
            <v>9.9617426400000006</v>
          </cell>
          <cell r="DV152">
            <v>0.79404545999999998</v>
          </cell>
          <cell r="DW152">
            <v>9.1676971800000011</v>
          </cell>
          <cell r="DX152">
            <v>0.92029050652125666</v>
          </cell>
          <cell r="DY152">
            <v>0</v>
          </cell>
          <cell r="DZ152">
            <v>0.13250000000000001</v>
          </cell>
          <cell r="EA152">
            <v>0.42079193999999992</v>
          </cell>
          <cell r="EB152">
            <v>-0.28829193999999991</v>
          </cell>
          <cell r="EC152">
            <v>4.2575000000000003</v>
          </cell>
          <cell r="ED152">
            <v>1.2148374</v>
          </cell>
          <cell r="EE152">
            <v>3.0426626000000003</v>
          </cell>
          <cell r="EF152">
            <v>0.71465944803288317</v>
          </cell>
          <cell r="EG152">
            <v>10.28233504</v>
          </cell>
          <cell r="EH152">
            <v>1.2148374</v>
          </cell>
          <cell r="EI152">
            <v>9.0674976399999991</v>
          </cell>
          <cell r="EJ152">
            <v>0.88185199224941802</v>
          </cell>
          <cell r="EK152">
            <v>0</v>
          </cell>
          <cell r="EL152">
            <v>0.13250000000000001</v>
          </cell>
          <cell r="EM152">
            <v>6.2799999999999995E-2</v>
          </cell>
          <cell r="EN152">
            <v>6.9700000000000012E-2</v>
          </cell>
        </row>
        <row r="153">
          <cell r="A153">
            <v>521323</v>
          </cell>
          <cell r="B153" t="str">
            <v>R&amp;M Services - IT Hardware</v>
          </cell>
          <cell r="C153">
            <v>14.3806861</v>
          </cell>
          <cell r="D153">
            <v>14.40609456</v>
          </cell>
          <cell r="E153">
            <v>11.980536429999999</v>
          </cell>
          <cell r="F153">
            <v>13.96322112</v>
          </cell>
          <cell r="G153">
            <v>15.089321539999998</v>
          </cell>
          <cell r="H153">
            <v>17.07235421</v>
          </cell>
          <cell r="I153">
            <v>15.869251999999999</v>
          </cell>
          <cell r="J153">
            <v>38.438699999999997</v>
          </cell>
          <cell r="K153">
            <v>14.542</v>
          </cell>
          <cell r="L153">
            <v>19.225894969999999</v>
          </cell>
          <cell r="M153">
            <v>1.21183332</v>
          </cell>
          <cell r="N153">
            <v>5.4689280000000028E-2</v>
          </cell>
          <cell r="O153">
            <v>1.1571440399999999</v>
          </cell>
          <cell r="P153">
            <v>0.95487062527708011</v>
          </cell>
          <cell r="Q153">
            <v>-5.7776800000000045E-2</v>
          </cell>
          <cell r="R153">
            <v>5.4689280000000028E-2</v>
          </cell>
          <cell r="S153">
            <v>-0.11246608000000008</v>
          </cell>
          <cell r="T153">
            <v>1.9465612494980682</v>
          </cell>
          <cell r="U153">
            <v>0</v>
          </cell>
          <cell r="V153">
            <v>1.2708333200000002</v>
          </cell>
          <cell r="W153">
            <v>1.1728700000000001</v>
          </cell>
          <cell r="X153">
            <v>9.7963320000000076E-2</v>
          </cell>
          <cell r="Y153">
            <v>2.4296666400000002</v>
          </cell>
          <cell r="Z153">
            <v>1.2275592799999999</v>
          </cell>
          <cell r="AA153">
            <v>1.2021073600000003</v>
          </cell>
          <cell r="AB153">
            <v>0.49476226088365777</v>
          </cell>
          <cell r="AC153">
            <v>1.0726122</v>
          </cell>
          <cell r="AD153">
            <v>1.2275592799999999</v>
          </cell>
          <cell r="AE153">
            <v>-0.1549470799999999</v>
          </cell>
          <cell r="AF153">
            <v>-0.14445768936806788</v>
          </cell>
          <cell r="AG153">
            <v>0</v>
          </cell>
          <cell r="AH153">
            <v>1.47403829</v>
          </cell>
          <cell r="AI153">
            <v>2.7008156299999997</v>
          </cell>
          <cell r="AJ153">
            <v>-1.2267773399999997</v>
          </cell>
          <cell r="AK153">
            <v>3.8816549300000003</v>
          </cell>
          <cell r="AL153">
            <v>3.9283749100000001</v>
          </cell>
          <cell r="AM153">
            <v>-4.6719979999999772E-2</v>
          </cell>
          <cell r="AN153">
            <v>-1.2036098221641709E-2</v>
          </cell>
          <cell r="AO153">
            <v>2.7008156299999997</v>
          </cell>
          <cell r="AP153">
            <v>3.9283749100000001</v>
          </cell>
          <cell r="AQ153">
            <v>-1.2275592800000004</v>
          </cell>
          <cell r="AR153">
            <v>-0.45451428315378956</v>
          </cell>
          <cell r="AS153">
            <v>0</v>
          </cell>
          <cell r="AT153">
            <v>1.1261333200000001</v>
          </cell>
          <cell r="AU153">
            <v>1.29698</v>
          </cell>
          <cell r="AV153">
            <v>-0.17084667999999992</v>
          </cell>
          <cell r="AW153">
            <v>5.0077882499999999</v>
          </cell>
          <cell r="AX153">
            <v>5.2253549100000001</v>
          </cell>
          <cell r="AY153">
            <v>-0.21756666000000013</v>
          </cell>
          <cell r="AZ153">
            <v>-4.3445658869462007E-2</v>
          </cell>
          <cell r="BA153">
            <v>3.1514822699999998</v>
          </cell>
          <cell r="BB153">
            <v>5.2253549100000001</v>
          </cell>
          <cell r="BC153">
            <v>-2.0738726400000003</v>
          </cell>
          <cell r="BD153">
            <v>-0.65806260747264189</v>
          </cell>
          <cell r="BE153">
            <v>0</v>
          </cell>
          <cell r="BF153">
            <v>1.1672624899999999</v>
          </cell>
          <cell r="BG153">
            <v>1.1116029999999999</v>
          </cell>
          <cell r="BH153">
            <v>5.5659490000000034E-2</v>
          </cell>
          <cell r="BI153">
            <v>6.1824824500000002</v>
          </cell>
          <cell r="BJ153">
            <v>6.3369579099999997</v>
          </cell>
          <cell r="BK153">
            <v>-0.15447545999999956</v>
          </cell>
          <cell r="BL153">
            <v>-2.4985992479444816E-2</v>
          </cell>
          <cell r="BM153">
            <v>3.7937202700000001</v>
          </cell>
          <cell r="BN153">
            <v>6.3369579099999997</v>
          </cell>
          <cell r="BO153">
            <v>-2.5432376399999996</v>
          </cell>
          <cell r="BP153">
            <v>-0.67038090818435581</v>
          </cell>
          <cell r="BQ153">
            <v>0</v>
          </cell>
          <cell r="BR153">
            <v>1.3093233200000001</v>
          </cell>
          <cell r="BS153">
            <v>0.80898199999999998</v>
          </cell>
          <cell r="BT153">
            <v>0.50034132000000009</v>
          </cell>
          <cell r="BU153">
            <v>7.4840557700000003</v>
          </cell>
          <cell r="BV153">
            <v>7.1459399100000001</v>
          </cell>
          <cell r="BW153">
            <v>0.33811586000000027</v>
          </cell>
          <cell r="BX153">
            <v>4.5178158793971718E-2</v>
          </cell>
          <cell r="BY153">
            <v>5.0374182699999999</v>
          </cell>
          <cell r="BZ153">
            <v>7.1459399100000001</v>
          </cell>
          <cell r="CA153">
            <v>2.1085216400000002</v>
          </cell>
          <cell r="CB153">
            <v>0.41857188086944391</v>
          </cell>
          <cell r="CC153">
            <v>0</v>
          </cell>
          <cell r="CD153">
            <v>1.03795244</v>
          </cell>
          <cell r="CE153">
            <v>1.6693876600000002</v>
          </cell>
          <cell r="CF153">
            <v>-0.63143522000000019</v>
          </cell>
          <cell r="CG153">
            <v>8.4581482100000009</v>
          </cell>
          <cell r="CH153">
            <v>8.8153275700000009</v>
          </cell>
          <cell r="CI153">
            <v>-0.35717935999999995</v>
          </cell>
          <cell r="CJ153">
            <v>-4.2229025920556662E-2</v>
          </cell>
          <cell r="CK153">
            <v>6.0893227699999999</v>
          </cell>
          <cell r="CL153">
            <v>8.8153275700000009</v>
          </cell>
          <cell r="CM153">
            <v>2.726004800000001</v>
          </cell>
          <cell r="CN153">
            <v>0.44766961827513718</v>
          </cell>
          <cell r="CO153">
            <v>0</v>
          </cell>
          <cell r="CP153">
            <v>2.2438173199999998</v>
          </cell>
          <cell r="CQ153">
            <v>1.1648269900000001</v>
          </cell>
          <cell r="CR153">
            <v>1.0789903299999997</v>
          </cell>
          <cell r="CS153">
            <v>10.701965530000001</v>
          </cell>
          <cell r="CT153">
            <v>9.9801545600000008</v>
          </cell>
          <cell r="CU153">
            <v>0.72181096999999994</v>
          </cell>
          <cell r="CV153">
            <v>6.7446579600411019E-2</v>
          </cell>
          <cell r="CW153">
            <v>8.495057769999999</v>
          </cell>
          <cell r="CX153">
            <v>9.9801545600000008</v>
          </cell>
          <cell r="CY153">
            <v>-1.4850967900000018</v>
          </cell>
          <cell r="CZ153">
            <v>-0.17481891591656615</v>
          </cell>
          <cell r="DA153">
            <v>0</v>
          </cell>
          <cell r="DB153">
            <v>1.0997333200000001</v>
          </cell>
          <cell r="DC153">
            <v>1.55298727</v>
          </cell>
          <cell r="DD153">
            <v>-0.45325394999999991</v>
          </cell>
          <cell r="DE153">
            <v>11.713848850000002</v>
          </cell>
          <cell r="DF153">
            <v>11.53314183</v>
          </cell>
          <cell r="DG153">
            <v>0.18070702000000161</v>
          </cell>
          <cell r="DH153">
            <v>1.5426784339973926E-2</v>
          </cell>
          <cell r="DI153">
            <v>9.9719127699999994</v>
          </cell>
          <cell r="DJ153">
            <v>11.53314183</v>
          </cell>
          <cell r="DK153">
            <v>-1.5612290600000005</v>
          </cell>
          <cell r="DL153">
            <v>-0.15656264710787282</v>
          </cell>
          <cell r="DM153">
            <v>0</v>
          </cell>
          <cell r="DN153">
            <v>1.87771332</v>
          </cell>
          <cell r="DO153">
            <v>1.2138800000000001</v>
          </cell>
          <cell r="DP153">
            <v>0.66383331999999995</v>
          </cell>
          <cell r="DQ153">
            <v>13.527312170000002</v>
          </cell>
          <cell r="DR153">
            <v>12.74702183</v>
          </cell>
          <cell r="DS153">
            <v>0.7802903400000023</v>
          </cell>
          <cell r="DT153">
            <v>5.7682585438552959E-2</v>
          </cell>
          <cell r="DU153">
            <v>11.08136777</v>
          </cell>
          <cell r="DV153">
            <v>12.74702183</v>
          </cell>
          <cell r="DW153">
            <v>-1.6656540599999996</v>
          </cell>
          <cell r="DX153">
            <v>-0.15031123364656632</v>
          </cell>
          <cell r="DY153">
            <v>0</v>
          </cell>
          <cell r="DZ153">
            <v>1.9593533200000002</v>
          </cell>
          <cell r="EA153">
            <v>0.54978341999999991</v>
          </cell>
          <cell r="EB153">
            <v>1.4095699000000002</v>
          </cell>
          <cell r="EC153">
            <v>15.486665490000002</v>
          </cell>
          <cell r="ED153">
            <v>13.29680525</v>
          </cell>
          <cell r="EE153">
            <v>2.1898602400000016</v>
          </cell>
          <cell r="EF153">
            <v>0.14140295349015131</v>
          </cell>
          <cell r="EG153">
            <v>13.014257710000001</v>
          </cell>
          <cell r="EH153">
            <v>13.29680525</v>
          </cell>
          <cell r="EI153">
            <v>-0.28254753999999949</v>
          </cell>
          <cell r="EJ153">
            <v>-2.1710615103533205E-2</v>
          </cell>
          <cell r="EK153">
            <v>0</v>
          </cell>
          <cell r="EL153">
            <v>3.7819294800000001</v>
          </cell>
          <cell r="EM153">
            <v>2.1200594700000006</v>
          </cell>
          <cell r="EN153">
            <v>1.6618700099999995</v>
          </cell>
        </row>
        <row r="154">
          <cell r="A154">
            <v>521331</v>
          </cell>
          <cell r="B154" t="str">
            <v>R&amp;M Material - Office Equipment</v>
          </cell>
          <cell r="C154">
            <v>8.6124537200000013</v>
          </cell>
          <cell r="D154">
            <v>19.18707092</v>
          </cell>
          <cell r="E154">
            <v>17.614617519999999</v>
          </cell>
          <cell r="F154">
            <v>15.436186710000001</v>
          </cell>
          <cell r="G154">
            <v>28.174896850000003</v>
          </cell>
          <cell r="H154">
            <v>66.312053939999998</v>
          </cell>
          <cell r="I154">
            <v>11.692948509999999</v>
          </cell>
          <cell r="J154">
            <v>8.4405999999999999</v>
          </cell>
          <cell r="K154">
            <v>8.4410000399999987</v>
          </cell>
          <cell r="L154">
            <v>8.4410000399999987</v>
          </cell>
          <cell r="M154">
            <v>0.70341667000000008</v>
          </cell>
          <cell r="N154">
            <v>0.21049518</v>
          </cell>
          <cell r="O154">
            <v>0.49292149000000007</v>
          </cell>
          <cell r="P154">
            <v>0.7007532107534501</v>
          </cell>
          <cell r="Q154">
            <v>9.9066866600000001</v>
          </cell>
          <cell r="R154">
            <v>0.21049518</v>
          </cell>
          <cell r="S154">
            <v>9.6961914799999995</v>
          </cell>
          <cell r="T154">
            <v>0.97875221179146488</v>
          </cell>
          <cell r="U154">
            <v>0</v>
          </cell>
          <cell r="V154">
            <v>0.70341667000000008</v>
          </cell>
          <cell r="W154">
            <v>0.33041838000000007</v>
          </cell>
          <cell r="X154">
            <v>0.37299829000000001</v>
          </cell>
          <cell r="Y154">
            <v>1.4068333400000002</v>
          </cell>
          <cell r="Z154">
            <v>0.54091356000000002</v>
          </cell>
          <cell r="AA154">
            <v>0.86591978000000014</v>
          </cell>
          <cell r="AB154">
            <v>0.6155098513659053</v>
          </cell>
          <cell r="AC154">
            <v>61.772556399999999</v>
          </cell>
          <cell r="AD154">
            <v>0.54091356000000002</v>
          </cell>
          <cell r="AE154">
            <v>61.231642839999999</v>
          </cell>
          <cell r="AF154">
            <v>0.99124346487301929</v>
          </cell>
          <cell r="AG154">
            <v>0</v>
          </cell>
          <cell r="AH154">
            <v>0.70341667000000008</v>
          </cell>
          <cell r="AI154">
            <v>0.46288351999999988</v>
          </cell>
          <cell r="AJ154">
            <v>0.2405331500000002</v>
          </cell>
          <cell r="AK154">
            <v>2.1102500100000001</v>
          </cell>
          <cell r="AL154">
            <v>1.00379708</v>
          </cell>
          <cell r="AM154">
            <v>1.1064529300000001</v>
          </cell>
          <cell r="AN154">
            <v>0.52432314880074327</v>
          </cell>
          <cell r="AO154">
            <v>0.46288351999999988</v>
          </cell>
          <cell r="AP154">
            <v>1.00379708</v>
          </cell>
          <cell r="AQ154">
            <v>-0.54091356000000013</v>
          </cell>
          <cell r="AR154">
            <v>-1.168573813126897</v>
          </cell>
          <cell r="AS154">
            <v>0</v>
          </cell>
          <cell r="AT154">
            <v>0.70341667000000008</v>
          </cell>
          <cell r="AU154">
            <v>0.95949129000000011</v>
          </cell>
          <cell r="AV154">
            <v>-0.25607462000000003</v>
          </cell>
          <cell r="AW154">
            <v>2.8136666800000003</v>
          </cell>
          <cell r="AX154">
            <v>1.9632883700000001</v>
          </cell>
          <cell r="AY154">
            <v>0.85037831000000019</v>
          </cell>
          <cell r="AZ154">
            <v>0.30223136096561376</v>
          </cell>
          <cell r="BA154">
            <v>12.76225475</v>
          </cell>
          <cell r="BB154">
            <v>1.9632883700000001</v>
          </cell>
          <cell r="BC154">
            <v>10.79896638</v>
          </cell>
          <cell r="BD154">
            <v>0.8461644585178022</v>
          </cell>
          <cell r="BE154">
            <v>0</v>
          </cell>
          <cell r="BF154">
            <v>0.70341667000000008</v>
          </cell>
          <cell r="BG154">
            <v>0.78695856000000008</v>
          </cell>
          <cell r="BH154">
            <v>-8.3541890000000008E-2</v>
          </cell>
          <cell r="BI154">
            <v>3.5170833500000001</v>
          </cell>
          <cell r="BJ154">
            <v>2.7502469300000003</v>
          </cell>
          <cell r="BK154">
            <v>0.76683641999999974</v>
          </cell>
          <cell r="BL154">
            <v>0.21803191556435525</v>
          </cell>
          <cell r="BM154">
            <v>6.5057390100000001</v>
          </cell>
          <cell r="BN154">
            <v>2.7502469300000003</v>
          </cell>
          <cell r="BO154">
            <v>3.7554920799999998</v>
          </cell>
          <cell r="BP154">
            <v>0.5772583367127726</v>
          </cell>
          <cell r="BQ154">
            <v>0</v>
          </cell>
          <cell r="BR154">
            <v>0.70341667000000008</v>
          </cell>
          <cell r="BS154">
            <v>1.1307426999999997</v>
          </cell>
          <cell r="BT154">
            <v>-0.42732602999999958</v>
          </cell>
          <cell r="BU154">
            <v>4.2205000200000002</v>
          </cell>
          <cell r="BV154">
            <v>3.8809896299999997</v>
          </cell>
          <cell r="BW154">
            <v>0.33951039000000049</v>
          </cell>
          <cell r="BX154">
            <v>8.0443167489903364E-2</v>
          </cell>
          <cell r="BY154">
            <v>7.4921944900000002</v>
          </cell>
          <cell r="BZ154">
            <v>3.8809896299999997</v>
          </cell>
          <cell r="CA154">
            <v>-3.6112048600000004</v>
          </cell>
          <cell r="CB154">
            <v>-0.4819956108747519</v>
          </cell>
          <cell r="CC154">
            <v>0</v>
          </cell>
          <cell r="CD154">
            <v>0.70341667000000008</v>
          </cell>
          <cell r="CE154">
            <v>1.9051553700000001</v>
          </cell>
          <cell r="CF154">
            <v>-1.2017386999999999</v>
          </cell>
          <cell r="CG154">
            <v>4.9239166900000004</v>
          </cell>
          <cell r="CH154">
            <v>5.7861450000000003</v>
          </cell>
          <cell r="CI154">
            <v>-0.86222830999999989</v>
          </cell>
          <cell r="CJ154">
            <v>-0.17511025557176918</v>
          </cell>
          <cell r="CK154">
            <v>8.7393158199999998</v>
          </cell>
          <cell r="CL154">
            <v>5.7861450000000003</v>
          </cell>
          <cell r="CM154">
            <v>-2.9531708199999995</v>
          </cell>
          <cell r="CN154">
            <v>-0.33791785087359383</v>
          </cell>
          <cell r="CO154">
            <v>0</v>
          </cell>
          <cell r="CP154">
            <v>0.70341667000000008</v>
          </cell>
          <cell r="CQ154">
            <v>0.5144065499999998</v>
          </cell>
          <cell r="CR154">
            <v>0.18901012000000028</v>
          </cell>
          <cell r="CS154">
            <v>5.6273333600000006</v>
          </cell>
          <cell r="CT154">
            <v>6.3005515499999998</v>
          </cell>
          <cell r="CU154">
            <v>-0.67321818999999916</v>
          </cell>
          <cell r="CV154">
            <v>-0.11963360741791901</v>
          </cell>
          <cell r="CW154">
            <v>8.9524631499999998</v>
          </cell>
          <cell r="CX154">
            <v>6.3005515499999998</v>
          </cell>
          <cell r="CY154">
            <v>2.6519116</v>
          </cell>
          <cell r="CZ154">
            <v>0.2962214482837609</v>
          </cell>
          <cell r="DA154">
            <v>0</v>
          </cell>
          <cell r="DB154">
            <v>0.70341667000000008</v>
          </cell>
          <cell r="DC154">
            <v>0.20965145999999998</v>
          </cell>
          <cell r="DD154">
            <v>0.49376521000000007</v>
          </cell>
          <cell r="DE154">
            <v>6.3307500299999999</v>
          </cell>
          <cell r="DF154">
            <v>6.5102030099999997</v>
          </cell>
          <cell r="DG154">
            <v>-0.17945297999999976</v>
          </cell>
          <cell r="DH154">
            <v>-2.8346243201771114E-2</v>
          </cell>
          <cell r="DI154">
            <v>9.6880357400000001</v>
          </cell>
          <cell r="DJ154">
            <v>6.5102030099999997</v>
          </cell>
          <cell r="DK154">
            <v>3.1778327300000004</v>
          </cell>
          <cell r="DL154">
            <v>0.32801620630685252</v>
          </cell>
          <cell r="DM154">
            <v>0</v>
          </cell>
          <cell r="DN154">
            <v>0.70341667000000008</v>
          </cell>
          <cell r="DO154">
            <v>9.305720999999996E-2</v>
          </cell>
          <cell r="DP154">
            <v>0.61035946000000008</v>
          </cell>
          <cell r="DQ154">
            <v>7.0341667000000001</v>
          </cell>
          <cell r="DR154">
            <v>6.6032602200000001</v>
          </cell>
          <cell r="DS154">
            <v>0.43090647999999998</v>
          </cell>
          <cell r="DT154">
            <v>6.1259065697149312E-2</v>
          </cell>
          <cell r="DU154">
            <v>10.28940367</v>
          </cell>
          <cell r="DV154">
            <v>6.6032602200000001</v>
          </cell>
          <cell r="DW154">
            <v>3.6861434500000003</v>
          </cell>
          <cell r="DX154">
            <v>0.35824655813119638</v>
          </cell>
          <cell r="DY154">
            <v>0</v>
          </cell>
          <cell r="DZ154">
            <v>0.70341667000000008</v>
          </cell>
          <cell r="EA154">
            <v>0.27393543000000065</v>
          </cell>
          <cell r="EB154">
            <v>0.42948123999999943</v>
          </cell>
          <cell r="EC154">
            <v>7.7375833700000003</v>
          </cell>
          <cell r="ED154">
            <v>6.87719565</v>
          </cell>
          <cell r="EE154">
            <v>0.8603877200000003</v>
          </cell>
          <cell r="EF154">
            <v>0.11119592240335373</v>
          </cell>
          <cell r="EG154">
            <v>11.38074159</v>
          </cell>
          <cell r="EH154">
            <v>6.87719565</v>
          </cell>
          <cell r="EI154">
            <v>4.5035459399999995</v>
          </cell>
          <cell r="EJ154">
            <v>0.39571638670340814</v>
          </cell>
          <cell r="EK154">
            <v>0</v>
          </cell>
          <cell r="EL154">
            <v>0.70341667000000008</v>
          </cell>
          <cell r="EM154">
            <v>2.07573725</v>
          </cell>
          <cell r="EN154">
            <v>-1.3723205799999998</v>
          </cell>
        </row>
        <row r="155">
          <cell r="A155">
            <v>521332</v>
          </cell>
          <cell r="B155" t="str">
            <v>R&amp;M Services - Office Equipment</v>
          </cell>
          <cell r="C155">
            <v>7.8743774599999998</v>
          </cell>
          <cell r="D155">
            <v>7.9628919400000004</v>
          </cell>
          <cell r="E155">
            <v>5.4171280099999999</v>
          </cell>
          <cell r="F155">
            <v>6.2414043499999998</v>
          </cell>
          <cell r="G155">
            <v>8.4470675699999997</v>
          </cell>
          <cell r="H155">
            <v>10.105374869999999</v>
          </cell>
          <cell r="I155">
            <v>8.189854519999999</v>
          </cell>
          <cell r="J155">
            <v>43.675139999999999</v>
          </cell>
          <cell r="K155">
            <v>18.222999999999999</v>
          </cell>
          <cell r="L155">
            <v>18.437873309999997</v>
          </cell>
          <cell r="M155">
            <v>1.41734537</v>
          </cell>
          <cell r="N155">
            <v>-0.24717791000000003</v>
          </cell>
          <cell r="O155">
            <v>1.66452328</v>
          </cell>
          <cell r="P155">
            <v>1.1743949747407014</v>
          </cell>
          <cell r="Q155">
            <v>-0.53302734000000007</v>
          </cell>
          <cell r="R155">
            <v>-0.24717791000000003</v>
          </cell>
          <cell r="S155">
            <v>-0.28584943000000007</v>
          </cell>
          <cell r="T155">
            <v>0.53627536253581298</v>
          </cell>
          <cell r="U155">
            <v>0</v>
          </cell>
          <cell r="V155">
            <v>1.6348963700000001</v>
          </cell>
          <cell r="W155">
            <v>1.1456828799999998</v>
          </cell>
          <cell r="X155">
            <v>0.48921349000000025</v>
          </cell>
          <cell r="Y155">
            <v>3.0522417400000004</v>
          </cell>
          <cell r="Z155">
            <v>0.89850496999999996</v>
          </cell>
          <cell r="AA155">
            <v>2.1537367700000005</v>
          </cell>
          <cell r="AB155">
            <v>0.70562457153213565</v>
          </cell>
          <cell r="AC155">
            <v>0.21767864000000001</v>
          </cell>
          <cell r="AD155">
            <v>0.89850496999999996</v>
          </cell>
          <cell r="AE155">
            <v>-0.68082632999999992</v>
          </cell>
          <cell r="AF155">
            <v>-3.1276671427201119</v>
          </cell>
          <cell r="AG155">
            <v>0</v>
          </cell>
          <cell r="AH155">
            <v>1.8666153999999999</v>
          </cell>
          <cell r="AI155">
            <v>1.13469635</v>
          </cell>
          <cell r="AJ155">
            <v>0.7319190499999999</v>
          </cell>
          <cell r="AK155">
            <v>4.9048571400000007</v>
          </cell>
          <cell r="AL155">
            <v>2.0332013199999999</v>
          </cell>
          <cell r="AM155">
            <v>2.8716558200000009</v>
          </cell>
          <cell r="AN155">
            <v>0.5854718573923644</v>
          </cell>
          <cell r="AO155">
            <v>1.13469635</v>
          </cell>
          <cell r="AP155">
            <v>2.0332013199999999</v>
          </cell>
          <cell r="AQ155">
            <v>-0.89850496999999985</v>
          </cell>
          <cell r="AR155">
            <v>-0.79184617981718175</v>
          </cell>
          <cell r="AS155">
            <v>0</v>
          </cell>
          <cell r="AT155">
            <v>1.3548535400000001</v>
          </cell>
          <cell r="AU155">
            <v>1.0520878699999998</v>
          </cell>
          <cell r="AV155">
            <v>0.30276567000000032</v>
          </cell>
          <cell r="AW155">
            <v>6.2352006800000011</v>
          </cell>
          <cell r="AX155">
            <v>3.0852891900000001</v>
          </cell>
          <cell r="AY155">
            <v>3.1499114900000009</v>
          </cell>
          <cell r="AZ155">
            <v>0.50518205454134646</v>
          </cell>
          <cell r="BA155">
            <v>1.0826646799999999</v>
          </cell>
          <cell r="BB155">
            <v>3.0852891900000001</v>
          </cell>
          <cell r="BC155">
            <v>-2.0026245100000004</v>
          </cell>
          <cell r="BD155">
            <v>-1.8497181509606471</v>
          </cell>
          <cell r="BE155">
            <v>0</v>
          </cell>
          <cell r="BF155">
            <v>1.21620061</v>
          </cell>
          <cell r="BG155">
            <v>0.75212780000000024</v>
          </cell>
          <cell r="BH155">
            <v>0.46407280999999978</v>
          </cell>
          <cell r="BI155">
            <v>7.7306973600000006</v>
          </cell>
          <cell r="BJ155">
            <v>3.8374169900000004</v>
          </cell>
          <cell r="BK155">
            <v>3.8932803700000003</v>
          </cell>
          <cell r="BL155">
            <v>0.50361308801771543</v>
          </cell>
          <cell r="BM155">
            <v>1.6689913799999998</v>
          </cell>
          <cell r="BN155">
            <v>3.8374169900000004</v>
          </cell>
          <cell r="BO155">
            <v>-2.1684256100000008</v>
          </cell>
          <cell r="BP155">
            <v>-1.2992431452821529</v>
          </cell>
          <cell r="BQ155">
            <v>0</v>
          </cell>
          <cell r="BR155">
            <v>1.43024726</v>
          </cell>
          <cell r="BS155">
            <v>0.77478812999999991</v>
          </cell>
          <cell r="BT155">
            <v>0.65545913000000011</v>
          </cell>
          <cell r="BU155">
            <v>9.1609446200000004</v>
          </cell>
          <cell r="BV155">
            <v>4.6122051200000005</v>
          </cell>
          <cell r="BW155">
            <v>4.5487394999999999</v>
          </cell>
          <cell r="BX155">
            <v>0.49653607664751931</v>
          </cell>
          <cell r="BY155">
            <v>2.35221635</v>
          </cell>
          <cell r="BZ155">
            <v>4.6122051200000005</v>
          </cell>
          <cell r="CA155">
            <v>2.2599887700000005</v>
          </cell>
          <cell r="CB155">
            <v>0.96079120018020481</v>
          </cell>
          <cell r="CC155">
            <v>0</v>
          </cell>
          <cell r="CD155">
            <v>1.1572348400000001</v>
          </cell>
          <cell r="CE155">
            <v>0.8391897699999995</v>
          </cell>
          <cell r="CF155">
            <v>0.3180450700000006</v>
          </cell>
          <cell r="CG155">
            <v>10.30117946</v>
          </cell>
          <cell r="CH155">
            <v>5.4513948899999995</v>
          </cell>
          <cell r="CI155">
            <v>4.8497845700000006</v>
          </cell>
          <cell r="CJ155">
            <v>0.47079895936498911</v>
          </cell>
          <cell r="CK155">
            <v>3.0698358799999999</v>
          </cell>
          <cell r="CL155">
            <v>5.4513948899999995</v>
          </cell>
          <cell r="CM155">
            <v>2.3815590099999997</v>
          </cell>
          <cell r="CN155">
            <v>0.77579359389075864</v>
          </cell>
          <cell r="CO155">
            <v>0</v>
          </cell>
          <cell r="CP155">
            <v>1.26617226</v>
          </cell>
          <cell r="CQ155">
            <v>0.59921430000000075</v>
          </cell>
          <cell r="CR155">
            <v>0.66695795999999929</v>
          </cell>
          <cell r="CS155">
            <v>11.553851720000001</v>
          </cell>
          <cell r="CT155">
            <v>6.0506091900000003</v>
          </cell>
          <cell r="CU155">
            <v>5.5032425300000005</v>
          </cell>
          <cell r="CV155">
            <v>0.47631237299624962</v>
          </cell>
          <cell r="CW155">
            <v>3.6127472699999998</v>
          </cell>
          <cell r="CX155">
            <v>6.0506091900000003</v>
          </cell>
          <cell r="CY155">
            <v>-2.4378619200000005</v>
          </cell>
          <cell r="CZ155">
            <v>-0.67479448126466945</v>
          </cell>
          <cell r="DA155">
            <v>0</v>
          </cell>
          <cell r="DB155">
            <v>1.56403526</v>
          </cell>
          <cell r="DC155">
            <v>0.72325910999999998</v>
          </cell>
          <cell r="DD155">
            <v>0.84077615000000006</v>
          </cell>
          <cell r="DE155">
            <v>13.09488698</v>
          </cell>
          <cell r="DF155">
            <v>6.7738683000000002</v>
          </cell>
          <cell r="DG155">
            <v>6.3210186799999999</v>
          </cell>
          <cell r="DH155">
            <v>0.48270891452932568</v>
          </cell>
          <cell r="DI155">
            <v>4.2894222800000001</v>
          </cell>
          <cell r="DJ155">
            <v>6.7738683000000002</v>
          </cell>
          <cell r="DK155">
            <v>-2.48444602</v>
          </cell>
          <cell r="DL155">
            <v>-0.57920294571696962</v>
          </cell>
          <cell r="DM155">
            <v>0</v>
          </cell>
          <cell r="DN155">
            <v>1.59547226</v>
          </cell>
          <cell r="DO155">
            <v>0.65284706000000048</v>
          </cell>
          <cell r="DP155">
            <v>0.9426251999999995</v>
          </cell>
          <cell r="DQ155">
            <v>14.690359239999999</v>
          </cell>
          <cell r="DR155">
            <v>7.4267153600000002</v>
          </cell>
          <cell r="DS155">
            <v>7.2636438799999992</v>
          </cell>
          <cell r="DT155">
            <v>0.49444971095206514</v>
          </cell>
          <cell r="DU155">
            <v>4.9210644700000001</v>
          </cell>
          <cell r="DV155">
            <v>7.4267153600000002</v>
          </cell>
          <cell r="DW155">
            <v>-2.5056508900000001</v>
          </cell>
          <cell r="DX155">
            <v>-0.5091684746816576</v>
          </cell>
          <cell r="DY155">
            <v>0</v>
          </cell>
          <cell r="DZ155">
            <v>1.3867722600000001</v>
          </cell>
          <cell r="EA155">
            <v>0.83143299999999998</v>
          </cell>
          <cell r="EB155">
            <v>0.55533926000000011</v>
          </cell>
          <cell r="EC155">
            <v>16.031131500000001</v>
          </cell>
          <cell r="ED155">
            <v>8.2581483599999999</v>
          </cell>
          <cell r="EE155">
            <v>7.7729831400000009</v>
          </cell>
          <cell r="EF155">
            <v>0.48486802943385504</v>
          </cell>
          <cell r="EG155">
            <v>5.8902965599999995</v>
          </cell>
          <cell r="EH155">
            <v>8.2581483599999999</v>
          </cell>
          <cell r="EI155">
            <v>-2.3678518000000004</v>
          </cell>
          <cell r="EJ155">
            <v>-0.40199194996049581</v>
          </cell>
          <cell r="EK155">
            <v>0</v>
          </cell>
          <cell r="EL155">
            <v>2.5817758099999999</v>
          </cell>
          <cell r="EM155">
            <v>1.9714009400000003</v>
          </cell>
          <cell r="EN155">
            <v>0.61037486999999957</v>
          </cell>
        </row>
        <row r="156">
          <cell r="A156">
            <v>521341</v>
          </cell>
          <cell r="B156" t="str">
            <v>R&amp;M Material - Managed Services</v>
          </cell>
          <cell r="C156">
            <v>0</v>
          </cell>
          <cell r="D156">
            <v>0</v>
          </cell>
          <cell r="E156">
            <v>0</v>
          </cell>
          <cell r="F156">
            <v>0.62790658999999993</v>
          </cell>
          <cell r="G156">
            <v>0.69806301000000004</v>
          </cell>
          <cell r="H156">
            <v>1.38858331</v>
          </cell>
          <cell r="I156">
            <v>0.16739403</v>
          </cell>
          <cell r="J156">
            <v>6.66</v>
          </cell>
          <cell r="K156">
            <v>1.3899999599999999</v>
          </cell>
          <cell r="L156">
            <v>1.3899999599999999</v>
          </cell>
          <cell r="M156">
            <v>0.11583333</v>
          </cell>
          <cell r="N156">
            <v>0</v>
          </cell>
          <cell r="O156">
            <v>0.11583333</v>
          </cell>
          <cell r="P156">
            <v>1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0.11583333</v>
          </cell>
          <cell r="W156">
            <v>0</v>
          </cell>
          <cell r="X156">
            <v>0.11583333</v>
          </cell>
          <cell r="Y156">
            <v>0.23166666</v>
          </cell>
          <cell r="Z156">
            <v>0</v>
          </cell>
          <cell r="AA156">
            <v>0.23166666</v>
          </cell>
          <cell r="AB156">
            <v>1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0.11583333</v>
          </cell>
          <cell r="AI156">
            <v>0</v>
          </cell>
          <cell r="AJ156">
            <v>0.11583333</v>
          </cell>
          <cell r="AK156">
            <v>0.34749998999999998</v>
          </cell>
          <cell r="AL156">
            <v>0</v>
          </cell>
          <cell r="AM156">
            <v>0.34749998999999998</v>
          </cell>
          <cell r="AN156">
            <v>1</v>
          </cell>
          <cell r="AO156">
            <v>0</v>
          </cell>
          <cell r="AP156">
            <v>0</v>
          </cell>
          <cell r="AQ156">
            <v>0</v>
          </cell>
          <cell r="AR156">
            <v>0</v>
          </cell>
          <cell r="AS156">
            <v>0</v>
          </cell>
          <cell r="AT156">
            <v>0.11583333</v>
          </cell>
          <cell r="AU156">
            <v>0</v>
          </cell>
          <cell r="AV156">
            <v>0.11583333</v>
          </cell>
          <cell r="AW156">
            <v>0.46333331999999999</v>
          </cell>
          <cell r="AX156">
            <v>0</v>
          </cell>
          <cell r="AY156">
            <v>0.46333331999999999</v>
          </cell>
          <cell r="AZ156">
            <v>1</v>
          </cell>
          <cell r="BA156">
            <v>0</v>
          </cell>
          <cell r="BB156">
            <v>0</v>
          </cell>
          <cell r="BC156">
            <v>0</v>
          </cell>
          <cell r="BD156">
            <v>0</v>
          </cell>
          <cell r="BE156">
            <v>0</v>
          </cell>
          <cell r="BF156">
            <v>0.11583333</v>
          </cell>
          <cell r="BG156">
            <v>0</v>
          </cell>
          <cell r="BH156">
            <v>0.11583333</v>
          </cell>
          <cell r="BI156">
            <v>0.57916665000000001</v>
          </cell>
          <cell r="BJ156">
            <v>0</v>
          </cell>
          <cell r="BK156">
            <v>0.57916665000000001</v>
          </cell>
          <cell r="BL156">
            <v>1</v>
          </cell>
          <cell r="BM156">
            <v>0</v>
          </cell>
          <cell r="BN156">
            <v>0</v>
          </cell>
          <cell r="BO156">
            <v>0</v>
          </cell>
          <cell r="BP156">
            <v>0</v>
          </cell>
          <cell r="BQ156">
            <v>0</v>
          </cell>
          <cell r="BR156">
            <v>0.11583333</v>
          </cell>
          <cell r="BS156">
            <v>0</v>
          </cell>
          <cell r="BT156">
            <v>0.11583333</v>
          </cell>
          <cell r="BU156">
            <v>0.69499997999999996</v>
          </cell>
          <cell r="BV156">
            <v>0</v>
          </cell>
          <cell r="BW156">
            <v>0.69499997999999996</v>
          </cell>
          <cell r="BX156">
            <v>1</v>
          </cell>
          <cell r="BY156">
            <v>0</v>
          </cell>
          <cell r="BZ156">
            <v>0</v>
          </cell>
          <cell r="CA156">
            <v>0</v>
          </cell>
          <cell r="CB156">
            <v>0</v>
          </cell>
          <cell r="CC156">
            <v>0</v>
          </cell>
          <cell r="CD156">
            <v>0.11583333</v>
          </cell>
          <cell r="CE156">
            <v>0</v>
          </cell>
          <cell r="CF156">
            <v>0.11583333</v>
          </cell>
          <cell r="CG156">
            <v>0.81083330999999992</v>
          </cell>
          <cell r="CH156">
            <v>0</v>
          </cell>
          <cell r="CI156">
            <v>0.81083330999999992</v>
          </cell>
          <cell r="CJ156">
            <v>1</v>
          </cell>
          <cell r="CK156">
            <v>0</v>
          </cell>
          <cell r="CL156">
            <v>0</v>
          </cell>
          <cell r="CM156">
            <v>0</v>
          </cell>
          <cell r="CN156">
            <v>0</v>
          </cell>
          <cell r="CO156">
            <v>0</v>
          </cell>
          <cell r="CP156">
            <v>0.11583333</v>
          </cell>
          <cell r="CQ156">
            <v>0</v>
          </cell>
          <cell r="CR156">
            <v>0.11583333</v>
          </cell>
          <cell r="CS156">
            <v>0.92666663999999987</v>
          </cell>
          <cell r="CT156">
            <v>0</v>
          </cell>
          <cell r="CU156">
            <v>0.92666663999999987</v>
          </cell>
          <cell r="CV156">
            <v>1</v>
          </cell>
          <cell r="CW156">
            <v>0</v>
          </cell>
          <cell r="CX156">
            <v>0</v>
          </cell>
          <cell r="CY156">
            <v>0</v>
          </cell>
          <cell r="CZ156">
            <v>0</v>
          </cell>
          <cell r="DA156">
            <v>0</v>
          </cell>
          <cell r="DB156">
            <v>0.11583333</v>
          </cell>
          <cell r="DC156">
            <v>0</v>
          </cell>
          <cell r="DD156">
            <v>0.11583333</v>
          </cell>
          <cell r="DE156">
            <v>1.0424999699999999</v>
          </cell>
          <cell r="DF156">
            <v>0</v>
          </cell>
          <cell r="DG156">
            <v>1.0424999699999999</v>
          </cell>
          <cell r="DH156">
            <v>1</v>
          </cell>
          <cell r="DI156">
            <v>0</v>
          </cell>
          <cell r="DJ156">
            <v>0</v>
          </cell>
          <cell r="DK156">
            <v>0</v>
          </cell>
          <cell r="DL156">
            <v>0</v>
          </cell>
          <cell r="DM156">
            <v>0</v>
          </cell>
          <cell r="DN156">
            <v>0.11583333</v>
          </cell>
          <cell r="DO156">
            <v>0</v>
          </cell>
          <cell r="DP156">
            <v>0.11583333</v>
          </cell>
          <cell r="DQ156">
            <v>1.1583332999999998</v>
          </cell>
          <cell r="DR156">
            <v>0</v>
          </cell>
          <cell r="DS156">
            <v>1.1583332999999998</v>
          </cell>
          <cell r="DT156">
            <v>1</v>
          </cell>
          <cell r="DU156">
            <v>0.16739403</v>
          </cell>
          <cell r="DV156">
            <v>0</v>
          </cell>
          <cell r="DW156">
            <v>0.16739403</v>
          </cell>
          <cell r="DX156">
            <v>1</v>
          </cell>
          <cell r="DY156">
            <v>0</v>
          </cell>
          <cell r="DZ156">
            <v>0.11583333</v>
          </cell>
          <cell r="EA156">
            <v>0</v>
          </cell>
          <cell r="EB156">
            <v>0.11583333</v>
          </cell>
          <cell r="EC156">
            <v>1.2741666299999999</v>
          </cell>
          <cell r="ED156">
            <v>0</v>
          </cell>
          <cell r="EE156">
            <v>1.2741666299999999</v>
          </cell>
          <cell r="EF156">
            <v>1</v>
          </cell>
          <cell r="EG156">
            <v>0.16739403</v>
          </cell>
          <cell r="EH156">
            <v>0</v>
          </cell>
          <cell r="EI156">
            <v>0.16739403</v>
          </cell>
          <cell r="EJ156">
            <v>1</v>
          </cell>
          <cell r="EK156">
            <v>0</v>
          </cell>
          <cell r="EL156">
            <v>0.11583333</v>
          </cell>
          <cell r="EM156">
            <v>0</v>
          </cell>
          <cell r="EN156">
            <v>0.11583333</v>
          </cell>
        </row>
        <row r="157">
          <cell r="A157">
            <v>521342</v>
          </cell>
          <cell r="B157" t="str">
            <v>R&amp;M Services - Managed Services</v>
          </cell>
          <cell r="C157">
            <v>9.7642108499999996</v>
          </cell>
          <cell r="D157">
            <v>30.033357300000002</v>
          </cell>
          <cell r="E157">
            <v>0</v>
          </cell>
          <cell r="F157">
            <v>2.39317593</v>
          </cell>
          <cell r="G157">
            <v>37.970935579999995</v>
          </cell>
          <cell r="H157">
            <v>44.119990039999998</v>
          </cell>
          <cell r="I157">
            <v>10.115313539999999</v>
          </cell>
          <cell r="J157">
            <v>78.12</v>
          </cell>
          <cell r="K157">
            <v>36.465000000000003</v>
          </cell>
          <cell r="L157">
            <v>38.924999999999997</v>
          </cell>
          <cell r="M157">
            <v>3.0387499999999998</v>
          </cell>
          <cell r="N157">
            <v>1.9900000000000001E-2</v>
          </cell>
          <cell r="O157">
            <v>3.01885</v>
          </cell>
          <cell r="P157">
            <v>0.99345125462772532</v>
          </cell>
          <cell r="Q157">
            <v>0.68916257999999997</v>
          </cell>
          <cell r="R157">
            <v>1.9900000000000001E-2</v>
          </cell>
          <cell r="S157">
            <v>0.66926257999999994</v>
          </cell>
          <cell r="T157">
            <v>0.97112437532519535</v>
          </cell>
          <cell r="U157">
            <v>0</v>
          </cell>
          <cell r="V157">
            <v>3.0387499999999998</v>
          </cell>
          <cell r="W157">
            <v>1.9900000000000001E-2</v>
          </cell>
          <cell r="X157">
            <v>3.01885</v>
          </cell>
          <cell r="Y157">
            <v>6.0774999999999997</v>
          </cell>
          <cell r="Z157">
            <v>3.9800000000000002E-2</v>
          </cell>
          <cell r="AA157">
            <v>6.0377000000000001</v>
          </cell>
          <cell r="AB157">
            <v>0.99345125462772532</v>
          </cell>
          <cell r="AC157">
            <v>0.68916257999999997</v>
          </cell>
          <cell r="AD157">
            <v>3.9800000000000002E-2</v>
          </cell>
          <cell r="AE157">
            <v>0.64936258000000002</v>
          </cell>
          <cell r="AF157">
            <v>0.94224875065039082</v>
          </cell>
          <cell r="AG157">
            <v>0</v>
          </cell>
          <cell r="AH157">
            <v>3.0387499999999998</v>
          </cell>
          <cell r="AI157">
            <v>0</v>
          </cell>
          <cell r="AJ157">
            <v>3.0387499999999998</v>
          </cell>
          <cell r="AK157">
            <v>9.1162500000000009</v>
          </cell>
          <cell r="AL157">
            <v>3.9800000000000002E-2</v>
          </cell>
          <cell r="AM157">
            <v>9.0764500000000012</v>
          </cell>
          <cell r="AN157">
            <v>0.99563416975181684</v>
          </cell>
          <cell r="AO157">
            <v>0</v>
          </cell>
          <cell r="AP157">
            <v>3.9800000000000002E-2</v>
          </cell>
          <cell r="AQ157">
            <v>-3.9800000000000002E-2</v>
          </cell>
          <cell r="AR157" t="e">
            <v>#DIV/0!</v>
          </cell>
          <cell r="AS157">
            <v>0</v>
          </cell>
          <cell r="AT157">
            <v>3.0387499999999998</v>
          </cell>
          <cell r="AU157">
            <v>0.26504788000000001</v>
          </cell>
          <cell r="AV157">
            <v>2.7737021199999998</v>
          </cell>
          <cell r="AW157">
            <v>12.154999999999999</v>
          </cell>
          <cell r="AX157">
            <v>0.30484788000000002</v>
          </cell>
          <cell r="AY157">
            <v>11.850152119999999</v>
          </cell>
          <cell r="AZ157">
            <v>0.97491996051007812</v>
          </cell>
          <cell r="BA157">
            <v>0.68925965</v>
          </cell>
          <cell r="BB157">
            <v>0.30484788000000002</v>
          </cell>
          <cell r="BC157">
            <v>0.38441176999999999</v>
          </cell>
          <cell r="BD157">
            <v>0.5577169213372638</v>
          </cell>
          <cell r="BE157">
            <v>0</v>
          </cell>
          <cell r="BF157">
            <v>3.0387499999999998</v>
          </cell>
          <cell r="BG157">
            <v>0</v>
          </cell>
          <cell r="BH157">
            <v>3.0387499999999998</v>
          </cell>
          <cell r="BI157">
            <v>15.19375</v>
          </cell>
          <cell r="BJ157">
            <v>0.30484788000000002</v>
          </cell>
          <cell r="BK157">
            <v>14.888902119999999</v>
          </cell>
          <cell r="BL157">
            <v>0.97993596840806252</v>
          </cell>
          <cell r="BM157">
            <v>5.4651797200000001</v>
          </cell>
          <cell r="BN157">
            <v>0.30484788000000002</v>
          </cell>
          <cell r="BO157">
            <v>5.1603318400000004</v>
          </cell>
          <cell r="BP157">
            <v>0.94421997159866511</v>
          </cell>
          <cell r="BQ157">
            <v>0</v>
          </cell>
          <cell r="BR157">
            <v>3.0387499999999998</v>
          </cell>
          <cell r="BS157">
            <v>21.460808920000002</v>
          </cell>
          <cell r="BT157">
            <v>-18.422058920000001</v>
          </cell>
          <cell r="BU157">
            <v>18.232500000000002</v>
          </cell>
          <cell r="BV157">
            <v>21.765656800000002</v>
          </cell>
          <cell r="BW157">
            <v>-3.5331568000000004</v>
          </cell>
          <cell r="BX157">
            <v>-0.19378345262580557</v>
          </cell>
          <cell r="BY157">
            <v>6.2800460899999999</v>
          </cell>
          <cell r="BZ157">
            <v>21.765656800000002</v>
          </cell>
          <cell r="CA157">
            <v>15.485610710000003</v>
          </cell>
          <cell r="CB157">
            <v>2.4658434807761105</v>
          </cell>
          <cell r="CC157">
            <v>0</v>
          </cell>
          <cell r="CD157">
            <v>3.0387499999999998</v>
          </cell>
          <cell r="CE157">
            <v>0</v>
          </cell>
          <cell r="CF157">
            <v>3.0387499999999998</v>
          </cell>
          <cell r="CG157">
            <v>21.271249999999998</v>
          </cell>
          <cell r="CH157">
            <v>21.765656800000002</v>
          </cell>
          <cell r="CI157">
            <v>-0.4944068000000037</v>
          </cell>
          <cell r="CJ157">
            <v>-2.3242959393547806E-2</v>
          </cell>
          <cell r="CK157">
            <v>7.0142935800000004</v>
          </cell>
          <cell r="CL157">
            <v>21.765656800000002</v>
          </cell>
          <cell r="CM157">
            <v>14.751363220000002</v>
          </cell>
          <cell r="CN157">
            <v>2.1030433145913463</v>
          </cell>
          <cell r="CO157">
            <v>0</v>
          </cell>
          <cell r="CP157">
            <v>3.0387499999999998</v>
          </cell>
          <cell r="CQ157">
            <v>0</v>
          </cell>
          <cell r="CR157">
            <v>3.0387499999999998</v>
          </cell>
          <cell r="CS157">
            <v>24.31</v>
          </cell>
          <cell r="CT157">
            <v>21.765656800000002</v>
          </cell>
          <cell r="CU157">
            <v>2.5443431999999966</v>
          </cell>
          <cell r="CV157">
            <v>0.10466241053064569</v>
          </cell>
          <cell r="CW157">
            <v>7.7688454500000006</v>
          </cell>
          <cell r="CX157">
            <v>21.765656800000002</v>
          </cell>
          <cell r="CY157">
            <v>-13.996811350000002</v>
          </cell>
          <cell r="CZ157">
            <v>-1.8016591319885249</v>
          </cell>
          <cell r="DA157">
            <v>0</v>
          </cell>
          <cell r="DB157">
            <v>5.4987500000000002</v>
          </cell>
          <cell r="DC157">
            <v>2.3248163399999999</v>
          </cell>
          <cell r="DD157">
            <v>3.1739336600000003</v>
          </cell>
          <cell r="DE157">
            <v>29.80875</v>
          </cell>
          <cell r="DF157">
            <v>24.09047314</v>
          </cell>
          <cell r="DG157">
            <v>5.7182768599999996</v>
          </cell>
          <cell r="DH157">
            <v>0.19183215867824044</v>
          </cell>
          <cell r="DI157">
            <v>8.5428929399999998</v>
          </cell>
          <cell r="DJ157">
            <v>24.09047314</v>
          </cell>
          <cell r="DK157">
            <v>-15.547580200000001</v>
          </cell>
          <cell r="DL157">
            <v>-1.8199432334218157</v>
          </cell>
          <cell r="DM157">
            <v>0</v>
          </cell>
          <cell r="DN157">
            <v>3.0387499999999998</v>
          </cell>
          <cell r="DO157">
            <v>0.25657000000000002</v>
          </cell>
          <cell r="DP157">
            <v>2.7821799999999999</v>
          </cell>
          <cell r="DQ157">
            <v>32.847499999999997</v>
          </cell>
          <cell r="DR157">
            <v>24.34704314</v>
          </cell>
          <cell r="DS157">
            <v>8.5004568599999963</v>
          </cell>
          <cell r="DT157">
            <v>0.25878550452850285</v>
          </cell>
          <cell r="DU157">
            <v>9.5969187100000006</v>
          </cell>
          <cell r="DV157">
            <v>24.34704314</v>
          </cell>
          <cell r="DW157">
            <v>-14.75012443</v>
          </cell>
          <cell r="DX157">
            <v>-1.5369646108005846</v>
          </cell>
          <cell r="DY157">
            <v>0</v>
          </cell>
          <cell r="DZ157">
            <v>3.0387499999999998</v>
          </cell>
          <cell r="EA157">
            <v>3.3000000000000002E-2</v>
          </cell>
          <cell r="EB157">
            <v>3.0057499999999999</v>
          </cell>
          <cell r="EC157">
            <v>35.886249999999997</v>
          </cell>
          <cell r="ED157">
            <v>24.380043140000002</v>
          </cell>
          <cell r="EE157">
            <v>11.506206859999995</v>
          </cell>
          <cell r="EF157">
            <v>0.32062995882824191</v>
          </cell>
          <cell r="EG157">
            <v>9.9836877499999996</v>
          </cell>
          <cell r="EH157">
            <v>24.380043140000002</v>
          </cell>
          <cell r="EI157">
            <v>-14.396355390000002</v>
          </cell>
          <cell r="EJ157">
            <v>-1.4419877454600885</v>
          </cell>
          <cell r="EK157">
            <v>0</v>
          </cell>
          <cell r="EL157">
            <v>3.0387499999999998</v>
          </cell>
          <cell r="EM157">
            <v>1.6178925</v>
          </cell>
          <cell r="EN157">
            <v>1.4208574999999999</v>
          </cell>
        </row>
        <row r="158">
          <cell r="A158">
            <v>521351</v>
          </cell>
          <cell r="B158" t="str">
            <v>Trird Party Material</v>
          </cell>
          <cell r="C158">
            <v>0.29319607000000003</v>
          </cell>
          <cell r="D158">
            <v>0.69440997999999998</v>
          </cell>
          <cell r="E158">
            <v>1.31540492</v>
          </cell>
          <cell r="F158">
            <v>0</v>
          </cell>
          <cell r="G158">
            <v>0.13362521999999996</v>
          </cell>
          <cell r="H158">
            <v>0.18241978</v>
          </cell>
          <cell r="I158">
            <v>5.2351830000000002E-2</v>
          </cell>
          <cell r="J158">
            <v>0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0</v>
          </cell>
          <cell r="X158">
            <v>0</v>
          </cell>
          <cell r="Y158">
            <v>0</v>
          </cell>
          <cell r="Z158">
            <v>0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>
            <v>0</v>
          </cell>
          <cell r="AJ158">
            <v>0</v>
          </cell>
          <cell r="AK158">
            <v>0</v>
          </cell>
          <cell r="AL158">
            <v>0</v>
          </cell>
          <cell r="AM158">
            <v>0</v>
          </cell>
          <cell r="AN158">
            <v>0</v>
          </cell>
          <cell r="AO158">
            <v>0</v>
          </cell>
          <cell r="AP158">
            <v>0</v>
          </cell>
          <cell r="AQ158">
            <v>0</v>
          </cell>
          <cell r="AR158">
            <v>0</v>
          </cell>
          <cell r="AS158">
            <v>0</v>
          </cell>
          <cell r="AT158">
            <v>0</v>
          </cell>
          <cell r="AU158">
            <v>0</v>
          </cell>
          <cell r="AV158">
            <v>0</v>
          </cell>
          <cell r="AW158">
            <v>0</v>
          </cell>
          <cell r="AX158">
            <v>0</v>
          </cell>
          <cell r="AY158">
            <v>0</v>
          </cell>
          <cell r="AZ158">
            <v>0</v>
          </cell>
          <cell r="BA158">
            <v>0</v>
          </cell>
          <cell r="BB158">
            <v>0</v>
          </cell>
          <cell r="BC158">
            <v>0</v>
          </cell>
          <cell r="BD158">
            <v>0</v>
          </cell>
          <cell r="BE158">
            <v>0</v>
          </cell>
          <cell r="BF158">
            <v>0</v>
          </cell>
          <cell r="BG158">
            <v>0</v>
          </cell>
          <cell r="BH158">
            <v>0</v>
          </cell>
          <cell r="BI158">
            <v>0</v>
          </cell>
          <cell r="BJ158">
            <v>0</v>
          </cell>
          <cell r="BK158">
            <v>0</v>
          </cell>
          <cell r="BL158">
            <v>0</v>
          </cell>
          <cell r="BM158">
            <v>5.3142099999999998E-3</v>
          </cell>
          <cell r="BN158">
            <v>0</v>
          </cell>
          <cell r="BO158">
            <v>5.3142099999999998E-3</v>
          </cell>
          <cell r="BP158">
            <v>1</v>
          </cell>
          <cell r="BQ158">
            <v>0</v>
          </cell>
          <cell r="BR158">
            <v>0</v>
          </cell>
          <cell r="BS158">
            <v>0</v>
          </cell>
          <cell r="BT158">
            <v>0</v>
          </cell>
          <cell r="BU158">
            <v>0</v>
          </cell>
          <cell r="BV158">
            <v>0</v>
          </cell>
          <cell r="BW158">
            <v>0</v>
          </cell>
          <cell r="BX158">
            <v>0</v>
          </cell>
          <cell r="BY158">
            <v>5.3142099999999998E-3</v>
          </cell>
          <cell r="BZ158">
            <v>0</v>
          </cell>
          <cell r="CA158">
            <v>-5.3142099999999998E-3</v>
          </cell>
          <cell r="CB158">
            <v>-1</v>
          </cell>
          <cell r="CC158">
            <v>0</v>
          </cell>
          <cell r="CD158">
            <v>0</v>
          </cell>
          <cell r="CE158">
            <v>0</v>
          </cell>
          <cell r="CF158">
            <v>0</v>
          </cell>
          <cell r="CG158">
            <v>0</v>
          </cell>
          <cell r="CH158">
            <v>0</v>
          </cell>
          <cell r="CI158">
            <v>0</v>
          </cell>
          <cell r="CJ158">
            <v>0</v>
          </cell>
          <cell r="CK158">
            <v>5.3142099999999998E-3</v>
          </cell>
          <cell r="CL158">
            <v>0</v>
          </cell>
          <cell r="CM158">
            <v>-5.3142099999999998E-3</v>
          </cell>
          <cell r="CN158">
            <v>-1</v>
          </cell>
          <cell r="CO158">
            <v>0</v>
          </cell>
          <cell r="CP158">
            <v>0</v>
          </cell>
          <cell r="CQ158">
            <v>0</v>
          </cell>
          <cell r="CR158">
            <v>0</v>
          </cell>
          <cell r="CS158">
            <v>0</v>
          </cell>
          <cell r="CT158">
            <v>0</v>
          </cell>
          <cell r="CU158">
            <v>0</v>
          </cell>
          <cell r="CV158">
            <v>0</v>
          </cell>
          <cell r="CW158">
            <v>5.3142099999999998E-3</v>
          </cell>
          <cell r="CX158">
            <v>0</v>
          </cell>
          <cell r="CY158">
            <v>5.3142099999999998E-3</v>
          </cell>
          <cell r="CZ158">
            <v>1</v>
          </cell>
          <cell r="DA158">
            <v>0</v>
          </cell>
          <cell r="DB158">
            <v>0</v>
          </cell>
          <cell r="DC158">
            <v>0</v>
          </cell>
          <cell r="DD158">
            <v>0</v>
          </cell>
          <cell r="DE158">
            <v>0</v>
          </cell>
          <cell r="DF158">
            <v>0</v>
          </cell>
          <cell r="DG158">
            <v>0</v>
          </cell>
          <cell r="DH158">
            <v>0</v>
          </cell>
          <cell r="DI158">
            <v>5.3142099999999998E-3</v>
          </cell>
          <cell r="DJ158">
            <v>0</v>
          </cell>
          <cell r="DK158">
            <v>5.3142099999999998E-3</v>
          </cell>
          <cell r="DL158">
            <v>1</v>
          </cell>
          <cell r="DM158">
            <v>0</v>
          </cell>
          <cell r="DN158">
            <v>0</v>
          </cell>
          <cell r="DO158">
            <v>0</v>
          </cell>
          <cell r="DP158">
            <v>0</v>
          </cell>
          <cell r="DQ158">
            <v>0</v>
          </cell>
          <cell r="DR158">
            <v>0</v>
          </cell>
          <cell r="DS158">
            <v>0</v>
          </cell>
          <cell r="DT158">
            <v>0</v>
          </cell>
          <cell r="DU158">
            <v>2.7001830000000001E-2</v>
          </cell>
          <cell r="DV158">
            <v>0</v>
          </cell>
          <cell r="DW158">
            <v>2.7001830000000001E-2</v>
          </cell>
          <cell r="DX158">
            <v>1</v>
          </cell>
          <cell r="DY158">
            <v>0</v>
          </cell>
          <cell r="DZ158">
            <v>0</v>
          </cell>
          <cell r="EA158">
            <v>0</v>
          </cell>
          <cell r="EB158">
            <v>0</v>
          </cell>
          <cell r="EC158">
            <v>0</v>
          </cell>
          <cell r="ED158">
            <v>0</v>
          </cell>
          <cell r="EE158">
            <v>0</v>
          </cell>
          <cell r="EF158">
            <v>0</v>
          </cell>
          <cell r="EG158">
            <v>5.2351830000000002E-2</v>
          </cell>
          <cell r="EH158">
            <v>0</v>
          </cell>
          <cell r="EI158">
            <v>5.2351830000000002E-2</v>
          </cell>
          <cell r="EJ158">
            <v>1</v>
          </cell>
          <cell r="EK158">
            <v>0</v>
          </cell>
          <cell r="EL158">
            <v>0</v>
          </cell>
          <cell r="EM158">
            <v>0</v>
          </cell>
          <cell r="EN158">
            <v>0</v>
          </cell>
        </row>
        <row r="159">
          <cell r="A159">
            <v>521352</v>
          </cell>
          <cell r="B159" t="str">
            <v>Third Party Services</v>
          </cell>
          <cell r="C159">
            <v>0</v>
          </cell>
          <cell r="D159">
            <v>0</v>
          </cell>
          <cell r="E159">
            <v>0</v>
          </cell>
          <cell r="F159">
            <v>0</v>
          </cell>
          <cell r="G159">
            <v>7.5149999999999995E-2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  <cell r="AI159">
            <v>0</v>
          </cell>
          <cell r="AJ159">
            <v>0</v>
          </cell>
          <cell r="AK159">
            <v>0</v>
          </cell>
          <cell r="AL159">
            <v>0</v>
          </cell>
          <cell r="AM159">
            <v>0</v>
          </cell>
          <cell r="AN159">
            <v>0</v>
          </cell>
          <cell r="AO159">
            <v>0</v>
          </cell>
          <cell r="AP159">
            <v>0</v>
          </cell>
          <cell r="AQ159">
            <v>0</v>
          </cell>
          <cell r="AR159">
            <v>0</v>
          </cell>
          <cell r="AS159">
            <v>0</v>
          </cell>
          <cell r="AT159">
            <v>0</v>
          </cell>
          <cell r="AU159">
            <v>0</v>
          </cell>
          <cell r="AV159">
            <v>0</v>
          </cell>
          <cell r="AW159">
            <v>0</v>
          </cell>
          <cell r="AX159">
            <v>0</v>
          </cell>
          <cell r="AY159">
            <v>0</v>
          </cell>
          <cell r="AZ159">
            <v>0</v>
          </cell>
          <cell r="BA159">
            <v>0</v>
          </cell>
          <cell r="BB159">
            <v>0</v>
          </cell>
          <cell r="BC159">
            <v>0</v>
          </cell>
          <cell r="BD159">
            <v>0</v>
          </cell>
          <cell r="BE159">
            <v>0</v>
          </cell>
          <cell r="BF159">
            <v>0</v>
          </cell>
          <cell r="BG159">
            <v>0</v>
          </cell>
          <cell r="BH159">
            <v>0</v>
          </cell>
          <cell r="BI159">
            <v>0</v>
          </cell>
          <cell r="BJ159">
            <v>0</v>
          </cell>
          <cell r="BK159">
            <v>0</v>
          </cell>
          <cell r="BL159">
            <v>0</v>
          </cell>
          <cell r="BM159">
            <v>0</v>
          </cell>
          <cell r="BN159">
            <v>0</v>
          </cell>
          <cell r="BO159">
            <v>0</v>
          </cell>
          <cell r="BP159">
            <v>0</v>
          </cell>
          <cell r="BQ159">
            <v>0</v>
          </cell>
          <cell r="BR159">
            <v>0</v>
          </cell>
          <cell r="BS159">
            <v>0</v>
          </cell>
          <cell r="BT159">
            <v>0</v>
          </cell>
          <cell r="BU159">
            <v>0</v>
          </cell>
          <cell r="BV159">
            <v>0</v>
          </cell>
          <cell r="BW159">
            <v>0</v>
          </cell>
          <cell r="BX159">
            <v>0</v>
          </cell>
          <cell r="BY159">
            <v>0</v>
          </cell>
          <cell r="BZ159">
            <v>0</v>
          </cell>
          <cell r="CA159">
            <v>0</v>
          </cell>
          <cell r="CB159">
            <v>0</v>
          </cell>
          <cell r="CC159">
            <v>0</v>
          </cell>
          <cell r="CD159">
            <v>0</v>
          </cell>
          <cell r="CE159">
            <v>0</v>
          </cell>
          <cell r="CF159">
            <v>0</v>
          </cell>
          <cell r="CG159">
            <v>0</v>
          </cell>
          <cell r="CH159">
            <v>0</v>
          </cell>
          <cell r="CI159">
            <v>0</v>
          </cell>
          <cell r="CJ159">
            <v>0</v>
          </cell>
          <cell r="CK159">
            <v>0</v>
          </cell>
          <cell r="CL159">
            <v>0</v>
          </cell>
          <cell r="CM159">
            <v>0</v>
          </cell>
          <cell r="CN159">
            <v>0</v>
          </cell>
          <cell r="CO159">
            <v>0</v>
          </cell>
          <cell r="CP159">
            <v>0</v>
          </cell>
          <cell r="CQ159">
            <v>0</v>
          </cell>
          <cell r="CR159">
            <v>0</v>
          </cell>
          <cell r="CS159">
            <v>0</v>
          </cell>
          <cell r="CT159">
            <v>0</v>
          </cell>
          <cell r="CU159">
            <v>0</v>
          </cell>
          <cell r="CV159">
            <v>0</v>
          </cell>
          <cell r="CW159">
            <v>0</v>
          </cell>
          <cell r="CX159">
            <v>0</v>
          </cell>
          <cell r="CY159">
            <v>0</v>
          </cell>
          <cell r="CZ159">
            <v>0</v>
          </cell>
          <cell r="DA159">
            <v>0</v>
          </cell>
          <cell r="DB159">
            <v>0</v>
          </cell>
          <cell r="DC159">
            <v>0</v>
          </cell>
          <cell r="DD159">
            <v>0</v>
          </cell>
          <cell r="DE159">
            <v>0</v>
          </cell>
          <cell r="DF159">
            <v>0</v>
          </cell>
          <cell r="DG159">
            <v>0</v>
          </cell>
          <cell r="DH159">
            <v>0</v>
          </cell>
          <cell r="DI159">
            <v>0</v>
          </cell>
          <cell r="DJ159">
            <v>0</v>
          </cell>
          <cell r="DK159">
            <v>0</v>
          </cell>
          <cell r="DL159">
            <v>0</v>
          </cell>
          <cell r="DM159">
            <v>0</v>
          </cell>
          <cell r="DN159">
            <v>0</v>
          </cell>
          <cell r="DO159">
            <v>0</v>
          </cell>
          <cell r="DP159">
            <v>0</v>
          </cell>
          <cell r="DQ159">
            <v>0</v>
          </cell>
          <cell r="DR159">
            <v>0</v>
          </cell>
          <cell r="DS159">
            <v>0</v>
          </cell>
          <cell r="DT159">
            <v>0</v>
          </cell>
          <cell r="DU159">
            <v>0</v>
          </cell>
          <cell r="DV159">
            <v>0</v>
          </cell>
          <cell r="DW159">
            <v>0</v>
          </cell>
          <cell r="DX159">
            <v>0</v>
          </cell>
          <cell r="DY159">
            <v>0</v>
          </cell>
          <cell r="DZ159">
            <v>0</v>
          </cell>
          <cell r="EA159">
            <v>0</v>
          </cell>
          <cell r="EB159">
            <v>0</v>
          </cell>
          <cell r="EC159">
            <v>0</v>
          </cell>
          <cell r="ED159">
            <v>0</v>
          </cell>
          <cell r="EE159">
            <v>0</v>
          </cell>
          <cell r="EF159">
            <v>0</v>
          </cell>
          <cell r="EG159">
            <v>0</v>
          </cell>
          <cell r="EH159">
            <v>0</v>
          </cell>
          <cell r="EI159">
            <v>0</v>
          </cell>
          <cell r="EJ159">
            <v>0</v>
          </cell>
          <cell r="EK159">
            <v>0</v>
          </cell>
          <cell r="EL159">
            <v>0</v>
          </cell>
          <cell r="EM159">
            <v>0</v>
          </cell>
          <cell r="EN159">
            <v>0</v>
          </cell>
        </row>
        <row r="160">
          <cell r="A160">
            <v>521362</v>
          </cell>
          <cell r="B160" t="str">
            <v>R&amp;M Services - Smart Tech Oper unit</v>
          </cell>
          <cell r="C160">
            <v>0</v>
          </cell>
          <cell r="D160">
            <v>0</v>
          </cell>
          <cell r="E160">
            <v>0</v>
          </cell>
          <cell r="F160">
            <v>0.89348000000000005</v>
          </cell>
          <cell r="G160">
            <v>10.312995599999999</v>
          </cell>
          <cell r="H160">
            <v>17.494051899999999</v>
          </cell>
          <cell r="I160">
            <v>0</v>
          </cell>
          <cell r="J160">
            <v>5.0000000399999998</v>
          </cell>
          <cell r="K160">
            <v>5.0000000399999998</v>
          </cell>
          <cell r="L160">
            <v>6.4480320400000002</v>
          </cell>
          <cell r="M160">
            <v>0.41666666999999996</v>
          </cell>
          <cell r="N160">
            <v>0</v>
          </cell>
          <cell r="O160">
            <v>0.41666666999999996</v>
          </cell>
          <cell r="P160">
            <v>1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0.41666666999999996</v>
          </cell>
          <cell r="W160">
            <v>0</v>
          </cell>
          <cell r="X160">
            <v>0.41666666999999996</v>
          </cell>
          <cell r="Y160">
            <v>0.83333333999999992</v>
          </cell>
          <cell r="Z160">
            <v>0</v>
          </cell>
          <cell r="AA160">
            <v>0.83333333999999992</v>
          </cell>
          <cell r="AB160">
            <v>1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0.41666666999999996</v>
          </cell>
          <cell r="AI160">
            <v>0</v>
          </cell>
          <cell r="AJ160">
            <v>0.41666666999999996</v>
          </cell>
          <cell r="AK160">
            <v>1.2500000099999999</v>
          </cell>
          <cell r="AL160">
            <v>0</v>
          </cell>
          <cell r="AM160">
            <v>1.2500000099999999</v>
          </cell>
          <cell r="AN160">
            <v>1</v>
          </cell>
          <cell r="AO160">
            <v>0</v>
          </cell>
          <cell r="AP160">
            <v>0</v>
          </cell>
          <cell r="AQ160">
            <v>0</v>
          </cell>
          <cell r="AR160">
            <v>0</v>
          </cell>
          <cell r="AS160">
            <v>0</v>
          </cell>
          <cell r="AT160">
            <v>0.41666666999999996</v>
          </cell>
          <cell r="AU160">
            <v>0</v>
          </cell>
          <cell r="AV160">
            <v>0.41666666999999996</v>
          </cell>
          <cell r="AW160">
            <v>1.6666666799999998</v>
          </cell>
          <cell r="AX160">
            <v>0</v>
          </cell>
          <cell r="AY160">
            <v>1.6666666799999998</v>
          </cell>
          <cell r="AZ160">
            <v>1</v>
          </cell>
          <cell r="BA160">
            <v>0</v>
          </cell>
          <cell r="BB160">
            <v>0</v>
          </cell>
          <cell r="BC160">
            <v>0</v>
          </cell>
          <cell r="BD160">
            <v>0</v>
          </cell>
          <cell r="BE160">
            <v>0</v>
          </cell>
          <cell r="BF160">
            <v>0.41666666999999996</v>
          </cell>
          <cell r="BG160">
            <v>0</v>
          </cell>
          <cell r="BH160">
            <v>0.41666666999999996</v>
          </cell>
          <cell r="BI160">
            <v>2.0833333499999998</v>
          </cell>
          <cell r="BJ160">
            <v>0</v>
          </cell>
          <cell r="BK160">
            <v>2.0833333499999998</v>
          </cell>
          <cell r="BL160">
            <v>1</v>
          </cell>
          <cell r="BM160">
            <v>0</v>
          </cell>
          <cell r="BN160">
            <v>0</v>
          </cell>
          <cell r="BO160">
            <v>0</v>
          </cell>
          <cell r="BP160">
            <v>0</v>
          </cell>
          <cell r="BQ160">
            <v>0</v>
          </cell>
          <cell r="BR160">
            <v>0.41666666999999996</v>
          </cell>
          <cell r="BS160">
            <v>0</v>
          </cell>
          <cell r="BT160">
            <v>0.41666666999999996</v>
          </cell>
          <cell r="BU160">
            <v>2.5000000199999999</v>
          </cell>
          <cell r="BV160">
            <v>0</v>
          </cell>
          <cell r="BW160">
            <v>2.5000000199999999</v>
          </cell>
          <cell r="BX160">
            <v>1</v>
          </cell>
          <cell r="BY160">
            <v>0</v>
          </cell>
          <cell r="BZ160">
            <v>0</v>
          </cell>
          <cell r="CA160">
            <v>0</v>
          </cell>
          <cell r="CB160">
            <v>0</v>
          </cell>
          <cell r="CC160">
            <v>0</v>
          </cell>
          <cell r="CD160">
            <v>3.29349867</v>
          </cell>
          <cell r="CE160">
            <v>0</v>
          </cell>
          <cell r="CF160">
            <v>3.29349867</v>
          </cell>
          <cell r="CG160">
            <v>5.7934986899999998</v>
          </cell>
          <cell r="CH160">
            <v>0</v>
          </cell>
          <cell r="CI160">
            <v>5.7934986899999998</v>
          </cell>
          <cell r="CJ160">
            <v>1</v>
          </cell>
          <cell r="CK160">
            <v>0</v>
          </cell>
          <cell r="CL160">
            <v>0</v>
          </cell>
          <cell r="CM160">
            <v>0</v>
          </cell>
          <cell r="CN160">
            <v>0</v>
          </cell>
          <cell r="CO160">
            <v>0</v>
          </cell>
          <cell r="CP160">
            <v>0.41666666999999996</v>
          </cell>
          <cell r="CQ160">
            <v>0.53657959999999993</v>
          </cell>
          <cell r="CR160">
            <v>-0.11991292999999997</v>
          </cell>
          <cell r="CS160">
            <v>6.2101653599999995</v>
          </cell>
          <cell r="CT160">
            <v>0.53657959999999993</v>
          </cell>
          <cell r="CU160">
            <v>5.6735857599999999</v>
          </cell>
          <cell r="CV160">
            <v>0.91359656806304435</v>
          </cell>
          <cell r="CW160">
            <v>0</v>
          </cell>
          <cell r="CX160">
            <v>0.53657959999999993</v>
          </cell>
          <cell r="CY160">
            <v>-0.53657959999999993</v>
          </cell>
          <cell r="CZ160">
            <v>0</v>
          </cell>
          <cell r="DA160">
            <v>0</v>
          </cell>
          <cell r="DB160">
            <v>0.97641467000000004</v>
          </cell>
          <cell r="DC160">
            <v>2.3605557500000001</v>
          </cell>
          <cell r="DD160">
            <v>-1.38414108</v>
          </cell>
          <cell r="DE160">
            <v>5.1980320299999994</v>
          </cell>
          <cell r="DF160">
            <v>2.8971353500000001</v>
          </cell>
          <cell r="DG160">
            <v>2.3008966799999993</v>
          </cell>
          <cell r="DH160">
            <v>0.44264765332736888</v>
          </cell>
          <cell r="DI160">
            <v>0</v>
          </cell>
          <cell r="DJ160">
            <v>2.8971353500000001</v>
          </cell>
          <cell r="DK160">
            <v>-2.8971353500000001</v>
          </cell>
          <cell r="DL160">
            <v>0</v>
          </cell>
          <cell r="DM160">
            <v>0</v>
          </cell>
          <cell r="DN160">
            <v>0.41666666999999996</v>
          </cell>
          <cell r="DO160">
            <v>0.66794079000000006</v>
          </cell>
          <cell r="DP160">
            <v>-0.2512741200000001</v>
          </cell>
          <cell r="DQ160">
            <v>5.614698699999999</v>
          </cell>
          <cell r="DR160">
            <v>3.5650761399999999</v>
          </cell>
          <cell r="DS160">
            <v>2.0496225599999991</v>
          </cell>
          <cell r="DT160">
            <v>0.365045867910953</v>
          </cell>
          <cell r="DU160">
            <v>0</v>
          </cell>
          <cell r="DV160">
            <v>3.5650761399999999</v>
          </cell>
          <cell r="DW160">
            <v>-3.5650761399999999</v>
          </cell>
          <cell r="DX160">
            <v>0</v>
          </cell>
          <cell r="DY160">
            <v>0</v>
          </cell>
          <cell r="DZ160">
            <v>0.41666666999999996</v>
          </cell>
          <cell r="EA160">
            <v>0</v>
          </cell>
          <cell r="EB160">
            <v>0.41666666999999996</v>
          </cell>
          <cell r="EC160">
            <v>6.0313653699999996</v>
          </cell>
          <cell r="ED160">
            <v>3.5650761399999999</v>
          </cell>
          <cell r="EE160">
            <v>2.4662892299999997</v>
          </cell>
          <cell r="EF160">
            <v>0.40891059962431026</v>
          </cell>
          <cell r="EG160">
            <v>0</v>
          </cell>
          <cell r="EH160">
            <v>3.5650761399999999</v>
          </cell>
          <cell r="EI160">
            <v>-3.5650761399999999</v>
          </cell>
          <cell r="EJ160">
            <v>0</v>
          </cell>
          <cell r="EK160">
            <v>0</v>
          </cell>
          <cell r="EL160">
            <v>0.41666666999999996</v>
          </cell>
          <cell r="EM160">
            <v>0.12117175999999978</v>
          </cell>
          <cell r="EN160">
            <v>0.29549491000000017</v>
          </cell>
        </row>
        <row r="161">
          <cell r="A161">
            <v>521361</v>
          </cell>
          <cell r="B161" t="str">
            <v>R&amp;M Services - Smart Tech Oper unit Material</v>
          </cell>
          <cell r="C161">
            <v>0</v>
          </cell>
          <cell r="D161">
            <v>0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15</v>
          </cell>
          <cell r="K161">
            <v>9.9999999600000002</v>
          </cell>
          <cell r="L161">
            <v>9.9999999600000002</v>
          </cell>
          <cell r="M161">
            <v>0.83333332999999998</v>
          </cell>
          <cell r="N161">
            <v>0</v>
          </cell>
          <cell r="O161">
            <v>0.83333332999999998</v>
          </cell>
          <cell r="P161">
            <v>1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0.83333332999999998</v>
          </cell>
          <cell r="W161">
            <v>0</v>
          </cell>
          <cell r="X161">
            <v>0.83333332999999998</v>
          </cell>
          <cell r="Y161">
            <v>1.66666666</v>
          </cell>
          <cell r="Z161">
            <v>0</v>
          </cell>
          <cell r="AA161">
            <v>1.66666666</v>
          </cell>
          <cell r="AB161">
            <v>1</v>
          </cell>
          <cell r="AC161">
            <v>0</v>
          </cell>
          <cell r="AD161">
            <v>0</v>
          </cell>
          <cell r="AE161">
            <v>0</v>
          </cell>
          <cell r="AF161">
            <v>0</v>
          </cell>
          <cell r="AG161">
            <v>0</v>
          </cell>
          <cell r="AH161">
            <v>0.83333332999999998</v>
          </cell>
          <cell r="AI161">
            <v>0</v>
          </cell>
          <cell r="AJ161">
            <v>0.83333332999999998</v>
          </cell>
          <cell r="AK161">
            <v>2.4999999899999996</v>
          </cell>
          <cell r="AL161">
            <v>0</v>
          </cell>
          <cell r="AM161">
            <v>2.4999999899999996</v>
          </cell>
          <cell r="AN161">
            <v>1</v>
          </cell>
          <cell r="AO161">
            <v>0</v>
          </cell>
          <cell r="AP161">
            <v>0</v>
          </cell>
          <cell r="AQ161">
            <v>0</v>
          </cell>
          <cell r="AR161">
            <v>0</v>
          </cell>
          <cell r="AS161">
            <v>0</v>
          </cell>
          <cell r="AT161">
            <v>0.83333332999999998</v>
          </cell>
          <cell r="AU161">
            <v>0</v>
          </cell>
          <cell r="AV161">
            <v>0.83333332999999998</v>
          </cell>
          <cell r="AW161">
            <v>3.3333333199999999</v>
          </cell>
          <cell r="AX161">
            <v>0</v>
          </cell>
          <cell r="AY161">
            <v>3.3333333199999999</v>
          </cell>
          <cell r="AZ161">
            <v>1</v>
          </cell>
          <cell r="BA161">
            <v>0</v>
          </cell>
          <cell r="BB161">
            <v>0</v>
          </cell>
          <cell r="BC161">
            <v>0</v>
          </cell>
          <cell r="BD161">
            <v>0</v>
          </cell>
          <cell r="BE161">
            <v>0</v>
          </cell>
          <cell r="BF161">
            <v>0.83333332999999998</v>
          </cell>
          <cell r="BG161">
            <v>0</v>
          </cell>
          <cell r="BH161">
            <v>0.83333332999999998</v>
          </cell>
          <cell r="BI161">
            <v>4.1666666499999998</v>
          </cell>
          <cell r="BJ161">
            <v>0</v>
          </cell>
          <cell r="BK161">
            <v>4.1666666499999998</v>
          </cell>
          <cell r="BL161">
            <v>1</v>
          </cell>
          <cell r="BM161">
            <v>0</v>
          </cell>
          <cell r="BN161">
            <v>0</v>
          </cell>
          <cell r="BO161">
            <v>0</v>
          </cell>
          <cell r="BP161">
            <v>0</v>
          </cell>
          <cell r="BQ161">
            <v>0</v>
          </cell>
          <cell r="BR161">
            <v>0.83333332999999998</v>
          </cell>
          <cell r="BS161">
            <v>0</v>
          </cell>
          <cell r="BT161">
            <v>0.83333332999999998</v>
          </cell>
          <cell r="BU161">
            <v>4.9999999799999992</v>
          </cell>
          <cell r="BV161">
            <v>0</v>
          </cell>
          <cell r="BW161">
            <v>4.9999999799999992</v>
          </cell>
          <cell r="BX161">
            <v>1</v>
          </cell>
          <cell r="BY161">
            <v>0</v>
          </cell>
          <cell r="BZ161">
            <v>0</v>
          </cell>
          <cell r="CA161">
            <v>0</v>
          </cell>
          <cell r="CB161">
            <v>0</v>
          </cell>
          <cell r="CC161">
            <v>0</v>
          </cell>
          <cell r="CD161">
            <v>0.83333332999999998</v>
          </cell>
          <cell r="CE161">
            <v>0</v>
          </cell>
          <cell r="CF161">
            <v>0.83333332999999998</v>
          </cell>
          <cell r="CG161">
            <v>5.8333333099999995</v>
          </cell>
          <cell r="CH161">
            <v>0</v>
          </cell>
          <cell r="CI161">
            <v>5.8333333099999995</v>
          </cell>
          <cell r="CJ161">
            <v>1</v>
          </cell>
          <cell r="CK161">
            <v>0</v>
          </cell>
          <cell r="CL161">
            <v>0</v>
          </cell>
          <cell r="CM161">
            <v>0</v>
          </cell>
          <cell r="CN161">
            <v>0</v>
          </cell>
          <cell r="CO161">
            <v>0</v>
          </cell>
          <cell r="CP161">
            <v>0.83333332999999998</v>
          </cell>
          <cell r="CQ161">
            <v>0</v>
          </cell>
          <cell r="CR161">
            <v>0.83333332999999998</v>
          </cell>
          <cell r="CS161">
            <v>6.6666666399999999</v>
          </cell>
          <cell r="CT161">
            <v>0</v>
          </cell>
          <cell r="CU161">
            <v>6.6666666399999999</v>
          </cell>
          <cell r="CV161">
            <v>1</v>
          </cell>
          <cell r="CW161">
            <v>0</v>
          </cell>
          <cell r="CX161">
            <v>0</v>
          </cell>
          <cell r="CY161">
            <v>0</v>
          </cell>
          <cell r="CZ161">
            <v>0</v>
          </cell>
          <cell r="DA161">
            <v>0</v>
          </cell>
          <cell r="DB161">
            <v>0.83333332999999998</v>
          </cell>
          <cell r="DC161">
            <v>0</v>
          </cell>
          <cell r="DD161">
            <v>0.83333332999999998</v>
          </cell>
          <cell r="DE161">
            <v>7.4999999700000002</v>
          </cell>
          <cell r="DF161">
            <v>0</v>
          </cell>
          <cell r="DG161">
            <v>7.4999999700000002</v>
          </cell>
          <cell r="DH161">
            <v>1</v>
          </cell>
          <cell r="DI161">
            <v>0</v>
          </cell>
          <cell r="DJ161">
            <v>0</v>
          </cell>
          <cell r="DK161">
            <v>0</v>
          </cell>
          <cell r="DL161">
            <v>0</v>
          </cell>
          <cell r="DM161">
            <v>0</v>
          </cell>
          <cell r="DN161">
            <v>0.83333332999999998</v>
          </cell>
          <cell r="DO161">
            <v>0</v>
          </cell>
          <cell r="DP161">
            <v>0.83333332999999998</v>
          </cell>
          <cell r="DQ161">
            <v>8.3333332999999996</v>
          </cell>
          <cell r="DR161">
            <v>0</v>
          </cell>
          <cell r="DS161">
            <v>8.3333332999999996</v>
          </cell>
          <cell r="DT161">
            <v>1</v>
          </cell>
          <cell r="DU161">
            <v>0</v>
          </cell>
          <cell r="DV161">
            <v>0</v>
          </cell>
          <cell r="DW161">
            <v>0</v>
          </cell>
          <cell r="DX161">
            <v>0</v>
          </cell>
          <cell r="DY161">
            <v>0</v>
          </cell>
          <cell r="DZ161">
            <v>0.83333332999999998</v>
          </cell>
          <cell r="EA161">
            <v>0</v>
          </cell>
          <cell r="EB161">
            <v>0.83333332999999998</v>
          </cell>
          <cell r="EC161">
            <v>9.1666666299999982</v>
          </cell>
          <cell r="ED161">
            <v>0</v>
          </cell>
          <cell r="EE161">
            <v>9.1666666299999982</v>
          </cell>
          <cell r="EF161">
            <v>1</v>
          </cell>
          <cell r="EG161">
            <v>0</v>
          </cell>
          <cell r="EH161">
            <v>0</v>
          </cell>
          <cell r="EI161">
            <v>0</v>
          </cell>
          <cell r="EJ161">
            <v>0</v>
          </cell>
          <cell r="EK161">
            <v>0</v>
          </cell>
          <cell r="EL161">
            <v>0.83333332999999998</v>
          </cell>
          <cell r="EM161">
            <v>0</v>
          </cell>
          <cell r="EN161">
            <v>0.83333332999999998</v>
          </cell>
        </row>
        <row r="162">
          <cell r="A162">
            <v>521399</v>
          </cell>
          <cell r="B162" t="str">
            <v>R &amp; M General Provision -AMC</v>
          </cell>
          <cell r="C162">
            <v>354.54556819999999</v>
          </cell>
          <cell r="D162">
            <v>0</v>
          </cell>
          <cell r="E162">
            <v>0</v>
          </cell>
          <cell r="F162">
            <v>1.2154107599999999</v>
          </cell>
          <cell r="G162">
            <v>-1.2154107599999979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J162">
            <v>0</v>
          </cell>
          <cell r="AK162">
            <v>0</v>
          </cell>
          <cell r="AL162">
            <v>0</v>
          </cell>
          <cell r="AM162">
            <v>0</v>
          </cell>
          <cell r="AN162">
            <v>0</v>
          </cell>
          <cell r="AO162">
            <v>0</v>
          </cell>
          <cell r="AP162">
            <v>0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  <cell r="AU162">
            <v>0</v>
          </cell>
          <cell r="AV162">
            <v>0</v>
          </cell>
          <cell r="AW162">
            <v>0</v>
          </cell>
          <cell r="AX162">
            <v>0</v>
          </cell>
          <cell r="AY162">
            <v>0</v>
          </cell>
          <cell r="AZ162">
            <v>0</v>
          </cell>
          <cell r="BA162">
            <v>0</v>
          </cell>
          <cell r="BB162">
            <v>0</v>
          </cell>
          <cell r="BC162">
            <v>0</v>
          </cell>
          <cell r="BD162">
            <v>0</v>
          </cell>
          <cell r="BE162">
            <v>0</v>
          </cell>
          <cell r="BF162">
            <v>0</v>
          </cell>
          <cell r="BG162">
            <v>0</v>
          </cell>
          <cell r="BH162">
            <v>0</v>
          </cell>
          <cell r="BI162">
            <v>0</v>
          </cell>
          <cell r="BJ162">
            <v>0</v>
          </cell>
          <cell r="BK162">
            <v>0</v>
          </cell>
          <cell r="BL162">
            <v>0</v>
          </cell>
          <cell r="BM162">
            <v>0</v>
          </cell>
          <cell r="BN162">
            <v>0</v>
          </cell>
          <cell r="BO162">
            <v>0</v>
          </cell>
          <cell r="BP162">
            <v>0</v>
          </cell>
          <cell r="BQ162">
            <v>0</v>
          </cell>
          <cell r="BR162">
            <v>0</v>
          </cell>
          <cell r="BS162">
            <v>0</v>
          </cell>
          <cell r="BT162">
            <v>0</v>
          </cell>
          <cell r="BU162">
            <v>0</v>
          </cell>
          <cell r="BV162">
            <v>0</v>
          </cell>
          <cell r="BW162">
            <v>0</v>
          </cell>
          <cell r="BX162">
            <v>0</v>
          </cell>
          <cell r="BY162">
            <v>0</v>
          </cell>
          <cell r="BZ162">
            <v>0</v>
          </cell>
          <cell r="CA162">
            <v>0</v>
          </cell>
          <cell r="CB162">
            <v>0</v>
          </cell>
          <cell r="CC162">
            <v>0</v>
          </cell>
          <cell r="CD162">
            <v>0</v>
          </cell>
          <cell r="CE162">
            <v>0</v>
          </cell>
          <cell r="CF162">
            <v>0</v>
          </cell>
          <cell r="CG162">
            <v>0</v>
          </cell>
          <cell r="CH162">
            <v>0</v>
          </cell>
          <cell r="CI162">
            <v>0</v>
          </cell>
          <cell r="CJ162">
            <v>0</v>
          </cell>
          <cell r="CK162">
            <v>0</v>
          </cell>
          <cell r="CL162">
            <v>0</v>
          </cell>
          <cell r="CM162">
            <v>0</v>
          </cell>
          <cell r="CN162">
            <v>0</v>
          </cell>
          <cell r="CO162">
            <v>0</v>
          </cell>
          <cell r="CP162">
            <v>0</v>
          </cell>
          <cell r="CQ162">
            <v>0</v>
          </cell>
          <cell r="CR162">
            <v>0</v>
          </cell>
          <cell r="CS162">
            <v>0</v>
          </cell>
          <cell r="CT162">
            <v>0</v>
          </cell>
          <cell r="CU162">
            <v>0</v>
          </cell>
          <cell r="CV162">
            <v>0</v>
          </cell>
          <cell r="CW162">
            <v>0</v>
          </cell>
          <cell r="CX162">
            <v>0</v>
          </cell>
          <cell r="CY162">
            <v>0</v>
          </cell>
          <cell r="CZ162">
            <v>0</v>
          </cell>
          <cell r="DA162">
            <v>0</v>
          </cell>
          <cell r="DB162">
            <v>0</v>
          </cell>
          <cell r="DC162">
            <v>0</v>
          </cell>
          <cell r="DD162">
            <v>0</v>
          </cell>
          <cell r="DE162">
            <v>0</v>
          </cell>
          <cell r="DF162">
            <v>0</v>
          </cell>
          <cell r="DG162">
            <v>0</v>
          </cell>
          <cell r="DH162">
            <v>0</v>
          </cell>
          <cell r="DI162">
            <v>0</v>
          </cell>
          <cell r="DJ162">
            <v>0</v>
          </cell>
          <cell r="DK162">
            <v>0</v>
          </cell>
          <cell r="DL162">
            <v>0</v>
          </cell>
          <cell r="DM162">
            <v>0</v>
          </cell>
          <cell r="DN162">
            <v>0</v>
          </cell>
          <cell r="DO162">
            <v>0</v>
          </cell>
          <cell r="DP162">
            <v>0</v>
          </cell>
          <cell r="DQ162">
            <v>0</v>
          </cell>
          <cell r="DR162">
            <v>0</v>
          </cell>
          <cell r="DS162">
            <v>0</v>
          </cell>
          <cell r="DT162">
            <v>0</v>
          </cell>
          <cell r="DU162">
            <v>0</v>
          </cell>
          <cell r="DV162">
            <v>0</v>
          </cell>
          <cell r="DW162">
            <v>0</v>
          </cell>
          <cell r="DX162">
            <v>0</v>
          </cell>
          <cell r="DY162">
            <v>0</v>
          </cell>
          <cell r="DZ162">
            <v>0</v>
          </cell>
          <cell r="EA162">
            <v>0</v>
          </cell>
          <cell r="EB162">
            <v>0</v>
          </cell>
          <cell r="EC162">
            <v>0</v>
          </cell>
          <cell r="ED162">
            <v>0</v>
          </cell>
          <cell r="EE162">
            <v>0</v>
          </cell>
          <cell r="EF162">
            <v>0</v>
          </cell>
          <cell r="EG162">
            <v>0</v>
          </cell>
          <cell r="EH162">
            <v>0</v>
          </cell>
          <cell r="EI162">
            <v>0</v>
          </cell>
          <cell r="EJ162">
            <v>0</v>
          </cell>
          <cell r="EK162">
            <v>0</v>
          </cell>
          <cell r="EL162">
            <v>0</v>
          </cell>
          <cell r="EM162">
            <v>0</v>
          </cell>
          <cell r="EN162">
            <v>0</v>
          </cell>
        </row>
        <row r="163">
          <cell r="A163">
            <v>521401</v>
          </cell>
          <cell r="B163" t="str">
            <v>R&amp;M - Furniture &amp; Fittings</v>
          </cell>
          <cell r="C163">
            <v>4.2790000000000002E-2</v>
          </cell>
          <cell r="D163">
            <v>5.4225000000000002E-2</v>
          </cell>
          <cell r="E163">
            <v>2.3550000000000001E-2</v>
          </cell>
          <cell r="F163">
            <v>0</v>
          </cell>
          <cell r="G163">
            <v>7.5599999999999999E-3</v>
          </cell>
          <cell r="H163">
            <v>0.19337595999999999</v>
          </cell>
          <cell r="I163">
            <v>8.0249999999999991E-3</v>
          </cell>
          <cell r="J163">
            <v>0.44500000000000001</v>
          </cell>
          <cell r="K163">
            <v>0.18999996</v>
          </cell>
          <cell r="L163">
            <v>0.14199995999999998</v>
          </cell>
          <cell r="M163">
            <v>1.583333E-2</v>
          </cell>
          <cell r="N163">
            <v>0</v>
          </cell>
          <cell r="O163">
            <v>1.583333E-2</v>
          </cell>
          <cell r="P163">
            <v>1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1.583333E-2</v>
          </cell>
          <cell r="W163">
            <v>0</v>
          </cell>
          <cell r="X163">
            <v>1.583333E-2</v>
          </cell>
          <cell r="Y163">
            <v>3.1666659999999999E-2</v>
          </cell>
          <cell r="Z163">
            <v>0</v>
          </cell>
          <cell r="AA163">
            <v>3.1666659999999999E-2</v>
          </cell>
          <cell r="AB163">
            <v>1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>
            <v>0</v>
          </cell>
          <cell r="AH163">
            <v>1.583333E-2</v>
          </cell>
          <cell r="AI163">
            <v>0</v>
          </cell>
          <cell r="AJ163">
            <v>1.583333E-2</v>
          </cell>
          <cell r="AK163">
            <v>4.7499989999999999E-2</v>
          </cell>
          <cell r="AL163">
            <v>0</v>
          </cell>
          <cell r="AM163">
            <v>4.7499989999999999E-2</v>
          </cell>
          <cell r="AN163">
            <v>1</v>
          </cell>
          <cell r="AO163">
            <v>0</v>
          </cell>
          <cell r="AP163">
            <v>0</v>
          </cell>
          <cell r="AQ163">
            <v>0</v>
          </cell>
          <cell r="AR163">
            <v>0</v>
          </cell>
          <cell r="AS163">
            <v>0</v>
          </cell>
          <cell r="AT163">
            <v>1.583333E-2</v>
          </cell>
          <cell r="AU163">
            <v>0</v>
          </cell>
          <cell r="AV163">
            <v>1.583333E-2</v>
          </cell>
          <cell r="AW163">
            <v>6.3333319999999999E-2</v>
          </cell>
          <cell r="AX163">
            <v>0</v>
          </cell>
          <cell r="AY163">
            <v>6.3333319999999999E-2</v>
          </cell>
          <cell r="AZ163">
            <v>1</v>
          </cell>
          <cell r="BA163">
            <v>0</v>
          </cell>
          <cell r="BB163">
            <v>0</v>
          </cell>
          <cell r="BC163">
            <v>0</v>
          </cell>
          <cell r="BD163">
            <v>0</v>
          </cell>
          <cell r="BE163">
            <v>0</v>
          </cell>
          <cell r="BF163">
            <v>3.5833330000000004E-2</v>
          </cell>
          <cell r="BG163">
            <v>0.02</v>
          </cell>
          <cell r="BH163">
            <v>1.5833330000000003E-2</v>
          </cell>
          <cell r="BI163">
            <v>7.9166649999999991E-2</v>
          </cell>
          <cell r="BJ163">
            <v>0.02</v>
          </cell>
          <cell r="BK163">
            <v>5.9166649999999987E-2</v>
          </cell>
          <cell r="BL163">
            <v>0.74736836786702476</v>
          </cell>
          <cell r="BM163">
            <v>0</v>
          </cell>
          <cell r="BN163">
            <v>0.02</v>
          </cell>
          <cell r="BO163">
            <v>-0.02</v>
          </cell>
          <cell r="BP163">
            <v>0</v>
          </cell>
          <cell r="BQ163">
            <v>0</v>
          </cell>
          <cell r="BR163">
            <v>9.4060329999999998E-2</v>
          </cell>
          <cell r="BS163">
            <v>-1.295E-4</v>
          </cell>
          <cell r="BT163">
            <v>9.4189830000000002E-2</v>
          </cell>
          <cell r="BU163">
            <v>0.11439498000000001</v>
          </cell>
          <cell r="BV163">
            <v>1.9870499999999999E-2</v>
          </cell>
          <cell r="BW163">
            <v>9.4524480000000008E-2</v>
          </cell>
          <cell r="BX163">
            <v>0.82629919599618795</v>
          </cell>
          <cell r="BY163">
            <v>0</v>
          </cell>
          <cell r="BZ163">
            <v>1.9870499999999999E-2</v>
          </cell>
          <cell r="CA163">
            <v>1.9870499999999999E-2</v>
          </cell>
          <cell r="CB163">
            <v>0</v>
          </cell>
          <cell r="CC163">
            <v>0</v>
          </cell>
          <cell r="CD163">
            <v>3.3000000000000002E-7</v>
          </cell>
          <cell r="CE163">
            <v>4.9966999999999998E-2</v>
          </cell>
          <cell r="CF163">
            <v>-4.9966669999999998E-2</v>
          </cell>
          <cell r="CG163">
            <v>0.11439531000000001</v>
          </cell>
          <cell r="CH163">
            <v>6.9837499999999997E-2</v>
          </cell>
          <cell r="CI163">
            <v>4.4557810000000017E-2</v>
          </cell>
          <cell r="CJ163">
            <v>0.38950731459183086</v>
          </cell>
          <cell r="CK163">
            <v>0</v>
          </cell>
          <cell r="CL163">
            <v>6.9837499999999997E-2</v>
          </cell>
          <cell r="CM163">
            <v>6.9837499999999997E-2</v>
          </cell>
          <cell r="CN163">
            <v>0</v>
          </cell>
          <cell r="CO163">
            <v>0</v>
          </cell>
          <cell r="CP163">
            <v>1.227133E-2</v>
          </cell>
          <cell r="CQ163">
            <v>4.3999999999999997E-2</v>
          </cell>
          <cell r="CR163">
            <v>-3.172867E-2</v>
          </cell>
          <cell r="CS163">
            <v>0.12666664000000002</v>
          </cell>
          <cell r="CT163">
            <v>0.11383749999999999</v>
          </cell>
          <cell r="CU163">
            <v>1.2829140000000031E-2</v>
          </cell>
          <cell r="CV163">
            <v>0.10128270553320139</v>
          </cell>
          <cell r="CW163">
            <v>0</v>
          </cell>
          <cell r="CX163">
            <v>0.11383749999999999</v>
          </cell>
          <cell r="CY163">
            <v>-0.11383749999999999</v>
          </cell>
          <cell r="CZ163">
            <v>0</v>
          </cell>
          <cell r="DA163">
            <v>0</v>
          </cell>
          <cell r="DB163">
            <v>-3.2166670000000001E-2</v>
          </cell>
          <cell r="DC163">
            <v>-1.5E-5</v>
          </cell>
          <cell r="DD163">
            <v>-3.215167E-2</v>
          </cell>
          <cell r="DE163">
            <v>9.4499970000000016E-2</v>
          </cell>
          <cell r="DF163">
            <v>0.11382249999999999</v>
          </cell>
          <cell r="DG163">
            <v>-1.9322529999999977E-2</v>
          </cell>
          <cell r="DH163">
            <v>-0.20447128184273469</v>
          </cell>
          <cell r="DI163">
            <v>8.0249999999999991E-3</v>
          </cell>
          <cell r="DJ163">
            <v>0.11382249999999999</v>
          </cell>
          <cell r="DK163">
            <v>-0.10579749999999999</v>
          </cell>
          <cell r="DL163">
            <v>-13.183489096573208</v>
          </cell>
          <cell r="DM163">
            <v>0</v>
          </cell>
          <cell r="DN163">
            <v>1.583333E-2</v>
          </cell>
          <cell r="DO163">
            <v>0</v>
          </cell>
          <cell r="DP163">
            <v>1.583333E-2</v>
          </cell>
          <cell r="DQ163">
            <v>0.11033330000000002</v>
          </cell>
          <cell r="DR163">
            <v>0.11382249999999999</v>
          </cell>
          <cell r="DS163">
            <v>-3.4891999999999701E-3</v>
          </cell>
          <cell r="DT163">
            <v>-3.1624178738422305E-2</v>
          </cell>
          <cell r="DU163">
            <v>8.0249999999999991E-3</v>
          </cell>
          <cell r="DV163">
            <v>0.11382249999999999</v>
          </cell>
          <cell r="DW163">
            <v>-0.10579749999999999</v>
          </cell>
          <cell r="DX163">
            <v>-13.183489096573208</v>
          </cell>
          <cell r="DY163">
            <v>0</v>
          </cell>
          <cell r="DZ163">
            <v>1.583333E-2</v>
          </cell>
          <cell r="EA163">
            <v>0</v>
          </cell>
          <cell r="EB163">
            <v>1.583333E-2</v>
          </cell>
          <cell r="EC163">
            <v>0.12616663000000003</v>
          </cell>
          <cell r="ED163">
            <v>0.11382249999999999</v>
          </cell>
          <cell r="EE163">
            <v>1.2344130000000036E-2</v>
          </cell>
          <cell r="EF163">
            <v>9.7839896333919943E-2</v>
          </cell>
          <cell r="EG163">
            <v>8.0249999999999991E-3</v>
          </cell>
          <cell r="EH163">
            <v>0.11382249999999999</v>
          </cell>
          <cell r="EI163">
            <v>-0.10579749999999999</v>
          </cell>
          <cell r="EJ163">
            <v>-13.183489096573208</v>
          </cell>
          <cell r="EK163">
            <v>0</v>
          </cell>
          <cell r="EL163">
            <v>1.583333E-2</v>
          </cell>
          <cell r="EM163">
            <v>0</v>
          </cell>
          <cell r="EN163">
            <v>1.583333E-2</v>
          </cell>
        </row>
        <row r="164">
          <cell r="A164">
            <v>521411</v>
          </cell>
          <cell r="B164" t="str">
            <v>R&amp;M - Land &amp; Access Roads</v>
          </cell>
          <cell r="C164">
            <v>2.5409025699999996</v>
          </cell>
          <cell r="D164">
            <v>7.4599756199999998</v>
          </cell>
          <cell r="E164">
            <v>1.9747500000000001E-2</v>
          </cell>
          <cell r="F164">
            <v>6.7752878700000005</v>
          </cell>
          <cell r="G164">
            <v>12.66701524</v>
          </cell>
          <cell r="H164">
            <v>2.62955468</v>
          </cell>
          <cell r="I164">
            <v>3.7351993800000001</v>
          </cell>
          <cell r="J164">
            <v>15</v>
          </cell>
          <cell r="K164">
            <v>6.8000000400000005</v>
          </cell>
          <cell r="L164">
            <v>8.6870000399999991</v>
          </cell>
          <cell r="M164">
            <v>0.56666667000000004</v>
          </cell>
          <cell r="N164">
            <v>0.7</v>
          </cell>
          <cell r="O164">
            <v>-0.13333332999999992</v>
          </cell>
          <cell r="P164">
            <v>-0.23529411038062273</v>
          </cell>
          <cell r="Q164">
            <v>0</v>
          </cell>
          <cell r="R164">
            <v>0.7</v>
          </cell>
          <cell r="S164">
            <v>-0.7</v>
          </cell>
          <cell r="T164">
            <v>0</v>
          </cell>
          <cell r="U164">
            <v>0</v>
          </cell>
          <cell r="V164">
            <v>0.56666667000000004</v>
          </cell>
          <cell r="W164">
            <v>1</v>
          </cell>
          <cell r="X164">
            <v>-0.43333332999999996</v>
          </cell>
          <cell r="Y164">
            <v>1.1333333400000001</v>
          </cell>
          <cell r="Z164">
            <v>1.7</v>
          </cell>
          <cell r="AA164">
            <v>-0.56666665999999988</v>
          </cell>
          <cell r="AB164">
            <v>-0.49999999117647048</v>
          </cell>
          <cell r="AC164">
            <v>1.1999999999999999E-3</v>
          </cell>
          <cell r="AD164">
            <v>1.7</v>
          </cell>
          <cell r="AE164">
            <v>-1.6987999999999999</v>
          </cell>
          <cell r="AF164">
            <v>-1415.6666666666667</v>
          </cell>
          <cell r="AG164">
            <v>0</v>
          </cell>
          <cell r="AH164">
            <v>0.56666667000000004</v>
          </cell>
          <cell r="AI164">
            <v>0</v>
          </cell>
          <cell r="AJ164">
            <v>0.56666667000000004</v>
          </cell>
          <cell r="AK164">
            <v>1.7000000100000003</v>
          </cell>
          <cell r="AL164">
            <v>1.7</v>
          </cell>
          <cell r="AM164">
            <v>1.00000003833145E-8</v>
          </cell>
          <cell r="AN164">
            <v>5.8823531320535095E-9</v>
          </cell>
          <cell r="AO164">
            <v>0</v>
          </cell>
          <cell r="AP164">
            <v>1.7</v>
          </cell>
          <cell r="AQ164">
            <v>-1.7</v>
          </cell>
          <cell r="AR164" t="e">
            <v>#DIV/0!</v>
          </cell>
          <cell r="AS164">
            <v>0</v>
          </cell>
          <cell r="AT164">
            <v>6.7000000000000004E-7</v>
          </cell>
          <cell r="AU164">
            <v>0</v>
          </cell>
          <cell r="AV164">
            <v>6.7000000000000004E-7</v>
          </cell>
          <cell r="AW164">
            <v>2.6800000000000002E-6</v>
          </cell>
          <cell r="AX164">
            <v>1.7</v>
          </cell>
          <cell r="AY164">
            <v>-1.69999732</v>
          </cell>
          <cell r="AZ164">
            <v>-634327.35820895515</v>
          </cell>
          <cell r="BA164">
            <v>1.1999999999999999E-3</v>
          </cell>
          <cell r="BB164">
            <v>1.7</v>
          </cell>
          <cell r="BC164">
            <v>-1.6987999999999999</v>
          </cell>
          <cell r="BD164">
            <v>-1415.6666666666667</v>
          </cell>
          <cell r="BE164">
            <v>0</v>
          </cell>
          <cell r="BF164">
            <v>6.0000006700000004</v>
          </cell>
          <cell r="BG164">
            <v>0</v>
          </cell>
          <cell r="BH164">
            <v>6.0000006700000004</v>
          </cell>
          <cell r="BI164">
            <v>6.0000033500000001</v>
          </cell>
          <cell r="BJ164">
            <v>1.7</v>
          </cell>
          <cell r="BK164">
            <v>4.3000033499999999</v>
          </cell>
          <cell r="BL164">
            <v>0.71666682486102273</v>
          </cell>
          <cell r="BM164">
            <v>1.1999999999999999E-3</v>
          </cell>
          <cell r="BN164">
            <v>1.7</v>
          </cell>
          <cell r="BO164">
            <v>-1.6987999999999999</v>
          </cell>
          <cell r="BP164">
            <v>-1415.6666666666667</v>
          </cell>
          <cell r="BQ164">
            <v>0</v>
          </cell>
          <cell r="BR164">
            <v>6.7000000000000004E-7</v>
          </cell>
          <cell r="BS164">
            <v>0.4</v>
          </cell>
          <cell r="BT164">
            <v>-0.39999933000000004</v>
          </cell>
          <cell r="BU164">
            <v>6.0000040199999995</v>
          </cell>
          <cell r="BV164">
            <v>2.1</v>
          </cell>
          <cell r="BW164">
            <v>3.9000040199999995</v>
          </cell>
          <cell r="BX164">
            <v>0.6500002344998429</v>
          </cell>
          <cell r="BY164">
            <v>1.1999999999999999E-3</v>
          </cell>
          <cell r="BZ164">
            <v>2.1</v>
          </cell>
          <cell r="CA164">
            <v>2.0988000000000002</v>
          </cell>
          <cell r="CB164">
            <v>1749.0000000000002</v>
          </cell>
          <cell r="CC164">
            <v>0</v>
          </cell>
          <cell r="CD164">
            <v>6.7000000000000004E-7</v>
          </cell>
          <cell r="CE164">
            <v>2.5713393499999997</v>
          </cell>
          <cell r="CF164">
            <v>-2.5713386799999998</v>
          </cell>
          <cell r="CG164">
            <v>6.0000046899999999</v>
          </cell>
          <cell r="CH164">
            <v>4.6713393499999993</v>
          </cell>
          <cell r="CI164">
            <v>1.3286653400000006</v>
          </cell>
          <cell r="CJ164">
            <v>0.22144405023790084</v>
          </cell>
          <cell r="CK164">
            <v>0.80120000000000002</v>
          </cell>
          <cell r="CL164">
            <v>4.6713393499999993</v>
          </cell>
          <cell r="CM164">
            <v>3.8701393499999992</v>
          </cell>
          <cell r="CN164">
            <v>4.8304285446829747</v>
          </cell>
          <cell r="CO164">
            <v>0</v>
          </cell>
          <cell r="CP164">
            <v>6.7000000000000004E-7</v>
          </cell>
          <cell r="CQ164">
            <v>0</v>
          </cell>
          <cell r="CR164">
            <v>6.7000000000000004E-7</v>
          </cell>
          <cell r="CS164">
            <v>6.0000053599999994</v>
          </cell>
          <cell r="CT164">
            <v>4.6713393499999993</v>
          </cell>
          <cell r="CU164">
            <v>1.3286660100000001</v>
          </cell>
          <cell r="CV164">
            <v>0.22144413717657083</v>
          </cell>
          <cell r="CW164">
            <v>1.8011999999999999</v>
          </cell>
          <cell r="CX164">
            <v>4.6713393499999993</v>
          </cell>
          <cell r="CY164">
            <v>-2.8701393499999996</v>
          </cell>
          <cell r="CZ164">
            <v>-1.5934595547412835</v>
          </cell>
          <cell r="DA164">
            <v>0</v>
          </cell>
          <cell r="DB164">
            <v>6.7000000000000004E-7</v>
          </cell>
          <cell r="DC164">
            <v>0.6</v>
          </cell>
          <cell r="DD164">
            <v>-0.59999932999999994</v>
          </cell>
          <cell r="DE164">
            <v>6.0000060299999998</v>
          </cell>
          <cell r="DF164">
            <v>5.2713393499999999</v>
          </cell>
          <cell r="DG164">
            <v>0.7286666799999999</v>
          </cell>
          <cell r="DH164">
            <v>0.12144432461512042</v>
          </cell>
          <cell r="DI164">
            <v>2.1012</v>
          </cell>
          <cell r="DJ164">
            <v>5.2713393499999999</v>
          </cell>
          <cell r="DK164">
            <v>-3.1701393499999999</v>
          </cell>
          <cell r="DL164">
            <v>-1.5087280363601752</v>
          </cell>
          <cell r="DM164">
            <v>0</v>
          </cell>
          <cell r="DN164">
            <v>6.7000000000000004E-7</v>
          </cell>
          <cell r="DO164">
            <v>1.2407819600000001</v>
          </cell>
          <cell r="DP164">
            <v>-1.2407812900000001</v>
          </cell>
          <cell r="DQ164">
            <v>6.0000066999999992</v>
          </cell>
          <cell r="DR164">
            <v>6.5121213099999995</v>
          </cell>
          <cell r="DS164">
            <v>-0.51211461000000025</v>
          </cell>
          <cell r="DT164">
            <v>-8.5352339689887397E-2</v>
          </cell>
          <cell r="DU164">
            <v>3.2384090099999998</v>
          </cell>
          <cell r="DV164">
            <v>6.5121213099999995</v>
          </cell>
          <cell r="DW164">
            <v>-3.2737122999999997</v>
          </cell>
          <cell r="DX164">
            <v>-1.0109014302674511</v>
          </cell>
          <cell r="DY164">
            <v>0</v>
          </cell>
          <cell r="DZ164">
            <v>0.88699267000000004</v>
          </cell>
          <cell r="EA164">
            <v>0.55132186000000039</v>
          </cell>
          <cell r="EB164">
            <v>0.33567080999999965</v>
          </cell>
          <cell r="EC164">
            <v>6.886999369999999</v>
          </cell>
          <cell r="ED164">
            <v>7.0634431700000002</v>
          </cell>
          <cell r="EE164">
            <v>-0.17644380000000126</v>
          </cell>
          <cell r="EF164">
            <v>-2.561983681436017E-2</v>
          </cell>
          <cell r="EG164">
            <v>3.7351993800000001</v>
          </cell>
          <cell r="EH164">
            <v>7.0634431700000002</v>
          </cell>
          <cell r="EI164">
            <v>-3.3282437900000001</v>
          </cell>
          <cell r="EJ164">
            <v>-0.8910484960510997</v>
          </cell>
          <cell r="EK164">
            <v>0</v>
          </cell>
          <cell r="EL164">
            <v>1.80000067</v>
          </cell>
          <cell r="EM164">
            <v>1.5</v>
          </cell>
          <cell r="EN164">
            <v>0.30000066999999997</v>
          </cell>
        </row>
        <row r="165">
          <cell r="A165">
            <v>521422</v>
          </cell>
          <cell r="B165" t="str">
            <v>R&amp;M -  IT Software Change Request</v>
          </cell>
          <cell r="C165">
            <v>0</v>
          </cell>
          <cell r="D165">
            <v>1.345</v>
          </cell>
          <cell r="E165">
            <v>1.144625</v>
          </cell>
          <cell r="F165">
            <v>0.16</v>
          </cell>
          <cell r="G165">
            <v>0</v>
          </cell>
          <cell r="H165">
            <v>-4.6249999999999998E-3</v>
          </cell>
          <cell r="I165">
            <v>0</v>
          </cell>
          <cell r="J165">
            <v>0</v>
          </cell>
          <cell r="K165">
            <v>0</v>
          </cell>
          <cell r="L165">
            <v>1.0256000000000001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G165">
            <v>0</v>
          </cell>
          <cell r="AH165">
            <v>0</v>
          </cell>
          <cell r="AI165">
            <v>0</v>
          </cell>
          <cell r="AJ165">
            <v>0</v>
          </cell>
          <cell r="AK165">
            <v>0</v>
          </cell>
          <cell r="AL165">
            <v>0</v>
          </cell>
          <cell r="AM165">
            <v>0</v>
          </cell>
          <cell r="AN165">
            <v>0</v>
          </cell>
          <cell r="AO165">
            <v>0</v>
          </cell>
          <cell r="AP165">
            <v>0</v>
          </cell>
          <cell r="AQ165">
            <v>0</v>
          </cell>
          <cell r="AR165">
            <v>0</v>
          </cell>
          <cell r="AS165">
            <v>0</v>
          </cell>
          <cell r="AT165">
            <v>0</v>
          </cell>
          <cell r="AU165">
            <v>0</v>
          </cell>
          <cell r="AV165">
            <v>0</v>
          </cell>
          <cell r="AW165">
            <v>0</v>
          </cell>
          <cell r="AX165">
            <v>0</v>
          </cell>
          <cell r="AY165">
            <v>0</v>
          </cell>
          <cell r="AZ165">
            <v>0</v>
          </cell>
          <cell r="BA165">
            <v>0</v>
          </cell>
          <cell r="BB165">
            <v>0</v>
          </cell>
          <cell r="BC165">
            <v>0</v>
          </cell>
          <cell r="BD165">
            <v>0</v>
          </cell>
          <cell r="BE165">
            <v>0</v>
          </cell>
          <cell r="BF165">
            <v>0</v>
          </cell>
          <cell r="BG165">
            <v>0</v>
          </cell>
          <cell r="BH165">
            <v>0</v>
          </cell>
          <cell r="BI165">
            <v>0</v>
          </cell>
          <cell r="BJ165">
            <v>0</v>
          </cell>
          <cell r="BK165">
            <v>0</v>
          </cell>
          <cell r="BL165">
            <v>0</v>
          </cell>
          <cell r="BM165">
            <v>0</v>
          </cell>
          <cell r="BN165">
            <v>0</v>
          </cell>
          <cell r="BO165">
            <v>0</v>
          </cell>
          <cell r="BP165">
            <v>0</v>
          </cell>
          <cell r="BQ165">
            <v>0</v>
          </cell>
          <cell r="BR165">
            <v>0</v>
          </cell>
          <cell r="BS165">
            <v>0</v>
          </cell>
          <cell r="BT165">
            <v>0</v>
          </cell>
          <cell r="BU165">
            <v>0</v>
          </cell>
          <cell r="BV165">
            <v>0</v>
          </cell>
          <cell r="BW165">
            <v>0</v>
          </cell>
          <cell r="BX165">
            <v>0</v>
          </cell>
          <cell r="BY165">
            <v>0</v>
          </cell>
          <cell r="BZ165">
            <v>0</v>
          </cell>
          <cell r="CA165">
            <v>0</v>
          </cell>
          <cell r="CB165">
            <v>0</v>
          </cell>
          <cell r="CC165">
            <v>0</v>
          </cell>
          <cell r="CD165">
            <v>0</v>
          </cell>
          <cell r="CE165">
            <v>0</v>
          </cell>
          <cell r="CF165">
            <v>0</v>
          </cell>
          <cell r="CG165">
            <v>0</v>
          </cell>
          <cell r="CH165">
            <v>0</v>
          </cell>
          <cell r="CI165">
            <v>0</v>
          </cell>
          <cell r="CJ165">
            <v>0</v>
          </cell>
          <cell r="CK165">
            <v>0</v>
          </cell>
          <cell r="CL165">
            <v>0</v>
          </cell>
          <cell r="CM165">
            <v>0</v>
          </cell>
          <cell r="CN165">
            <v>0</v>
          </cell>
          <cell r="CO165">
            <v>0</v>
          </cell>
          <cell r="CP165">
            <v>1.0256000000000001</v>
          </cell>
          <cell r="CQ165">
            <v>0</v>
          </cell>
          <cell r="CR165">
            <v>1.0256000000000001</v>
          </cell>
          <cell r="CS165">
            <v>1.0256000000000001</v>
          </cell>
          <cell r="CT165">
            <v>0</v>
          </cell>
          <cell r="CU165">
            <v>1.0256000000000001</v>
          </cell>
          <cell r="CV165">
            <v>1</v>
          </cell>
          <cell r="CW165">
            <v>0</v>
          </cell>
          <cell r="CX165">
            <v>0</v>
          </cell>
          <cell r="CY165">
            <v>0</v>
          </cell>
          <cell r="CZ165">
            <v>0</v>
          </cell>
          <cell r="DA165">
            <v>0</v>
          </cell>
          <cell r="DB165">
            <v>0</v>
          </cell>
          <cell r="DC165">
            <v>0</v>
          </cell>
          <cell r="DD165">
            <v>0</v>
          </cell>
          <cell r="DE165">
            <v>1.0256000000000001</v>
          </cell>
          <cell r="DF165">
            <v>0</v>
          </cell>
          <cell r="DG165">
            <v>1.0256000000000001</v>
          </cell>
          <cell r="DH165">
            <v>1</v>
          </cell>
          <cell r="DI165">
            <v>0</v>
          </cell>
          <cell r="DJ165">
            <v>0</v>
          </cell>
          <cell r="DK165">
            <v>0</v>
          </cell>
          <cell r="DL165">
            <v>0</v>
          </cell>
          <cell r="DM165">
            <v>0</v>
          </cell>
          <cell r="DN165">
            <v>0</v>
          </cell>
          <cell r="DO165">
            <v>0</v>
          </cell>
          <cell r="DP165">
            <v>0</v>
          </cell>
          <cell r="DQ165">
            <v>1.0256000000000001</v>
          </cell>
          <cell r="DR165">
            <v>0</v>
          </cell>
          <cell r="DS165">
            <v>1.0256000000000001</v>
          </cell>
          <cell r="DT165">
            <v>1</v>
          </cell>
          <cell r="DU165">
            <v>0</v>
          </cell>
          <cell r="DV165">
            <v>0</v>
          </cell>
          <cell r="DW165">
            <v>0</v>
          </cell>
          <cell r="DX165">
            <v>0</v>
          </cell>
          <cell r="DY165">
            <v>0</v>
          </cell>
          <cell r="DZ165">
            <v>0</v>
          </cell>
          <cell r="EA165">
            <v>0</v>
          </cell>
          <cell r="EB165">
            <v>0</v>
          </cell>
          <cell r="EC165">
            <v>1.0256000000000001</v>
          </cell>
          <cell r="ED165">
            <v>0</v>
          </cell>
          <cell r="EE165">
            <v>1.0256000000000001</v>
          </cell>
          <cell r="EF165">
            <v>1</v>
          </cell>
          <cell r="EG165">
            <v>0</v>
          </cell>
          <cell r="EH165">
            <v>0</v>
          </cell>
          <cell r="EI165">
            <v>0</v>
          </cell>
          <cell r="EJ165">
            <v>0</v>
          </cell>
          <cell r="EK165">
            <v>0</v>
          </cell>
          <cell r="EL165">
            <v>0</v>
          </cell>
          <cell r="EM165">
            <v>0</v>
          </cell>
          <cell r="EN165">
            <v>0</v>
          </cell>
        </row>
        <row r="166">
          <cell r="A166">
            <v>521431</v>
          </cell>
          <cell r="B166" t="str">
            <v>R&amp;M - Test Equipment</v>
          </cell>
          <cell r="C166">
            <v>1.4647440000000001E-2</v>
          </cell>
          <cell r="D166">
            <v>1.9502060000000002E-2</v>
          </cell>
          <cell r="E166">
            <v>7.6E-3</v>
          </cell>
          <cell r="F166">
            <v>-8.1472599999999999E-3</v>
          </cell>
          <cell r="G166">
            <v>0.80309332</v>
          </cell>
          <cell r="H166">
            <v>2.5003332700000001</v>
          </cell>
          <cell r="I166">
            <v>1.2418546699999999</v>
          </cell>
          <cell r="J166">
            <v>5.024</v>
          </cell>
          <cell r="K166">
            <v>1.35</v>
          </cell>
          <cell r="L166">
            <v>1.35</v>
          </cell>
          <cell r="M166">
            <v>0.1125</v>
          </cell>
          <cell r="N166">
            <v>0</v>
          </cell>
          <cell r="O166">
            <v>0.1125</v>
          </cell>
          <cell r="P166">
            <v>1</v>
          </cell>
          <cell r="Q166">
            <v>0.39643771999999999</v>
          </cell>
          <cell r="R166">
            <v>0</v>
          </cell>
          <cell r="S166">
            <v>0.39643771999999999</v>
          </cell>
          <cell r="T166">
            <v>1</v>
          </cell>
          <cell r="U166">
            <v>0</v>
          </cell>
          <cell r="V166">
            <v>0.1125</v>
          </cell>
          <cell r="W166">
            <v>0</v>
          </cell>
          <cell r="X166">
            <v>0.1125</v>
          </cell>
          <cell r="Y166">
            <v>0.22500000000000001</v>
          </cell>
          <cell r="Z166">
            <v>0</v>
          </cell>
          <cell r="AA166">
            <v>0.22500000000000001</v>
          </cell>
          <cell r="AB166">
            <v>1</v>
          </cell>
          <cell r="AC166">
            <v>0.57579977999999998</v>
          </cell>
          <cell r="AD166">
            <v>0</v>
          </cell>
          <cell r="AE166">
            <v>0.57579977999999998</v>
          </cell>
          <cell r="AF166">
            <v>1</v>
          </cell>
          <cell r="AG166">
            <v>0</v>
          </cell>
          <cell r="AH166">
            <v>0.1125</v>
          </cell>
          <cell r="AI166">
            <v>3.2273000000000003E-2</v>
          </cell>
          <cell r="AJ166">
            <v>8.0226999999999993E-2</v>
          </cell>
          <cell r="AK166">
            <v>0.33750000000000002</v>
          </cell>
          <cell r="AL166">
            <v>3.2273000000000003E-2</v>
          </cell>
          <cell r="AM166">
            <v>0.30522700000000003</v>
          </cell>
          <cell r="AN166">
            <v>0.90437629629629634</v>
          </cell>
          <cell r="AO166">
            <v>3.2273000000000003E-2</v>
          </cell>
          <cell r="AP166">
            <v>3.2273000000000003E-2</v>
          </cell>
          <cell r="AQ166">
            <v>0</v>
          </cell>
          <cell r="AR166">
            <v>0</v>
          </cell>
          <cell r="AS166">
            <v>0</v>
          </cell>
          <cell r="AT166">
            <v>0.1125</v>
          </cell>
          <cell r="AU166">
            <v>0</v>
          </cell>
          <cell r="AV166">
            <v>0.1125</v>
          </cell>
          <cell r="AW166">
            <v>0.45</v>
          </cell>
          <cell r="AX166">
            <v>3.2273000000000003E-2</v>
          </cell>
          <cell r="AY166">
            <v>0.41772700000000001</v>
          </cell>
          <cell r="AZ166">
            <v>0.92828222222222223</v>
          </cell>
          <cell r="BA166">
            <v>0.70275315999999999</v>
          </cell>
          <cell r="BB166">
            <v>3.2273000000000003E-2</v>
          </cell>
          <cell r="BC166">
            <v>0.67048015999999999</v>
          </cell>
          <cell r="BD166">
            <v>0.95407633599256958</v>
          </cell>
          <cell r="BE166">
            <v>0</v>
          </cell>
          <cell r="BF166">
            <v>0.1125</v>
          </cell>
          <cell r="BG166">
            <v>0</v>
          </cell>
          <cell r="BH166">
            <v>0.1125</v>
          </cell>
          <cell r="BI166">
            <v>0.5625</v>
          </cell>
          <cell r="BJ166">
            <v>3.2273000000000003E-2</v>
          </cell>
          <cell r="BK166">
            <v>0.530227</v>
          </cell>
          <cell r="BL166">
            <v>0.94262577777777778</v>
          </cell>
          <cell r="BM166">
            <v>0.73275316000000001</v>
          </cell>
          <cell r="BN166">
            <v>3.2273000000000003E-2</v>
          </cell>
          <cell r="BO166">
            <v>0.70048016000000002</v>
          </cell>
          <cell r="BP166">
            <v>0.95595651883643873</v>
          </cell>
          <cell r="BQ166">
            <v>0</v>
          </cell>
          <cell r="BR166">
            <v>0.1125</v>
          </cell>
          <cell r="BS166">
            <v>0.24797311999999999</v>
          </cell>
          <cell r="BT166">
            <v>-0.13547312</v>
          </cell>
          <cell r="BU166">
            <v>0.67500000000000004</v>
          </cell>
          <cell r="BV166">
            <v>0.28024611999999999</v>
          </cell>
          <cell r="BW166">
            <v>0.39475388000000006</v>
          </cell>
          <cell r="BX166">
            <v>0.58482056296296303</v>
          </cell>
          <cell r="BY166">
            <v>0.73652223999999999</v>
          </cell>
          <cell r="BZ166">
            <v>0.28024611999999999</v>
          </cell>
          <cell r="CA166">
            <v>-0.45627612000000001</v>
          </cell>
          <cell r="CB166">
            <v>-0.61950080421196785</v>
          </cell>
          <cell r="CC166">
            <v>0</v>
          </cell>
          <cell r="CD166">
            <v>0.1125</v>
          </cell>
          <cell r="CE166">
            <v>0</v>
          </cell>
          <cell r="CF166">
            <v>0.1125</v>
          </cell>
          <cell r="CG166">
            <v>0.78749999999999998</v>
          </cell>
          <cell r="CH166">
            <v>0.28024611999999999</v>
          </cell>
          <cell r="CI166">
            <v>0.50725387999999993</v>
          </cell>
          <cell r="CJ166">
            <v>0.64413191111111101</v>
          </cell>
          <cell r="CK166">
            <v>0.74054259</v>
          </cell>
          <cell r="CL166">
            <v>0.28024611999999999</v>
          </cell>
          <cell r="CM166">
            <v>-0.46029647000000001</v>
          </cell>
          <cell r="CN166">
            <v>-0.62156650571576177</v>
          </cell>
          <cell r="CO166">
            <v>0</v>
          </cell>
          <cell r="CP166">
            <v>0.1125</v>
          </cell>
          <cell r="CQ166">
            <v>0</v>
          </cell>
          <cell r="CR166">
            <v>0.1125</v>
          </cell>
          <cell r="CS166">
            <v>0.9</v>
          </cell>
          <cell r="CT166">
            <v>0.28024611999999999</v>
          </cell>
          <cell r="CU166">
            <v>0.61975387999999998</v>
          </cell>
          <cell r="CV166">
            <v>0.68861542222222216</v>
          </cell>
          <cell r="CW166">
            <v>1.0566276699999999</v>
          </cell>
          <cell r="CX166">
            <v>0.28024611999999999</v>
          </cell>
          <cell r="CY166">
            <v>0.77638154999999998</v>
          </cell>
          <cell r="CZ166">
            <v>0.73477306343870408</v>
          </cell>
          <cell r="DA166">
            <v>0</v>
          </cell>
          <cell r="DB166">
            <v>0.1125</v>
          </cell>
          <cell r="DC166">
            <v>0</v>
          </cell>
          <cell r="DD166">
            <v>0.1125</v>
          </cell>
          <cell r="DE166">
            <v>1.0125</v>
          </cell>
          <cell r="DF166">
            <v>0.28024611999999999</v>
          </cell>
          <cell r="DG166">
            <v>0.73225388000000002</v>
          </cell>
          <cell r="DH166">
            <v>0.72321370864197532</v>
          </cell>
          <cell r="DI166">
            <v>1.0566276699999999</v>
          </cell>
          <cell r="DJ166">
            <v>0.28024611999999999</v>
          </cell>
          <cell r="DK166">
            <v>0.77638154999999998</v>
          </cell>
          <cell r="DL166">
            <v>0.73477306343870408</v>
          </cell>
          <cell r="DM166">
            <v>0</v>
          </cell>
          <cell r="DN166">
            <v>0.1125</v>
          </cell>
          <cell r="DO166">
            <v>0</v>
          </cell>
          <cell r="DP166">
            <v>0.1125</v>
          </cell>
          <cell r="DQ166">
            <v>1.125</v>
          </cell>
          <cell r="DR166">
            <v>0.28024611999999999</v>
          </cell>
          <cell r="DS166">
            <v>0.84475388000000007</v>
          </cell>
          <cell r="DT166">
            <v>0.75089233777777786</v>
          </cell>
          <cell r="DU166">
            <v>1.0733441699999999</v>
          </cell>
          <cell r="DV166">
            <v>0.28024611999999999</v>
          </cell>
          <cell r="DW166">
            <v>0.79309805</v>
          </cell>
          <cell r="DX166">
            <v>0.73890376653371126</v>
          </cell>
          <cell r="DY166">
            <v>0</v>
          </cell>
          <cell r="DZ166">
            <v>0.1125</v>
          </cell>
          <cell r="EA166">
            <v>0.30326399999999998</v>
          </cell>
          <cell r="EB166">
            <v>-0.19076399999999999</v>
          </cell>
          <cell r="EC166">
            <v>1.2375</v>
          </cell>
          <cell r="ED166">
            <v>0.58351012000000002</v>
          </cell>
          <cell r="EE166">
            <v>0.65398988000000002</v>
          </cell>
          <cell r="EF166">
            <v>0.52847667070707072</v>
          </cell>
          <cell r="EG166">
            <v>1.2418546699999999</v>
          </cell>
          <cell r="EH166">
            <v>0.58351012000000002</v>
          </cell>
          <cell r="EI166">
            <v>0.65834454999999992</v>
          </cell>
          <cell r="EJ166">
            <v>0.53013010773635849</v>
          </cell>
          <cell r="EK166">
            <v>0</v>
          </cell>
          <cell r="EL166">
            <v>0.1125</v>
          </cell>
          <cell r="EM166">
            <v>0</v>
          </cell>
          <cell r="EN166">
            <v>0.1125</v>
          </cell>
        </row>
        <row r="167">
          <cell r="A167">
            <v>521441</v>
          </cell>
          <cell r="B167" t="str">
            <v>R&amp;M - IPTV CPE &amp; Accessories</v>
          </cell>
          <cell r="C167">
            <v>115.47085220999999</v>
          </cell>
          <cell r="D167">
            <v>3.7644465199999999</v>
          </cell>
          <cell r="E167">
            <v>3.74719392</v>
          </cell>
          <cell r="F167">
            <v>4.4170536</v>
          </cell>
          <cell r="G167">
            <v>20.490520350000001</v>
          </cell>
          <cell r="H167">
            <v>7.9381642499999998</v>
          </cell>
          <cell r="I167">
            <v>2.6800939999999999E-2</v>
          </cell>
          <cell r="J167">
            <v>122.8245</v>
          </cell>
          <cell r="K167">
            <v>11.00000004</v>
          </cell>
          <cell r="L167">
            <v>1.00000004</v>
          </cell>
          <cell r="M167">
            <v>0.91666667000000002</v>
          </cell>
          <cell r="N167">
            <v>1.5674709999999998E-2</v>
          </cell>
          <cell r="O167">
            <v>0.90099196000000004</v>
          </cell>
          <cell r="P167">
            <v>0.9829003164258171</v>
          </cell>
          <cell r="Q167">
            <v>1.567269E-2</v>
          </cell>
          <cell r="R167">
            <v>1.5674709999999998E-2</v>
          </cell>
          <cell r="S167">
            <v>-2.019999999998412E-6</v>
          </cell>
          <cell r="T167">
            <v>-1.2888661742166865E-4</v>
          </cell>
          <cell r="U167">
            <v>0</v>
          </cell>
          <cell r="V167">
            <v>0.91666667000000002</v>
          </cell>
          <cell r="W167">
            <v>2.7192000000000009E-4</v>
          </cell>
          <cell r="X167">
            <v>0.91639475000000004</v>
          </cell>
          <cell r="Y167">
            <v>1.83333334</v>
          </cell>
          <cell r="Z167">
            <v>1.594663E-2</v>
          </cell>
          <cell r="AA167">
            <v>1.8173867100000001</v>
          </cell>
          <cell r="AB167">
            <v>0.99130183821344786</v>
          </cell>
          <cell r="AC167">
            <v>1.6086780000000002E-2</v>
          </cell>
          <cell r="AD167">
            <v>1.594663E-2</v>
          </cell>
          <cell r="AE167">
            <v>1.4015000000000208E-4</v>
          </cell>
          <cell r="AF167">
            <v>8.7121226249132558E-3</v>
          </cell>
          <cell r="AG167">
            <v>0</v>
          </cell>
          <cell r="AH167">
            <v>0.91666667000000002</v>
          </cell>
          <cell r="AI167">
            <v>2.264800000000014E-4</v>
          </cell>
          <cell r="AJ167">
            <v>0.91644018999999999</v>
          </cell>
          <cell r="AK167">
            <v>2.7500000100000004</v>
          </cell>
          <cell r="AL167">
            <v>1.6173110000000001E-2</v>
          </cell>
          <cell r="AM167">
            <v>2.7338269000000004</v>
          </cell>
          <cell r="AN167">
            <v>0.99411886911229508</v>
          </cell>
          <cell r="AO167">
            <v>2.264800000000014E-4</v>
          </cell>
          <cell r="AP167">
            <v>1.6173110000000001E-2</v>
          </cell>
          <cell r="AQ167">
            <v>-1.594663E-2</v>
          </cell>
          <cell r="AR167">
            <v>-70.410764747438634</v>
          </cell>
          <cell r="AS167">
            <v>0</v>
          </cell>
          <cell r="AT167">
            <v>0.91666667000000002</v>
          </cell>
          <cell r="AU167">
            <v>4.8772499999999996E-3</v>
          </cell>
          <cell r="AV167">
            <v>0.91178942000000007</v>
          </cell>
          <cell r="AW167">
            <v>3.6666666800000001</v>
          </cell>
          <cell r="AX167">
            <v>2.1050360000000001E-2</v>
          </cell>
          <cell r="AY167">
            <v>3.6456163200000002</v>
          </cell>
          <cell r="AZ167">
            <v>0.99425899274814922</v>
          </cell>
          <cell r="BA167">
            <v>1.7296799999999998E-2</v>
          </cell>
          <cell r="BB167">
            <v>2.1050360000000001E-2</v>
          </cell>
          <cell r="BC167">
            <v>-3.753560000000003E-3</v>
          </cell>
          <cell r="BD167">
            <v>-0.21700892650663728</v>
          </cell>
          <cell r="BE167">
            <v>0</v>
          </cell>
          <cell r="BF167">
            <v>0.91666667000000002</v>
          </cell>
          <cell r="BG167">
            <v>0</v>
          </cell>
          <cell r="BH167">
            <v>0.91666667000000002</v>
          </cell>
          <cell r="BI167">
            <v>4.5833333500000002</v>
          </cell>
          <cell r="BJ167">
            <v>2.1050360000000001E-2</v>
          </cell>
          <cell r="BK167">
            <v>4.5622829899999999</v>
          </cell>
          <cell r="BL167">
            <v>0.9954071941985192</v>
          </cell>
          <cell r="BM167">
            <v>2.2059229999999999E-2</v>
          </cell>
          <cell r="BN167">
            <v>2.1050360000000001E-2</v>
          </cell>
          <cell r="BO167">
            <v>1.0088699999999985E-3</v>
          </cell>
          <cell r="BP167">
            <v>4.5734597263821022E-2</v>
          </cell>
          <cell r="BQ167">
            <v>0</v>
          </cell>
          <cell r="BR167">
            <v>0.91666667000000002</v>
          </cell>
          <cell r="BS167">
            <v>4.5613399999999991E-2</v>
          </cell>
          <cell r="BT167">
            <v>0.87105326999999999</v>
          </cell>
          <cell r="BU167">
            <v>5.5000000200000008</v>
          </cell>
          <cell r="BV167">
            <v>6.6663759999999989E-2</v>
          </cell>
          <cell r="BW167">
            <v>5.4333362600000008</v>
          </cell>
          <cell r="BX167">
            <v>0.98787931640771154</v>
          </cell>
          <cell r="BY167">
            <v>2.261123E-2</v>
          </cell>
          <cell r="BZ167">
            <v>6.6663759999999989E-2</v>
          </cell>
          <cell r="CA167">
            <v>4.4052529999999993E-2</v>
          </cell>
          <cell r="CB167">
            <v>1.9482588961325851</v>
          </cell>
          <cell r="CC167">
            <v>0</v>
          </cell>
          <cell r="CD167">
            <v>0.91666667000000002</v>
          </cell>
          <cell r="CE167">
            <v>3.8300000000017463E-6</v>
          </cell>
          <cell r="CF167">
            <v>0.91666283999999998</v>
          </cell>
          <cell r="CG167">
            <v>6.4166666900000005</v>
          </cell>
          <cell r="CH167">
            <v>6.6667589999999999E-2</v>
          </cell>
          <cell r="CI167">
            <v>6.3499991000000007</v>
          </cell>
          <cell r="CJ167">
            <v>0.98961024575206669</v>
          </cell>
          <cell r="CK167">
            <v>2.2745310000000001E-2</v>
          </cell>
          <cell r="CL167">
            <v>6.6667589999999999E-2</v>
          </cell>
          <cell r="CM167">
            <v>4.3922279999999994E-2</v>
          </cell>
          <cell r="CN167">
            <v>1.9310477632531713</v>
          </cell>
          <cell r="CO167">
            <v>0</v>
          </cell>
          <cell r="CP167">
            <v>0.91666667000000002</v>
          </cell>
          <cell r="CQ167">
            <v>0</v>
          </cell>
          <cell r="CR167">
            <v>0.91666667000000002</v>
          </cell>
          <cell r="CS167">
            <v>7.3333333600000001</v>
          </cell>
          <cell r="CT167">
            <v>6.6667589999999999E-2</v>
          </cell>
          <cell r="CU167">
            <v>7.2666657700000004</v>
          </cell>
          <cell r="CV167">
            <v>0.99090896503305836</v>
          </cell>
          <cell r="CW167">
            <v>2.2745310000000001E-2</v>
          </cell>
          <cell r="CX167">
            <v>6.6667589999999999E-2</v>
          </cell>
          <cell r="CY167">
            <v>-4.3922279999999994E-2</v>
          </cell>
          <cell r="CZ167">
            <v>-1.9310477632531713</v>
          </cell>
          <cell r="DA167">
            <v>0</v>
          </cell>
          <cell r="DB167">
            <v>0.91666667000000002</v>
          </cell>
          <cell r="DC167">
            <v>0</v>
          </cell>
          <cell r="DD167">
            <v>0.91666667000000002</v>
          </cell>
          <cell r="DE167">
            <v>8.2500000300000007</v>
          </cell>
          <cell r="DF167">
            <v>6.6667589999999999E-2</v>
          </cell>
          <cell r="DG167">
            <v>8.1833324400000009</v>
          </cell>
          <cell r="DH167">
            <v>0.99191908002938523</v>
          </cell>
          <cell r="DI167">
            <v>2.2787479999999999E-2</v>
          </cell>
          <cell r="DJ167">
            <v>6.6667589999999999E-2</v>
          </cell>
          <cell r="DK167">
            <v>-4.388011E-2</v>
          </cell>
          <cell r="DL167">
            <v>-1.9256236319241971</v>
          </cell>
          <cell r="DM167">
            <v>0</v>
          </cell>
          <cell r="DN167">
            <v>0.91666667000000002</v>
          </cell>
          <cell r="DO167">
            <v>0</v>
          </cell>
          <cell r="DP167">
            <v>0.91666667000000002</v>
          </cell>
          <cell r="DQ167">
            <v>9.1666667000000004</v>
          </cell>
          <cell r="DR167">
            <v>6.6667589999999999E-2</v>
          </cell>
          <cell r="DS167">
            <v>9.0999991100000006</v>
          </cell>
          <cell r="DT167">
            <v>0.99272717202644667</v>
          </cell>
          <cell r="DU167">
            <v>2.5601119999999998E-2</v>
          </cell>
          <cell r="DV167">
            <v>6.6667589999999999E-2</v>
          </cell>
          <cell r="DW167">
            <v>-4.1066470000000001E-2</v>
          </cell>
          <cell r="DX167">
            <v>-1.60408880548976</v>
          </cell>
          <cell r="DY167">
            <v>0</v>
          </cell>
          <cell r="DZ167">
            <v>-9.0833333300000003</v>
          </cell>
          <cell r="EA167">
            <v>1.1930000000007567E-5</v>
          </cell>
          <cell r="EB167">
            <v>-9.0833452599999998</v>
          </cell>
          <cell r="EC167">
            <v>8.3333370000001045E-2</v>
          </cell>
          <cell r="ED167">
            <v>6.6679520000000006E-2</v>
          </cell>
          <cell r="EE167">
            <v>1.6653850000001039E-2</v>
          </cell>
          <cell r="EF167">
            <v>0.19984611206772065</v>
          </cell>
          <cell r="EG167">
            <v>2.6678279999999999E-2</v>
          </cell>
          <cell r="EH167">
            <v>6.6679520000000006E-2</v>
          </cell>
          <cell r="EI167">
            <v>-4.0001240000000007E-2</v>
          </cell>
          <cell r="EJ167">
            <v>-1.4993935141245991</v>
          </cell>
          <cell r="EK167">
            <v>0</v>
          </cell>
          <cell r="EL167">
            <v>0.91666667000000002</v>
          </cell>
          <cell r="EM167">
            <v>3.1637999999999008E-4</v>
          </cell>
          <cell r="EN167">
            <v>0.91635029000000001</v>
          </cell>
        </row>
        <row r="168">
          <cell r="A168">
            <v>521451</v>
          </cell>
          <cell r="B168" t="str">
            <v>R&amp;M - ADSL CPE &amp; Accessories</v>
          </cell>
          <cell r="C168">
            <v>13.635008859999999</v>
          </cell>
          <cell r="D168">
            <v>2.59879024</v>
          </cell>
          <cell r="E168">
            <v>2.5511128300000001</v>
          </cell>
          <cell r="F168">
            <v>0.99932789</v>
          </cell>
          <cell r="G168">
            <v>2.03176669</v>
          </cell>
          <cell r="H168">
            <v>1.93663662</v>
          </cell>
          <cell r="I168">
            <v>0.35192836999999999</v>
          </cell>
          <cell r="J168">
            <v>18.96</v>
          </cell>
          <cell r="K168">
            <v>5.0000000399999998</v>
          </cell>
          <cell r="L168">
            <v>5.0000000399999998</v>
          </cell>
          <cell r="M168">
            <v>0.41666666999999996</v>
          </cell>
          <cell r="N168">
            <v>4.2459899999999998E-3</v>
          </cell>
          <cell r="O168">
            <v>0.41242067999999998</v>
          </cell>
          <cell r="P168">
            <v>0.98980962408152307</v>
          </cell>
          <cell r="Q168">
            <v>9.9327999999999986E-3</v>
          </cell>
          <cell r="R168">
            <v>4.2459899999999998E-3</v>
          </cell>
          <cell r="S168">
            <v>5.6868099999999987E-3</v>
          </cell>
          <cell r="T168">
            <v>0.57252839078608242</v>
          </cell>
          <cell r="U168">
            <v>0</v>
          </cell>
          <cell r="V168">
            <v>0.41666666999999996</v>
          </cell>
          <cell r="W168">
            <v>4.34192E-3</v>
          </cell>
          <cell r="X168">
            <v>0.41232474999999996</v>
          </cell>
          <cell r="Y168">
            <v>0.83333333999999992</v>
          </cell>
          <cell r="Z168">
            <v>8.5879100000000007E-3</v>
          </cell>
          <cell r="AA168">
            <v>0.82474542999999989</v>
          </cell>
          <cell r="AB168">
            <v>0.98969450808244386</v>
          </cell>
          <cell r="AC168">
            <v>1.8530689999999999E-2</v>
          </cell>
          <cell r="AD168">
            <v>8.5879100000000007E-3</v>
          </cell>
          <cell r="AE168">
            <v>9.9427799999999983E-3</v>
          </cell>
          <cell r="AF168">
            <v>0.53655746224236656</v>
          </cell>
          <cell r="AG168">
            <v>0</v>
          </cell>
          <cell r="AH168">
            <v>0.41666666999999996</v>
          </cell>
          <cell r="AI168">
            <v>1.4005080000000001E-2</v>
          </cell>
          <cell r="AJ168">
            <v>0.40266158999999996</v>
          </cell>
          <cell r="AK168">
            <v>1.2500000099999999</v>
          </cell>
          <cell r="AL168">
            <v>2.259299E-2</v>
          </cell>
          <cell r="AM168">
            <v>1.22740702</v>
          </cell>
          <cell r="AN168">
            <v>0.98192560814459517</v>
          </cell>
          <cell r="AO168">
            <v>1.4005080000000001E-2</v>
          </cell>
          <cell r="AP168">
            <v>2.259299E-2</v>
          </cell>
          <cell r="AQ168">
            <v>-8.5879099999999989E-3</v>
          </cell>
          <cell r="AR168">
            <v>-0.61319963898813845</v>
          </cell>
          <cell r="AS168">
            <v>0</v>
          </cell>
          <cell r="AT168">
            <v>0.41666666999999996</v>
          </cell>
          <cell r="AU168">
            <v>9.2044799999999993E-3</v>
          </cell>
          <cell r="AV168">
            <v>0.40746218999999995</v>
          </cell>
          <cell r="AW168">
            <v>1.6666666799999998</v>
          </cell>
          <cell r="AX168">
            <v>3.1797470000000001E-2</v>
          </cell>
          <cell r="AY168">
            <v>1.6348692099999997</v>
          </cell>
          <cell r="AZ168">
            <v>0.98092151815262774</v>
          </cell>
          <cell r="BA168">
            <v>4.9941110000000004E-2</v>
          </cell>
          <cell r="BB168">
            <v>3.1797470000000001E-2</v>
          </cell>
          <cell r="BC168">
            <v>1.8143640000000003E-2</v>
          </cell>
          <cell r="BD168">
            <v>0.36330069555922967</v>
          </cell>
          <cell r="BE168">
            <v>0</v>
          </cell>
          <cell r="BF168">
            <v>0.41666666999999996</v>
          </cell>
          <cell r="BG168">
            <v>1.3042209999999999E-2</v>
          </cell>
          <cell r="BH168">
            <v>0.40362445999999996</v>
          </cell>
          <cell r="BI168">
            <v>2.0833333499999998</v>
          </cell>
          <cell r="BJ168">
            <v>4.483968E-2</v>
          </cell>
          <cell r="BK168">
            <v>2.0384936699999998</v>
          </cell>
          <cell r="BL168">
            <v>0.97847695377218435</v>
          </cell>
          <cell r="BM168">
            <v>-8.1191800000000008E-2</v>
          </cell>
          <cell r="BN168">
            <v>4.483968E-2</v>
          </cell>
          <cell r="BO168">
            <v>-0.12603148</v>
          </cell>
          <cell r="BP168">
            <v>1.5522685788466322</v>
          </cell>
          <cell r="BQ168">
            <v>0</v>
          </cell>
          <cell r="BR168">
            <v>0.41666666999999996</v>
          </cell>
          <cell r="BS168">
            <v>4.9188010000000004E-2</v>
          </cell>
          <cell r="BT168">
            <v>0.36747865999999996</v>
          </cell>
          <cell r="BU168">
            <v>2.5000000199999999</v>
          </cell>
          <cell r="BV168">
            <v>9.4027689999999997E-2</v>
          </cell>
          <cell r="BW168">
            <v>2.40597233</v>
          </cell>
          <cell r="BX168">
            <v>0.96238892430088863</v>
          </cell>
          <cell r="BY168">
            <v>-2.1520100000000002E-3</v>
          </cell>
          <cell r="BZ168">
            <v>9.4027689999999997E-2</v>
          </cell>
          <cell r="CA168">
            <v>9.6179699999999993E-2</v>
          </cell>
          <cell r="CB168">
            <v>-44.692961463933713</v>
          </cell>
          <cell r="CC168">
            <v>0</v>
          </cell>
          <cell r="CD168">
            <v>0.41666666999999996</v>
          </cell>
          <cell r="CE168">
            <v>4.6716350000000004E-2</v>
          </cell>
          <cell r="CF168">
            <v>0.36995031999999994</v>
          </cell>
          <cell r="CG168">
            <v>2.91666669</v>
          </cell>
          <cell r="CH168">
            <v>0.14074404000000001</v>
          </cell>
          <cell r="CI168">
            <v>2.77592265</v>
          </cell>
          <cell r="CJ168">
            <v>0.95174490095746933</v>
          </cell>
          <cell r="CK168">
            <v>0.15550459999999999</v>
          </cell>
          <cell r="CL168">
            <v>0.14074404000000001</v>
          </cell>
          <cell r="CM168">
            <v>-1.4760559999999978E-2</v>
          </cell>
          <cell r="CN168">
            <v>-9.492040749919925E-2</v>
          </cell>
          <cell r="CO168">
            <v>0</v>
          </cell>
          <cell r="CP168">
            <v>0.41666666999999996</v>
          </cell>
          <cell r="CQ168">
            <v>3.8299999999988361E-5</v>
          </cell>
          <cell r="CR168">
            <v>0.41662836999999997</v>
          </cell>
          <cell r="CS168">
            <v>3.3333333599999997</v>
          </cell>
          <cell r="CT168">
            <v>0.14078234000000001</v>
          </cell>
          <cell r="CU168">
            <v>3.1925510199999998</v>
          </cell>
          <cell r="CV168">
            <v>0.9577652983378776</v>
          </cell>
          <cell r="CW168">
            <v>0.16477629000000002</v>
          </cell>
          <cell r="CX168">
            <v>0.14078234000000001</v>
          </cell>
          <cell r="CY168">
            <v>2.3993950000000014E-2</v>
          </cell>
          <cell r="CZ168">
            <v>0.14561530666821065</v>
          </cell>
          <cell r="DA168">
            <v>0</v>
          </cell>
          <cell r="DB168">
            <v>0.41666666999999996</v>
          </cell>
          <cell r="DC168">
            <v>4.7540600000000001E-3</v>
          </cell>
          <cell r="DD168">
            <v>0.41191260999999996</v>
          </cell>
          <cell r="DE168">
            <v>3.7500000299999998</v>
          </cell>
          <cell r="DF168">
            <v>0.14553639999999998</v>
          </cell>
          <cell r="DG168">
            <v>3.6044636299999997</v>
          </cell>
          <cell r="DH168">
            <v>0.96119029364381092</v>
          </cell>
          <cell r="DI168">
            <v>0.17438457000000002</v>
          </cell>
          <cell r="DJ168">
            <v>0.14553639999999998</v>
          </cell>
          <cell r="DK168">
            <v>2.8848170000000034E-2</v>
          </cell>
          <cell r="DL168">
            <v>0.16542845505195805</v>
          </cell>
          <cell r="DM168">
            <v>0</v>
          </cell>
          <cell r="DN168">
            <v>0.41666666999999996</v>
          </cell>
          <cell r="DO168">
            <v>9.319690000000002E-3</v>
          </cell>
          <cell r="DP168">
            <v>0.40734697999999997</v>
          </cell>
          <cell r="DQ168">
            <v>4.1666666999999995</v>
          </cell>
          <cell r="DR168">
            <v>0.15485609</v>
          </cell>
          <cell r="DS168">
            <v>4.0118106099999995</v>
          </cell>
          <cell r="DT168">
            <v>0.96283453869732372</v>
          </cell>
          <cell r="DU168">
            <v>0.23405862</v>
          </cell>
          <cell r="DV168">
            <v>0.15485609</v>
          </cell>
          <cell r="DW168">
            <v>7.9202529999999993E-2</v>
          </cell>
          <cell r="DX168">
            <v>0.33838758000025804</v>
          </cell>
          <cell r="DY168">
            <v>0</v>
          </cell>
          <cell r="DZ168">
            <v>0.41666666999999996</v>
          </cell>
          <cell r="EA168">
            <v>0.76279975</v>
          </cell>
          <cell r="EB168">
            <v>-0.34613308000000004</v>
          </cell>
          <cell r="EC168">
            <v>4.5833333700000001</v>
          </cell>
          <cell r="ED168">
            <v>0.91765584</v>
          </cell>
          <cell r="EE168">
            <v>3.66567753</v>
          </cell>
          <cell r="EF168">
            <v>0.79978418196536294</v>
          </cell>
          <cell r="EG168">
            <v>0.29577323999999999</v>
          </cell>
          <cell r="EH168">
            <v>0.91765584</v>
          </cell>
          <cell r="EI168">
            <v>-0.62188259999999995</v>
          </cell>
          <cell r="EJ168">
            <v>-2.1025654653544721</v>
          </cell>
          <cell r="EK168">
            <v>0</v>
          </cell>
          <cell r="EL168">
            <v>0.41666666999999996</v>
          </cell>
          <cell r="EM168">
            <v>0.22824728999999991</v>
          </cell>
          <cell r="EN168">
            <v>0.18841938000000005</v>
          </cell>
        </row>
        <row r="169">
          <cell r="A169">
            <v>521461</v>
          </cell>
          <cell r="B169" t="str">
            <v>R&amp;M - PSTN CPE &amp; Accessories</v>
          </cell>
          <cell r="C169">
            <v>40.740418140000003</v>
          </cell>
          <cell r="D169">
            <v>2.1772136299999998</v>
          </cell>
          <cell r="E169">
            <v>20.51506419</v>
          </cell>
          <cell r="F169">
            <v>1.3836313600000001</v>
          </cell>
          <cell r="G169">
            <v>1.57554324</v>
          </cell>
          <cell r="H169">
            <v>1.1707636299999999</v>
          </cell>
          <cell r="I169">
            <v>4.3191826100000004</v>
          </cell>
          <cell r="J169">
            <v>84.912999999999997</v>
          </cell>
          <cell r="K169">
            <v>23.229999960000001</v>
          </cell>
          <cell r="L169">
            <v>19.829999960000002</v>
          </cell>
          <cell r="M169">
            <v>1.9358333300000001</v>
          </cell>
          <cell r="N169">
            <v>1.908236E-2</v>
          </cell>
          <cell r="O169">
            <v>1.9167509700000001</v>
          </cell>
          <cell r="P169">
            <v>0.99014256046516147</v>
          </cell>
          <cell r="Q169">
            <v>0.20300604999999999</v>
          </cell>
          <cell r="R169">
            <v>1.908236E-2</v>
          </cell>
          <cell r="S169">
            <v>0.18392369</v>
          </cell>
          <cell r="T169">
            <v>0.90600102804817895</v>
          </cell>
          <cell r="U169">
            <v>0</v>
          </cell>
          <cell r="V169">
            <v>1.9358333300000001</v>
          </cell>
          <cell r="W169">
            <v>0.3049693</v>
          </cell>
          <cell r="X169">
            <v>1.6308640300000001</v>
          </cell>
          <cell r="Y169">
            <v>3.8716666600000003</v>
          </cell>
          <cell r="Z169">
            <v>0.32405165999999996</v>
          </cell>
          <cell r="AA169">
            <v>3.5476150000000004</v>
          </cell>
          <cell r="AB169">
            <v>0.91630176653689499</v>
          </cell>
          <cell r="AC169">
            <v>0.21579251000000002</v>
          </cell>
          <cell r="AD169">
            <v>0.32405165999999996</v>
          </cell>
          <cell r="AE169">
            <v>-0.10825914999999994</v>
          </cell>
          <cell r="AF169">
            <v>-0.50168168487404841</v>
          </cell>
          <cell r="AG169">
            <v>0</v>
          </cell>
          <cell r="AH169">
            <v>1.9358333300000001</v>
          </cell>
          <cell r="AI169">
            <v>0.9349410600000001</v>
          </cell>
          <cell r="AJ169">
            <v>1.00089227</v>
          </cell>
          <cell r="AK169">
            <v>5.8074999900000002</v>
          </cell>
          <cell r="AL169">
            <v>1.25899272</v>
          </cell>
          <cell r="AM169">
            <v>4.54850727</v>
          </cell>
          <cell r="AN169">
            <v>0.78321261779287576</v>
          </cell>
          <cell r="AO169">
            <v>0.9349410600000001</v>
          </cell>
          <cell r="AP169">
            <v>1.25899272</v>
          </cell>
          <cell r="AQ169">
            <v>-0.32405165999999985</v>
          </cell>
          <cell r="AR169">
            <v>-0.34660116435575072</v>
          </cell>
          <cell r="AS169">
            <v>0</v>
          </cell>
          <cell r="AT169">
            <v>1.9358333300000001</v>
          </cell>
          <cell r="AU169">
            <v>4.0214000000013037E-4</v>
          </cell>
          <cell r="AV169">
            <v>1.9354311900000001</v>
          </cell>
          <cell r="AW169">
            <v>7.7433333200000005</v>
          </cell>
          <cell r="AX169">
            <v>1.25939486</v>
          </cell>
          <cell r="AY169">
            <v>6.483938460000001</v>
          </cell>
          <cell r="AZ169">
            <v>0.83735752963815335</v>
          </cell>
          <cell r="BA169">
            <v>0.23094856</v>
          </cell>
          <cell r="BB169">
            <v>1.25939486</v>
          </cell>
          <cell r="BC169">
            <v>-1.0284462999999999</v>
          </cell>
          <cell r="BD169">
            <v>-4.4531401278275995</v>
          </cell>
          <cell r="BE169">
            <v>0</v>
          </cell>
          <cell r="BF169">
            <v>1.9358333300000001</v>
          </cell>
          <cell r="BG169">
            <v>4.0593999999994414E-4</v>
          </cell>
          <cell r="BH169">
            <v>1.9354273900000001</v>
          </cell>
          <cell r="BI169">
            <v>9.6791666500000009</v>
          </cell>
          <cell r="BJ169">
            <v>1.2598008000000001</v>
          </cell>
          <cell r="BK169">
            <v>8.4193658500000002</v>
          </cell>
          <cell r="BL169">
            <v>0.86984408414953773</v>
          </cell>
          <cell r="BM169">
            <v>0.26323660999999998</v>
          </cell>
          <cell r="BN169">
            <v>1.2598008000000001</v>
          </cell>
          <cell r="BO169">
            <v>-0.99656419000000007</v>
          </cell>
          <cell r="BP169">
            <v>-3.7858115176304699</v>
          </cell>
          <cell r="BQ169">
            <v>0</v>
          </cell>
          <cell r="BR169">
            <v>1.9358333300000001</v>
          </cell>
          <cell r="BS169">
            <v>1.9000060199999997</v>
          </cell>
          <cell r="BT169">
            <v>3.582731000000039E-2</v>
          </cell>
          <cell r="BU169">
            <v>11.61499998</v>
          </cell>
          <cell r="BV169">
            <v>3.15980682</v>
          </cell>
          <cell r="BW169">
            <v>8.4551931600000003</v>
          </cell>
          <cell r="BX169">
            <v>0.72795464266544063</v>
          </cell>
          <cell r="BY169">
            <v>0.27485171000000003</v>
          </cell>
          <cell r="BZ169">
            <v>3.15980682</v>
          </cell>
          <cell r="CA169">
            <v>2.8849551099999999</v>
          </cell>
          <cell r="CB169">
            <v>10.4964058982933</v>
          </cell>
          <cell r="CC169">
            <v>0</v>
          </cell>
          <cell r="CD169">
            <v>1.9358333300000001</v>
          </cell>
          <cell r="CE169">
            <v>6.7906040000000042E-2</v>
          </cell>
          <cell r="CF169">
            <v>1.8679272900000001</v>
          </cell>
          <cell r="CG169">
            <v>13.55083331</v>
          </cell>
          <cell r="CH169">
            <v>3.22771286</v>
          </cell>
          <cell r="CI169">
            <v>10.323120449999999</v>
          </cell>
          <cell r="CJ169">
            <v>0.76180705745837263</v>
          </cell>
          <cell r="CK169">
            <v>0.27688716999999996</v>
          </cell>
          <cell r="CL169">
            <v>3.22771286</v>
          </cell>
          <cell r="CM169">
            <v>2.9508256900000003</v>
          </cell>
          <cell r="CN169">
            <v>10.657141282494241</v>
          </cell>
          <cell r="CO169">
            <v>0</v>
          </cell>
          <cell r="CP169">
            <v>1.9358333300000001</v>
          </cell>
          <cell r="CQ169">
            <v>0.11006405000000027</v>
          </cell>
          <cell r="CR169">
            <v>1.8257692799999998</v>
          </cell>
          <cell r="CS169">
            <v>15.486666640000001</v>
          </cell>
          <cell r="CT169">
            <v>3.3377769100000001</v>
          </cell>
          <cell r="CU169">
            <v>12.14888973</v>
          </cell>
          <cell r="CV169">
            <v>0.78447415524661923</v>
          </cell>
          <cell r="CW169">
            <v>0.27882296000000001</v>
          </cell>
          <cell r="CX169">
            <v>3.3377769100000001</v>
          </cell>
          <cell r="CY169">
            <v>-3.0589539500000003</v>
          </cell>
          <cell r="CZ169">
            <v>-10.970954293003704</v>
          </cell>
          <cell r="DA169">
            <v>0</v>
          </cell>
          <cell r="DB169">
            <v>1.9358333300000001</v>
          </cell>
          <cell r="DC169">
            <v>0</v>
          </cell>
          <cell r="DD169">
            <v>1.9358333300000001</v>
          </cell>
          <cell r="DE169">
            <v>17.422499970000001</v>
          </cell>
          <cell r="DF169">
            <v>3.3377769100000001</v>
          </cell>
          <cell r="DG169">
            <v>14.08472306</v>
          </cell>
          <cell r="DH169">
            <v>0.80842147133032827</v>
          </cell>
          <cell r="DI169">
            <v>0.31850415000000004</v>
          </cell>
          <cell r="DJ169">
            <v>3.3377769100000001</v>
          </cell>
          <cell r="DK169">
            <v>-3.0192727600000002</v>
          </cell>
          <cell r="DL169">
            <v>-9.4795397799369336</v>
          </cell>
          <cell r="DM169">
            <v>0</v>
          </cell>
          <cell r="DN169">
            <v>1.9358333300000001</v>
          </cell>
          <cell r="DO169">
            <v>5.3690200000000186E-3</v>
          </cell>
          <cell r="DP169">
            <v>1.9304643100000001</v>
          </cell>
          <cell r="DQ169">
            <v>19.358333299999998</v>
          </cell>
          <cell r="DR169">
            <v>3.3431459300000004</v>
          </cell>
          <cell r="DS169">
            <v>16.01518737</v>
          </cell>
          <cell r="DT169">
            <v>0.82730197490710633</v>
          </cell>
          <cell r="DU169">
            <v>0.57446255000000002</v>
          </cell>
          <cell r="DV169">
            <v>3.3431459300000004</v>
          </cell>
          <cell r="DW169">
            <v>-2.7686833800000006</v>
          </cell>
          <cell r="DX169">
            <v>-4.81960639557792</v>
          </cell>
          <cell r="DY169">
            <v>0</v>
          </cell>
          <cell r="DZ169">
            <v>1.9358333300000001</v>
          </cell>
          <cell r="EA169">
            <v>0.83373028999999999</v>
          </cell>
          <cell r="EB169">
            <v>1.1021030400000003</v>
          </cell>
          <cell r="EC169">
            <v>21.294166629999996</v>
          </cell>
          <cell r="ED169">
            <v>4.1768762200000005</v>
          </cell>
          <cell r="EE169">
            <v>17.117290409999995</v>
          </cell>
          <cell r="EF169">
            <v>0.80384880551674343</v>
          </cell>
          <cell r="EG169">
            <v>0.61597016000000004</v>
          </cell>
          <cell r="EH169">
            <v>4.1768762200000005</v>
          </cell>
          <cell r="EI169">
            <v>-3.5609060600000007</v>
          </cell>
          <cell r="EJ169">
            <v>-5.7809716951223749</v>
          </cell>
          <cell r="EK169">
            <v>0</v>
          </cell>
          <cell r="EL169">
            <v>-1.46416667</v>
          </cell>
          <cell r="EM169">
            <v>-3.3424594000000005</v>
          </cell>
          <cell r="EN169">
            <v>1.8782927300000005</v>
          </cell>
        </row>
        <row r="170">
          <cell r="A170">
            <v>521462</v>
          </cell>
          <cell r="B170" t="str">
            <v>R&amp;M Services - PSTN CPE &amp; Accessories</v>
          </cell>
          <cell r="C170">
            <v>9.7657999999999995E-2</v>
          </cell>
          <cell r="D170">
            <v>0.05</v>
          </cell>
          <cell r="E170">
            <v>0.32500045</v>
          </cell>
          <cell r="F170">
            <v>0.87108600000000003</v>
          </cell>
          <cell r="G170">
            <v>0.28569850000000002</v>
          </cell>
          <cell r="H170">
            <v>0.33340674999999997</v>
          </cell>
          <cell r="I170">
            <v>0.12588750000000001</v>
          </cell>
          <cell r="J170">
            <v>0.67500000000000004</v>
          </cell>
          <cell r="K170">
            <v>0.67500000000000004</v>
          </cell>
          <cell r="L170">
            <v>1.5874999999999999</v>
          </cell>
          <cell r="M170">
            <v>5.6250000000000001E-2</v>
          </cell>
          <cell r="N170">
            <v>0</v>
          </cell>
          <cell r="O170">
            <v>5.6250000000000001E-2</v>
          </cell>
          <cell r="P170">
            <v>1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5.6250000000000001E-2</v>
          </cell>
          <cell r="W170">
            <v>0</v>
          </cell>
          <cell r="X170">
            <v>5.6250000000000001E-2</v>
          </cell>
          <cell r="Y170">
            <v>0.1125</v>
          </cell>
          <cell r="Z170">
            <v>0</v>
          </cell>
          <cell r="AA170">
            <v>0.1125</v>
          </cell>
          <cell r="AB170">
            <v>1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  <cell r="AG170">
            <v>0</v>
          </cell>
          <cell r="AH170">
            <v>5.6250000000000001E-2</v>
          </cell>
          <cell r="AI170">
            <v>0</v>
          </cell>
          <cell r="AJ170">
            <v>5.6250000000000001E-2</v>
          </cell>
          <cell r="AK170">
            <v>0.16875000000000001</v>
          </cell>
          <cell r="AL170">
            <v>0</v>
          </cell>
          <cell r="AM170">
            <v>0.16875000000000001</v>
          </cell>
          <cell r="AN170">
            <v>1</v>
          </cell>
          <cell r="AO170">
            <v>0</v>
          </cell>
          <cell r="AP170">
            <v>0</v>
          </cell>
          <cell r="AQ170">
            <v>0</v>
          </cell>
          <cell r="AR170">
            <v>0</v>
          </cell>
          <cell r="AS170">
            <v>0</v>
          </cell>
          <cell r="AT170">
            <v>5.6250000000000001E-2</v>
          </cell>
          <cell r="AU170">
            <v>0</v>
          </cell>
          <cell r="AV170">
            <v>5.6250000000000001E-2</v>
          </cell>
          <cell r="AW170">
            <v>0.22500000000000001</v>
          </cell>
          <cell r="AX170">
            <v>0</v>
          </cell>
          <cell r="AY170">
            <v>0.22500000000000001</v>
          </cell>
          <cell r="AZ170">
            <v>1</v>
          </cell>
          <cell r="BA170">
            <v>4.9687500000000002E-2</v>
          </cell>
          <cell r="BB170">
            <v>0</v>
          </cell>
          <cell r="BC170">
            <v>4.9687500000000002E-2</v>
          </cell>
          <cell r="BD170">
            <v>1</v>
          </cell>
          <cell r="BE170">
            <v>0</v>
          </cell>
          <cell r="BF170">
            <v>5.6250000000000001E-2</v>
          </cell>
          <cell r="BG170">
            <v>0</v>
          </cell>
          <cell r="BH170">
            <v>5.6250000000000001E-2</v>
          </cell>
          <cell r="BI170">
            <v>0.28125</v>
          </cell>
          <cell r="BJ170">
            <v>0</v>
          </cell>
          <cell r="BK170">
            <v>0.28125</v>
          </cell>
          <cell r="BL170">
            <v>1</v>
          </cell>
          <cell r="BM170">
            <v>4.9687500000000002E-2</v>
          </cell>
          <cell r="BN170">
            <v>0</v>
          </cell>
          <cell r="BO170">
            <v>4.9687500000000002E-2</v>
          </cell>
          <cell r="BP170">
            <v>1</v>
          </cell>
          <cell r="BQ170">
            <v>0</v>
          </cell>
          <cell r="BR170">
            <v>0.96875</v>
          </cell>
          <cell r="BS170">
            <v>0</v>
          </cell>
          <cell r="BT170">
            <v>0.96875</v>
          </cell>
          <cell r="BU170">
            <v>1.25</v>
          </cell>
          <cell r="BV170">
            <v>0</v>
          </cell>
          <cell r="BW170">
            <v>1.25</v>
          </cell>
          <cell r="BX170">
            <v>1</v>
          </cell>
          <cell r="BY170">
            <v>4.9687500000000002E-2</v>
          </cell>
          <cell r="BZ170">
            <v>0</v>
          </cell>
          <cell r="CA170">
            <v>-4.9687500000000002E-2</v>
          </cell>
          <cell r="CB170">
            <v>-1</v>
          </cell>
          <cell r="CC170">
            <v>0</v>
          </cell>
          <cell r="CD170">
            <v>5.6250000000000001E-2</v>
          </cell>
          <cell r="CE170">
            <v>0</v>
          </cell>
          <cell r="CF170">
            <v>5.6250000000000001E-2</v>
          </cell>
          <cell r="CG170">
            <v>1.3062499999999999</v>
          </cell>
          <cell r="CH170">
            <v>0</v>
          </cell>
          <cell r="CI170">
            <v>1.3062499999999999</v>
          </cell>
          <cell r="CJ170">
            <v>1</v>
          </cell>
          <cell r="CK170">
            <v>4.9687500000000002E-2</v>
          </cell>
          <cell r="CL170">
            <v>0</v>
          </cell>
          <cell r="CM170">
            <v>-4.9687500000000002E-2</v>
          </cell>
          <cell r="CN170">
            <v>-1</v>
          </cell>
          <cell r="CO170">
            <v>0</v>
          </cell>
          <cell r="CP170">
            <v>5.6250000000000001E-2</v>
          </cell>
          <cell r="CQ170">
            <v>0</v>
          </cell>
          <cell r="CR170">
            <v>5.6250000000000001E-2</v>
          </cell>
          <cell r="CS170">
            <v>1.3625</v>
          </cell>
          <cell r="CT170">
            <v>0</v>
          </cell>
          <cell r="CU170">
            <v>1.3625</v>
          </cell>
          <cell r="CV170">
            <v>1</v>
          </cell>
          <cell r="CW170">
            <v>4.9687500000000002E-2</v>
          </cell>
          <cell r="CX170">
            <v>0</v>
          </cell>
          <cell r="CY170">
            <v>4.9687500000000002E-2</v>
          </cell>
          <cell r="CZ170">
            <v>1</v>
          </cell>
          <cell r="DA170">
            <v>0</v>
          </cell>
          <cell r="DB170">
            <v>5.6250000000000001E-2</v>
          </cell>
          <cell r="DC170">
            <v>0</v>
          </cell>
          <cell r="DD170">
            <v>5.6250000000000001E-2</v>
          </cell>
          <cell r="DE170">
            <v>1.41875</v>
          </cell>
          <cell r="DF170">
            <v>0</v>
          </cell>
          <cell r="DG170">
            <v>1.41875</v>
          </cell>
          <cell r="DH170">
            <v>1</v>
          </cell>
          <cell r="DI170">
            <v>4.9687500000000002E-2</v>
          </cell>
          <cell r="DJ170">
            <v>0</v>
          </cell>
          <cell r="DK170">
            <v>4.9687500000000002E-2</v>
          </cell>
          <cell r="DL170">
            <v>1</v>
          </cell>
          <cell r="DM170">
            <v>0</v>
          </cell>
          <cell r="DN170">
            <v>5.6250000000000001E-2</v>
          </cell>
          <cell r="DO170">
            <v>0</v>
          </cell>
          <cell r="DP170">
            <v>5.6250000000000001E-2</v>
          </cell>
          <cell r="DQ170">
            <v>1.4750000000000001</v>
          </cell>
          <cell r="DR170">
            <v>0</v>
          </cell>
          <cell r="DS170">
            <v>1.4750000000000001</v>
          </cell>
          <cell r="DT170">
            <v>1</v>
          </cell>
          <cell r="DU170">
            <v>5.3687499999999999E-2</v>
          </cell>
          <cell r="DV170">
            <v>0</v>
          </cell>
          <cell r="DW170">
            <v>5.3687499999999999E-2</v>
          </cell>
          <cell r="DX170">
            <v>1</v>
          </cell>
          <cell r="DY170">
            <v>0</v>
          </cell>
          <cell r="DZ170">
            <v>5.6250000000000001E-2</v>
          </cell>
          <cell r="EA170">
            <v>0</v>
          </cell>
          <cell r="EB170">
            <v>5.6250000000000001E-2</v>
          </cell>
          <cell r="EC170">
            <v>1.53125</v>
          </cell>
          <cell r="ED170">
            <v>0</v>
          </cell>
          <cell r="EE170">
            <v>1.53125</v>
          </cell>
          <cell r="EF170">
            <v>1</v>
          </cell>
          <cell r="EG170">
            <v>9.4687499999999994E-2</v>
          </cell>
          <cell r="EH170">
            <v>0</v>
          </cell>
          <cell r="EI170">
            <v>9.4687499999999994E-2</v>
          </cell>
          <cell r="EJ170">
            <v>1</v>
          </cell>
          <cell r="EK170" t="str">
            <v>Allocated to CC1921</v>
          </cell>
          <cell r="EL170">
            <v>5.6250000000000001E-2</v>
          </cell>
          <cell r="EM170">
            <v>0</v>
          </cell>
          <cell r="EN170">
            <v>5.6250000000000001E-2</v>
          </cell>
        </row>
        <row r="171">
          <cell r="A171">
            <v>521471</v>
          </cell>
          <cell r="B171" t="str">
            <v>R&amp;M - FTTH CPE &amp; Accessories</v>
          </cell>
          <cell r="C171">
            <v>3.4931191299999997</v>
          </cell>
          <cell r="D171">
            <v>12.856157660000001</v>
          </cell>
          <cell r="E171">
            <v>14.27271268</v>
          </cell>
          <cell r="F171">
            <v>14.612367669999999</v>
          </cell>
          <cell r="G171">
            <v>20.669785919999999</v>
          </cell>
          <cell r="H171">
            <v>10.02435103</v>
          </cell>
          <cell r="I171">
            <v>1.13462329</v>
          </cell>
          <cell r="J171">
            <v>13.119199999999999</v>
          </cell>
          <cell r="K171">
            <v>13.119</v>
          </cell>
          <cell r="L171">
            <v>1.858187</v>
          </cell>
          <cell r="M171">
            <v>1.0932500000000001</v>
          </cell>
          <cell r="N171">
            <v>0.17479810000000001</v>
          </cell>
          <cell r="O171">
            <v>0.91845189999999999</v>
          </cell>
          <cell r="P171">
            <v>0.84011150240109755</v>
          </cell>
          <cell r="Q171">
            <v>0.17920733</v>
          </cell>
          <cell r="R171">
            <v>0.17479810000000001</v>
          </cell>
          <cell r="S171">
            <v>4.4092299999999862E-3</v>
          </cell>
          <cell r="T171">
            <v>2.4604071719610945E-2</v>
          </cell>
          <cell r="U171">
            <v>0</v>
          </cell>
          <cell r="V171">
            <v>1.0932500000000001</v>
          </cell>
          <cell r="W171">
            <v>0</v>
          </cell>
          <cell r="X171">
            <v>1.0932500000000001</v>
          </cell>
          <cell r="Y171">
            <v>2.1865000000000001</v>
          </cell>
          <cell r="Z171">
            <v>0.17479810000000001</v>
          </cell>
          <cell r="AA171">
            <v>2.0117019000000003</v>
          </cell>
          <cell r="AB171">
            <v>0.92005575120054894</v>
          </cell>
          <cell r="AC171">
            <v>0.18002003</v>
          </cell>
          <cell r="AD171">
            <v>0.17479810000000001</v>
          </cell>
          <cell r="AE171">
            <v>5.2219299999999857E-3</v>
          </cell>
          <cell r="AF171">
            <v>2.9007494332713896E-2</v>
          </cell>
          <cell r="AG171">
            <v>0</v>
          </cell>
          <cell r="AH171">
            <v>1.0932500000000001</v>
          </cell>
          <cell r="AI171">
            <v>8.9546999999999974E-2</v>
          </cell>
          <cell r="AJ171">
            <v>1.003703</v>
          </cell>
          <cell r="AK171">
            <v>3.2797499999999999</v>
          </cell>
          <cell r="AL171">
            <v>0.2643451</v>
          </cell>
          <cell r="AM171">
            <v>3.0154049000000001</v>
          </cell>
          <cell r="AN171">
            <v>0.91940083847854259</v>
          </cell>
          <cell r="AO171">
            <v>8.9546999999999974E-2</v>
          </cell>
          <cell r="AP171">
            <v>0.2643451</v>
          </cell>
          <cell r="AQ171">
            <v>-0.17479810000000001</v>
          </cell>
          <cell r="AR171">
            <v>-1.9520263102058144</v>
          </cell>
          <cell r="AS171">
            <v>0</v>
          </cell>
          <cell r="AT171">
            <v>1.0932500000000001</v>
          </cell>
          <cell r="AU171">
            <v>9.661149000000005E-2</v>
          </cell>
          <cell r="AV171">
            <v>0.99663851000000003</v>
          </cell>
          <cell r="AW171">
            <v>4.3730000000000002</v>
          </cell>
          <cell r="AX171">
            <v>0.36095659000000002</v>
          </cell>
          <cell r="AY171">
            <v>4.0120434100000004</v>
          </cell>
          <cell r="AZ171">
            <v>0.91745790304139041</v>
          </cell>
          <cell r="BA171">
            <v>0.22449195000000002</v>
          </cell>
          <cell r="BB171">
            <v>0.36095659000000002</v>
          </cell>
          <cell r="BC171">
            <v>-0.13646464</v>
          </cell>
          <cell r="BD171">
            <v>-0.60788210891303662</v>
          </cell>
          <cell r="BE171">
            <v>0</v>
          </cell>
          <cell r="BF171">
            <v>1.0932500000000001</v>
          </cell>
          <cell r="BG171">
            <v>2.6819999999948779E-5</v>
          </cell>
          <cell r="BH171">
            <v>1.0932231800000001</v>
          </cell>
          <cell r="BI171">
            <v>5.4662499999999996</v>
          </cell>
          <cell r="BJ171">
            <v>0.36098340999999995</v>
          </cell>
          <cell r="BK171">
            <v>5.1052665899999994</v>
          </cell>
          <cell r="BL171">
            <v>0.93396141596158244</v>
          </cell>
          <cell r="BM171">
            <v>0.22517429999999999</v>
          </cell>
          <cell r="BN171">
            <v>0.36098340999999995</v>
          </cell>
          <cell r="BO171">
            <v>-0.13580910999999996</v>
          </cell>
          <cell r="BP171">
            <v>-0.60312882065137963</v>
          </cell>
          <cell r="BQ171">
            <v>0</v>
          </cell>
          <cell r="BR171">
            <v>1.0932500000000001</v>
          </cell>
          <cell r="BS171">
            <v>1.0125871400000002</v>
          </cell>
          <cell r="BT171">
            <v>8.0662859999999892E-2</v>
          </cell>
          <cell r="BU171">
            <v>6.5594999999999999</v>
          </cell>
          <cell r="BV171">
            <v>1.3735705499999999</v>
          </cell>
          <cell r="BW171">
            <v>5.1859294499999997</v>
          </cell>
          <cell r="BX171">
            <v>0.79059828493025375</v>
          </cell>
          <cell r="BY171">
            <v>0.41494499000000001</v>
          </cell>
          <cell r="BZ171">
            <v>1.3735705499999999</v>
          </cell>
          <cell r="CA171">
            <v>0.95862555999999999</v>
          </cell>
          <cell r="CB171">
            <v>2.3102473414608524</v>
          </cell>
          <cell r="CC171">
            <v>0</v>
          </cell>
          <cell r="CD171">
            <v>1.0932500000000001</v>
          </cell>
          <cell r="CE171">
            <v>4.5722649999999906E-2</v>
          </cell>
          <cell r="CF171">
            <v>1.0475273500000002</v>
          </cell>
          <cell r="CG171">
            <v>7.6527500000000002</v>
          </cell>
          <cell r="CH171">
            <v>1.4192932</v>
          </cell>
          <cell r="CI171">
            <v>6.2334567999999999</v>
          </cell>
          <cell r="CJ171">
            <v>0.8145381464179543</v>
          </cell>
          <cell r="CK171">
            <v>0.41531682000000003</v>
          </cell>
          <cell r="CL171">
            <v>1.4192932</v>
          </cell>
          <cell r="CM171">
            <v>1.0039763800000001</v>
          </cell>
          <cell r="CN171">
            <v>2.4173747164875241</v>
          </cell>
          <cell r="CO171">
            <v>0</v>
          </cell>
          <cell r="CP171">
            <v>1.0932500000000001</v>
          </cell>
          <cell r="CQ171">
            <v>3.2435300000000049E-2</v>
          </cell>
          <cell r="CR171">
            <v>1.0608147000000001</v>
          </cell>
          <cell r="CS171">
            <v>8.7460000000000004</v>
          </cell>
          <cell r="CT171">
            <v>1.4517285</v>
          </cell>
          <cell r="CU171">
            <v>7.2942715000000007</v>
          </cell>
          <cell r="CV171">
            <v>0.83401229133318089</v>
          </cell>
          <cell r="CW171">
            <v>0.41566564</v>
          </cell>
          <cell r="CX171">
            <v>1.4517285</v>
          </cell>
          <cell r="CY171">
            <v>-1.0360628599999999</v>
          </cell>
          <cell r="CZ171">
            <v>-2.4925390994550329</v>
          </cell>
          <cell r="DA171">
            <v>0</v>
          </cell>
          <cell r="DB171">
            <v>1.0932500000000001</v>
          </cell>
          <cell r="DC171">
            <v>0.24633767000000001</v>
          </cell>
          <cell r="DD171">
            <v>0.8469123300000001</v>
          </cell>
          <cell r="DE171">
            <v>9.8392499999999998</v>
          </cell>
          <cell r="DF171">
            <v>1.6980661699999999</v>
          </cell>
          <cell r="DG171">
            <v>8.1411838299999992</v>
          </cell>
          <cell r="DH171">
            <v>0.82741914576822417</v>
          </cell>
          <cell r="DI171">
            <v>0.41630961</v>
          </cell>
          <cell r="DJ171">
            <v>1.6980661699999999</v>
          </cell>
          <cell r="DK171">
            <v>-1.2817565599999998</v>
          </cell>
          <cell r="DL171">
            <v>-3.0788541249384078</v>
          </cell>
          <cell r="DM171">
            <v>0</v>
          </cell>
          <cell r="DN171">
            <v>1.0932500000000001</v>
          </cell>
          <cell r="DO171">
            <v>5.3100959999999961E-2</v>
          </cell>
          <cell r="DP171">
            <v>1.0401490400000002</v>
          </cell>
          <cell r="DQ171">
            <v>10.932499999999999</v>
          </cell>
          <cell r="DR171">
            <v>1.7511671299999998</v>
          </cell>
          <cell r="DS171">
            <v>9.1813328699999985</v>
          </cell>
          <cell r="DT171">
            <v>0.83982006585867819</v>
          </cell>
          <cell r="DU171">
            <v>0.41838096999999996</v>
          </cell>
          <cell r="DV171">
            <v>1.7511671299999998</v>
          </cell>
          <cell r="DW171">
            <v>-1.3327861599999999</v>
          </cell>
          <cell r="DX171">
            <v>-3.1855802619320857</v>
          </cell>
          <cell r="DY171">
            <v>0</v>
          </cell>
          <cell r="DZ171">
            <v>-9.9067500000000006</v>
          </cell>
          <cell r="EA171">
            <v>0.10701983000000008</v>
          </cell>
          <cell r="EB171">
            <v>-10.013769830000001</v>
          </cell>
          <cell r="EC171">
            <v>1.0257499999999999</v>
          </cell>
          <cell r="ED171">
            <v>1.8581869600000001</v>
          </cell>
          <cell r="EE171">
            <v>-0.83243696000000011</v>
          </cell>
          <cell r="EF171">
            <v>-0.8115398098951988</v>
          </cell>
          <cell r="EG171">
            <v>0.53511417000000006</v>
          </cell>
          <cell r="EH171">
            <v>1.8581869600000001</v>
          </cell>
          <cell r="EI171">
            <v>-1.3230727899999999</v>
          </cell>
          <cell r="EJ171">
            <v>-2.472505615016698</v>
          </cell>
          <cell r="EK171">
            <v>0</v>
          </cell>
          <cell r="EL171">
            <v>0.83243699999999998</v>
          </cell>
          <cell r="EM171">
            <v>0.13108944999999994</v>
          </cell>
          <cell r="EN171">
            <v>0.70134755000000004</v>
          </cell>
        </row>
        <row r="172">
          <cell r="A172">
            <v>521481</v>
          </cell>
          <cell r="B172" t="str">
            <v>R&amp;M - LTE CPE &amp; Accessories</v>
          </cell>
          <cell r="C172">
            <v>30.710126420000002</v>
          </cell>
          <cell r="D172">
            <v>0.53269953000000003</v>
          </cell>
          <cell r="E172">
            <v>12.86605299</v>
          </cell>
          <cell r="F172">
            <v>6.2266251700000002</v>
          </cell>
          <cell r="G172">
            <v>14.68028982</v>
          </cell>
          <cell r="H172">
            <v>11.370366150000001</v>
          </cell>
          <cell r="I172">
            <v>5.4564568700000002</v>
          </cell>
          <cell r="J172">
            <v>0.85383500000000001</v>
          </cell>
          <cell r="K172">
            <v>0.85400004000000007</v>
          </cell>
          <cell r="L172">
            <v>0.85400004000000007</v>
          </cell>
          <cell r="M172">
            <v>7.1166670000000001E-2</v>
          </cell>
          <cell r="N172">
            <v>0.32764328999999998</v>
          </cell>
          <cell r="O172">
            <v>-0.25647661999999999</v>
          </cell>
          <cell r="P172">
            <v>-3.6038867632839922</v>
          </cell>
          <cell r="Q172">
            <v>0.73038956999999993</v>
          </cell>
          <cell r="R172">
            <v>0.32764328999999998</v>
          </cell>
          <cell r="S172">
            <v>0.40274627999999996</v>
          </cell>
          <cell r="T172">
            <v>0.55141296719228894</v>
          </cell>
          <cell r="U172">
            <v>0</v>
          </cell>
          <cell r="V172">
            <v>7.1166670000000001E-2</v>
          </cell>
          <cell r="W172">
            <v>0.20283758000000002</v>
          </cell>
          <cell r="X172">
            <v>-0.13167091000000003</v>
          </cell>
          <cell r="Y172">
            <v>0.14233334</v>
          </cell>
          <cell r="Z172">
            <v>0.53048086999999999</v>
          </cell>
          <cell r="AA172">
            <v>-0.38814753000000002</v>
          </cell>
          <cell r="AB172">
            <v>-2.7270316989680703</v>
          </cell>
          <cell r="AC172">
            <v>1.1738940900000001</v>
          </cell>
          <cell r="AD172">
            <v>0.53048086999999999</v>
          </cell>
          <cell r="AE172">
            <v>0.64341322000000012</v>
          </cell>
          <cell r="AF172">
            <v>0.54810159236767264</v>
          </cell>
          <cell r="AG172">
            <v>0</v>
          </cell>
          <cell r="AH172">
            <v>7.1166670000000001E-2</v>
          </cell>
          <cell r="AI172">
            <v>7.9480199999999959E-2</v>
          </cell>
          <cell r="AJ172">
            <v>-8.3135299999999579E-3</v>
          </cell>
          <cell r="AK172">
            <v>0.21350001000000002</v>
          </cell>
          <cell r="AL172">
            <v>0.60996106999999999</v>
          </cell>
          <cell r="AM172">
            <v>-0.39646105999999998</v>
          </cell>
          <cell r="AN172">
            <v>-1.8569603814070077</v>
          </cell>
          <cell r="AO172">
            <v>7.9480199999999959E-2</v>
          </cell>
          <cell r="AP172">
            <v>0.60996106999999999</v>
          </cell>
          <cell r="AQ172">
            <v>-0.53048086999999999</v>
          </cell>
          <cell r="AR172">
            <v>-6.6743776437402049</v>
          </cell>
          <cell r="AS172">
            <v>0</v>
          </cell>
          <cell r="AT172">
            <v>7.1166670000000001E-2</v>
          </cell>
          <cell r="AU172">
            <v>5.9489080000000076E-2</v>
          </cell>
          <cell r="AV172">
            <v>1.1677589999999925E-2</v>
          </cell>
          <cell r="AW172">
            <v>0.28466668000000001</v>
          </cell>
          <cell r="AX172">
            <v>0.66945015000000008</v>
          </cell>
          <cell r="AY172">
            <v>-0.38478347000000007</v>
          </cell>
          <cell r="AZ172">
            <v>-1.3516983090539436</v>
          </cell>
          <cell r="BA172">
            <v>1.9457819299999999</v>
          </cell>
          <cell r="BB172">
            <v>0.66945015000000008</v>
          </cell>
          <cell r="BC172">
            <v>1.2763317799999998</v>
          </cell>
          <cell r="BD172">
            <v>0.6559480074933165</v>
          </cell>
          <cell r="BE172">
            <v>0</v>
          </cell>
          <cell r="BF172">
            <v>7.1166670000000001E-2</v>
          </cell>
          <cell r="BG172">
            <v>0.22379857999999997</v>
          </cell>
          <cell r="BH172">
            <v>-0.15263190999999998</v>
          </cell>
          <cell r="BI172">
            <v>0.35583334999999999</v>
          </cell>
          <cell r="BJ172">
            <v>0.89324872999999994</v>
          </cell>
          <cell r="BK172">
            <v>-0.53741537999999989</v>
          </cell>
          <cell r="BL172">
            <v>-1.5103007629835705</v>
          </cell>
          <cell r="BM172">
            <v>2.51493587</v>
          </cell>
          <cell r="BN172">
            <v>0.89324872999999994</v>
          </cell>
          <cell r="BO172">
            <v>1.6216871400000001</v>
          </cell>
          <cell r="BP172">
            <v>0.64482246221252559</v>
          </cell>
          <cell r="BQ172">
            <v>0</v>
          </cell>
          <cell r="BR172">
            <v>7.1166670000000001E-2</v>
          </cell>
          <cell r="BS172">
            <v>0.71159664999999994</v>
          </cell>
          <cell r="BT172">
            <v>-0.64042997999999995</v>
          </cell>
          <cell r="BU172">
            <v>0.42700001999999998</v>
          </cell>
          <cell r="BV172">
            <v>1.60484538</v>
          </cell>
          <cell r="BW172">
            <v>-1.1778453600000001</v>
          </cell>
          <cell r="BX172">
            <v>-2.7584199176384114</v>
          </cell>
          <cell r="BY172">
            <v>3.1697751899999997</v>
          </cell>
          <cell r="BZ172">
            <v>1.60484538</v>
          </cell>
          <cell r="CA172">
            <v>-1.5649298099999998</v>
          </cell>
          <cell r="CB172">
            <v>-0.49370372225040976</v>
          </cell>
          <cell r="CC172">
            <v>0</v>
          </cell>
          <cell r="CD172">
            <v>7.1166670000000001E-2</v>
          </cell>
          <cell r="CE172">
            <v>0.12388177000000002</v>
          </cell>
          <cell r="CF172">
            <v>-5.2715100000000015E-2</v>
          </cell>
          <cell r="CG172">
            <v>0.49816668999999997</v>
          </cell>
          <cell r="CH172">
            <v>1.7287271499999999</v>
          </cell>
          <cell r="CI172">
            <v>-1.23056046</v>
          </cell>
          <cell r="CJ172">
            <v>-2.4701781245149088</v>
          </cell>
          <cell r="CK172">
            <v>3.4609287900000001</v>
          </cell>
          <cell r="CL172">
            <v>1.7287271499999999</v>
          </cell>
          <cell r="CM172">
            <v>-1.7322016400000002</v>
          </cell>
          <cell r="CN172">
            <v>-0.50050195918651075</v>
          </cell>
          <cell r="CO172">
            <v>0</v>
          </cell>
          <cell r="CP172">
            <v>7.1166670000000001E-2</v>
          </cell>
          <cell r="CQ172">
            <v>0.14724638000000012</v>
          </cell>
          <cell r="CR172">
            <v>-7.607971000000012E-2</v>
          </cell>
          <cell r="CS172">
            <v>0.56933336000000001</v>
          </cell>
          <cell r="CT172">
            <v>1.87597353</v>
          </cell>
          <cell r="CU172">
            <v>-1.3066401700000001</v>
          </cell>
          <cell r="CV172">
            <v>-2.2950353199046689</v>
          </cell>
          <cell r="CW172">
            <v>3.7239494799999999</v>
          </cell>
          <cell r="CX172">
            <v>1.87597353</v>
          </cell>
          <cell r="CY172">
            <v>1.8479759499999999</v>
          </cell>
          <cell r="CZ172">
            <v>0.49624087542669887</v>
          </cell>
          <cell r="DA172">
            <v>0</v>
          </cell>
          <cell r="DB172">
            <v>7.1166670000000001E-2</v>
          </cell>
          <cell r="DC172">
            <v>0.13121158999999999</v>
          </cell>
          <cell r="DD172">
            <v>-6.0044919999999988E-2</v>
          </cell>
          <cell r="DE172">
            <v>0.64050003</v>
          </cell>
          <cell r="DF172">
            <v>2.0071851199999999</v>
          </cell>
          <cell r="DG172">
            <v>-1.3666850899999998</v>
          </cell>
          <cell r="DH172">
            <v>-2.1337783387769704</v>
          </cell>
          <cell r="DI172">
            <v>3.8852728700000001</v>
          </cell>
          <cell r="DJ172">
            <v>2.0071851199999999</v>
          </cell>
          <cell r="DK172">
            <v>1.8780877500000002</v>
          </cell>
          <cell r="DL172">
            <v>0.4833863187580954</v>
          </cell>
          <cell r="DM172">
            <v>0</v>
          </cell>
          <cell r="DN172">
            <v>7.1166670000000001E-2</v>
          </cell>
          <cell r="DO172">
            <v>0.19178002000000002</v>
          </cell>
          <cell r="DP172">
            <v>-0.12061335000000002</v>
          </cell>
          <cell r="DQ172">
            <v>0.7116667000000001</v>
          </cell>
          <cell r="DR172">
            <v>2.1989651400000003</v>
          </cell>
          <cell r="DS172">
            <v>-1.4872984400000002</v>
          </cell>
          <cell r="DT172">
            <v>-2.089880614057114</v>
          </cell>
          <cell r="DU172">
            <v>4.4037489499999998</v>
          </cell>
          <cell r="DV172">
            <v>2.1989651400000003</v>
          </cell>
          <cell r="DW172">
            <v>2.2047838099999995</v>
          </cell>
          <cell r="DX172">
            <v>0.50066064960401513</v>
          </cell>
          <cell r="DY172">
            <v>0</v>
          </cell>
          <cell r="DZ172">
            <v>7.1166670000000001E-2</v>
          </cell>
          <cell r="EA172">
            <v>0.38108195999999994</v>
          </cell>
          <cell r="EB172">
            <v>-0.30991528999999995</v>
          </cell>
          <cell r="EC172">
            <v>0.78283337000000008</v>
          </cell>
          <cell r="ED172">
            <v>2.5800471000000003</v>
          </cell>
          <cell r="EE172">
            <v>-1.7972137300000002</v>
          </cell>
          <cell r="EF172">
            <v>-2.2957806844641793</v>
          </cell>
          <cell r="EG172">
            <v>4.9260884300000001</v>
          </cell>
          <cell r="EH172">
            <v>2.5800471000000003</v>
          </cell>
          <cell r="EI172">
            <v>2.3460413299999998</v>
          </cell>
          <cell r="EJ172">
            <v>0.47624831818132823</v>
          </cell>
          <cell r="EK172">
            <v>0</v>
          </cell>
          <cell r="EL172">
            <v>7.1166670000000001E-2</v>
          </cell>
          <cell r="EM172">
            <v>0.24395477999999979</v>
          </cell>
          <cell r="EN172">
            <v>-0.17278810999999977</v>
          </cell>
        </row>
        <row r="173">
          <cell r="A173">
            <v>521483</v>
          </cell>
          <cell r="B173" t="str">
            <v>R&amp;M - Sundry Materials - Enterprise Solutions</v>
          </cell>
          <cell r="C173">
            <v>0</v>
          </cell>
          <cell r="D173">
            <v>0</v>
          </cell>
          <cell r="E173">
            <v>0</v>
          </cell>
          <cell r="F173">
            <v>0</v>
          </cell>
          <cell r="G173">
            <v>0.11360000000000001</v>
          </cell>
          <cell r="H173">
            <v>5.6096E-2</v>
          </cell>
          <cell r="I173">
            <v>3.9745000000000003E-2</v>
          </cell>
          <cell r="J173">
            <v>0.5</v>
          </cell>
          <cell r="K173">
            <v>0.50000003999999998</v>
          </cell>
          <cell r="L173">
            <v>0.50000003999999998</v>
          </cell>
          <cell r="M173">
            <v>4.1666669999999996E-2</v>
          </cell>
          <cell r="N173">
            <v>0</v>
          </cell>
          <cell r="O173">
            <v>4.1666669999999996E-2</v>
          </cell>
          <cell r="P173">
            <v>1</v>
          </cell>
          <cell r="Q173">
            <v>0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V173">
            <v>4.1666669999999996E-2</v>
          </cell>
          <cell r="W173">
            <v>0</v>
          </cell>
          <cell r="X173">
            <v>4.1666669999999996E-2</v>
          </cell>
          <cell r="Y173">
            <v>8.3333339999999992E-2</v>
          </cell>
          <cell r="Z173">
            <v>0</v>
          </cell>
          <cell r="AA173">
            <v>8.3333339999999992E-2</v>
          </cell>
          <cell r="AB173">
            <v>1</v>
          </cell>
          <cell r="AC173">
            <v>7.175E-3</v>
          </cell>
          <cell r="AD173">
            <v>0</v>
          </cell>
          <cell r="AE173">
            <v>7.175E-3</v>
          </cell>
          <cell r="AF173">
            <v>1</v>
          </cell>
          <cell r="AG173">
            <v>0</v>
          </cell>
          <cell r="AH173">
            <v>0.12499866999999999</v>
          </cell>
          <cell r="AI173">
            <v>2.7E-2</v>
          </cell>
          <cell r="AJ173">
            <v>9.7998669999999996E-2</v>
          </cell>
          <cell r="AK173">
            <v>0.12500000999999999</v>
          </cell>
          <cell r="AL173">
            <v>2.7E-2</v>
          </cell>
          <cell r="AM173">
            <v>9.8000009999999999E-2</v>
          </cell>
          <cell r="AN173">
            <v>0.78400001727999868</v>
          </cell>
          <cell r="AO173">
            <v>2.7E-2</v>
          </cell>
          <cell r="AP173">
            <v>2.7E-2</v>
          </cell>
          <cell r="AQ173">
            <v>0</v>
          </cell>
          <cell r="AR173">
            <v>0</v>
          </cell>
          <cell r="AS173">
            <v>0</v>
          </cell>
          <cell r="AT173">
            <v>4.1666669999999996E-2</v>
          </cell>
          <cell r="AU173">
            <v>0</v>
          </cell>
          <cell r="AV173">
            <v>4.1666669999999996E-2</v>
          </cell>
          <cell r="AW173">
            <v>0.16666667999999998</v>
          </cell>
          <cell r="AX173">
            <v>2.7E-2</v>
          </cell>
          <cell r="AY173">
            <v>0.13966667999999999</v>
          </cell>
          <cell r="AZ173">
            <v>0.83800001295999893</v>
          </cell>
          <cell r="BA173">
            <v>3.9745000000000003E-2</v>
          </cell>
          <cell r="BB173">
            <v>2.7E-2</v>
          </cell>
          <cell r="BC173">
            <v>1.2745000000000003E-2</v>
          </cell>
          <cell r="BD173">
            <v>0.32066926657441192</v>
          </cell>
          <cell r="BE173">
            <v>0</v>
          </cell>
          <cell r="BF173">
            <v>4.1666669999999996E-2</v>
          </cell>
          <cell r="BG173">
            <v>0</v>
          </cell>
          <cell r="BH173">
            <v>4.1666669999999996E-2</v>
          </cell>
          <cell r="BI173">
            <v>0.20833334999999997</v>
          </cell>
          <cell r="BJ173">
            <v>2.7E-2</v>
          </cell>
          <cell r="BK173">
            <v>0.18133334999999998</v>
          </cell>
          <cell r="BL173">
            <v>0.87040001036799919</v>
          </cell>
          <cell r="BM173">
            <v>3.9745000000000003E-2</v>
          </cell>
          <cell r="BN173">
            <v>2.7E-2</v>
          </cell>
          <cell r="BO173">
            <v>1.2745000000000003E-2</v>
          </cell>
          <cell r="BP173">
            <v>0.32066926657441192</v>
          </cell>
          <cell r="BQ173">
            <v>0</v>
          </cell>
          <cell r="BR173">
            <v>4.1666669999999996E-2</v>
          </cell>
          <cell r="BS173">
            <v>0</v>
          </cell>
          <cell r="BT173">
            <v>4.1666669999999996E-2</v>
          </cell>
          <cell r="BU173">
            <v>0.25000001999999993</v>
          </cell>
          <cell r="BV173">
            <v>2.7E-2</v>
          </cell>
          <cell r="BW173">
            <v>0.22300001999999994</v>
          </cell>
          <cell r="BX173">
            <v>0.89200000863999929</v>
          </cell>
          <cell r="BY173">
            <v>3.9745000000000003E-2</v>
          </cell>
          <cell r="BZ173">
            <v>2.7E-2</v>
          </cell>
          <cell r="CA173">
            <v>-1.2745000000000003E-2</v>
          </cell>
          <cell r="CB173">
            <v>-0.32066926657441192</v>
          </cell>
          <cell r="CC173">
            <v>0</v>
          </cell>
          <cell r="CD173">
            <v>4.1666669999999996E-2</v>
          </cell>
          <cell r="CE173">
            <v>0</v>
          </cell>
          <cell r="CF173">
            <v>4.1666669999999996E-2</v>
          </cell>
          <cell r="CG173">
            <v>0.29166668999999995</v>
          </cell>
          <cell r="CH173">
            <v>2.7E-2</v>
          </cell>
          <cell r="CI173">
            <v>0.26466668999999993</v>
          </cell>
          <cell r="CJ173">
            <v>0.90742857883428507</v>
          </cell>
          <cell r="CK173">
            <v>3.9745000000000003E-2</v>
          </cell>
          <cell r="CL173">
            <v>2.7E-2</v>
          </cell>
          <cell r="CM173">
            <v>-1.2745000000000003E-2</v>
          </cell>
          <cell r="CN173">
            <v>-0.32066926657441192</v>
          </cell>
          <cell r="CO173">
            <v>0</v>
          </cell>
          <cell r="CP173">
            <v>4.1666669999999996E-2</v>
          </cell>
          <cell r="CQ173">
            <v>0</v>
          </cell>
          <cell r="CR173">
            <v>4.1666669999999996E-2</v>
          </cell>
          <cell r="CS173">
            <v>0.33333335999999991</v>
          </cell>
          <cell r="CT173">
            <v>2.7E-2</v>
          </cell>
          <cell r="CU173">
            <v>0.30633335999999989</v>
          </cell>
          <cell r="CV173">
            <v>0.91900000647999935</v>
          </cell>
          <cell r="CW173">
            <v>3.9745000000000003E-2</v>
          </cell>
          <cell r="CX173">
            <v>2.7E-2</v>
          </cell>
          <cell r="CY173">
            <v>1.2745000000000003E-2</v>
          </cell>
          <cell r="CZ173">
            <v>0.32066926657441192</v>
          </cell>
          <cell r="DA173">
            <v>0</v>
          </cell>
          <cell r="DB173">
            <v>4.1666669999999996E-2</v>
          </cell>
          <cell r="DC173">
            <v>0</v>
          </cell>
          <cell r="DD173">
            <v>4.1666669999999996E-2</v>
          </cell>
          <cell r="DE173">
            <v>0.37500002999999993</v>
          </cell>
          <cell r="DF173">
            <v>2.7E-2</v>
          </cell>
          <cell r="DG173">
            <v>0.3480000299999999</v>
          </cell>
          <cell r="DH173">
            <v>0.92800000575999941</v>
          </cell>
          <cell r="DI173">
            <v>3.9745000000000003E-2</v>
          </cell>
          <cell r="DJ173">
            <v>2.7E-2</v>
          </cell>
          <cell r="DK173">
            <v>1.2745000000000003E-2</v>
          </cell>
          <cell r="DL173">
            <v>0.32066926657441192</v>
          </cell>
          <cell r="DM173">
            <v>0</v>
          </cell>
          <cell r="DN173">
            <v>4.1666669999999996E-2</v>
          </cell>
          <cell r="DO173">
            <v>0</v>
          </cell>
          <cell r="DP173">
            <v>4.1666669999999996E-2</v>
          </cell>
          <cell r="DQ173">
            <v>0.41666669999999989</v>
          </cell>
          <cell r="DR173">
            <v>2.7E-2</v>
          </cell>
          <cell r="DS173">
            <v>0.38966669999999987</v>
          </cell>
          <cell r="DT173">
            <v>0.93520000518399948</v>
          </cell>
          <cell r="DU173">
            <v>3.9745000000000003E-2</v>
          </cell>
          <cell r="DV173">
            <v>2.7E-2</v>
          </cell>
          <cell r="DW173">
            <v>1.2745000000000003E-2</v>
          </cell>
          <cell r="DX173">
            <v>0.32066926657441192</v>
          </cell>
          <cell r="DY173">
            <v>0</v>
          </cell>
          <cell r="DZ173">
            <v>4.1666669999999996E-2</v>
          </cell>
          <cell r="EA173">
            <v>0</v>
          </cell>
          <cell r="EB173">
            <v>4.1666669999999996E-2</v>
          </cell>
          <cell r="EC173">
            <v>0.45833336999999985</v>
          </cell>
          <cell r="ED173">
            <v>2.7E-2</v>
          </cell>
          <cell r="EE173">
            <v>0.43133336999999983</v>
          </cell>
          <cell r="EF173">
            <v>0.94109091380363596</v>
          </cell>
          <cell r="EG173">
            <v>3.9745000000000003E-2</v>
          </cell>
          <cell r="EH173">
            <v>2.7E-2</v>
          </cell>
          <cell r="EI173">
            <v>1.2745000000000003E-2</v>
          </cell>
          <cell r="EJ173">
            <v>0.32066926657441192</v>
          </cell>
          <cell r="EK173">
            <v>0</v>
          </cell>
          <cell r="EL173">
            <v>4.1666669999999996E-2</v>
          </cell>
          <cell r="EM173">
            <v>0</v>
          </cell>
          <cell r="EN173">
            <v>4.1666669999999996E-2</v>
          </cell>
        </row>
        <row r="174">
          <cell r="A174">
            <v>521482</v>
          </cell>
          <cell r="B174" t="str">
            <v>R&amp;M - CPE LTE Repair and Reuse for sales under Refurbishment</v>
          </cell>
          <cell r="C174">
            <v>0</v>
          </cell>
          <cell r="D174">
            <v>0</v>
          </cell>
          <cell r="E174">
            <v>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J174">
            <v>0</v>
          </cell>
          <cell r="AK174">
            <v>0</v>
          </cell>
          <cell r="AL174">
            <v>0</v>
          </cell>
          <cell r="AM174">
            <v>0</v>
          </cell>
          <cell r="AN174">
            <v>0</v>
          </cell>
          <cell r="AO174">
            <v>0</v>
          </cell>
          <cell r="AP174">
            <v>0</v>
          </cell>
          <cell r="AQ174">
            <v>0</v>
          </cell>
          <cell r="AR174">
            <v>0</v>
          </cell>
          <cell r="AS174">
            <v>0</v>
          </cell>
          <cell r="AT174">
            <v>0</v>
          </cell>
          <cell r="AU174">
            <v>0</v>
          </cell>
          <cell r="AV174">
            <v>0</v>
          </cell>
          <cell r="AW174">
            <v>0</v>
          </cell>
          <cell r="AX174">
            <v>0</v>
          </cell>
          <cell r="AY174">
            <v>0</v>
          </cell>
          <cell r="AZ174">
            <v>0</v>
          </cell>
          <cell r="BA174">
            <v>0</v>
          </cell>
          <cell r="BB174">
            <v>0</v>
          </cell>
          <cell r="BC174">
            <v>0</v>
          </cell>
          <cell r="BD174">
            <v>0</v>
          </cell>
          <cell r="BE174">
            <v>0</v>
          </cell>
          <cell r="BF174">
            <v>0</v>
          </cell>
          <cell r="BG174">
            <v>0</v>
          </cell>
          <cell r="BH174">
            <v>0</v>
          </cell>
          <cell r="BI174">
            <v>0</v>
          </cell>
          <cell r="BJ174">
            <v>0</v>
          </cell>
          <cell r="BK174">
            <v>0</v>
          </cell>
          <cell r="BL174">
            <v>0</v>
          </cell>
          <cell r="BM174">
            <v>0</v>
          </cell>
          <cell r="BN174">
            <v>0</v>
          </cell>
          <cell r="BO174">
            <v>0</v>
          </cell>
          <cell r="BP174">
            <v>0</v>
          </cell>
          <cell r="BQ174">
            <v>0</v>
          </cell>
          <cell r="BR174">
            <v>0</v>
          </cell>
          <cell r="BS174">
            <v>0</v>
          </cell>
          <cell r="BT174">
            <v>0</v>
          </cell>
          <cell r="BU174">
            <v>0</v>
          </cell>
          <cell r="BV174">
            <v>0</v>
          </cell>
          <cell r="BW174">
            <v>0</v>
          </cell>
          <cell r="BX174">
            <v>0</v>
          </cell>
          <cell r="BY174">
            <v>0</v>
          </cell>
          <cell r="BZ174">
            <v>0</v>
          </cell>
          <cell r="CA174">
            <v>0</v>
          </cell>
          <cell r="CB174">
            <v>0</v>
          </cell>
          <cell r="CC174">
            <v>0</v>
          </cell>
          <cell r="CD174">
            <v>0</v>
          </cell>
          <cell r="CE174">
            <v>0</v>
          </cell>
          <cell r="CF174">
            <v>0</v>
          </cell>
          <cell r="CG174">
            <v>0</v>
          </cell>
          <cell r="CH174">
            <v>0</v>
          </cell>
          <cell r="CI174">
            <v>0</v>
          </cell>
          <cell r="CJ174">
            <v>0</v>
          </cell>
          <cell r="CK174">
            <v>0</v>
          </cell>
          <cell r="CL174">
            <v>0</v>
          </cell>
          <cell r="CM174">
            <v>0</v>
          </cell>
          <cell r="CN174">
            <v>0</v>
          </cell>
          <cell r="CO174">
            <v>0</v>
          </cell>
          <cell r="CP174">
            <v>0</v>
          </cell>
          <cell r="CQ174">
            <v>0</v>
          </cell>
          <cell r="CR174">
            <v>0</v>
          </cell>
          <cell r="CS174">
            <v>0</v>
          </cell>
          <cell r="CT174">
            <v>0</v>
          </cell>
          <cell r="CU174">
            <v>0</v>
          </cell>
          <cell r="CV174">
            <v>0</v>
          </cell>
          <cell r="CW174">
            <v>0</v>
          </cell>
          <cell r="CX174">
            <v>0</v>
          </cell>
          <cell r="CY174">
            <v>0</v>
          </cell>
          <cell r="CZ174">
            <v>0</v>
          </cell>
          <cell r="DA174">
            <v>0</v>
          </cell>
          <cell r="DB174">
            <v>0</v>
          </cell>
          <cell r="DC174">
            <v>0</v>
          </cell>
          <cell r="DD174">
            <v>0</v>
          </cell>
          <cell r="DE174">
            <v>0</v>
          </cell>
          <cell r="DF174">
            <v>0</v>
          </cell>
          <cell r="DG174">
            <v>0</v>
          </cell>
          <cell r="DH174">
            <v>0</v>
          </cell>
          <cell r="DI174">
            <v>0</v>
          </cell>
          <cell r="DJ174">
            <v>0</v>
          </cell>
          <cell r="DK174">
            <v>0</v>
          </cell>
          <cell r="DL174">
            <v>0</v>
          </cell>
          <cell r="DM174">
            <v>0</v>
          </cell>
          <cell r="DN174">
            <v>0</v>
          </cell>
          <cell r="DO174">
            <v>0</v>
          </cell>
          <cell r="DP174">
            <v>0</v>
          </cell>
          <cell r="DQ174">
            <v>0</v>
          </cell>
          <cell r="DR174">
            <v>0</v>
          </cell>
          <cell r="DS174">
            <v>0</v>
          </cell>
          <cell r="DT174">
            <v>0</v>
          </cell>
          <cell r="DU174">
            <v>0</v>
          </cell>
          <cell r="DV174">
            <v>0</v>
          </cell>
          <cell r="DW174">
            <v>0</v>
          </cell>
          <cell r="DX174">
            <v>0</v>
          </cell>
          <cell r="DY174">
            <v>0</v>
          </cell>
          <cell r="DZ174">
            <v>0</v>
          </cell>
          <cell r="EA174">
            <v>0</v>
          </cell>
          <cell r="EB174">
            <v>0</v>
          </cell>
          <cell r="EC174">
            <v>0</v>
          </cell>
          <cell r="ED174">
            <v>0</v>
          </cell>
          <cell r="EE174">
            <v>0</v>
          </cell>
          <cell r="EF174">
            <v>0</v>
          </cell>
          <cell r="EG174">
            <v>0</v>
          </cell>
          <cell r="EH174">
            <v>0</v>
          </cell>
          <cell r="EI174">
            <v>0</v>
          </cell>
          <cell r="EJ174">
            <v>0</v>
          </cell>
          <cell r="EK174">
            <v>0</v>
          </cell>
          <cell r="EL174">
            <v>0</v>
          </cell>
          <cell r="EM174">
            <v>0</v>
          </cell>
          <cell r="EN174">
            <v>0</v>
          </cell>
        </row>
        <row r="175">
          <cell r="A175">
            <v>521491</v>
          </cell>
          <cell r="B175" t="str">
            <v>R&amp;M - DATA CPE &amp; Accessories</v>
          </cell>
          <cell r="C175">
            <v>37.345396009999995</v>
          </cell>
          <cell r="D175">
            <v>31.79475291</v>
          </cell>
          <cell r="E175">
            <v>24.526780590000001</v>
          </cell>
          <cell r="F175">
            <v>22.470358649999998</v>
          </cell>
          <cell r="G175">
            <v>69.057206050000005</v>
          </cell>
          <cell r="H175">
            <v>29.138061839999999</v>
          </cell>
          <cell r="I175">
            <v>25.9730691</v>
          </cell>
          <cell r="J175">
            <v>26.882774999999999</v>
          </cell>
          <cell r="K175">
            <v>9.9999999600000002</v>
          </cell>
          <cell r="L175">
            <v>9.9999999600000002</v>
          </cell>
          <cell r="M175">
            <v>0.83333332999999998</v>
          </cell>
          <cell r="N175">
            <v>7.5895389999999993E-2</v>
          </cell>
          <cell r="O175">
            <v>0.75743793999999998</v>
          </cell>
          <cell r="P175">
            <v>0.90892553163570211</v>
          </cell>
          <cell r="Q175">
            <v>7.3164119999999999E-2</v>
          </cell>
          <cell r="R175">
            <v>7.5895389999999993E-2</v>
          </cell>
          <cell r="S175">
            <v>-2.731269999999994E-3</v>
          </cell>
          <cell r="T175">
            <v>-3.7330729871417764E-2</v>
          </cell>
          <cell r="U175">
            <v>0</v>
          </cell>
          <cell r="V175">
            <v>0.83333332999999998</v>
          </cell>
          <cell r="W175">
            <v>3.3478806999999997</v>
          </cell>
          <cell r="X175">
            <v>-2.5145473699999998</v>
          </cell>
          <cell r="Y175">
            <v>1.66666666</v>
          </cell>
          <cell r="Z175">
            <v>3.42377609</v>
          </cell>
          <cell r="AA175">
            <v>-1.7571094300000001</v>
          </cell>
          <cell r="AB175">
            <v>-1.0542656622170627</v>
          </cell>
          <cell r="AC175">
            <v>3.8277688900000002</v>
          </cell>
          <cell r="AD175">
            <v>3.42377609</v>
          </cell>
          <cell r="AE175">
            <v>0.40399280000000015</v>
          </cell>
          <cell r="AF175">
            <v>0.10554263112786837</v>
          </cell>
          <cell r="AG175">
            <v>0</v>
          </cell>
          <cell r="AH175">
            <v>0.83333332999999998</v>
          </cell>
          <cell r="AI175">
            <v>4.3748673900000004</v>
          </cell>
          <cell r="AJ175">
            <v>-3.5415340600000005</v>
          </cell>
          <cell r="AK175">
            <v>2.4999999899999996</v>
          </cell>
          <cell r="AL175">
            <v>7.7986434800000008</v>
          </cell>
          <cell r="AM175">
            <v>-5.2986434900000017</v>
          </cell>
          <cell r="AN175">
            <v>-2.1194574044778305</v>
          </cell>
          <cell r="AO175">
            <v>4.3748673900000004</v>
          </cell>
          <cell r="AP175">
            <v>7.7986434800000008</v>
          </cell>
          <cell r="AQ175">
            <v>-3.4237760900000005</v>
          </cell>
          <cell r="AR175">
            <v>-0.78260111331054549</v>
          </cell>
          <cell r="AS175">
            <v>0</v>
          </cell>
          <cell r="AT175">
            <v>0.83333332999999998</v>
          </cell>
          <cell r="AU175">
            <v>0.15451073999999929</v>
          </cell>
          <cell r="AV175">
            <v>0.67882259000000067</v>
          </cell>
          <cell r="AW175">
            <v>3.3333333199999999</v>
          </cell>
          <cell r="AX175">
            <v>7.9531542200000001</v>
          </cell>
          <cell r="AY175">
            <v>-4.6198209000000006</v>
          </cell>
          <cell r="AZ175">
            <v>-1.3859462755437852</v>
          </cell>
          <cell r="BA175">
            <v>7.4070117499999997</v>
          </cell>
          <cell r="BB175">
            <v>7.9531542200000001</v>
          </cell>
          <cell r="BC175">
            <v>-0.54614247000000038</v>
          </cell>
          <cell r="BD175">
            <v>-7.3733171815206097E-2</v>
          </cell>
          <cell r="BE175">
            <v>0</v>
          </cell>
          <cell r="BF175">
            <v>0.83333332999999998</v>
          </cell>
          <cell r="BG175">
            <v>0.70506116000000107</v>
          </cell>
          <cell r="BH175">
            <v>0.12827216999999891</v>
          </cell>
          <cell r="BI175">
            <v>4.1666666499999998</v>
          </cell>
          <cell r="BJ175">
            <v>8.6582153800000015</v>
          </cell>
          <cell r="BK175">
            <v>-4.4915487300000017</v>
          </cell>
          <cell r="BL175">
            <v>-1.0779716995118873</v>
          </cell>
          <cell r="BM175">
            <v>9.7118705700000003</v>
          </cell>
          <cell r="BN175">
            <v>8.6582153800000015</v>
          </cell>
          <cell r="BO175">
            <v>1.0536551899999989</v>
          </cell>
          <cell r="BP175">
            <v>0.10849147776482351</v>
          </cell>
          <cell r="BQ175">
            <v>0</v>
          </cell>
          <cell r="BR175">
            <v>0.83333332999999998</v>
          </cell>
          <cell r="BS175">
            <v>6.9081807399999979</v>
          </cell>
          <cell r="BT175">
            <v>-6.0748474099999976</v>
          </cell>
          <cell r="BU175">
            <v>4.9999999799999992</v>
          </cell>
          <cell r="BV175">
            <v>15.566396119999999</v>
          </cell>
          <cell r="BW175">
            <v>-10.566396139999998</v>
          </cell>
          <cell r="BX175">
            <v>-2.113279236453117</v>
          </cell>
          <cell r="BY175">
            <v>14.333515220000001</v>
          </cell>
          <cell r="BZ175">
            <v>15.566396119999999</v>
          </cell>
          <cell r="CA175">
            <v>1.2328808999999978</v>
          </cell>
          <cell r="CB175">
            <v>8.6013855015810825E-2</v>
          </cell>
          <cell r="CC175">
            <v>0</v>
          </cell>
          <cell r="CD175">
            <v>0.83333332999999998</v>
          </cell>
          <cell r="CE175">
            <v>10.177136130000001</v>
          </cell>
          <cell r="CF175">
            <v>-9.3438028000000006</v>
          </cell>
          <cell r="CG175">
            <v>5.8333333099999995</v>
          </cell>
          <cell r="CH175">
            <v>25.743532250000001</v>
          </cell>
          <cell r="CI175">
            <v>-19.910198940000001</v>
          </cell>
          <cell r="CJ175">
            <v>-3.4131769747955656</v>
          </cell>
          <cell r="CK175">
            <v>23.092003139999999</v>
          </cell>
          <cell r="CL175">
            <v>25.743532250000001</v>
          </cell>
          <cell r="CM175">
            <v>2.651529110000002</v>
          </cell>
          <cell r="CN175">
            <v>0.11482456043005726</v>
          </cell>
          <cell r="CO175">
            <v>0</v>
          </cell>
          <cell r="CP175">
            <v>0.83333332999999998</v>
          </cell>
          <cell r="CQ175">
            <v>3.0000001192092892E-8</v>
          </cell>
          <cell r="CR175">
            <v>0.83333329999999883</v>
          </cell>
          <cell r="CS175">
            <v>6.6666666399999999</v>
          </cell>
          <cell r="CT175">
            <v>25.74353228</v>
          </cell>
          <cell r="CU175">
            <v>-19.076865640000001</v>
          </cell>
          <cell r="CV175">
            <v>-2.8615298574461199</v>
          </cell>
          <cell r="CW175">
            <v>23.923308479999999</v>
          </cell>
          <cell r="CX175">
            <v>25.74353228</v>
          </cell>
          <cell r="CY175">
            <v>-1.8202238000000008</v>
          </cell>
          <cell r="CZ175">
            <v>-7.6085788950207983E-2</v>
          </cell>
          <cell r="DA175">
            <v>0</v>
          </cell>
          <cell r="DB175">
            <v>0.83333332999999998</v>
          </cell>
          <cell r="DC175">
            <v>9.5242729999999998E-2</v>
          </cell>
          <cell r="DD175">
            <v>0.73809060000000004</v>
          </cell>
          <cell r="DE175">
            <v>7.4999999700000002</v>
          </cell>
          <cell r="DF175">
            <v>25.838775010000003</v>
          </cell>
          <cell r="DG175">
            <v>-18.338775040000002</v>
          </cell>
          <cell r="DH175">
            <v>-2.4451700151140137</v>
          </cell>
          <cell r="DI175">
            <v>24.125690350000003</v>
          </cell>
          <cell r="DJ175">
            <v>25.838775010000003</v>
          </cell>
          <cell r="DK175">
            <v>-1.7130846599999998</v>
          </cell>
          <cell r="DL175">
            <v>-7.1006658675779599E-2</v>
          </cell>
          <cell r="DM175">
            <v>0</v>
          </cell>
          <cell r="DN175">
            <v>0.83333332999999998</v>
          </cell>
          <cell r="DO175">
            <v>0.12966863999999687</v>
          </cell>
          <cell r="DP175">
            <v>0.70366469000000309</v>
          </cell>
          <cell r="DQ175">
            <v>8.3333332999999996</v>
          </cell>
          <cell r="DR175">
            <v>25.968443649999998</v>
          </cell>
          <cell r="DS175">
            <v>-17.635110349999998</v>
          </cell>
          <cell r="DT175">
            <v>-2.116213250464853</v>
          </cell>
          <cell r="DU175">
            <v>25.196690399999998</v>
          </cell>
          <cell r="DV175">
            <v>25.968443649999998</v>
          </cell>
          <cell r="DW175">
            <v>-0.77175324999999972</v>
          </cell>
          <cell r="DX175">
            <v>-3.0629151596830342E-2</v>
          </cell>
          <cell r="DY175">
            <v>0</v>
          </cell>
          <cell r="DZ175">
            <v>0.83333332999999998</v>
          </cell>
          <cell r="EA175">
            <v>0.40849380000000074</v>
          </cell>
          <cell r="EB175">
            <v>0.42483952999999924</v>
          </cell>
          <cell r="EC175">
            <v>9.1666666299999982</v>
          </cell>
          <cell r="ED175">
            <v>26.37693745</v>
          </cell>
          <cell r="EE175">
            <v>-17.210270820000002</v>
          </cell>
          <cell r="EF175">
            <v>-1.8774840969644824</v>
          </cell>
          <cell r="EG175">
            <v>25.90378763</v>
          </cell>
          <cell r="EH175">
            <v>26.37693745</v>
          </cell>
          <cell r="EI175">
            <v>-0.47314981999999972</v>
          </cell>
          <cell r="EJ175">
            <v>-1.8265661638301491E-2</v>
          </cell>
          <cell r="EK175">
            <v>0</v>
          </cell>
          <cell r="EL175">
            <v>0.83333332999999998</v>
          </cell>
          <cell r="EM175">
            <v>12.25234202</v>
          </cell>
          <cell r="EN175">
            <v>-11.41900869</v>
          </cell>
        </row>
        <row r="176">
          <cell r="A176">
            <v>521501</v>
          </cell>
          <cell r="B176" t="str">
            <v>R&amp;M - CDMA CPE &amp; Accessories</v>
          </cell>
          <cell r="C176">
            <v>3.7629131499999997</v>
          </cell>
          <cell r="D176">
            <v>4.4183000999999997</v>
          </cell>
          <cell r="E176">
            <v>1.37197306</v>
          </cell>
          <cell r="F176">
            <v>-0.10864500000000001</v>
          </cell>
          <cell r="G176">
            <v>0.27556314000000004</v>
          </cell>
          <cell r="H176">
            <v>-1.6902306299999998</v>
          </cell>
          <cell r="I176">
            <v>1E-8</v>
          </cell>
          <cell r="J176">
            <v>0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0</v>
          </cell>
          <cell r="R176">
            <v>0</v>
          </cell>
          <cell r="S176">
            <v>0</v>
          </cell>
          <cell r="T176">
            <v>0</v>
          </cell>
          <cell r="U176">
            <v>0</v>
          </cell>
          <cell r="V176">
            <v>0</v>
          </cell>
          <cell r="W176">
            <v>0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  <cell r="AB176">
            <v>0</v>
          </cell>
          <cell r="AC176">
            <v>0</v>
          </cell>
          <cell r="AD176">
            <v>0</v>
          </cell>
          <cell r="AE176">
            <v>0</v>
          </cell>
          <cell r="AF176">
            <v>0</v>
          </cell>
          <cell r="AG176">
            <v>0</v>
          </cell>
          <cell r="AH176">
            <v>0</v>
          </cell>
          <cell r="AI176">
            <v>0</v>
          </cell>
          <cell r="AJ176">
            <v>0</v>
          </cell>
          <cell r="AK176">
            <v>0</v>
          </cell>
          <cell r="AL176">
            <v>0</v>
          </cell>
          <cell r="AM176">
            <v>0</v>
          </cell>
          <cell r="AN176">
            <v>0</v>
          </cell>
          <cell r="AO176">
            <v>0</v>
          </cell>
          <cell r="AP176">
            <v>0</v>
          </cell>
          <cell r="AQ176">
            <v>0</v>
          </cell>
          <cell r="AR176">
            <v>0</v>
          </cell>
          <cell r="AS176">
            <v>0</v>
          </cell>
          <cell r="AT176">
            <v>0</v>
          </cell>
          <cell r="AU176">
            <v>0</v>
          </cell>
          <cell r="AV176">
            <v>0</v>
          </cell>
          <cell r="AW176">
            <v>0</v>
          </cell>
          <cell r="AX176">
            <v>0</v>
          </cell>
          <cell r="AY176">
            <v>0</v>
          </cell>
          <cell r="AZ176">
            <v>0</v>
          </cell>
          <cell r="BA176">
            <v>0</v>
          </cell>
          <cell r="BB176">
            <v>0</v>
          </cell>
          <cell r="BC176">
            <v>0</v>
          </cell>
          <cell r="BD176">
            <v>0</v>
          </cell>
          <cell r="BE176">
            <v>0</v>
          </cell>
          <cell r="BF176">
            <v>0</v>
          </cell>
          <cell r="BG176">
            <v>0</v>
          </cell>
          <cell r="BH176">
            <v>0</v>
          </cell>
          <cell r="BI176">
            <v>0</v>
          </cell>
          <cell r="BJ176">
            <v>0</v>
          </cell>
          <cell r="BK176">
            <v>0</v>
          </cell>
          <cell r="BL176">
            <v>0</v>
          </cell>
          <cell r="BM176">
            <v>0</v>
          </cell>
          <cell r="BN176">
            <v>0</v>
          </cell>
          <cell r="BO176">
            <v>0</v>
          </cell>
          <cell r="BP176">
            <v>0</v>
          </cell>
          <cell r="BQ176">
            <v>0</v>
          </cell>
          <cell r="BR176">
            <v>0</v>
          </cell>
          <cell r="BS176">
            <v>0</v>
          </cell>
          <cell r="BT176">
            <v>0</v>
          </cell>
          <cell r="BU176">
            <v>0</v>
          </cell>
          <cell r="BV176">
            <v>0</v>
          </cell>
          <cell r="BW176">
            <v>0</v>
          </cell>
          <cell r="BX176">
            <v>0</v>
          </cell>
          <cell r="BY176">
            <v>0</v>
          </cell>
          <cell r="BZ176">
            <v>0</v>
          </cell>
          <cell r="CA176">
            <v>0</v>
          </cell>
          <cell r="CB176">
            <v>0</v>
          </cell>
          <cell r="CC176">
            <v>0</v>
          </cell>
          <cell r="CD176">
            <v>0</v>
          </cell>
          <cell r="CE176">
            <v>0</v>
          </cell>
          <cell r="CF176">
            <v>0</v>
          </cell>
          <cell r="CG176">
            <v>0</v>
          </cell>
          <cell r="CH176">
            <v>0</v>
          </cell>
          <cell r="CI176">
            <v>0</v>
          </cell>
          <cell r="CJ176">
            <v>0</v>
          </cell>
          <cell r="CK176">
            <v>0</v>
          </cell>
          <cell r="CL176">
            <v>0</v>
          </cell>
          <cell r="CM176">
            <v>0</v>
          </cell>
          <cell r="CN176">
            <v>0</v>
          </cell>
          <cell r="CO176">
            <v>0</v>
          </cell>
          <cell r="CP176">
            <v>0</v>
          </cell>
          <cell r="CQ176">
            <v>0</v>
          </cell>
          <cell r="CR176">
            <v>0</v>
          </cell>
          <cell r="CS176">
            <v>0</v>
          </cell>
          <cell r="CT176">
            <v>0</v>
          </cell>
          <cell r="CU176">
            <v>0</v>
          </cell>
          <cell r="CV176">
            <v>0</v>
          </cell>
          <cell r="CW176">
            <v>0</v>
          </cell>
          <cell r="CX176">
            <v>0</v>
          </cell>
          <cell r="CY176">
            <v>0</v>
          </cell>
          <cell r="CZ176">
            <v>0</v>
          </cell>
          <cell r="DA176">
            <v>0</v>
          </cell>
          <cell r="DB176">
            <v>0</v>
          </cell>
          <cell r="DC176">
            <v>0</v>
          </cell>
          <cell r="DD176">
            <v>0</v>
          </cell>
          <cell r="DE176">
            <v>0</v>
          </cell>
          <cell r="DF176">
            <v>0</v>
          </cell>
          <cell r="DG176">
            <v>0</v>
          </cell>
          <cell r="DH176">
            <v>0</v>
          </cell>
          <cell r="DI176">
            <v>0</v>
          </cell>
          <cell r="DJ176">
            <v>0</v>
          </cell>
          <cell r="DK176">
            <v>0</v>
          </cell>
          <cell r="DL176">
            <v>0</v>
          </cell>
          <cell r="DM176">
            <v>0</v>
          </cell>
          <cell r="DN176">
            <v>0</v>
          </cell>
          <cell r="DO176">
            <v>0</v>
          </cell>
          <cell r="DP176">
            <v>0</v>
          </cell>
          <cell r="DQ176">
            <v>0</v>
          </cell>
          <cell r="DR176">
            <v>0</v>
          </cell>
          <cell r="DS176">
            <v>0</v>
          </cell>
          <cell r="DT176">
            <v>0</v>
          </cell>
          <cell r="DU176">
            <v>0</v>
          </cell>
          <cell r="DV176">
            <v>0</v>
          </cell>
          <cell r="DW176">
            <v>0</v>
          </cell>
          <cell r="DX176">
            <v>0</v>
          </cell>
          <cell r="DY176">
            <v>0</v>
          </cell>
          <cell r="DZ176">
            <v>0</v>
          </cell>
          <cell r="EA176">
            <v>0</v>
          </cell>
          <cell r="EB176">
            <v>0</v>
          </cell>
          <cell r="EC176">
            <v>0</v>
          </cell>
          <cell r="ED176">
            <v>0</v>
          </cell>
          <cell r="EE176">
            <v>0</v>
          </cell>
          <cell r="EF176">
            <v>0</v>
          </cell>
          <cell r="EG176">
            <v>1E-8</v>
          </cell>
          <cell r="EH176">
            <v>0</v>
          </cell>
          <cell r="EI176">
            <v>1E-8</v>
          </cell>
          <cell r="EJ176">
            <v>1</v>
          </cell>
          <cell r="EK176">
            <v>0</v>
          </cell>
          <cell r="EL176">
            <v>0</v>
          </cell>
          <cell r="EM176">
            <v>1.1514E-4</v>
          </cell>
          <cell r="EN176">
            <v>-1.1514E-4</v>
          </cell>
        </row>
        <row r="177">
          <cell r="A177">
            <v>521502</v>
          </cell>
          <cell r="B177" t="str">
            <v>R&amp;M Services - CDMA CPE &amp; Accessories</v>
          </cell>
          <cell r="C177">
            <v>7.9398999999999997E-2</v>
          </cell>
          <cell r="D177">
            <v>0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  <cell r="I177">
            <v>7.4035470000000006E-2</v>
          </cell>
          <cell r="J177">
            <v>0</v>
          </cell>
          <cell r="K177">
            <v>0</v>
          </cell>
          <cell r="L177">
            <v>0</v>
          </cell>
          <cell r="M177">
            <v>0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  <cell r="T177">
            <v>0</v>
          </cell>
          <cell r="U177">
            <v>0</v>
          </cell>
          <cell r="V177">
            <v>0</v>
          </cell>
          <cell r="W177">
            <v>0</v>
          </cell>
          <cell r="X177">
            <v>0</v>
          </cell>
          <cell r="Y177">
            <v>0</v>
          </cell>
          <cell r="Z177">
            <v>0</v>
          </cell>
          <cell r="AA177">
            <v>0</v>
          </cell>
          <cell r="AB177">
            <v>0</v>
          </cell>
          <cell r="AC177">
            <v>0</v>
          </cell>
          <cell r="AD177">
            <v>0</v>
          </cell>
          <cell r="AE177">
            <v>0</v>
          </cell>
          <cell r="AF177">
            <v>0</v>
          </cell>
          <cell r="AG177">
            <v>0</v>
          </cell>
          <cell r="AH177">
            <v>0</v>
          </cell>
          <cell r="AI177">
            <v>0</v>
          </cell>
          <cell r="AJ177">
            <v>0</v>
          </cell>
          <cell r="AK177">
            <v>0</v>
          </cell>
          <cell r="AL177">
            <v>0</v>
          </cell>
          <cell r="AM177">
            <v>0</v>
          </cell>
          <cell r="AN177">
            <v>0</v>
          </cell>
          <cell r="AO177">
            <v>0</v>
          </cell>
          <cell r="AP177">
            <v>0</v>
          </cell>
          <cell r="AQ177">
            <v>0</v>
          </cell>
          <cell r="AR177">
            <v>0</v>
          </cell>
          <cell r="AS177">
            <v>0</v>
          </cell>
          <cell r="AT177">
            <v>0</v>
          </cell>
          <cell r="AU177">
            <v>0</v>
          </cell>
          <cell r="AV177">
            <v>0</v>
          </cell>
          <cell r="AW177">
            <v>0</v>
          </cell>
          <cell r="AX177">
            <v>0</v>
          </cell>
          <cell r="AY177">
            <v>0</v>
          </cell>
          <cell r="AZ177">
            <v>0</v>
          </cell>
          <cell r="BA177">
            <v>0</v>
          </cell>
          <cell r="BB177">
            <v>0</v>
          </cell>
          <cell r="BC177">
            <v>0</v>
          </cell>
          <cell r="BD177">
            <v>0</v>
          </cell>
          <cell r="BE177">
            <v>0</v>
          </cell>
          <cell r="BF177">
            <v>0</v>
          </cell>
          <cell r="BG177">
            <v>0</v>
          </cell>
          <cell r="BH177">
            <v>0</v>
          </cell>
          <cell r="BI177">
            <v>0</v>
          </cell>
          <cell r="BJ177">
            <v>0</v>
          </cell>
          <cell r="BK177">
            <v>0</v>
          </cell>
          <cell r="BL177">
            <v>0</v>
          </cell>
          <cell r="BM177">
            <v>7.5499999999999998E-2</v>
          </cell>
          <cell r="BN177">
            <v>0</v>
          </cell>
          <cell r="BO177">
            <v>7.5499999999999998E-2</v>
          </cell>
          <cell r="BP177">
            <v>1</v>
          </cell>
          <cell r="BQ177">
            <v>0</v>
          </cell>
          <cell r="BR177">
            <v>0</v>
          </cell>
          <cell r="BS177">
            <v>0</v>
          </cell>
          <cell r="BT177">
            <v>0</v>
          </cell>
          <cell r="BU177">
            <v>0</v>
          </cell>
          <cell r="BV177">
            <v>0</v>
          </cell>
          <cell r="BW177">
            <v>0</v>
          </cell>
          <cell r="BX177">
            <v>0</v>
          </cell>
          <cell r="BY177">
            <v>7.5499999999999998E-2</v>
          </cell>
          <cell r="BZ177">
            <v>0</v>
          </cell>
          <cell r="CA177">
            <v>-7.5499999999999998E-2</v>
          </cell>
          <cell r="CB177">
            <v>-1</v>
          </cell>
          <cell r="CC177">
            <v>0</v>
          </cell>
          <cell r="CD177">
            <v>0</v>
          </cell>
          <cell r="CE177">
            <v>0</v>
          </cell>
          <cell r="CF177">
            <v>0</v>
          </cell>
          <cell r="CG177">
            <v>0</v>
          </cell>
          <cell r="CH177">
            <v>0</v>
          </cell>
          <cell r="CI177">
            <v>0</v>
          </cell>
          <cell r="CJ177">
            <v>0</v>
          </cell>
          <cell r="CK177">
            <v>7.4035470000000006E-2</v>
          </cell>
          <cell r="CL177">
            <v>0</v>
          </cell>
          <cell r="CM177">
            <v>-7.4035470000000006E-2</v>
          </cell>
          <cell r="CN177">
            <v>-1</v>
          </cell>
          <cell r="CO177">
            <v>0</v>
          </cell>
          <cell r="CP177">
            <v>0</v>
          </cell>
          <cell r="CQ177">
            <v>0</v>
          </cell>
          <cell r="CR177">
            <v>0</v>
          </cell>
          <cell r="CS177">
            <v>0</v>
          </cell>
          <cell r="CT177">
            <v>0</v>
          </cell>
          <cell r="CU177">
            <v>0</v>
          </cell>
          <cell r="CV177">
            <v>0</v>
          </cell>
          <cell r="CW177">
            <v>7.4035470000000006E-2</v>
          </cell>
          <cell r="CX177">
            <v>0</v>
          </cell>
          <cell r="CY177">
            <v>7.4035470000000006E-2</v>
          </cell>
          <cell r="CZ177">
            <v>1</v>
          </cell>
          <cell r="DA177">
            <v>0</v>
          </cell>
          <cell r="DB177">
            <v>0</v>
          </cell>
          <cell r="DC177">
            <v>0</v>
          </cell>
          <cell r="DD177">
            <v>0</v>
          </cell>
          <cell r="DE177">
            <v>0</v>
          </cell>
          <cell r="DF177">
            <v>0</v>
          </cell>
          <cell r="DG177">
            <v>0</v>
          </cell>
          <cell r="DH177">
            <v>0</v>
          </cell>
          <cell r="DI177">
            <v>7.4035470000000006E-2</v>
          </cell>
          <cell r="DJ177">
            <v>0</v>
          </cell>
          <cell r="DK177">
            <v>7.4035470000000006E-2</v>
          </cell>
          <cell r="DL177">
            <v>1</v>
          </cell>
          <cell r="DM177">
            <v>0</v>
          </cell>
          <cell r="DN177">
            <v>0</v>
          </cell>
          <cell r="DO177">
            <v>0</v>
          </cell>
          <cell r="DP177">
            <v>0</v>
          </cell>
          <cell r="DQ177">
            <v>0</v>
          </cell>
          <cell r="DR177">
            <v>0</v>
          </cell>
          <cell r="DS177">
            <v>0</v>
          </cell>
          <cell r="DT177">
            <v>0</v>
          </cell>
          <cell r="DU177">
            <v>7.4035470000000006E-2</v>
          </cell>
          <cell r="DV177">
            <v>0</v>
          </cell>
          <cell r="DW177">
            <v>7.4035470000000006E-2</v>
          </cell>
          <cell r="DX177">
            <v>1</v>
          </cell>
          <cell r="DY177">
            <v>0</v>
          </cell>
          <cell r="DZ177">
            <v>0</v>
          </cell>
          <cell r="EA177">
            <v>0</v>
          </cell>
          <cell r="EB177">
            <v>0</v>
          </cell>
          <cell r="EC177">
            <v>0</v>
          </cell>
          <cell r="ED177">
            <v>0</v>
          </cell>
          <cell r="EE177">
            <v>0</v>
          </cell>
          <cell r="EF177">
            <v>0</v>
          </cell>
          <cell r="EG177">
            <v>7.4035470000000006E-2</v>
          </cell>
          <cell r="EH177">
            <v>0</v>
          </cell>
          <cell r="EI177">
            <v>7.4035470000000006E-2</v>
          </cell>
          <cell r="EJ177">
            <v>1</v>
          </cell>
          <cell r="EK177">
            <v>0</v>
          </cell>
          <cell r="EL177">
            <v>0</v>
          </cell>
          <cell r="EM177">
            <v>0</v>
          </cell>
          <cell r="EN177">
            <v>0</v>
          </cell>
        </row>
        <row r="178">
          <cell r="A178">
            <v>521511</v>
          </cell>
          <cell r="B178" t="str">
            <v>R&amp;M - Wi-Fi CPE &amp; Accessories</v>
          </cell>
          <cell r="C178">
            <v>4.2185239999999999E-2</v>
          </cell>
          <cell r="D178">
            <v>0</v>
          </cell>
          <cell r="E178">
            <v>0.54201268000000002</v>
          </cell>
          <cell r="F178">
            <v>8.3647139999999995E-2</v>
          </cell>
          <cell r="G178">
            <v>3.630336E-2</v>
          </cell>
          <cell r="H178">
            <v>1.9470640000000001E-2</v>
          </cell>
          <cell r="I178">
            <v>0</v>
          </cell>
          <cell r="J178">
            <v>0.32940000000000003</v>
          </cell>
          <cell r="K178">
            <v>0.32900003999999999</v>
          </cell>
          <cell r="L178">
            <v>0.32900003999999999</v>
          </cell>
          <cell r="M178">
            <v>2.7416669999999997E-2</v>
          </cell>
          <cell r="N178">
            <v>0</v>
          </cell>
          <cell r="O178">
            <v>2.7416669999999997E-2</v>
          </cell>
          <cell r="P178">
            <v>1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V178">
            <v>2.7416669999999997E-2</v>
          </cell>
          <cell r="W178">
            <v>0</v>
          </cell>
          <cell r="X178">
            <v>2.7416669999999997E-2</v>
          </cell>
          <cell r="Y178">
            <v>5.4833339999999994E-2</v>
          </cell>
          <cell r="Z178">
            <v>0</v>
          </cell>
          <cell r="AA178">
            <v>5.4833339999999994E-2</v>
          </cell>
          <cell r="AB178">
            <v>1</v>
          </cell>
          <cell r="AC178">
            <v>0</v>
          </cell>
          <cell r="AD178">
            <v>0</v>
          </cell>
          <cell r="AE178">
            <v>0</v>
          </cell>
          <cell r="AF178">
            <v>0</v>
          </cell>
          <cell r="AG178">
            <v>0</v>
          </cell>
          <cell r="AH178">
            <v>2.7416669999999997E-2</v>
          </cell>
          <cell r="AI178">
            <v>0</v>
          </cell>
          <cell r="AJ178">
            <v>2.7416669999999997E-2</v>
          </cell>
          <cell r="AK178">
            <v>8.2250009999999998E-2</v>
          </cell>
          <cell r="AL178">
            <v>0</v>
          </cell>
          <cell r="AM178">
            <v>8.2250009999999998E-2</v>
          </cell>
          <cell r="AN178">
            <v>1</v>
          </cell>
          <cell r="AO178">
            <v>0</v>
          </cell>
          <cell r="AP178">
            <v>0</v>
          </cell>
          <cell r="AQ178">
            <v>0</v>
          </cell>
          <cell r="AR178">
            <v>0</v>
          </cell>
          <cell r="AS178">
            <v>0</v>
          </cell>
          <cell r="AT178">
            <v>2.7416669999999997E-2</v>
          </cell>
          <cell r="AU178">
            <v>0</v>
          </cell>
          <cell r="AV178">
            <v>2.7416669999999997E-2</v>
          </cell>
          <cell r="AW178">
            <v>0.10966667999999999</v>
          </cell>
          <cell r="AX178">
            <v>0</v>
          </cell>
          <cell r="AY178">
            <v>0.10966667999999999</v>
          </cell>
          <cell r="AZ178">
            <v>1</v>
          </cell>
          <cell r="BA178">
            <v>0</v>
          </cell>
          <cell r="BB178">
            <v>0</v>
          </cell>
          <cell r="BC178">
            <v>0</v>
          </cell>
          <cell r="BD178">
            <v>0</v>
          </cell>
          <cell r="BE178">
            <v>0</v>
          </cell>
          <cell r="BF178">
            <v>2.7416669999999997E-2</v>
          </cell>
          <cell r="BG178">
            <v>0</v>
          </cell>
          <cell r="BH178">
            <v>2.7416669999999997E-2</v>
          </cell>
          <cell r="BI178">
            <v>0.13708334999999996</v>
          </cell>
          <cell r="BJ178">
            <v>0</v>
          </cell>
          <cell r="BK178">
            <v>0.13708334999999996</v>
          </cell>
          <cell r="BL178">
            <v>1</v>
          </cell>
          <cell r="BM178">
            <v>0</v>
          </cell>
          <cell r="BN178">
            <v>0</v>
          </cell>
          <cell r="BO178">
            <v>0</v>
          </cell>
          <cell r="BP178">
            <v>0</v>
          </cell>
          <cell r="BQ178">
            <v>0</v>
          </cell>
          <cell r="BR178">
            <v>2.7416669999999997E-2</v>
          </cell>
          <cell r="BS178">
            <v>0</v>
          </cell>
          <cell r="BT178">
            <v>2.7416669999999997E-2</v>
          </cell>
          <cell r="BU178">
            <v>0.16450001999999997</v>
          </cell>
          <cell r="BV178">
            <v>0</v>
          </cell>
          <cell r="BW178">
            <v>0.16450001999999997</v>
          </cell>
          <cell r="BX178">
            <v>1</v>
          </cell>
          <cell r="BY178">
            <v>0</v>
          </cell>
          <cell r="BZ178">
            <v>0</v>
          </cell>
          <cell r="CA178">
            <v>0</v>
          </cell>
          <cell r="CB178">
            <v>0</v>
          </cell>
          <cell r="CC178">
            <v>0</v>
          </cell>
          <cell r="CD178">
            <v>2.7416669999999997E-2</v>
          </cell>
          <cell r="CE178">
            <v>0</v>
          </cell>
          <cell r="CF178">
            <v>2.7416669999999997E-2</v>
          </cell>
          <cell r="CG178">
            <v>0.19191668999999995</v>
          </cell>
          <cell r="CH178">
            <v>0</v>
          </cell>
          <cell r="CI178">
            <v>0.19191668999999995</v>
          </cell>
          <cell r="CJ178">
            <v>1</v>
          </cell>
          <cell r="CK178">
            <v>0</v>
          </cell>
          <cell r="CL178">
            <v>0</v>
          </cell>
          <cell r="CM178">
            <v>0</v>
          </cell>
          <cell r="CN178">
            <v>0</v>
          </cell>
          <cell r="CO178">
            <v>0</v>
          </cell>
          <cell r="CP178">
            <v>2.7416669999999997E-2</v>
          </cell>
          <cell r="CQ178">
            <v>0</v>
          </cell>
          <cell r="CR178">
            <v>2.7416669999999997E-2</v>
          </cell>
          <cell r="CS178">
            <v>0.21933335999999992</v>
          </cell>
          <cell r="CT178">
            <v>0</v>
          </cell>
          <cell r="CU178">
            <v>0.21933335999999992</v>
          </cell>
          <cell r="CV178">
            <v>1</v>
          </cell>
          <cell r="CW178">
            <v>0</v>
          </cell>
          <cell r="CX178">
            <v>0</v>
          </cell>
          <cell r="CY178">
            <v>0</v>
          </cell>
          <cell r="CZ178">
            <v>0</v>
          </cell>
          <cell r="DA178">
            <v>0</v>
          </cell>
          <cell r="DB178">
            <v>2.7416669999999997E-2</v>
          </cell>
          <cell r="DC178">
            <v>0</v>
          </cell>
          <cell r="DD178">
            <v>2.7416669999999997E-2</v>
          </cell>
          <cell r="DE178">
            <v>0.2467500299999999</v>
          </cell>
          <cell r="DF178">
            <v>0</v>
          </cell>
          <cell r="DG178">
            <v>0.2467500299999999</v>
          </cell>
          <cell r="DH178">
            <v>1</v>
          </cell>
          <cell r="DI178">
            <v>0</v>
          </cell>
          <cell r="DJ178">
            <v>0</v>
          </cell>
          <cell r="DK178">
            <v>0</v>
          </cell>
          <cell r="DL178">
            <v>0</v>
          </cell>
          <cell r="DM178">
            <v>0</v>
          </cell>
          <cell r="DN178">
            <v>2.7416669999999997E-2</v>
          </cell>
          <cell r="DO178">
            <v>0</v>
          </cell>
          <cell r="DP178">
            <v>2.7416669999999997E-2</v>
          </cell>
          <cell r="DQ178">
            <v>0.27416669999999987</v>
          </cell>
          <cell r="DR178">
            <v>0</v>
          </cell>
          <cell r="DS178">
            <v>0.27416669999999987</v>
          </cell>
          <cell r="DT178">
            <v>1</v>
          </cell>
          <cell r="DU178">
            <v>0</v>
          </cell>
          <cell r="DV178">
            <v>0</v>
          </cell>
          <cell r="DW178">
            <v>0</v>
          </cell>
          <cell r="DX178">
            <v>0</v>
          </cell>
          <cell r="DY178">
            <v>0</v>
          </cell>
          <cell r="DZ178">
            <v>2.7416669999999997E-2</v>
          </cell>
          <cell r="EA178">
            <v>0</v>
          </cell>
          <cell r="EB178">
            <v>2.7416669999999997E-2</v>
          </cell>
          <cell r="EC178">
            <v>0.30158336999999991</v>
          </cell>
          <cell r="ED178">
            <v>0</v>
          </cell>
          <cell r="EE178">
            <v>0.30158336999999991</v>
          </cell>
          <cell r="EF178">
            <v>1</v>
          </cell>
          <cell r="EG178">
            <v>0</v>
          </cell>
          <cell r="EH178">
            <v>0</v>
          </cell>
          <cell r="EI178">
            <v>0</v>
          </cell>
          <cell r="EJ178">
            <v>0</v>
          </cell>
          <cell r="EK178" t="str">
            <v>Allocated to CC1921</v>
          </cell>
          <cell r="EL178">
            <v>2.7416669999999997E-2</v>
          </cell>
          <cell r="EM178">
            <v>0</v>
          </cell>
          <cell r="EN178">
            <v>2.7416669999999997E-2</v>
          </cell>
        </row>
        <row r="179">
          <cell r="A179">
            <v>521531</v>
          </cell>
          <cell r="B179" t="str">
            <v>R&amp;M - Others</v>
          </cell>
          <cell r="C179">
            <v>5.7737170799999999</v>
          </cell>
          <cell r="D179">
            <v>7.7729112599999999</v>
          </cell>
          <cell r="E179">
            <v>-71.204777030000002</v>
          </cell>
          <cell r="F179">
            <v>9.5021752300000006</v>
          </cell>
          <cell r="G179">
            <v>11.45895346</v>
          </cell>
          <cell r="H179">
            <v>4.5196109400000006</v>
          </cell>
          <cell r="I179">
            <v>6.9399901399999999</v>
          </cell>
          <cell r="J179">
            <v>0.68200000000000005</v>
          </cell>
          <cell r="K179">
            <v>0.68199971999999998</v>
          </cell>
          <cell r="L179">
            <v>0.68199971999999998</v>
          </cell>
          <cell r="M179">
            <v>5.6833330000000001E-2</v>
          </cell>
          <cell r="N179">
            <v>0.23086213</v>
          </cell>
          <cell r="O179">
            <v>-0.17402879999999998</v>
          </cell>
          <cell r="P179">
            <v>-3.0620905021753955</v>
          </cell>
          <cell r="Q179">
            <v>5.931799999999999E-4</v>
          </cell>
          <cell r="R179">
            <v>0.23086213</v>
          </cell>
          <cell r="S179">
            <v>-0.23026895</v>
          </cell>
          <cell r="T179">
            <v>-388.19405576722079</v>
          </cell>
          <cell r="U179">
            <v>0</v>
          </cell>
          <cell r="V179">
            <v>5.6833330000000001E-2</v>
          </cell>
          <cell r="W179">
            <v>0.55400351999999997</v>
          </cell>
          <cell r="X179">
            <v>-0.49717018999999996</v>
          </cell>
          <cell r="Y179">
            <v>0.11366666</v>
          </cell>
          <cell r="Z179">
            <v>0.78486564999999997</v>
          </cell>
          <cell r="AA179">
            <v>-0.67119898999999994</v>
          </cell>
          <cell r="AB179">
            <v>-5.904976797945853</v>
          </cell>
          <cell r="AC179">
            <v>8.7562870000000001E-2</v>
          </cell>
          <cell r="AD179">
            <v>0.78486564999999997</v>
          </cell>
          <cell r="AE179">
            <v>-0.69730278000000001</v>
          </cell>
          <cell r="AF179">
            <v>-7.9634527739897063</v>
          </cell>
          <cell r="AG179">
            <v>0</v>
          </cell>
          <cell r="AH179">
            <v>5.6833330000000001E-2</v>
          </cell>
          <cell r="AI179">
            <v>6.7253380000000001E-2</v>
          </cell>
          <cell r="AJ179">
            <v>-1.042005E-2</v>
          </cell>
          <cell r="AK179">
            <v>0.17049998999999999</v>
          </cell>
          <cell r="AL179">
            <v>0.85211903</v>
          </cell>
          <cell r="AM179">
            <v>-0.68161903999999995</v>
          </cell>
          <cell r="AN179">
            <v>-3.9977658649716048</v>
          </cell>
          <cell r="AO179">
            <v>6.7253380000000001E-2</v>
          </cell>
          <cell r="AP179">
            <v>0.85211903</v>
          </cell>
          <cell r="AQ179">
            <v>-0.78486564999999997</v>
          </cell>
          <cell r="AR179">
            <v>-11.670278133232857</v>
          </cell>
          <cell r="AS179">
            <v>0</v>
          </cell>
          <cell r="AT179">
            <v>5.6833330000000001E-2</v>
          </cell>
          <cell r="AU179">
            <v>1.2956520000000018E-2</v>
          </cell>
          <cell r="AV179">
            <v>4.3876809999999981E-2</v>
          </cell>
          <cell r="AW179">
            <v>0.22733332000000001</v>
          </cell>
          <cell r="AX179">
            <v>0.86507555000000003</v>
          </cell>
          <cell r="AY179">
            <v>-0.63774222999999997</v>
          </cell>
          <cell r="AZ179">
            <v>-2.8053178918075008</v>
          </cell>
          <cell r="BA179">
            <v>0.10895889</v>
          </cell>
          <cell r="BB179">
            <v>0.86507555000000003</v>
          </cell>
          <cell r="BC179">
            <v>-0.75611666</v>
          </cell>
          <cell r="BD179">
            <v>-6.9394673532375375</v>
          </cell>
          <cell r="BE179">
            <v>0</v>
          </cell>
          <cell r="BF179">
            <v>5.6833330000000001E-2</v>
          </cell>
          <cell r="BG179">
            <v>1.0343999999994412E-4</v>
          </cell>
          <cell r="BH179">
            <v>5.6729890000000061E-2</v>
          </cell>
          <cell r="BI179">
            <v>0.28416665000000002</v>
          </cell>
          <cell r="BJ179">
            <v>0.86517898999999998</v>
          </cell>
          <cell r="BK179">
            <v>-0.58101234000000002</v>
          </cell>
          <cell r="BL179">
            <v>-2.0446183251975558</v>
          </cell>
          <cell r="BM179">
            <v>1.34573078</v>
          </cell>
          <cell r="BN179">
            <v>0.86517898999999998</v>
          </cell>
          <cell r="BO179">
            <v>0.48055179000000003</v>
          </cell>
          <cell r="BP179">
            <v>0.35709355626093359</v>
          </cell>
          <cell r="BQ179">
            <v>0</v>
          </cell>
          <cell r="BR179">
            <v>5.6833330000000001E-2</v>
          </cell>
          <cell r="BS179">
            <v>1.14771182</v>
          </cell>
          <cell r="BT179">
            <v>-1.0908784900000001</v>
          </cell>
          <cell r="BU179">
            <v>0.34099998000000004</v>
          </cell>
          <cell r="BV179">
            <v>2.01289081</v>
          </cell>
          <cell r="BW179">
            <v>-1.6718908299999999</v>
          </cell>
          <cell r="BX179">
            <v>-4.9029059473845127</v>
          </cell>
          <cell r="BY179">
            <v>2.2205287299999998</v>
          </cell>
          <cell r="BZ179">
            <v>2.01289081</v>
          </cell>
          <cell r="CA179">
            <v>-0.20763791999999981</v>
          </cell>
          <cell r="CB179">
            <v>-9.3508324028755002E-2</v>
          </cell>
          <cell r="CC179">
            <v>0</v>
          </cell>
          <cell r="CD179">
            <v>5.6833330000000001E-2</v>
          </cell>
          <cell r="CE179">
            <v>0.54491858999999987</v>
          </cell>
          <cell r="CF179">
            <v>-0.48808525999999985</v>
          </cell>
          <cell r="CG179">
            <v>0.39783331000000005</v>
          </cell>
          <cell r="CH179">
            <v>2.5578094</v>
          </cell>
          <cell r="CI179">
            <v>-2.1599760899999998</v>
          </cell>
          <cell r="CJ179">
            <v>-5.4293495182693468</v>
          </cell>
          <cell r="CK179">
            <v>3.6751223099999999</v>
          </cell>
          <cell r="CL179">
            <v>2.5578094</v>
          </cell>
          <cell r="CM179">
            <v>-1.1173129099999999</v>
          </cell>
          <cell r="CN179">
            <v>-0.30402060550741233</v>
          </cell>
          <cell r="CO179">
            <v>0</v>
          </cell>
          <cell r="CP179">
            <v>5.6833330000000001E-2</v>
          </cell>
          <cell r="CQ179">
            <v>6.367154000000004E-2</v>
          </cell>
          <cell r="CR179">
            <v>-6.838210000000039E-3</v>
          </cell>
          <cell r="CS179">
            <v>0.45466664000000007</v>
          </cell>
          <cell r="CT179">
            <v>2.6214809400000001</v>
          </cell>
          <cell r="CU179">
            <v>-2.1668143</v>
          </cell>
          <cell r="CV179">
            <v>-4.7657208806874412</v>
          </cell>
          <cell r="CW179">
            <v>3.6998543100000001</v>
          </cell>
          <cell r="CX179">
            <v>2.6214809400000001</v>
          </cell>
          <cell r="CY179">
            <v>1.07837337</v>
          </cell>
          <cell r="CZ179">
            <v>0.29146373874381015</v>
          </cell>
          <cell r="DA179">
            <v>0</v>
          </cell>
          <cell r="DB179">
            <v>5.6833330000000001E-2</v>
          </cell>
          <cell r="DC179">
            <v>10.20466322</v>
          </cell>
          <cell r="DD179">
            <v>-10.147829890000001</v>
          </cell>
          <cell r="DE179">
            <v>0.51149997000000014</v>
          </cell>
          <cell r="DF179">
            <v>12.82614416</v>
          </cell>
          <cell r="DG179">
            <v>-12.314644189999999</v>
          </cell>
          <cell r="DH179">
            <v>-24.075552125643323</v>
          </cell>
          <cell r="DI179">
            <v>3.76467003</v>
          </cell>
          <cell r="DJ179">
            <v>12.82614416</v>
          </cell>
          <cell r="DK179">
            <v>-9.0614741300000006</v>
          </cell>
          <cell r="DL179">
            <v>-2.40697698810007</v>
          </cell>
          <cell r="DM179">
            <v>0</v>
          </cell>
          <cell r="DN179">
            <v>5.6833330000000001E-2</v>
          </cell>
          <cell r="DO179">
            <v>1.8846607799999993</v>
          </cell>
          <cell r="DP179">
            <v>-1.8278274499999994</v>
          </cell>
          <cell r="DQ179">
            <v>0.56833330000000004</v>
          </cell>
          <cell r="DR179">
            <v>14.710804939999999</v>
          </cell>
          <cell r="DS179">
            <v>-14.142471639999998</v>
          </cell>
          <cell r="DT179">
            <v>-24.88411578205957</v>
          </cell>
          <cell r="DU179">
            <v>4.8069186100000003</v>
          </cell>
          <cell r="DV179">
            <v>14.710804939999999</v>
          </cell>
          <cell r="DW179">
            <v>-9.9038863299999988</v>
          </cell>
          <cell r="DX179">
            <v>-2.0603399253310841</v>
          </cell>
          <cell r="DY179">
            <v>0</v>
          </cell>
          <cell r="DZ179">
            <v>5.6833330000000001E-2</v>
          </cell>
          <cell r="EA179">
            <v>1.5074888100000006</v>
          </cell>
          <cell r="EB179">
            <v>-1.4506554800000007</v>
          </cell>
          <cell r="EC179">
            <v>0.62516663000000006</v>
          </cell>
          <cell r="ED179">
            <v>16.218293750000001</v>
          </cell>
          <cell r="EE179">
            <v>-15.59312712</v>
          </cell>
          <cell r="EF179">
            <v>-24.942353561001806</v>
          </cell>
          <cell r="EG179">
            <v>6.2461332399999998</v>
          </cell>
          <cell r="EH179">
            <v>16.218293750000001</v>
          </cell>
          <cell r="EI179">
            <v>-9.9721605100000019</v>
          </cell>
          <cell r="EJ179">
            <v>-1.596533427455352</v>
          </cell>
          <cell r="EK179">
            <v>0</v>
          </cell>
          <cell r="EL179">
            <v>5.6833089999999996E-2</v>
          </cell>
          <cell r="EM179">
            <v>0.86812871999999885</v>
          </cell>
          <cell r="EN179">
            <v>-0.81129562999999882</v>
          </cell>
        </row>
        <row r="180">
          <cell r="A180">
            <v>521532</v>
          </cell>
          <cell r="B180" t="str">
            <v>LCM Related Expense</v>
          </cell>
          <cell r="C180">
            <v>1.0747743999999999</v>
          </cell>
          <cell r="D180">
            <v>0.17534425000000001</v>
          </cell>
          <cell r="E180">
            <v>10.228890199999999</v>
          </cell>
          <cell r="F180">
            <v>0</v>
          </cell>
          <cell r="G180">
            <v>0</v>
          </cell>
          <cell r="H180">
            <v>-9.8202500000000009E-3</v>
          </cell>
          <cell r="I180">
            <v>0</v>
          </cell>
          <cell r="J180">
            <v>0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  <cell r="P180">
            <v>0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0</v>
          </cell>
          <cell r="AH180">
            <v>0</v>
          </cell>
          <cell r="AI180">
            <v>0</v>
          </cell>
          <cell r="AJ180">
            <v>0</v>
          </cell>
          <cell r="AK180">
            <v>0</v>
          </cell>
          <cell r="AL180">
            <v>0</v>
          </cell>
          <cell r="AM180">
            <v>0</v>
          </cell>
          <cell r="AN180">
            <v>0</v>
          </cell>
          <cell r="AO180">
            <v>0</v>
          </cell>
          <cell r="AP180">
            <v>0</v>
          </cell>
          <cell r="AQ180">
            <v>0</v>
          </cell>
          <cell r="AR180">
            <v>0</v>
          </cell>
          <cell r="AS180">
            <v>0</v>
          </cell>
          <cell r="AT180">
            <v>0</v>
          </cell>
          <cell r="AU180">
            <v>0</v>
          </cell>
          <cell r="AV180">
            <v>0</v>
          </cell>
          <cell r="AW180">
            <v>0</v>
          </cell>
          <cell r="AX180">
            <v>0</v>
          </cell>
          <cell r="AY180">
            <v>0</v>
          </cell>
          <cell r="AZ180">
            <v>0</v>
          </cell>
          <cell r="BA180">
            <v>0</v>
          </cell>
          <cell r="BB180">
            <v>0</v>
          </cell>
          <cell r="BC180">
            <v>0</v>
          </cell>
          <cell r="BD180">
            <v>0</v>
          </cell>
          <cell r="BE180">
            <v>0</v>
          </cell>
          <cell r="BF180">
            <v>0</v>
          </cell>
          <cell r="BG180">
            <v>0</v>
          </cell>
          <cell r="BH180">
            <v>0</v>
          </cell>
          <cell r="BI180">
            <v>0</v>
          </cell>
          <cell r="BJ180">
            <v>0</v>
          </cell>
          <cell r="BK180">
            <v>0</v>
          </cell>
          <cell r="BL180">
            <v>0</v>
          </cell>
          <cell r="BM180">
            <v>0</v>
          </cell>
          <cell r="BN180">
            <v>0</v>
          </cell>
          <cell r="BO180">
            <v>0</v>
          </cell>
          <cell r="BP180">
            <v>0</v>
          </cell>
          <cell r="BQ180">
            <v>0</v>
          </cell>
          <cell r="BR180">
            <v>0</v>
          </cell>
          <cell r="BS180">
            <v>0</v>
          </cell>
          <cell r="BT180">
            <v>0</v>
          </cell>
          <cell r="BU180">
            <v>0</v>
          </cell>
          <cell r="BV180">
            <v>0</v>
          </cell>
          <cell r="BW180">
            <v>0</v>
          </cell>
          <cell r="BX180">
            <v>0</v>
          </cell>
          <cell r="BY180">
            <v>0</v>
          </cell>
          <cell r="BZ180">
            <v>0</v>
          </cell>
          <cell r="CA180">
            <v>0</v>
          </cell>
          <cell r="CB180">
            <v>0</v>
          </cell>
          <cell r="CC180">
            <v>0</v>
          </cell>
          <cell r="CD180">
            <v>0</v>
          </cell>
          <cell r="CE180">
            <v>0</v>
          </cell>
          <cell r="CF180">
            <v>0</v>
          </cell>
          <cell r="CG180">
            <v>0</v>
          </cell>
          <cell r="CH180">
            <v>0</v>
          </cell>
          <cell r="CI180">
            <v>0</v>
          </cell>
          <cell r="CJ180">
            <v>0</v>
          </cell>
          <cell r="CK180">
            <v>0</v>
          </cell>
          <cell r="CL180">
            <v>0</v>
          </cell>
          <cell r="CM180">
            <v>0</v>
          </cell>
          <cell r="CN180">
            <v>0</v>
          </cell>
          <cell r="CO180">
            <v>0</v>
          </cell>
          <cell r="CP180">
            <v>0</v>
          </cell>
          <cell r="CQ180">
            <v>0</v>
          </cell>
          <cell r="CR180">
            <v>0</v>
          </cell>
          <cell r="CS180">
            <v>0</v>
          </cell>
          <cell r="CT180">
            <v>0</v>
          </cell>
          <cell r="CU180">
            <v>0</v>
          </cell>
          <cell r="CV180">
            <v>0</v>
          </cell>
          <cell r="CW180">
            <v>0</v>
          </cell>
          <cell r="CX180">
            <v>0</v>
          </cell>
          <cell r="CY180">
            <v>0</v>
          </cell>
          <cell r="CZ180">
            <v>0</v>
          </cell>
          <cell r="DA180">
            <v>0</v>
          </cell>
          <cell r="DB180">
            <v>0</v>
          </cell>
          <cell r="DC180">
            <v>0</v>
          </cell>
          <cell r="DD180">
            <v>0</v>
          </cell>
          <cell r="DE180">
            <v>0</v>
          </cell>
          <cell r="DF180">
            <v>0</v>
          </cell>
          <cell r="DG180">
            <v>0</v>
          </cell>
          <cell r="DH180">
            <v>0</v>
          </cell>
          <cell r="DI180">
            <v>0</v>
          </cell>
          <cell r="DJ180">
            <v>0</v>
          </cell>
          <cell r="DK180">
            <v>0</v>
          </cell>
          <cell r="DL180">
            <v>0</v>
          </cell>
          <cell r="DM180">
            <v>0</v>
          </cell>
          <cell r="DN180">
            <v>0</v>
          </cell>
          <cell r="DO180">
            <v>0</v>
          </cell>
          <cell r="DP180">
            <v>0</v>
          </cell>
          <cell r="DQ180">
            <v>0</v>
          </cell>
          <cell r="DR180">
            <v>0</v>
          </cell>
          <cell r="DS180">
            <v>0</v>
          </cell>
          <cell r="DT180">
            <v>0</v>
          </cell>
          <cell r="DU180">
            <v>0</v>
          </cell>
          <cell r="DV180">
            <v>0</v>
          </cell>
          <cell r="DW180">
            <v>0</v>
          </cell>
          <cell r="DX180">
            <v>0</v>
          </cell>
          <cell r="DY180">
            <v>0</v>
          </cell>
          <cell r="DZ180">
            <v>0</v>
          </cell>
          <cell r="EA180">
            <v>0</v>
          </cell>
          <cell r="EB180">
            <v>0</v>
          </cell>
          <cell r="EC180">
            <v>0</v>
          </cell>
          <cell r="ED180">
            <v>0</v>
          </cell>
          <cell r="EE180">
            <v>0</v>
          </cell>
          <cell r="EF180">
            <v>0</v>
          </cell>
          <cell r="EG180">
            <v>0</v>
          </cell>
          <cell r="EH180">
            <v>0</v>
          </cell>
          <cell r="EI180">
            <v>0</v>
          </cell>
          <cell r="EJ180">
            <v>0</v>
          </cell>
          <cell r="EK180">
            <v>0</v>
          </cell>
          <cell r="EL180">
            <v>0</v>
          </cell>
          <cell r="EM180">
            <v>0</v>
          </cell>
          <cell r="EN180">
            <v>0</v>
          </cell>
        </row>
        <row r="181">
          <cell r="A181">
            <v>521533</v>
          </cell>
          <cell r="B181" t="str">
            <v>Repair center management</v>
          </cell>
          <cell r="C181">
            <v>0</v>
          </cell>
          <cell r="D181">
            <v>0</v>
          </cell>
          <cell r="E181">
            <v>0</v>
          </cell>
          <cell r="F181">
            <v>0</v>
          </cell>
          <cell r="G181">
            <v>2.6236471299999997</v>
          </cell>
          <cell r="H181">
            <v>6.4882427300000005</v>
          </cell>
          <cell r="I181">
            <v>43.600413329999995</v>
          </cell>
          <cell r="J181">
            <v>65.805999999999997</v>
          </cell>
          <cell r="K181">
            <v>42.189</v>
          </cell>
          <cell r="L181">
            <v>39.573999999999998</v>
          </cell>
          <cell r="M181">
            <v>3.5157500000000002</v>
          </cell>
          <cell r="N181">
            <v>2.9135471699999997</v>
          </cell>
          <cell r="O181">
            <v>0.60220283000000041</v>
          </cell>
          <cell r="P181">
            <v>0.17128715921211701</v>
          </cell>
          <cell r="Q181">
            <v>0.36535299999999998</v>
          </cell>
          <cell r="R181">
            <v>2.9135471699999997</v>
          </cell>
          <cell r="S181">
            <v>-2.5481941699999999</v>
          </cell>
          <cell r="T181">
            <v>-6.9746085840269547</v>
          </cell>
          <cell r="U181">
            <v>0</v>
          </cell>
          <cell r="V181">
            <v>3.5157500000000002</v>
          </cell>
          <cell r="W181">
            <v>0.65526787999999991</v>
          </cell>
          <cell r="X181">
            <v>2.8604821200000004</v>
          </cell>
          <cell r="Y181">
            <v>7.0315000000000003</v>
          </cell>
          <cell r="Z181">
            <v>3.56881505</v>
          </cell>
          <cell r="AA181">
            <v>3.4626849500000003</v>
          </cell>
          <cell r="AB181">
            <v>0.49245323899594684</v>
          </cell>
          <cell r="AC181">
            <v>1.616913</v>
          </cell>
          <cell r="AD181">
            <v>3.56881505</v>
          </cell>
          <cell r="AE181">
            <v>-1.9519020499999999</v>
          </cell>
          <cell r="AF181">
            <v>-1.2071781536792641</v>
          </cell>
          <cell r="AG181">
            <v>0</v>
          </cell>
          <cell r="AH181">
            <v>3.5157500000000002</v>
          </cell>
          <cell r="AI181">
            <v>5.5210235900000004</v>
          </cell>
          <cell r="AJ181">
            <v>-2.0052735900000003</v>
          </cell>
          <cell r="AK181">
            <v>10.54725</v>
          </cell>
          <cell r="AL181">
            <v>9.08983864</v>
          </cell>
          <cell r="AM181">
            <v>1.45741136</v>
          </cell>
          <cell r="AN181">
            <v>0.1381792751665126</v>
          </cell>
          <cell r="AO181">
            <v>5.5210235900000004</v>
          </cell>
          <cell r="AP181">
            <v>9.08983864</v>
          </cell>
          <cell r="AQ181">
            <v>-3.5688150499999995</v>
          </cell>
          <cell r="AR181">
            <v>-0.64640460085409623</v>
          </cell>
          <cell r="AS181">
            <v>0</v>
          </cell>
          <cell r="AT181">
            <v>3.5157500000000002</v>
          </cell>
          <cell r="AU181">
            <v>4.6880250399999994</v>
          </cell>
          <cell r="AV181">
            <v>-1.1722750399999993</v>
          </cell>
          <cell r="AW181">
            <v>14.063000000000001</v>
          </cell>
          <cell r="AX181">
            <v>13.777863679999999</v>
          </cell>
          <cell r="AY181">
            <v>0.28513632000000122</v>
          </cell>
          <cell r="AZ181">
            <v>2.0275639621702424E-2</v>
          </cell>
          <cell r="BA181">
            <v>8.1487349499999997</v>
          </cell>
          <cell r="BB181">
            <v>13.777863679999999</v>
          </cell>
          <cell r="BC181">
            <v>-5.6291287299999997</v>
          </cell>
          <cell r="BD181">
            <v>-0.69079786795617892</v>
          </cell>
          <cell r="BE181">
            <v>0</v>
          </cell>
          <cell r="BF181">
            <v>3.5847500000000001</v>
          </cell>
          <cell r="BG181">
            <v>3.06798634</v>
          </cell>
          <cell r="BH181">
            <v>0.51676366000000007</v>
          </cell>
          <cell r="BI181">
            <v>17.568750000000001</v>
          </cell>
          <cell r="BJ181">
            <v>16.84585002</v>
          </cell>
          <cell r="BK181">
            <v>0.72289998000000111</v>
          </cell>
          <cell r="BL181">
            <v>4.1146921664888002E-2</v>
          </cell>
          <cell r="BM181">
            <v>8.7854501599999999</v>
          </cell>
          <cell r="BN181">
            <v>16.84585002</v>
          </cell>
          <cell r="BO181">
            <v>-8.0603998600000004</v>
          </cell>
          <cell r="BP181">
            <v>-0.9174714685308738</v>
          </cell>
          <cell r="BQ181">
            <v>0</v>
          </cell>
          <cell r="BR181">
            <v>3.5157500000000002</v>
          </cell>
          <cell r="BS181">
            <v>2.8955407600000016</v>
          </cell>
          <cell r="BT181">
            <v>0.62020923999999855</v>
          </cell>
          <cell r="BU181">
            <v>21.084499999999998</v>
          </cell>
          <cell r="BV181">
            <v>19.74139078</v>
          </cell>
          <cell r="BW181">
            <v>1.3431092199999988</v>
          </cell>
          <cell r="BX181">
            <v>6.3701260167421517E-2</v>
          </cell>
          <cell r="BY181">
            <v>12.65927435</v>
          </cell>
          <cell r="BZ181">
            <v>19.74139078</v>
          </cell>
          <cell r="CA181">
            <v>7.0821164299999992</v>
          </cell>
          <cell r="CB181">
            <v>0.5594409469449565</v>
          </cell>
          <cell r="CC181">
            <v>0</v>
          </cell>
          <cell r="CD181">
            <v>0.51575000000000004</v>
          </cell>
          <cell r="CE181">
            <v>5.2407469699999991</v>
          </cell>
          <cell r="CF181">
            <v>-4.7249969699999994</v>
          </cell>
          <cell r="CG181">
            <v>21.600249999999999</v>
          </cell>
          <cell r="CH181">
            <v>24.98213775</v>
          </cell>
          <cell r="CI181">
            <v>-3.3818877500000006</v>
          </cell>
          <cell r="CJ181">
            <v>-0.15656706519600472</v>
          </cell>
          <cell r="CK181">
            <v>13.350649789999999</v>
          </cell>
          <cell r="CL181">
            <v>24.98213775</v>
          </cell>
          <cell r="CM181">
            <v>11.631487960000001</v>
          </cell>
          <cell r="CN181">
            <v>0.87123010062868278</v>
          </cell>
          <cell r="CO181">
            <v>0</v>
          </cell>
          <cell r="CP181">
            <v>3.5057499999999999</v>
          </cell>
          <cell r="CQ181">
            <v>2.9582689100000001</v>
          </cell>
          <cell r="CR181">
            <v>0.54748108999999978</v>
          </cell>
          <cell r="CS181">
            <v>25.106000000000002</v>
          </cell>
          <cell r="CT181">
            <v>27.940406660000001</v>
          </cell>
          <cell r="CU181">
            <v>-2.8344066599999991</v>
          </cell>
          <cell r="CV181">
            <v>-0.11289758065800999</v>
          </cell>
          <cell r="CW181">
            <v>14.23361291</v>
          </cell>
          <cell r="CX181">
            <v>27.940406660000001</v>
          </cell>
          <cell r="CY181">
            <v>-13.706793750000001</v>
          </cell>
          <cell r="CZ181">
            <v>-0.9629876712728449</v>
          </cell>
          <cell r="DA181">
            <v>0</v>
          </cell>
          <cell r="DB181">
            <v>3.5157500000000002</v>
          </cell>
          <cell r="DC181">
            <v>4.1329279200000002</v>
          </cell>
          <cell r="DD181">
            <v>-0.61717792000000005</v>
          </cell>
          <cell r="DE181">
            <v>28.621749999999999</v>
          </cell>
          <cell r="DF181">
            <v>32.073334580000001</v>
          </cell>
          <cell r="DG181">
            <v>-3.4515845800000022</v>
          </cell>
          <cell r="DH181">
            <v>-0.12059306576292513</v>
          </cell>
          <cell r="DI181">
            <v>17.12428401</v>
          </cell>
          <cell r="DJ181">
            <v>32.073334580000001</v>
          </cell>
          <cell r="DK181">
            <v>-14.949050570000001</v>
          </cell>
          <cell r="DL181">
            <v>-0.87297375827627377</v>
          </cell>
          <cell r="DM181">
            <v>0</v>
          </cell>
          <cell r="DN181">
            <v>3.5157500000000002</v>
          </cell>
          <cell r="DO181">
            <v>4.1224811900000047</v>
          </cell>
          <cell r="DP181">
            <v>-0.60673119000000453</v>
          </cell>
          <cell r="DQ181">
            <v>32.137500000000003</v>
          </cell>
          <cell r="DR181">
            <v>36.195815770000003</v>
          </cell>
          <cell r="DS181">
            <v>-4.0583157700000001</v>
          </cell>
          <cell r="DT181">
            <v>-0.12627975947102293</v>
          </cell>
          <cell r="DU181">
            <v>20.996899800000001</v>
          </cell>
          <cell r="DV181">
            <v>36.195815770000003</v>
          </cell>
          <cell r="DW181">
            <v>-15.198915970000002</v>
          </cell>
          <cell r="DX181">
            <v>-0.72386476645471254</v>
          </cell>
          <cell r="DY181">
            <v>0</v>
          </cell>
          <cell r="DZ181">
            <v>3.5157500000000002</v>
          </cell>
          <cell r="EA181">
            <v>3.2181730199999956</v>
          </cell>
          <cell r="EB181">
            <v>0.29757698000000454</v>
          </cell>
          <cell r="EC181">
            <v>35.65325</v>
          </cell>
          <cell r="ED181">
            <v>39.413988789999998</v>
          </cell>
          <cell r="EE181">
            <v>-3.7607387899999978</v>
          </cell>
          <cell r="EF181">
            <v>-0.10548095306879451</v>
          </cell>
          <cell r="EG181">
            <v>22.417187289999998</v>
          </cell>
          <cell r="EH181">
            <v>39.413988789999998</v>
          </cell>
          <cell r="EI181">
            <v>-16.9968015</v>
          </cell>
          <cell r="EJ181">
            <v>-0.75820401909128188</v>
          </cell>
          <cell r="EK181">
            <v>0</v>
          </cell>
          <cell r="EL181">
            <v>3.92075</v>
          </cell>
          <cell r="EM181">
            <v>-1.5986520899999961</v>
          </cell>
          <cell r="EN181">
            <v>5.5194020899999963</v>
          </cell>
        </row>
        <row r="182">
          <cell r="A182">
            <v>521534</v>
          </cell>
          <cell r="B182" t="str">
            <v>R &amp; M refarming copper cable</v>
          </cell>
          <cell r="C182">
            <v>0</v>
          </cell>
          <cell r="D182">
            <v>0</v>
          </cell>
          <cell r="E182">
            <v>0</v>
          </cell>
          <cell r="F182">
            <v>0</v>
          </cell>
          <cell r="G182">
            <v>0</v>
          </cell>
          <cell r="H182">
            <v>0.2114</v>
          </cell>
          <cell r="I182">
            <v>7.3999999999999996E-2</v>
          </cell>
          <cell r="J182">
            <v>36.200000000000003</v>
          </cell>
          <cell r="K182">
            <v>9.9999999600000002</v>
          </cell>
          <cell r="L182">
            <v>4.9999999600000002</v>
          </cell>
          <cell r="M182">
            <v>0.83333332999999998</v>
          </cell>
          <cell r="N182">
            <v>0</v>
          </cell>
          <cell r="O182">
            <v>0.83333332999999998</v>
          </cell>
          <cell r="P182">
            <v>1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  <cell r="U182">
            <v>0</v>
          </cell>
          <cell r="V182">
            <v>0.83333332999999998</v>
          </cell>
          <cell r="W182">
            <v>0</v>
          </cell>
          <cell r="X182">
            <v>0.83333332999999998</v>
          </cell>
          <cell r="Y182">
            <v>1.66666666</v>
          </cell>
          <cell r="Z182">
            <v>0</v>
          </cell>
          <cell r="AA182">
            <v>1.66666666</v>
          </cell>
          <cell r="AB182">
            <v>1</v>
          </cell>
          <cell r="AC182">
            <v>0</v>
          </cell>
          <cell r="AD182">
            <v>0</v>
          </cell>
          <cell r="AE182">
            <v>0</v>
          </cell>
          <cell r="AF182">
            <v>0</v>
          </cell>
          <cell r="AG182">
            <v>0</v>
          </cell>
          <cell r="AH182">
            <v>0.83333332999999998</v>
          </cell>
          <cell r="AI182">
            <v>9.9400000000000002E-2</v>
          </cell>
          <cell r="AJ182">
            <v>0.73393332999999994</v>
          </cell>
          <cell r="AK182">
            <v>2.4999999899999996</v>
          </cell>
          <cell r="AL182">
            <v>9.9400000000000002E-2</v>
          </cell>
          <cell r="AM182">
            <v>2.4005999899999995</v>
          </cell>
          <cell r="AN182">
            <v>0.96023999984095998</v>
          </cell>
          <cell r="AO182">
            <v>9.9400000000000002E-2</v>
          </cell>
          <cell r="AP182">
            <v>9.9400000000000002E-2</v>
          </cell>
          <cell r="AQ182">
            <v>0</v>
          </cell>
          <cell r="AR182">
            <v>0</v>
          </cell>
          <cell r="AS182">
            <v>0</v>
          </cell>
          <cell r="AT182">
            <v>0.83333332999999998</v>
          </cell>
          <cell r="AU182">
            <v>0</v>
          </cell>
          <cell r="AV182">
            <v>0.83333332999999998</v>
          </cell>
          <cell r="AW182">
            <v>3.3333333199999999</v>
          </cell>
          <cell r="AX182">
            <v>9.9400000000000002E-2</v>
          </cell>
          <cell r="AY182">
            <v>3.2339333199999998</v>
          </cell>
          <cell r="AZ182">
            <v>0.9701799998807199</v>
          </cell>
          <cell r="BA182">
            <v>7.3999999999999996E-2</v>
          </cell>
          <cell r="BB182">
            <v>9.9400000000000002E-2</v>
          </cell>
          <cell r="BC182">
            <v>-2.5400000000000006E-2</v>
          </cell>
          <cell r="BD182">
            <v>-0.34324324324324335</v>
          </cell>
          <cell r="BE182">
            <v>0</v>
          </cell>
          <cell r="BF182">
            <v>0.83333332999999998</v>
          </cell>
          <cell r="BG182">
            <v>0</v>
          </cell>
          <cell r="BH182">
            <v>0.83333332999999998</v>
          </cell>
          <cell r="BI182">
            <v>4.1666666499999998</v>
          </cell>
          <cell r="BJ182">
            <v>9.9400000000000002E-2</v>
          </cell>
          <cell r="BK182">
            <v>4.0672666499999997</v>
          </cell>
          <cell r="BL182">
            <v>0.97614399990457601</v>
          </cell>
          <cell r="BM182">
            <v>7.3999999999999996E-2</v>
          </cell>
          <cell r="BN182">
            <v>9.9400000000000002E-2</v>
          </cell>
          <cell r="BO182">
            <v>-2.5400000000000006E-2</v>
          </cell>
          <cell r="BP182">
            <v>-0.34324324324324335</v>
          </cell>
          <cell r="BQ182">
            <v>0</v>
          </cell>
          <cell r="BR182">
            <v>0.83333332999999998</v>
          </cell>
          <cell r="BS182">
            <v>0</v>
          </cell>
          <cell r="BT182">
            <v>0.83333332999999998</v>
          </cell>
          <cell r="BU182">
            <v>4.9999999799999992</v>
          </cell>
          <cell r="BV182">
            <v>9.9400000000000002E-2</v>
          </cell>
          <cell r="BW182">
            <v>4.9005999799999991</v>
          </cell>
          <cell r="BX182">
            <v>0.98011999992047993</v>
          </cell>
          <cell r="BY182">
            <v>7.3999999999999996E-2</v>
          </cell>
          <cell r="BZ182">
            <v>9.9400000000000002E-2</v>
          </cell>
          <cell r="CA182">
            <v>2.5400000000000006E-2</v>
          </cell>
          <cell r="CB182">
            <v>0.34324324324324335</v>
          </cell>
          <cell r="CC182">
            <v>0</v>
          </cell>
          <cell r="CD182">
            <v>0.83333332999999998</v>
          </cell>
          <cell r="CE182">
            <v>0</v>
          </cell>
          <cell r="CF182">
            <v>0.83333332999999998</v>
          </cell>
          <cell r="CG182">
            <v>5.8333333099999995</v>
          </cell>
          <cell r="CH182">
            <v>9.9400000000000002E-2</v>
          </cell>
          <cell r="CI182">
            <v>5.7339333099999994</v>
          </cell>
          <cell r="CJ182">
            <v>0.98295999993184002</v>
          </cell>
          <cell r="CK182">
            <v>7.3999999999999996E-2</v>
          </cell>
          <cell r="CL182">
            <v>9.9400000000000002E-2</v>
          </cell>
          <cell r="CM182">
            <v>2.5400000000000006E-2</v>
          </cell>
          <cell r="CN182">
            <v>0.34324324324324335</v>
          </cell>
          <cell r="CO182">
            <v>0</v>
          </cell>
          <cell r="CP182">
            <v>0.83333332999999998</v>
          </cell>
          <cell r="CQ182">
            <v>0</v>
          </cell>
          <cell r="CR182">
            <v>0.83333332999999998</v>
          </cell>
          <cell r="CS182">
            <v>6.6666666399999999</v>
          </cell>
          <cell r="CT182">
            <v>9.9400000000000002E-2</v>
          </cell>
          <cell r="CU182">
            <v>6.5672666399999997</v>
          </cell>
          <cell r="CV182">
            <v>0.98508999994035995</v>
          </cell>
          <cell r="CW182">
            <v>7.3999999999999996E-2</v>
          </cell>
          <cell r="CX182">
            <v>9.9400000000000002E-2</v>
          </cell>
          <cell r="CY182">
            <v>-2.5400000000000006E-2</v>
          </cell>
          <cell r="CZ182">
            <v>-0.34324324324324335</v>
          </cell>
          <cell r="DA182">
            <v>0</v>
          </cell>
          <cell r="DB182">
            <v>0.83333332999999998</v>
          </cell>
          <cell r="DC182">
            <v>0</v>
          </cell>
          <cell r="DD182">
            <v>0.83333332999999998</v>
          </cell>
          <cell r="DE182">
            <v>7.4999999700000002</v>
          </cell>
          <cell r="DF182">
            <v>9.9400000000000002E-2</v>
          </cell>
          <cell r="DG182">
            <v>7.40059997</v>
          </cell>
          <cell r="DH182">
            <v>0.98674666661365329</v>
          </cell>
          <cell r="DI182">
            <v>7.3999999999999996E-2</v>
          </cell>
          <cell r="DJ182">
            <v>9.9400000000000002E-2</v>
          </cell>
          <cell r="DK182">
            <v>-2.5400000000000006E-2</v>
          </cell>
          <cell r="DL182">
            <v>-0.34324324324324335</v>
          </cell>
          <cell r="DM182">
            <v>0</v>
          </cell>
          <cell r="DN182">
            <v>0.83333332999999998</v>
          </cell>
          <cell r="DO182">
            <v>0</v>
          </cell>
          <cell r="DP182">
            <v>0.83333332999999998</v>
          </cell>
          <cell r="DQ182">
            <v>3.3333332999999996</v>
          </cell>
          <cell r="DR182">
            <v>9.9400000000000002E-2</v>
          </cell>
          <cell r="DS182">
            <v>3.2339332999999995</v>
          </cell>
          <cell r="DT182">
            <v>0.97017999970179991</v>
          </cell>
          <cell r="DU182">
            <v>7.3999999999999996E-2</v>
          </cell>
          <cell r="DV182">
            <v>9.9400000000000002E-2</v>
          </cell>
          <cell r="DW182">
            <v>-2.5400000000000006E-2</v>
          </cell>
          <cell r="DX182">
            <v>-0.34324324324324335</v>
          </cell>
          <cell r="DY182">
            <v>0</v>
          </cell>
          <cell r="DZ182">
            <v>0.83333332999999998</v>
          </cell>
          <cell r="EA182">
            <v>0</v>
          </cell>
          <cell r="EB182">
            <v>0.83333332999999998</v>
          </cell>
          <cell r="EC182">
            <v>4.1666666299999999</v>
          </cell>
          <cell r="ED182">
            <v>9.9400000000000002E-2</v>
          </cell>
          <cell r="EE182">
            <v>4.0672666299999998</v>
          </cell>
          <cell r="EF182">
            <v>0.97614399979006716</v>
          </cell>
          <cell r="EG182">
            <v>7.3999999999999996E-2</v>
          </cell>
          <cell r="EH182">
            <v>9.9400000000000002E-2</v>
          </cell>
          <cell r="EI182">
            <v>-2.5400000000000006E-2</v>
          </cell>
          <cell r="EJ182">
            <v>-0.34324324324324335</v>
          </cell>
          <cell r="EK182">
            <v>0</v>
          </cell>
          <cell r="EL182">
            <v>0.83333332999999998</v>
          </cell>
          <cell r="EM182">
            <v>0</v>
          </cell>
          <cell r="EN182">
            <v>0.83333332999999998</v>
          </cell>
        </row>
        <row r="183">
          <cell r="A183">
            <v>521541</v>
          </cell>
          <cell r="B183" t="str">
            <v>R&amp;M - Coin Box (PSTN &amp; CDMA)</v>
          </cell>
          <cell r="C183">
            <v>1.248644E-2</v>
          </cell>
          <cell r="D183">
            <v>0</v>
          </cell>
          <cell r="E183">
            <v>0</v>
          </cell>
          <cell r="F183">
            <v>0.41142946000000002</v>
          </cell>
          <cell r="G183">
            <v>5.3255200000000003E-3</v>
          </cell>
          <cell r="H183">
            <v>0</v>
          </cell>
          <cell r="I183">
            <v>0</v>
          </cell>
          <cell r="J183">
            <v>0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O183">
            <v>0</v>
          </cell>
          <cell r="P183">
            <v>0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  <cell r="U183">
            <v>0</v>
          </cell>
          <cell r="V183">
            <v>0</v>
          </cell>
          <cell r="W183">
            <v>0</v>
          </cell>
          <cell r="X183">
            <v>0</v>
          </cell>
          <cell r="Y183">
            <v>0</v>
          </cell>
          <cell r="Z183">
            <v>0</v>
          </cell>
          <cell r="AA183">
            <v>0</v>
          </cell>
          <cell r="AB183">
            <v>0</v>
          </cell>
          <cell r="AC183">
            <v>0</v>
          </cell>
          <cell r="AD183">
            <v>0</v>
          </cell>
          <cell r="AE183">
            <v>0</v>
          </cell>
          <cell r="AF183">
            <v>0</v>
          </cell>
          <cell r="AG183">
            <v>0</v>
          </cell>
          <cell r="AH183">
            <v>0</v>
          </cell>
          <cell r="AI183">
            <v>0</v>
          </cell>
          <cell r="AJ183">
            <v>0</v>
          </cell>
          <cell r="AK183">
            <v>0</v>
          </cell>
          <cell r="AL183">
            <v>0</v>
          </cell>
          <cell r="AM183">
            <v>0</v>
          </cell>
          <cell r="AN183">
            <v>0</v>
          </cell>
          <cell r="AO183">
            <v>0</v>
          </cell>
          <cell r="AP183">
            <v>0</v>
          </cell>
          <cell r="AQ183">
            <v>0</v>
          </cell>
          <cell r="AR183">
            <v>0</v>
          </cell>
          <cell r="AS183">
            <v>0</v>
          </cell>
          <cell r="AT183">
            <v>0</v>
          </cell>
          <cell r="AU183">
            <v>0</v>
          </cell>
          <cell r="AV183">
            <v>0</v>
          </cell>
          <cell r="AW183">
            <v>0</v>
          </cell>
          <cell r="AX183">
            <v>0</v>
          </cell>
          <cell r="AY183">
            <v>0</v>
          </cell>
          <cell r="AZ183">
            <v>0</v>
          </cell>
          <cell r="BA183">
            <v>0</v>
          </cell>
          <cell r="BB183">
            <v>0</v>
          </cell>
          <cell r="BC183">
            <v>0</v>
          </cell>
          <cell r="BD183">
            <v>0</v>
          </cell>
          <cell r="BE183">
            <v>0</v>
          </cell>
          <cell r="BF183">
            <v>0</v>
          </cell>
          <cell r="BG183">
            <v>0</v>
          </cell>
          <cell r="BH183">
            <v>0</v>
          </cell>
          <cell r="BI183">
            <v>0</v>
          </cell>
          <cell r="BJ183">
            <v>0</v>
          </cell>
          <cell r="BK183">
            <v>0</v>
          </cell>
          <cell r="BL183">
            <v>0</v>
          </cell>
          <cell r="BM183">
            <v>0</v>
          </cell>
          <cell r="BN183">
            <v>0</v>
          </cell>
          <cell r="BO183">
            <v>0</v>
          </cell>
          <cell r="BP183">
            <v>0</v>
          </cell>
          <cell r="BQ183">
            <v>0</v>
          </cell>
          <cell r="BR183">
            <v>0</v>
          </cell>
          <cell r="BS183">
            <v>0</v>
          </cell>
          <cell r="BT183">
            <v>0</v>
          </cell>
          <cell r="BU183">
            <v>0</v>
          </cell>
          <cell r="BV183">
            <v>0</v>
          </cell>
          <cell r="BW183">
            <v>0</v>
          </cell>
          <cell r="BX183">
            <v>0</v>
          </cell>
          <cell r="BY183">
            <v>0</v>
          </cell>
          <cell r="BZ183">
            <v>0</v>
          </cell>
          <cell r="CA183">
            <v>0</v>
          </cell>
          <cell r="CB183">
            <v>0</v>
          </cell>
          <cell r="CC183">
            <v>0</v>
          </cell>
          <cell r="CD183">
            <v>0</v>
          </cell>
          <cell r="CE183">
            <v>0</v>
          </cell>
          <cell r="CF183">
            <v>0</v>
          </cell>
          <cell r="CG183">
            <v>0</v>
          </cell>
          <cell r="CH183">
            <v>0</v>
          </cell>
          <cell r="CI183">
            <v>0</v>
          </cell>
          <cell r="CJ183">
            <v>0</v>
          </cell>
          <cell r="CK183">
            <v>0</v>
          </cell>
          <cell r="CL183">
            <v>0</v>
          </cell>
          <cell r="CM183">
            <v>0</v>
          </cell>
          <cell r="CN183">
            <v>0</v>
          </cell>
          <cell r="CO183">
            <v>0</v>
          </cell>
          <cell r="CP183">
            <v>0</v>
          </cell>
          <cell r="CQ183">
            <v>0</v>
          </cell>
          <cell r="CR183">
            <v>0</v>
          </cell>
          <cell r="CS183">
            <v>0</v>
          </cell>
          <cell r="CT183">
            <v>0</v>
          </cell>
          <cell r="CU183">
            <v>0</v>
          </cell>
          <cell r="CV183">
            <v>0</v>
          </cell>
          <cell r="CW183">
            <v>0</v>
          </cell>
          <cell r="CX183">
            <v>0</v>
          </cell>
          <cell r="CY183">
            <v>0</v>
          </cell>
          <cell r="CZ183">
            <v>0</v>
          </cell>
          <cell r="DA183">
            <v>0</v>
          </cell>
          <cell r="DB183">
            <v>0</v>
          </cell>
          <cell r="DC183">
            <v>0</v>
          </cell>
          <cell r="DD183">
            <v>0</v>
          </cell>
          <cell r="DE183">
            <v>0</v>
          </cell>
          <cell r="DF183">
            <v>0</v>
          </cell>
          <cell r="DG183">
            <v>0</v>
          </cell>
          <cell r="DH183">
            <v>0</v>
          </cell>
          <cell r="DI183">
            <v>0</v>
          </cell>
          <cell r="DJ183">
            <v>0</v>
          </cell>
          <cell r="DK183">
            <v>0</v>
          </cell>
          <cell r="DL183">
            <v>0</v>
          </cell>
          <cell r="DM183">
            <v>0</v>
          </cell>
          <cell r="DN183">
            <v>0</v>
          </cell>
          <cell r="DO183">
            <v>0</v>
          </cell>
          <cell r="DP183">
            <v>0</v>
          </cell>
          <cell r="DQ183">
            <v>0</v>
          </cell>
          <cell r="DR183">
            <v>0</v>
          </cell>
          <cell r="DS183">
            <v>0</v>
          </cell>
          <cell r="DT183">
            <v>0</v>
          </cell>
          <cell r="DU183">
            <v>0</v>
          </cell>
          <cell r="DV183">
            <v>0</v>
          </cell>
          <cell r="DW183">
            <v>0</v>
          </cell>
          <cell r="DX183">
            <v>0</v>
          </cell>
          <cell r="DY183">
            <v>0</v>
          </cell>
          <cell r="DZ183">
            <v>0</v>
          </cell>
          <cell r="EA183">
            <v>0</v>
          </cell>
          <cell r="EB183">
            <v>0</v>
          </cell>
          <cell r="EC183">
            <v>0</v>
          </cell>
          <cell r="ED183">
            <v>0</v>
          </cell>
          <cell r="EE183">
            <v>0</v>
          </cell>
          <cell r="EF183">
            <v>0</v>
          </cell>
          <cell r="EG183">
            <v>0</v>
          </cell>
          <cell r="EH183">
            <v>0</v>
          </cell>
          <cell r="EI183">
            <v>0</v>
          </cell>
          <cell r="EJ183">
            <v>0</v>
          </cell>
          <cell r="EK183">
            <v>0</v>
          </cell>
          <cell r="EL183">
            <v>0</v>
          </cell>
          <cell r="EM183">
            <v>0</v>
          </cell>
          <cell r="EN183">
            <v>0</v>
          </cell>
        </row>
        <row r="184">
          <cell r="A184">
            <v>521551</v>
          </cell>
          <cell r="B184" t="str">
            <v>R&amp;M - Machinery</v>
          </cell>
          <cell r="C184">
            <v>0.57866874000000001</v>
          </cell>
          <cell r="D184">
            <v>1.1347329399999999</v>
          </cell>
          <cell r="E184">
            <v>5.4669000000000002E-2</v>
          </cell>
          <cell r="F184">
            <v>0.15601000000000001</v>
          </cell>
          <cell r="G184">
            <v>1.3109061099999999</v>
          </cell>
          <cell r="H184">
            <v>1.4807699999999999</v>
          </cell>
          <cell r="I184">
            <v>0.29623500000000003</v>
          </cell>
          <cell r="J184">
            <v>0.45</v>
          </cell>
          <cell r="K184">
            <v>0.45</v>
          </cell>
          <cell r="L184">
            <v>1.1870620000000001</v>
          </cell>
          <cell r="M184">
            <v>0.19814999999999999</v>
          </cell>
          <cell r="N184">
            <v>0.16064999999999999</v>
          </cell>
          <cell r="O184">
            <v>3.7500000000000006E-2</v>
          </cell>
          <cell r="P184">
            <v>0.18925056775170329</v>
          </cell>
          <cell r="Q184">
            <v>0</v>
          </cell>
          <cell r="R184">
            <v>0.16064999999999999</v>
          </cell>
          <cell r="S184">
            <v>-0.16064999999999999</v>
          </cell>
          <cell r="T184">
            <v>0</v>
          </cell>
          <cell r="U184">
            <v>0</v>
          </cell>
          <cell r="V184">
            <v>0.27250000000000002</v>
          </cell>
          <cell r="W184">
            <v>0</v>
          </cell>
          <cell r="X184">
            <v>0.27250000000000002</v>
          </cell>
          <cell r="Y184">
            <v>0.47065000000000001</v>
          </cell>
          <cell r="Z184">
            <v>0.16064999999999999</v>
          </cell>
          <cell r="AA184">
            <v>0.31000000000000005</v>
          </cell>
          <cell r="AB184">
            <v>0.65866355040900892</v>
          </cell>
          <cell r="AC184">
            <v>7.9100000000000004E-2</v>
          </cell>
          <cell r="AD184">
            <v>0.16064999999999999</v>
          </cell>
          <cell r="AE184">
            <v>-8.1549999999999984E-2</v>
          </cell>
          <cell r="AF184">
            <v>-1.0309734513274333</v>
          </cell>
          <cell r="AG184">
            <v>0</v>
          </cell>
          <cell r="AH184">
            <v>5.9959999999999999E-2</v>
          </cell>
          <cell r="AI184">
            <v>0.19766</v>
          </cell>
          <cell r="AJ184">
            <v>-0.13769999999999999</v>
          </cell>
          <cell r="AK184">
            <v>0.53061000000000003</v>
          </cell>
          <cell r="AL184">
            <v>0.35831000000000002</v>
          </cell>
          <cell r="AM184">
            <v>0.17230000000000001</v>
          </cell>
          <cell r="AN184">
            <v>0.32472060458717328</v>
          </cell>
          <cell r="AO184">
            <v>0.19766</v>
          </cell>
          <cell r="AP184">
            <v>0.35831000000000002</v>
          </cell>
          <cell r="AQ184">
            <v>-0.16065000000000002</v>
          </cell>
          <cell r="AR184">
            <v>-0.8127592836183346</v>
          </cell>
          <cell r="AS184">
            <v>0</v>
          </cell>
          <cell r="AT184">
            <v>3.7499999999999999E-2</v>
          </cell>
          <cell r="AU184">
            <v>0.23499999999999999</v>
          </cell>
          <cell r="AV184">
            <v>-0.19749999999999998</v>
          </cell>
          <cell r="AW184">
            <v>0.56811</v>
          </cell>
          <cell r="AX184">
            <v>0.59331</v>
          </cell>
          <cell r="AY184">
            <v>-2.52E-2</v>
          </cell>
          <cell r="AZ184">
            <v>-4.4357606801499708E-2</v>
          </cell>
          <cell r="BA184">
            <v>7.9100000000000004E-2</v>
          </cell>
          <cell r="BB184">
            <v>0.59331</v>
          </cell>
          <cell r="BC184">
            <v>-0.51421000000000006</v>
          </cell>
          <cell r="BD184">
            <v>-6.5007585335018971</v>
          </cell>
          <cell r="BE184">
            <v>0</v>
          </cell>
          <cell r="BF184">
            <v>0.25761499999999998</v>
          </cell>
          <cell r="BG184">
            <v>-4.4999999999999997E-3</v>
          </cell>
          <cell r="BH184">
            <v>0.26211499999999999</v>
          </cell>
          <cell r="BI184">
            <v>0.82572500000000004</v>
          </cell>
          <cell r="BJ184">
            <v>0.58880999999999994</v>
          </cell>
          <cell r="BK184">
            <v>0.2369150000000001</v>
          </cell>
          <cell r="BL184">
            <v>0.28691755729813206</v>
          </cell>
          <cell r="BM184">
            <v>0.22090000000000001</v>
          </cell>
          <cell r="BN184">
            <v>0.58880999999999994</v>
          </cell>
          <cell r="BO184">
            <v>-0.36790999999999996</v>
          </cell>
          <cell r="BP184">
            <v>-1.6655047532820277</v>
          </cell>
          <cell r="BQ184">
            <v>0</v>
          </cell>
          <cell r="BR184">
            <v>3.7499999999999999E-2</v>
          </cell>
          <cell r="BS184">
            <v>0.22761500000000001</v>
          </cell>
          <cell r="BT184">
            <v>-0.19011500000000001</v>
          </cell>
          <cell r="BU184">
            <v>0.86322500000000002</v>
          </cell>
          <cell r="BV184">
            <v>0.81642499999999996</v>
          </cell>
          <cell r="BW184">
            <v>4.6800000000000064E-2</v>
          </cell>
          <cell r="BX184">
            <v>5.4215297286339094E-2</v>
          </cell>
          <cell r="BY184">
            <v>0.22090000000000001</v>
          </cell>
          <cell r="BZ184">
            <v>0.81642499999999996</v>
          </cell>
          <cell r="CA184">
            <v>0.59552499999999997</v>
          </cell>
          <cell r="CB184">
            <v>2.6959031235853326</v>
          </cell>
          <cell r="CC184">
            <v>0</v>
          </cell>
          <cell r="CD184">
            <v>3.7499999999999999E-2</v>
          </cell>
          <cell r="CE184">
            <v>0</v>
          </cell>
          <cell r="CF184">
            <v>3.7499999999999999E-2</v>
          </cell>
          <cell r="CG184">
            <v>0.900725</v>
          </cell>
          <cell r="CH184">
            <v>0.81642499999999996</v>
          </cell>
          <cell r="CI184">
            <v>8.4300000000000042E-2</v>
          </cell>
          <cell r="CJ184">
            <v>9.3591273696189234E-2</v>
          </cell>
          <cell r="CK184">
            <v>0.22339999999999999</v>
          </cell>
          <cell r="CL184">
            <v>0.81642499999999996</v>
          </cell>
          <cell r="CM184">
            <v>0.59302499999999991</v>
          </cell>
          <cell r="CN184">
            <v>2.6545434198746642</v>
          </cell>
          <cell r="CO184">
            <v>0</v>
          </cell>
          <cell r="CP184">
            <v>8.1337000000000007E-2</v>
          </cell>
          <cell r="CQ184">
            <v>3.7150000000000002E-2</v>
          </cell>
          <cell r="CR184">
            <v>4.4187000000000004E-2</v>
          </cell>
          <cell r="CS184">
            <v>0.98206199999999999</v>
          </cell>
          <cell r="CT184">
            <v>0.85357499999999997</v>
          </cell>
          <cell r="CU184">
            <v>0.12848700000000002</v>
          </cell>
          <cell r="CV184">
            <v>0.13083389847076868</v>
          </cell>
          <cell r="CW184">
            <v>0.2218</v>
          </cell>
          <cell r="CX184">
            <v>0.85357499999999997</v>
          </cell>
          <cell r="CY184">
            <v>-0.63177499999999998</v>
          </cell>
          <cell r="CZ184">
            <v>-2.8483994589720467</v>
          </cell>
          <cell r="DA184">
            <v>0</v>
          </cell>
          <cell r="DB184">
            <v>3.7499999999999999E-2</v>
          </cell>
          <cell r="DC184">
            <v>1.20366</v>
          </cell>
          <cell r="DD184">
            <v>-1.1661599999999999</v>
          </cell>
          <cell r="DE184">
            <v>1.0195620000000001</v>
          </cell>
          <cell r="DF184">
            <v>2.0572349999999999</v>
          </cell>
          <cell r="DG184">
            <v>-1.0376729999999998</v>
          </cell>
          <cell r="DH184">
            <v>-1.017763510213209</v>
          </cell>
          <cell r="DI184">
            <v>0.2218</v>
          </cell>
          <cell r="DJ184">
            <v>2.0572349999999999</v>
          </cell>
          <cell r="DK184">
            <v>-1.8354349999999999</v>
          </cell>
          <cell r="DL184">
            <v>-8.2751803426510371</v>
          </cell>
          <cell r="DM184">
            <v>0</v>
          </cell>
          <cell r="DN184">
            <v>3.7499999999999999E-2</v>
          </cell>
          <cell r="DO184">
            <v>0</v>
          </cell>
          <cell r="DP184">
            <v>3.7499999999999999E-2</v>
          </cell>
          <cell r="DQ184">
            <v>1.0570619999999999</v>
          </cell>
          <cell r="DR184">
            <v>2.0572349999999999</v>
          </cell>
          <cell r="DS184">
            <v>-1.000173</v>
          </cell>
          <cell r="DT184">
            <v>-0.94618196472865357</v>
          </cell>
          <cell r="DU184">
            <v>0.2218</v>
          </cell>
          <cell r="DV184">
            <v>2.0572349999999999</v>
          </cell>
          <cell r="DW184">
            <v>-1.8354349999999999</v>
          </cell>
          <cell r="DX184">
            <v>-8.2751803426510371</v>
          </cell>
          <cell r="DY184">
            <v>0</v>
          </cell>
          <cell r="DZ184">
            <v>3.7499999999999999E-2</v>
          </cell>
          <cell r="EA184">
            <v>-1.1349999999999999E-3</v>
          </cell>
          <cell r="EB184">
            <v>3.8634999999999996E-2</v>
          </cell>
          <cell r="EC184">
            <v>1.094562</v>
          </cell>
          <cell r="ED184">
            <v>2.0560999999999998</v>
          </cell>
          <cell r="EE184">
            <v>-0.96153799999999978</v>
          </cell>
          <cell r="EF184">
            <v>-0.87846828229008478</v>
          </cell>
          <cell r="EG184">
            <v>0.2218</v>
          </cell>
          <cell r="EH184">
            <v>2.0560999999999998</v>
          </cell>
          <cell r="EI184">
            <v>-1.8342999999999998</v>
          </cell>
          <cell r="EJ184">
            <v>-8.2700631199278618</v>
          </cell>
          <cell r="EK184">
            <v>0</v>
          </cell>
          <cell r="EL184">
            <v>9.2499999999999999E-2</v>
          </cell>
          <cell r="EM184">
            <v>6.1699999999999998E-2</v>
          </cell>
          <cell r="EN184">
            <v>3.0800000000000001E-2</v>
          </cell>
        </row>
        <row r="185">
          <cell r="A185">
            <v>521552</v>
          </cell>
          <cell r="B185" t="str">
            <v>R&amp;M - Machinery</v>
          </cell>
          <cell r="C185">
            <v>1.25117681</v>
          </cell>
          <cell r="D185">
            <v>0.65080969999999994</v>
          </cell>
          <cell r="E185">
            <v>0.16856548000000002</v>
          </cell>
          <cell r="F185">
            <v>4.2979999999999997E-2</v>
          </cell>
          <cell r="G185">
            <v>0.1018</v>
          </cell>
          <cell r="H185">
            <v>2E-3</v>
          </cell>
          <cell r="I185">
            <v>0</v>
          </cell>
          <cell r="J185">
            <v>0.93799999999999994</v>
          </cell>
          <cell r="K185">
            <v>9.9000000000000005E-2</v>
          </cell>
          <cell r="L185">
            <v>9.9000000000000005E-2</v>
          </cell>
          <cell r="M185">
            <v>8.2500000000000004E-3</v>
          </cell>
          <cell r="N185">
            <v>0</v>
          </cell>
          <cell r="O185">
            <v>8.2500000000000004E-3</v>
          </cell>
          <cell r="P185">
            <v>1</v>
          </cell>
          <cell r="Q185">
            <v>-1.6000000000000001E-3</v>
          </cell>
          <cell r="R185">
            <v>0</v>
          </cell>
          <cell r="S185">
            <v>-1.6000000000000001E-3</v>
          </cell>
          <cell r="T185">
            <v>1</v>
          </cell>
          <cell r="U185">
            <v>0</v>
          </cell>
          <cell r="V185">
            <v>8.2500000000000004E-3</v>
          </cell>
          <cell r="W185">
            <v>7.0740000000000004E-3</v>
          </cell>
          <cell r="X185">
            <v>1.176E-3</v>
          </cell>
          <cell r="Y185">
            <v>1.6500000000000001E-2</v>
          </cell>
          <cell r="Z185">
            <v>7.0740000000000004E-3</v>
          </cell>
          <cell r="AA185">
            <v>9.4260000000000004E-3</v>
          </cell>
          <cell r="AB185">
            <v>0.57127272727272727</v>
          </cell>
          <cell r="AC185">
            <v>-1.6000000000000001E-3</v>
          </cell>
          <cell r="AD185">
            <v>7.0740000000000004E-3</v>
          </cell>
          <cell r="AE185">
            <v>-8.6740000000000012E-3</v>
          </cell>
          <cell r="AF185">
            <v>5.4212500000000006</v>
          </cell>
          <cell r="AG185">
            <v>0</v>
          </cell>
          <cell r="AH185">
            <v>8.2500000000000004E-3</v>
          </cell>
          <cell r="AI185">
            <v>0</v>
          </cell>
          <cell r="AJ185">
            <v>8.2500000000000004E-3</v>
          </cell>
          <cell r="AK185">
            <v>2.4750000000000001E-2</v>
          </cell>
          <cell r="AL185">
            <v>7.0740000000000004E-3</v>
          </cell>
          <cell r="AM185">
            <v>1.7676000000000001E-2</v>
          </cell>
          <cell r="AN185">
            <v>0.71418181818181814</v>
          </cell>
          <cell r="AO185">
            <v>0</v>
          </cell>
          <cell r="AP185">
            <v>7.0740000000000004E-3</v>
          </cell>
          <cell r="AQ185">
            <v>-7.0740000000000004E-3</v>
          </cell>
          <cell r="AR185" t="e">
            <v>#DIV/0!</v>
          </cell>
          <cell r="AS185">
            <v>0</v>
          </cell>
          <cell r="AT185">
            <v>8.2500000000000004E-3</v>
          </cell>
          <cell r="AU185">
            <v>0</v>
          </cell>
          <cell r="AV185">
            <v>8.2500000000000004E-3</v>
          </cell>
          <cell r="AW185">
            <v>3.3000000000000002E-2</v>
          </cell>
          <cell r="AX185">
            <v>7.0740000000000004E-3</v>
          </cell>
          <cell r="AY185">
            <v>2.5926000000000001E-2</v>
          </cell>
          <cell r="AZ185">
            <v>0.78563636363636369</v>
          </cell>
          <cell r="BA185">
            <v>-1.6000000000000001E-3</v>
          </cell>
          <cell r="BB185">
            <v>7.0740000000000004E-3</v>
          </cell>
          <cell r="BC185">
            <v>-8.6740000000000012E-3</v>
          </cell>
          <cell r="BD185">
            <v>5.4212500000000006</v>
          </cell>
          <cell r="BE185">
            <v>0</v>
          </cell>
          <cell r="BF185">
            <v>8.2500000000000004E-3</v>
          </cell>
          <cell r="BG185">
            <v>0</v>
          </cell>
          <cell r="BH185">
            <v>8.2500000000000004E-3</v>
          </cell>
          <cell r="BI185">
            <v>4.1250000000000002E-2</v>
          </cell>
          <cell r="BJ185">
            <v>7.0740000000000004E-3</v>
          </cell>
          <cell r="BK185">
            <v>3.4175999999999998E-2</v>
          </cell>
          <cell r="BL185">
            <v>0.82850909090909086</v>
          </cell>
          <cell r="BM185">
            <v>-1.6000000000000001E-3</v>
          </cell>
          <cell r="BN185">
            <v>7.0740000000000004E-3</v>
          </cell>
          <cell r="BO185">
            <v>-8.6740000000000012E-3</v>
          </cell>
          <cell r="BP185">
            <v>5.4212500000000006</v>
          </cell>
          <cell r="BQ185">
            <v>0</v>
          </cell>
          <cell r="BR185">
            <v>8.2500000000000004E-3</v>
          </cell>
          <cell r="BS185">
            <v>0</v>
          </cell>
          <cell r="BT185">
            <v>8.2500000000000004E-3</v>
          </cell>
          <cell r="BU185">
            <v>4.9500000000000002E-2</v>
          </cell>
          <cell r="BV185">
            <v>7.0740000000000004E-3</v>
          </cell>
          <cell r="BW185">
            <v>4.2426000000000005E-2</v>
          </cell>
          <cell r="BX185">
            <v>0.85709090909090913</v>
          </cell>
          <cell r="BY185">
            <v>-1.6000000000000001E-3</v>
          </cell>
          <cell r="BZ185">
            <v>7.0740000000000004E-3</v>
          </cell>
          <cell r="CA185">
            <v>8.6740000000000012E-3</v>
          </cell>
          <cell r="CB185">
            <v>-5.4212500000000006</v>
          </cell>
          <cell r="CC185">
            <v>0</v>
          </cell>
          <cell r="CD185">
            <v>8.2500000000000004E-3</v>
          </cell>
          <cell r="CE185">
            <v>0</v>
          </cell>
          <cell r="CF185">
            <v>8.2500000000000004E-3</v>
          </cell>
          <cell r="CG185">
            <v>5.7750000000000003E-2</v>
          </cell>
          <cell r="CH185">
            <v>7.0740000000000004E-3</v>
          </cell>
          <cell r="CI185">
            <v>5.0675999999999999E-2</v>
          </cell>
          <cell r="CJ185">
            <v>0.87750649350649346</v>
          </cell>
          <cell r="CK185">
            <v>-1.6000000000000001E-3</v>
          </cell>
          <cell r="CL185">
            <v>7.0740000000000004E-3</v>
          </cell>
          <cell r="CM185">
            <v>8.6740000000000012E-3</v>
          </cell>
          <cell r="CN185">
            <v>-5.4212500000000006</v>
          </cell>
          <cell r="CO185">
            <v>0</v>
          </cell>
          <cell r="CP185">
            <v>8.2500000000000004E-3</v>
          </cell>
          <cell r="CQ185">
            <v>0</v>
          </cell>
          <cell r="CR185">
            <v>8.2500000000000004E-3</v>
          </cell>
          <cell r="CS185">
            <v>6.6000000000000003E-2</v>
          </cell>
          <cell r="CT185">
            <v>7.0740000000000004E-3</v>
          </cell>
          <cell r="CU185">
            <v>5.8926000000000006E-2</v>
          </cell>
          <cell r="CV185">
            <v>0.89281818181818184</v>
          </cell>
          <cell r="CW185">
            <v>0</v>
          </cell>
          <cell r="CX185">
            <v>7.0740000000000004E-3</v>
          </cell>
          <cell r="CY185">
            <v>-7.0740000000000004E-3</v>
          </cell>
          <cell r="CZ185">
            <v>0</v>
          </cell>
          <cell r="DA185">
            <v>0</v>
          </cell>
          <cell r="DB185">
            <v>8.2500000000000004E-3</v>
          </cell>
          <cell r="DC185">
            <v>0</v>
          </cell>
          <cell r="DD185">
            <v>8.2500000000000004E-3</v>
          </cell>
          <cell r="DE185">
            <v>7.4249999999999997E-2</v>
          </cell>
          <cell r="DF185">
            <v>7.0740000000000004E-3</v>
          </cell>
          <cell r="DG185">
            <v>6.7176E-2</v>
          </cell>
          <cell r="DH185">
            <v>0.90472727272727271</v>
          </cell>
          <cell r="DI185">
            <v>0</v>
          </cell>
          <cell r="DJ185">
            <v>7.0740000000000004E-3</v>
          </cell>
          <cell r="DK185">
            <v>-7.0740000000000004E-3</v>
          </cell>
          <cell r="DL185">
            <v>0</v>
          </cell>
          <cell r="DM185">
            <v>0</v>
          </cell>
          <cell r="DN185">
            <v>8.2500000000000004E-3</v>
          </cell>
          <cell r="DO185">
            <v>0</v>
          </cell>
          <cell r="DP185">
            <v>8.2500000000000004E-3</v>
          </cell>
          <cell r="DQ185">
            <v>8.2500000000000004E-2</v>
          </cell>
          <cell r="DR185">
            <v>7.0740000000000004E-3</v>
          </cell>
          <cell r="DS185">
            <v>7.5426000000000007E-2</v>
          </cell>
          <cell r="DT185">
            <v>0.91425454545454554</v>
          </cell>
          <cell r="DU185">
            <v>0</v>
          </cell>
          <cell r="DV185">
            <v>7.0740000000000004E-3</v>
          </cell>
          <cell r="DW185">
            <v>-7.0740000000000004E-3</v>
          </cell>
          <cell r="DX185">
            <v>0</v>
          </cell>
          <cell r="DY185">
            <v>0</v>
          </cell>
          <cell r="DZ185">
            <v>8.2500000000000004E-3</v>
          </cell>
          <cell r="EA185">
            <v>0</v>
          </cell>
          <cell r="EB185">
            <v>8.2500000000000004E-3</v>
          </cell>
          <cell r="EC185">
            <v>9.0749999999999997E-2</v>
          </cell>
          <cell r="ED185">
            <v>7.0740000000000004E-3</v>
          </cell>
          <cell r="EE185">
            <v>8.3676E-2</v>
          </cell>
          <cell r="EF185">
            <v>0.92204958677685955</v>
          </cell>
          <cell r="EG185">
            <v>0</v>
          </cell>
          <cell r="EH185">
            <v>7.0740000000000004E-3</v>
          </cell>
          <cell r="EI185">
            <v>-7.0740000000000004E-3</v>
          </cell>
          <cell r="EJ185">
            <v>0</v>
          </cell>
          <cell r="EK185">
            <v>0</v>
          </cell>
          <cell r="EL185">
            <v>8.2500000000000004E-3</v>
          </cell>
          <cell r="EM185">
            <v>0</v>
          </cell>
          <cell r="EN185">
            <v>8.2500000000000004E-3</v>
          </cell>
        </row>
        <row r="186">
          <cell r="A186">
            <v>521561</v>
          </cell>
          <cell r="B186" t="str">
            <v>Customer Paid Works</v>
          </cell>
          <cell r="C186">
            <v>44.734448450000002</v>
          </cell>
          <cell r="D186">
            <v>53.197011959999998</v>
          </cell>
          <cell r="E186">
            <v>46.217376299999998</v>
          </cell>
          <cell r="F186">
            <v>25.479297980000002</v>
          </cell>
          <cell r="G186">
            <v>29.184555070000002</v>
          </cell>
          <cell r="H186">
            <v>84.560611809999997</v>
          </cell>
          <cell r="I186">
            <v>65.394322160000002</v>
          </cell>
          <cell r="J186">
            <v>130</v>
          </cell>
          <cell r="K186">
            <v>30</v>
          </cell>
          <cell r="L186">
            <v>20.682144350000002</v>
          </cell>
          <cell r="M186">
            <v>5</v>
          </cell>
          <cell r="N186">
            <v>0</v>
          </cell>
          <cell r="O186">
            <v>5</v>
          </cell>
          <cell r="P186">
            <v>1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U186">
            <v>0</v>
          </cell>
          <cell r="V186">
            <v>5</v>
          </cell>
          <cell r="W186">
            <v>0</v>
          </cell>
          <cell r="X186">
            <v>5</v>
          </cell>
          <cell r="Y186">
            <v>10</v>
          </cell>
          <cell r="Z186">
            <v>0</v>
          </cell>
          <cell r="AA186">
            <v>10</v>
          </cell>
          <cell r="AB186">
            <v>1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  <cell r="AG186">
            <v>0</v>
          </cell>
          <cell r="AH186">
            <v>2.9175053499999999</v>
          </cell>
          <cell r="AI186">
            <v>2.6503473500000001</v>
          </cell>
          <cell r="AJ186">
            <v>0.26715799999999978</v>
          </cell>
          <cell r="AK186">
            <v>7.9175053499999999</v>
          </cell>
          <cell r="AL186">
            <v>2.6503473500000001</v>
          </cell>
          <cell r="AM186">
            <v>5.2671580000000002</v>
          </cell>
          <cell r="AN186">
            <v>0.66525474466524992</v>
          </cell>
          <cell r="AO186">
            <v>2.6503473500000001</v>
          </cell>
          <cell r="AP186">
            <v>2.6503473500000001</v>
          </cell>
          <cell r="AQ186">
            <v>0</v>
          </cell>
          <cell r="AR186">
            <v>0</v>
          </cell>
          <cell r="AS186">
            <v>0</v>
          </cell>
          <cell r="AT186">
            <v>5</v>
          </cell>
          <cell r="AU186">
            <v>0</v>
          </cell>
          <cell r="AV186">
            <v>5</v>
          </cell>
          <cell r="AW186">
            <v>12.917505349999999</v>
          </cell>
          <cell r="AX186">
            <v>2.6503473500000001</v>
          </cell>
          <cell r="AY186">
            <v>10.267157999999998</v>
          </cell>
          <cell r="AZ186">
            <v>0.79482514013435257</v>
          </cell>
          <cell r="BA186">
            <v>2.53203757</v>
          </cell>
          <cell r="BB186">
            <v>2.6503473500000001</v>
          </cell>
          <cell r="BC186">
            <v>-0.11830978000000014</v>
          </cell>
          <cell r="BD186">
            <v>-4.67251281741448E-2</v>
          </cell>
          <cell r="BE186">
            <v>0</v>
          </cell>
          <cell r="BF186">
            <v>5</v>
          </cell>
          <cell r="BG186">
            <v>-0.41099999999999998</v>
          </cell>
          <cell r="BH186">
            <v>5.4109999999999996</v>
          </cell>
          <cell r="BI186">
            <v>17.917505350000003</v>
          </cell>
          <cell r="BJ186">
            <v>2.2393473500000001</v>
          </cell>
          <cell r="BK186">
            <v>15.678158000000003</v>
          </cell>
          <cell r="BL186">
            <v>0.87501902155145728</v>
          </cell>
          <cell r="BM186">
            <v>2.53203757</v>
          </cell>
          <cell r="BN186">
            <v>2.2393473500000001</v>
          </cell>
          <cell r="BO186">
            <v>0.29269021999999989</v>
          </cell>
          <cell r="BP186">
            <v>0.11559473819339888</v>
          </cell>
          <cell r="BQ186">
            <v>0</v>
          </cell>
          <cell r="BR186">
            <v>5</v>
          </cell>
          <cell r="BS186">
            <v>0</v>
          </cell>
          <cell r="BT186">
            <v>5</v>
          </cell>
          <cell r="BU186">
            <v>22.917505350000003</v>
          </cell>
          <cell r="BV186">
            <v>2.2393473500000001</v>
          </cell>
          <cell r="BW186">
            <v>20.678158000000003</v>
          </cell>
          <cell r="BX186">
            <v>0.90228660075342804</v>
          </cell>
          <cell r="BY186">
            <v>2.4060246699999999</v>
          </cell>
          <cell r="BZ186">
            <v>2.2393473500000001</v>
          </cell>
          <cell r="CA186">
            <v>-0.1666773199999998</v>
          </cell>
          <cell r="CB186">
            <v>-6.927498378476718E-2</v>
          </cell>
          <cell r="CC186">
            <v>0</v>
          </cell>
          <cell r="CD186">
            <v>4.7236200000000004</v>
          </cell>
          <cell r="CE186">
            <v>0</v>
          </cell>
          <cell r="CF186">
            <v>4.7236200000000004</v>
          </cell>
          <cell r="CG186">
            <v>27.641125350000003</v>
          </cell>
          <cell r="CH186">
            <v>2.2393473500000001</v>
          </cell>
          <cell r="CI186">
            <v>25.401778000000004</v>
          </cell>
          <cell r="CJ186">
            <v>0.91898494284712617</v>
          </cell>
          <cell r="CK186">
            <v>2.3955667599999999</v>
          </cell>
          <cell r="CL186">
            <v>2.2393473500000001</v>
          </cell>
          <cell r="CM186">
            <v>-0.15621940999999984</v>
          </cell>
          <cell r="CN186">
            <v>-6.5211879129596806E-2</v>
          </cell>
          <cell r="CO186">
            <v>0</v>
          </cell>
          <cell r="CP186">
            <v>3.3333333299999999</v>
          </cell>
          <cell r="CQ186">
            <v>5.9764909999999685E-2</v>
          </cell>
          <cell r="CR186">
            <v>3.2735684200000001</v>
          </cell>
          <cell r="CS186">
            <v>19.307791990000002</v>
          </cell>
          <cell r="CT186">
            <v>2.2991122599999998</v>
          </cell>
          <cell r="CU186">
            <v>17.008679730000001</v>
          </cell>
          <cell r="CV186">
            <v>0.88092308736334168</v>
          </cell>
          <cell r="CW186">
            <v>1.8593436799999998</v>
          </cell>
          <cell r="CX186">
            <v>2.2991122599999998</v>
          </cell>
          <cell r="CY186">
            <v>-0.43976857999999996</v>
          </cell>
          <cell r="CZ186">
            <v>-0.23651817828536142</v>
          </cell>
          <cell r="DA186">
            <v>0</v>
          </cell>
          <cell r="DB186">
            <v>3.3333333299999999</v>
          </cell>
          <cell r="DC186">
            <v>44.841422960000003</v>
          </cell>
          <cell r="DD186">
            <v>-41.508089630000001</v>
          </cell>
          <cell r="DE186">
            <v>22.64112532</v>
          </cell>
          <cell r="DF186">
            <v>47.140535219999997</v>
          </cell>
          <cell r="DG186">
            <v>-24.499409899999996</v>
          </cell>
          <cell r="DH186">
            <v>-1.082075628032432</v>
          </cell>
          <cell r="DI186">
            <v>1.8593436799999998</v>
          </cell>
          <cell r="DJ186">
            <v>47.140535219999997</v>
          </cell>
          <cell r="DK186">
            <v>-45.281191539999995</v>
          </cell>
          <cell r="DL186">
            <v>-24.353319952124181</v>
          </cell>
          <cell r="DM186">
            <v>0</v>
          </cell>
          <cell r="DN186">
            <v>3.3333333299999999</v>
          </cell>
          <cell r="DO186">
            <v>0</v>
          </cell>
          <cell r="DP186">
            <v>3.3333333299999999</v>
          </cell>
          <cell r="DQ186">
            <v>25.974458649999999</v>
          </cell>
          <cell r="DR186">
            <v>47.140535219999997</v>
          </cell>
          <cell r="DS186">
            <v>-21.166076569999998</v>
          </cell>
          <cell r="DT186">
            <v>-0.81488037364736376</v>
          </cell>
          <cell r="DU186">
            <v>1.8593436799999998</v>
          </cell>
          <cell r="DV186">
            <v>47.140535219999997</v>
          </cell>
          <cell r="DW186">
            <v>-45.281191539999995</v>
          </cell>
          <cell r="DX186">
            <v>-24.353319952124181</v>
          </cell>
          <cell r="DY186">
            <v>0</v>
          </cell>
          <cell r="DZ186">
            <v>3.3333333299999999</v>
          </cell>
          <cell r="EA186">
            <v>0</v>
          </cell>
          <cell r="EB186">
            <v>3.3333333299999999</v>
          </cell>
          <cell r="EC186">
            <v>17.34881098</v>
          </cell>
          <cell r="ED186">
            <v>47.140535219999997</v>
          </cell>
          <cell r="EE186">
            <v>-29.791724239999997</v>
          </cell>
          <cell r="EF186">
            <v>-1.7172199451792054</v>
          </cell>
          <cell r="EG186">
            <v>36.852960520000003</v>
          </cell>
          <cell r="EH186">
            <v>47.140535219999997</v>
          </cell>
          <cell r="EI186">
            <v>-10.287574699999993</v>
          </cell>
          <cell r="EJ186">
            <v>-0.2791519203570349</v>
          </cell>
          <cell r="EK186">
            <v>0</v>
          </cell>
          <cell r="EL186">
            <v>3.3333333700000001</v>
          </cell>
          <cell r="EM186">
            <v>17.110327179999999</v>
          </cell>
          <cell r="EN186">
            <v>-13.776993809999999</v>
          </cell>
        </row>
        <row r="187">
          <cell r="A187">
            <v>521571</v>
          </cell>
          <cell r="B187" t="str">
            <v>Small &amp; Loose Tools</v>
          </cell>
          <cell r="C187">
            <v>6.9454641600000002</v>
          </cell>
          <cell r="D187">
            <v>2.5715747200000001</v>
          </cell>
          <cell r="E187">
            <v>2.7844271699999998</v>
          </cell>
          <cell r="F187">
            <v>1.5485482500000001</v>
          </cell>
          <cell r="G187">
            <v>0.99225218999999998</v>
          </cell>
          <cell r="H187">
            <v>8.5974171600000009</v>
          </cell>
          <cell r="I187">
            <v>1.0151726400000001</v>
          </cell>
          <cell r="J187">
            <v>31.155000000000001</v>
          </cell>
          <cell r="K187">
            <v>21</v>
          </cell>
          <cell r="L187">
            <v>21</v>
          </cell>
          <cell r="M187">
            <v>1.75</v>
          </cell>
          <cell r="N187">
            <v>-3.7136000000000002E-2</v>
          </cell>
          <cell r="O187">
            <v>1.7871360000000001</v>
          </cell>
          <cell r="P187">
            <v>1.0212205714285714</v>
          </cell>
          <cell r="Q187">
            <v>0.11097279</v>
          </cell>
          <cell r="R187">
            <v>-3.7136000000000002E-2</v>
          </cell>
          <cell r="S187">
            <v>0.14810878999999999</v>
          </cell>
          <cell r="T187">
            <v>1.3346405907249874</v>
          </cell>
          <cell r="U187">
            <v>0</v>
          </cell>
          <cell r="V187">
            <v>1.75</v>
          </cell>
          <cell r="W187">
            <v>9.8048999999999793E-4</v>
          </cell>
          <cell r="X187">
            <v>1.7490195100000001</v>
          </cell>
          <cell r="Y187">
            <v>3.5</v>
          </cell>
          <cell r="Z187">
            <v>-3.6155510000000002E-2</v>
          </cell>
          <cell r="AA187">
            <v>3.5361555099999999</v>
          </cell>
          <cell r="AB187">
            <v>1.0103301457142857</v>
          </cell>
          <cell r="AC187">
            <v>0.16491406</v>
          </cell>
          <cell r="AD187">
            <v>-3.6155510000000002E-2</v>
          </cell>
          <cell r="AE187">
            <v>0.20106957</v>
          </cell>
          <cell r="AF187">
            <v>1.2192384930672375</v>
          </cell>
          <cell r="AG187">
            <v>0</v>
          </cell>
          <cell r="AH187">
            <v>1.75</v>
          </cell>
          <cell r="AI187">
            <v>0.58253975999999996</v>
          </cell>
          <cell r="AJ187">
            <v>1.16746024</v>
          </cell>
          <cell r="AK187">
            <v>5.25</v>
          </cell>
          <cell r="AL187">
            <v>0.54638425000000002</v>
          </cell>
          <cell r="AM187">
            <v>4.70361575</v>
          </cell>
          <cell r="AN187">
            <v>0.89592680952380954</v>
          </cell>
          <cell r="AO187">
            <v>0.58253975999999996</v>
          </cell>
          <cell r="AP187">
            <v>0.54638425000000002</v>
          </cell>
          <cell r="AQ187">
            <v>3.6155509999999946E-2</v>
          </cell>
          <cell r="AR187">
            <v>6.2065308640907098E-2</v>
          </cell>
          <cell r="AS187">
            <v>0</v>
          </cell>
          <cell r="AT187">
            <v>1.75</v>
          </cell>
          <cell r="AU187">
            <v>1.36655503</v>
          </cell>
          <cell r="AV187">
            <v>0.38344497</v>
          </cell>
          <cell r="AW187">
            <v>7</v>
          </cell>
          <cell r="AX187">
            <v>1.91293928</v>
          </cell>
          <cell r="AY187">
            <v>5.0870607200000002</v>
          </cell>
          <cell r="AZ187">
            <v>0.72672296000000003</v>
          </cell>
          <cell r="BA187">
            <v>0.23611360000000001</v>
          </cell>
          <cell r="BB187">
            <v>1.91293928</v>
          </cell>
          <cell r="BC187">
            <v>-1.6768256800000001</v>
          </cell>
          <cell r="BD187">
            <v>-7.1017750777591804</v>
          </cell>
          <cell r="BE187">
            <v>0</v>
          </cell>
          <cell r="BF187">
            <v>1.75</v>
          </cell>
          <cell r="BG187">
            <v>2.9745524199999998</v>
          </cell>
          <cell r="BH187">
            <v>-1.2245524199999998</v>
          </cell>
          <cell r="BI187">
            <v>8.75</v>
          </cell>
          <cell r="BJ187">
            <v>4.8874917</v>
          </cell>
          <cell r="BK187">
            <v>3.8625083</v>
          </cell>
          <cell r="BL187">
            <v>0.44142952000000002</v>
          </cell>
          <cell r="BM187">
            <v>0.57939143000000004</v>
          </cell>
          <cell r="BN187">
            <v>4.8874917</v>
          </cell>
          <cell r="BO187">
            <v>-4.3081002699999997</v>
          </cell>
          <cell r="BP187">
            <v>-7.4355609125940978</v>
          </cell>
          <cell r="BQ187">
            <v>0</v>
          </cell>
          <cell r="BR187">
            <v>1.75</v>
          </cell>
          <cell r="BS187">
            <v>4.9343213399999986</v>
          </cell>
          <cell r="BT187">
            <v>-3.1843213399999986</v>
          </cell>
          <cell r="BU187">
            <v>10.5</v>
          </cell>
          <cell r="BV187">
            <v>9.8218130399999986</v>
          </cell>
          <cell r="BW187">
            <v>0.67818696000000145</v>
          </cell>
          <cell r="BX187">
            <v>6.458923428571442E-2</v>
          </cell>
          <cell r="BY187">
            <v>0.60636573999999999</v>
          </cell>
          <cell r="BZ187">
            <v>9.8218130399999986</v>
          </cell>
          <cell r="CA187">
            <v>9.2154472999999992</v>
          </cell>
          <cell r="CB187">
            <v>15.19783637512238</v>
          </cell>
          <cell r="CC187">
            <v>0</v>
          </cell>
          <cell r="CD187">
            <v>1.75</v>
          </cell>
          <cell r="CE187">
            <v>1.3991630300000011</v>
          </cell>
          <cell r="CF187">
            <v>0.35083696999999892</v>
          </cell>
          <cell r="CG187">
            <v>12.25</v>
          </cell>
          <cell r="CH187">
            <v>11.220976070000001</v>
          </cell>
          <cell r="CI187">
            <v>1.0290239299999993</v>
          </cell>
          <cell r="CJ187">
            <v>8.40019534693877E-2</v>
          </cell>
          <cell r="CK187">
            <v>0.61150903000000001</v>
          </cell>
          <cell r="CL187">
            <v>11.220976070000001</v>
          </cell>
          <cell r="CM187">
            <v>10.60946704</v>
          </cell>
          <cell r="CN187">
            <v>17.34964901499492</v>
          </cell>
          <cell r="CO187">
            <v>0</v>
          </cell>
          <cell r="CP187">
            <v>1.75</v>
          </cell>
          <cell r="CQ187">
            <v>1.0738165099999997</v>
          </cell>
          <cell r="CR187">
            <v>0.67618349000000033</v>
          </cell>
          <cell r="CS187">
            <v>14</v>
          </cell>
          <cell r="CT187">
            <v>12.294792579999999</v>
          </cell>
          <cell r="CU187">
            <v>1.7052074200000007</v>
          </cell>
          <cell r="CV187">
            <v>0.12180053000000005</v>
          </cell>
          <cell r="CW187">
            <v>0.67587809999999993</v>
          </cell>
          <cell r="CX187">
            <v>12.294792579999999</v>
          </cell>
          <cell r="CY187">
            <v>-11.618914479999999</v>
          </cell>
          <cell r="CZ187">
            <v>-17.190843260049409</v>
          </cell>
          <cell r="DA187">
            <v>0</v>
          </cell>
          <cell r="DB187">
            <v>1.75</v>
          </cell>
          <cell r="DC187">
            <v>1.16875204</v>
          </cell>
          <cell r="DD187">
            <v>0.58124796000000001</v>
          </cell>
          <cell r="DE187">
            <v>15.75</v>
          </cell>
          <cell r="DF187">
            <v>13.463544619999999</v>
          </cell>
          <cell r="DG187">
            <v>2.2864553800000014</v>
          </cell>
          <cell r="DH187">
            <v>0.14517177015873026</v>
          </cell>
          <cell r="DI187">
            <v>0.86205147999999998</v>
          </cell>
          <cell r="DJ187">
            <v>13.463544619999999</v>
          </cell>
          <cell r="DK187">
            <v>-12.601493139999999</v>
          </cell>
          <cell r="DL187">
            <v>-14.618028542796537</v>
          </cell>
          <cell r="DM187">
            <v>0</v>
          </cell>
          <cell r="DN187">
            <v>1.75</v>
          </cell>
          <cell r="DO187">
            <v>0.22369374000000022</v>
          </cell>
          <cell r="DP187">
            <v>1.5263062599999997</v>
          </cell>
          <cell r="DQ187">
            <v>17.5</v>
          </cell>
          <cell r="DR187">
            <v>13.68723836</v>
          </cell>
          <cell r="DS187">
            <v>3.8127616399999997</v>
          </cell>
          <cell r="DT187">
            <v>0.2178720937142857</v>
          </cell>
          <cell r="DU187">
            <v>0.87506165000000002</v>
          </cell>
          <cell r="DV187">
            <v>13.68723836</v>
          </cell>
          <cell r="DW187">
            <v>-12.812176710000001</v>
          </cell>
          <cell r="DX187">
            <v>-14.641456073409229</v>
          </cell>
          <cell r="DY187">
            <v>0</v>
          </cell>
          <cell r="DZ187">
            <v>1.75</v>
          </cell>
          <cell r="EA187">
            <v>0.75394400999999978</v>
          </cell>
          <cell r="EB187">
            <v>0.99605599000000022</v>
          </cell>
          <cell r="EC187">
            <v>19.25</v>
          </cell>
          <cell r="ED187">
            <v>14.44118237</v>
          </cell>
          <cell r="EE187">
            <v>4.8088176300000001</v>
          </cell>
          <cell r="EF187">
            <v>0.24980870805194805</v>
          </cell>
          <cell r="EG187">
            <v>0.91688256000000001</v>
          </cell>
          <cell r="EH187">
            <v>14.44118237</v>
          </cell>
          <cell r="EI187">
            <v>-13.52429981</v>
          </cell>
          <cell r="EJ187">
            <v>-14.750307618458791</v>
          </cell>
          <cell r="EK187">
            <v>0</v>
          </cell>
          <cell r="EL187">
            <v>1.75</v>
          </cell>
          <cell r="EM187">
            <v>0.45385282000000032</v>
          </cell>
          <cell r="EN187">
            <v>1.2961471799999997</v>
          </cell>
        </row>
        <row r="188">
          <cell r="A188">
            <v>521572</v>
          </cell>
          <cell r="B188" t="str">
            <v>Small &amp; Loose Tools -Services</v>
          </cell>
          <cell r="C188">
            <v>0</v>
          </cell>
          <cell r="D188">
            <v>0</v>
          </cell>
          <cell r="E188">
            <v>2.7145522599999996</v>
          </cell>
          <cell r="F188">
            <v>16.372517119999998</v>
          </cell>
          <cell r="G188">
            <v>18.995373470000001</v>
          </cell>
          <cell r="H188">
            <v>9.1988409999999998</v>
          </cell>
          <cell r="I188">
            <v>8.4778601800000004</v>
          </cell>
          <cell r="J188">
            <v>14.739789999999999</v>
          </cell>
          <cell r="K188">
            <v>8.3949999600000016</v>
          </cell>
          <cell r="L188">
            <v>5.2239899599999999</v>
          </cell>
          <cell r="M188">
            <v>0.69958332999999995</v>
          </cell>
          <cell r="N188">
            <v>-1.2696531200000001</v>
          </cell>
          <cell r="O188">
            <v>1.9692364499999999</v>
          </cell>
          <cell r="P188">
            <v>2.8148704601065897</v>
          </cell>
          <cell r="Q188">
            <v>-2.3243941699999997</v>
          </cell>
          <cell r="R188">
            <v>-1.2696531200000001</v>
          </cell>
          <cell r="S188">
            <v>-1.0547410499999996</v>
          </cell>
          <cell r="T188">
            <v>0.45377030437139659</v>
          </cell>
          <cell r="U188">
            <v>0</v>
          </cell>
          <cell r="V188">
            <v>0.69958332999999995</v>
          </cell>
          <cell r="W188">
            <v>0.4177300000000001</v>
          </cell>
          <cell r="X188">
            <v>0.28185332999999985</v>
          </cell>
          <cell r="Y188">
            <v>1.3991666599999999</v>
          </cell>
          <cell r="Z188">
            <v>-0.85192312000000003</v>
          </cell>
          <cell r="AA188">
            <v>2.25108978</v>
          </cell>
          <cell r="AB188">
            <v>1.6088789451286669</v>
          </cell>
          <cell r="AC188">
            <v>-1.8691341699999999</v>
          </cell>
          <cell r="AD188">
            <v>-0.85192312000000003</v>
          </cell>
          <cell r="AE188">
            <v>-1.0172110499999998</v>
          </cell>
          <cell r="AF188">
            <v>0.54421510575669363</v>
          </cell>
          <cell r="AG188">
            <v>0</v>
          </cell>
          <cell r="AH188">
            <v>0.69958332999999995</v>
          </cell>
          <cell r="AI188">
            <v>0.18918399999999999</v>
          </cell>
          <cell r="AJ188">
            <v>0.51039932999999993</v>
          </cell>
          <cell r="AK188">
            <v>2.09874999</v>
          </cell>
          <cell r="AL188">
            <v>-0.66273912000000001</v>
          </cell>
          <cell r="AM188">
            <v>2.7614891099999999</v>
          </cell>
          <cell r="AN188">
            <v>1.3157780217547492</v>
          </cell>
          <cell r="AO188">
            <v>0.18918399999999999</v>
          </cell>
          <cell r="AP188">
            <v>-0.66273912000000001</v>
          </cell>
          <cell r="AQ188">
            <v>0.85192312000000003</v>
          </cell>
          <cell r="AR188">
            <v>4.5031457205683356</v>
          </cell>
          <cell r="AS188">
            <v>0</v>
          </cell>
          <cell r="AT188">
            <v>0.69958332999999995</v>
          </cell>
          <cell r="AU188">
            <v>0.109962</v>
          </cell>
          <cell r="AV188">
            <v>0.58962132999999994</v>
          </cell>
          <cell r="AW188">
            <v>2.7983333199999998</v>
          </cell>
          <cell r="AX188">
            <v>-0.55277712000000001</v>
          </cell>
          <cell r="AY188">
            <v>3.3511104399999998</v>
          </cell>
          <cell r="AZ188">
            <v>1.1975379830734389</v>
          </cell>
          <cell r="BA188">
            <v>-1.0488941699999998</v>
          </cell>
          <cell r="BB188">
            <v>-0.55277712000000001</v>
          </cell>
          <cell r="BC188">
            <v>-0.49611704999999984</v>
          </cell>
          <cell r="BD188">
            <v>0.47299056872439277</v>
          </cell>
          <cell r="BE188">
            <v>0</v>
          </cell>
          <cell r="BF188">
            <v>0.69958332999999995</v>
          </cell>
          <cell r="BG188">
            <v>7.3010000000000005E-2</v>
          </cell>
          <cell r="BH188">
            <v>0.62657332999999993</v>
          </cell>
          <cell r="BI188">
            <v>3.4979166500000001</v>
          </cell>
          <cell r="BJ188">
            <v>-0.47976711999999999</v>
          </cell>
          <cell r="BK188">
            <v>3.9776837700000001</v>
          </cell>
          <cell r="BL188">
            <v>1.1371579622973578</v>
          </cell>
          <cell r="BM188">
            <v>-0.77367417000000005</v>
          </cell>
          <cell r="BN188">
            <v>-0.47976711999999999</v>
          </cell>
          <cell r="BO188">
            <v>-0.29390705000000006</v>
          </cell>
          <cell r="BP188">
            <v>0.37988479051846857</v>
          </cell>
          <cell r="BQ188">
            <v>0</v>
          </cell>
          <cell r="BR188">
            <v>0.69958332999999995</v>
          </cell>
          <cell r="BS188">
            <v>0.31195400000000001</v>
          </cell>
          <cell r="BT188">
            <v>0.38762932999999994</v>
          </cell>
          <cell r="BU188">
            <v>4.1974999799999999</v>
          </cell>
          <cell r="BV188">
            <v>-0.16781311999999998</v>
          </cell>
          <cell r="BW188">
            <v>4.3653130999999998</v>
          </cell>
          <cell r="BX188">
            <v>1.0399793021559467</v>
          </cell>
          <cell r="BY188">
            <v>0.72891432999999994</v>
          </cell>
          <cell r="BZ188">
            <v>-0.16781311999999998</v>
          </cell>
          <cell r="CA188">
            <v>-0.89672744999999998</v>
          </cell>
          <cell r="CB188">
            <v>-1.2302233789257513</v>
          </cell>
          <cell r="CC188">
            <v>0</v>
          </cell>
          <cell r="CD188">
            <v>0.48253333000000004</v>
          </cell>
          <cell r="CE188">
            <v>0.76375649999999995</v>
          </cell>
          <cell r="CF188">
            <v>-0.28122316999999991</v>
          </cell>
          <cell r="CG188">
            <v>4.6800333099999998</v>
          </cell>
          <cell r="CH188">
            <v>0.59594338000000002</v>
          </cell>
          <cell r="CI188">
            <v>4.0840899299999993</v>
          </cell>
          <cell r="CJ188">
            <v>0.87266257726699803</v>
          </cell>
          <cell r="CK188">
            <v>1.83810151</v>
          </cell>
          <cell r="CL188">
            <v>0.59594338000000002</v>
          </cell>
          <cell r="CM188">
            <v>-1.24215813</v>
          </cell>
          <cell r="CN188">
            <v>-0.67578320524855018</v>
          </cell>
          <cell r="CO188">
            <v>0</v>
          </cell>
          <cell r="CP188">
            <v>0.28952333000000002</v>
          </cell>
          <cell r="CQ188">
            <v>1.1344749999999999</v>
          </cell>
          <cell r="CR188">
            <v>-0.84495166999999993</v>
          </cell>
          <cell r="CS188">
            <v>4.3895566399999995</v>
          </cell>
          <cell r="CT188">
            <v>1.7304183799999999</v>
          </cell>
          <cell r="CU188">
            <v>2.6591382599999998</v>
          </cell>
          <cell r="CV188">
            <v>0.6057874355164945</v>
          </cell>
          <cell r="CW188">
            <v>3.3752365099999997</v>
          </cell>
          <cell r="CX188">
            <v>1.7304183799999999</v>
          </cell>
          <cell r="CY188">
            <v>1.6448181299999998</v>
          </cell>
          <cell r="CZ188">
            <v>0.48731937010245246</v>
          </cell>
          <cell r="DA188">
            <v>0</v>
          </cell>
          <cell r="DB188">
            <v>0.32068332999999999</v>
          </cell>
          <cell r="DC188">
            <v>0.44393500000000002</v>
          </cell>
          <cell r="DD188">
            <v>-0.12325167000000004</v>
          </cell>
          <cell r="DE188">
            <v>4.7102399699999999</v>
          </cell>
          <cell r="DF188">
            <v>2.1743533799999999</v>
          </cell>
          <cell r="DG188">
            <v>2.5358865900000001</v>
          </cell>
          <cell r="DH188">
            <v>0.53837736636590094</v>
          </cell>
          <cell r="DI188">
            <v>3.8201215099999999</v>
          </cell>
          <cell r="DJ188">
            <v>2.1743533799999999</v>
          </cell>
          <cell r="DK188">
            <v>1.64576813</v>
          </cell>
          <cell r="DL188">
            <v>0.43081564963099828</v>
          </cell>
          <cell r="DM188">
            <v>0</v>
          </cell>
          <cell r="DN188">
            <v>-0.58096667000000002</v>
          </cell>
          <cell r="DO188">
            <v>0.5693231299999999</v>
          </cell>
          <cell r="DP188">
            <v>-1.1502897999999999</v>
          </cell>
          <cell r="DQ188">
            <v>4.1292732999999995</v>
          </cell>
          <cell r="DR188">
            <v>2.7436765099999998</v>
          </cell>
          <cell r="DS188">
            <v>1.3855967899999997</v>
          </cell>
          <cell r="DT188">
            <v>0.33555463378992129</v>
          </cell>
          <cell r="DU188">
            <v>4.7111505099999995</v>
          </cell>
          <cell r="DV188">
            <v>2.7436765099999998</v>
          </cell>
          <cell r="DW188">
            <v>1.9674739999999997</v>
          </cell>
          <cell r="DX188">
            <v>0.41762070556306635</v>
          </cell>
          <cell r="DY188">
            <v>0</v>
          </cell>
          <cell r="DZ188">
            <v>0.27433333000000004</v>
          </cell>
          <cell r="EA188">
            <v>0.71396999999999999</v>
          </cell>
          <cell r="EB188">
            <v>-0.43963666999999995</v>
          </cell>
          <cell r="EC188">
            <v>4.2589066300000002</v>
          </cell>
          <cell r="ED188">
            <v>3.4576465099999996</v>
          </cell>
          <cell r="EE188">
            <v>0.80126012000000069</v>
          </cell>
          <cell r="EF188">
            <v>0.18813751735148995</v>
          </cell>
          <cell r="EG188">
            <v>4.8919368499999996</v>
          </cell>
          <cell r="EH188">
            <v>3.4576465099999996</v>
          </cell>
          <cell r="EI188">
            <v>1.43429034</v>
          </cell>
          <cell r="EJ188">
            <v>0.29319477826047574</v>
          </cell>
          <cell r="EK188">
            <v>0</v>
          </cell>
          <cell r="EL188">
            <v>0.96508332999999991</v>
          </cell>
          <cell r="EM188">
            <v>1.1329149900000002</v>
          </cell>
          <cell r="EN188">
            <v>-0.16783166000000027</v>
          </cell>
        </row>
        <row r="189">
          <cell r="A189">
            <v>521580</v>
          </cell>
          <cell r="B189" t="str">
            <v>OSP Infrastructure</v>
          </cell>
          <cell r="C189">
            <v>0</v>
          </cell>
          <cell r="D189">
            <v>0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>
            <v>0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  <cell r="AG189">
            <v>0</v>
          </cell>
          <cell r="AH189">
            <v>0</v>
          </cell>
          <cell r="AI189">
            <v>0</v>
          </cell>
          <cell r="AJ189">
            <v>0</v>
          </cell>
          <cell r="AK189">
            <v>0</v>
          </cell>
          <cell r="AL189">
            <v>0</v>
          </cell>
          <cell r="AM189">
            <v>0</v>
          </cell>
          <cell r="AN189">
            <v>0</v>
          </cell>
          <cell r="AO189">
            <v>0</v>
          </cell>
          <cell r="AP189">
            <v>0</v>
          </cell>
          <cell r="AQ189">
            <v>0</v>
          </cell>
          <cell r="AR189">
            <v>0</v>
          </cell>
          <cell r="AS189">
            <v>0</v>
          </cell>
          <cell r="AT189">
            <v>0</v>
          </cell>
          <cell r="AU189">
            <v>0</v>
          </cell>
          <cell r="AV189">
            <v>0</v>
          </cell>
          <cell r="AW189">
            <v>0</v>
          </cell>
          <cell r="AX189">
            <v>0</v>
          </cell>
          <cell r="AY189">
            <v>0</v>
          </cell>
          <cell r="AZ189">
            <v>0</v>
          </cell>
          <cell r="BA189">
            <v>0</v>
          </cell>
          <cell r="BB189">
            <v>0</v>
          </cell>
          <cell r="BC189">
            <v>0</v>
          </cell>
          <cell r="BD189">
            <v>0</v>
          </cell>
          <cell r="BE189">
            <v>0</v>
          </cell>
          <cell r="BF189">
            <v>0</v>
          </cell>
          <cell r="BG189">
            <v>0</v>
          </cell>
          <cell r="BH189">
            <v>0</v>
          </cell>
          <cell r="BI189">
            <v>0</v>
          </cell>
          <cell r="BJ189">
            <v>0</v>
          </cell>
          <cell r="BK189">
            <v>0</v>
          </cell>
          <cell r="BL189">
            <v>0</v>
          </cell>
          <cell r="BM189">
            <v>0</v>
          </cell>
          <cell r="BN189">
            <v>0</v>
          </cell>
          <cell r="BO189">
            <v>0</v>
          </cell>
          <cell r="BP189">
            <v>0</v>
          </cell>
          <cell r="BQ189">
            <v>0</v>
          </cell>
          <cell r="BR189">
            <v>0</v>
          </cell>
          <cell r="BS189">
            <v>0</v>
          </cell>
          <cell r="BT189">
            <v>0</v>
          </cell>
          <cell r="BU189">
            <v>0</v>
          </cell>
          <cell r="BV189">
            <v>0</v>
          </cell>
          <cell r="BW189">
            <v>0</v>
          </cell>
          <cell r="BX189">
            <v>0</v>
          </cell>
          <cell r="BY189">
            <v>0</v>
          </cell>
          <cell r="BZ189">
            <v>0</v>
          </cell>
          <cell r="CA189">
            <v>0</v>
          </cell>
          <cell r="CB189">
            <v>0</v>
          </cell>
          <cell r="CC189">
            <v>0</v>
          </cell>
          <cell r="CD189">
            <v>0</v>
          </cell>
          <cell r="CE189">
            <v>0</v>
          </cell>
          <cell r="CF189">
            <v>0</v>
          </cell>
          <cell r="CG189">
            <v>0</v>
          </cell>
          <cell r="CH189">
            <v>0</v>
          </cell>
          <cell r="CI189">
            <v>0</v>
          </cell>
          <cell r="CJ189">
            <v>0</v>
          </cell>
          <cell r="CK189">
            <v>0</v>
          </cell>
          <cell r="CL189">
            <v>0</v>
          </cell>
          <cell r="CM189">
            <v>0</v>
          </cell>
          <cell r="CN189">
            <v>0</v>
          </cell>
          <cell r="CO189">
            <v>0</v>
          </cell>
          <cell r="CP189">
            <v>0</v>
          </cell>
          <cell r="CQ189">
            <v>0</v>
          </cell>
          <cell r="CR189">
            <v>0</v>
          </cell>
          <cell r="CS189">
            <v>0</v>
          </cell>
          <cell r="CT189">
            <v>0</v>
          </cell>
          <cell r="CU189">
            <v>0</v>
          </cell>
          <cell r="CV189">
            <v>0</v>
          </cell>
          <cell r="CW189">
            <v>0</v>
          </cell>
          <cell r="CX189">
            <v>0</v>
          </cell>
          <cell r="CY189">
            <v>0</v>
          </cell>
          <cell r="CZ189">
            <v>0</v>
          </cell>
          <cell r="DA189">
            <v>0</v>
          </cell>
          <cell r="DB189">
            <v>0</v>
          </cell>
          <cell r="DC189">
            <v>0</v>
          </cell>
          <cell r="DD189">
            <v>0</v>
          </cell>
          <cell r="DE189">
            <v>0</v>
          </cell>
          <cell r="DF189">
            <v>0</v>
          </cell>
          <cell r="DG189">
            <v>0</v>
          </cell>
          <cell r="DH189">
            <v>0</v>
          </cell>
          <cell r="DI189">
            <v>0</v>
          </cell>
          <cell r="DJ189">
            <v>0</v>
          </cell>
          <cell r="DK189">
            <v>0</v>
          </cell>
          <cell r="DL189">
            <v>0</v>
          </cell>
          <cell r="DM189">
            <v>0</v>
          </cell>
          <cell r="DN189">
            <v>0</v>
          </cell>
          <cell r="DO189">
            <v>0</v>
          </cell>
          <cell r="DP189">
            <v>0</v>
          </cell>
          <cell r="DQ189">
            <v>0</v>
          </cell>
          <cell r="DR189">
            <v>0</v>
          </cell>
          <cell r="DS189">
            <v>0</v>
          </cell>
          <cell r="DT189">
            <v>0</v>
          </cell>
          <cell r="DU189">
            <v>0</v>
          </cell>
          <cell r="DV189">
            <v>0</v>
          </cell>
          <cell r="DW189">
            <v>0</v>
          </cell>
          <cell r="DX189">
            <v>0</v>
          </cell>
          <cell r="DY189">
            <v>0</v>
          </cell>
          <cell r="DZ189">
            <v>0</v>
          </cell>
          <cell r="EA189">
            <v>0</v>
          </cell>
          <cell r="EB189">
            <v>0</v>
          </cell>
          <cell r="EC189">
            <v>0</v>
          </cell>
          <cell r="ED189">
            <v>0</v>
          </cell>
          <cell r="EE189">
            <v>0</v>
          </cell>
          <cell r="EF189">
            <v>0</v>
          </cell>
          <cell r="EG189">
            <v>0</v>
          </cell>
          <cell r="EH189">
            <v>0</v>
          </cell>
          <cell r="EI189">
            <v>0</v>
          </cell>
          <cell r="EJ189">
            <v>0</v>
          </cell>
          <cell r="EK189">
            <v>0</v>
          </cell>
          <cell r="EL189">
            <v>0</v>
          </cell>
          <cell r="EM189">
            <v>0</v>
          </cell>
          <cell r="EN189">
            <v>0</v>
          </cell>
        </row>
        <row r="190">
          <cell r="A190">
            <v>521581</v>
          </cell>
          <cell r="B190" t="str">
            <v>Manhole &amp; Hand Hole</v>
          </cell>
          <cell r="C190">
            <v>0</v>
          </cell>
          <cell r="D190">
            <v>0</v>
          </cell>
          <cell r="E190">
            <v>0</v>
          </cell>
          <cell r="F190">
            <v>0</v>
          </cell>
          <cell r="G190">
            <v>6.9110783799999993</v>
          </cell>
          <cell r="H190">
            <v>-1.37506686</v>
          </cell>
          <cell r="I190">
            <v>19.299929880000001</v>
          </cell>
          <cell r="J190">
            <v>48.012</v>
          </cell>
          <cell r="K190">
            <v>15.567999960000002</v>
          </cell>
          <cell r="L190">
            <v>46.468769469999998</v>
          </cell>
          <cell r="M190">
            <v>1.2973333300000001</v>
          </cell>
          <cell r="N190">
            <v>-0.31901724999999997</v>
          </cell>
          <cell r="O190">
            <v>1.61635058</v>
          </cell>
          <cell r="P190">
            <v>1.245902300220715</v>
          </cell>
          <cell r="Q190">
            <v>4.17099595</v>
          </cell>
          <cell r="R190">
            <v>-0.31901724999999997</v>
          </cell>
          <cell r="S190">
            <v>4.4900131999999999</v>
          </cell>
          <cell r="T190">
            <v>1.076484670286002</v>
          </cell>
          <cell r="U190">
            <v>0</v>
          </cell>
          <cell r="V190">
            <v>1.2973333300000001</v>
          </cell>
          <cell r="W190">
            <v>3.6412039999999979E-2</v>
          </cell>
          <cell r="X190">
            <v>1.2609212900000002</v>
          </cell>
          <cell r="Y190">
            <v>2.5946666600000001</v>
          </cell>
          <cell r="Z190">
            <v>-0.28260521</v>
          </cell>
          <cell r="AA190">
            <v>2.87727187</v>
          </cell>
          <cell r="AB190">
            <v>1.1089177328081132</v>
          </cell>
          <cell r="AC190">
            <v>7.1512587400000003</v>
          </cell>
          <cell r="AD190">
            <v>-0.28260521</v>
          </cell>
          <cell r="AE190">
            <v>7.4338639500000001</v>
          </cell>
          <cell r="AF190">
            <v>1.0395182471051243</v>
          </cell>
          <cell r="AG190">
            <v>0</v>
          </cell>
          <cell r="AH190">
            <v>1.2973333300000001</v>
          </cell>
          <cell r="AI190">
            <v>1.58315552</v>
          </cell>
          <cell r="AJ190">
            <v>-0.28582218999999998</v>
          </cell>
          <cell r="AK190">
            <v>3.8919999900000004</v>
          </cell>
          <cell r="AL190">
            <v>1.30055031</v>
          </cell>
          <cell r="AM190">
            <v>2.5914496800000002</v>
          </cell>
          <cell r="AN190">
            <v>0.66584010448571451</v>
          </cell>
          <cell r="AO190">
            <v>1.58315552</v>
          </cell>
          <cell r="AP190">
            <v>1.30055031</v>
          </cell>
          <cell r="AQ190">
            <v>0.28260521000000005</v>
          </cell>
          <cell r="AR190">
            <v>0.17850754801398161</v>
          </cell>
          <cell r="AS190">
            <v>0</v>
          </cell>
          <cell r="AT190">
            <v>1.2973333300000001</v>
          </cell>
          <cell r="AU190">
            <v>3.1478113800000003</v>
          </cell>
          <cell r="AV190">
            <v>-1.8504780500000002</v>
          </cell>
          <cell r="AW190">
            <v>5.1893333200000002</v>
          </cell>
          <cell r="AX190">
            <v>4.4483616900000005</v>
          </cell>
          <cell r="AY190">
            <v>0.74097162999999977</v>
          </cell>
          <cell r="AZ190">
            <v>0.14278744191363674</v>
          </cell>
          <cell r="BA190">
            <v>8.5510813699999986</v>
          </cell>
          <cell r="BB190">
            <v>4.4483616900000005</v>
          </cell>
          <cell r="BC190">
            <v>4.1027196799999981</v>
          </cell>
          <cell r="BD190">
            <v>0.47978957309349035</v>
          </cell>
          <cell r="BE190">
            <v>0</v>
          </cell>
          <cell r="BF190">
            <v>1.2973333300000001</v>
          </cell>
          <cell r="BG190">
            <v>2.8687921899999993</v>
          </cell>
          <cell r="BH190">
            <v>-1.5714588599999992</v>
          </cell>
          <cell r="BI190">
            <v>6.4866666500000001</v>
          </cell>
          <cell r="BJ190">
            <v>7.3171538800000002</v>
          </cell>
          <cell r="BK190">
            <v>-0.83048723000000013</v>
          </cell>
          <cell r="BL190">
            <v>-0.1280298919014129</v>
          </cell>
          <cell r="BM190">
            <v>11.39765863</v>
          </cell>
          <cell r="BN190">
            <v>7.3171538800000002</v>
          </cell>
          <cell r="BO190">
            <v>4.0805047500000002</v>
          </cell>
          <cell r="BP190">
            <v>0.35801254296734453</v>
          </cell>
          <cell r="BQ190">
            <v>0</v>
          </cell>
          <cell r="BR190">
            <v>1.2973333300000001</v>
          </cell>
          <cell r="BS190">
            <v>-1.88071462</v>
          </cell>
          <cell r="BT190">
            <v>3.1780479499999998</v>
          </cell>
          <cell r="BU190">
            <v>7.7839999800000008</v>
          </cell>
          <cell r="BV190">
            <v>5.4364392600000002</v>
          </cell>
          <cell r="BW190">
            <v>2.3475607200000006</v>
          </cell>
          <cell r="BX190">
            <v>0.30158796583141823</v>
          </cell>
          <cell r="BY190">
            <v>11.479552199999999</v>
          </cell>
          <cell r="BZ190">
            <v>5.4364392600000002</v>
          </cell>
          <cell r="CA190">
            <v>-6.0431129399999985</v>
          </cell>
          <cell r="CB190">
            <v>-0.52642410041046717</v>
          </cell>
          <cell r="CC190">
            <v>0</v>
          </cell>
          <cell r="CD190">
            <v>1.2973333300000001</v>
          </cell>
          <cell r="CE190">
            <v>0.11044</v>
          </cell>
          <cell r="CF190">
            <v>1.18689333</v>
          </cell>
          <cell r="CG190">
            <v>9.0813333099999998</v>
          </cell>
          <cell r="CH190">
            <v>5.5468792599999999</v>
          </cell>
          <cell r="CI190">
            <v>3.5344540499999999</v>
          </cell>
          <cell r="CJ190">
            <v>0.38919990373087626</v>
          </cell>
          <cell r="CK190">
            <v>16.10618517</v>
          </cell>
          <cell r="CL190">
            <v>5.5468792599999999</v>
          </cell>
          <cell r="CM190">
            <v>-10.559305909999999</v>
          </cell>
          <cell r="CN190">
            <v>-0.65560564457362436</v>
          </cell>
          <cell r="CO190">
            <v>0</v>
          </cell>
          <cell r="CP190">
            <v>1.2973333300000001</v>
          </cell>
          <cell r="CQ190">
            <v>0.78881387000000014</v>
          </cell>
          <cell r="CR190">
            <v>0.50851945999999992</v>
          </cell>
          <cell r="CS190">
            <v>10.37866664</v>
          </cell>
          <cell r="CT190">
            <v>6.3356931300000001</v>
          </cell>
          <cell r="CU190">
            <v>4.0429735100000004</v>
          </cell>
          <cell r="CV190">
            <v>0.38954652367560771</v>
          </cell>
          <cell r="CW190">
            <v>15.567738140000001</v>
          </cell>
          <cell r="CX190">
            <v>6.3356931300000001</v>
          </cell>
          <cell r="CY190">
            <v>9.2320450100000002</v>
          </cell>
          <cell r="CZ190">
            <v>0.59302417133283047</v>
          </cell>
          <cell r="DA190">
            <v>0</v>
          </cell>
          <cell r="DB190">
            <v>6.2973333299999998</v>
          </cell>
          <cell r="DC190">
            <v>1.0276497900000001</v>
          </cell>
          <cell r="DD190">
            <v>5.2696835399999999</v>
          </cell>
          <cell r="DE190">
            <v>16.675999969999999</v>
          </cell>
          <cell r="DF190">
            <v>7.36334292</v>
          </cell>
          <cell r="DG190">
            <v>9.3126570499999985</v>
          </cell>
          <cell r="DH190">
            <v>0.55844669385664425</v>
          </cell>
          <cell r="DI190">
            <v>15.567712140000001</v>
          </cell>
          <cell r="DJ190">
            <v>7.36334292</v>
          </cell>
          <cell r="DK190">
            <v>8.2043692200000002</v>
          </cell>
          <cell r="DL190">
            <v>0.52701187857395726</v>
          </cell>
          <cell r="DM190">
            <v>0</v>
          </cell>
          <cell r="DN190">
            <v>6.2973333299999998</v>
          </cell>
          <cell r="DO190">
            <v>3.8508204800000003</v>
          </cell>
          <cell r="DP190">
            <v>2.4465128499999995</v>
          </cell>
          <cell r="DQ190">
            <v>22.9733333</v>
          </cell>
          <cell r="DR190">
            <v>11.2141634</v>
          </cell>
          <cell r="DS190">
            <v>11.7591699</v>
          </cell>
          <cell r="DT190">
            <v>0.51186172012748365</v>
          </cell>
          <cell r="DU190">
            <v>17.376394229999999</v>
          </cell>
          <cell r="DV190">
            <v>11.2141634</v>
          </cell>
          <cell r="DW190">
            <v>6.1622308299999986</v>
          </cell>
          <cell r="DX190">
            <v>0.35463231027303865</v>
          </cell>
          <cell r="DY190">
            <v>0</v>
          </cell>
          <cell r="DZ190">
            <v>5.2973333299999998</v>
          </cell>
          <cell r="EA190">
            <v>0.67709785999999939</v>
          </cell>
          <cell r="EB190">
            <v>4.6202354700000008</v>
          </cell>
          <cell r="EC190">
            <v>28.270666630000001</v>
          </cell>
          <cell r="ED190">
            <v>11.89126126</v>
          </cell>
          <cell r="EE190">
            <v>16.379405370000001</v>
          </cell>
          <cell r="EF190">
            <v>0.57937810892010089</v>
          </cell>
          <cell r="EG190">
            <v>19.192150460000001</v>
          </cell>
          <cell r="EH190">
            <v>11.89126126</v>
          </cell>
          <cell r="EI190">
            <v>7.3008892000000003</v>
          </cell>
          <cell r="EJ190">
            <v>0.38041016900197855</v>
          </cell>
          <cell r="EK190">
            <v>0</v>
          </cell>
          <cell r="EL190">
            <v>20.198102840000001</v>
          </cell>
          <cell r="EM190">
            <v>20.242402619999996</v>
          </cell>
          <cell r="EN190">
            <v>-4.4299779999995792E-2</v>
          </cell>
        </row>
        <row r="191">
          <cell r="A191">
            <v>521582</v>
          </cell>
          <cell r="B191" t="str">
            <v>Civil Works - OSP</v>
          </cell>
          <cell r="C191">
            <v>-17.99290431</v>
          </cell>
          <cell r="D191">
            <v>1.7927845900000001</v>
          </cell>
          <cell r="E191">
            <v>0.20648722</v>
          </cell>
          <cell r="F191">
            <v>3.74851847</v>
          </cell>
          <cell r="G191">
            <v>35.392183159999995</v>
          </cell>
          <cell r="H191">
            <v>-14.44630673</v>
          </cell>
          <cell r="I191">
            <v>32.465845309999999</v>
          </cell>
          <cell r="J191">
            <v>18.012</v>
          </cell>
          <cell r="K191">
            <v>8.4870000000000001</v>
          </cell>
          <cell r="L191">
            <v>7.3869999999999996</v>
          </cell>
          <cell r="M191">
            <v>0.70725000000000005</v>
          </cell>
          <cell r="N191">
            <v>0</v>
          </cell>
          <cell r="O191">
            <v>0.70725000000000005</v>
          </cell>
          <cell r="P191">
            <v>1</v>
          </cell>
          <cell r="Q191">
            <v>1.51743194</v>
          </cell>
          <cell r="R191">
            <v>0</v>
          </cell>
          <cell r="S191">
            <v>1.51743194</v>
          </cell>
          <cell r="T191">
            <v>1</v>
          </cell>
          <cell r="U191">
            <v>0</v>
          </cell>
          <cell r="V191">
            <v>0.70725000000000005</v>
          </cell>
          <cell r="W191">
            <v>4.257524E-2</v>
          </cell>
          <cell r="X191">
            <v>0.66467476000000003</v>
          </cell>
          <cell r="Y191">
            <v>1.4145000000000001</v>
          </cell>
          <cell r="Z191">
            <v>4.257524E-2</v>
          </cell>
          <cell r="AA191">
            <v>1.3719247600000002</v>
          </cell>
          <cell r="AB191">
            <v>0.96990085542594562</v>
          </cell>
          <cell r="AC191">
            <v>1.5209507199999999</v>
          </cell>
          <cell r="AD191">
            <v>4.257524E-2</v>
          </cell>
          <cell r="AE191">
            <v>1.47837548</v>
          </cell>
          <cell r="AF191">
            <v>0.97200748226740707</v>
          </cell>
          <cell r="AG191">
            <v>0</v>
          </cell>
          <cell r="AH191">
            <v>0.70725000000000005</v>
          </cell>
          <cell r="AI191">
            <v>0.41479435000000003</v>
          </cell>
          <cell r="AJ191">
            <v>0.29245565000000001</v>
          </cell>
          <cell r="AK191">
            <v>2.12175</v>
          </cell>
          <cell r="AL191">
            <v>0.45736959000000005</v>
          </cell>
          <cell r="AM191">
            <v>1.6643804099999999</v>
          </cell>
          <cell r="AN191">
            <v>0.78443756804524567</v>
          </cell>
          <cell r="AO191">
            <v>0.41479435000000003</v>
          </cell>
          <cell r="AP191">
            <v>0.45736959000000005</v>
          </cell>
          <cell r="AQ191">
            <v>-4.2575240000000014E-2</v>
          </cell>
          <cell r="AR191">
            <v>-0.10264180310074139</v>
          </cell>
          <cell r="AS191">
            <v>0</v>
          </cell>
          <cell r="AT191">
            <v>0.70725000000000005</v>
          </cell>
          <cell r="AU191">
            <v>0.30184411999999994</v>
          </cell>
          <cell r="AV191">
            <v>0.40540588000000011</v>
          </cell>
          <cell r="AW191">
            <v>2.8290000000000002</v>
          </cell>
          <cell r="AX191">
            <v>0.75921370999999993</v>
          </cell>
          <cell r="AY191">
            <v>2.0697862900000001</v>
          </cell>
          <cell r="AZ191">
            <v>0.73163177447861438</v>
          </cell>
          <cell r="BA191">
            <v>1.95598333</v>
          </cell>
          <cell r="BB191">
            <v>0.75921370999999993</v>
          </cell>
          <cell r="BC191">
            <v>1.19676962</v>
          </cell>
          <cell r="BD191">
            <v>0.61185062349176567</v>
          </cell>
          <cell r="BE191">
            <v>0</v>
          </cell>
          <cell r="BF191">
            <v>0.70725000000000005</v>
          </cell>
          <cell r="BG191">
            <v>1.1919114399999999</v>
          </cell>
          <cell r="BH191">
            <v>-0.48466143999999989</v>
          </cell>
          <cell r="BI191">
            <v>3.5362499999999999</v>
          </cell>
          <cell r="BJ191">
            <v>1.95112515</v>
          </cell>
          <cell r="BK191">
            <v>1.5851248499999999</v>
          </cell>
          <cell r="BL191">
            <v>0.44825022269353126</v>
          </cell>
          <cell r="BM191">
            <v>1.9716069700000001</v>
          </cell>
          <cell r="BN191">
            <v>1.95112515</v>
          </cell>
          <cell r="BO191">
            <v>2.0481820000000095E-2</v>
          </cell>
          <cell r="BP191">
            <v>1.0388388919116113E-2</v>
          </cell>
          <cell r="BQ191">
            <v>0</v>
          </cell>
          <cell r="BR191">
            <v>0.70725000000000005</v>
          </cell>
          <cell r="BS191">
            <v>1.4098951400000002</v>
          </cell>
          <cell r="BT191">
            <v>-0.70264514000000011</v>
          </cell>
          <cell r="BU191">
            <v>4.2435</v>
          </cell>
          <cell r="BV191">
            <v>3.3610202899999999</v>
          </cell>
          <cell r="BW191">
            <v>0.88247971000000014</v>
          </cell>
          <cell r="BX191">
            <v>0.20796034169906918</v>
          </cell>
          <cell r="BY191">
            <v>1.9716069700000001</v>
          </cell>
          <cell r="BZ191">
            <v>3.3610202899999999</v>
          </cell>
          <cell r="CA191">
            <v>1.3894133199999998</v>
          </cell>
          <cell r="CB191">
            <v>0.70471110172632423</v>
          </cell>
          <cell r="CC191">
            <v>0</v>
          </cell>
          <cell r="CD191">
            <v>0.70725000000000005</v>
          </cell>
          <cell r="CE191">
            <v>9.8714999999990677E-4</v>
          </cell>
          <cell r="CF191">
            <v>0.70626285000000011</v>
          </cell>
          <cell r="CG191">
            <v>4.9507500000000002</v>
          </cell>
          <cell r="CH191">
            <v>3.3620074399999997</v>
          </cell>
          <cell r="CI191">
            <v>1.5887425600000005</v>
          </cell>
          <cell r="CJ191">
            <v>0.32090947028228056</v>
          </cell>
          <cell r="CK191">
            <v>1.9716069700000001</v>
          </cell>
          <cell r="CL191">
            <v>3.3620074399999997</v>
          </cell>
          <cell r="CM191">
            <v>1.3904004699999997</v>
          </cell>
          <cell r="CN191">
            <v>0.7052117846793774</v>
          </cell>
          <cell r="CO191">
            <v>0</v>
          </cell>
          <cell r="CP191">
            <v>0.70725000000000005</v>
          </cell>
          <cell r="CQ191">
            <v>0.11342204000000004</v>
          </cell>
          <cell r="CR191">
            <v>0.59382796000000004</v>
          </cell>
          <cell r="CS191">
            <v>5.6580000000000004</v>
          </cell>
          <cell r="CT191">
            <v>3.4754294799999998</v>
          </cell>
          <cell r="CU191">
            <v>2.1825705200000005</v>
          </cell>
          <cell r="CV191">
            <v>0.3857494733121245</v>
          </cell>
          <cell r="CW191">
            <v>2.7339566800000004</v>
          </cell>
          <cell r="CX191">
            <v>3.4754294799999998</v>
          </cell>
          <cell r="CY191">
            <v>-0.74147279999999949</v>
          </cell>
          <cell r="CZ191">
            <v>-0.27120868645219331</v>
          </cell>
          <cell r="DA191">
            <v>0</v>
          </cell>
          <cell r="DB191">
            <v>0.70725000000000005</v>
          </cell>
          <cell r="DC191">
            <v>4.9111262599999996</v>
          </cell>
          <cell r="DD191">
            <v>-4.2038762599999995</v>
          </cell>
          <cell r="DE191">
            <v>6.3652499999999996</v>
          </cell>
          <cell r="DF191">
            <v>8.3865557400000004</v>
          </cell>
          <cell r="DG191">
            <v>-2.0213057400000007</v>
          </cell>
          <cell r="DH191">
            <v>-0.31755323671497598</v>
          </cell>
          <cell r="DI191">
            <v>4.1722959099999999</v>
          </cell>
          <cell r="DJ191">
            <v>8.3865557400000004</v>
          </cell>
          <cell r="DK191">
            <v>-4.2142598300000005</v>
          </cell>
          <cell r="DL191">
            <v>-1.0100577525911869</v>
          </cell>
          <cell r="DM191">
            <v>0</v>
          </cell>
          <cell r="DN191">
            <v>0.70725000000000005</v>
          </cell>
          <cell r="DO191">
            <v>0.3436972899999991</v>
          </cell>
          <cell r="DP191">
            <v>0.36355271000000094</v>
          </cell>
          <cell r="DQ191">
            <v>7.0724999999999998</v>
          </cell>
          <cell r="DR191">
            <v>8.7302530300000001</v>
          </cell>
          <cell r="DS191">
            <v>-1.6577530300000003</v>
          </cell>
          <cell r="DT191">
            <v>-0.23439420714033232</v>
          </cell>
          <cell r="DU191">
            <v>9.4121026899999993</v>
          </cell>
          <cell r="DV191">
            <v>8.7302530300000001</v>
          </cell>
          <cell r="DW191">
            <v>0.68184965999999925</v>
          </cell>
          <cell r="DX191">
            <v>7.2443924854797698E-2</v>
          </cell>
          <cell r="DY191">
            <v>0</v>
          </cell>
          <cell r="DZ191">
            <v>0.70725000000000005</v>
          </cell>
          <cell r="EA191">
            <v>9.5408270000001419E-2</v>
          </cell>
          <cell r="EB191">
            <v>0.61184172999999864</v>
          </cell>
          <cell r="EC191">
            <v>7.7797499999999999</v>
          </cell>
          <cell r="ED191">
            <v>8.8256613000000002</v>
          </cell>
          <cell r="EE191">
            <v>-1.0459113000000002</v>
          </cell>
          <cell r="EF191">
            <v>-0.13444021980140752</v>
          </cell>
          <cell r="EG191">
            <v>9.4670602699999993</v>
          </cell>
          <cell r="EH191">
            <v>8.8256613000000002</v>
          </cell>
          <cell r="EI191">
            <v>0.64139896999999912</v>
          </cell>
          <cell r="EJ191">
            <v>6.7750595402092981E-2</v>
          </cell>
          <cell r="EK191">
            <v>0</v>
          </cell>
          <cell r="EL191">
            <v>0.10725</v>
          </cell>
          <cell r="EM191">
            <v>-7.8164951000000009</v>
          </cell>
          <cell r="EN191">
            <v>7.9237451000000005</v>
          </cell>
        </row>
        <row r="192">
          <cell r="A192">
            <v>521583</v>
          </cell>
          <cell r="B192" t="str">
            <v>Contractor Faults Handling</v>
          </cell>
          <cell r="C192">
            <v>455.8403452</v>
          </cell>
          <cell r="D192">
            <v>506.59139185999999</v>
          </cell>
          <cell r="E192">
            <v>475.37218142</v>
          </cell>
          <cell r="F192">
            <v>576.80082705999996</v>
          </cell>
          <cell r="G192">
            <v>635.88203271999998</v>
          </cell>
          <cell r="H192">
            <v>637.06769126999995</v>
          </cell>
          <cell r="I192">
            <v>733.80354858999999</v>
          </cell>
          <cell r="J192">
            <v>880.30014107000011</v>
          </cell>
          <cell r="K192">
            <v>631.52</v>
          </cell>
          <cell r="L192">
            <v>749.87049999999999</v>
          </cell>
          <cell r="M192">
            <v>61.15</v>
          </cell>
          <cell r="N192">
            <v>62.420250380000006</v>
          </cell>
          <cell r="O192">
            <v>-1.2702503800000073</v>
          </cell>
          <cell r="P192">
            <v>-2.0772696320523424E-2</v>
          </cell>
          <cell r="Q192">
            <v>57.228883619999998</v>
          </cell>
          <cell r="R192">
            <v>62.420250380000006</v>
          </cell>
          <cell r="S192">
            <v>-5.1913667600000082</v>
          </cell>
          <cell r="T192">
            <v>-9.0712354175396873E-2</v>
          </cell>
          <cell r="U192">
            <v>0</v>
          </cell>
          <cell r="V192">
            <v>61.15</v>
          </cell>
          <cell r="W192">
            <v>69.055511440000004</v>
          </cell>
          <cell r="X192">
            <v>-7.9055114400000051</v>
          </cell>
          <cell r="Y192">
            <v>122.3</v>
          </cell>
          <cell r="Z192">
            <v>131.47576182</v>
          </cell>
          <cell r="AA192">
            <v>-9.1757618200000053</v>
          </cell>
          <cell r="AB192">
            <v>-7.5026670645952614E-2</v>
          </cell>
          <cell r="AC192">
            <v>107.43370964</v>
          </cell>
          <cell r="AD192">
            <v>131.47576182</v>
          </cell>
          <cell r="AE192">
            <v>-24.042052179999999</v>
          </cell>
          <cell r="AF192">
            <v>-0.22378499505008806</v>
          </cell>
          <cell r="AG192">
            <v>0</v>
          </cell>
          <cell r="AH192">
            <v>61.15</v>
          </cell>
          <cell r="AI192">
            <v>63.59470377000001</v>
          </cell>
          <cell r="AJ192">
            <v>-2.4447037700000109</v>
          </cell>
          <cell r="AK192">
            <v>183.45</v>
          </cell>
          <cell r="AL192">
            <v>195.07046559</v>
          </cell>
          <cell r="AM192">
            <v>-11.620465590000009</v>
          </cell>
          <cell r="AN192">
            <v>-6.3344047914963258E-2</v>
          </cell>
          <cell r="AO192">
            <v>63.59470377000001</v>
          </cell>
          <cell r="AP192">
            <v>195.07046559</v>
          </cell>
          <cell r="AQ192">
            <v>-131.47576182</v>
          </cell>
          <cell r="AR192">
            <v>-2.0674011203118776</v>
          </cell>
          <cell r="AS192">
            <v>0</v>
          </cell>
          <cell r="AT192">
            <v>61.15</v>
          </cell>
          <cell r="AU192">
            <v>62.727143039999994</v>
          </cell>
          <cell r="AV192">
            <v>-1.5771430399999957</v>
          </cell>
          <cell r="AW192">
            <v>244.6</v>
          </cell>
          <cell r="AX192">
            <v>257.79760863000001</v>
          </cell>
          <cell r="AY192">
            <v>-13.197608630000019</v>
          </cell>
          <cell r="AZ192">
            <v>-5.3955881561733518E-2</v>
          </cell>
          <cell r="BA192">
            <v>204.33271922</v>
          </cell>
          <cell r="BB192">
            <v>257.79760863000001</v>
          </cell>
          <cell r="BC192">
            <v>-53.464889410000012</v>
          </cell>
          <cell r="BD192">
            <v>-0.26165603636114532</v>
          </cell>
          <cell r="BE192">
            <v>0</v>
          </cell>
          <cell r="BF192">
            <v>61.15</v>
          </cell>
          <cell r="BG192">
            <v>63.268753470000028</v>
          </cell>
          <cell r="BH192">
            <v>-2.1187534700000299</v>
          </cell>
          <cell r="BI192">
            <v>305.75</v>
          </cell>
          <cell r="BJ192">
            <v>321.06636210000005</v>
          </cell>
          <cell r="BK192">
            <v>-15.316362100000049</v>
          </cell>
          <cell r="BL192">
            <v>-5.0094397710547994E-2</v>
          </cell>
          <cell r="BM192">
            <v>247.22459265000001</v>
          </cell>
          <cell r="BN192">
            <v>321.06636210000005</v>
          </cell>
          <cell r="BO192">
            <v>-73.841769450000044</v>
          </cell>
          <cell r="BP192">
            <v>-0.29868294516532612</v>
          </cell>
          <cell r="BQ192">
            <v>0</v>
          </cell>
          <cell r="BR192">
            <v>61.15</v>
          </cell>
          <cell r="BS192">
            <v>63.26601298999995</v>
          </cell>
          <cell r="BT192">
            <v>-2.1160129899999518</v>
          </cell>
          <cell r="BU192">
            <v>366.9</v>
          </cell>
          <cell r="BV192">
            <v>384.33237508999997</v>
          </cell>
          <cell r="BW192">
            <v>-17.432375089999994</v>
          </cell>
          <cell r="BX192">
            <v>-4.7512605859907318E-2</v>
          </cell>
          <cell r="BY192">
            <v>292.27099389</v>
          </cell>
          <cell r="BZ192">
            <v>384.33237508999997</v>
          </cell>
          <cell r="CA192">
            <v>92.061381199999971</v>
          </cell>
          <cell r="CB192">
            <v>0.31498637608441044</v>
          </cell>
          <cell r="CC192">
            <v>0</v>
          </cell>
          <cell r="CD192">
            <v>61.15</v>
          </cell>
          <cell r="CE192">
            <v>64.031910780000032</v>
          </cell>
          <cell r="CF192">
            <v>-2.8819107800000339</v>
          </cell>
          <cell r="CG192">
            <v>428.05</v>
          </cell>
          <cell r="CH192">
            <v>448.36428587</v>
          </cell>
          <cell r="CI192">
            <v>-20.314285869999992</v>
          </cell>
          <cell r="CJ192">
            <v>-4.7457740614414184E-2</v>
          </cell>
          <cell r="CK192">
            <v>338.15749550999999</v>
          </cell>
          <cell r="CL192">
            <v>448.36428587</v>
          </cell>
          <cell r="CM192">
            <v>110.20679036000001</v>
          </cell>
          <cell r="CN192">
            <v>0.32590373368417908</v>
          </cell>
          <cell r="CO192">
            <v>0</v>
          </cell>
          <cell r="CP192">
            <v>61.15</v>
          </cell>
          <cell r="CQ192">
            <v>66.658068529999966</v>
          </cell>
          <cell r="CR192">
            <v>-5.5080685299999672</v>
          </cell>
          <cell r="CS192">
            <v>489.2</v>
          </cell>
          <cell r="CT192">
            <v>515.02235439999993</v>
          </cell>
          <cell r="CU192">
            <v>-25.822354399999938</v>
          </cell>
          <cell r="CV192">
            <v>-5.2784861815208375E-2</v>
          </cell>
          <cell r="CW192">
            <v>388.67464983999997</v>
          </cell>
          <cell r="CX192">
            <v>515.02235439999993</v>
          </cell>
          <cell r="CY192">
            <v>-126.34770455999995</v>
          </cell>
          <cell r="CZ192">
            <v>-0.32507318038882049</v>
          </cell>
          <cell r="DA192">
            <v>0</v>
          </cell>
          <cell r="DB192">
            <v>61.15</v>
          </cell>
          <cell r="DC192">
            <v>67.559518039999986</v>
          </cell>
          <cell r="DD192">
            <v>-6.4095180399999876</v>
          </cell>
          <cell r="DE192">
            <v>550.35</v>
          </cell>
          <cell r="DF192">
            <v>582.5818724400001</v>
          </cell>
          <cell r="DG192">
            <v>-32.231872440000075</v>
          </cell>
          <cell r="DH192">
            <v>-5.8566135077677973E-2</v>
          </cell>
          <cell r="DI192">
            <v>440.64794733999997</v>
          </cell>
          <cell r="DJ192">
            <v>582.5818724400001</v>
          </cell>
          <cell r="DK192">
            <v>-141.93392510000012</v>
          </cell>
          <cell r="DL192">
            <v>-0.32210277151361649</v>
          </cell>
          <cell r="DM192">
            <v>0</v>
          </cell>
          <cell r="DN192">
            <v>61.15</v>
          </cell>
          <cell r="DO192">
            <v>68.86929205999995</v>
          </cell>
          <cell r="DP192">
            <v>-7.7192920599999511</v>
          </cell>
          <cell r="DQ192">
            <v>611.5</v>
          </cell>
          <cell r="DR192">
            <v>651.4511645</v>
          </cell>
          <cell r="DS192">
            <v>-39.951164500000004</v>
          </cell>
          <cell r="DT192">
            <v>-6.5333057236304171E-2</v>
          </cell>
          <cell r="DU192">
            <v>534.38531085</v>
          </cell>
          <cell r="DV192">
            <v>651.4511645</v>
          </cell>
          <cell r="DW192">
            <v>-117.06585365000001</v>
          </cell>
          <cell r="DX192">
            <v>-0.21906637640131535</v>
          </cell>
          <cell r="DY192">
            <v>0</v>
          </cell>
          <cell r="DZ192">
            <v>61.15</v>
          </cell>
          <cell r="EA192">
            <v>70.964753409999972</v>
          </cell>
          <cell r="EB192">
            <v>-9.8147534099999731</v>
          </cell>
          <cell r="EC192">
            <v>672.65</v>
          </cell>
          <cell r="ED192">
            <v>722.41591790999996</v>
          </cell>
          <cell r="EE192">
            <v>-49.765917909999985</v>
          </cell>
          <cell r="EF192">
            <v>-7.3984862722069403E-2</v>
          </cell>
          <cell r="EG192">
            <v>616.80869046000009</v>
          </cell>
          <cell r="EH192">
            <v>722.41591790999996</v>
          </cell>
          <cell r="EI192">
            <v>-105.60722744999987</v>
          </cell>
          <cell r="EJ192">
            <v>-0.171215530979696</v>
          </cell>
          <cell r="EK192">
            <v>0</v>
          </cell>
          <cell r="EL192">
            <v>77.220500000000001</v>
          </cell>
          <cell r="EM192">
            <v>115.36281919000007</v>
          </cell>
          <cell r="EN192">
            <v>-38.142319190000066</v>
          </cell>
        </row>
        <row r="193">
          <cell r="A193">
            <v>521584</v>
          </cell>
          <cell r="B193" t="str">
            <v>Route Clearance - OSP</v>
          </cell>
          <cell r="C193">
            <v>17.743656999999999</v>
          </cell>
          <cell r="D193">
            <v>-0.40326024999999999</v>
          </cell>
          <cell r="E193">
            <v>3.9304262099999998</v>
          </cell>
          <cell r="F193">
            <v>37.497369729999996</v>
          </cell>
          <cell r="G193">
            <v>57.127377179999989</v>
          </cell>
          <cell r="H193">
            <v>41.934671350000002</v>
          </cell>
          <cell r="I193">
            <v>29.554862140000001</v>
          </cell>
          <cell r="J193">
            <v>63.8125</v>
          </cell>
          <cell r="K193">
            <v>41.935000079999995</v>
          </cell>
          <cell r="L193">
            <v>42.629140079999999</v>
          </cell>
          <cell r="M193">
            <v>3.4945833300000002</v>
          </cell>
          <cell r="N193">
            <v>-1.4980191200000001</v>
          </cell>
          <cell r="O193">
            <v>4.9926024500000006</v>
          </cell>
          <cell r="P193">
            <v>1.4286688793882618</v>
          </cell>
          <cell r="Q193">
            <v>-9.49438198</v>
          </cell>
          <cell r="R193">
            <v>-1.4980191200000001</v>
          </cell>
          <cell r="S193">
            <v>-7.9963628599999996</v>
          </cell>
          <cell r="T193">
            <v>0.84222047067880867</v>
          </cell>
          <cell r="U193">
            <v>0</v>
          </cell>
          <cell r="V193">
            <v>3.4945833300000002</v>
          </cell>
          <cell r="W193">
            <v>1.9310674999999999</v>
          </cell>
          <cell r="X193">
            <v>1.5635158300000003</v>
          </cell>
          <cell r="Y193">
            <v>6.9891666600000004</v>
          </cell>
          <cell r="Z193">
            <v>0.43304838000000001</v>
          </cell>
          <cell r="AA193">
            <v>6.5561182800000006</v>
          </cell>
          <cell r="AB193">
            <v>0.93804005526461443</v>
          </cell>
          <cell r="AC193">
            <v>-7.4567964800000004</v>
          </cell>
          <cell r="AD193">
            <v>0.43304838000000001</v>
          </cell>
          <cell r="AE193">
            <v>-7.8898448600000002</v>
          </cell>
          <cell r="AF193">
            <v>1.0580743193355868</v>
          </cell>
          <cell r="AG193">
            <v>0</v>
          </cell>
          <cell r="AH193">
            <v>3.4945833300000002</v>
          </cell>
          <cell r="AI193">
            <v>2.2919874999999998</v>
          </cell>
          <cell r="AJ193">
            <v>1.2025958300000004</v>
          </cell>
          <cell r="AK193">
            <v>10.48374999</v>
          </cell>
          <cell r="AL193">
            <v>2.7250358800000001</v>
          </cell>
          <cell r="AM193">
            <v>7.7587141099999997</v>
          </cell>
          <cell r="AN193">
            <v>0.74007050124246621</v>
          </cell>
          <cell r="AO193">
            <v>2.2919874999999998</v>
          </cell>
          <cell r="AP193">
            <v>2.7250358800000001</v>
          </cell>
          <cell r="AQ193">
            <v>-0.43304838000000023</v>
          </cell>
          <cell r="AR193">
            <v>-0.18894011420219362</v>
          </cell>
          <cell r="AS193">
            <v>0</v>
          </cell>
          <cell r="AT193">
            <v>3.4945833300000002</v>
          </cell>
          <cell r="AU193">
            <v>3.3456899999999998</v>
          </cell>
          <cell r="AV193">
            <v>0.14889333000000038</v>
          </cell>
          <cell r="AW193">
            <v>13.978333320000001</v>
          </cell>
          <cell r="AX193">
            <v>6.0707258799999995</v>
          </cell>
          <cell r="AY193">
            <v>7.9076074400000014</v>
          </cell>
          <cell r="AZ193">
            <v>0.56570459860804068</v>
          </cell>
          <cell r="BA193">
            <v>-4.6632189800000008</v>
          </cell>
          <cell r="BB193">
            <v>6.0707258799999995</v>
          </cell>
          <cell r="BC193">
            <v>-10.733944860000001</v>
          </cell>
          <cell r="BD193">
            <v>2.3018316116049089</v>
          </cell>
          <cell r="BE193">
            <v>0</v>
          </cell>
          <cell r="BF193">
            <v>3.4945833300000002</v>
          </cell>
          <cell r="BG193">
            <v>3.2527700000000008</v>
          </cell>
          <cell r="BH193">
            <v>0.24181332999999938</v>
          </cell>
          <cell r="BI193">
            <v>17.472916649999998</v>
          </cell>
          <cell r="BJ193">
            <v>9.3234958800000012</v>
          </cell>
          <cell r="BK193">
            <v>8.1494207699999972</v>
          </cell>
          <cell r="BL193">
            <v>0.46640300147027819</v>
          </cell>
          <cell r="BM193">
            <v>-1.0550414800000001</v>
          </cell>
          <cell r="BN193">
            <v>9.3234958800000012</v>
          </cell>
          <cell r="BO193">
            <v>-10.378537360000001</v>
          </cell>
          <cell r="BP193">
            <v>9.8370894005039506</v>
          </cell>
          <cell r="BQ193">
            <v>0</v>
          </cell>
          <cell r="BR193">
            <v>4.0837833300000002</v>
          </cell>
          <cell r="BS193">
            <v>2.9741149999999998</v>
          </cell>
          <cell r="BT193">
            <v>1.1096683300000003</v>
          </cell>
          <cell r="BU193">
            <v>20.967499979999996</v>
          </cell>
          <cell r="BV193">
            <v>12.297610880000001</v>
          </cell>
          <cell r="BW193">
            <v>8.6698890999999954</v>
          </cell>
          <cell r="BX193">
            <v>0.41349179006890818</v>
          </cell>
          <cell r="BY193">
            <v>1.00699552</v>
          </cell>
          <cell r="BZ193">
            <v>12.297610880000001</v>
          </cell>
          <cell r="CA193">
            <v>11.29061536</v>
          </cell>
          <cell r="CB193">
            <v>11.21218032826998</v>
          </cell>
          <cell r="CC193">
            <v>0</v>
          </cell>
          <cell r="CD193">
            <v>3.6997833300000003</v>
          </cell>
          <cell r="CE193">
            <v>3.9853939999999999</v>
          </cell>
          <cell r="CF193">
            <v>-0.28561066999999962</v>
          </cell>
          <cell r="CG193">
            <v>24.667283309999995</v>
          </cell>
          <cell r="CH193">
            <v>16.28300488</v>
          </cell>
          <cell r="CI193">
            <v>8.3842784299999948</v>
          </cell>
          <cell r="CJ193">
            <v>0.33989468254905275</v>
          </cell>
          <cell r="CK193">
            <v>3.9100020199999999</v>
          </cell>
          <cell r="CL193">
            <v>16.28300488</v>
          </cell>
          <cell r="CM193">
            <v>12.37300286</v>
          </cell>
          <cell r="CN193">
            <v>3.1644492245044926</v>
          </cell>
          <cell r="CO193">
            <v>0</v>
          </cell>
          <cell r="CP193">
            <v>3.4579833300000002</v>
          </cell>
          <cell r="CQ193">
            <v>4.6053558299999997</v>
          </cell>
          <cell r="CR193">
            <v>-1.1473724999999995</v>
          </cell>
          <cell r="CS193">
            <v>26.62526664</v>
          </cell>
          <cell r="CT193">
            <v>20.888360710000001</v>
          </cell>
          <cell r="CU193">
            <v>5.7369059299999989</v>
          </cell>
          <cell r="CV193">
            <v>0.21546848741718364</v>
          </cell>
          <cell r="CW193">
            <v>8.0501395200000001</v>
          </cell>
          <cell r="CX193">
            <v>20.888360710000001</v>
          </cell>
          <cell r="CY193">
            <v>-12.838221190000001</v>
          </cell>
          <cell r="CZ193">
            <v>-1.5947824454600261</v>
          </cell>
          <cell r="DA193">
            <v>0</v>
          </cell>
          <cell r="DB193">
            <v>3.4945833300000002</v>
          </cell>
          <cell r="DC193">
            <v>4.1037705000000004</v>
          </cell>
          <cell r="DD193">
            <v>-0.60918717000000022</v>
          </cell>
          <cell r="DE193">
            <v>29.750379969999997</v>
          </cell>
          <cell r="DF193">
            <v>24.99213121</v>
          </cell>
          <cell r="DG193">
            <v>4.7582487599999972</v>
          </cell>
          <cell r="DH193">
            <v>0.15993909203170414</v>
          </cell>
          <cell r="DI193">
            <v>10.82852952</v>
          </cell>
          <cell r="DJ193">
            <v>24.99213121</v>
          </cell>
          <cell r="DK193">
            <v>-14.16360169</v>
          </cell>
          <cell r="DL193">
            <v>-1.3079893870945463</v>
          </cell>
          <cell r="DM193">
            <v>0</v>
          </cell>
          <cell r="DN193">
            <v>3.86405333</v>
          </cell>
          <cell r="DO193">
            <v>4.1781990000000002</v>
          </cell>
          <cell r="DP193">
            <v>-0.31414567000000027</v>
          </cell>
          <cell r="DQ193">
            <v>33.614433299999995</v>
          </cell>
          <cell r="DR193">
            <v>29.170330209999999</v>
          </cell>
          <cell r="DS193">
            <v>4.4441030899999951</v>
          </cell>
          <cell r="DT193">
            <v>0.13220818123981271</v>
          </cell>
          <cell r="DU193">
            <v>15.585746519999999</v>
          </cell>
          <cell r="DV193">
            <v>29.170330209999999</v>
          </cell>
          <cell r="DW193">
            <v>-13.584583690000001</v>
          </cell>
          <cell r="DX193">
            <v>-0.87160301706228449</v>
          </cell>
          <cell r="DY193">
            <v>0</v>
          </cell>
          <cell r="DZ193">
            <v>3.4945833300000002</v>
          </cell>
          <cell r="EA193">
            <v>2.9850650000000001</v>
          </cell>
          <cell r="EB193">
            <v>0.50951833000000013</v>
          </cell>
          <cell r="EC193">
            <v>37.109016629999992</v>
          </cell>
          <cell r="ED193">
            <v>32.155395210000002</v>
          </cell>
          <cell r="EE193">
            <v>4.9536214199999904</v>
          </cell>
          <cell r="EF193">
            <v>0.13348835053730151</v>
          </cell>
          <cell r="EG193">
            <v>18.304971519999999</v>
          </cell>
          <cell r="EH193">
            <v>32.155395210000002</v>
          </cell>
          <cell r="EI193">
            <v>-13.850423690000003</v>
          </cell>
          <cell r="EJ193">
            <v>-0.75664819663155658</v>
          </cell>
          <cell r="EK193">
            <v>0</v>
          </cell>
          <cell r="EL193">
            <v>8.2731834499999994</v>
          </cell>
          <cell r="EM193">
            <v>9.8397966199999978</v>
          </cell>
          <cell r="EN193">
            <v>-1.5666131699999983</v>
          </cell>
        </row>
        <row r="194">
          <cell r="A194">
            <v>521585</v>
          </cell>
          <cell r="B194" t="str">
            <v>Special incentive -Operational Staff Non exe</v>
          </cell>
          <cell r="C194">
            <v>0</v>
          </cell>
          <cell r="D194">
            <v>25.057436370000001</v>
          </cell>
          <cell r="E194">
            <v>2.3503280899999996</v>
          </cell>
          <cell r="F194">
            <v>2.0258219999999998</v>
          </cell>
          <cell r="G194">
            <v>0</v>
          </cell>
          <cell r="H194">
            <v>133.00744531999999</v>
          </cell>
          <cell r="I194">
            <v>186.48487883000001</v>
          </cell>
          <cell r="J194">
            <v>230</v>
          </cell>
          <cell r="K194">
            <v>198.20799996</v>
          </cell>
          <cell r="L194">
            <v>198.20799996</v>
          </cell>
          <cell r="M194">
            <v>16.51733333</v>
          </cell>
          <cell r="N194">
            <v>8.2980079699999987</v>
          </cell>
          <cell r="O194">
            <v>8.2193253600000009</v>
          </cell>
          <cell r="P194">
            <v>0.49761818059767893</v>
          </cell>
          <cell r="Q194">
            <v>13.541602150000001</v>
          </cell>
          <cell r="R194">
            <v>8.2980079699999987</v>
          </cell>
          <cell r="S194">
            <v>5.2435941800000023</v>
          </cell>
          <cell r="T194">
            <v>0.38722110736357751</v>
          </cell>
          <cell r="U194">
            <v>0</v>
          </cell>
          <cell r="V194">
            <v>16.51733333</v>
          </cell>
          <cell r="W194">
            <v>18.071991470000004</v>
          </cell>
          <cell r="X194">
            <v>-1.5546581400000044</v>
          </cell>
          <cell r="Y194">
            <v>33.034666659999999</v>
          </cell>
          <cell r="Z194">
            <v>26.369999440000001</v>
          </cell>
          <cell r="AA194">
            <v>6.6646672199999983</v>
          </cell>
          <cell r="AB194">
            <v>0.20174767581565778</v>
          </cell>
          <cell r="AC194">
            <v>36.032129650000002</v>
          </cell>
          <cell r="AD194">
            <v>26.369999440000001</v>
          </cell>
          <cell r="AE194">
            <v>9.6621302100000008</v>
          </cell>
          <cell r="AF194">
            <v>0.26815318172568797</v>
          </cell>
          <cell r="AG194">
            <v>0</v>
          </cell>
          <cell r="AH194">
            <v>16.51733333</v>
          </cell>
          <cell r="AI194">
            <v>23.839067489999998</v>
          </cell>
          <cell r="AJ194">
            <v>-7.3217341599999983</v>
          </cell>
          <cell r="AK194">
            <v>49.551999989999999</v>
          </cell>
          <cell r="AL194">
            <v>50.209066929999999</v>
          </cell>
          <cell r="AM194">
            <v>-0.65706693999999999</v>
          </cell>
          <cell r="AN194">
            <v>-1.3260149744361509E-2</v>
          </cell>
          <cell r="AO194">
            <v>23.839067489999998</v>
          </cell>
          <cell r="AP194">
            <v>50.209066929999999</v>
          </cell>
          <cell r="AQ194">
            <v>-26.369999440000001</v>
          </cell>
          <cell r="AR194">
            <v>-1.1061674057117241</v>
          </cell>
          <cell r="AS194">
            <v>0</v>
          </cell>
          <cell r="AT194">
            <v>16.51733333</v>
          </cell>
          <cell r="AU194">
            <v>13.407360649999999</v>
          </cell>
          <cell r="AV194">
            <v>3.1099726800000003</v>
          </cell>
          <cell r="AW194">
            <v>66.069333319999998</v>
          </cell>
          <cell r="AX194">
            <v>63.61642758</v>
          </cell>
          <cell r="AY194">
            <v>2.4529057399999985</v>
          </cell>
          <cell r="AZ194">
            <v>3.7126237192671566E-2</v>
          </cell>
          <cell r="BA194">
            <v>79.77693923999999</v>
          </cell>
          <cell r="BB194">
            <v>63.61642758</v>
          </cell>
          <cell r="BC194">
            <v>16.16051165999999</v>
          </cell>
          <cell r="BD194">
            <v>0.20257121686986387</v>
          </cell>
          <cell r="BE194">
            <v>0</v>
          </cell>
          <cell r="BF194">
            <v>16.51733333</v>
          </cell>
          <cell r="BG194">
            <v>7.1557173200000079</v>
          </cell>
          <cell r="BH194">
            <v>9.3616160099999917</v>
          </cell>
          <cell r="BI194">
            <v>82.586666650000012</v>
          </cell>
          <cell r="BJ194">
            <v>70.772144900000001</v>
          </cell>
          <cell r="BK194">
            <v>11.814521750000011</v>
          </cell>
          <cell r="BL194">
            <v>0.14305604317546347</v>
          </cell>
          <cell r="BM194">
            <v>98.129601190000002</v>
          </cell>
          <cell r="BN194">
            <v>70.772144900000001</v>
          </cell>
          <cell r="BO194">
            <v>27.357456290000002</v>
          </cell>
          <cell r="BP194">
            <v>0.27878902959189739</v>
          </cell>
          <cell r="BQ194">
            <v>0</v>
          </cell>
          <cell r="BR194">
            <v>16.51733333</v>
          </cell>
          <cell r="BS194">
            <v>11.547032989999995</v>
          </cell>
          <cell r="BT194">
            <v>4.970300340000005</v>
          </cell>
          <cell r="BU194">
            <v>99.103999979999998</v>
          </cell>
          <cell r="BV194">
            <v>82.319177890000006</v>
          </cell>
          <cell r="BW194">
            <v>16.784822089999992</v>
          </cell>
          <cell r="BX194">
            <v>0.16936573794586804</v>
          </cell>
          <cell r="BY194">
            <v>117.11232520999999</v>
          </cell>
          <cell r="BZ194">
            <v>82.319177890000006</v>
          </cell>
          <cell r="CA194">
            <v>-34.793147319999989</v>
          </cell>
          <cell r="CB194">
            <v>-0.29709210587024593</v>
          </cell>
          <cell r="CC194">
            <v>0</v>
          </cell>
          <cell r="CD194">
            <v>16.51733333</v>
          </cell>
          <cell r="CE194">
            <v>12.485488010000005</v>
          </cell>
          <cell r="CF194">
            <v>4.0318453199999951</v>
          </cell>
          <cell r="CG194">
            <v>115.62133331</v>
          </cell>
          <cell r="CH194">
            <v>94.804665900000003</v>
          </cell>
          <cell r="CI194">
            <v>20.816667409999994</v>
          </cell>
          <cell r="CJ194">
            <v>0.18004175193333094</v>
          </cell>
          <cell r="CK194">
            <v>129.13435318000001</v>
          </cell>
          <cell r="CL194">
            <v>94.804665900000003</v>
          </cell>
          <cell r="CM194">
            <v>-34.329687280000002</v>
          </cell>
          <cell r="CN194">
            <v>-0.26584473019466748</v>
          </cell>
          <cell r="CO194">
            <v>0</v>
          </cell>
          <cell r="CP194">
            <v>16.51733333</v>
          </cell>
          <cell r="CQ194">
            <v>10.647665989999995</v>
          </cell>
          <cell r="CR194">
            <v>5.8696673400000048</v>
          </cell>
          <cell r="CS194">
            <v>132.13866664</v>
          </cell>
          <cell r="CT194">
            <v>105.45233189</v>
          </cell>
          <cell r="CU194">
            <v>26.68633475</v>
          </cell>
          <cell r="CV194">
            <v>0.20195704579572107</v>
          </cell>
          <cell r="CW194">
            <v>139.38071965999998</v>
          </cell>
          <cell r="CX194">
            <v>105.45233189</v>
          </cell>
          <cell r="CY194">
            <v>33.928387769999986</v>
          </cell>
          <cell r="CZ194">
            <v>0.24342238907047978</v>
          </cell>
          <cell r="DA194">
            <v>0</v>
          </cell>
          <cell r="DB194">
            <v>16.51733333</v>
          </cell>
          <cell r="DC194">
            <v>15.104627969999999</v>
          </cell>
          <cell r="DD194">
            <v>1.4127053600000004</v>
          </cell>
          <cell r="DE194">
            <v>148.65599997000001</v>
          </cell>
          <cell r="DF194">
            <v>120.55695986000001</v>
          </cell>
          <cell r="DG194">
            <v>28.099040110000004</v>
          </cell>
          <cell r="DH194">
            <v>0.18902055830690062</v>
          </cell>
          <cell r="DI194">
            <v>154.08755815000001</v>
          </cell>
          <cell r="DJ194">
            <v>120.55695986000001</v>
          </cell>
          <cell r="DK194">
            <v>33.53059829</v>
          </cell>
          <cell r="DL194">
            <v>0.21760743497121865</v>
          </cell>
          <cell r="DM194">
            <v>0</v>
          </cell>
          <cell r="DN194">
            <v>16.51733333</v>
          </cell>
          <cell r="DO194">
            <v>12.586083959999993</v>
          </cell>
          <cell r="DP194">
            <v>3.9312493700000068</v>
          </cell>
          <cell r="DQ194">
            <v>165.17333330000002</v>
          </cell>
          <cell r="DR194">
            <v>133.14304382</v>
          </cell>
          <cell r="DS194">
            <v>32.030289480000022</v>
          </cell>
          <cell r="DT194">
            <v>0.19391925342951238</v>
          </cell>
          <cell r="DU194">
            <v>167.90050084000001</v>
          </cell>
          <cell r="DV194">
            <v>133.14304382</v>
          </cell>
          <cell r="DW194">
            <v>34.757457020000004</v>
          </cell>
          <cell r="DX194">
            <v>0.20701222954136367</v>
          </cell>
          <cell r="DY194">
            <v>0</v>
          </cell>
          <cell r="DZ194">
            <v>16.51733333</v>
          </cell>
          <cell r="EA194">
            <v>10.978662319999993</v>
          </cell>
          <cell r="EB194">
            <v>5.5386710100000069</v>
          </cell>
          <cell r="EC194">
            <v>181.69066663000004</v>
          </cell>
          <cell r="ED194">
            <v>144.12170613999999</v>
          </cell>
          <cell r="EE194">
            <v>37.568960490000052</v>
          </cell>
          <cell r="EF194">
            <v>0.20677430044607925</v>
          </cell>
          <cell r="EG194">
            <v>177.21316283000002</v>
          </cell>
          <cell r="EH194">
            <v>144.12170613999999</v>
          </cell>
          <cell r="EI194">
            <v>33.09145669000003</v>
          </cell>
          <cell r="EJ194">
            <v>0.18673249865612157</v>
          </cell>
          <cell r="EK194">
            <v>0</v>
          </cell>
          <cell r="EL194">
            <v>16.51733333</v>
          </cell>
          <cell r="EM194">
            <v>11.190150040000022</v>
          </cell>
          <cell r="EN194">
            <v>5.3271832899999776</v>
          </cell>
        </row>
        <row r="195">
          <cell r="A195">
            <v>521586</v>
          </cell>
          <cell r="B195" t="str">
            <v>Special incentive -Operational Staff-Executives</v>
          </cell>
          <cell r="C195">
            <v>0</v>
          </cell>
          <cell r="D195">
            <v>4.6349484099999998</v>
          </cell>
          <cell r="E195">
            <v>-0.83922565000000005</v>
          </cell>
          <cell r="F195">
            <v>0</v>
          </cell>
          <cell r="G195">
            <v>0</v>
          </cell>
          <cell r="H195">
            <v>50.172499999999999</v>
          </cell>
          <cell r="I195">
            <v>86.525000000000006</v>
          </cell>
          <cell r="J195">
            <v>110</v>
          </cell>
          <cell r="K195">
            <v>94.263000000000005</v>
          </cell>
          <cell r="L195">
            <v>94.263000000000005</v>
          </cell>
          <cell r="M195">
            <v>7.8552499999999998</v>
          </cell>
          <cell r="N195">
            <v>5.6775000000000002</v>
          </cell>
          <cell r="O195">
            <v>2.1777499999999996</v>
          </cell>
          <cell r="P195">
            <v>0.27723497024283117</v>
          </cell>
          <cell r="Q195">
            <v>6.9824999999999999</v>
          </cell>
          <cell r="R195">
            <v>5.6775000000000002</v>
          </cell>
          <cell r="S195">
            <v>1.3049999999999997</v>
          </cell>
          <cell r="T195">
            <v>0.18689581095596131</v>
          </cell>
          <cell r="U195">
            <v>0</v>
          </cell>
          <cell r="V195">
            <v>7.8552499999999998</v>
          </cell>
          <cell r="W195">
            <v>13.3575</v>
          </cell>
          <cell r="X195">
            <v>-5.5022500000000001</v>
          </cell>
          <cell r="Y195">
            <v>15.7105</v>
          </cell>
          <cell r="Z195">
            <v>19.035</v>
          </cell>
          <cell r="AA195">
            <v>-3.3245000000000005</v>
          </cell>
          <cell r="AB195">
            <v>-0.21161006969860924</v>
          </cell>
          <cell r="AC195">
            <v>21.682500000000001</v>
          </cell>
          <cell r="AD195">
            <v>19.035</v>
          </cell>
          <cell r="AE195">
            <v>2.6475000000000009</v>
          </cell>
          <cell r="AF195">
            <v>0.12210307851954344</v>
          </cell>
          <cell r="AG195">
            <v>0</v>
          </cell>
          <cell r="AH195">
            <v>7.8552499999999998</v>
          </cell>
          <cell r="AI195">
            <v>8.7949999999999999</v>
          </cell>
          <cell r="AJ195">
            <v>-0.93975000000000009</v>
          </cell>
          <cell r="AK195">
            <v>23.565750000000001</v>
          </cell>
          <cell r="AL195">
            <v>27.83</v>
          </cell>
          <cell r="AM195">
            <v>-4.264249999999997</v>
          </cell>
          <cell r="AN195">
            <v>-0.1809511685390873</v>
          </cell>
          <cell r="AO195">
            <v>8.7949999999999999</v>
          </cell>
          <cell r="AP195">
            <v>27.83</v>
          </cell>
          <cell r="AQ195">
            <v>-19.034999999999997</v>
          </cell>
          <cell r="AR195">
            <v>-2.16429789653212</v>
          </cell>
          <cell r="AS195">
            <v>0</v>
          </cell>
          <cell r="AT195">
            <v>7.8552499999999998</v>
          </cell>
          <cell r="AU195">
            <v>6.34</v>
          </cell>
          <cell r="AV195">
            <v>1.51525</v>
          </cell>
          <cell r="AW195">
            <v>31.420999999999999</v>
          </cell>
          <cell r="AX195">
            <v>34.17</v>
          </cell>
          <cell r="AY195">
            <v>-2.7490000000000023</v>
          </cell>
          <cell r="AZ195">
            <v>-8.7489258775977921E-2</v>
          </cell>
          <cell r="BA195">
            <v>42.024999999999999</v>
          </cell>
          <cell r="BB195">
            <v>34.17</v>
          </cell>
          <cell r="BC195">
            <v>7.8549999999999969</v>
          </cell>
          <cell r="BD195">
            <v>0.18691255205234972</v>
          </cell>
          <cell r="BE195">
            <v>0</v>
          </cell>
          <cell r="BF195">
            <v>7.8552499999999998</v>
          </cell>
          <cell r="BG195">
            <v>-0.32750000000000001</v>
          </cell>
          <cell r="BH195">
            <v>8.1827500000000004</v>
          </cell>
          <cell r="BI195">
            <v>39.276249999999997</v>
          </cell>
          <cell r="BJ195">
            <v>33.842500000000001</v>
          </cell>
          <cell r="BK195">
            <v>5.4337499999999963</v>
          </cell>
          <cell r="BL195">
            <v>0.13834696540530211</v>
          </cell>
          <cell r="BM195">
            <v>49.497500000000002</v>
          </cell>
          <cell r="BN195">
            <v>33.842500000000001</v>
          </cell>
          <cell r="BO195">
            <v>15.655000000000001</v>
          </cell>
          <cell r="BP195">
            <v>0.31627859992928936</v>
          </cell>
          <cell r="BQ195">
            <v>0</v>
          </cell>
          <cell r="BR195">
            <v>7.8552499999999998</v>
          </cell>
          <cell r="BS195">
            <v>7.13</v>
          </cell>
          <cell r="BT195">
            <v>0.72524999999999995</v>
          </cell>
          <cell r="BU195">
            <v>47.131500000000003</v>
          </cell>
          <cell r="BV195">
            <v>40.972499999999997</v>
          </cell>
          <cell r="BW195">
            <v>6.159000000000006</v>
          </cell>
          <cell r="BX195">
            <v>0.13067693580726278</v>
          </cell>
          <cell r="BY195">
            <v>57.1875</v>
          </cell>
          <cell r="BZ195">
            <v>40.972499999999997</v>
          </cell>
          <cell r="CA195">
            <v>-16.215000000000003</v>
          </cell>
          <cell r="CB195">
            <v>-0.28354098360655744</v>
          </cell>
          <cell r="CC195">
            <v>0</v>
          </cell>
          <cell r="CD195">
            <v>7.8552499999999998</v>
          </cell>
          <cell r="CE195">
            <v>5.4524999999999997</v>
          </cell>
          <cell r="CF195">
            <v>2.4027500000000002</v>
          </cell>
          <cell r="CG195">
            <v>54.986750000000001</v>
          </cell>
          <cell r="CH195">
            <v>46.424999999999997</v>
          </cell>
          <cell r="CI195">
            <v>8.5617500000000035</v>
          </cell>
          <cell r="CJ195">
            <v>0.15570569273506807</v>
          </cell>
          <cell r="CK195">
            <v>62.26</v>
          </cell>
          <cell r="CL195">
            <v>46.424999999999997</v>
          </cell>
          <cell r="CM195">
            <v>-15.835000000000001</v>
          </cell>
          <cell r="CN195">
            <v>-0.25433665274654677</v>
          </cell>
          <cell r="CO195">
            <v>0</v>
          </cell>
          <cell r="CP195">
            <v>7.8552499999999998</v>
          </cell>
          <cell r="CQ195">
            <v>6.2424999999999997</v>
          </cell>
          <cell r="CR195">
            <v>1.6127500000000001</v>
          </cell>
          <cell r="CS195">
            <v>62.841999999999999</v>
          </cell>
          <cell r="CT195">
            <v>52.667499999999997</v>
          </cell>
          <cell r="CU195">
            <v>10.174500000000002</v>
          </cell>
          <cell r="CV195">
            <v>0.16190605009388628</v>
          </cell>
          <cell r="CW195">
            <v>66.072500000000005</v>
          </cell>
          <cell r="CX195">
            <v>52.667499999999997</v>
          </cell>
          <cell r="CY195">
            <v>13.405000000000008</v>
          </cell>
          <cell r="CZ195">
            <v>0.2028831964887057</v>
          </cell>
          <cell r="DA195">
            <v>0</v>
          </cell>
          <cell r="DB195">
            <v>7.8552499999999998</v>
          </cell>
          <cell r="DC195">
            <v>7.7074999999999996</v>
          </cell>
          <cell r="DD195">
            <v>0.14775000000000027</v>
          </cell>
          <cell r="DE195">
            <v>70.697249999999997</v>
          </cell>
          <cell r="DF195">
            <v>60.375</v>
          </cell>
          <cell r="DG195">
            <v>10.322249999999997</v>
          </cell>
          <cell r="DH195">
            <v>0.14600638638702351</v>
          </cell>
          <cell r="DI195">
            <v>73.12</v>
          </cell>
          <cell r="DJ195">
            <v>60.375</v>
          </cell>
          <cell r="DK195">
            <v>12.745000000000005</v>
          </cell>
          <cell r="DL195">
            <v>0.17430251641137862</v>
          </cell>
          <cell r="DM195">
            <v>0</v>
          </cell>
          <cell r="DN195">
            <v>7.8552499999999998</v>
          </cell>
          <cell r="DO195">
            <v>6.7725</v>
          </cell>
          <cell r="DP195">
            <v>1.0827499999999999</v>
          </cell>
          <cell r="DQ195">
            <v>78.552499999999995</v>
          </cell>
          <cell r="DR195">
            <v>67.147499999999994</v>
          </cell>
          <cell r="DS195">
            <v>11.405000000000001</v>
          </cell>
          <cell r="DT195">
            <v>0.1451895229305242</v>
          </cell>
          <cell r="DU195">
            <v>78.627499999999998</v>
          </cell>
          <cell r="DV195">
            <v>67.147499999999994</v>
          </cell>
          <cell r="DW195">
            <v>11.480000000000004</v>
          </cell>
          <cell r="DX195">
            <v>0.14600489650567555</v>
          </cell>
          <cell r="DY195">
            <v>0</v>
          </cell>
          <cell r="DZ195">
            <v>7.8552499999999998</v>
          </cell>
          <cell r="EA195">
            <v>7.6088329999999997</v>
          </cell>
          <cell r="EB195">
            <v>0.24641700000000011</v>
          </cell>
          <cell r="EC195">
            <v>86.407749999999993</v>
          </cell>
          <cell r="ED195">
            <v>74.756332999999998</v>
          </cell>
          <cell r="EE195">
            <v>11.651416999999995</v>
          </cell>
          <cell r="EF195">
            <v>0.13484226819932235</v>
          </cell>
          <cell r="EG195">
            <v>82.6875</v>
          </cell>
          <cell r="EH195">
            <v>74.756332999999998</v>
          </cell>
          <cell r="EI195">
            <v>7.9311670000000021</v>
          </cell>
          <cell r="EJ195">
            <v>9.5917363567649308E-2</v>
          </cell>
          <cell r="EK195">
            <v>0</v>
          </cell>
          <cell r="EL195">
            <v>7.8552499999999998</v>
          </cell>
          <cell r="EM195">
            <v>6.4950000000000001</v>
          </cell>
          <cell r="EN195">
            <v>1.3602499999999997</v>
          </cell>
        </row>
        <row r="196">
          <cell r="A196">
            <v>521587</v>
          </cell>
          <cell r="B196" t="str">
            <v>Special incentive -Operational staff -Contingent workers</v>
          </cell>
          <cell r="C196">
            <v>0</v>
          </cell>
          <cell r="D196">
            <v>10.76065526</v>
          </cell>
          <cell r="E196">
            <v>1.31086934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>
            <v>0</v>
          </cell>
          <cell r="L196">
            <v>0</v>
          </cell>
          <cell r="M196">
            <v>0</v>
          </cell>
          <cell r="N196">
            <v>0</v>
          </cell>
          <cell r="O196">
            <v>0</v>
          </cell>
          <cell r="P196">
            <v>0</v>
          </cell>
          <cell r="Q196">
            <v>0</v>
          </cell>
          <cell r="R196">
            <v>0</v>
          </cell>
          <cell r="S196">
            <v>0</v>
          </cell>
          <cell r="T196">
            <v>0</v>
          </cell>
          <cell r="U196">
            <v>0</v>
          </cell>
          <cell r="V196">
            <v>0</v>
          </cell>
          <cell r="W196">
            <v>0</v>
          </cell>
          <cell r="X196">
            <v>0</v>
          </cell>
          <cell r="Y196">
            <v>0</v>
          </cell>
          <cell r="Z196">
            <v>0</v>
          </cell>
          <cell r="AA196">
            <v>0</v>
          </cell>
          <cell r="AB196">
            <v>0</v>
          </cell>
          <cell r="AC196">
            <v>0</v>
          </cell>
          <cell r="AD196">
            <v>0</v>
          </cell>
          <cell r="AE196">
            <v>0</v>
          </cell>
          <cell r="AF196">
            <v>0</v>
          </cell>
          <cell r="AG196">
            <v>0</v>
          </cell>
          <cell r="AH196">
            <v>0</v>
          </cell>
          <cell r="AI196">
            <v>0</v>
          </cell>
          <cell r="AJ196">
            <v>0</v>
          </cell>
          <cell r="AK196">
            <v>0</v>
          </cell>
          <cell r="AL196">
            <v>0</v>
          </cell>
          <cell r="AM196">
            <v>0</v>
          </cell>
          <cell r="AN196">
            <v>0</v>
          </cell>
          <cell r="AO196">
            <v>0</v>
          </cell>
          <cell r="AP196">
            <v>0</v>
          </cell>
          <cell r="AQ196">
            <v>0</v>
          </cell>
          <cell r="AR196">
            <v>0</v>
          </cell>
          <cell r="AS196">
            <v>0</v>
          </cell>
          <cell r="AT196">
            <v>0</v>
          </cell>
          <cell r="AU196">
            <v>0</v>
          </cell>
          <cell r="AV196">
            <v>0</v>
          </cell>
          <cell r="AW196">
            <v>0</v>
          </cell>
          <cell r="AX196">
            <v>0</v>
          </cell>
          <cell r="AY196">
            <v>0</v>
          </cell>
          <cell r="AZ196">
            <v>0</v>
          </cell>
          <cell r="BA196">
            <v>0</v>
          </cell>
          <cell r="BB196">
            <v>0</v>
          </cell>
          <cell r="BC196">
            <v>0</v>
          </cell>
          <cell r="BD196">
            <v>0</v>
          </cell>
          <cell r="BE196">
            <v>0</v>
          </cell>
          <cell r="BF196">
            <v>0</v>
          </cell>
          <cell r="BG196">
            <v>0</v>
          </cell>
          <cell r="BH196">
            <v>0</v>
          </cell>
          <cell r="BI196">
            <v>0</v>
          </cell>
          <cell r="BJ196">
            <v>0</v>
          </cell>
          <cell r="BK196">
            <v>0</v>
          </cell>
          <cell r="BL196">
            <v>0</v>
          </cell>
          <cell r="BM196">
            <v>0</v>
          </cell>
          <cell r="BN196">
            <v>0</v>
          </cell>
          <cell r="BO196">
            <v>0</v>
          </cell>
          <cell r="BP196">
            <v>0</v>
          </cell>
          <cell r="BQ196">
            <v>0</v>
          </cell>
          <cell r="BR196">
            <v>0</v>
          </cell>
          <cell r="BS196">
            <v>0</v>
          </cell>
          <cell r="BT196">
            <v>0</v>
          </cell>
          <cell r="BU196">
            <v>0</v>
          </cell>
          <cell r="BV196">
            <v>0</v>
          </cell>
          <cell r="BW196">
            <v>0</v>
          </cell>
          <cell r="BX196">
            <v>0</v>
          </cell>
          <cell r="BY196">
            <v>0</v>
          </cell>
          <cell r="BZ196">
            <v>0</v>
          </cell>
          <cell r="CA196">
            <v>0</v>
          </cell>
          <cell r="CB196">
            <v>0</v>
          </cell>
          <cell r="CC196">
            <v>0</v>
          </cell>
          <cell r="CD196">
            <v>0</v>
          </cell>
          <cell r="CE196">
            <v>0</v>
          </cell>
          <cell r="CF196">
            <v>0</v>
          </cell>
          <cell r="CG196">
            <v>0</v>
          </cell>
          <cell r="CH196">
            <v>0</v>
          </cell>
          <cell r="CI196">
            <v>0</v>
          </cell>
          <cell r="CJ196">
            <v>0</v>
          </cell>
          <cell r="CK196">
            <v>0</v>
          </cell>
          <cell r="CL196">
            <v>0</v>
          </cell>
          <cell r="CM196">
            <v>0</v>
          </cell>
          <cell r="CN196">
            <v>0</v>
          </cell>
          <cell r="CO196">
            <v>0</v>
          </cell>
          <cell r="CP196">
            <v>0</v>
          </cell>
          <cell r="CQ196">
            <v>0</v>
          </cell>
          <cell r="CR196">
            <v>0</v>
          </cell>
          <cell r="CS196">
            <v>0</v>
          </cell>
          <cell r="CT196">
            <v>0</v>
          </cell>
          <cell r="CU196">
            <v>0</v>
          </cell>
          <cell r="CV196">
            <v>0</v>
          </cell>
          <cell r="CW196">
            <v>0</v>
          </cell>
          <cell r="CX196">
            <v>0</v>
          </cell>
          <cell r="CY196">
            <v>0</v>
          </cell>
          <cell r="CZ196">
            <v>0</v>
          </cell>
          <cell r="DA196">
            <v>0</v>
          </cell>
          <cell r="DB196">
            <v>0</v>
          </cell>
          <cell r="DC196">
            <v>0</v>
          </cell>
          <cell r="DD196">
            <v>0</v>
          </cell>
          <cell r="DE196">
            <v>0</v>
          </cell>
          <cell r="DF196">
            <v>0</v>
          </cell>
          <cell r="DG196">
            <v>0</v>
          </cell>
          <cell r="DH196">
            <v>0</v>
          </cell>
          <cell r="DI196">
            <v>0</v>
          </cell>
          <cell r="DJ196">
            <v>0</v>
          </cell>
          <cell r="DK196">
            <v>0</v>
          </cell>
          <cell r="DL196">
            <v>0</v>
          </cell>
          <cell r="DM196">
            <v>0</v>
          </cell>
          <cell r="DN196">
            <v>0</v>
          </cell>
          <cell r="DO196">
            <v>0</v>
          </cell>
          <cell r="DP196">
            <v>0</v>
          </cell>
          <cell r="DQ196">
            <v>0</v>
          </cell>
          <cell r="DR196">
            <v>0</v>
          </cell>
          <cell r="DS196">
            <v>0</v>
          </cell>
          <cell r="DT196">
            <v>0</v>
          </cell>
          <cell r="DU196">
            <v>0</v>
          </cell>
          <cell r="DV196">
            <v>0</v>
          </cell>
          <cell r="DW196">
            <v>0</v>
          </cell>
          <cell r="DX196">
            <v>0</v>
          </cell>
          <cell r="DY196">
            <v>0</v>
          </cell>
          <cell r="DZ196">
            <v>0</v>
          </cell>
          <cell r="EA196">
            <v>0</v>
          </cell>
          <cell r="EB196">
            <v>0</v>
          </cell>
          <cell r="EC196">
            <v>0</v>
          </cell>
          <cell r="ED196">
            <v>0</v>
          </cell>
          <cell r="EE196">
            <v>0</v>
          </cell>
          <cell r="EF196">
            <v>0</v>
          </cell>
          <cell r="EG196">
            <v>0</v>
          </cell>
          <cell r="EH196">
            <v>0</v>
          </cell>
          <cell r="EI196">
            <v>0</v>
          </cell>
          <cell r="EJ196">
            <v>0</v>
          </cell>
          <cell r="EK196">
            <v>0</v>
          </cell>
          <cell r="EL196">
            <v>0</v>
          </cell>
          <cell r="EM196">
            <v>0</v>
          </cell>
          <cell r="EN196">
            <v>0</v>
          </cell>
        </row>
        <row r="197">
          <cell r="A197">
            <v>521588</v>
          </cell>
          <cell r="B197" t="str">
            <v>Recovery OSP Material</v>
          </cell>
          <cell r="C197">
            <v>0</v>
          </cell>
          <cell r="D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24.442840420000003</v>
          </cell>
          <cell r="I197">
            <v>1.9142307199999999</v>
          </cell>
          <cell r="J197">
            <v>0</v>
          </cell>
          <cell r="K197">
            <v>1.9139999999999999</v>
          </cell>
          <cell r="L197">
            <v>1.9139999999999999</v>
          </cell>
          <cell r="M197">
            <v>0.1595</v>
          </cell>
          <cell r="N197">
            <v>0</v>
          </cell>
          <cell r="O197">
            <v>0.1595</v>
          </cell>
          <cell r="P197">
            <v>1</v>
          </cell>
          <cell r="Q197">
            <v>0</v>
          </cell>
          <cell r="R197">
            <v>0</v>
          </cell>
          <cell r="S197">
            <v>0</v>
          </cell>
          <cell r="T197">
            <v>0</v>
          </cell>
          <cell r="U197">
            <v>0</v>
          </cell>
          <cell r="V197">
            <v>0.1595</v>
          </cell>
          <cell r="W197">
            <v>0</v>
          </cell>
          <cell r="X197">
            <v>0.1595</v>
          </cell>
          <cell r="Y197">
            <v>0.31900000000000001</v>
          </cell>
          <cell r="Z197">
            <v>0</v>
          </cell>
          <cell r="AA197">
            <v>0.31900000000000001</v>
          </cell>
          <cell r="AB197">
            <v>1</v>
          </cell>
          <cell r="AC197">
            <v>0</v>
          </cell>
          <cell r="AD197">
            <v>0</v>
          </cell>
          <cell r="AE197">
            <v>0</v>
          </cell>
          <cell r="AF197">
            <v>0</v>
          </cell>
          <cell r="AG197">
            <v>0</v>
          </cell>
          <cell r="AH197">
            <v>0.1595</v>
          </cell>
          <cell r="AI197">
            <v>0</v>
          </cell>
          <cell r="AJ197">
            <v>0.1595</v>
          </cell>
          <cell r="AK197">
            <v>0.47849999999999998</v>
          </cell>
          <cell r="AL197">
            <v>0</v>
          </cell>
          <cell r="AM197">
            <v>0.47849999999999998</v>
          </cell>
          <cell r="AN197">
            <v>1</v>
          </cell>
          <cell r="AO197">
            <v>0</v>
          </cell>
          <cell r="AP197">
            <v>0</v>
          </cell>
          <cell r="AQ197">
            <v>0</v>
          </cell>
          <cell r="AR197" t="e">
            <v>#DIV/0!</v>
          </cell>
          <cell r="AS197">
            <v>0</v>
          </cell>
          <cell r="AT197">
            <v>0.1595</v>
          </cell>
          <cell r="AU197">
            <v>0</v>
          </cell>
          <cell r="AV197">
            <v>0.1595</v>
          </cell>
          <cell r="AW197">
            <v>0.63800000000000001</v>
          </cell>
          <cell r="AX197">
            <v>0</v>
          </cell>
          <cell r="AY197">
            <v>0.63800000000000001</v>
          </cell>
          <cell r="AZ197">
            <v>1</v>
          </cell>
          <cell r="BA197">
            <v>1.9142307199999999</v>
          </cell>
          <cell r="BB197">
            <v>0</v>
          </cell>
          <cell r="BC197">
            <v>1.9142307199999999</v>
          </cell>
          <cell r="BD197">
            <v>1</v>
          </cell>
          <cell r="BE197">
            <v>0</v>
          </cell>
          <cell r="BF197">
            <v>0.1595</v>
          </cell>
          <cell r="BG197">
            <v>0</v>
          </cell>
          <cell r="BH197">
            <v>0.1595</v>
          </cell>
          <cell r="BI197">
            <v>0.79749999999999999</v>
          </cell>
          <cell r="BJ197">
            <v>0</v>
          </cell>
          <cell r="BK197">
            <v>0.79749999999999999</v>
          </cell>
          <cell r="BL197">
            <v>1</v>
          </cell>
          <cell r="BM197">
            <v>1.9142307199999999</v>
          </cell>
          <cell r="BN197">
            <v>0</v>
          </cell>
          <cell r="BO197">
            <v>1.9142307199999999</v>
          </cell>
          <cell r="BP197">
            <v>1</v>
          </cell>
          <cell r="BQ197">
            <v>0</v>
          </cell>
          <cell r="BR197">
            <v>0.1595</v>
          </cell>
          <cell r="BS197">
            <v>0</v>
          </cell>
          <cell r="BT197">
            <v>0.1595</v>
          </cell>
          <cell r="BU197">
            <v>0.95699999999999996</v>
          </cell>
          <cell r="BV197">
            <v>0</v>
          </cell>
          <cell r="BW197">
            <v>0.95699999999999996</v>
          </cell>
          <cell r="BX197">
            <v>1</v>
          </cell>
          <cell r="BY197">
            <v>1.9142307199999999</v>
          </cell>
          <cell r="BZ197">
            <v>0</v>
          </cell>
          <cell r="CA197">
            <v>-1.9142307199999999</v>
          </cell>
          <cell r="CB197">
            <v>-1</v>
          </cell>
          <cell r="CC197">
            <v>0</v>
          </cell>
          <cell r="CD197">
            <v>0.1595</v>
          </cell>
          <cell r="CE197">
            <v>0</v>
          </cell>
          <cell r="CF197">
            <v>0.1595</v>
          </cell>
          <cell r="CG197">
            <v>1.1165</v>
          </cell>
          <cell r="CH197">
            <v>0</v>
          </cell>
          <cell r="CI197">
            <v>1.1165</v>
          </cell>
          <cell r="CJ197">
            <v>1</v>
          </cell>
          <cell r="CK197">
            <v>1.9142307199999999</v>
          </cell>
          <cell r="CL197">
            <v>0</v>
          </cell>
          <cell r="CM197">
            <v>-1.9142307199999999</v>
          </cell>
          <cell r="CN197">
            <v>-1</v>
          </cell>
          <cell r="CO197">
            <v>0</v>
          </cell>
          <cell r="CP197">
            <v>0.1595</v>
          </cell>
          <cell r="CQ197">
            <v>0</v>
          </cell>
          <cell r="CR197">
            <v>0.1595</v>
          </cell>
          <cell r="CS197">
            <v>1.276</v>
          </cell>
          <cell r="CT197">
            <v>0</v>
          </cell>
          <cell r="CU197">
            <v>1.276</v>
          </cell>
          <cell r="CV197">
            <v>1</v>
          </cell>
          <cell r="CW197">
            <v>1.9142307199999999</v>
          </cell>
          <cell r="CX197">
            <v>0</v>
          </cell>
          <cell r="CY197">
            <v>1.9142307199999999</v>
          </cell>
          <cell r="CZ197">
            <v>1</v>
          </cell>
          <cell r="DA197">
            <v>0</v>
          </cell>
          <cell r="DB197">
            <v>0.1595</v>
          </cell>
          <cell r="DC197">
            <v>0</v>
          </cell>
          <cell r="DD197">
            <v>0.1595</v>
          </cell>
          <cell r="DE197">
            <v>1.4355</v>
          </cell>
          <cell r="DF197">
            <v>0</v>
          </cell>
          <cell r="DG197">
            <v>1.4355</v>
          </cell>
          <cell r="DH197">
            <v>1</v>
          </cell>
          <cell r="DI197">
            <v>1.9142307199999999</v>
          </cell>
          <cell r="DJ197">
            <v>0</v>
          </cell>
          <cell r="DK197">
            <v>1.9142307199999999</v>
          </cell>
          <cell r="DL197">
            <v>1</v>
          </cell>
          <cell r="DM197">
            <v>0</v>
          </cell>
          <cell r="DN197">
            <v>0.1595</v>
          </cell>
          <cell r="DO197">
            <v>0</v>
          </cell>
          <cell r="DP197">
            <v>0.1595</v>
          </cell>
          <cell r="DQ197">
            <v>1.595</v>
          </cell>
          <cell r="DR197">
            <v>0</v>
          </cell>
          <cell r="DS197">
            <v>1.595</v>
          </cell>
          <cell r="DT197">
            <v>1</v>
          </cell>
          <cell r="DU197">
            <v>1.9142307199999999</v>
          </cell>
          <cell r="DV197">
            <v>0</v>
          </cell>
          <cell r="DW197">
            <v>1.9142307199999999</v>
          </cell>
          <cell r="DX197">
            <v>1</v>
          </cell>
          <cell r="DY197">
            <v>0</v>
          </cell>
          <cell r="DZ197">
            <v>0.1595</v>
          </cell>
          <cell r="EA197">
            <v>0</v>
          </cell>
          <cell r="EB197">
            <v>0.1595</v>
          </cell>
          <cell r="EC197">
            <v>1.7544999999999999</v>
          </cell>
          <cell r="ED197">
            <v>0</v>
          </cell>
          <cell r="EE197">
            <v>1.7544999999999999</v>
          </cell>
          <cell r="EF197">
            <v>1</v>
          </cell>
          <cell r="EG197">
            <v>1.9142307199999999</v>
          </cell>
          <cell r="EH197">
            <v>0</v>
          </cell>
          <cell r="EI197">
            <v>1.9142307199999999</v>
          </cell>
          <cell r="EJ197">
            <v>1</v>
          </cell>
          <cell r="EK197">
            <v>0</v>
          </cell>
          <cell r="EL197">
            <v>0.1595</v>
          </cell>
          <cell r="EM197">
            <v>0</v>
          </cell>
          <cell r="EN197">
            <v>0.1595</v>
          </cell>
        </row>
        <row r="198">
          <cell r="A198">
            <v>522998</v>
          </cell>
          <cell r="B198" t="str">
            <v>Resource Absorption -  Over Head</v>
          </cell>
          <cell r="C198">
            <v>-68.69</v>
          </cell>
          <cell r="D198">
            <v>-90.8</v>
          </cell>
          <cell r="E198">
            <v>-69.776780900000006</v>
          </cell>
          <cell r="F198">
            <v>-65.510000000000005</v>
          </cell>
          <cell r="G198">
            <v>-92.956000000000003</v>
          </cell>
          <cell r="H198">
            <v>-217.32249999999999</v>
          </cell>
          <cell r="I198">
            <v>-84.21</v>
          </cell>
          <cell r="J198">
            <v>0</v>
          </cell>
          <cell r="K198">
            <v>0</v>
          </cell>
          <cell r="L198">
            <v>0</v>
          </cell>
          <cell r="M198">
            <v>0</v>
          </cell>
          <cell r="N198">
            <v>-11.7</v>
          </cell>
          <cell r="O198">
            <v>11.7</v>
          </cell>
          <cell r="P198">
            <v>0</v>
          </cell>
          <cell r="Q198">
            <v>-14.45</v>
          </cell>
          <cell r="R198">
            <v>-11.7</v>
          </cell>
          <cell r="S198">
            <v>-2.75</v>
          </cell>
          <cell r="T198">
            <v>0.19031141868512111</v>
          </cell>
          <cell r="U198">
            <v>0</v>
          </cell>
          <cell r="V198">
            <v>0</v>
          </cell>
          <cell r="W198">
            <v>0.3</v>
          </cell>
          <cell r="X198">
            <v>-0.3</v>
          </cell>
          <cell r="Y198">
            <v>0</v>
          </cell>
          <cell r="Z198">
            <v>-11.4</v>
          </cell>
          <cell r="AA198">
            <v>11.4</v>
          </cell>
          <cell r="AB198">
            <v>0</v>
          </cell>
          <cell r="AC198">
            <v>-16.170000000000002</v>
          </cell>
          <cell r="AD198">
            <v>-11.4</v>
          </cell>
          <cell r="AE198">
            <v>-4.7700000000000014</v>
          </cell>
          <cell r="AF198">
            <v>0.29499072356215217</v>
          </cell>
          <cell r="AG198">
            <v>0</v>
          </cell>
          <cell r="AH198">
            <v>0</v>
          </cell>
          <cell r="AI198">
            <v>-2.95</v>
          </cell>
          <cell r="AJ198">
            <v>2.95</v>
          </cell>
          <cell r="AK198">
            <v>0</v>
          </cell>
          <cell r="AL198">
            <v>-14.35</v>
          </cell>
          <cell r="AM198">
            <v>14.35</v>
          </cell>
          <cell r="AN198">
            <v>0</v>
          </cell>
          <cell r="AO198">
            <v>-37.1</v>
          </cell>
          <cell r="AP198">
            <v>-14.35</v>
          </cell>
          <cell r="AQ198">
            <v>-22.75</v>
          </cell>
          <cell r="AR198">
            <v>0.6132075471698113</v>
          </cell>
          <cell r="AS198">
            <v>0</v>
          </cell>
          <cell r="AT198">
            <v>0</v>
          </cell>
          <cell r="AU198">
            <v>-0.93</v>
          </cell>
          <cell r="AV198">
            <v>0.93</v>
          </cell>
          <cell r="AW198">
            <v>0</v>
          </cell>
          <cell r="AX198">
            <v>-15.27</v>
          </cell>
          <cell r="AY198">
            <v>15.27</v>
          </cell>
          <cell r="AZ198">
            <v>0</v>
          </cell>
          <cell r="BA198">
            <v>-52.82</v>
          </cell>
          <cell r="BB198">
            <v>-15.27</v>
          </cell>
          <cell r="BC198">
            <v>-37.549999999999997</v>
          </cell>
          <cell r="BD198">
            <v>0.71090496024233241</v>
          </cell>
          <cell r="BE198">
            <v>0</v>
          </cell>
          <cell r="BF198">
            <v>0</v>
          </cell>
          <cell r="BG198">
            <v>-1.43</v>
          </cell>
          <cell r="BH198">
            <v>1.43</v>
          </cell>
          <cell r="BI198">
            <v>0</v>
          </cell>
          <cell r="BJ198">
            <v>-16.71</v>
          </cell>
          <cell r="BK198">
            <v>16.71</v>
          </cell>
          <cell r="BL198">
            <v>0</v>
          </cell>
          <cell r="BM198">
            <v>-58.63</v>
          </cell>
          <cell r="BN198">
            <v>-16.71</v>
          </cell>
          <cell r="BO198">
            <v>-41.92</v>
          </cell>
          <cell r="BP198">
            <v>0.71499232474842234</v>
          </cell>
          <cell r="BQ198">
            <v>0</v>
          </cell>
          <cell r="BR198">
            <v>0</v>
          </cell>
          <cell r="BS198">
            <v>-92.27</v>
          </cell>
          <cell r="BT198">
            <v>92.27</v>
          </cell>
          <cell r="BU198">
            <v>0</v>
          </cell>
          <cell r="BV198">
            <v>-108.98</v>
          </cell>
          <cell r="BW198">
            <v>108.98</v>
          </cell>
          <cell r="BX198">
            <v>0</v>
          </cell>
          <cell r="BY198">
            <v>-56.45</v>
          </cell>
          <cell r="BZ198">
            <v>-108.98</v>
          </cell>
          <cell r="CA198">
            <v>-52.53</v>
          </cell>
          <cell r="CB198">
            <v>0.93055801594331267</v>
          </cell>
          <cell r="CC198">
            <v>0</v>
          </cell>
          <cell r="CD198">
            <v>0</v>
          </cell>
          <cell r="CE198">
            <v>-3.02</v>
          </cell>
          <cell r="CF198">
            <v>3.02</v>
          </cell>
          <cell r="CG198">
            <v>0</v>
          </cell>
          <cell r="CH198">
            <v>-112</v>
          </cell>
          <cell r="CI198">
            <v>112</v>
          </cell>
          <cell r="CJ198">
            <v>0</v>
          </cell>
          <cell r="CK198">
            <v>-67.31</v>
          </cell>
          <cell r="CL198">
            <v>-112</v>
          </cell>
          <cell r="CM198">
            <v>-44.69</v>
          </cell>
          <cell r="CN198">
            <v>0.66394295052741048</v>
          </cell>
          <cell r="CO198">
            <v>0</v>
          </cell>
          <cell r="CP198">
            <v>0</v>
          </cell>
          <cell r="CQ198">
            <v>0.15</v>
          </cell>
          <cell r="CR198">
            <v>-0.15</v>
          </cell>
          <cell r="CS198">
            <v>0</v>
          </cell>
          <cell r="CT198">
            <v>-111.85</v>
          </cell>
          <cell r="CU198">
            <v>111.85</v>
          </cell>
          <cell r="CV198">
            <v>0</v>
          </cell>
          <cell r="CW198">
            <v>-72.5</v>
          </cell>
          <cell r="CX198">
            <v>-111.85</v>
          </cell>
          <cell r="CY198">
            <v>39.349999999999994</v>
          </cell>
          <cell r="CZ198">
            <v>-0.54275862068965508</v>
          </cell>
          <cell r="DA198">
            <v>0</v>
          </cell>
          <cell r="DB198">
            <v>0</v>
          </cell>
          <cell r="DC198">
            <v>-0.62</v>
          </cell>
          <cell r="DD198">
            <v>0.62</v>
          </cell>
          <cell r="DE198">
            <v>0</v>
          </cell>
          <cell r="DF198">
            <v>-112.47</v>
          </cell>
          <cell r="DG198">
            <v>112.47</v>
          </cell>
          <cell r="DH198">
            <v>0</v>
          </cell>
          <cell r="DI198">
            <v>-73.739999999999995</v>
          </cell>
          <cell r="DJ198">
            <v>-112.47</v>
          </cell>
          <cell r="DK198">
            <v>38.730000000000004</v>
          </cell>
          <cell r="DL198">
            <v>-0.52522375915378361</v>
          </cell>
          <cell r="DM198">
            <v>0</v>
          </cell>
          <cell r="DN198">
            <v>0</v>
          </cell>
          <cell r="DO198">
            <v>-9.32</v>
          </cell>
          <cell r="DP198">
            <v>9.32</v>
          </cell>
          <cell r="DQ198">
            <v>0</v>
          </cell>
          <cell r="DR198">
            <v>-121.79</v>
          </cell>
          <cell r="DS198">
            <v>121.79</v>
          </cell>
          <cell r="DT198">
            <v>0</v>
          </cell>
          <cell r="DU198">
            <v>-72.98</v>
          </cell>
          <cell r="DV198">
            <v>-121.79</v>
          </cell>
          <cell r="DW198">
            <v>48.81</v>
          </cell>
          <cell r="DX198">
            <v>-0.66881337352699366</v>
          </cell>
          <cell r="DY198">
            <v>0</v>
          </cell>
          <cell r="DZ198">
            <v>0</v>
          </cell>
          <cell r="EA198">
            <v>0.8</v>
          </cell>
          <cell r="EB198">
            <v>-0.8</v>
          </cell>
          <cell r="EC198">
            <v>0</v>
          </cell>
          <cell r="ED198">
            <v>-120.99</v>
          </cell>
          <cell r="EE198">
            <v>120.99</v>
          </cell>
          <cell r="EF198">
            <v>0</v>
          </cell>
          <cell r="EG198">
            <v>-74.010000000000005</v>
          </cell>
          <cell r="EH198">
            <v>-120.99</v>
          </cell>
          <cell r="EI198">
            <v>46.97999999999999</v>
          </cell>
          <cell r="EJ198">
            <v>-0.63477908390757987</v>
          </cell>
          <cell r="EK198">
            <v>0</v>
          </cell>
          <cell r="EL198">
            <v>0</v>
          </cell>
          <cell r="EM198">
            <v>-0.37</v>
          </cell>
          <cell r="EN198">
            <v>0.37</v>
          </cell>
        </row>
        <row r="199">
          <cell r="A199">
            <v>521371</v>
          </cell>
          <cell r="B199" t="str">
            <v>R&amp;M Material - SMW6</v>
          </cell>
          <cell r="C199">
            <v>0</v>
          </cell>
          <cell r="D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>
            <v>0</v>
          </cell>
          <cell r="K199">
            <v>0</v>
          </cell>
          <cell r="L199">
            <v>0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  <cell r="AI199">
            <v>0</v>
          </cell>
          <cell r="AJ199">
            <v>0</v>
          </cell>
          <cell r="AK199">
            <v>0</v>
          </cell>
          <cell r="AL199">
            <v>0</v>
          </cell>
          <cell r="AM199">
            <v>0</v>
          </cell>
          <cell r="AN199">
            <v>0</v>
          </cell>
          <cell r="AO199">
            <v>0</v>
          </cell>
          <cell r="AP199">
            <v>0</v>
          </cell>
          <cell r="AQ199">
            <v>0</v>
          </cell>
          <cell r="AR199">
            <v>0</v>
          </cell>
          <cell r="AS199">
            <v>0</v>
          </cell>
          <cell r="AT199">
            <v>0</v>
          </cell>
          <cell r="AU199">
            <v>0</v>
          </cell>
          <cell r="AV199">
            <v>0</v>
          </cell>
          <cell r="AW199">
            <v>0</v>
          </cell>
          <cell r="AX199">
            <v>0</v>
          </cell>
          <cell r="AY199">
            <v>0</v>
          </cell>
          <cell r="AZ199">
            <v>0</v>
          </cell>
          <cell r="BA199">
            <v>0</v>
          </cell>
          <cell r="BB199">
            <v>0</v>
          </cell>
          <cell r="BC199">
            <v>0</v>
          </cell>
          <cell r="BD199">
            <v>0</v>
          </cell>
          <cell r="BE199">
            <v>0</v>
          </cell>
          <cell r="BF199">
            <v>0</v>
          </cell>
          <cell r="BG199">
            <v>0</v>
          </cell>
          <cell r="BH199">
            <v>0</v>
          </cell>
          <cell r="BI199">
            <v>0</v>
          </cell>
          <cell r="BJ199">
            <v>0</v>
          </cell>
          <cell r="BK199">
            <v>0</v>
          </cell>
          <cell r="BL199">
            <v>0</v>
          </cell>
          <cell r="BM199">
            <v>0</v>
          </cell>
          <cell r="BN199">
            <v>0</v>
          </cell>
          <cell r="BO199">
            <v>0</v>
          </cell>
          <cell r="BP199">
            <v>0</v>
          </cell>
          <cell r="BQ199">
            <v>0</v>
          </cell>
          <cell r="BR199">
            <v>0</v>
          </cell>
          <cell r="BS199">
            <v>0</v>
          </cell>
          <cell r="BT199">
            <v>0</v>
          </cell>
          <cell r="BU199">
            <v>0</v>
          </cell>
          <cell r="BV199">
            <v>0</v>
          </cell>
          <cell r="BW199">
            <v>0</v>
          </cell>
          <cell r="BX199">
            <v>0</v>
          </cell>
          <cell r="BY199">
            <v>0</v>
          </cell>
          <cell r="BZ199">
            <v>0</v>
          </cell>
          <cell r="CA199">
            <v>0</v>
          </cell>
          <cell r="CB199">
            <v>0</v>
          </cell>
          <cell r="CC199">
            <v>0</v>
          </cell>
          <cell r="CD199">
            <v>0</v>
          </cell>
          <cell r="CE199">
            <v>0</v>
          </cell>
          <cell r="CF199">
            <v>0</v>
          </cell>
          <cell r="CG199">
            <v>0</v>
          </cell>
          <cell r="CH199">
            <v>0</v>
          </cell>
          <cell r="CI199">
            <v>0</v>
          </cell>
          <cell r="CJ199">
            <v>0</v>
          </cell>
          <cell r="CK199">
            <v>0</v>
          </cell>
          <cell r="CL199">
            <v>0</v>
          </cell>
          <cell r="CM199">
            <v>0</v>
          </cell>
          <cell r="CN199">
            <v>0</v>
          </cell>
          <cell r="CO199">
            <v>0</v>
          </cell>
          <cell r="CP199">
            <v>0</v>
          </cell>
          <cell r="CQ199">
            <v>0</v>
          </cell>
          <cell r="CR199">
            <v>0</v>
          </cell>
          <cell r="CS199">
            <v>0</v>
          </cell>
          <cell r="CT199">
            <v>0</v>
          </cell>
          <cell r="CU199">
            <v>0</v>
          </cell>
          <cell r="CV199">
            <v>0</v>
          </cell>
          <cell r="CW199">
            <v>0</v>
          </cell>
          <cell r="CX199">
            <v>0</v>
          </cell>
          <cell r="CY199">
            <v>0</v>
          </cell>
          <cell r="CZ199">
            <v>0</v>
          </cell>
          <cell r="DA199">
            <v>0</v>
          </cell>
          <cell r="DB199">
            <v>0</v>
          </cell>
          <cell r="DC199">
            <v>0</v>
          </cell>
          <cell r="DD199">
            <v>0</v>
          </cell>
          <cell r="DE199">
            <v>0</v>
          </cell>
          <cell r="DF199">
            <v>0</v>
          </cell>
          <cell r="DG199">
            <v>0</v>
          </cell>
          <cell r="DH199">
            <v>0</v>
          </cell>
          <cell r="DI199">
            <v>0</v>
          </cell>
          <cell r="DJ199">
            <v>0</v>
          </cell>
          <cell r="DK199">
            <v>0</v>
          </cell>
          <cell r="DL199">
            <v>0</v>
          </cell>
          <cell r="DM199">
            <v>0</v>
          </cell>
          <cell r="DN199">
            <v>0</v>
          </cell>
          <cell r="DO199">
            <v>0</v>
          </cell>
          <cell r="DP199">
            <v>0</v>
          </cell>
          <cell r="DQ199">
            <v>0</v>
          </cell>
          <cell r="DR199">
            <v>0</v>
          </cell>
          <cell r="DS199">
            <v>0</v>
          </cell>
          <cell r="DT199">
            <v>0</v>
          </cell>
          <cell r="DU199">
            <v>0</v>
          </cell>
          <cell r="DV199">
            <v>0</v>
          </cell>
          <cell r="DW199">
            <v>0</v>
          </cell>
          <cell r="DX199">
            <v>0</v>
          </cell>
          <cell r="DY199">
            <v>0</v>
          </cell>
          <cell r="DZ199">
            <v>0</v>
          </cell>
          <cell r="EA199">
            <v>0</v>
          </cell>
          <cell r="EB199">
            <v>0</v>
          </cell>
          <cell r="EC199">
            <v>0</v>
          </cell>
          <cell r="ED199">
            <v>0</v>
          </cell>
          <cell r="EE199">
            <v>0</v>
          </cell>
          <cell r="EF199">
            <v>0</v>
          </cell>
          <cell r="EG199">
            <v>0</v>
          </cell>
          <cell r="EH199">
            <v>0</v>
          </cell>
          <cell r="EI199">
            <v>0</v>
          </cell>
          <cell r="EJ199">
            <v>0</v>
          </cell>
          <cell r="EK199">
            <v>0</v>
          </cell>
          <cell r="EL199">
            <v>0</v>
          </cell>
          <cell r="EM199">
            <v>0</v>
          </cell>
          <cell r="EN199">
            <v>0</v>
          </cell>
        </row>
        <row r="200">
          <cell r="A200">
            <v>521372</v>
          </cell>
          <cell r="B200" t="str">
            <v>R&amp;M Services - SMW6</v>
          </cell>
          <cell r="C200">
            <v>0</v>
          </cell>
          <cell r="D200">
            <v>0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L200">
            <v>0</v>
          </cell>
          <cell r="M200">
            <v>0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  <cell r="AG200">
            <v>0</v>
          </cell>
          <cell r="AH200">
            <v>0</v>
          </cell>
          <cell r="AI200">
            <v>0</v>
          </cell>
          <cell r="AJ200">
            <v>0</v>
          </cell>
          <cell r="AK200">
            <v>0</v>
          </cell>
          <cell r="AL200">
            <v>0</v>
          </cell>
          <cell r="AM200">
            <v>0</v>
          </cell>
          <cell r="AN200">
            <v>0</v>
          </cell>
          <cell r="AO200">
            <v>0</v>
          </cell>
          <cell r="AP200">
            <v>0</v>
          </cell>
          <cell r="AQ200">
            <v>0</v>
          </cell>
          <cell r="AR200">
            <v>0</v>
          </cell>
          <cell r="AS200">
            <v>0</v>
          </cell>
          <cell r="AT200">
            <v>0</v>
          </cell>
          <cell r="AU200">
            <v>0</v>
          </cell>
          <cell r="AV200">
            <v>0</v>
          </cell>
          <cell r="AW200">
            <v>0</v>
          </cell>
          <cell r="AX200">
            <v>0</v>
          </cell>
          <cell r="AY200">
            <v>0</v>
          </cell>
          <cell r="AZ200">
            <v>0</v>
          </cell>
          <cell r="BA200">
            <v>0</v>
          </cell>
          <cell r="BB200">
            <v>0</v>
          </cell>
          <cell r="BC200">
            <v>0</v>
          </cell>
          <cell r="BD200">
            <v>0</v>
          </cell>
          <cell r="BE200">
            <v>0</v>
          </cell>
          <cell r="BF200">
            <v>0</v>
          </cell>
          <cell r="BG200">
            <v>0</v>
          </cell>
          <cell r="BH200">
            <v>0</v>
          </cell>
          <cell r="BI200">
            <v>0</v>
          </cell>
          <cell r="BJ200">
            <v>0</v>
          </cell>
          <cell r="BK200">
            <v>0</v>
          </cell>
          <cell r="BL200">
            <v>0</v>
          </cell>
          <cell r="BM200">
            <v>0</v>
          </cell>
          <cell r="BN200">
            <v>0</v>
          </cell>
          <cell r="BO200">
            <v>0</v>
          </cell>
          <cell r="BP200">
            <v>0</v>
          </cell>
          <cell r="BQ200">
            <v>0</v>
          </cell>
          <cell r="BR200">
            <v>0</v>
          </cell>
          <cell r="BS200">
            <v>0</v>
          </cell>
          <cell r="BT200">
            <v>0</v>
          </cell>
          <cell r="BU200">
            <v>0</v>
          </cell>
          <cell r="BV200">
            <v>0</v>
          </cell>
          <cell r="BW200">
            <v>0</v>
          </cell>
          <cell r="BX200">
            <v>0</v>
          </cell>
          <cell r="BY200">
            <v>0</v>
          </cell>
          <cell r="BZ200">
            <v>0</v>
          </cell>
          <cell r="CA200">
            <v>0</v>
          </cell>
          <cell r="CB200">
            <v>0</v>
          </cell>
          <cell r="CC200">
            <v>0</v>
          </cell>
          <cell r="CD200">
            <v>0</v>
          </cell>
          <cell r="CE200">
            <v>0</v>
          </cell>
          <cell r="CF200">
            <v>0</v>
          </cell>
          <cell r="CG200">
            <v>0</v>
          </cell>
          <cell r="CH200">
            <v>0</v>
          </cell>
          <cell r="CI200">
            <v>0</v>
          </cell>
          <cell r="CJ200">
            <v>0</v>
          </cell>
          <cell r="CK200">
            <v>0</v>
          </cell>
          <cell r="CL200">
            <v>0</v>
          </cell>
          <cell r="CM200">
            <v>0</v>
          </cell>
          <cell r="CN200">
            <v>0</v>
          </cell>
          <cell r="CO200">
            <v>0</v>
          </cell>
          <cell r="CP200">
            <v>0</v>
          </cell>
          <cell r="CQ200">
            <v>0</v>
          </cell>
          <cell r="CR200">
            <v>0</v>
          </cell>
          <cell r="CS200">
            <v>0</v>
          </cell>
          <cell r="CT200">
            <v>0</v>
          </cell>
          <cell r="CU200">
            <v>0</v>
          </cell>
          <cell r="CV200">
            <v>0</v>
          </cell>
          <cell r="CW200">
            <v>0</v>
          </cell>
          <cell r="CX200">
            <v>0</v>
          </cell>
          <cell r="CY200">
            <v>0</v>
          </cell>
          <cell r="CZ200">
            <v>0</v>
          </cell>
          <cell r="DA200">
            <v>0</v>
          </cell>
          <cell r="DB200">
            <v>0</v>
          </cell>
          <cell r="DC200">
            <v>0</v>
          </cell>
          <cell r="DD200">
            <v>0</v>
          </cell>
          <cell r="DE200">
            <v>0</v>
          </cell>
          <cell r="DF200">
            <v>0</v>
          </cell>
          <cell r="DG200">
            <v>0</v>
          </cell>
          <cell r="DH200">
            <v>0</v>
          </cell>
          <cell r="DI200">
            <v>0</v>
          </cell>
          <cell r="DJ200">
            <v>0</v>
          </cell>
          <cell r="DK200">
            <v>0</v>
          </cell>
          <cell r="DL200">
            <v>0</v>
          </cell>
          <cell r="DM200">
            <v>0</v>
          </cell>
          <cell r="DN200">
            <v>0</v>
          </cell>
          <cell r="DO200">
            <v>0</v>
          </cell>
          <cell r="DP200">
            <v>0</v>
          </cell>
          <cell r="DQ200">
            <v>0</v>
          </cell>
          <cell r="DR200">
            <v>0</v>
          </cell>
          <cell r="DS200">
            <v>0</v>
          </cell>
          <cell r="DT200">
            <v>0</v>
          </cell>
          <cell r="DU200">
            <v>0</v>
          </cell>
          <cell r="DV200">
            <v>0</v>
          </cell>
          <cell r="DW200">
            <v>0</v>
          </cell>
          <cell r="DX200">
            <v>0</v>
          </cell>
          <cell r="DY200">
            <v>0</v>
          </cell>
          <cell r="DZ200">
            <v>0</v>
          </cell>
          <cell r="EA200">
            <v>0</v>
          </cell>
          <cell r="EB200">
            <v>0</v>
          </cell>
          <cell r="EC200">
            <v>0</v>
          </cell>
          <cell r="ED200">
            <v>0</v>
          </cell>
          <cell r="EE200">
            <v>0</v>
          </cell>
          <cell r="EF200">
            <v>0</v>
          </cell>
          <cell r="EG200">
            <v>0</v>
          </cell>
          <cell r="EH200">
            <v>0</v>
          </cell>
          <cell r="EI200">
            <v>0</v>
          </cell>
          <cell r="EJ200">
            <v>0</v>
          </cell>
          <cell r="EK200">
            <v>0</v>
          </cell>
          <cell r="EL200">
            <v>0</v>
          </cell>
          <cell r="EM200">
            <v>0</v>
          </cell>
          <cell r="EN200">
            <v>0</v>
          </cell>
        </row>
        <row r="201">
          <cell r="A201">
            <v>521373</v>
          </cell>
          <cell r="B201" t="str">
            <v>R&amp;M AMC - SMW6</v>
          </cell>
          <cell r="C201">
            <v>0</v>
          </cell>
          <cell r="D201">
            <v>0</v>
          </cell>
          <cell r="E201">
            <v>0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K201">
            <v>0</v>
          </cell>
          <cell r="L201">
            <v>0</v>
          </cell>
          <cell r="M201">
            <v>0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>
            <v>0</v>
          </cell>
          <cell r="S201">
            <v>0</v>
          </cell>
          <cell r="T201">
            <v>0</v>
          </cell>
          <cell r="U201">
            <v>0</v>
          </cell>
          <cell r="V201">
            <v>0</v>
          </cell>
          <cell r="W201">
            <v>0</v>
          </cell>
          <cell r="X201">
            <v>0</v>
          </cell>
          <cell r="Y201">
            <v>0</v>
          </cell>
          <cell r="Z201">
            <v>0</v>
          </cell>
          <cell r="AA201">
            <v>0</v>
          </cell>
          <cell r="AB201">
            <v>0</v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  <cell r="AG201">
            <v>0</v>
          </cell>
          <cell r="AH201">
            <v>0</v>
          </cell>
          <cell r="AI201">
            <v>0</v>
          </cell>
          <cell r="AJ201">
            <v>0</v>
          </cell>
          <cell r="AK201">
            <v>0</v>
          </cell>
          <cell r="AL201">
            <v>0</v>
          </cell>
          <cell r="AM201">
            <v>0</v>
          </cell>
          <cell r="AN201">
            <v>0</v>
          </cell>
          <cell r="AO201">
            <v>0</v>
          </cell>
          <cell r="AP201">
            <v>0</v>
          </cell>
          <cell r="AQ201">
            <v>0</v>
          </cell>
          <cell r="AR201">
            <v>0</v>
          </cell>
          <cell r="AS201">
            <v>0</v>
          </cell>
          <cell r="AT201">
            <v>0</v>
          </cell>
          <cell r="AU201">
            <v>0</v>
          </cell>
          <cell r="AV201">
            <v>0</v>
          </cell>
          <cell r="AW201">
            <v>0</v>
          </cell>
          <cell r="AX201">
            <v>0</v>
          </cell>
          <cell r="AY201">
            <v>0</v>
          </cell>
          <cell r="AZ201">
            <v>0</v>
          </cell>
          <cell r="BA201">
            <v>0</v>
          </cell>
          <cell r="BB201">
            <v>0</v>
          </cell>
          <cell r="BC201">
            <v>0</v>
          </cell>
          <cell r="BD201">
            <v>0</v>
          </cell>
          <cell r="BE201">
            <v>0</v>
          </cell>
          <cell r="BF201">
            <v>0</v>
          </cell>
          <cell r="BG201">
            <v>0</v>
          </cell>
          <cell r="BH201">
            <v>0</v>
          </cell>
          <cell r="BI201">
            <v>0</v>
          </cell>
          <cell r="BJ201">
            <v>0</v>
          </cell>
          <cell r="BK201">
            <v>0</v>
          </cell>
          <cell r="BL201">
            <v>0</v>
          </cell>
          <cell r="BM201">
            <v>0</v>
          </cell>
          <cell r="BN201">
            <v>0</v>
          </cell>
          <cell r="BO201">
            <v>0</v>
          </cell>
          <cell r="BP201">
            <v>0</v>
          </cell>
          <cell r="BQ201">
            <v>0</v>
          </cell>
          <cell r="BR201">
            <v>0</v>
          </cell>
          <cell r="BS201">
            <v>0</v>
          </cell>
          <cell r="BT201">
            <v>0</v>
          </cell>
          <cell r="BU201">
            <v>0</v>
          </cell>
          <cell r="BV201">
            <v>0</v>
          </cell>
          <cell r="BW201">
            <v>0</v>
          </cell>
          <cell r="BX201">
            <v>0</v>
          </cell>
          <cell r="BY201">
            <v>0</v>
          </cell>
          <cell r="BZ201">
            <v>0</v>
          </cell>
          <cell r="CA201">
            <v>0</v>
          </cell>
          <cell r="CB201">
            <v>0</v>
          </cell>
          <cell r="CC201">
            <v>0</v>
          </cell>
          <cell r="CD201">
            <v>0</v>
          </cell>
          <cell r="CE201">
            <v>0</v>
          </cell>
          <cell r="CF201">
            <v>0</v>
          </cell>
          <cell r="CG201">
            <v>0</v>
          </cell>
          <cell r="CH201">
            <v>0</v>
          </cell>
          <cell r="CI201">
            <v>0</v>
          </cell>
          <cell r="CJ201">
            <v>0</v>
          </cell>
          <cell r="CK201">
            <v>0</v>
          </cell>
          <cell r="CL201">
            <v>0</v>
          </cell>
          <cell r="CM201">
            <v>0</v>
          </cell>
          <cell r="CN201">
            <v>0</v>
          </cell>
          <cell r="CO201">
            <v>0</v>
          </cell>
          <cell r="CP201">
            <v>0</v>
          </cell>
          <cell r="CQ201">
            <v>0</v>
          </cell>
          <cell r="CR201">
            <v>0</v>
          </cell>
          <cell r="CS201">
            <v>0</v>
          </cell>
          <cell r="CT201">
            <v>0</v>
          </cell>
          <cell r="CU201">
            <v>0</v>
          </cell>
          <cell r="CV201">
            <v>0</v>
          </cell>
          <cell r="CW201">
            <v>0</v>
          </cell>
          <cell r="CX201">
            <v>0</v>
          </cell>
          <cell r="CY201">
            <v>0</v>
          </cell>
          <cell r="CZ201">
            <v>0</v>
          </cell>
          <cell r="DA201">
            <v>0</v>
          </cell>
          <cell r="DB201">
            <v>0</v>
          </cell>
          <cell r="DC201">
            <v>0</v>
          </cell>
          <cell r="DD201">
            <v>0</v>
          </cell>
          <cell r="DE201">
            <v>0</v>
          </cell>
          <cell r="DF201">
            <v>0</v>
          </cell>
          <cell r="DG201">
            <v>0</v>
          </cell>
          <cell r="DH201">
            <v>0</v>
          </cell>
          <cell r="DI201">
            <v>0</v>
          </cell>
          <cell r="DJ201">
            <v>0</v>
          </cell>
          <cell r="DK201">
            <v>0</v>
          </cell>
          <cell r="DL201">
            <v>0</v>
          </cell>
          <cell r="DM201">
            <v>0</v>
          </cell>
          <cell r="DN201">
            <v>0</v>
          </cell>
          <cell r="DO201">
            <v>0</v>
          </cell>
          <cell r="DP201">
            <v>0</v>
          </cell>
          <cell r="DQ201">
            <v>0</v>
          </cell>
          <cell r="DR201">
            <v>0</v>
          </cell>
          <cell r="DS201">
            <v>0</v>
          </cell>
          <cell r="DT201">
            <v>0</v>
          </cell>
          <cell r="DU201">
            <v>0</v>
          </cell>
          <cell r="DV201">
            <v>0</v>
          </cell>
          <cell r="DW201">
            <v>0</v>
          </cell>
          <cell r="DX201">
            <v>0</v>
          </cell>
          <cell r="DY201">
            <v>0</v>
          </cell>
          <cell r="DZ201">
            <v>0</v>
          </cell>
          <cell r="EA201">
            <v>0</v>
          </cell>
          <cell r="EB201">
            <v>0</v>
          </cell>
          <cell r="EC201">
            <v>0</v>
          </cell>
          <cell r="ED201">
            <v>0</v>
          </cell>
          <cell r="EE201">
            <v>0</v>
          </cell>
          <cell r="EF201">
            <v>0</v>
          </cell>
          <cell r="EG201">
            <v>0</v>
          </cell>
          <cell r="EH201">
            <v>0</v>
          </cell>
          <cell r="EI201">
            <v>0</v>
          </cell>
          <cell r="EJ201">
            <v>0</v>
          </cell>
          <cell r="EK201">
            <v>0</v>
          </cell>
          <cell r="EL201">
            <v>0</v>
          </cell>
          <cell r="EM201">
            <v>0</v>
          </cell>
          <cell r="EN201">
            <v>0</v>
          </cell>
        </row>
        <row r="202">
          <cell r="A202">
            <v>521364</v>
          </cell>
          <cell r="B202" t="str">
            <v>R&amp;M Material - Fibre Accessories</v>
          </cell>
          <cell r="C202">
            <v>0</v>
          </cell>
          <cell r="D202">
            <v>0</v>
          </cell>
          <cell r="E202">
            <v>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121.054</v>
          </cell>
          <cell r="K202">
            <v>6.2000039999999999E-2</v>
          </cell>
          <cell r="L202">
            <v>62.95463676</v>
          </cell>
          <cell r="M202">
            <v>5.1666699999999999E-3</v>
          </cell>
          <cell r="N202">
            <v>0</v>
          </cell>
          <cell r="O202">
            <v>5.1666699999999999E-3</v>
          </cell>
          <cell r="P202">
            <v>1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  <cell r="V202">
            <v>35.005166670000001</v>
          </cell>
          <cell r="W202">
            <v>0</v>
          </cell>
          <cell r="X202">
            <v>35.005166670000001</v>
          </cell>
          <cell r="Y202">
            <v>35.010333340000003</v>
          </cell>
          <cell r="Z202">
            <v>0</v>
          </cell>
          <cell r="AA202">
            <v>35.010333340000003</v>
          </cell>
          <cell r="AB202">
            <v>1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0</v>
          </cell>
          <cell r="AH202">
            <v>5.7666669999999996E-2</v>
          </cell>
          <cell r="AI202">
            <v>0</v>
          </cell>
          <cell r="AJ202">
            <v>5.7666669999999996E-2</v>
          </cell>
          <cell r="AK202">
            <v>35.068000010000006</v>
          </cell>
          <cell r="AL202">
            <v>0</v>
          </cell>
          <cell r="AM202">
            <v>35.068000010000006</v>
          </cell>
          <cell r="AN202">
            <v>1</v>
          </cell>
          <cell r="AO202">
            <v>0</v>
          </cell>
          <cell r="AP202">
            <v>0</v>
          </cell>
          <cell r="AQ202">
            <v>0</v>
          </cell>
          <cell r="AR202">
            <v>0</v>
          </cell>
          <cell r="AS202">
            <v>0</v>
          </cell>
          <cell r="AT202">
            <v>5.1666699999999999E-3</v>
          </cell>
          <cell r="AU202">
            <v>0</v>
          </cell>
          <cell r="AV202">
            <v>5.1666699999999999E-3</v>
          </cell>
          <cell r="AW202">
            <v>35.073166680000007</v>
          </cell>
          <cell r="AX202">
            <v>0</v>
          </cell>
          <cell r="AY202">
            <v>35.073166680000007</v>
          </cell>
          <cell r="AZ202">
            <v>1</v>
          </cell>
          <cell r="BA202">
            <v>0</v>
          </cell>
          <cell r="BB202">
            <v>0</v>
          </cell>
          <cell r="BC202">
            <v>0</v>
          </cell>
          <cell r="BD202">
            <v>0</v>
          </cell>
          <cell r="BE202">
            <v>0</v>
          </cell>
          <cell r="BF202">
            <v>5.1666699999999999E-3</v>
          </cell>
          <cell r="BG202">
            <v>5.2499999999999998E-2</v>
          </cell>
          <cell r="BH202">
            <v>-4.733333E-2</v>
          </cell>
          <cell r="BI202">
            <v>35.078333350000008</v>
          </cell>
          <cell r="BJ202">
            <v>5.2499999999999998E-2</v>
          </cell>
          <cell r="BK202">
            <v>35.025833350000006</v>
          </cell>
          <cell r="BL202">
            <v>0.99850334964674137</v>
          </cell>
          <cell r="BM202">
            <v>0</v>
          </cell>
          <cell r="BN202">
            <v>5.2499999999999998E-2</v>
          </cell>
          <cell r="BO202">
            <v>-5.2499999999999998E-2</v>
          </cell>
          <cell r="BP202">
            <v>0</v>
          </cell>
          <cell r="BQ202">
            <v>0</v>
          </cell>
          <cell r="BR202">
            <v>1.71570198</v>
          </cell>
          <cell r="BS202">
            <v>0</v>
          </cell>
          <cell r="BT202">
            <v>1.71570198</v>
          </cell>
          <cell r="BU202">
            <v>36.794035330000007</v>
          </cell>
          <cell r="BV202">
            <v>5.2499999999999998E-2</v>
          </cell>
          <cell r="BW202">
            <v>36.741535330000005</v>
          </cell>
          <cell r="BX202">
            <v>0.99857313829458672</v>
          </cell>
          <cell r="BY202">
            <v>0</v>
          </cell>
          <cell r="BZ202">
            <v>5.2499999999999998E-2</v>
          </cell>
          <cell r="CA202">
            <v>5.2499999999999998E-2</v>
          </cell>
          <cell r="CB202">
            <v>0</v>
          </cell>
          <cell r="CC202">
            <v>0</v>
          </cell>
          <cell r="CD202">
            <v>20.005166670000001</v>
          </cell>
          <cell r="CE202">
            <v>0</v>
          </cell>
          <cell r="CF202">
            <v>20.005166670000001</v>
          </cell>
          <cell r="CG202">
            <v>56.799202000000008</v>
          </cell>
          <cell r="CH202">
            <v>5.2499999999999998E-2</v>
          </cell>
          <cell r="CI202">
            <v>56.746702000000006</v>
          </cell>
          <cell r="CJ202">
            <v>0.99907569123946494</v>
          </cell>
          <cell r="CK202">
            <v>0</v>
          </cell>
          <cell r="CL202">
            <v>5.2499999999999998E-2</v>
          </cell>
          <cell r="CM202">
            <v>5.2499999999999998E-2</v>
          </cell>
          <cell r="CN202">
            <v>0</v>
          </cell>
          <cell r="CO202">
            <v>0</v>
          </cell>
          <cell r="CP202">
            <v>4.7166670000000001E-2</v>
          </cell>
          <cell r="CQ202">
            <v>0.36099999999999999</v>
          </cell>
          <cell r="CR202">
            <v>-0.31383332999999997</v>
          </cell>
          <cell r="CS202">
            <v>56.846368670000011</v>
          </cell>
          <cell r="CT202">
            <v>0.41349999999999998</v>
          </cell>
          <cell r="CU202">
            <v>56.432868670000012</v>
          </cell>
          <cell r="CV202">
            <v>0.99272600854417958</v>
          </cell>
          <cell r="CW202">
            <v>0</v>
          </cell>
          <cell r="CX202">
            <v>0.41349999999999998</v>
          </cell>
          <cell r="CY202">
            <v>-0.41349999999999998</v>
          </cell>
          <cell r="CZ202">
            <v>0</v>
          </cell>
          <cell r="DA202">
            <v>0</v>
          </cell>
          <cell r="DB202">
            <v>5.1666699999999999E-3</v>
          </cell>
          <cell r="DC202">
            <v>0</v>
          </cell>
          <cell r="DD202">
            <v>5.1666699999999999E-3</v>
          </cell>
          <cell r="DE202">
            <v>56.851535340000012</v>
          </cell>
          <cell r="DF202">
            <v>0.41349999999999998</v>
          </cell>
          <cell r="DG202">
            <v>56.438035340000013</v>
          </cell>
          <cell r="DH202">
            <v>0.99272666960483891</v>
          </cell>
          <cell r="DI202">
            <v>0</v>
          </cell>
          <cell r="DJ202">
            <v>0.41349999999999998</v>
          </cell>
          <cell r="DK202">
            <v>-0.41349999999999998</v>
          </cell>
          <cell r="DL202">
            <v>0</v>
          </cell>
          <cell r="DM202">
            <v>0</v>
          </cell>
          <cell r="DN202">
            <v>5.1666699999999999E-3</v>
          </cell>
          <cell r="DO202">
            <v>0.35417793000000003</v>
          </cell>
          <cell r="DP202">
            <v>-0.34901126000000005</v>
          </cell>
          <cell r="DQ202">
            <v>56.856702010000014</v>
          </cell>
          <cell r="DR202">
            <v>0.76767793000000006</v>
          </cell>
          <cell r="DS202">
            <v>56.089024080000016</v>
          </cell>
          <cell r="DT202">
            <v>0.98649802217045623</v>
          </cell>
          <cell r="DU202">
            <v>0</v>
          </cell>
          <cell r="DV202">
            <v>0.76767793000000006</v>
          </cell>
          <cell r="DW202">
            <v>-0.76767793000000006</v>
          </cell>
          <cell r="DX202">
            <v>0</v>
          </cell>
          <cell r="DY202">
            <v>0</v>
          </cell>
          <cell r="DZ202">
            <v>6.0927680799999999</v>
          </cell>
          <cell r="EA202">
            <v>2.5739999999999999E-2</v>
          </cell>
          <cell r="EB202">
            <v>6.06702808</v>
          </cell>
          <cell r="EC202">
            <v>62.949470090000013</v>
          </cell>
          <cell r="ED202">
            <v>0.79341793000000005</v>
          </cell>
          <cell r="EE202">
            <v>62.156052160000016</v>
          </cell>
          <cell r="EF202">
            <v>0.98739595537713609</v>
          </cell>
          <cell r="EG202">
            <v>0</v>
          </cell>
          <cell r="EH202">
            <v>0.79341793000000005</v>
          </cell>
          <cell r="EI202">
            <v>-0.79341793000000005</v>
          </cell>
          <cell r="EJ202">
            <v>0</v>
          </cell>
          <cell r="EK202">
            <v>0</v>
          </cell>
          <cell r="EL202">
            <v>5.1666699999999999E-3</v>
          </cell>
          <cell r="EM202">
            <v>5.561E-2</v>
          </cell>
          <cell r="EN202">
            <v>-5.0443330000000002E-2</v>
          </cell>
        </row>
        <row r="203">
          <cell r="A203">
            <v>521365</v>
          </cell>
          <cell r="B203" t="str">
            <v>R&amp;M Material - Spares for Fibre Equipment</v>
          </cell>
          <cell r="C203">
            <v>0</v>
          </cell>
          <cell r="D203">
            <v>0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4.0119999999999996</v>
          </cell>
          <cell r="K203">
            <v>0.21</v>
          </cell>
          <cell r="L203">
            <v>0.21</v>
          </cell>
          <cell r="M203">
            <v>1.7500000000000002E-2</v>
          </cell>
          <cell r="N203">
            <v>0</v>
          </cell>
          <cell r="O203">
            <v>1.7500000000000002E-2</v>
          </cell>
          <cell r="P203">
            <v>1</v>
          </cell>
          <cell r="Q203">
            <v>0</v>
          </cell>
          <cell r="R203">
            <v>0</v>
          </cell>
          <cell r="S203">
            <v>0</v>
          </cell>
          <cell r="T203">
            <v>0</v>
          </cell>
          <cell r="U203">
            <v>0</v>
          </cell>
          <cell r="V203">
            <v>1.7500000000000002E-2</v>
          </cell>
          <cell r="W203">
            <v>0</v>
          </cell>
          <cell r="X203">
            <v>1.7500000000000002E-2</v>
          </cell>
          <cell r="Y203">
            <v>3.5000000000000003E-2</v>
          </cell>
          <cell r="Z203">
            <v>0</v>
          </cell>
          <cell r="AA203">
            <v>3.5000000000000003E-2</v>
          </cell>
          <cell r="AB203">
            <v>1</v>
          </cell>
          <cell r="AC203">
            <v>0</v>
          </cell>
          <cell r="AD203">
            <v>0</v>
          </cell>
          <cell r="AE203">
            <v>0</v>
          </cell>
          <cell r="AF203">
            <v>0</v>
          </cell>
          <cell r="AG203">
            <v>0</v>
          </cell>
          <cell r="AH203">
            <v>1.7500000000000002E-2</v>
          </cell>
          <cell r="AI203">
            <v>0</v>
          </cell>
          <cell r="AJ203">
            <v>1.7500000000000002E-2</v>
          </cell>
          <cell r="AK203">
            <v>5.2499999999999998E-2</v>
          </cell>
          <cell r="AL203">
            <v>0</v>
          </cell>
          <cell r="AM203">
            <v>5.2499999999999998E-2</v>
          </cell>
          <cell r="AN203">
            <v>1</v>
          </cell>
          <cell r="AO203">
            <v>0</v>
          </cell>
          <cell r="AP203">
            <v>0</v>
          </cell>
          <cell r="AQ203">
            <v>0</v>
          </cell>
          <cell r="AR203">
            <v>0</v>
          </cell>
          <cell r="AS203">
            <v>0</v>
          </cell>
          <cell r="AT203">
            <v>1.7500000000000002E-2</v>
          </cell>
          <cell r="AU203">
            <v>0</v>
          </cell>
          <cell r="AV203">
            <v>1.7500000000000002E-2</v>
          </cell>
          <cell r="AW203">
            <v>7.0000000000000007E-2</v>
          </cell>
          <cell r="AX203">
            <v>0</v>
          </cell>
          <cell r="AY203">
            <v>7.0000000000000007E-2</v>
          </cell>
          <cell r="AZ203">
            <v>1</v>
          </cell>
          <cell r="BA203">
            <v>0</v>
          </cell>
          <cell r="BB203">
            <v>0</v>
          </cell>
          <cell r="BC203">
            <v>0</v>
          </cell>
          <cell r="BD203">
            <v>0</v>
          </cell>
          <cell r="BE203">
            <v>0</v>
          </cell>
          <cell r="BF203">
            <v>1.7500000000000002E-2</v>
          </cell>
          <cell r="BG203">
            <v>0</v>
          </cell>
          <cell r="BH203">
            <v>1.7500000000000002E-2</v>
          </cell>
          <cell r="BI203">
            <v>8.7499999999999994E-2</v>
          </cell>
          <cell r="BJ203">
            <v>0</v>
          </cell>
          <cell r="BK203">
            <v>8.7499999999999994E-2</v>
          </cell>
          <cell r="BL203">
            <v>1</v>
          </cell>
          <cell r="BM203">
            <v>0</v>
          </cell>
          <cell r="BN203">
            <v>0</v>
          </cell>
          <cell r="BO203">
            <v>0</v>
          </cell>
          <cell r="BP203">
            <v>0</v>
          </cell>
          <cell r="BQ203">
            <v>0</v>
          </cell>
          <cell r="BR203">
            <v>1.7500000000000002E-2</v>
          </cell>
          <cell r="BS203">
            <v>0</v>
          </cell>
          <cell r="BT203">
            <v>1.7500000000000002E-2</v>
          </cell>
          <cell r="BU203">
            <v>0.105</v>
          </cell>
          <cell r="BV203">
            <v>0</v>
          </cell>
          <cell r="BW203">
            <v>0.105</v>
          </cell>
          <cell r="BX203">
            <v>1</v>
          </cell>
          <cell r="BY203">
            <v>0</v>
          </cell>
          <cell r="BZ203">
            <v>0</v>
          </cell>
          <cell r="CA203">
            <v>0</v>
          </cell>
          <cell r="CB203">
            <v>0</v>
          </cell>
          <cell r="CC203">
            <v>0</v>
          </cell>
          <cell r="CD203">
            <v>1.7500000000000002E-2</v>
          </cell>
          <cell r="CE203">
            <v>0</v>
          </cell>
          <cell r="CF203">
            <v>1.7500000000000002E-2</v>
          </cell>
          <cell r="CG203">
            <v>0.1225</v>
          </cell>
          <cell r="CH203">
            <v>0</v>
          </cell>
          <cell r="CI203">
            <v>0.1225</v>
          </cell>
          <cell r="CJ203">
            <v>1</v>
          </cell>
          <cell r="CK203">
            <v>0</v>
          </cell>
          <cell r="CL203">
            <v>0</v>
          </cell>
          <cell r="CM203">
            <v>0</v>
          </cell>
          <cell r="CN203">
            <v>0</v>
          </cell>
          <cell r="CO203">
            <v>0</v>
          </cell>
          <cell r="CP203">
            <v>1.7500000000000002E-2</v>
          </cell>
          <cell r="CQ203">
            <v>0</v>
          </cell>
          <cell r="CR203">
            <v>1.7500000000000002E-2</v>
          </cell>
          <cell r="CS203">
            <v>0.14000000000000001</v>
          </cell>
          <cell r="CT203">
            <v>0</v>
          </cell>
          <cell r="CU203">
            <v>0.14000000000000001</v>
          </cell>
          <cell r="CV203">
            <v>1</v>
          </cell>
          <cell r="CW203">
            <v>0</v>
          </cell>
          <cell r="CX203">
            <v>0</v>
          </cell>
          <cell r="CY203">
            <v>0</v>
          </cell>
          <cell r="CZ203">
            <v>0</v>
          </cell>
          <cell r="DA203">
            <v>0</v>
          </cell>
          <cell r="DB203">
            <v>1.7500000000000002E-2</v>
          </cell>
          <cell r="DC203">
            <v>0</v>
          </cell>
          <cell r="DD203">
            <v>1.7500000000000002E-2</v>
          </cell>
          <cell r="DE203">
            <v>0.1575</v>
          </cell>
          <cell r="DF203">
            <v>0</v>
          </cell>
          <cell r="DG203">
            <v>0.1575</v>
          </cell>
          <cell r="DH203">
            <v>1</v>
          </cell>
          <cell r="DI203">
            <v>0</v>
          </cell>
          <cell r="DJ203">
            <v>0</v>
          </cell>
          <cell r="DK203">
            <v>0</v>
          </cell>
          <cell r="DL203">
            <v>0</v>
          </cell>
          <cell r="DM203">
            <v>0</v>
          </cell>
          <cell r="DN203">
            <v>1.7500000000000002E-2</v>
          </cell>
          <cell r="DO203">
            <v>0</v>
          </cell>
          <cell r="DP203">
            <v>1.7500000000000002E-2</v>
          </cell>
          <cell r="DQ203">
            <v>0.17499999999999999</v>
          </cell>
          <cell r="DR203">
            <v>0</v>
          </cell>
          <cell r="DS203">
            <v>0.17499999999999999</v>
          </cell>
          <cell r="DT203">
            <v>1</v>
          </cell>
          <cell r="DU203">
            <v>0</v>
          </cell>
          <cell r="DV203">
            <v>0</v>
          </cell>
          <cell r="DW203">
            <v>0</v>
          </cell>
          <cell r="DX203">
            <v>0</v>
          </cell>
          <cell r="DY203">
            <v>0</v>
          </cell>
          <cell r="DZ203">
            <v>1.7500000000000002E-2</v>
          </cell>
          <cell r="EA203">
            <v>0</v>
          </cell>
          <cell r="EB203">
            <v>1.7500000000000002E-2</v>
          </cell>
          <cell r="EC203">
            <v>0.1925</v>
          </cell>
          <cell r="ED203">
            <v>0</v>
          </cell>
          <cell r="EE203">
            <v>0.1925</v>
          </cell>
          <cell r="EF203">
            <v>1</v>
          </cell>
          <cell r="EG203">
            <v>0</v>
          </cell>
          <cell r="EH203">
            <v>0</v>
          </cell>
          <cell r="EI203">
            <v>0</v>
          </cell>
          <cell r="EJ203">
            <v>0</v>
          </cell>
          <cell r="EK203" t="str">
            <v>Allocated to CC 2416</v>
          </cell>
          <cell r="EL203">
            <v>1.7500000000000002E-2</v>
          </cell>
          <cell r="EM203">
            <v>0</v>
          </cell>
          <cell r="EN203">
            <v>1.7500000000000002E-2</v>
          </cell>
        </row>
        <row r="204">
          <cell r="A204">
            <v>521366</v>
          </cell>
          <cell r="B204" t="str">
            <v>R&amp;M Material - Spares for Tower Related</v>
          </cell>
          <cell r="C204">
            <v>0</v>
          </cell>
          <cell r="D204">
            <v>0</v>
          </cell>
          <cell r="E204">
            <v>0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  <cell r="J204">
            <v>10</v>
          </cell>
          <cell r="K204">
            <v>5.9840000399999997</v>
          </cell>
          <cell r="L204">
            <v>8.4000039999999998E-2</v>
          </cell>
          <cell r="M204">
            <v>0.49866666999999998</v>
          </cell>
          <cell r="N204">
            <v>0</v>
          </cell>
          <cell r="O204">
            <v>0.49866666999999998</v>
          </cell>
          <cell r="P204">
            <v>1</v>
          </cell>
          <cell r="Q204">
            <v>0</v>
          </cell>
          <cell r="R204">
            <v>0</v>
          </cell>
          <cell r="S204">
            <v>0</v>
          </cell>
          <cell r="T204">
            <v>0</v>
          </cell>
          <cell r="U204">
            <v>0</v>
          </cell>
          <cell r="V204">
            <v>0.49866666999999998</v>
          </cell>
          <cell r="W204">
            <v>0</v>
          </cell>
          <cell r="X204">
            <v>0.49866666999999998</v>
          </cell>
          <cell r="Y204">
            <v>0.99733333999999996</v>
          </cell>
          <cell r="Z204">
            <v>0</v>
          </cell>
          <cell r="AA204">
            <v>0.99733333999999996</v>
          </cell>
          <cell r="AB204">
            <v>1</v>
          </cell>
          <cell r="AC204">
            <v>0</v>
          </cell>
          <cell r="AD204">
            <v>0</v>
          </cell>
          <cell r="AE204">
            <v>0</v>
          </cell>
          <cell r="AF204">
            <v>0</v>
          </cell>
          <cell r="AG204">
            <v>0</v>
          </cell>
          <cell r="AH204">
            <v>0.49866666999999998</v>
          </cell>
          <cell r="AI204">
            <v>0</v>
          </cell>
          <cell r="AJ204">
            <v>0.49866666999999998</v>
          </cell>
          <cell r="AK204">
            <v>1.4960000099999999</v>
          </cell>
          <cell r="AL204">
            <v>0</v>
          </cell>
          <cell r="AM204">
            <v>1.4960000099999999</v>
          </cell>
          <cell r="AN204">
            <v>1</v>
          </cell>
          <cell r="AO204">
            <v>0</v>
          </cell>
          <cell r="AP204">
            <v>0</v>
          </cell>
          <cell r="AQ204">
            <v>0</v>
          </cell>
          <cell r="AR204">
            <v>0</v>
          </cell>
          <cell r="AS204">
            <v>0</v>
          </cell>
          <cell r="AT204">
            <v>0.49866666999999998</v>
          </cell>
          <cell r="AU204">
            <v>0</v>
          </cell>
          <cell r="AV204">
            <v>0.49866666999999998</v>
          </cell>
          <cell r="AW204">
            <v>1.9946666799999999</v>
          </cell>
          <cell r="AX204">
            <v>0</v>
          </cell>
          <cell r="AY204">
            <v>1.9946666799999999</v>
          </cell>
          <cell r="AZ204">
            <v>1</v>
          </cell>
          <cell r="BA204">
            <v>0</v>
          </cell>
          <cell r="BB204">
            <v>0</v>
          </cell>
          <cell r="BC204">
            <v>0</v>
          </cell>
          <cell r="BD204">
            <v>0</v>
          </cell>
          <cell r="BE204">
            <v>0</v>
          </cell>
          <cell r="BF204">
            <v>0.49866666999999998</v>
          </cell>
          <cell r="BG204">
            <v>0</v>
          </cell>
          <cell r="BH204">
            <v>0.49866666999999998</v>
          </cell>
          <cell r="BI204">
            <v>2.4933333499999999</v>
          </cell>
          <cell r="BJ204">
            <v>0</v>
          </cell>
          <cell r="BK204">
            <v>2.4933333499999999</v>
          </cell>
          <cell r="BL204">
            <v>1</v>
          </cell>
          <cell r="BM204">
            <v>0</v>
          </cell>
          <cell r="BN204">
            <v>0</v>
          </cell>
          <cell r="BO204">
            <v>0</v>
          </cell>
          <cell r="BP204">
            <v>0</v>
          </cell>
          <cell r="BQ204">
            <v>0</v>
          </cell>
          <cell r="BR204">
            <v>0.49866666999999998</v>
          </cell>
          <cell r="BS204">
            <v>0</v>
          </cell>
          <cell r="BT204">
            <v>0.49866666999999998</v>
          </cell>
          <cell r="BU204">
            <v>2.9920000199999999</v>
          </cell>
          <cell r="BV204">
            <v>0</v>
          </cell>
          <cell r="BW204">
            <v>2.9920000199999999</v>
          </cell>
          <cell r="BX204">
            <v>1</v>
          </cell>
          <cell r="BY204">
            <v>0</v>
          </cell>
          <cell r="BZ204">
            <v>0</v>
          </cell>
          <cell r="CA204">
            <v>0</v>
          </cell>
          <cell r="CB204">
            <v>0</v>
          </cell>
          <cell r="CC204">
            <v>0</v>
          </cell>
          <cell r="CD204">
            <v>0.49866666999999998</v>
          </cell>
          <cell r="CE204">
            <v>0</v>
          </cell>
          <cell r="CF204">
            <v>0.49866666999999998</v>
          </cell>
          <cell r="CG204">
            <v>3.4906666899999998</v>
          </cell>
          <cell r="CH204">
            <v>0</v>
          </cell>
          <cell r="CI204">
            <v>3.4906666899999998</v>
          </cell>
          <cell r="CJ204">
            <v>1</v>
          </cell>
          <cell r="CK204">
            <v>0</v>
          </cell>
          <cell r="CL204">
            <v>0</v>
          </cell>
          <cell r="CM204">
            <v>0</v>
          </cell>
          <cell r="CN204">
            <v>0</v>
          </cell>
          <cell r="CO204">
            <v>0</v>
          </cell>
          <cell r="CP204">
            <v>0.49866666999999998</v>
          </cell>
          <cell r="CQ204">
            <v>0</v>
          </cell>
          <cell r="CR204">
            <v>0.49866666999999998</v>
          </cell>
          <cell r="CS204">
            <v>3.9893333599999998</v>
          </cell>
          <cell r="CT204">
            <v>0</v>
          </cell>
          <cell r="CU204">
            <v>3.9893333599999998</v>
          </cell>
          <cell r="CV204">
            <v>1</v>
          </cell>
          <cell r="CW204">
            <v>0</v>
          </cell>
          <cell r="CX204">
            <v>0</v>
          </cell>
          <cell r="CY204">
            <v>0</v>
          </cell>
          <cell r="CZ204">
            <v>0</v>
          </cell>
          <cell r="DA204">
            <v>0</v>
          </cell>
          <cell r="DB204">
            <v>0.49866666999999998</v>
          </cell>
          <cell r="DC204">
            <v>0</v>
          </cell>
          <cell r="DD204">
            <v>0.49866666999999998</v>
          </cell>
          <cell r="DE204">
            <v>4.4880000300000003</v>
          </cell>
          <cell r="DF204">
            <v>0</v>
          </cell>
          <cell r="DG204">
            <v>4.4880000300000003</v>
          </cell>
          <cell r="DH204">
            <v>1</v>
          </cell>
          <cell r="DI204">
            <v>0</v>
          </cell>
          <cell r="DJ204">
            <v>0</v>
          </cell>
          <cell r="DK204">
            <v>0</v>
          </cell>
          <cell r="DL204">
            <v>0</v>
          </cell>
          <cell r="DM204">
            <v>0</v>
          </cell>
          <cell r="DN204">
            <v>-5.4013333299999999</v>
          </cell>
          <cell r="DO204">
            <v>0</v>
          </cell>
          <cell r="DP204">
            <v>-5.4013333299999999</v>
          </cell>
          <cell r="DQ204">
            <v>-0.91333329999999979</v>
          </cell>
          <cell r="DR204">
            <v>0</v>
          </cell>
          <cell r="DS204">
            <v>-0.91333329999999979</v>
          </cell>
          <cell r="DT204">
            <v>1</v>
          </cell>
          <cell r="DU204">
            <v>0</v>
          </cell>
          <cell r="DV204">
            <v>0</v>
          </cell>
          <cell r="DW204">
            <v>0</v>
          </cell>
          <cell r="DX204">
            <v>0</v>
          </cell>
          <cell r="DY204">
            <v>0</v>
          </cell>
          <cell r="DZ204">
            <v>0.49866666999999998</v>
          </cell>
          <cell r="EA204">
            <v>0</v>
          </cell>
          <cell r="EB204">
            <v>0.49866666999999998</v>
          </cell>
          <cell r="EC204">
            <v>-0.41466662999999981</v>
          </cell>
          <cell r="ED204">
            <v>0</v>
          </cell>
          <cell r="EE204">
            <v>-0.41466662999999981</v>
          </cell>
          <cell r="EF204">
            <v>1</v>
          </cell>
          <cell r="EG204">
            <v>0</v>
          </cell>
          <cell r="EH204">
            <v>0</v>
          </cell>
          <cell r="EI204">
            <v>0</v>
          </cell>
          <cell r="EJ204">
            <v>0</v>
          </cell>
          <cell r="EK204" t="str">
            <v>Allocated to CC 2415</v>
          </cell>
          <cell r="EL204">
            <v>0.49866666999999998</v>
          </cell>
          <cell r="EM204">
            <v>0</v>
          </cell>
          <cell r="EN204">
            <v>0.49866666999999998</v>
          </cell>
        </row>
        <row r="205">
          <cell r="A205">
            <v>521367</v>
          </cell>
          <cell r="B205" t="str">
            <v>R&amp;M Material - Spares for Radio Systems</v>
          </cell>
          <cell r="C205">
            <v>0</v>
          </cell>
          <cell r="D205">
            <v>0</v>
          </cell>
          <cell r="E205">
            <v>0</v>
          </cell>
          <cell r="F205">
            <v>0</v>
          </cell>
          <cell r="G205">
            <v>0</v>
          </cell>
          <cell r="H205">
            <v>0</v>
          </cell>
          <cell r="I205">
            <v>0.30380000000000001</v>
          </cell>
          <cell r="J205">
            <v>0.25</v>
          </cell>
          <cell r="K205">
            <v>0.50000003999999998</v>
          </cell>
          <cell r="L205">
            <v>0.50000003999999998</v>
          </cell>
          <cell r="M205">
            <v>4.1666669999999996E-2</v>
          </cell>
          <cell r="N205">
            <v>0</v>
          </cell>
          <cell r="O205">
            <v>4.1666669999999996E-2</v>
          </cell>
          <cell r="P205">
            <v>1</v>
          </cell>
          <cell r="Q205">
            <v>0</v>
          </cell>
          <cell r="R205">
            <v>0</v>
          </cell>
          <cell r="S205">
            <v>0</v>
          </cell>
          <cell r="T205">
            <v>0</v>
          </cell>
          <cell r="U205">
            <v>0</v>
          </cell>
          <cell r="V205">
            <v>4.1666669999999996E-2</v>
          </cell>
          <cell r="W205">
            <v>0</v>
          </cell>
          <cell r="X205">
            <v>4.1666669999999996E-2</v>
          </cell>
          <cell r="Y205">
            <v>8.3333339999999992E-2</v>
          </cell>
          <cell r="Z205">
            <v>0</v>
          </cell>
          <cell r="AA205">
            <v>8.3333339999999992E-2</v>
          </cell>
          <cell r="AB205">
            <v>1</v>
          </cell>
          <cell r="AC205">
            <v>0</v>
          </cell>
          <cell r="AD205">
            <v>0</v>
          </cell>
          <cell r="AE205">
            <v>0</v>
          </cell>
          <cell r="AF205">
            <v>0</v>
          </cell>
          <cell r="AG205">
            <v>0</v>
          </cell>
          <cell r="AH205">
            <v>4.1666669999999996E-2</v>
          </cell>
          <cell r="AI205">
            <v>0</v>
          </cell>
          <cell r="AJ205">
            <v>4.1666669999999996E-2</v>
          </cell>
          <cell r="AK205">
            <v>0.12500000999999999</v>
          </cell>
          <cell r="AL205">
            <v>0</v>
          </cell>
          <cell r="AM205">
            <v>0.12500000999999999</v>
          </cell>
          <cell r="AN205">
            <v>1</v>
          </cell>
          <cell r="AO205">
            <v>0</v>
          </cell>
          <cell r="AP205">
            <v>0</v>
          </cell>
          <cell r="AQ205">
            <v>0</v>
          </cell>
          <cell r="AR205">
            <v>0</v>
          </cell>
          <cell r="AS205">
            <v>0</v>
          </cell>
          <cell r="AT205">
            <v>4.1666669999999996E-2</v>
          </cell>
          <cell r="AU205">
            <v>0</v>
          </cell>
          <cell r="AV205">
            <v>4.1666669999999996E-2</v>
          </cell>
          <cell r="AW205">
            <v>0.16666667999999998</v>
          </cell>
          <cell r="AX205">
            <v>0</v>
          </cell>
          <cell r="AY205">
            <v>0.16666667999999998</v>
          </cell>
          <cell r="AZ205">
            <v>1</v>
          </cell>
          <cell r="BA205">
            <v>0</v>
          </cell>
          <cell r="BB205">
            <v>0</v>
          </cell>
          <cell r="BC205">
            <v>0</v>
          </cell>
          <cell r="BD205">
            <v>0</v>
          </cell>
          <cell r="BE205">
            <v>0</v>
          </cell>
          <cell r="BF205">
            <v>4.1666669999999996E-2</v>
          </cell>
          <cell r="BG205">
            <v>0</v>
          </cell>
          <cell r="BH205">
            <v>4.1666669999999996E-2</v>
          </cell>
          <cell r="BI205">
            <v>0.20833334999999997</v>
          </cell>
          <cell r="BJ205">
            <v>0</v>
          </cell>
          <cell r="BK205">
            <v>0.20833334999999997</v>
          </cell>
          <cell r="BL205">
            <v>1</v>
          </cell>
          <cell r="BM205">
            <v>0</v>
          </cell>
          <cell r="BN205">
            <v>0</v>
          </cell>
          <cell r="BO205">
            <v>0</v>
          </cell>
          <cell r="BP205">
            <v>0</v>
          </cell>
          <cell r="BQ205">
            <v>0</v>
          </cell>
          <cell r="BR205">
            <v>4.1666669999999996E-2</v>
          </cell>
          <cell r="BS205">
            <v>0</v>
          </cell>
          <cell r="BT205">
            <v>4.1666669999999996E-2</v>
          </cell>
          <cell r="BU205">
            <v>0.25000001999999993</v>
          </cell>
          <cell r="BV205">
            <v>0</v>
          </cell>
          <cell r="BW205">
            <v>0.25000001999999993</v>
          </cell>
          <cell r="BX205">
            <v>1</v>
          </cell>
          <cell r="BY205">
            <v>0</v>
          </cell>
          <cell r="BZ205">
            <v>0</v>
          </cell>
          <cell r="CA205">
            <v>0</v>
          </cell>
          <cell r="CB205">
            <v>0</v>
          </cell>
          <cell r="CC205">
            <v>0</v>
          </cell>
          <cell r="CD205">
            <v>4.1666669999999996E-2</v>
          </cell>
          <cell r="CE205">
            <v>0</v>
          </cell>
          <cell r="CF205">
            <v>4.1666669999999996E-2</v>
          </cell>
          <cell r="CG205">
            <v>0.29166668999999995</v>
          </cell>
          <cell r="CH205">
            <v>0</v>
          </cell>
          <cell r="CI205">
            <v>0.29166668999999995</v>
          </cell>
          <cell r="CJ205">
            <v>1</v>
          </cell>
          <cell r="CK205">
            <v>0</v>
          </cell>
          <cell r="CL205">
            <v>0</v>
          </cell>
          <cell r="CM205">
            <v>0</v>
          </cell>
          <cell r="CN205">
            <v>0</v>
          </cell>
          <cell r="CO205">
            <v>0</v>
          </cell>
          <cell r="CP205">
            <v>4.1666669999999996E-2</v>
          </cell>
          <cell r="CQ205">
            <v>0</v>
          </cell>
          <cell r="CR205">
            <v>4.1666669999999996E-2</v>
          </cell>
          <cell r="CS205">
            <v>0.33333335999999991</v>
          </cell>
          <cell r="CT205">
            <v>0</v>
          </cell>
          <cell r="CU205">
            <v>0.33333335999999991</v>
          </cell>
          <cell r="CV205">
            <v>1</v>
          </cell>
          <cell r="CW205">
            <v>0</v>
          </cell>
          <cell r="CX205">
            <v>0</v>
          </cell>
          <cell r="CY205">
            <v>0</v>
          </cell>
          <cell r="CZ205">
            <v>0</v>
          </cell>
          <cell r="DA205">
            <v>0</v>
          </cell>
          <cell r="DB205">
            <v>4.1666669999999996E-2</v>
          </cell>
          <cell r="DC205">
            <v>0</v>
          </cell>
          <cell r="DD205">
            <v>4.1666669999999996E-2</v>
          </cell>
          <cell r="DE205">
            <v>0.37500002999999993</v>
          </cell>
          <cell r="DF205">
            <v>0</v>
          </cell>
          <cell r="DG205">
            <v>0.37500002999999993</v>
          </cell>
          <cell r="DH205">
            <v>1</v>
          </cell>
          <cell r="DI205">
            <v>0</v>
          </cell>
          <cell r="DJ205">
            <v>0</v>
          </cell>
          <cell r="DK205">
            <v>0</v>
          </cell>
          <cell r="DL205">
            <v>0</v>
          </cell>
          <cell r="DM205">
            <v>0</v>
          </cell>
          <cell r="DN205">
            <v>4.1666669999999996E-2</v>
          </cell>
          <cell r="DO205">
            <v>0</v>
          </cell>
          <cell r="DP205">
            <v>4.1666669999999996E-2</v>
          </cell>
          <cell r="DQ205">
            <v>0.41666669999999989</v>
          </cell>
          <cell r="DR205">
            <v>0</v>
          </cell>
          <cell r="DS205">
            <v>0.41666669999999989</v>
          </cell>
          <cell r="DT205">
            <v>1</v>
          </cell>
          <cell r="DU205">
            <v>0</v>
          </cell>
          <cell r="DV205">
            <v>0</v>
          </cell>
          <cell r="DW205">
            <v>0</v>
          </cell>
          <cell r="DX205">
            <v>0</v>
          </cell>
          <cell r="DY205">
            <v>0</v>
          </cell>
          <cell r="DZ205">
            <v>4.1666669999999996E-2</v>
          </cell>
          <cell r="EA205">
            <v>0</v>
          </cell>
          <cell r="EB205">
            <v>4.1666669999999996E-2</v>
          </cell>
          <cell r="EC205">
            <v>0.45833336999999985</v>
          </cell>
          <cell r="ED205">
            <v>0</v>
          </cell>
          <cell r="EE205">
            <v>0.45833336999999985</v>
          </cell>
          <cell r="EF205">
            <v>1</v>
          </cell>
          <cell r="EG205">
            <v>0</v>
          </cell>
          <cell r="EH205">
            <v>0</v>
          </cell>
          <cell r="EI205">
            <v>0</v>
          </cell>
          <cell r="EJ205">
            <v>0</v>
          </cell>
          <cell r="EK205">
            <v>0</v>
          </cell>
          <cell r="EL205">
            <v>4.1666669999999996E-2</v>
          </cell>
          <cell r="EM205">
            <v>0</v>
          </cell>
          <cell r="EN205">
            <v>4.1666669999999996E-2</v>
          </cell>
        </row>
        <row r="206">
          <cell r="A206">
            <v>521368</v>
          </cell>
          <cell r="B206" t="str">
            <v>R&amp;M Services - Tower Maintenance</v>
          </cell>
          <cell r="C206">
            <v>0</v>
          </cell>
          <cell r="D206">
            <v>0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  <cell r="I206">
            <v>36.567880119999998</v>
          </cell>
          <cell r="J206">
            <v>354</v>
          </cell>
          <cell r="K206">
            <v>99.999999959999997</v>
          </cell>
          <cell r="L206">
            <v>104.51299995999999</v>
          </cell>
          <cell r="M206">
            <v>8.3333333300000003</v>
          </cell>
          <cell r="N206">
            <v>0</v>
          </cell>
          <cell r="O206">
            <v>8.3333333300000003</v>
          </cell>
          <cell r="P206">
            <v>1</v>
          </cell>
          <cell r="Q206">
            <v>0</v>
          </cell>
          <cell r="R206">
            <v>0</v>
          </cell>
          <cell r="S206">
            <v>0</v>
          </cell>
          <cell r="T206">
            <v>0</v>
          </cell>
          <cell r="U206">
            <v>0</v>
          </cell>
          <cell r="V206">
            <v>8.3333333300000003</v>
          </cell>
          <cell r="W206">
            <v>4.0630977899999996</v>
          </cell>
          <cell r="X206">
            <v>4.2702355400000007</v>
          </cell>
          <cell r="Y206">
            <v>16.36666666</v>
          </cell>
          <cell r="Z206">
            <v>4.0630977899999996</v>
          </cell>
          <cell r="AA206">
            <v>12.303568869999999</v>
          </cell>
          <cell r="AB206">
            <v>0.75174555244470287</v>
          </cell>
          <cell r="AC206">
            <v>0</v>
          </cell>
          <cell r="AD206">
            <v>4.0630977899999996</v>
          </cell>
          <cell r="AE206">
            <v>-4.0630977899999996</v>
          </cell>
          <cell r="AF206">
            <v>0</v>
          </cell>
          <cell r="AG206">
            <v>0</v>
          </cell>
          <cell r="AH206">
            <v>8.3333333300000003</v>
          </cell>
          <cell r="AI206">
            <v>0</v>
          </cell>
          <cell r="AJ206">
            <v>8.3333333300000003</v>
          </cell>
          <cell r="AK206">
            <v>24.699999990000002</v>
          </cell>
          <cell r="AL206">
            <v>4.0630977899999996</v>
          </cell>
          <cell r="AM206">
            <v>20.636902200000002</v>
          </cell>
          <cell r="AN206">
            <v>0.83550211369858385</v>
          </cell>
          <cell r="AO206">
            <v>0</v>
          </cell>
          <cell r="AP206">
            <v>4.0630977899999996</v>
          </cell>
          <cell r="AQ206">
            <v>-4.0630977899999996</v>
          </cell>
          <cell r="AR206" t="e">
            <v>#DIV/0!</v>
          </cell>
          <cell r="AS206">
            <v>0</v>
          </cell>
          <cell r="AT206">
            <v>8.3333333300000003</v>
          </cell>
          <cell r="AU206">
            <v>0</v>
          </cell>
          <cell r="AV206">
            <v>8.3333333300000003</v>
          </cell>
          <cell r="AW206">
            <v>33.033333319999997</v>
          </cell>
          <cell r="AX206">
            <v>4.0630977899999996</v>
          </cell>
          <cell r="AY206">
            <v>28.970235529999997</v>
          </cell>
          <cell r="AZ206">
            <v>0.87700006685247223</v>
          </cell>
          <cell r="BA206">
            <v>36.567880119999998</v>
          </cell>
          <cell r="BB206">
            <v>4.0630977899999996</v>
          </cell>
          <cell r="BC206">
            <v>32.504782329999998</v>
          </cell>
          <cell r="BD206">
            <v>0.88888888891927376</v>
          </cell>
          <cell r="BE206">
            <v>0</v>
          </cell>
          <cell r="BF206">
            <v>8.3333333300000003</v>
          </cell>
          <cell r="BG206">
            <v>0</v>
          </cell>
          <cell r="BH206">
            <v>8.3333333300000003</v>
          </cell>
          <cell r="BI206">
            <v>41.366666649999999</v>
          </cell>
          <cell r="BJ206">
            <v>4.0630977899999996</v>
          </cell>
          <cell r="BK206">
            <v>37.303568859999999</v>
          </cell>
          <cell r="BL206">
            <v>0.90177845789757394</v>
          </cell>
          <cell r="BM206">
            <v>36.567880119999998</v>
          </cell>
          <cell r="BN206">
            <v>4.0630977899999996</v>
          </cell>
          <cell r="BO206">
            <v>32.504782329999998</v>
          </cell>
          <cell r="BP206">
            <v>0.88888888891927376</v>
          </cell>
          <cell r="BQ206">
            <v>0</v>
          </cell>
          <cell r="BR206">
            <v>8.3333333300000003</v>
          </cell>
          <cell r="BS206">
            <v>0</v>
          </cell>
          <cell r="BT206">
            <v>8.3333333300000003</v>
          </cell>
          <cell r="BU206">
            <v>49.699999979999994</v>
          </cell>
          <cell r="BV206">
            <v>4.0630977899999996</v>
          </cell>
          <cell r="BW206">
            <v>45.636902189999994</v>
          </cell>
          <cell r="BX206">
            <v>0.91824752934335918</v>
          </cell>
          <cell r="BY206">
            <v>36.567880119999998</v>
          </cell>
          <cell r="BZ206">
            <v>4.0630977899999996</v>
          </cell>
          <cell r="CA206">
            <v>-32.504782329999998</v>
          </cell>
          <cell r="CB206">
            <v>-0.88888888891927376</v>
          </cell>
          <cell r="CC206">
            <v>0</v>
          </cell>
          <cell r="CD206">
            <v>8.3333333300000003</v>
          </cell>
          <cell r="CE206">
            <v>0.12456864000000013</v>
          </cell>
          <cell r="CF206">
            <v>8.2087646900000006</v>
          </cell>
          <cell r="CG206">
            <v>58.033333309999996</v>
          </cell>
          <cell r="CH206">
            <v>4.1876664300000002</v>
          </cell>
          <cell r="CI206">
            <v>53.845666879999996</v>
          </cell>
          <cell r="CJ206">
            <v>0.92784032570332464</v>
          </cell>
          <cell r="CK206">
            <v>36.567880119999998</v>
          </cell>
          <cell r="CL206">
            <v>4.1876664300000002</v>
          </cell>
          <cell r="CM206">
            <v>-32.380213689999998</v>
          </cell>
          <cell r="CN206">
            <v>-0.88548238464308326</v>
          </cell>
          <cell r="CO206">
            <v>0</v>
          </cell>
          <cell r="CP206">
            <v>8.3333333300000003</v>
          </cell>
          <cell r="CQ206">
            <v>0</v>
          </cell>
          <cell r="CR206">
            <v>8.3333333300000003</v>
          </cell>
          <cell r="CS206">
            <v>66.366666639999991</v>
          </cell>
          <cell r="CT206">
            <v>4.1876664300000002</v>
          </cell>
          <cell r="CU206">
            <v>62.179000209999991</v>
          </cell>
          <cell r="CV206">
            <v>0.93690105828705217</v>
          </cell>
          <cell r="CW206">
            <v>36.567880119999998</v>
          </cell>
          <cell r="CX206">
            <v>4.1876664300000002</v>
          </cell>
          <cell r="CY206">
            <v>32.380213689999998</v>
          </cell>
          <cell r="CZ206">
            <v>0.88548238464308326</v>
          </cell>
          <cell r="DA206">
            <v>0</v>
          </cell>
          <cell r="DB206">
            <v>8.2463333300000006</v>
          </cell>
          <cell r="DC206">
            <v>0</v>
          </cell>
          <cell r="DD206">
            <v>8.2463333300000006</v>
          </cell>
          <cell r="DE206">
            <v>74.612999970000004</v>
          </cell>
          <cell r="DF206">
            <v>4.1876664300000002</v>
          </cell>
          <cell r="DG206">
            <v>70.425333539999997</v>
          </cell>
          <cell r="DH206">
            <v>0.94387484176103675</v>
          </cell>
          <cell r="DI206">
            <v>36.567880119999998</v>
          </cell>
          <cell r="DJ206">
            <v>4.1876664300000002</v>
          </cell>
          <cell r="DK206">
            <v>32.380213689999998</v>
          </cell>
          <cell r="DL206">
            <v>0.88548238464308326</v>
          </cell>
          <cell r="DM206">
            <v>0</v>
          </cell>
          <cell r="DN206">
            <v>13.233333330000001</v>
          </cell>
          <cell r="DO206">
            <v>0</v>
          </cell>
          <cell r="DP206">
            <v>13.233333330000001</v>
          </cell>
          <cell r="DQ206">
            <v>87.846333299999998</v>
          </cell>
          <cell r="DR206">
            <v>4.1876664300000002</v>
          </cell>
          <cell r="DS206">
            <v>83.65866686999999</v>
          </cell>
          <cell r="DT206">
            <v>0.95232963889683475</v>
          </cell>
          <cell r="DU206">
            <v>36.567880119999998</v>
          </cell>
          <cell r="DV206">
            <v>4.1876664300000002</v>
          </cell>
          <cell r="DW206">
            <v>32.380213689999998</v>
          </cell>
          <cell r="DX206">
            <v>0.88548238464308326</v>
          </cell>
          <cell r="DY206">
            <v>0</v>
          </cell>
          <cell r="DZ206">
            <v>8.3333333300000003</v>
          </cell>
          <cell r="EA206">
            <v>0</v>
          </cell>
          <cell r="EB206">
            <v>8.3333333300000003</v>
          </cell>
          <cell r="EC206">
            <v>96.17966663</v>
          </cell>
          <cell r="ED206">
            <v>4.1876664300000002</v>
          </cell>
          <cell r="EE206">
            <v>91.992000200000007</v>
          </cell>
          <cell r="EF206">
            <v>0.95645996106318598</v>
          </cell>
          <cell r="EG206">
            <v>36.567880119999998</v>
          </cell>
          <cell r="EH206">
            <v>4.1876664300000002</v>
          </cell>
          <cell r="EI206">
            <v>32.380213689999998</v>
          </cell>
          <cell r="EJ206">
            <v>0.88548238464308326</v>
          </cell>
          <cell r="EK206">
            <v>0</v>
          </cell>
          <cell r="EL206">
            <v>8.3333333300000003</v>
          </cell>
          <cell r="EM206">
            <v>17.180000499999998</v>
          </cell>
          <cell r="EN206">
            <v>-8.8466671699999981</v>
          </cell>
        </row>
        <row r="207">
          <cell r="A207">
            <v>521369</v>
          </cell>
          <cell r="B207" t="str">
            <v>R&amp;M Services - Fibre Equipment</v>
          </cell>
          <cell r="C207">
            <v>0</v>
          </cell>
          <cell r="D207">
            <v>0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6</v>
          </cell>
          <cell r="K207">
            <v>0</v>
          </cell>
          <cell r="L207">
            <v>0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  <cell r="T207">
            <v>0</v>
          </cell>
          <cell r="U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  <cell r="AB207">
            <v>0</v>
          </cell>
          <cell r="AC207">
            <v>0</v>
          </cell>
          <cell r="AD207">
            <v>0</v>
          </cell>
          <cell r="AE207">
            <v>0</v>
          </cell>
          <cell r="AF207">
            <v>0</v>
          </cell>
          <cell r="AG207">
            <v>0</v>
          </cell>
          <cell r="AH207">
            <v>0</v>
          </cell>
          <cell r="AI207">
            <v>0</v>
          </cell>
          <cell r="AJ207">
            <v>0</v>
          </cell>
          <cell r="AK207">
            <v>0</v>
          </cell>
          <cell r="AL207">
            <v>0</v>
          </cell>
          <cell r="AM207">
            <v>0</v>
          </cell>
          <cell r="AN207">
            <v>0</v>
          </cell>
          <cell r="AO207">
            <v>0</v>
          </cell>
          <cell r="AP207">
            <v>0</v>
          </cell>
          <cell r="AQ207">
            <v>0</v>
          </cell>
          <cell r="AR207">
            <v>0</v>
          </cell>
          <cell r="AS207">
            <v>0</v>
          </cell>
          <cell r="AT207">
            <v>0</v>
          </cell>
          <cell r="AU207">
            <v>0</v>
          </cell>
          <cell r="AV207">
            <v>0</v>
          </cell>
          <cell r="AW207">
            <v>0</v>
          </cell>
          <cell r="AX207">
            <v>0</v>
          </cell>
          <cell r="AY207">
            <v>0</v>
          </cell>
          <cell r="AZ207">
            <v>0</v>
          </cell>
          <cell r="BA207">
            <v>0</v>
          </cell>
          <cell r="BB207">
            <v>0</v>
          </cell>
          <cell r="BC207">
            <v>0</v>
          </cell>
          <cell r="BD207">
            <v>0</v>
          </cell>
          <cell r="BE207">
            <v>0</v>
          </cell>
          <cell r="BF207">
            <v>0</v>
          </cell>
          <cell r="BG207">
            <v>0</v>
          </cell>
          <cell r="BH207">
            <v>0</v>
          </cell>
          <cell r="BI207">
            <v>0</v>
          </cell>
          <cell r="BJ207">
            <v>0</v>
          </cell>
          <cell r="BK207">
            <v>0</v>
          </cell>
          <cell r="BL207">
            <v>0</v>
          </cell>
          <cell r="BM207">
            <v>0</v>
          </cell>
          <cell r="BN207">
            <v>0</v>
          </cell>
          <cell r="BO207">
            <v>0</v>
          </cell>
          <cell r="BP207">
            <v>0</v>
          </cell>
          <cell r="BQ207">
            <v>0</v>
          </cell>
          <cell r="BR207">
            <v>0</v>
          </cell>
          <cell r="BS207">
            <v>0</v>
          </cell>
          <cell r="BT207">
            <v>0</v>
          </cell>
          <cell r="BU207">
            <v>0</v>
          </cell>
          <cell r="BV207">
            <v>0</v>
          </cell>
          <cell r="BW207">
            <v>0</v>
          </cell>
          <cell r="BX207">
            <v>0</v>
          </cell>
          <cell r="BY207">
            <v>0</v>
          </cell>
          <cell r="BZ207">
            <v>0</v>
          </cell>
          <cell r="CA207">
            <v>0</v>
          </cell>
          <cell r="CB207">
            <v>0</v>
          </cell>
          <cell r="CC207">
            <v>0</v>
          </cell>
          <cell r="CD207">
            <v>0</v>
          </cell>
          <cell r="CE207">
            <v>0</v>
          </cell>
          <cell r="CF207">
            <v>0</v>
          </cell>
          <cell r="CG207">
            <v>0</v>
          </cell>
          <cell r="CH207">
            <v>0</v>
          </cell>
          <cell r="CI207">
            <v>0</v>
          </cell>
          <cell r="CJ207">
            <v>0</v>
          </cell>
          <cell r="CK207">
            <v>0</v>
          </cell>
          <cell r="CL207">
            <v>0</v>
          </cell>
          <cell r="CM207">
            <v>0</v>
          </cell>
          <cell r="CN207">
            <v>0</v>
          </cell>
          <cell r="CO207">
            <v>0</v>
          </cell>
          <cell r="CP207">
            <v>0</v>
          </cell>
          <cell r="CQ207">
            <v>0</v>
          </cell>
          <cell r="CR207">
            <v>0</v>
          </cell>
          <cell r="CS207">
            <v>0</v>
          </cell>
          <cell r="CT207">
            <v>0</v>
          </cell>
          <cell r="CU207">
            <v>0</v>
          </cell>
          <cell r="CV207">
            <v>0</v>
          </cell>
          <cell r="CW207">
            <v>0</v>
          </cell>
          <cell r="CX207">
            <v>0</v>
          </cell>
          <cell r="CY207">
            <v>0</v>
          </cell>
          <cell r="CZ207">
            <v>0</v>
          </cell>
          <cell r="DA207">
            <v>0</v>
          </cell>
          <cell r="DB207">
            <v>0</v>
          </cell>
          <cell r="DC207">
            <v>0</v>
          </cell>
          <cell r="DD207">
            <v>0</v>
          </cell>
          <cell r="DE207">
            <v>0</v>
          </cell>
          <cell r="DF207">
            <v>0</v>
          </cell>
          <cell r="DG207">
            <v>0</v>
          </cell>
          <cell r="DH207">
            <v>0</v>
          </cell>
          <cell r="DI207">
            <v>0</v>
          </cell>
          <cell r="DJ207">
            <v>0</v>
          </cell>
          <cell r="DK207">
            <v>0</v>
          </cell>
          <cell r="DL207">
            <v>0</v>
          </cell>
          <cell r="DM207">
            <v>0</v>
          </cell>
          <cell r="DN207">
            <v>0</v>
          </cell>
          <cell r="DO207">
            <v>0</v>
          </cell>
          <cell r="DP207">
            <v>0</v>
          </cell>
          <cell r="DQ207">
            <v>0</v>
          </cell>
          <cell r="DR207">
            <v>0</v>
          </cell>
          <cell r="DS207">
            <v>0</v>
          </cell>
          <cell r="DT207">
            <v>0</v>
          </cell>
          <cell r="DU207">
            <v>0</v>
          </cell>
          <cell r="DV207">
            <v>0</v>
          </cell>
          <cell r="DW207">
            <v>0</v>
          </cell>
          <cell r="DX207">
            <v>0</v>
          </cell>
          <cell r="DY207">
            <v>0</v>
          </cell>
          <cell r="DZ207">
            <v>0</v>
          </cell>
          <cell r="EA207">
            <v>0</v>
          </cell>
          <cell r="EB207">
            <v>0</v>
          </cell>
          <cell r="EC207">
            <v>0</v>
          </cell>
          <cell r="ED207">
            <v>0</v>
          </cell>
          <cell r="EE207">
            <v>0</v>
          </cell>
          <cell r="EF207">
            <v>0</v>
          </cell>
          <cell r="EG207">
            <v>0</v>
          </cell>
          <cell r="EH207">
            <v>0</v>
          </cell>
          <cell r="EI207">
            <v>0</v>
          </cell>
          <cell r="EJ207">
            <v>0</v>
          </cell>
          <cell r="EK207">
            <v>0</v>
          </cell>
          <cell r="EL207">
            <v>0</v>
          </cell>
          <cell r="EM207">
            <v>0</v>
          </cell>
          <cell r="EN207">
            <v>0</v>
          </cell>
        </row>
        <row r="208">
          <cell r="A208">
            <v>521370</v>
          </cell>
          <cell r="B208" t="str">
            <v>R&amp;M Services - Radio Systems</v>
          </cell>
          <cell r="C208">
            <v>0</v>
          </cell>
          <cell r="D208">
            <v>0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>
            <v>10.5</v>
          </cell>
          <cell r="K208">
            <v>0</v>
          </cell>
          <cell r="L208">
            <v>0</v>
          </cell>
          <cell r="M208">
            <v>0</v>
          </cell>
          <cell r="N208">
            <v>0</v>
          </cell>
          <cell r="O208">
            <v>0</v>
          </cell>
          <cell r="P208">
            <v>0</v>
          </cell>
          <cell r="Q208">
            <v>0</v>
          </cell>
          <cell r="R208">
            <v>0</v>
          </cell>
          <cell r="S208">
            <v>0</v>
          </cell>
          <cell r="T208">
            <v>0</v>
          </cell>
          <cell r="U208">
            <v>0</v>
          </cell>
          <cell r="V208">
            <v>0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  <cell r="AB208">
            <v>0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  <cell r="AH208">
            <v>0</v>
          </cell>
          <cell r="AI208">
            <v>0</v>
          </cell>
          <cell r="AJ208">
            <v>0</v>
          </cell>
          <cell r="AK208">
            <v>0</v>
          </cell>
          <cell r="AL208">
            <v>0</v>
          </cell>
          <cell r="AM208">
            <v>0</v>
          </cell>
          <cell r="AN208">
            <v>0</v>
          </cell>
          <cell r="AO208">
            <v>0</v>
          </cell>
          <cell r="AP208">
            <v>0</v>
          </cell>
          <cell r="AQ208">
            <v>0</v>
          </cell>
          <cell r="AR208">
            <v>0</v>
          </cell>
          <cell r="AS208">
            <v>0</v>
          </cell>
          <cell r="AT208">
            <v>0</v>
          </cell>
          <cell r="AU208">
            <v>0</v>
          </cell>
          <cell r="AV208">
            <v>0</v>
          </cell>
          <cell r="AW208">
            <v>0</v>
          </cell>
          <cell r="AX208">
            <v>0</v>
          </cell>
          <cell r="AY208">
            <v>0</v>
          </cell>
          <cell r="AZ208">
            <v>0</v>
          </cell>
          <cell r="BA208">
            <v>0</v>
          </cell>
          <cell r="BB208">
            <v>0</v>
          </cell>
          <cell r="BC208">
            <v>0</v>
          </cell>
          <cell r="BD208">
            <v>0</v>
          </cell>
          <cell r="BE208">
            <v>0</v>
          </cell>
          <cell r="BF208">
            <v>0</v>
          </cell>
          <cell r="BG208">
            <v>0</v>
          </cell>
          <cell r="BH208">
            <v>0</v>
          </cell>
          <cell r="BI208">
            <v>0</v>
          </cell>
          <cell r="BJ208">
            <v>0</v>
          </cell>
          <cell r="BK208">
            <v>0</v>
          </cell>
          <cell r="BL208">
            <v>0</v>
          </cell>
          <cell r="BM208">
            <v>0</v>
          </cell>
          <cell r="BN208">
            <v>0</v>
          </cell>
          <cell r="BO208">
            <v>0</v>
          </cell>
          <cell r="BP208">
            <v>0</v>
          </cell>
          <cell r="BQ208">
            <v>0</v>
          </cell>
          <cell r="BR208">
            <v>0</v>
          </cell>
          <cell r="BS208">
            <v>0</v>
          </cell>
          <cell r="BT208">
            <v>0</v>
          </cell>
          <cell r="BU208">
            <v>0</v>
          </cell>
          <cell r="BV208">
            <v>0</v>
          </cell>
          <cell r="BW208">
            <v>0</v>
          </cell>
          <cell r="BX208">
            <v>0</v>
          </cell>
          <cell r="BY208">
            <v>0</v>
          </cell>
          <cell r="BZ208">
            <v>0</v>
          </cell>
          <cell r="CA208">
            <v>0</v>
          </cell>
          <cell r="CB208">
            <v>0</v>
          </cell>
          <cell r="CC208">
            <v>0</v>
          </cell>
          <cell r="CD208">
            <v>0</v>
          </cell>
          <cell r="CE208">
            <v>0</v>
          </cell>
          <cell r="CF208">
            <v>0</v>
          </cell>
          <cell r="CG208">
            <v>0</v>
          </cell>
          <cell r="CH208">
            <v>0</v>
          </cell>
          <cell r="CI208">
            <v>0</v>
          </cell>
          <cell r="CJ208">
            <v>0</v>
          </cell>
          <cell r="CK208">
            <v>0</v>
          </cell>
          <cell r="CL208">
            <v>0</v>
          </cell>
          <cell r="CM208">
            <v>0</v>
          </cell>
          <cell r="CN208">
            <v>0</v>
          </cell>
          <cell r="CO208">
            <v>0</v>
          </cell>
          <cell r="CP208">
            <v>0</v>
          </cell>
          <cell r="CQ208">
            <v>0</v>
          </cell>
          <cell r="CR208">
            <v>0</v>
          </cell>
          <cell r="CS208">
            <v>0</v>
          </cell>
          <cell r="CT208">
            <v>0</v>
          </cell>
          <cell r="CU208">
            <v>0</v>
          </cell>
          <cell r="CV208">
            <v>0</v>
          </cell>
          <cell r="CW208">
            <v>0</v>
          </cell>
          <cell r="CX208">
            <v>0</v>
          </cell>
          <cell r="CY208">
            <v>0</v>
          </cell>
          <cell r="CZ208">
            <v>0</v>
          </cell>
          <cell r="DA208">
            <v>0</v>
          </cell>
          <cell r="DB208">
            <v>0</v>
          </cell>
          <cell r="DC208">
            <v>0</v>
          </cell>
          <cell r="DD208">
            <v>0</v>
          </cell>
          <cell r="DE208">
            <v>0</v>
          </cell>
          <cell r="DF208">
            <v>0</v>
          </cell>
          <cell r="DG208">
            <v>0</v>
          </cell>
          <cell r="DH208">
            <v>0</v>
          </cell>
          <cell r="DI208">
            <v>0</v>
          </cell>
          <cell r="DJ208">
            <v>0</v>
          </cell>
          <cell r="DK208">
            <v>0</v>
          </cell>
          <cell r="DL208">
            <v>0</v>
          </cell>
          <cell r="DM208">
            <v>0</v>
          </cell>
          <cell r="DN208">
            <v>0</v>
          </cell>
          <cell r="DO208">
            <v>0</v>
          </cell>
          <cell r="DP208">
            <v>0</v>
          </cell>
          <cell r="DQ208">
            <v>0</v>
          </cell>
          <cell r="DR208">
            <v>0</v>
          </cell>
          <cell r="DS208">
            <v>0</v>
          </cell>
          <cell r="DT208">
            <v>0</v>
          </cell>
          <cell r="DU208">
            <v>0</v>
          </cell>
          <cell r="DV208">
            <v>0</v>
          </cell>
          <cell r="DW208">
            <v>0</v>
          </cell>
          <cell r="DX208">
            <v>0</v>
          </cell>
          <cell r="DY208">
            <v>0</v>
          </cell>
          <cell r="DZ208">
            <v>0</v>
          </cell>
          <cell r="EA208">
            <v>0</v>
          </cell>
          <cell r="EB208">
            <v>0</v>
          </cell>
          <cell r="EC208">
            <v>0</v>
          </cell>
          <cell r="ED208">
            <v>0</v>
          </cell>
          <cell r="EE208">
            <v>0</v>
          </cell>
          <cell r="EF208">
            <v>0</v>
          </cell>
          <cell r="EG208">
            <v>0</v>
          </cell>
          <cell r="EH208">
            <v>0</v>
          </cell>
          <cell r="EI208">
            <v>0</v>
          </cell>
          <cell r="EJ208">
            <v>0</v>
          </cell>
          <cell r="EK208">
            <v>0</v>
          </cell>
          <cell r="EL208">
            <v>0</v>
          </cell>
          <cell r="EM208">
            <v>0</v>
          </cell>
          <cell r="EN208">
            <v>0</v>
          </cell>
        </row>
        <row r="209">
          <cell r="A209">
            <v>0</v>
          </cell>
          <cell r="B209">
            <v>0</v>
          </cell>
          <cell r="C209">
            <v>3280.5459038700005</v>
          </cell>
          <cell r="D209">
            <v>2616.2142337900004</v>
          </cell>
          <cell r="E209">
            <v>2289.6371349099995</v>
          </cell>
          <cell r="F209">
            <v>2895.2253346899988</v>
          </cell>
          <cell r="G209">
            <v>3276.0756927099997</v>
          </cell>
          <cell r="H209">
            <v>3582.6386031499997</v>
          </cell>
          <cell r="I209">
            <v>3492.9098759100002</v>
          </cell>
          <cell r="J209">
            <v>5155.5753680500002</v>
          </cell>
          <cell r="K209">
            <v>3244.3180000000002</v>
          </cell>
          <cell r="L209">
            <v>3755.2824444899993</v>
          </cell>
          <cell r="M209">
            <v>281.80941270999995</v>
          </cell>
          <cell r="N209">
            <v>228.08341626999999</v>
          </cell>
          <cell r="O209">
            <v>53.725996439999975</v>
          </cell>
          <cell r="P209">
            <v>-18.8471083584597</v>
          </cell>
          <cell r="Q209">
            <v>258.89823228</v>
          </cell>
          <cell r="R209">
            <v>228.08341626999999</v>
          </cell>
          <cell r="S209">
            <v>30.814816010000001</v>
          </cell>
          <cell r="T209">
            <v>-414.23290472181969</v>
          </cell>
          <cell r="U209">
            <v>0</v>
          </cell>
          <cell r="V209">
            <v>320.20989570999996</v>
          </cell>
          <cell r="W209">
            <v>219.76798695000005</v>
          </cell>
          <cell r="X209">
            <v>100.44190876</v>
          </cell>
          <cell r="Y209">
            <v>600.58797508999976</v>
          </cell>
          <cell r="Z209">
            <v>447.85140321999995</v>
          </cell>
          <cell r="AA209">
            <v>152.73657187000003</v>
          </cell>
          <cell r="AB209">
            <v>30.343808602258829</v>
          </cell>
          <cell r="AC209">
            <v>605.35283301000004</v>
          </cell>
          <cell r="AD209">
            <v>447.85140321999995</v>
          </cell>
          <cell r="AE209">
            <v>157.50142978999995</v>
          </cell>
          <cell r="AF209">
            <v>-1281.2894424586843</v>
          </cell>
          <cell r="AG209">
            <v>0</v>
          </cell>
          <cell r="AH209">
            <v>288.88557637999997</v>
          </cell>
          <cell r="AI209">
            <v>263.78728299000005</v>
          </cell>
          <cell r="AJ209">
            <v>25.098293389999988</v>
          </cell>
          <cell r="AK209">
            <v>873.90512147000027</v>
          </cell>
          <cell r="AL209">
            <v>711.63868620999995</v>
          </cell>
          <cell r="AM209">
            <v>162.26643525999998</v>
          </cell>
          <cell r="AN209">
            <v>29.782400642422296</v>
          </cell>
          <cell r="AO209">
            <v>324.83785992000008</v>
          </cell>
          <cell r="AP209">
            <v>711.63868620999995</v>
          </cell>
          <cell r="AQ209">
            <v>-386.80082628999997</v>
          </cell>
          <cell r="AR209" t="e">
            <v>#DIV/0!</v>
          </cell>
          <cell r="AS209">
            <v>0</v>
          </cell>
          <cell r="AT209">
            <v>279.02818454999993</v>
          </cell>
          <cell r="AU209">
            <v>261.36372359999996</v>
          </cell>
          <cell r="AV209">
            <v>17.664460949999992</v>
          </cell>
          <cell r="AW209">
            <v>1151.1987480199996</v>
          </cell>
          <cell r="AX209">
            <v>973.01240981000024</v>
          </cell>
          <cell r="AY209">
            <v>178.18633821</v>
          </cell>
          <cell r="AZ209">
            <v>-634295.94648105232</v>
          </cell>
          <cell r="BA209">
            <v>1010.2141974300002</v>
          </cell>
          <cell r="BB209">
            <v>973.01240981000024</v>
          </cell>
          <cell r="BC209">
            <v>37.20178761999999</v>
          </cell>
          <cell r="BD209">
            <v>-1519.0002713119586</v>
          </cell>
          <cell r="BE209">
            <v>0</v>
          </cell>
          <cell r="BF209">
            <v>287.51597255999997</v>
          </cell>
          <cell r="BG209">
            <v>255.95805749000016</v>
          </cell>
          <cell r="BH209">
            <v>31.557915069999964</v>
          </cell>
          <cell r="BI209">
            <v>1431.0259594400004</v>
          </cell>
          <cell r="BJ209">
            <v>1228.9604673000003</v>
          </cell>
          <cell r="BK209">
            <v>202.06549214</v>
          </cell>
          <cell r="BL209">
            <v>30.865746697715693</v>
          </cell>
          <cell r="BM209">
            <v>1236.8327041999996</v>
          </cell>
          <cell r="BN209">
            <v>1228.9604673000003</v>
          </cell>
          <cell r="BO209">
            <v>7.872236900000015</v>
          </cell>
          <cell r="BP209">
            <v>-1481.9942686000463</v>
          </cell>
          <cell r="BQ209">
            <v>0</v>
          </cell>
          <cell r="BR209">
            <v>300.85946590999993</v>
          </cell>
          <cell r="BS209">
            <v>249.56281914999994</v>
          </cell>
          <cell r="BT209">
            <v>51.296646760000037</v>
          </cell>
          <cell r="BU209">
            <v>1731.1220933500008</v>
          </cell>
          <cell r="BV209">
            <v>1478.5232864500003</v>
          </cell>
          <cell r="BW209">
            <v>252.59880689999997</v>
          </cell>
          <cell r="BX209">
            <v>19.542837155773423</v>
          </cell>
          <cell r="BY209">
            <v>1509.40327355</v>
          </cell>
          <cell r="BZ209">
            <v>1478.5232864500003</v>
          </cell>
          <cell r="CA209">
            <v>-30.879987100000012</v>
          </cell>
          <cell r="CB209">
            <v>-2.0458407399218545E-2</v>
          </cell>
          <cell r="CC209">
            <v>0</v>
          </cell>
          <cell r="CD209">
            <v>308.69881692999996</v>
          </cell>
          <cell r="CE209">
            <v>271.14224590999999</v>
          </cell>
          <cell r="CF209">
            <v>37.556571019999964</v>
          </cell>
          <cell r="CG209">
            <v>2039.6299822799992</v>
          </cell>
          <cell r="CH209">
            <v>1749.66553236</v>
          </cell>
          <cell r="CI209">
            <v>289.96444992000011</v>
          </cell>
          <cell r="CJ209">
            <v>0.14216522233893791</v>
          </cell>
          <cell r="CK209">
            <v>1742.15765629</v>
          </cell>
          <cell r="CL209">
            <v>1749.66553236</v>
          </cell>
          <cell r="CM209">
            <v>7.5078760699999805</v>
          </cell>
          <cell r="CN209">
            <v>4.3095273512664331E-3</v>
          </cell>
          <cell r="CO209">
            <v>0</v>
          </cell>
          <cell r="CP209">
            <v>357.09468573999993</v>
          </cell>
          <cell r="CQ209">
            <v>246.50168971000002</v>
          </cell>
          <cell r="CR209">
            <v>110.59299603000001</v>
          </cell>
          <cell r="CS209">
            <v>2314.7118741999993</v>
          </cell>
          <cell r="CT209">
            <v>1996.1672220699995</v>
          </cell>
          <cell r="CU209">
            <v>318.54465213000003</v>
          </cell>
          <cell r="CV209">
            <v>0.13761740961392616</v>
          </cell>
          <cell r="CW209">
            <v>1959.5527018299999</v>
          </cell>
          <cell r="CX209">
            <v>1996.1672220699995</v>
          </cell>
          <cell r="CY209">
            <v>-36.614520239999941</v>
          </cell>
          <cell r="CZ209">
            <v>-1.8685141872329402E-2</v>
          </cell>
          <cell r="DA209">
            <v>0</v>
          </cell>
          <cell r="DB209">
            <v>331.8168544799999</v>
          </cell>
          <cell r="DC209">
            <v>318.31037748999995</v>
          </cell>
          <cell r="DD209">
            <v>13.506476990000047</v>
          </cell>
          <cell r="DE209">
            <v>2643.7729776799993</v>
          </cell>
          <cell r="DF209">
            <v>2314.4775995599994</v>
          </cell>
          <cell r="DG209">
            <v>329.29537812000007</v>
          </cell>
          <cell r="DH209">
            <v>0.12455508884464353</v>
          </cell>
          <cell r="DI209">
            <v>2185.6507046500005</v>
          </cell>
          <cell r="DJ209">
            <v>2314.4775995599994</v>
          </cell>
          <cell r="DK209">
            <v>-128.82689490999991</v>
          </cell>
          <cell r="DL209">
            <v>-5.8942124025544884E-2</v>
          </cell>
          <cell r="DM209">
            <v>0</v>
          </cell>
          <cell r="DN209">
            <v>341.18814159999988</v>
          </cell>
          <cell r="DO209">
            <v>260.03797050999998</v>
          </cell>
          <cell r="DP209">
            <v>81.150171090000043</v>
          </cell>
          <cell r="DQ209">
            <v>2936.0807948700003</v>
          </cell>
          <cell r="DR209">
            <v>2574.5155700699997</v>
          </cell>
          <cell r="DS209">
            <v>361.56522480000018</v>
          </cell>
          <cell r="DT209">
            <v>0.12314552972511407</v>
          </cell>
          <cell r="DU209">
            <v>2475.0599624099996</v>
          </cell>
          <cell r="DV209">
            <v>2574.5155700699997</v>
          </cell>
          <cell r="DW209">
            <v>-99.455607660000027</v>
          </cell>
          <cell r="DX209">
            <v>-4.0183110377317387E-2</v>
          </cell>
          <cell r="DY209">
            <v>0</v>
          </cell>
          <cell r="DZ209">
            <v>389.04862000999992</v>
          </cell>
          <cell r="EA209">
            <v>323.13625823000001</v>
          </cell>
          <cell r="EB209">
            <v>65.912361780000026</v>
          </cell>
          <cell r="EC209">
            <v>3312.5761918800008</v>
          </cell>
          <cell r="ED209">
            <v>2897.6518282999996</v>
          </cell>
          <cell r="EE209">
            <v>414.92436358000032</v>
          </cell>
          <cell r="EF209">
            <v>0.12525730414807953</v>
          </cell>
          <cell r="EG209">
            <v>2814.5753750099998</v>
          </cell>
          <cell r="EH209">
            <v>2897.6518282999996</v>
          </cell>
          <cell r="EI209">
            <v>-83.076453289999876</v>
          </cell>
          <cell r="EJ209">
            <v>-151.85254297576978</v>
          </cell>
          <cell r="EK209">
            <v>0</v>
          </cell>
          <cell r="EL209">
            <v>451.10847660999991</v>
          </cell>
          <cell r="EM209">
            <v>474.45779863000018</v>
          </cell>
          <cell r="EN209">
            <v>-23.34932202000007</v>
          </cell>
        </row>
        <row r="210">
          <cell r="A210">
            <v>0</v>
          </cell>
          <cell r="B210">
            <v>0</v>
          </cell>
          <cell r="C210">
            <v>5124.4671431600009</v>
          </cell>
          <cell r="D210">
            <v>4621.0924411300002</v>
          </cell>
          <cell r="E210">
            <v>5051.5441111700002</v>
          </cell>
          <cell r="F210">
            <v>5489.8938194599996</v>
          </cell>
          <cell r="G210">
            <v>6512.15857495</v>
          </cell>
          <cell r="H210">
            <v>8328.9107659000001</v>
          </cell>
          <cell r="I210">
            <v>7031.6075262699997</v>
          </cell>
          <cell r="J210">
            <v>9647.2227942499994</v>
          </cell>
          <cell r="K210">
            <v>6744.3180000000002</v>
          </cell>
          <cell r="L210">
            <v>7483.6048858999984</v>
          </cell>
          <cell r="M210">
            <v>569.79726721999987</v>
          </cell>
          <cell r="N210">
            <v>556.27913785999999</v>
          </cell>
          <cell r="O210">
            <v>13.518129359999989</v>
          </cell>
          <cell r="P210">
            <v>-22.155759601701966</v>
          </cell>
          <cell r="Q210">
            <v>653.61692528000003</v>
          </cell>
          <cell r="R210">
            <v>556.27913785999999</v>
          </cell>
          <cell r="S210">
            <v>97.337787420000012</v>
          </cell>
          <cell r="T210">
            <v>-408.03948221412213</v>
          </cell>
          <cell r="U210">
            <v>0</v>
          </cell>
          <cell r="V210">
            <v>617.94120634000001</v>
          </cell>
          <cell r="W210">
            <v>470.43363009000007</v>
          </cell>
          <cell r="X210">
            <v>147.50757625000003</v>
          </cell>
          <cell r="Y210">
            <v>1185.7404488999998</v>
          </cell>
          <cell r="Z210">
            <v>1026.69276795</v>
          </cell>
          <cell r="AA210">
            <v>159.04768095000006</v>
          </cell>
          <cell r="AB210">
            <v>26.96953535319296</v>
          </cell>
          <cell r="AC210">
            <v>1367.94010486</v>
          </cell>
          <cell r="AD210">
            <v>1026.69276795</v>
          </cell>
          <cell r="AE210">
            <v>341.24733690999994</v>
          </cell>
          <cell r="AF210">
            <v>-1276.480275928805</v>
          </cell>
          <cell r="AG210">
            <v>0</v>
          </cell>
          <cell r="AH210">
            <v>587.71873101000006</v>
          </cell>
          <cell r="AI210">
            <v>575.70242297000004</v>
          </cell>
          <cell r="AJ210">
            <v>12.016308039999981</v>
          </cell>
          <cell r="AK210">
            <v>1757.8907499100003</v>
          </cell>
          <cell r="AL210">
            <v>1602.39519092</v>
          </cell>
          <cell r="AM210">
            <v>155.49555899000001</v>
          </cell>
          <cell r="AN210">
            <v>26.586869023707084</v>
          </cell>
          <cell r="AO210">
            <v>650.29563543000006</v>
          </cell>
          <cell r="AP210">
            <v>1602.39519092</v>
          </cell>
          <cell r="AQ210">
            <v>-952.09955549000006</v>
          </cell>
          <cell r="AR210" t="e">
            <v>#DIV/0!</v>
          </cell>
          <cell r="AS210">
            <v>0</v>
          </cell>
          <cell r="AT210">
            <v>579.43550800000003</v>
          </cell>
          <cell r="AU210">
            <v>566.60388996999995</v>
          </cell>
          <cell r="AV210">
            <v>12.831618029999991</v>
          </cell>
          <cell r="AW210">
            <v>2335.5604999099996</v>
          </cell>
          <cell r="AX210">
            <v>2168.9990808900002</v>
          </cell>
          <cell r="AY210">
            <v>166.56141902000002</v>
          </cell>
          <cell r="AZ210">
            <v>-634298.95254697988</v>
          </cell>
          <cell r="BA210">
            <v>2234.4017750100002</v>
          </cell>
          <cell r="BB210">
            <v>2168.9990808900002</v>
          </cell>
          <cell r="BC210">
            <v>65.402694120000007</v>
          </cell>
          <cell r="BD210">
            <v>-1387.1151300910738</v>
          </cell>
          <cell r="BE210">
            <v>0</v>
          </cell>
          <cell r="BF210">
            <v>594.60373118999996</v>
          </cell>
          <cell r="BG210">
            <v>502.18073519000023</v>
          </cell>
          <cell r="BH210">
            <v>92.422995999999927</v>
          </cell>
          <cell r="BI210">
            <v>2915.7554699600005</v>
          </cell>
          <cell r="BJ210">
            <v>2671.1998160800003</v>
          </cell>
          <cell r="BK210">
            <v>244.55565387999991</v>
          </cell>
          <cell r="BL210">
            <v>30.472327178296712</v>
          </cell>
          <cell r="BM210">
            <v>2732.4243127299997</v>
          </cell>
          <cell r="BN210">
            <v>2671.1998160800003</v>
          </cell>
          <cell r="BO210">
            <v>61.22449665000002</v>
          </cell>
          <cell r="BP210">
            <v>-1492.4795038232851</v>
          </cell>
          <cell r="BQ210">
            <v>0</v>
          </cell>
          <cell r="BR210">
            <v>606.25744953999993</v>
          </cell>
          <cell r="BS210">
            <v>528.47631693999983</v>
          </cell>
          <cell r="BT210">
            <v>77.781132600000092</v>
          </cell>
          <cell r="BU210">
            <v>3519.3435875000009</v>
          </cell>
          <cell r="BV210">
            <v>3199.6661330200004</v>
          </cell>
          <cell r="BW210">
            <v>319.67745447999999</v>
          </cell>
          <cell r="BX210">
            <v>19.563405353741363</v>
          </cell>
          <cell r="BY210">
            <v>3263.2806320500003</v>
          </cell>
          <cell r="BZ210">
            <v>3199.6661330200004</v>
          </cell>
          <cell r="CA210">
            <v>-63.614499030000005</v>
          </cell>
          <cell r="CB210">
            <v>-57.78624101793244</v>
          </cell>
          <cell r="CC210">
            <v>0</v>
          </cell>
          <cell r="CD210">
            <v>605.99367819000008</v>
          </cell>
          <cell r="CE210">
            <v>581.42203423000001</v>
          </cell>
          <cell r="CF210">
            <v>24.571643959999971</v>
          </cell>
          <cell r="CG210">
            <v>4097.6392306899997</v>
          </cell>
          <cell r="CH210">
            <v>3781.08816725</v>
          </cell>
          <cell r="CI210">
            <v>316.55106344000035</v>
          </cell>
          <cell r="CJ210">
            <v>-0.46864400536095363</v>
          </cell>
          <cell r="CK210">
            <v>3761.53239549</v>
          </cell>
          <cell r="CL210">
            <v>3781.08816725</v>
          </cell>
          <cell r="CM210">
            <v>19.555771759999772</v>
          </cell>
          <cell r="CN210">
            <v>17.38157426335421</v>
          </cell>
          <cell r="CO210">
            <v>0</v>
          </cell>
          <cell r="CP210">
            <v>694.72176136999997</v>
          </cell>
          <cell r="CQ210">
            <v>479.45621130000006</v>
          </cell>
          <cell r="CR210">
            <v>215.26555006999993</v>
          </cell>
          <cell r="CS210">
            <v>4710.3481982399999</v>
          </cell>
          <cell r="CT210">
            <v>4260.534378549999</v>
          </cell>
          <cell r="CU210">
            <v>449.81381969000012</v>
          </cell>
          <cell r="CV210">
            <v>0.71940607033966808</v>
          </cell>
          <cell r="CW210">
            <v>4279.1795830500005</v>
          </cell>
          <cell r="CX210">
            <v>4260.534378549999</v>
          </cell>
          <cell r="CY210">
            <v>18.645204500000169</v>
          </cell>
          <cell r="CZ210">
            <v>-4.6671801773389294</v>
          </cell>
          <cell r="DA210">
            <v>0</v>
          </cell>
          <cell r="DB210">
            <v>681.61712910999995</v>
          </cell>
          <cell r="DC210">
            <v>637.23423996999986</v>
          </cell>
          <cell r="DD210">
            <v>44.382889140000074</v>
          </cell>
          <cell r="DE210">
            <v>5389.1880513499991</v>
          </cell>
          <cell r="DF210">
            <v>4897.7386185199994</v>
          </cell>
          <cell r="DG210">
            <v>491.44943283000015</v>
          </cell>
          <cell r="DH210">
            <v>0.18361867316933972</v>
          </cell>
          <cell r="DI210">
            <v>4820.6016056900007</v>
          </cell>
          <cell r="DJ210">
            <v>4897.7386185199994</v>
          </cell>
          <cell r="DK210">
            <v>-77.137012829999691</v>
          </cell>
          <cell r="DL210">
            <v>-3.9325104953349455E-2</v>
          </cell>
          <cell r="DM210">
            <v>0</v>
          </cell>
          <cell r="DN210">
            <v>679.79594022999993</v>
          </cell>
          <cell r="DO210">
            <v>554.4070965100002</v>
          </cell>
          <cell r="DP210">
            <v>125.38884371999995</v>
          </cell>
          <cell r="DQ210">
            <v>6019.5866671700005</v>
          </cell>
          <cell r="DR210">
            <v>5452.1257150299998</v>
          </cell>
          <cell r="DS210">
            <v>567.46095214000036</v>
          </cell>
          <cell r="DT210">
            <v>9.4269089144418255E-2</v>
          </cell>
          <cell r="DU210">
            <v>5443.9334547199996</v>
          </cell>
          <cell r="DV210">
            <v>5452.1257150299998</v>
          </cell>
          <cell r="DW210">
            <v>-8.1922603100001368</v>
          </cell>
          <cell r="DX210">
            <v>-1.5048421106061249E-3</v>
          </cell>
          <cell r="DY210">
            <v>0</v>
          </cell>
          <cell r="DZ210">
            <v>684.55453263999993</v>
          </cell>
          <cell r="EA210">
            <v>631.91075510999985</v>
          </cell>
          <cell r="EB210">
            <v>52.643777530000122</v>
          </cell>
          <cell r="EC210">
            <v>6691.5879768100003</v>
          </cell>
          <cell r="ED210">
            <v>6084.0264701399992</v>
          </cell>
          <cell r="EE210">
            <v>607.56150667000043</v>
          </cell>
          <cell r="EF210">
            <v>9.0794817130930988E-2</v>
          </cell>
          <cell r="EG210">
            <v>6036.1909699499993</v>
          </cell>
          <cell r="EH210">
            <v>6084.0264701399992</v>
          </cell>
          <cell r="EI210">
            <v>-47.835500189999919</v>
          </cell>
          <cell r="EJ210">
            <v>-7.9247824378220703E-3</v>
          </cell>
          <cell r="EK210">
            <v>0</v>
          </cell>
          <cell r="EL210">
            <v>815.32145916999991</v>
          </cell>
          <cell r="EM210">
            <v>542.22940696000023</v>
          </cell>
          <cell r="EN210">
            <v>273.09205220999991</v>
          </cell>
        </row>
        <row r="211">
          <cell r="A211">
            <v>0</v>
          </cell>
          <cell r="B211">
            <v>0</v>
          </cell>
          <cell r="C211">
            <v>0</v>
          </cell>
          <cell r="D211">
            <v>0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  <cell r="R211">
            <v>0</v>
          </cell>
          <cell r="S211">
            <v>0</v>
          </cell>
          <cell r="T211">
            <v>0</v>
          </cell>
          <cell r="U211">
            <v>0</v>
          </cell>
          <cell r="V211">
            <v>0</v>
          </cell>
          <cell r="W211">
            <v>0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  <cell r="AB211">
            <v>0</v>
          </cell>
          <cell r="AC211">
            <v>0</v>
          </cell>
          <cell r="AD211">
            <v>0</v>
          </cell>
          <cell r="AE211">
            <v>0</v>
          </cell>
          <cell r="AF211">
            <v>0</v>
          </cell>
          <cell r="AG211">
            <v>0</v>
          </cell>
          <cell r="AH211">
            <v>0</v>
          </cell>
          <cell r="AI211">
            <v>0</v>
          </cell>
          <cell r="AJ211">
            <v>0</v>
          </cell>
          <cell r="AK211">
            <v>0</v>
          </cell>
          <cell r="AL211">
            <v>0</v>
          </cell>
          <cell r="AM211">
            <v>0</v>
          </cell>
          <cell r="AN211">
            <v>0</v>
          </cell>
          <cell r="AO211">
            <v>0</v>
          </cell>
          <cell r="AP211">
            <v>0</v>
          </cell>
          <cell r="AQ211">
            <v>0</v>
          </cell>
          <cell r="AR211">
            <v>0</v>
          </cell>
          <cell r="AS211">
            <v>0</v>
          </cell>
          <cell r="AT211">
            <v>0</v>
          </cell>
          <cell r="AU211">
            <v>0</v>
          </cell>
          <cell r="AV211">
            <v>0</v>
          </cell>
          <cell r="AW211">
            <v>0</v>
          </cell>
          <cell r="AX211">
            <v>0</v>
          </cell>
          <cell r="AY211">
            <v>0</v>
          </cell>
          <cell r="AZ211">
            <v>0</v>
          </cell>
          <cell r="BA211">
            <v>0</v>
          </cell>
          <cell r="BB211">
            <v>0</v>
          </cell>
          <cell r="BC211">
            <v>0</v>
          </cell>
          <cell r="BD211">
            <v>0</v>
          </cell>
          <cell r="BE211">
            <v>0</v>
          </cell>
          <cell r="BF211">
            <v>0</v>
          </cell>
          <cell r="BG211">
            <v>0</v>
          </cell>
          <cell r="BH211">
            <v>0</v>
          </cell>
          <cell r="BI211">
            <v>0</v>
          </cell>
          <cell r="BJ211">
            <v>0</v>
          </cell>
          <cell r="BK211">
            <v>0</v>
          </cell>
          <cell r="BL211">
            <v>0</v>
          </cell>
          <cell r="BM211">
            <v>0</v>
          </cell>
          <cell r="BN211">
            <v>0</v>
          </cell>
          <cell r="BO211">
            <v>0</v>
          </cell>
          <cell r="BP211">
            <v>0</v>
          </cell>
          <cell r="BQ211">
            <v>0</v>
          </cell>
          <cell r="BR211">
            <v>0</v>
          </cell>
          <cell r="BS211">
            <v>0</v>
          </cell>
          <cell r="BT211">
            <v>0</v>
          </cell>
          <cell r="BU211">
            <v>0</v>
          </cell>
          <cell r="BV211">
            <v>0</v>
          </cell>
          <cell r="BW211">
            <v>0</v>
          </cell>
          <cell r="BX211">
            <v>0</v>
          </cell>
          <cell r="BY211">
            <v>0</v>
          </cell>
          <cell r="BZ211">
            <v>0</v>
          </cell>
          <cell r="CA211">
            <v>0</v>
          </cell>
          <cell r="CB211">
            <v>0</v>
          </cell>
          <cell r="CC211">
            <v>0</v>
          </cell>
          <cell r="CD211">
            <v>0</v>
          </cell>
          <cell r="CE211">
            <v>0</v>
          </cell>
          <cell r="CF211">
            <v>0</v>
          </cell>
          <cell r="CG211">
            <v>0</v>
          </cell>
          <cell r="CH211">
            <v>0</v>
          </cell>
          <cell r="CI211">
            <v>0</v>
          </cell>
          <cell r="CJ211">
            <v>0</v>
          </cell>
          <cell r="CK211">
            <v>0</v>
          </cell>
          <cell r="CL211">
            <v>0</v>
          </cell>
          <cell r="CM211">
            <v>0</v>
          </cell>
          <cell r="CN211">
            <v>0</v>
          </cell>
          <cell r="CO211">
            <v>0</v>
          </cell>
          <cell r="CP211">
            <v>0</v>
          </cell>
          <cell r="CQ211">
            <v>0</v>
          </cell>
          <cell r="CR211">
            <v>0</v>
          </cell>
          <cell r="CS211">
            <v>0</v>
          </cell>
          <cell r="CT211">
            <v>0</v>
          </cell>
          <cell r="CU211">
            <v>0</v>
          </cell>
          <cell r="CV211">
            <v>0</v>
          </cell>
          <cell r="CW211">
            <v>0</v>
          </cell>
          <cell r="CX211">
            <v>0</v>
          </cell>
          <cell r="CY211">
            <v>0</v>
          </cell>
          <cell r="CZ211">
            <v>0</v>
          </cell>
          <cell r="DA211">
            <v>0</v>
          </cell>
          <cell r="DB211">
            <v>0</v>
          </cell>
          <cell r="DC211">
            <v>0</v>
          </cell>
          <cell r="DD211">
            <v>0</v>
          </cell>
          <cell r="DE211">
            <v>0</v>
          </cell>
          <cell r="DF211">
            <v>0</v>
          </cell>
          <cell r="DG211">
            <v>0</v>
          </cell>
          <cell r="DH211">
            <v>0</v>
          </cell>
          <cell r="DI211">
            <v>0</v>
          </cell>
          <cell r="DJ211">
            <v>0</v>
          </cell>
          <cell r="DK211">
            <v>0</v>
          </cell>
          <cell r="DL211">
            <v>0</v>
          </cell>
          <cell r="DM211">
            <v>0</v>
          </cell>
          <cell r="DN211">
            <v>0</v>
          </cell>
          <cell r="DO211">
            <v>0</v>
          </cell>
          <cell r="DP211">
            <v>0</v>
          </cell>
          <cell r="DQ211">
            <v>0</v>
          </cell>
          <cell r="DR211">
            <v>0</v>
          </cell>
          <cell r="DS211">
            <v>0</v>
          </cell>
          <cell r="DT211">
            <v>0</v>
          </cell>
          <cell r="DU211">
            <v>0</v>
          </cell>
          <cell r="DV211">
            <v>0</v>
          </cell>
          <cell r="DW211">
            <v>0</v>
          </cell>
          <cell r="DX211">
            <v>0</v>
          </cell>
          <cell r="DY211">
            <v>0</v>
          </cell>
          <cell r="DZ211">
            <v>0</v>
          </cell>
          <cell r="EA211">
            <v>0</v>
          </cell>
          <cell r="EB211">
            <v>0</v>
          </cell>
          <cell r="EC211">
            <v>0</v>
          </cell>
          <cell r="ED211">
            <v>0</v>
          </cell>
          <cell r="EE211">
            <v>0</v>
          </cell>
          <cell r="EF211">
            <v>0</v>
          </cell>
          <cell r="EG211">
            <v>0</v>
          </cell>
          <cell r="EH211">
            <v>0</v>
          </cell>
          <cell r="EI211">
            <v>0</v>
          </cell>
          <cell r="EJ211">
            <v>0</v>
          </cell>
          <cell r="EK211">
            <v>0</v>
          </cell>
          <cell r="EL211">
            <v>0</v>
          </cell>
          <cell r="EM211">
            <v>0</v>
          </cell>
          <cell r="EN211">
            <v>0</v>
          </cell>
        </row>
        <row r="212">
          <cell r="A212">
            <v>0</v>
          </cell>
          <cell r="B212">
            <v>0</v>
          </cell>
          <cell r="C212">
            <v>0</v>
          </cell>
          <cell r="D212">
            <v>0</v>
          </cell>
          <cell r="E212">
            <v>0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>
            <v>0</v>
          </cell>
          <cell r="K212">
            <v>0</v>
          </cell>
          <cell r="L212">
            <v>0</v>
          </cell>
          <cell r="M212">
            <v>0</v>
          </cell>
          <cell r="N212">
            <v>0</v>
          </cell>
          <cell r="O212">
            <v>0</v>
          </cell>
          <cell r="P212">
            <v>0</v>
          </cell>
          <cell r="Q212">
            <v>0</v>
          </cell>
          <cell r="R212">
            <v>0</v>
          </cell>
          <cell r="S212">
            <v>0</v>
          </cell>
          <cell r="T212">
            <v>0</v>
          </cell>
          <cell r="U212">
            <v>0</v>
          </cell>
          <cell r="V212">
            <v>0</v>
          </cell>
          <cell r="W212">
            <v>0</v>
          </cell>
          <cell r="X212">
            <v>0</v>
          </cell>
          <cell r="Y212">
            <v>0</v>
          </cell>
          <cell r="Z212">
            <v>0</v>
          </cell>
          <cell r="AA212">
            <v>0</v>
          </cell>
          <cell r="AB212">
            <v>0</v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>
            <v>0</v>
          </cell>
          <cell r="AH212">
            <v>0</v>
          </cell>
          <cell r="AI212">
            <v>0</v>
          </cell>
          <cell r="AJ212">
            <v>0</v>
          </cell>
          <cell r="AK212">
            <v>0</v>
          </cell>
          <cell r="AL212">
            <v>0</v>
          </cell>
          <cell r="AM212">
            <v>0</v>
          </cell>
          <cell r="AN212">
            <v>0</v>
          </cell>
          <cell r="AO212">
            <v>0</v>
          </cell>
          <cell r="AP212">
            <v>0</v>
          </cell>
          <cell r="AQ212">
            <v>0</v>
          </cell>
          <cell r="AR212">
            <v>0</v>
          </cell>
          <cell r="AS212">
            <v>0</v>
          </cell>
          <cell r="AT212">
            <v>0</v>
          </cell>
          <cell r="AU212">
            <v>0</v>
          </cell>
          <cell r="AV212">
            <v>0</v>
          </cell>
          <cell r="AW212">
            <v>0</v>
          </cell>
          <cell r="AX212">
            <v>0</v>
          </cell>
          <cell r="AY212">
            <v>0</v>
          </cell>
          <cell r="AZ212">
            <v>0</v>
          </cell>
          <cell r="BA212">
            <v>0</v>
          </cell>
          <cell r="BB212">
            <v>0</v>
          </cell>
          <cell r="BC212">
            <v>0</v>
          </cell>
          <cell r="BD212">
            <v>0</v>
          </cell>
          <cell r="BE212">
            <v>0</v>
          </cell>
          <cell r="BF212">
            <v>0</v>
          </cell>
          <cell r="BG212">
            <v>0</v>
          </cell>
          <cell r="BH212">
            <v>0</v>
          </cell>
          <cell r="BI212">
            <v>0</v>
          </cell>
          <cell r="BJ212">
            <v>0</v>
          </cell>
          <cell r="BK212">
            <v>0</v>
          </cell>
          <cell r="BL212">
            <v>0</v>
          </cell>
          <cell r="BM212">
            <v>0</v>
          </cell>
          <cell r="BN212">
            <v>0</v>
          </cell>
          <cell r="BO212">
            <v>0</v>
          </cell>
          <cell r="BP212">
            <v>0</v>
          </cell>
          <cell r="BQ212">
            <v>0</v>
          </cell>
          <cell r="BR212">
            <v>0</v>
          </cell>
          <cell r="BS212">
            <v>0</v>
          </cell>
          <cell r="BT212">
            <v>0</v>
          </cell>
          <cell r="BU212">
            <v>0</v>
          </cell>
          <cell r="BV212">
            <v>0</v>
          </cell>
          <cell r="BW212">
            <v>0</v>
          </cell>
          <cell r="BX212">
            <v>0</v>
          </cell>
          <cell r="BY212">
            <v>0</v>
          </cell>
          <cell r="BZ212">
            <v>0</v>
          </cell>
          <cell r="CA212">
            <v>0</v>
          </cell>
          <cell r="CB212">
            <v>0</v>
          </cell>
          <cell r="CC212">
            <v>0</v>
          </cell>
          <cell r="CD212">
            <v>0</v>
          </cell>
          <cell r="CE212">
            <v>0</v>
          </cell>
          <cell r="CF212">
            <v>0</v>
          </cell>
          <cell r="CG212">
            <v>0</v>
          </cell>
          <cell r="CH212">
            <v>0</v>
          </cell>
          <cell r="CI212">
            <v>0</v>
          </cell>
          <cell r="CJ212">
            <v>0</v>
          </cell>
          <cell r="CK212">
            <v>0</v>
          </cell>
          <cell r="CL212">
            <v>0</v>
          </cell>
          <cell r="CM212">
            <v>0</v>
          </cell>
          <cell r="CN212">
            <v>0</v>
          </cell>
          <cell r="CO212">
            <v>0</v>
          </cell>
          <cell r="CP212">
            <v>0</v>
          </cell>
          <cell r="CQ212">
            <v>0</v>
          </cell>
          <cell r="CR212">
            <v>0</v>
          </cell>
          <cell r="CS212">
            <v>0</v>
          </cell>
          <cell r="CT212">
            <v>0</v>
          </cell>
          <cell r="CU212">
            <v>0</v>
          </cell>
          <cell r="CV212">
            <v>0</v>
          </cell>
          <cell r="CW212">
            <v>0</v>
          </cell>
          <cell r="CX212">
            <v>0</v>
          </cell>
          <cell r="CY212">
            <v>0</v>
          </cell>
          <cell r="CZ212">
            <v>0</v>
          </cell>
          <cell r="DA212">
            <v>0</v>
          </cell>
          <cell r="DB212">
            <v>0</v>
          </cell>
          <cell r="DC212">
            <v>0</v>
          </cell>
          <cell r="DD212">
            <v>0</v>
          </cell>
          <cell r="DE212">
            <v>0</v>
          </cell>
          <cell r="DF212">
            <v>0</v>
          </cell>
          <cell r="DG212">
            <v>0</v>
          </cell>
          <cell r="DH212">
            <v>0</v>
          </cell>
          <cell r="DI212">
            <v>0</v>
          </cell>
          <cell r="DJ212">
            <v>0</v>
          </cell>
          <cell r="DK212">
            <v>0</v>
          </cell>
          <cell r="DL212">
            <v>0</v>
          </cell>
          <cell r="DM212">
            <v>0</v>
          </cell>
          <cell r="DN212">
            <v>0</v>
          </cell>
          <cell r="DO212">
            <v>0</v>
          </cell>
          <cell r="DP212">
            <v>0</v>
          </cell>
          <cell r="DQ212">
            <v>0</v>
          </cell>
          <cell r="DR212">
            <v>0</v>
          </cell>
          <cell r="DS212">
            <v>0</v>
          </cell>
          <cell r="DT212">
            <v>0</v>
          </cell>
          <cell r="DU212">
            <v>0</v>
          </cell>
          <cell r="DV212">
            <v>0</v>
          </cell>
          <cell r="DW212">
            <v>0</v>
          </cell>
          <cell r="DX212">
            <v>0</v>
          </cell>
          <cell r="DY212">
            <v>0</v>
          </cell>
          <cell r="DZ212">
            <v>0</v>
          </cell>
          <cell r="EA212">
            <v>0</v>
          </cell>
          <cell r="EB212">
            <v>0</v>
          </cell>
          <cell r="EC212">
            <v>0</v>
          </cell>
          <cell r="ED212">
            <v>0</v>
          </cell>
          <cell r="EE212">
            <v>0</v>
          </cell>
          <cell r="EF212">
            <v>0</v>
          </cell>
          <cell r="EG212">
            <v>0</v>
          </cell>
          <cell r="EH212">
            <v>0</v>
          </cell>
          <cell r="EI212">
            <v>0</v>
          </cell>
          <cell r="EJ212">
            <v>0</v>
          </cell>
          <cell r="EK212">
            <v>0</v>
          </cell>
          <cell r="EL212">
            <v>0</v>
          </cell>
          <cell r="EM212">
            <v>0</v>
          </cell>
          <cell r="EN212">
            <v>0</v>
          </cell>
        </row>
        <row r="213">
          <cell r="A213">
            <v>0</v>
          </cell>
          <cell r="B213" t="str">
            <v>Staff cost</v>
          </cell>
          <cell r="C213">
            <v>0</v>
          </cell>
          <cell r="D213">
            <v>0</v>
          </cell>
          <cell r="E213">
            <v>0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>
            <v>0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  <cell r="T213">
            <v>0</v>
          </cell>
          <cell r="U213">
            <v>0</v>
          </cell>
          <cell r="V213">
            <v>0</v>
          </cell>
          <cell r="W213">
            <v>0</v>
          </cell>
          <cell r="X213">
            <v>0</v>
          </cell>
          <cell r="Y213">
            <v>0</v>
          </cell>
          <cell r="Z213">
            <v>0</v>
          </cell>
          <cell r="AA213">
            <v>0</v>
          </cell>
          <cell r="AB213">
            <v>0</v>
          </cell>
          <cell r="AC213">
            <v>0</v>
          </cell>
          <cell r="AD213">
            <v>0</v>
          </cell>
          <cell r="AE213">
            <v>0</v>
          </cell>
          <cell r="AF213">
            <v>0</v>
          </cell>
          <cell r="AG213">
            <v>0</v>
          </cell>
          <cell r="AH213">
            <v>0</v>
          </cell>
          <cell r="AI213">
            <v>0</v>
          </cell>
          <cell r="AJ213">
            <v>0</v>
          </cell>
          <cell r="AK213">
            <v>0</v>
          </cell>
          <cell r="AL213">
            <v>0</v>
          </cell>
          <cell r="AM213">
            <v>0</v>
          </cell>
          <cell r="AN213">
            <v>0</v>
          </cell>
          <cell r="AO213">
            <v>0</v>
          </cell>
          <cell r="AP213">
            <v>0</v>
          </cell>
          <cell r="AQ213">
            <v>0</v>
          </cell>
          <cell r="AR213">
            <v>0</v>
          </cell>
          <cell r="AS213">
            <v>0</v>
          </cell>
          <cell r="AT213">
            <v>0</v>
          </cell>
          <cell r="AU213">
            <v>0</v>
          </cell>
          <cell r="AV213">
            <v>0</v>
          </cell>
          <cell r="AW213">
            <v>0</v>
          </cell>
          <cell r="AX213">
            <v>0</v>
          </cell>
          <cell r="AY213">
            <v>0</v>
          </cell>
          <cell r="AZ213">
            <v>0</v>
          </cell>
          <cell r="BA213">
            <v>0</v>
          </cell>
          <cell r="BB213">
            <v>0</v>
          </cell>
          <cell r="BC213">
            <v>0</v>
          </cell>
          <cell r="BD213">
            <v>0</v>
          </cell>
          <cell r="BE213">
            <v>0</v>
          </cell>
          <cell r="BF213">
            <v>0</v>
          </cell>
          <cell r="BG213">
            <v>0</v>
          </cell>
          <cell r="BH213">
            <v>0</v>
          </cell>
          <cell r="BI213">
            <v>0</v>
          </cell>
          <cell r="BJ213">
            <v>0</v>
          </cell>
          <cell r="BK213">
            <v>0</v>
          </cell>
          <cell r="BL213">
            <v>0</v>
          </cell>
          <cell r="BM213">
            <v>0</v>
          </cell>
          <cell r="BN213">
            <v>0</v>
          </cell>
          <cell r="BO213">
            <v>0</v>
          </cell>
          <cell r="BP213">
            <v>0</v>
          </cell>
          <cell r="BQ213">
            <v>0</v>
          </cell>
          <cell r="BR213">
            <v>0</v>
          </cell>
          <cell r="BS213">
            <v>0</v>
          </cell>
          <cell r="BT213">
            <v>0</v>
          </cell>
          <cell r="BU213">
            <v>0</v>
          </cell>
          <cell r="BV213">
            <v>0</v>
          </cell>
          <cell r="BW213">
            <v>0</v>
          </cell>
          <cell r="BX213">
            <v>0</v>
          </cell>
          <cell r="BY213">
            <v>0</v>
          </cell>
          <cell r="BZ213">
            <v>0</v>
          </cell>
          <cell r="CA213">
            <v>0</v>
          </cell>
          <cell r="CB213">
            <v>0</v>
          </cell>
          <cell r="CC213">
            <v>0</v>
          </cell>
          <cell r="CD213">
            <v>0</v>
          </cell>
          <cell r="CE213">
            <v>0</v>
          </cell>
          <cell r="CF213">
            <v>0</v>
          </cell>
          <cell r="CG213">
            <v>0</v>
          </cell>
          <cell r="CH213">
            <v>0</v>
          </cell>
          <cell r="CI213">
            <v>0</v>
          </cell>
          <cell r="CJ213">
            <v>0</v>
          </cell>
          <cell r="CK213">
            <v>0</v>
          </cell>
          <cell r="CL213">
            <v>0</v>
          </cell>
          <cell r="CM213">
            <v>0</v>
          </cell>
          <cell r="CN213">
            <v>0</v>
          </cell>
          <cell r="CO213">
            <v>0</v>
          </cell>
          <cell r="CP213">
            <v>0</v>
          </cell>
          <cell r="CQ213">
            <v>0</v>
          </cell>
          <cell r="CR213">
            <v>0</v>
          </cell>
          <cell r="CS213">
            <v>0</v>
          </cell>
          <cell r="CT213">
            <v>0</v>
          </cell>
          <cell r="CU213">
            <v>0</v>
          </cell>
          <cell r="CV213">
            <v>0</v>
          </cell>
          <cell r="CW213">
            <v>0</v>
          </cell>
          <cell r="CX213">
            <v>0</v>
          </cell>
          <cell r="CY213">
            <v>0</v>
          </cell>
          <cell r="CZ213">
            <v>0</v>
          </cell>
          <cell r="DA213">
            <v>0</v>
          </cell>
          <cell r="DB213">
            <v>0</v>
          </cell>
          <cell r="DC213">
            <v>0</v>
          </cell>
          <cell r="DD213">
            <v>0</v>
          </cell>
          <cell r="DE213">
            <v>0</v>
          </cell>
          <cell r="DF213">
            <v>0</v>
          </cell>
          <cell r="DG213">
            <v>0</v>
          </cell>
          <cell r="DH213">
            <v>0</v>
          </cell>
          <cell r="DI213">
            <v>0</v>
          </cell>
          <cell r="DJ213">
            <v>0</v>
          </cell>
          <cell r="DK213">
            <v>0</v>
          </cell>
          <cell r="DL213">
            <v>0</v>
          </cell>
          <cell r="DM213">
            <v>0</v>
          </cell>
          <cell r="DN213">
            <v>0</v>
          </cell>
          <cell r="DO213">
            <v>0</v>
          </cell>
          <cell r="DP213">
            <v>0</v>
          </cell>
          <cell r="DQ213">
            <v>0</v>
          </cell>
          <cell r="DR213">
            <v>0</v>
          </cell>
          <cell r="DS213">
            <v>0</v>
          </cell>
          <cell r="DT213">
            <v>0</v>
          </cell>
          <cell r="DU213">
            <v>0</v>
          </cell>
          <cell r="DV213">
            <v>0</v>
          </cell>
          <cell r="DW213">
            <v>0</v>
          </cell>
          <cell r="DX213">
            <v>0</v>
          </cell>
          <cell r="DY213">
            <v>0</v>
          </cell>
          <cell r="DZ213">
            <v>0</v>
          </cell>
          <cell r="EA213">
            <v>0</v>
          </cell>
          <cell r="EB213">
            <v>0</v>
          </cell>
          <cell r="EC213">
            <v>0</v>
          </cell>
          <cell r="ED213">
            <v>0</v>
          </cell>
          <cell r="EE213">
            <v>0</v>
          </cell>
          <cell r="EF213">
            <v>0</v>
          </cell>
          <cell r="EG213">
            <v>0</v>
          </cell>
          <cell r="EH213">
            <v>0</v>
          </cell>
          <cell r="EI213">
            <v>0</v>
          </cell>
          <cell r="EJ213">
            <v>0</v>
          </cell>
          <cell r="EK213">
            <v>0</v>
          </cell>
          <cell r="EL213">
            <v>0</v>
          </cell>
          <cell r="EM213">
            <v>0</v>
          </cell>
          <cell r="EN213">
            <v>0</v>
          </cell>
        </row>
        <row r="214">
          <cell r="A214">
            <v>523111</v>
          </cell>
          <cell r="B214" t="str">
            <v>Consolidated Salary - Non Executives</v>
          </cell>
          <cell r="C214">
            <v>3299.75055217</v>
          </cell>
          <cell r="D214">
            <v>3271.2290747500001</v>
          </cell>
          <cell r="E214">
            <v>3676.9014836599999</v>
          </cell>
          <cell r="F214">
            <v>4019.0206744499997</v>
          </cell>
          <cell r="G214">
            <v>4395.2678683700005</v>
          </cell>
          <cell r="H214">
            <v>4471.3072023999994</v>
          </cell>
          <cell r="I214">
            <v>4404.9709974500001</v>
          </cell>
          <cell r="J214">
            <v>4744.49</v>
          </cell>
          <cell r="K214">
            <v>4557.1729999999998</v>
          </cell>
          <cell r="L214">
            <v>4919.7121487900004</v>
          </cell>
          <cell r="M214">
            <v>379.76441899999998</v>
          </cell>
          <cell r="N214">
            <v>355.62535701999997</v>
          </cell>
          <cell r="O214">
            <v>24.139061980000008</v>
          </cell>
          <cell r="P214">
            <v>6.356325335470675E-2</v>
          </cell>
          <cell r="Q214">
            <v>356.69422100000003</v>
          </cell>
          <cell r="R214">
            <v>355.62535701999997</v>
          </cell>
          <cell r="S214">
            <v>1.0688639800000601</v>
          </cell>
          <cell r="T214">
            <v>2.9965833957261113E-3</v>
          </cell>
          <cell r="U214">
            <v>0</v>
          </cell>
          <cell r="V214">
            <v>379.76441899999998</v>
          </cell>
          <cell r="W214">
            <v>400.23087297000001</v>
          </cell>
          <cell r="X214">
            <v>-20.466453970000032</v>
          </cell>
          <cell r="Y214">
            <v>759.52883799999995</v>
          </cell>
          <cell r="Z214">
            <v>755.85622998999997</v>
          </cell>
          <cell r="AA214">
            <v>3.6726080099999763</v>
          </cell>
          <cell r="AB214">
            <v>4.8353766522818671E-3</v>
          </cell>
          <cell r="AC214">
            <v>752.53595751</v>
          </cell>
          <cell r="AD214">
            <v>755.85622998999997</v>
          </cell>
          <cell r="AE214">
            <v>-3.3202724799999714</v>
          </cell>
          <cell r="AF214">
            <v>-4.4121114039336121E-3</v>
          </cell>
          <cell r="AG214">
            <v>0</v>
          </cell>
          <cell r="AH214">
            <v>379.76441899999998</v>
          </cell>
          <cell r="AI214">
            <v>382.54476826999996</v>
          </cell>
          <cell r="AJ214">
            <v>-2.7803492699999879</v>
          </cell>
          <cell r="AK214">
            <v>1139.293257</v>
          </cell>
          <cell r="AL214">
            <v>1138.4009982600001</v>
          </cell>
          <cell r="AM214">
            <v>0.89225873999998839</v>
          </cell>
          <cell r="AN214">
            <v>7.8316863065572273E-4</v>
          </cell>
          <cell r="AO214">
            <v>382.54476826999996</v>
          </cell>
          <cell r="AP214">
            <v>1138.4009982600001</v>
          </cell>
          <cell r="AQ214">
            <v>-755.85622999000009</v>
          </cell>
          <cell r="AR214">
            <v>-1.9758634614407196</v>
          </cell>
          <cell r="AS214">
            <v>0</v>
          </cell>
          <cell r="AT214">
            <v>380.53550050000001</v>
          </cell>
          <cell r="AU214">
            <v>390.75401531999995</v>
          </cell>
          <cell r="AV214">
            <v>-10.218514819999939</v>
          </cell>
          <cell r="AW214">
            <v>1512.8890240000001</v>
          </cell>
          <cell r="AX214">
            <v>1529.1550135799998</v>
          </cell>
          <cell r="AY214">
            <v>-16.265989579999768</v>
          </cell>
          <cell r="AZ214">
            <v>-1.0751607898504899E-2</v>
          </cell>
          <cell r="BA214">
            <v>1507.39451601</v>
          </cell>
          <cell r="BB214">
            <v>1529.1550135799998</v>
          </cell>
          <cell r="BC214">
            <v>-21.76049756999987</v>
          </cell>
          <cell r="BD214">
            <v>-1.4435834374400439E-2</v>
          </cell>
          <cell r="BE214">
            <v>0</v>
          </cell>
          <cell r="BF214">
            <v>390.1417505</v>
          </cell>
          <cell r="BG214">
            <v>392.36875987000013</v>
          </cell>
          <cell r="BH214">
            <v>-2.2270093700001325</v>
          </cell>
          <cell r="BI214">
            <v>1903.0307745</v>
          </cell>
          <cell r="BJ214">
            <v>1921.5237734500001</v>
          </cell>
          <cell r="BK214">
            <v>-18.492998950000128</v>
          </cell>
          <cell r="BL214">
            <v>-9.7176562763988707E-3</v>
          </cell>
          <cell r="BM214">
            <v>1878.0344063800001</v>
          </cell>
          <cell r="BN214">
            <v>1921.5237734500001</v>
          </cell>
          <cell r="BO214">
            <v>-43.489367070000071</v>
          </cell>
          <cell r="BP214">
            <v>-2.3156853209003705E-2</v>
          </cell>
          <cell r="BQ214">
            <v>0</v>
          </cell>
          <cell r="BR214">
            <v>390.1417505</v>
          </cell>
          <cell r="BS214">
            <v>389.39911372</v>
          </cell>
          <cell r="BT214">
            <v>0.742636779999998</v>
          </cell>
          <cell r="BU214">
            <v>2293.172525</v>
          </cell>
          <cell r="BV214">
            <v>2310.9228871700002</v>
          </cell>
          <cell r="BW214">
            <v>-17.750362170000244</v>
          </cell>
          <cell r="BX214">
            <v>-7.740526269387535E-3</v>
          </cell>
          <cell r="BY214">
            <v>2245.5194409800001</v>
          </cell>
          <cell r="BZ214">
            <v>2310.9228871700002</v>
          </cell>
          <cell r="CA214">
            <v>65.403446190000068</v>
          </cell>
          <cell r="CB214">
            <v>2.9126199041704305E-2</v>
          </cell>
          <cell r="CC214">
            <v>0</v>
          </cell>
          <cell r="CD214">
            <v>390.1417505</v>
          </cell>
          <cell r="CE214">
            <v>397.66379473000001</v>
          </cell>
          <cell r="CF214">
            <v>-7.5220442300000059</v>
          </cell>
          <cell r="CG214">
            <v>2674.1185435000002</v>
          </cell>
          <cell r="CH214">
            <v>2708.5866819000003</v>
          </cell>
          <cell r="CI214">
            <v>-34.468138400000043</v>
          </cell>
          <cell r="CJ214">
            <v>-1.2889532696215731E-2</v>
          </cell>
          <cell r="CK214">
            <v>2610.6337388500001</v>
          </cell>
          <cell r="CL214">
            <v>2708.5866819000003</v>
          </cell>
          <cell r="CM214">
            <v>97.952943050000158</v>
          </cell>
          <cell r="CN214">
            <v>3.7520752755286546E-2</v>
          </cell>
          <cell r="CO214">
            <v>0</v>
          </cell>
          <cell r="CP214">
            <v>390.1417505</v>
          </cell>
          <cell r="CQ214">
            <v>395.44433088999989</v>
          </cell>
          <cell r="CR214">
            <v>-5.3025803899998891</v>
          </cell>
          <cell r="CS214">
            <v>3064.2602940000002</v>
          </cell>
          <cell r="CT214">
            <v>3104.0310127899997</v>
          </cell>
          <cell r="CU214">
            <v>-39.770718789999592</v>
          </cell>
          <cell r="CV214">
            <v>-1.2978897017290917E-2</v>
          </cell>
          <cell r="CW214">
            <v>2973.43838749</v>
          </cell>
          <cell r="CX214">
            <v>3104.0310127899997</v>
          </cell>
          <cell r="CY214">
            <v>-130.59262529999978</v>
          </cell>
          <cell r="CZ214">
            <v>-4.3919734758734424E-2</v>
          </cell>
          <cell r="DA214">
            <v>0</v>
          </cell>
          <cell r="DB214">
            <v>385.54757042</v>
          </cell>
          <cell r="DC214">
            <v>394.18654078000003</v>
          </cell>
          <cell r="DD214">
            <v>-8.6389703600000303</v>
          </cell>
          <cell r="DE214">
            <v>3449.80786442</v>
          </cell>
          <cell r="DF214">
            <v>3498.2175535700003</v>
          </cell>
          <cell r="DG214">
            <v>-48.409689150000304</v>
          </cell>
          <cell r="DH214">
            <v>-1.4032575451311169E-2</v>
          </cell>
          <cell r="DI214">
            <v>3333.4046964699996</v>
          </cell>
          <cell r="DJ214">
            <v>3498.2175535700003</v>
          </cell>
          <cell r="DK214">
            <v>-164.81285710000066</v>
          </cell>
          <cell r="DL214">
            <v>-4.9442798612041844E-2</v>
          </cell>
          <cell r="DM214">
            <v>0</v>
          </cell>
          <cell r="DN214">
            <v>490.63761349999999</v>
          </cell>
          <cell r="DO214">
            <v>432.31247239999959</v>
          </cell>
          <cell r="DP214">
            <v>58.325141100000394</v>
          </cell>
          <cell r="DQ214">
            <v>3940.44547792</v>
          </cell>
          <cell r="DR214">
            <v>3930.5300259699998</v>
          </cell>
          <cell r="DS214">
            <v>9.9154519500002607</v>
          </cell>
          <cell r="DT214">
            <v>2.5163276603015509E-3</v>
          </cell>
          <cell r="DU214">
            <v>3692.5911399299998</v>
          </cell>
          <cell r="DV214">
            <v>3930.5300259699998</v>
          </cell>
          <cell r="DW214">
            <v>-237.93888603999994</v>
          </cell>
          <cell r="DX214">
            <v>-6.443683500917205E-2</v>
          </cell>
          <cell r="DY214">
            <v>0</v>
          </cell>
          <cell r="DZ214">
            <v>490.63761349999999</v>
          </cell>
          <cell r="EA214">
            <v>430.16277547999999</v>
          </cell>
          <cell r="EB214">
            <v>60.474838019999993</v>
          </cell>
          <cell r="EC214">
            <v>4431.0830914200005</v>
          </cell>
          <cell r="ED214">
            <v>4360.6928014499999</v>
          </cell>
          <cell r="EE214">
            <v>70.390289970000595</v>
          </cell>
          <cell r="EF214">
            <v>1.5885572109062635E-2</v>
          </cell>
          <cell r="EG214">
            <v>4049.5732127699998</v>
          </cell>
          <cell r="EH214">
            <v>4360.6928014499999</v>
          </cell>
          <cell r="EI214">
            <v>-311.11958868000011</v>
          </cell>
          <cell r="EJ214">
            <v>-7.6827747600391516E-2</v>
          </cell>
          <cell r="EK214">
            <v>0</v>
          </cell>
          <cell r="EL214">
            <v>488.62905737</v>
          </cell>
          <cell r="EM214">
            <v>429.02790969000051</v>
          </cell>
          <cell r="EN214">
            <v>59.601147679999485</v>
          </cell>
        </row>
        <row r="215">
          <cell r="A215">
            <v>523112</v>
          </cell>
          <cell r="B215" t="str">
            <v>Consolidated Salary - Executives</v>
          </cell>
          <cell r="C215">
            <v>1799.2736603800001</v>
          </cell>
          <cell r="D215">
            <v>1905.9623521400001</v>
          </cell>
          <cell r="E215">
            <v>1940.3427127699999</v>
          </cell>
          <cell r="F215">
            <v>2202.7122152900001</v>
          </cell>
          <cell r="G215">
            <v>2417.90036603</v>
          </cell>
          <cell r="H215">
            <v>2435.3057867800003</v>
          </cell>
          <cell r="I215">
            <v>2500.3889250799998</v>
          </cell>
          <cell r="J215">
            <v>2835.09</v>
          </cell>
          <cell r="K215">
            <v>2495.701</v>
          </cell>
          <cell r="L215">
            <v>2505.9409999999998</v>
          </cell>
          <cell r="M215">
            <v>207.975089</v>
          </cell>
          <cell r="N215">
            <v>198.61658385999999</v>
          </cell>
          <cell r="O215">
            <v>9.3585051400000054</v>
          </cell>
          <cell r="P215">
            <v>4.4998202356821712E-2</v>
          </cell>
          <cell r="Q215">
            <v>196.77985389</v>
          </cell>
          <cell r="R215">
            <v>198.61658385999999</v>
          </cell>
          <cell r="S215">
            <v>-1.8367299699999933</v>
          </cell>
          <cell r="T215">
            <v>-9.333932990044428E-3</v>
          </cell>
          <cell r="U215">
            <v>0</v>
          </cell>
          <cell r="V215">
            <v>207.975089</v>
          </cell>
          <cell r="W215">
            <v>222.55107883999997</v>
          </cell>
          <cell r="X215">
            <v>-14.575989839999977</v>
          </cell>
          <cell r="Y215">
            <v>415.95017799999999</v>
          </cell>
          <cell r="Z215">
            <v>421.16766269999999</v>
          </cell>
          <cell r="AA215">
            <v>-5.2174847</v>
          </cell>
          <cell r="AB215">
            <v>-1.2543532797815031E-2</v>
          </cell>
          <cell r="AC215">
            <v>415.08918135000005</v>
          </cell>
          <cell r="AD215">
            <v>421.16766269999999</v>
          </cell>
          <cell r="AE215">
            <v>-6.0784813499999473</v>
          </cell>
          <cell r="AF215">
            <v>-1.4643796136123861E-2</v>
          </cell>
          <cell r="AG215">
            <v>0</v>
          </cell>
          <cell r="AH215">
            <v>207.975089</v>
          </cell>
          <cell r="AI215">
            <v>205.74257722999997</v>
          </cell>
          <cell r="AJ215">
            <v>2.2325117700000305</v>
          </cell>
          <cell r="AK215">
            <v>623.92526699999996</v>
          </cell>
          <cell r="AL215">
            <v>626.91023992999999</v>
          </cell>
          <cell r="AM215">
            <v>-2.9849729300000263</v>
          </cell>
          <cell r="AN215">
            <v>-4.7841834397131834E-3</v>
          </cell>
          <cell r="AO215">
            <v>205.74257722999997</v>
          </cell>
          <cell r="AP215">
            <v>626.91023992999999</v>
          </cell>
          <cell r="AQ215">
            <v>-421.16766270000005</v>
          </cell>
          <cell r="AR215">
            <v>-2.0470612761362275</v>
          </cell>
          <cell r="AS215">
            <v>0</v>
          </cell>
          <cell r="AT215">
            <v>207.55901284000001</v>
          </cell>
          <cell r="AU215">
            <v>204.98727080000006</v>
          </cell>
          <cell r="AV215">
            <v>2.5717420399999469</v>
          </cell>
          <cell r="AW215">
            <v>830.22896524000009</v>
          </cell>
          <cell r="AX215">
            <v>831.89751073000002</v>
          </cell>
          <cell r="AY215">
            <v>-1.6685454899999286</v>
          </cell>
          <cell r="AZ215">
            <v>-2.0097413603458059E-3</v>
          </cell>
          <cell r="BA215">
            <v>834.03295282000011</v>
          </cell>
          <cell r="BB215">
            <v>831.89751073000002</v>
          </cell>
          <cell r="BC215">
            <v>2.1354420900000832</v>
          </cell>
          <cell r="BD215">
            <v>2.5603809571070409E-3</v>
          </cell>
          <cell r="BE215">
            <v>0</v>
          </cell>
          <cell r="BF215">
            <v>208.98151283999999</v>
          </cell>
          <cell r="BG215">
            <v>206.37303078999997</v>
          </cell>
          <cell r="BH215">
            <v>2.6084820500000205</v>
          </cell>
          <cell r="BI215">
            <v>1039.2104780800003</v>
          </cell>
          <cell r="BJ215">
            <v>1038.2705415200001</v>
          </cell>
          <cell r="BK215">
            <v>0.93993656000020565</v>
          </cell>
          <cell r="BL215">
            <v>9.0447178875331517E-4</v>
          </cell>
          <cell r="BM215">
            <v>1041.60951049</v>
          </cell>
          <cell r="BN215">
            <v>1038.2705415200001</v>
          </cell>
          <cell r="BO215">
            <v>3.3389689699999963</v>
          </cell>
          <cell r="BP215">
            <v>3.2055861014837115E-3</v>
          </cell>
          <cell r="BQ215">
            <v>0</v>
          </cell>
          <cell r="BR215">
            <v>208.98151283999999</v>
          </cell>
          <cell r="BS215">
            <v>216.42020629999996</v>
          </cell>
          <cell r="BT215">
            <v>-7.4386934599999677</v>
          </cell>
          <cell r="BU215">
            <v>1248.1919909200001</v>
          </cell>
          <cell r="BV215">
            <v>1254.6907478199998</v>
          </cell>
          <cell r="BW215">
            <v>-6.498756899999762</v>
          </cell>
          <cell r="BX215">
            <v>-5.2065362919127113E-3</v>
          </cell>
          <cell r="BY215">
            <v>1306.0211004400001</v>
          </cell>
          <cell r="BZ215">
            <v>1254.6907478199998</v>
          </cell>
          <cell r="CA215">
            <v>-51.330352620000212</v>
          </cell>
          <cell r="CB215">
            <v>-3.9302850928447444E-2</v>
          </cell>
          <cell r="CC215">
            <v>0</v>
          </cell>
          <cell r="CD215">
            <v>208.98151283999999</v>
          </cell>
          <cell r="CE215">
            <v>208.33624666000009</v>
          </cell>
          <cell r="CF215">
            <v>0.64526617999990776</v>
          </cell>
          <cell r="CG215">
            <v>1457.1735037599999</v>
          </cell>
          <cell r="CH215">
            <v>1463.02699448</v>
          </cell>
          <cell r="CI215">
            <v>-5.8534907200000816</v>
          </cell>
          <cell r="CJ215">
            <v>-4.0170169886400613E-3</v>
          </cell>
          <cell r="CK215">
            <v>1508.5648364000001</v>
          </cell>
          <cell r="CL215">
            <v>1463.02699448</v>
          </cell>
          <cell r="CM215">
            <v>-45.537841920000119</v>
          </cell>
          <cell r="CN215">
            <v>-3.0186201362528402E-2</v>
          </cell>
          <cell r="CO215">
            <v>0</v>
          </cell>
          <cell r="CP215">
            <v>208.98151283999999</v>
          </cell>
          <cell r="CQ215">
            <v>205.00917120000005</v>
          </cell>
          <cell r="CR215">
            <v>3.9723416399999394</v>
          </cell>
          <cell r="CS215">
            <v>1666.1550166</v>
          </cell>
          <cell r="CT215">
            <v>1668.0361656800001</v>
          </cell>
          <cell r="CU215">
            <v>-1.8811490800001138</v>
          </cell>
          <cell r="CV215">
            <v>-1.1290360508224718E-3</v>
          </cell>
          <cell r="CW215">
            <v>1709.03685924</v>
          </cell>
          <cell r="CX215">
            <v>1668.0361656800001</v>
          </cell>
          <cell r="CY215">
            <v>41.000693559999945</v>
          </cell>
          <cell r="CZ215">
            <v>2.3990526206809106E-2</v>
          </cell>
          <cell r="DA215">
            <v>0</v>
          </cell>
          <cell r="DB215">
            <v>208.98151283999999</v>
          </cell>
          <cell r="DC215">
            <v>202.68493035</v>
          </cell>
          <cell r="DD215">
            <v>6.2965824899999916</v>
          </cell>
          <cell r="DE215">
            <v>1875.1365294399998</v>
          </cell>
          <cell r="DF215">
            <v>1870.7210960299999</v>
          </cell>
          <cell r="DG215">
            <v>4.4154334099998778</v>
          </cell>
          <cell r="DH215">
            <v>2.3547263576154239E-3</v>
          </cell>
          <cell r="DI215">
            <v>1906.1696130299999</v>
          </cell>
          <cell r="DJ215">
            <v>1870.7210960299999</v>
          </cell>
          <cell r="DK215">
            <v>35.448517000000038</v>
          </cell>
          <cell r="DL215">
            <v>1.8596727572239468E-2</v>
          </cell>
          <cell r="DM215">
            <v>0</v>
          </cell>
          <cell r="DN215">
            <v>208.98151283999999</v>
          </cell>
          <cell r="DO215">
            <v>210.97042044000005</v>
          </cell>
          <cell r="DP215">
            <v>-1.9889076000000614</v>
          </cell>
          <cell r="DQ215">
            <v>2084.1180422799998</v>
          </cell>
          <cell r="DR215">
            <v>2081.6915164699999</v>
          </cell>
          <cell r="DS215">
            <v>2.4265258099999301</v>
          </cell>
          <cell r="DT215">
            <v>1.1642938455373383E-3</v>
          </cell>
          <cell r="DU215">
            <v>2103.5089645600001</v>
          </cell>
          <cell r="DV215">
            <v>2081.6915164699999</v>
          </cell>
          <cell r="DW215">
            <v>21.817448090000198</v>
          </cell>
          <cell r="DX215">
            <v>1.037193016886612E-2</v>
          </cell>
          <cell r="DY215">
            <v>0</v>
          </cell>
          <cell r="DZ215">
            <v>208.98151283999999</v>
          </cell>
          <cell r="EA215">
            <v>212.22004241000008</v>
          </cell>
          <cell r="EB215">
            <v>-3.2385295700000825</v>
          </cell>
          <cell r="EC215">
            <v>2293.0995551199999</v>
          </cell>
          <cell r="ED215">
            <v>2293.91155888</v>
          </cell>
          <cell r="EE215">
            <v>-0.8120037600001524</v>
          </cell>
          <cell r="EF215">
            <v>-3.5410750404932137E-4</v>
          </cell>
          <cell r="EG215">
            <v>2302.0363006699999</v>
          </cell>
          <cell r="EH215">
            <v>2293.91155888</v>
          </cell>
          <cell r="EI215">
            <v>8.1247417899999164</v>
          </cell>
          <cell r="EJ215">
            <v>3.5293717078376382E-3</v>
          </cell>
          <cell r="EK215">
            <v>0</v>
          </cell>
          <cell r="EL215">
            <v>212.84144487999998</v>
          </cell>
          <cell r="EM215">
            <v>211.04373438999986</v>
          </cell>
          <cell r="EN215">
            <v>1.7977104900001279</v>
          </cell>
        </row>
        <row r="216">
          <cell r="A216">
            <v>523121</v>
          </cell>
          <cell r="B216" t="str">
            <v>Professional Allowance - Non Executives</v>
          </cell>
          <cell r="C216">
            <v>1.3650000000000001E-2</v>
          </cell>
          <cell r="D216">
            <v>1.14E-2</v>
          </cell>
          <cell r="E216">
            <v>-4.1399999999999999E-2</v>
          </cell>
          <cell r="F216">
            <v>6.0000000000000001E-3</v>
          </cell>
          <cell r="G216">
            <v>5.7999999999999996E-3</v>
          </cell>
          <cell r="H216">
            <v>3.5999999999999999E-3</v>
          </cell>
          <cell r="I216">
            <v>3.5999999999999999E-3</v>
          </cell>
          <cell r="J216">
            <v>0</v>
          </cell>
          <cell r="K216">
            <v>4.0000000000000001E-3</v>
          </cell>
          <cell r="L216">
            <v>4.0000000000000001E-3</v>
          </cell>
          <cell r="M216">
            <v>3.3333000000000001E-4</v>
          </cell>
          <cell r="N216">
            <v>2.9999999999999997E-4</v>
          </cell>
          <cell r="O216">
            <v>3.3330000000000035E-5</v>
          </cell>
          <cell r="P216">
            <v>9.9990999909999198E-2</v>
          </cell>
          <cell r="Q216">
            <v>2.9999999999999997E-4</v>
          </cell>
          <cell r="R216">
            <v>2.9999999999999997E-4</v>
          </cell>
          <cell r="S216">
            <v>0</v>
          </cell>
          <cell r="T216">
            <v>0</v>
          </cell>
          <cell r="U216">
            <v>0</v>
          </cell>
          <cell r="V216">
            <v>3.3333000000000001E-4</v>
          </cell>
          <cell r="W216">
            <v>2.9999999999999997E-4</v>
          </cell>
          <cell r="X216">
            <v>3.3330000000000035E-5</v>
          </cell>
          <cell r="Y216">
            <v>6.6666000000000002E-4</v>
          </cell>
          <cell r="Z216">
            <v>5.9999999999999995E-4</v>
          </cell>
          <cell r="AA216">
            <v>6.666000000000007E-5</v>
          </cell>
          <cell r="AB216">
            <v>9.9990999909999198E-2</v>
          </cell>
          <cell r="AC216">
            <v>5.9999999999999995E-4</v>
          </cell>
          <cell r="AD216">
            <v>5.9999999999999995E-4</v>
          </cell>
          <cell r="AE216">
            <v>0</v>
          </cell>
          <cell r="AF216">
            <v>0</v>
          </cell>
          <cell r="AG216">
            <v>0</v>
          </cell>
          <cell r="AH216">
            <v>3.3333000000000001E-4</v>
          </cell>
          <cell r="AI216">
            <v>2.9999999999999997E-4</v>
          </cell>
          <cell r="AJ216">
            <v>3.3330000000000035E-5</v>
          </cell>
          <cell r="AK216">
            <v>9.9999000000000008E-4</v>
          </cell>
          <cell r="AL216">
            <v>8.9999999999999998E-4</v>
          </cell>
          <cell r="AM216">
            <v>9.9990000000000105E-5</v>
          </cell>
          <cell r="AN216">
            <v>9.9990999909999198E-2</v>
          </cell>
          <cell r="AO216">
            <v>2.9999999999999997E-4</v>
          </cell>
          <cell r="AP216">
            <v>8.9999999999999998E-4</v>
          </cell>
          <cell r="AQ216">
            <v>-6.0000000000000006E-4</v>
          </cell>
          <cell r="AR216">
            <v>-2.0000000000000004</v>
          </cell>
          <cell r="AS216">
            <v>0</v>
          </cell>
          <cell r="AT216">
            <v>3.3333000000000001E-4</v>
          </cell>
          <cell r="AU216">
            <v>2.9999999999999997E-4</v>
          </cell>
          <cell r="AV216">
            <v>3.3330000000000035E-5</v>
          </cell>
          <cell r="AW216">
            <v>1.33332E-3</v>
          </cell>
          <cell r="AX216">
            <v>1.1999999999999999E-3</v>
          </cell>
          <cell r="AY216">
            <v>1.3332000000000014E-4</v>
          </cell>
          <cell r="AZ216">
            <v>9.9990999909999198E-2</v>
          </cell>
          <cell r="BA216">
            <v>1.1999999999999999E-3</v>
          </cell>
          <cell r="BB216">
            <v>1.1999999999999999E-3</v>
          </cell>
          <cell r="BC216">
            <v>0</v>
          </cell>
          <cell r="BD216">
            <v>0</v>
          </cell>
          <cell r="BE216">
            <v>0</v>
          </cell>
          <cell r="BF216">
            <v>3.3333000000000001E-4</v>
          </cell>
          <cell r="BG216">
            <v>2.9999999999999997E-4</v>
          </cell>
          <cell r="BH216">
            <v>3.3330000000000035E-5</v>
          </cell>
          <cell r="BI216">
            <v>1.6666499999999998E-3</v>
          </cell>
          <cell r="BJ216">
            <v>1.5E-3</v>
          </cell>
          <cell r="BK216">
            <v>1.6664999999999974E-4</v>
          </cell>
          <cell r="BL216">
            <v>9.9990999909998962E-2</v>
          </cell>
          <cell r="BM216">
            <v>1.5E-3</v>
          </cell>
          <cell r="BN216">
            <v>1.5E-3</v>
          </cell>
          <cell r="BO216">
            <v>0</v>
          </cell>
          <cell r="BP216">
            <v>0</v>
          </cell>
          <cell r="BQ216">
            <v>0</v>
          </cell>
          <cell r="BR216">
            <v>3.3333000000000001E-4</v>
          </cell>
          <cell r="BS216">
            <v>2.9999999999999997E-4</v>
          </cell>
          <cell r="BT216">
            <v>3.3330000000000035E-5</v>
          </cell>
          <cell r="BU216">
            <v>1.9999799999999997E-3</v>
          </cell>
          <cell r="BV216">
            <v>1.8E-3</v>
          </cell>
          <cell r="BW216">
            <v>1.9997999999999978E-4</v>
          </cell>
          <cell r="BX216">
            <v>9.9990999909999004E-2</v>
          </cell>
          <cell r="BY216">
            <v>1.8E-3</v>
          </cell>
          <cell r="BZ216">
            <v>1.8E-3</v>
          </cell>
          <cell r="CA216">
            <v>0</v>
          </cell>
          <cell r="CB216">
            <v>0</v>
          </cell>
          <cell r="CC216">
            <v>0</v>
          </cell>
          <cell r="CD216">
            <v>3.3333000000000001E-4</v>
          </cell>
          <cell r="CE216">
            <v>2.9999999999999997E-4</v>
          </cell>
          <cell r="CF216">
            <v>3.3330000000000035E-5</v>
          </cell>
          <cell r="CG216">
            <v>2.3333099999999999E-3</v>
          </cell>
          <cell r="CH216">
            <v>2.0999999999999999E-3</v>
          </cell>
          <cell r="CI216">
            <v>2.3331000000000003E-4</v>
          </cell>
          <cell r="CJ216">
            <v>9.9990999909999115E-2</v>
          </cell>
          <cell r="CK216">
            <v>2.0999999999999999E-3</v>
          </cell>
          <cell r="CL216">
            <v>2.0999999999999999E-3</v>
          </cell>
          <cell r="CM216">
            <v>0</v>
          </cell>
          <cell r="CN216">
            <v>0</v>
          </cell>
          <cell r="CO216">
            <v>0</v>
          </cell>
          <cell r="CP216">
            <v>3.3333000000000001E-4</v>
          </cell>
          <cell r="CQ216">
            <v>2.9999999999999997E-4</v>
          </cell>
          <cell r="CR216">
            <v>3.3330000000000035E-5</v>
          </cell>
          <cell r="CS216">
            <v>2.6666400000000001E-3</v>
          </cell>
          <cell r="CT216">
            <v>2.3999999999999998E-3</v>
          </cell>
          <cell r="CU216">
            <v>2.6664000000000028E-4</v>
          </cell>
          <cell r="CV216">
            <v>9.9990999909999198E-2</v>
          </cell>
          <cell r="CW216">
            <v>2.3999999999999998E-3</v>
          </cell>
          <cell r="CX216">
            <v>2.3999999999999998E-3</v>
          </cell>
          <cell r="CY216">
            <v>0</v>
          </cell>
          <cell r="CZ216">
            <v>0</v>
          </cell>
          <cell r="DA216">
            <v>0</v>
          </cell>
          <cell r="DB216">
            <v>3.3333000000000001E-4</v>
          </cell>
          <cell r="DC216">
            <v>2.9999999999999997E-4</v>
          </cell>
          <cell r="DD216">
            <v>3.3330000000000035E-5</v>
          </cell>
          <cell r="DE216">
            <v>2.9999699999999998E-3</v>
          </cell>
          <cell r="DF216">
            <v>2.7000000000000001E-3</v>
          </cell>
          <cell r="DG216">
            <v>2.9996999999999966E-4</v>
          </cell>
          <cell r="DH216">
            <v>9.999099990999899E-2</v>
          </cell>
          <cell r="DI216">
            <v>2.7000000000000001E-3</v>
          </cell>
          <cell r="DJ216">
            <v>2.7000000000000001E-3</v>
          </cell>
          <cell r="DK216">
            <v>0</v>
          </cell>
          <cell r="DL216">
            <v>0</v>
          </cell>
          <cell r="DM216">
            <v>0</v>
          </cell>
          <cell r="DN216">
            <v>3.3333000000000001E-4</v>
          </cell>
          <cell r="DO216">
            <v>2.9999999999999997E-4</v>
          </cell>
          <cell r="DP216">
            <v>3.3330000000000035E-5</v>
          </cell>
          <cell r="DQ216">
            <v>3.3332999999999995E-3</v>
          </cell>
          <cell r="DR216">
            <v>3.0000000000000001E-3</v>
          </cell>
          <cell r="DS216">
            <v>3.3329999999999948E-4</v>
          </cell>
          <cell r="DT216">
            <v>9.9990999909998962E-2</v>
          </cell>
          <cell r="DU216">
            <v>3.0000000000000001E-3</v>
          </cell>
          <cell r="DV216">
            <v>3.0000000000000001E-3</v>
          </cell>
          <cell r="DW216">
            <v>0</v>
          </cell>
          <cell r="DX216">
            <v>0</v>
          </cell>
          <cell r="DY216">
            <v>0</v>
          </cell>
          <cell r="DZ216">
            <v>3.3333000000000001E-4</v>
          </cell>
          <cell r="EA216">
            <v>2.9999999999999997E-4</v>
          </cell>
          <cell r="EB216">
            <v>3.3330000000000035E-5</v>
          </cell>
          <cell r="EC216">
            <v>3.6666299999999997E-3</v>
          </cell>
          <cell r="ED216">
            <v>3.3E-3</v>
          </cell>
          <cell r="EE216">
            <v>3.6662999999999973E-4</v>
          </cell>
          <cell r="EF216">
            <v>9.9990999909999032E-2</v>
          </cell>
          <cell r="EG216">
            <v>3.3E-3</v>
          </cell>
          <cell r="EH216">
            <v>3.3E-3</v>
          </cell>
          <cell r="EI216">
            <v>0</v>
          </cell>
          <cell r="EJ216">
            <v>0</v>
          </cell>
          <cell r="EK216">
            <v>0</v>
          </cell>
          <cell r="EL216">
            <v>3.3336999999999999E-4</v>
          </cell>
          <cell r="EM216">
            <v>2.9999999999999997E-4</v>
          </cell>
          <cell r="EN216">
            <v>3.3370000000000014E-5</v>
          </cell>
        </row>
        <row r="217">
          <cell r="A217">
            <v>523122</v>
          </cell>
          <cell r="B217" t="str">
            <v>Professional Allowance - Executives</v>
          </cell>
          <cell r="C217">
            <v>17.759674329999999</v>
          </cell>
          <cell r="D217">
            <v>54.443022810000002</v>
          </cell>
          <cell r="E217">
            <v>57.444819029999998</v>
          </cell>
          <cell r="F217">
            <v>54.256819909999997</v>
          </cell>
          <cell r="G217">
            <v>61.433124990000003</v>
          </cell>
          <cell r="H217">
            <v>60.324169650000002</v>
          </cell>
          <cell r="I217">
            <v>59.625300039999999</v>
          </cell>
          <cell r="J217">
            <v>66.239999999999995</v>
          </cell>
          <cell r="K217">
            <v>59.792999999999999</v>
          </cell>
          <cell r="L217">
            <v>147.393</v>
          </cell>
          <cell r="M217">
            <v>4.9827519999999996</v>
          </cell>
          <cell r="N217">
            <v>4.9194333399999994</v>
          </cell>
          <cell r="O217">
            <v>6.3318660000000193E-2</v>
          </cell>
          <cell r="P217">
            <v>1.2707568026664822E-2</v>
          </cell>
          <cell r="Q217">
            <v>5.0594333799999998</v>
          </cell>
          <cell r="R217">
            <v>4.9194333399999994</v>
          </cell>
          <cell r="S217">
            <v>0.14000004000000033</v>
          </cell>
          <cell r="T217">
            <v>2.7671090710161765E-2</v>
          </cell>
          <cell r="U217">
            <v>0</v>
          </cell>
          <cell r="V217">
            <v>4.9827519999999996</v>
          </cell>
          <cell r="W217">
            <v>4.8402000000000003</v>
          </cell>
          <cell r="X217">
            <v>0.14255199999999935</v>
          </cell>
          <cell r="Y217">
            <v>9.9655039999999993</v>
          </cell>
          <cell r="Z217">
            <v>9.7596333400000006</v>
          </cell>
          <cell r="AA217">
            <v>0.20587065999999865</v>
          </cell>
          <cell r="AB217">
            <v>2.0658328971620368E-2</v>
          </cell>
          <cell r="AC217">
            <v>10.120633380000001</v>
          </cell>
          <cell r="AD217">
            <v>9.7596333400000006</v>
          </cell>
          <cell r="AE217">
            <v>0.36100004000000041</v>
          </cell>
          <cell r="AF217">
            <v>3.5669708252982914E-2</v>
          </cell>
          <cell r="AG217">
            <v>0</v>
          </cell>
          <cell r="AH217">
            <v>4.9827519999999996</v>
          </cell>
          <cell r="AI217">
            <v>4.8182999899999999</v>
          </cell>
          <cell r="AJ217">
            <v>0.16445200999999976</v>
          </cell>
          <cell r="AK217">
            <v>14.948256000000001</v>
          </cell>
          <cell r="AL217">
            <v>14.57793333</v>
          </cell>
          <cell r="AM217">
            <v>0.37032267000000019</v>
          </cell>
          <cell r="AN217">
            <v>2.4773637138673581E-2</v>
          </cell>
          <cell r="AO217">
            <v>4.8182999899999999</v>
          </cell>
          <cell r="AP217">
            <v>14.57793333</v>
          </cell>
          <cell r="AQ217">
            <v>-9.7596333400000006</v>
          </cell>
          <cell r="AR217">
            <v>-2.0255345993930116</v>
          </cell>
          <cell r="AS217">
            <v>0</v>
          </cell>
          <cell r="AT217">
            <v>4.9827519999999996</v>
          </cell>
          <cell r="AU217">
            <v>4.8272999700000003</v>
          </cell>
          <cell r="AV217">
            <v>0.1554520299999993</v>
          </cell>
          <cell r="AW217">
            <v>19.931007999999999</v>
          </cell>
          <cell r="AX217">
            <v>19.405233299999999</v>
          </cell>
          <cell r="AY217">
            <v>0.52577469999999948</v>
          </cell>
          <cell r="AZ217">
            <v>2.6379734532242398E-2</v>
          </cell>
          <cell r="BA217">
            <v>20.128900050000002</v>
          </cell>
          <cell r="BB217">
            <v>19.405233299999999</v>
          </cell>
          <cell r="BC217">
            <v>0.72366675000000313</v>
          </cell>
          <cell r="BD217">
            <v>3.5951629160183698E-2</v>
          </cell>
          <cell r="BE217">
            <v>0</v>
          </cell>
          <cell r="BF217">
            <v>4.9827519999999996</v>
          </cell>
          <cell r="BG217">
            <v>4.8220863499999975</v>
          </cell>
          <cell r="BH217">
            <v>0.1606656500000021</v>
          </cell>
          <cell r="BI217">
            <v>24.91376</v>
          </cell>
          <cell r="BJ217">
            <v>24.227319649999998</v>
          </cell>
          <cell r="BK217">
            <v>0.68644035000000159</v>
          </cell>
          <cell r="BL217">
            <v>2.7552659654745071E-2</v>
          </cell>
          <cell r="BM217">
            <v>25.159900050000001</v>
          </cell>
          <cell r="BN217">
            <v>24.227319649999998</v>
          </cell>
          <cell r="BO217">
            <v>0.93258040000000264</v>
          </cell>
          <cell r="BP217">
            <v>3.7066140888743417E-2</v>
          </cell>
          <cell r="BQ217">
            <v>0</v>
          </cell>
          <cell r="BR217">
            <v>4.9827519999999996</v>
          </cell>
          <cell r="BS217">
            <v>5.1311530200000028</v>
          </cell>
          <cell r="BT217">
            <v>-0.14840102000000321</v>
          </cell>
          <cell r="BU217">
            <v>29.896512000000001</v>
          </cell>
          <cell r="BV217">
            <v>29.358472670000001</v>
          </cell>
          <cell r="BW217">
            <v>0.53803933000000015</v>
          </cell>
          <cell r="BX217">
            <v>1.7996725838786816E-2</v>
          </cell>
          <cell r="BY217">
            <v>30.173833390000002</v>
          </cell>
          <cell r="BZ217">
            <v>29.358472670000001</v>
          </cell>
          <cell r="CA217">
            <v>-0.81536072000000104</v>
          </cell>
          <cell r="CB217">
            <v>-2.702211248605297E-2</v>
          </cell>
          <cell r="CC217">
            <v>0</v>
          </cell>
          <cell r="CD217">
            <v>19.582751999999999</v>
          </cell>
          <cell r="CE217">
            <v>15.22448636</v>
          </cell>
          <cell r="CF217">
            <v>4.3582656399999991</v>
          </cell>
          <cell r="CG217">
            <v>49.479264000000001</v>
          </cell>
          <cell r="CH217">
            <v>44.582959029999998</v>
          </cell>
          <cell r="CI217">
            <v>4.8963049700000028</v>
          </cell>
          <cell r="CJ217">
            <v>9.8956705782850832E-2</v>
          </cell>
          <cell r="CK217">
            <v>35.187433390000002</v>
          </cell>
          <cell r="CL217">
            <v>44.582959029999998</v>
          </cell>
          <cell r="CM217">
            <v>9.3955256399999953</v>
          </cell>
          <cell r="CN217">
            <v>0.26701366751773747</v>
          </cell>
          <cell r="CO217">
            <v>0</v>
          </cell>
          <cell r="CP217">
            <v>19.582751999999999</v>
          </cell>
          <cell r="CQ217">
            <v>16.419053030000001</v>
          </cell>
          <cell r="CR217">
            <v>3.1636989699999987</v>
          </cell>
          <cell r="CS217">
            <v>69.062016</v>
          </cell>
          <cell r="CT217">
            <v>61.002012060000006</v>
          </cell>
          <cell r="CU217">
            <v>8.0600039399999943</v>
          </cell>
          <cell r="CV217">
            <v>0.11670675730056873</v>
          </cell>
          <cell r="CW217">
            <v>40.173300049999995</v>
          </cell>
          <cell r="CX217">
            <v>61.002012060000006</v>
          </cell>
          <cell r="CY217">
            <v>-20.828712010000011</v>
          </cell>
          <cell r="CZ217">
            <v>-0.51847152173399835</v>
          </cell>
          <cell r="DA217">
            <v>0</v>
          </cell>
          <cell r="DB217">
            <v>19.582751999999999</v>
          </cell>
          <cell r="DC217">
            <v>16.72221974</v>
          </cell>
          <cell r="DD217">
            <v>2.8605322599999994</v>
          </cell>
          <cell r="DE217">
            <v>88.644767999999999</v>
          </cell>
          <cell r="DF217">
            <v>77.724231799999998</v>
          </cell>
          <cell r="DG217">
            <v>10.920536200000001</v>
          </cell>
          <cell r="DH217">
            <v>0.12319436833542168</v>
          </cell>
          <cell r="DI217">
            <v>45.07820005</v>
          </cell>
          <cell r="DJ217">
            <v>77.724231799999998</v>
          </cell>
          <cell r="DK217">
            <v>-32.646031749999999</v>
          </cell>
          <cell r="DL217">
            <v>-0.72420885735875784</v>
          </cell>
          <cell r="DM217">
            <v>0</v>
          </cell>
          <cell r="DN217">
            <v>19.582751999999999</v>
          </cell>
          <cell r="DO217">
            <v>16.362219710000009</v>
          </cell>
          <cell r="DP217">
            <v>3.2205322899999906</v>
          </cell>
          <cell r="DQ217">
            <v>108.22752</v>
          </cell>
          <cell r="DR217">
            <v>94.086451510000003</v>
          </cell>
          <cell r="DS217">
            <v>14.141068489999995</v>
          </cell>
          <cell r="DT217">
            <v>0.13066056110312788</v>
          </cell>
          <cell r="DU217">
            <v>49.939466709999998</v>
          </cell>
          <cell r="DV217">
            <v>94.086451510000003</v>
          </cell>
          <cell r="DW217">
            <v>-44.146984800000006</v>
          </cell>
          <cell r="DX217">
            <v>-0.88400993659709848</v>
          </cell>
          <cell r="DY217">
            <v>0</v>
          </cell>
          <cell r="DZ217">
            <v>19.582751999999999</v>
          </cell>
          <cell r="EA217">
            <v>16.401719689999997</v>
          </cell>
          <cell r="EB217">
            <v>3.1810323100000026</v>
          </cell>
          <cell r="EC217">
            <v>127.810272</v>
          </cell>
          <cell r="ED217">
            <v>110.4881712</v>
          </cell>
          <cell r="EE217">
            <v>17.322100800000001</v>
          </cell>
          <cell r="EF217">
            <v>0.13552980154834504</v>
          </cell>
          <cell r="EG217">
            <v>54.77430004</v>
          </cell>
          <cell r="EH217">
            <v>110.4881712</v>
          </cell>
          <cell r="EI217">
            <v>-55.713871159999997</v>
          </cell>
          <cell r="EJ217">
            <v>-1.017153502998922</v>
          </cell>
          <cell r="EK217">
            <v>0</v>
          </cell>
          <cell r="EL217">
            <v>19.582727999999999</v>
          </cell>
          <cell r="EM217">
            <v>16.17588636</v>
          </cell>
          <cell r="EN217">
            <v>3.4068416399999997</v>
          </cell>
        </row>
        <row r="218">
          <cell r="A218">
            <v>523124</v>
          </cell>
          <cell r="B218" t="str">
            <v>Higher Academic Allowance - Executives</v>
          </cell>
          <cell r="C218">
            <v>0</v>
          </cell>
          <cell r="D218">
            <v>0</v>
          </cell>
          <cell r="E218">
            <v>0</v>
          </cell>
          <cell r="F218">
            <v>0</v>
          </cell>
          <cell r="G218">
            <v>0</v>
          </cell>
          <cell r="H218">
            <v>0</v>
          </cell>
          <cell r="I218">
            <v>0</v>
          </cell>
          <cell r="J218">
            <v>0</v>
          </cell>
          <cell r="K218">
            <v>0</v>
          </cell>
          <cell r="L218">
            <v>40</v>
          </cell>
          <cell r="M218">
            <v>0</v>
          </cell>
          <cell r="N218">
            <v>0</v>
          </cell>
          <cell r="O218">
            <v>0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  <cell r="T218">
            <v>0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  <cell r="AB218">
            <v>0</v>
          </cell>
          <cell r="AC218">
            <v>0</v>
          </cell>
          <cell r="AD218">
            <v>0</v>
          </cell>
          <cell r="AE218">
            <v>0</v>
          </cell>
          <cell r="AF218">
            <v>0</v>
          </cell>
          <cell r="AG218">
            <v>0</v>
          </cell>
          <cell r="AH218">
            <v>0</v>
          </cell>
          <cell r="AI218">
            <v>0</v>
          </cell>
          <cell r="AJ218">
            <v>0</v>
          </cell>
          <cell r="AK218">
            <v>0</v>
          </cell>
          <cell r="AL218">
            <v>0</v>
          </cell>
          <cell r="AM218">
            <v>0</v>
          </cell>
          <cell r="AN218">
            <v>0</v>
          </cell>
          <cell r="AO218">
            <v>0</v>
          </cell>
          <cell r="AP218">
            <v>0</v>
          </cell>
          <cell r="AQ218">
            <v>0</v>
          </cell>
          <cell r="AR218">
            <v>0</v>
          </cell>
          <cell r="AS218">
            <v>0</v>
          </cell>
          <cell r="AT218">
            <v>0</v>
          </cell>
          <cell r="AU218">
            <v>0</v>
          </cell>
          <cell r="AV218">
            <v>0</v>
          </cell>
          <cell r="AW218">
            <v>0</v>
          </cell>
          <cell r="AX218">
            <v>0</v>
          </cell>
          <cell r="AY218">
            <v>0</v>
          </cell>
          <cell r="AZ218">
            <v>0</v>
          </cell>
          <cell r="BA218">
            <v>0</v>
          </cell>
          <cell r="BB218">
            <v>0</v>
          </cell>
          <cell r="BC218">
            <v>0</v>
          </cell>
          <cell r="BD218">
            <v>0</v>
          </cell>
          <cell r="BE218">
            <v>0</v>
          </cell>
          <cell r="BF218">
            <v>0</v>
          </cell>
          <cell r="BG218">
            <v>0</v>
          </cell>
          <cell r="BH218">
            <v>0</v>
          </cell>
          <cell r="BI218">
            <v>0</v>
          </cell>
          <cell r="BJ218">
            <v>0</v>
          </cell>
          <cell r="BK218">
            <v>0</v>
          </cell>
          <cell r="BL218">
            <v>0</v>
          </cell>
          <cell r="BM218">
            <v>0</v>
          </cell>
          <cell r="BN218">
            <v>0</v>
          </cell>
          <cell r="BO218">
            <v>0</v>
          </cell>
          <cell r="BP218">
            <v>0</v>
          </cell>
          <cell r="BQ218">
            <v>0</v>
          </cell>
          <cell r="BR218">
            <v>0</v>
          </cell>
          <cell r="BS218">
            <v>0</v>
          </cell>
          <cell r="BT218">
            <v>0</v>
          </cell>
          <cell r="BU218">
            <v>0</v>
          </cell>
          <cell r="BV218">
            <v>0</v>
          </cell>
          <cell r="BW218">
            <v>0</v>
          </cell>
          <cell r="BX218">
            <v>0</v>
          </cell>
          <cell r="BY218">
            <v>0</v>
          </cell>
          <cell r="BZ218">
            <v>0</v>
          </cell>
          <cell r="CA218">
            <v>0</v>
          </cell>
          <cell r="CB218">
            <v>0</v>
          </cell>
          <cell r="CC218">
            <v>0</v>
          </cell>
          <cell r="CD218">
            <v>6.6666666699999997</v>
          </cell>
          <cell r="CE218">
            <v>3.5716000000000001</v>
          </cell>
          <cell r="CF218">
            <v>3.0950666699999996</v>
          </cell>
          <cell r="CG218">
            <v>6.6666666699999997</v>
          </cell>
          <cell r="CH218">
            <v>3.5716000000000001</v>
          </cell>
          <cell r="CI218">
            <v>3.0950666699999996</v>
          </cell>
          <cell r="CJ218">
            <v>0.46426000026786995</v>
          </cell>
          <cell r="CK218">
            <v>0</v>
          </cell>
          <cell r="CL218">
            <v>3.5716000000000001</v>
          </cell>
          <cell r="CM218">
            <v>3.5716000000000001</v>
          </cell>
          <cell r="CN218">
            <v>0</v>
          </cell>
          <cell r="CO218">
            <v>0</v>
          </cell>
          <cell r="CP218">
            <v>6.6666666699999997</v>
          </cell>
          <cell r="CQ218">
            <v>4.6820825399999997</v>
          </cell>
          <cell r="CR218">
            <v>1.98458413</v>
          </cell>
          <cell r="CS218">
            <v>13.333333339999999</v>
          </cell>
          <cell r="CT218">
            <v>8.2536825399999998</v>
          </cell>
          <cell r="CU218">
            <v>5.0796507999999996</v>
          </cell>
          <cell r="CV218">
            <v>0.38097380980951306</v>
          </cell>
          <cell r="CW218">
            <v>0</v>
          </cell>
          <cell r="CX218">
            <v>8.2536825399999998</v>
          </cell>
          <cell r="CY218">
            <v>-8.2536825399999998</v>
          </cell>
          <cell r="CZ218">
            <v>0</v>
          </cell>
          <cell r="DA218">
            <v>0</v>
          </cell>
          <cell r="DB218">
            <v>6.6666666699999997</v>
          </cell>
          <cell r="DC218">
            <v>4.4472666600000004</v>
          </cell>
          <cell r="DD218">
            <v>2.2194000099999993</v>
          </cell>
          <cell r="DE218">
            <v>20.000000009999997</v>
          </cell>
          <cell r="DF218">
            <v>12.700949199999998</v>
          </cell>
          <cell r="DG218">
            <v>7.2990508099999989</v>
          </cell>
          <cell r="DH218">
            <v>0.36495254031752372</v>
          </cell>
          <cell r="DI218">
            <v>0</v>
          </cell>
          <cell r="DJ218">
            <v>12.700949199999998</v>
          </cell>
          <cell r="DK218">
            <v>-12.700949199999998</v>
          </cell>
          <cell r="DL218">
            <v>0</v>
          </cell>
          <cell r="DM218">
            <v>0</v>
          </cell>
          <cell r="DN218">
            <v>6.6666666699999997</v>
          </cell>
          <cell r="DO218">
            <v>4.5776000000000003</v>
          </cell>
          <cell r="DP218">
            <v>2.0890666699999993</v>
          </cell>
          <cell r="DQ218">
            <v>26.666666679999999</v>
          </cell>
          <cell r="DR218">
            <v>17.2785492</v>
          </cell>
          <cell r="DS218">
            <v>9.3881174799999982</v>
          </cell>
          <cell r="DT218">
            <v>0.35205440532397275</v>
          </cell>
          <cell r="DU218">
            <v>0</v>
          </cell>
          <cell r="DV218">
            <v>17.2785492</v>
          </cell>
          <cell r="DW218">
            <v>-17.2785492</v>
          </cell>
          <cell r="DX218">
            <v>0</v>
          </cell>
          <cell r="DY218">
            <v>0</v>
          </cell>
          <cell r="DZ218">
            <v>6.6666666699999997</v>
          </cell>
          <cell r="EA218">
            <v>4.5456000000000003</v>
          </cell>
          <cell r="EB218">
            <v>2.1210666699999994</v>
          </cell>
          <cell r="EC218">
            <v>33.333333350000004</v>
          </cell>
          <cell r="ED218">
            <v>21.824149200000001</v>
          </cell>
          <cell r="EE218">
            <v>11.509184150000003</v>
          </cell>
          <cell r="EF218">
            <v>0.3452755243273623</v>
          </cell>
          <cell r="EG218">
            <v>0</v>
          </cell>
          <cell r="EH218">
            <v>21.824149200000001</v>
          </cell>
          <cell r="EI218">
            <v>-21.824149200000001</v>
          </cell>
          <cell r="EJ218">
            <v>0</v>
          </cell>
          <cell r="EK218">
            <v>0</v>
          </cell>
          <cell r="EL218">
            <v>6.6666666500000007</v>
          </cell>
          <cell r="EM218">
            <v>4.5446</v>
          </cell>
          <cell r="EN218">
            <v>2.1220666500000007</v>
          </cell>
        </row>
        <row r="219">
          <cell r="A219">
            <v>523131</v>
          </cell>
          <cell r="B219" t="str">
            <v>Transport Allowance - Non Executives</v>
          </cell>
          <cell r="C219">
            <v>640.74104262000003</v>
          </cell>
          <cell r="D219">
            <v>625.80293042999995</v>
          </cell>
          <cell r="E219">
            <v>761.92079696000008</v>
          </cell>
          <cell r="F219">
            <v>832.26418078999995</v>
          </cell>
          <cell r="G219">
            <v>1027.69339732</v>
          </cell>
          <cell r="H219">
            <v>1081.2108119500001</v>
          </cell>
          <cell r="I219">
            <v>1013.45295204</v>
          </cell>
          <cell r="J219">
            <v>1250.99</v>
          </cell>
          <cell r="K219">
            <v>1142.1669999999999</v>
          </cell>
          <cell r="L219">
            <v>1141.326194</v>
          </cell>
          <cell r="M219">
            <v>95.180561999999995</v>
          </cell>
          <cell r="N219">
            <v>82.903634870000005</v>
          </cell>
          <cell r="O219">
            <v>12.27692712999999</v>
          </cell>
          <cell r="P219">
            <v>0.12898565497018175</v>
          </cell>
          <cell r="Q219">
            <v>86.878707290000008</v>
          </cell>
          <cell r="R219">
            <v>82.903634870000005</v>
          </cell>
          <cell r="S219">
            <v>3.9750724200000036</v>
          </cell>
          <cell r="T219">
            <v>4.5754276784198258E-2</v>
          </cell>
          <cell r="U219">
            <v>0</v>
          </cell>
          <cell r="V219">
            <v>95.180561999999995</v>
          </cell>
          <cell r="W219">
            <v>82.379951000000005</v>
          </cell>
          <cell r="X219">
            <v>12.800610999999989</v>
          </cell>
          <cell r="Y219">
            <v>190.36112399999999</v>
          </cell>
          <cell r="Z219">
            <v>165.28358587</v>
          </cell>
          <cell r="AA219">
            <v>25.077538129999994</v>
          </cell>
          <cell r="AB219">
            <v>0.1317366571653569</v>
          </cell>
          <cell r="AC219">
            <v>173.33806884000001</v>
          </cell>
          <cell r="AD219">
            <v>165.28358587</v>
          </cell>
          <cell r="AE219">
            <v>8.0544829700000093</v>
          </cell>
          <cell r="AF219">
            <v>4.646690149429733E-2</v>
          </cell>
          <cell r="AG219">
            <v>0</v>
          </cell>
          <cell r="AH219">
            <v>95.180561999999995</v>
          </cell>
          <cell r="AI219">
            <v>82.088888729999994</v>
          </cell>
          <cell r="AJ219">
            <v>13.091673270000001</v>
          </cell>
          <cell r="AK219">
            <v>285.54168600000003</v>
          </cell>
          <cell r="AL219">
            <v>247.3724746</v>
          </cell>
          <cell r="AM219">
            <v>38.169211400000023</v>
          </cell>
          <cell r="AN219">
            <v>0.13367299162056506</v>
          </cell>
          <cell r="AO219">
            <v>82.088888729999994</v>
          </cell>
          <cell r="AP219">
            <v>247.3724746</v>
          </cell>
          <cell r="AQ219">
            <v>-165.28358587000002</v>
          </cell>
          <cell r="AR219">
            <v>-2.0134708658761014</v>
          </cell>
          <cell r="AS219">
            <v>0</v>
          </cell>
          <cell r="AT219">
            <v>95.558293329999998</v>
          </cell>
          <cell r="AU219">
            <v>81.519473049999988</v>
          </cell>
          <cell r="AV219">
            <v>14.03882028000001</v>
          </cell>
          <cell r="AW219">
            <v>377.70039732999999</v>
          </cell>
          <cell r="AX219">
            <v>328.89194764999996</v>
          </cell>
          <cell r="AY219">
            <v>48.808449680000024</v>
          </cell>
          <cell r="AZ219">
            <v>0.12922530668495874</v>
          </cell>
          <cell r="BA219">
            <v>344.91137537000003</v>
          </cell>
          <cell r="BB219">
            <v>328.89194764999996</v>
          </cell>
          <cell r="BC219">
            <v>16.019427720000067</v>
          </cell>
          <cell r="BD219">
            <v>4.6445054770418617E-2</v>
          </cell>
          <cell r="BE219">
            <v>0</v>
          </cell>
          <cell r="BF219">
            <v>95.558293329999998</v>
          </cell>
          <cell r="BG219">
            <v>82.003862990000016</v>
          </cell>
          <cell r="BH219">
            <v>13.554430339999982</v>
          </cell>
          <cell r="BI219">
            <v>473.25869065999996</v>
          </cell>
          <cell r="BJ219">
            <v>410.89581063999998</v>
          </cell>
          <cell r="BK219">
            <v>62.362880019999977</v>
          </cell>
          <cell r="BL219">
            <v>0.13177334352387607</v>
          </cell>
          <cell r="BM219">
            <v>429.95292173000001</v>
          </cell>
          <cell r="BN219">
            <v>410.89581063999998</v>
          </cell>
          <cell r="BO219">
            <v>19.057111090000035</v>
          </cell>
          <cell r="BP219">
            <v>4.4323715753157363E-2</v>
          </cell>
          <cell r="BQ219">
            <v>0</v>
          </cell>
          <cell r="BR219">
            <v>95.558293329999998</v>
          </cell>
          <cell r="BS219">
            <v>81.943618900000033</v>
          </cell>
          <cell r="BT219">
            <v>13.614674429999965</v>
          </cell>
          <cell r="BU219">
            <v>568.81698399000004</v>
          </cell>
          <cell r="BV219">
            <v>492.83942954000003</v>
          </cell>
          <cell r="BW219">
            <v>75.977554450000014</v>
          </cell>
          <cell r="BX219">
            <v>0.13357117770473556</v>
          </cell>
          <cell r="BY219">
            <v>514.29108463</v>
          </cell>
          <cell r="BZ219">
            <v>492.83942954000003</v>
          </cell>
          <cell r="CA219">
            <v>-21.451655089999974</v>
          </cell>
          <cell r="CB219">
            <v>-4.1711116002395972E-2</v>
          </cell>
          <cell r="CC219">
            <v>0</v>
          </cell>
          <cell r="CD219">
            <v>95.558293329999998</v>
          </cell>
          <cell r="CE219">
            <v>81.187395519999924</v>
          </cell>
          <cell r="CF219">
            <v>14.370897810000073</v>
          </cell>
          <cell r="CG219">
            <v>664.37527732000001</v>
          </cell>
          <cell r="CH219">
            <v>574.02682505999996</v>
          </cell>
          <cell r="CI219">
            <v>90.348452260000045</v>
          </cell>
          <cell r="CJ219">
            <v>0.13599008774747531</v>
          </cell>
          <cell r="CK219">
            <v>598.15077079999992</v>
          </cell>
          <cell r="CL219">
            <v>574.02682505999996</v>
          </cell>
          <cell r="CM219">
            <v>-24.123945739999954</v>
          </cell>
          <cell r="CN219">
            <v>-4.0330877961981482E-2</v>
          </cell>
          <cell r="CO219">
            <v>0</v>
          </cell>
          <cell r="CP219">
            <v>95.558293329999998</v>
          </cell>
          <cell r="CQ219">
            <v>80.270768610000019</v>
          </cell>
          <cell r="CR219">
            <v>15.287524719999979</v>
          </cell>
          <cell r="CS219">
            <v>759.93357065000009</v>
          </cell>
          <cell r="CT219">
            <v>654.29759366999997</v>
          </cell>
          <cell r="CU219">
            <v>105.63597698000012</v>
          </cell>
          <cell r="CV219">
            <v>0.13900685673044508</v>
          </cell>
          <cell r="CW219">
            <v>681.50579779999998</v>
          </cell>
          <cell r="CX219">
            <v>654.29759366999997</v>
          </cell>
          <cell r="CY219">
            <v>27.208204130000013</v>
          </cell>
          <cell r="CZ219">
            <v>3.9923657609123885E-2</v>
          </cell>
          <cell r="DA219">
            <v>0</v>
          </cell>
          <cell r="DB219">
            <v>94.717487329999997</v>
          </cell>
          <cell r="DC219">
            <v>79.727645969999998</v>
          </cell>
          <cell r="DD219">
            <v>14.98984136</v>
          </cell>
          <cell r="DE219">
            <v>854.65105798000013</v>
          </cell>
          <cell r="DF219">
            <v>734.02523964</v>
          </cell>
          <cell r="DG219">
            <v>120.62581834000014</v>
          </cell>
          <cell r="DH219">
            <v>0.14114043060463038</v>
          </cell>
          <cell r="DI219">
            <v>764.94418489999998</v>
          </cell>
          <cell r="DJ219">
            <v>734.02523964</v>
          </cell>
          <cell r="DK219">
            <v>30.918945259999987</v>
          </cell>
          <cell r="DL219">
            <v>4.0419870979268864E-2</v>
          </cell>
          <cell r="DM219">
            <v>0</v>
          </cell>
          <cell r="DN219">
            <v>95.558293329999998</v>
          </cell>
          <cell r="DO219">
            <v>78.39149863999998</v>
          </cell>
          <cell r="DP219">
            <v>17.166794690000017</v>
          </cell>
          <cell r="DQ219">
            <v>950.20935131000022</v>
          </cell>
          <cell r="DR219">
            <v>812.41673828</v>
          </cell>
          <cell r="DS219">
            <v>137.79261303000021</v>
          </cell>
          <cell r="DT219">
            <v>0.14501289935742401</v>
          </cell>
          <cell r="DU219">
            <v>848.10440948000007</v>
          </cell>
          <cell r="DV219">
            <v>812.41673828</v>
          </cell>
          <cell r="DW219">
            <v>35.687671200000068</v>
          </cell>
          <cell r="DX219">
            <v>4.2079336931971995E-2</v>
          </cell>
          <cell r="DY219">
            <v>0</v>
          </cell>
          <cell r="DZ219">
            <v>95.558293329999998</v>
          </cell>
          <cell r="EA219">
            <v>78.420828769999986</v>
          </cell>
          <cell r="EB219">
            <v>17.137464560000012</v>
          </cell>
          <cell r="EC219">
            <v>1045.7676446400003</v>
          </cell>
          <cell r="ED219">
            <v>890.83756704999996</v>
          </cell>
          <cell r="EE219">
            <v>154.93007759000034</v>
          </cell>
          <cell r="EF219">
            <v>0.14814961849707461</v>
          </cell>
          <cell r="EG219">
            <v>930.87609795000003</v>
          </cell>
          <cell r="EH219">
            <v>890.83756704999996</v>
          </cell>
          <cell r="EI219">
            <v>40.038530900000069</v>
          </cell>
          <cell r="EJ219">
            <v>4.3011665019838816E-2</v>
          </cell>
          <cell r="EK219">
            <v>0</v>
          </cell>
          <cell r="EL219">
            <v>95.558549360000001</v>
          </cell>
          <cell r="EM219">
            <v>78.84005612</v>
          </cell>
          <cell r="EN219">
            <v>16.718493240000001</v>
          </cell>
        </row>
        <row r="220">
          <cell r="A220">
            <v>523132</v>
          </cell>
          <cell r="B220" t="str">
            <v>Transport Allowance - Executives</v>
          </cell>
          <cell r="C220">
            <v>258.39802361</v>
          </cell>
          <cell r="D220">
            <v>264.50955540000001</v>
          </cell>
          <cell r="E220">
            <v>256.35743544999997</v>
          </cell>
          <cell r="F220">
            <v>281.53230907</v>
          </cell>
          <cell r="G220">
            <v>352.18532013999999</v>
          </cell>
          <cell r="H220">
            <v>422.26362537</v>
          </cell>
          <cell r="I220">
            <v>414.35534045999998</v>
          </cell>
          <cell r="J220">
            <v>510.29</v>
          </cell>
          <cell r="K220">
            <v>463.291</v>
          </cell>
          <cell r="L220">
            <v>423.291</v>
          </cell>
          <cell r="M220">
            <v>38.607574999999997</v>
          </cell>
          <cell r="N220">
            <v>33.695015729999994</v>
          </cell>
          <cell r="O220">
            <v>4.9125592700000027</v>
          </cell>
          <cell r="P220">
            <v>0.12724340417651206</v>
          </cell>
          <cell r="Q220">
            <v>34.446623500000001</v>
          </cell>
          <cell r="R220">
            <v>33.695015729999994</v>
          </cell>
          <cell r="S220">
            <v>0.75160777000000678</v>
          </cell>
          <cell r="T220">
            <v>2.1819490377627485E-2</v>
          </cell>
          <cell r="U220">
            <v>0</v>
          </cell>
          <cell r="V220">
            <v>38.607574999999997</v>
          </cell>
          <cell r="W220">
            <v>34.06625506000001</v>
          </cell>
          <cell r="X220">
            <v>4.5413199399999868</v>
          </cell>
          <cell r="Y220">
            <v>77.215149999999994</v>
          </cell>
          <cell r="Z220">
            <v>67.761270790000012</v>
          </cell>
          <cell r="AA220">
            <v>9.4538792099999824</v>
          </cell>
          <cell r="AB220">
            <v>0.12243554807573362</v>
          </cell>
          <cell r="AC220">
            <v>71.671338769999991</v>
          </cell>
          <cell r="AD220">
            <v>67.761270790000012</v>
          </cell>
          <cell r="AE220">
            <v>3.9100679799999796</v>
          </cell>
          <cell r="AF220">
            <v>5.4555531501200953E-2</v>
          </cell>
          <cell r="AG220">
            <v>0</v>
          </cell>
          <cell r="AH220">
            <v>38.607574999999997</v>
          </cell>
          <cell r="AI220">
            <v>32.591618769999997</v>
          </cell>
          <cell r="AJ220">
            <v>6.0159562300000005</v>
          </cell>
          <cell r="AK220">
            <v>115.82272500000001</v>
          </cell>
          <cell r="AL220">
            <v>100.35288956000001</v>
          </cell>
          <cell r="AM220">
            <v>15.469835439999997</v>
          </cell>
          <cell r="AN220">
            <v>0.13356476839929293</v>
          </cell>
          <cell r="AO220">
            <v>32.591618769999997</v>
          </cell>
          <cell r="AP220">
            <v>100.35288956000001</v>
          </cell>
          <cell r="AQ220">
            <v>-67.761270790000012</v>
          </cell>
          <cell r="AR220">
            <v>-2.0791011108774091</v>
          </cell>
          <cell r="AS220">
            <v>0</v>
          </cell>
          <cell r="AT220">
            <v>38.619817729999994</v>
          </cell>
          <cell r="AU220">
            <v>33.518164590000005</v>
          </cell>
          <cell r="AV220">
            <v>5.1016531399999892</v>
          </cell>
          <cell r="AW220">
            <v>154.33235819000001</v>
          </cell>
          <cell r="AX220">
            <v>133.87105414999999</v>
          </cell>
          <cell r="AY220">
            <v>20.461304040000016</v>
          </cell>
          <cell r="AZ220">
            <v>0.13257948158097807</v>
          </cell>
          <cell r="BA220">
            <v>144.25239318000001</v>
          </cell>
          <cell r="BB220">
            <v>133.87105414999999</v>
          </cell>
          <cell r="BC220">
            <v>10.381339030000021</v>
          </cell>
          <cell r="BD220">
            <v>7.1966494289256264E-2</v>
          </cell>
          <cell r="BE220">
            <v>0</v>
          </cell>
          <cell r="BF220">
            <v>38.619817729999994</v>
          </cell>
          <cell r="BG220">
            <v>34.349723009999991</v>
          </cell>
          <cell r="BH220">
            <v>4.270094720000003</v>
          </cell>
          <cell r="BI220">
            <v>192.95217591999997</v>
          </cell>
          <cell r="BJ220">
            <v>168.22077715999998</v>
          </cell>
          <cell r="BK220">
            <v>24.73139875999999</v>
          </cell>
          <cell r="BL220">
            <v>0.12817372305899205</v>
          </cell>
          <cell r="BM220">
            <v>181.24507387</v>
          </cell>
          <cell r="BN220">
            <v>168.22077715999998</v>
          </cell>
          <cell r="BO220">
            <v>13.024296710000016</v>
          </cell>
          <cell r="BP220">
            <v>7.1860141806346881E-2</v>
          </cell>
          <cell r="BQ220">
            <v>0</v>
          </cell>
          <cell r="BR220">
            <v>38.619817729999994</v>
          </cell>
          <cell r="BS220">
            <v>33.476707060000003</v>
          </cell>
          <cell r="BT220">
            <v>5.1431106699999916</v>
          </cell>
          <cell r="BU220">
            <v>231.57199364999997</v>
          </cell>
          <cell r="BV220">
            <v>201.69748422000001</v>
          </cell>
          <cell r="BW220">
            <v>29.874509429999961</v>
          </cell>
          <cell r="BX220">
            <v>0.12900743720828595</v>
          </cell>
          <cell r="BY220">
            <v>215.67565467</v>
          </cell>
          <cell r="BZ220">
            <v>201.69748422000001</v>
          </cell>
          <cell r="CA220">
            <v>-13.978170449999993</v>
          </cell>
          <cell r="CB220">
            <v>-6.4811072308497905E-2</v>
          </cell>
          <cell r="CC220">
            <v>0</v>
          </cell>
          <cell r="CD220">
            <v>35.286464729999999</v>
          </cell>
          <cell r="CE220">
            <v>33.128795830000016</v>
          </cell>
          <cell r="CF220">
            <v>2.1576688999999831</v>
          </cell>
          <cell r="CG220">
            <v>246.85834037999996</v>
          </cell>
          <cell r="CH220">
            <v>234.82628005000001</v>
          </cell>
          <cell r="CI220">
            <v>12.03206032999995</v>
          </cell>
          <cell r="CJ220">
            <v>4.874074868800652E-2</v>
          </cell>
          <cell r="CK220">
            <v>249.49475449000002</v>
          </cell>
          <cell r="CL220">
            <v>234.82628005000001</v>
          </cell>
          <cell r="CM220">
            <v>-14.668474440000011</v>
          </cell>
          <cell r="CN220">
            <v>-5.8792716784704734E-2</v>
          </cell>
          <cell r="CO220">
            <v>0</v>
          </cell>
          <cell r="CP220">
            <v>35.286464729999999</v>
          </cell>
          <cell r="CQ220">
            <v>33.682869800000013</v>
          </cell>
          <cell r="CR220">
            <v>1.6035949299999857</v>
          </cell>
          <cell r="CS220">
            <v>282.14480510999994</v>
          </cell>
          <cell r="CT220">
            <v>268.50914985000003</v>
          </cell>
          <cell r="CU220">
            <v>13.635655259999908</v>
          </cell>
          <cell r="CV220">
            <v>4.832857104947854E-2</v>
          </cell>
          <cell r="CW220">
            <v>282.27876908999997</v>
          </cell>
          <cell r="CX220">
            <v>268.50914985000003</v>
          </cell>
          <cell r="CY220">
            <v>13.76961923999994</v>
          </cell>
          <cell r="CZ220">
            <v>4.8780215686748028E-2</v>
          </cell>
          <cell r="DA220">
            <v>0</v>
          </cell>
          <cell r="DB220">
            <v>35.286464729999999</v>
          </cell>
          <cell r="DC220">
            <v>33.297038479999998</v>
          </cell>
          <cell r="DD220">
            <v>1.9894262500000011</v>
          </cell>
          <cell r="DE220">
            <v>317.43126983999997</v>
          </cell>
          <cell r="DF220">
            <v>301.80618833</v>
          </cell>
          <cell r="DG220">
            <v>15.625081509999973</v>
          </cell>
          <cell r="DH220">
            <v>4.922351070792659E-2</v>
          </cell>
          <cell r="DI220">
            <v>314.66257658999996</v>
          </cell>
          <cell r="DJ220">
            <v>301.80618833</v>
          </cell>
          <cell r="DK220">
            <v>12.85638825999996</v>
          </cell>
          <cell r="DL220">
            <v>4.0857697153963174E-2</v>
          </cell>
          <cell r="DM220">
            <v>0</v>
          </cell>
          <cell r="DN220">
            <v>35.286464729999999</v>
          </cell>
          <cell r="DO220">
            <v>32.912927180000004</v>
          </cell>
          <cell r="DP220">
            <v>2.3735375499999947</v>
          </cell>
          <cell r="DQ220">
            <v>352.71773457</v>
          </cell>
          <cell r="DR220">
            <v>334.71911550999999</v>
          </cell>
          <cell r="DS220">
            <v>17.99861906000001</v>
          </cell>
          <cell r="DT220">
            <v>5.1028392666283763E-2</v>
          </cell>
          <cell r="DU220">
            <v>347.42952721</v>
          </cell>
          <cell r="DV220">
            <v>334.71911550999999</v>
          </cell>
          <cell r="DW220">
            <v>12.710411700000009</v>
          </cell>
          <cell r="DX220">
            <v>3.65841435587521E-2</v>
          </cell>
          <cell r="DY220">
            <v>0</v>
          </cell>
          <cell r="DZ220">
            <v>35.286464729999999</v>
          </cell>
          <cell r="EA220">
            <v>34.578466660000025</v>
          </cell>
          <cell r="EB220">
            <v>0.70799806999997372</v>
          </cell>
          <cell r="EC220">
            <v>388.00419930000004</v>
          </cell>
          <cell r="ED220">
            <v>369.29758217</v>
          </cell>
          <cell r="EE220">
            <v>18.706617130000041</v>
          </cell>
          <cell r="EF220">
            <v>4.8212408947502949E-2</v>
          </cell>
          <cell r="EG220">
            <v>381.72810336999999</v>
          </cell>
          <cell r="EH220">
            <v>369.29758217</v>
          </cell>
          <cell r="EI220">
            <v>12.430521199999987</v>
          </cell>
          <cell r="EJ220">
            <v>3.2563809397998078E-2</v>
          </cell>
          <cell r="EK220">
            <v>0</v>
          </cell>
          <cell r="EL220">
            <v>35.286800700000001</v>
          </cell>
          <cell r="EM220">
            <v>34.867895969999971</v>
          </cell>
          <cell r="EN220">
            <v>0.4189047300000297</v>
          </cell>
        </row>
        <row r="221">
          <cell r="A221">
            <v>523133</v>
          </cell>
          <cell r="B221" t="str">
            <v>Vehicle Allowance DGMs’</v>
          </cell>
          <cell r="C221">
            <v>236.12582594999998</v>
          </cell>
          <cell r="D221">
            <v>250.45100006000001</v>
          </cell>
          <cell r="E221">
            <v>259.23313156</v>
          </cell>
          <cell r="F221">
            <v>253.40808572</v>
          </cell>
          <cell r="G221">
            <v>264.38409352000002</v>
          </cell>
          <cell r="H221">
            <v>309.75149263999998</v>
          </cell>
          <cell r="I221">
            <v>312.04569614999997</v>
          </cell>
          <cell r="J221">
            <v>400.09000000000003</v>
          </cell>
          <cell r="K221">
            <v>319.40899999999999</v>
          </cell>
          <cell r="L221">
            <v>319.40899999999999</v>
          </cell>
          <cell r="M221">
            <v>26.617412999999999</v>
          </cell>
          <cell r="N221">
            <v>26.632516640000002</v>
          </cell>
          <cell r="O221">
            <v>-1.5103640000003082E-2</v>
          </cell>
          <cell r="P221">
            <v>-5.6743455872300896E-4</v>
          </cell>
          <cell r="Q221">
            <v>27.054226230000001</v>
          </cell>
          <cell r="R221">
            <v>26.632516640000002</v>
          </cell>
          <cell r="S221">
            <v>0.42170958999999897</v>
          </cell>
          <cell r="T221">
            <v>1.5587567961281107E-2</v>
          </cell>
          <cell r="U221">
            <v>0</v>
          </cell>
          <cell r="V221">
            <v>26.617412999999999</v>
          </cell>
          <cell r="W221">
            <v>25.47543443</v>
          </cell>
          <cell r="X221">
            <v>1.1419785699999991</v>
          </cell>
          <cell r="Y221">
            <v>53.234825999999998</v>
          </cell>
          <cell r="Z221">
            <v>52.107951069999999</v>
          </cell>
          <cell r="AA221">
            <v>1.1268749299999996</v>
          </cell>
          <cell r="AB221">
            <v>2.1168002502722553E-2</v>
          </cell>
          <cell r="AC221">
            <v>52.278610710000002</v>
          </cell>
          <cell r="AD221">
            <v>52.107951069999999</v>
          </cell>
          <cell r="AE221">
            <v>0.17065964000000378</v>
          </cell>
          <cell r="AF221">
            <v>3.2644256930752661E-3</v>
          </cell>
          <cell r="AG221">
            <v>0</v>
          </cell>
          <cell r="AH221">
            <v>26.617412999999999</v>
          </cell>
          <cell r="AI221">
            <v>25.397449720000008</v>
          </cell>
          <cell r="AJ221">
            <v>1.2199632799999911</v>
          </cell>
          <cell r="AK221">
            <v>79.852238999999997</v>
          </cell>
          <cell r="AL221">
            <v>77.50540079000001</v>
          </cell>
          <cell r="AM221">
            <v>2.3468382099999872</v>
          </cell>
          <cell r="AN221">
            <v>2.9389760880718537E-2</v>
          </cell>
          <cell r="AO221">
            <v>25.397449720000008</v>
          </cell>
          <cell r="AP221">
            <v>77.50540079000001</v>
          </cell>
          <cell r="AQ221">
            <v>-52.107951069999999</v>
          </cell>
          <cell r="AR221">
            <v>-2.0517001370009988</v>
          </cell>
          <cell r="AS221">
            <v>0</v>
          </cell>
          <cell r="AT221">
            <v>26.617412999999999</v>
          </cell>
          <cell r="AU221">
            <v>24.286555989999993</v>
          </cell>
          <cell r="AV221">
            <v>2.3308570100000061</v>
          </cell>
          <cell r="AW221">
            <v>106.469652</v>
          </cell>
          <cell r="AX221">
            <v>101.79195678000001</v>
          </cell>
          <cell r="AY221">
            <v>4.6776952199999897</v>
          </cell>
          <cell r="AZ221">
            <v>4.393454033267611E-2</v>
          </cell>
          <cell r="BA221">
            <v>102.45726987</v>
          </cell>
          <cell r="BB221">
            <v>101.79195678000001</v>
          </cell>
          <cell r="BC221">
            <v>0.66531308999999794</v>
          </cell>
          <cell r="BD221">
            <v>6.493566448180413E-3</v>
          </cell>
          <cell r="BE221">
            <v>0</v>
          </cell>
          <cell r="BF221">
            <v>26.617412999999999</v>
          </cell>
          <cell r="BG221">
            <v>24.147444590000003</v>
          </cell>
          <cell r="BH221">
            <v>2.4699684099999963</v>
          </cell>
          <cell r="BI221">
            <v>133.087065</v>
          </cell>
          <cell r="BJ221">
            <v>125.93940137</v>
          </cell>
          <cell r="BK221">
            <v>7.1476636299999967</v>
          </cell>
          <cell r="BL221">
            <v>5.3706674123439394E-2</v>
          </cell>
          <cell r="BM221">
            <v>127.25028297</v>
          </cell>
          <cell r="BN221">
            <v>125.93940137</v>
          </cell>
          <cell r="BO221">
            <v>1.3108816000000019</v>
          </cell>
          <cell r="BP221">
            <v>1.0301600667631127E-2</v>
          </cell>
          <cell r="BQ221">
            <v>0</v>
          </cell>
          <cell r="BR221">
            <v>26.617412999999999</v>
          </cell>
          <cell r="BS221">
            <v>30.823632389999986</v>
          </cell>
          <cell r="BT221">
            <v>-4.2062193899999869</v>
          </cell>
          <cell r="BU221">
            <v>159.70447799999999</v>
          </cell>
          <cell r="BV221">
            <v>156.76303375999998</v>
          </cell>
          <cell r="BW221">
            <v>2.9414442400000098</v>
          </cell>
          <cell r="BX221">
            <v>1.8418044859080343E-2</v>
          </cell>
          <cell r="BY221">
            <v>154.76270488999998</v>
          </cell>
          <cell r="BZ221">
            <v>156.76303375999998</v>
          </cell>
          <cell r="CA221">
            <v>2.0003288700000041</v>
          </cell>
          <cell r="CB221">
            <v>1.2925135105526678E-2</v>
          </cell>
          <cell r="CC221">
            <v>0</v>
          </cell>
          <cell r="CD221">
            <v>26.617412999999999</v>
          </cell>
          <cell r="CE221">
            <v>26.502074330000013</v>
          </cell>
          <cell r="CF221">
            <v>0.11533866999998565</v>
          </cell>
          <cell r="CG221">
            <v>186.32189099999999</v>
          </cell>
          <cell r="CH221">
            <v>183.26510809000001</v>
          </cell>
          <cell r="CI221">
            <v>3.0567829099999813</v>
          </cell>
          <cell r="CJ221">
            <v>1.6405924680100964E-2</v>
          </cell>
          <cell r="CK221">
            <v>180.93157340000002</v>
          </cell>
          <cell r="CL221">
            <v>183.26510809000001</v>
          </cell>
          <cell r="CM221">
            <v>2.3335346899999934</v>
          </cell>
          <cell r="CN221">
            <v>1.2897332655373864E-2</v>
          </cell>
          <cell r="CO221">
            <v>0</v>
          </cell>
          <cell r="CP221">
            <v>26.617412999999999</v>
          </cell>
          <cell r="CQ221">
            <v>26.008073669999987</v>
          </cell>
          <cell r="CR221">
            <v>0.60933933000001161</v>
          </cell>
          <cell r="CS221">
            <v>212.93930399999999</v>
          </cell>
          <cell r="CT221">
            <v>209.27318176</v>
          </cell>
          <cell r="CU221">
            <v>3.6661222399999929</v>
          </cell>
          <cell r="CV221">
            <v>1.7216747547930338E-2</v>
          </cell>
          <cell r="CW221">
            <v>207.94548497</v>
          </cell>
          <cell r="CX221">
            <v>209.27318176</v>
          </cell>
          <cell r="CY221">
            <v>-1.3276967900000045</v>
          </cell>
          <cell r="CZ221">
            <v>-6.3848310541176189E-3</v>
          </cell>
          <cell r="DA221">
            <v>0</v>
          </cell>
          <cell r="DB221">
            <v>26.617412999999999</v>
          </cell>
          <cell r="DC221">
            <v>28.120633959999999</v>
          </cell>
          <cell r="DD221">
            <v>-1.5032209600000002</v>
          </cell>
          <cell r="DE221">
            <v>239.55671699999999</v>
          </cell>
          <cell r="DF221">
            <v>237.39381571999999</v>
          </cell>
          <cell r="DG221">
            <v>2.1629012799999998</v>
          </cell>
          <cell r="DH221">
            <v>9.0287649083118805E-3</v>
          </cell>
          <cell r="DI221">
            <v>234.56288499000001</v>
          </cell>
          <cell r="DJ221">
            <v>237.39381571999999</v>
          </cell>
          <cell r="DK221">
            <v>-2.8309307299999773</v>
          </cell>
          <cell r="DL221">
            <v>-1.2068962786336238E-2</v>
          </cell>
          <cell r="DM221">
            <v>0</v>
          </cell>
          <cell r="DN221">
            <v>26.617412999999999</v>
          </cell>
          <cell r="DO221">
            <v>25.344625189999999</v>
          </cell>
          <cell r="DP221">
            <v>1.2727878100000005</v>
          </cell>
          <cell r="DQ221">
            <v>266.17412999999999</v>
          </cell>
          <cell r="DR221">
            <v>262.73844091000001</v>
          </cell>
          <cell r="DS221">
            <v>3.4356890899999826</v>
          </cell>
          <cell r="DT221">
            <v>1.2907674724061209E-2</v>
          </cell>
          <cell r="DU221">
            <v>260.40775809000002</v>
          </cell>
          <cell r="DV221">
            <v>262.73844091000001</v>
          </cell>
          <cell r="DW221">
            <v>-2.3306828199999927</v>
          </cell>
          <cell r="DX221">
            <v>-8.9501282031485448E-3</v>
          </cell>
          <cell r="DY221">
            <v>0</v>
          </cell>
          <cell r="DZ221">
            <v>26.617412999999999</v>
          </cell>
          <cell r="EA221">
            <v>25.938333179999976</v>
          </cell>
          <cell r="EB221">
            <v>0.6790798200000232</v>
          </cell>
          <cell r="EC221">
            <v>292.79154299999999</v>
          </cell>
          <cell r="ED221">
            <v>288.67677408999998</v>
          </cell>
          <cell r="EE221">
            <v>4.1147689100000093</v>
          </cell>
          <cell r="EF221">
            <v>1.4053578419100751E-2</v>
          </cell>
          <cell r="EG221">
            <v>285.35007060999999</v>
          </cell>
          <cell r="EH221">
            <v>288.67677408999998</v>
          </cell>
          <cell r="EI221">
            <v>-3.3267034799999919</v>
          </cell>
          <cell r="EJ221">
            <v>-1.1658323661488551E-2</v>
          </cell>
          <cell r="EK221">
            <v>0</v>
          </cell>
          <cell r="EL221">
            <v>26.617457000000002</v>
          </cell>
          <cell r="EM221">
            <v>22.553081630000055</v>
          </cell>
          <cell r="EN221">
            <v>4.0643753699999472</v>
          </cell>
        </row>
        <row r="222">
          <cell r="A222">
            <v>523134</v>
          </cell>
          <cell r="B222" t="str">
            <v>Vehicle Allowance GMs’</v>
          </cell>
          <cell r="C222">
            <v>0</v>
          </cell>
          <cell r="D222">
            <v>0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L222">
            <v>0</v>
          </cell>
          <cell r="M222">
            <v>0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  <cell r="T222">
            <v>0</v>
          </cell>
          <cell r="U222">
            <v>0</v>
          </cell>
          <cell r="V222">
            <v>0</v>
          </cell>
          <cell r="W222">
            <v>0</v>
          </cell>
          <cell r="X222">
            <v>0</v>
          </cell>
          <cell r="Y222">
            <v>0</v>
          </cell>
          <cell r="Z222">
            <v>0</v>
          </cell>
          <cell r="AA222">
            <v>0</v>
          </cell>
          <cell r="AB222">
            <v>0</v>
          </cell>
          <cell r="AC222">
            <v>0</v>
          </cell>
          <cell r="AD222">
            <v>0</v>
          </cell>
          <cell r="AE222">
            <v>0</v>
          </cell>
          <cell r="AF222">
            <v>0</v>
          </cell>
          <cell r="AG222">
            <v>0</v>
          </cell>
          <cell r="AH222">
            <v>0</v>
          </cell>
          <cell r="AI222">
            <v>0</v>
          </cell>
          <cell r="AJ222">
            <v>0</v>
          </cell>
          <cell r="AK222">
            <v>0</v>
          </cell>
          <cell r="AL222">
            <v>0</v>
          </cell>
          <cell r="AM222">
            <v>0</v>
          </cell>
          <cell r="AN222">
            <v>0</v>
          </cell>
          <cell r="AO222">
            <v>0</v>
          </cell>
          <cell r="AP222">
            <v>0</v>
          </cell>
          <cell r="AQ222">
            <v>0</v>
          </cell>
          <cell r="AR222">
            <v>0</v>
          </cell>
          <cell r="AS222">
            <v>0</v>
          </cell>
          <cell r="AT222">
            <v>0</v>
          </cell>
          <cell r="AU222">
            <v>0</v>
          </cell>
          <cell r="AV222">
            <v>0</v>
          </cell>
          <cell r="AW222">
            <v>0</v>
          </cell>
          <cell r="AX222">
            <v>0</v>
          </cell>
          <cell r="AY222">
            <v>0</v>
          </cell>
          <cell r="AZ222">
            <v>0</v>
          </cell>
          <cell r="BA222">
            <v>0</v>
          </cell>
          <cell r="BB222">
            <v>0</v>
          </cell>
          <cell r="BC222">
            <v>0</v>
          </cell>
          <cell r="BD222">
            <v>0</v>
          </cell>
          <cell r="BE222">
            <v>0</v>
          </cell>
          <cell r="BF222">
            <v>0</v>
          </cell>
          <cell r="BG222">
            <v>0</v>
          </cell>
          <cell r="BH222">
            <v>0</v>
          </cell>
          <cell r="BI222">
            <v>0</v>
          </cell>
          <cell r="BJ222">
            <v>0</v>
          </cell>
          <cell r="BK222">
            <v>0</v>
          </cell>
          <cell r="BL222">
            <v>0</v>
          </cell>
          <cell r="BM222">
            <v>0</v>
          </cell>
          <cell r="BN222">
            <v>0</v>
          </cell>
          <cell r="BO222">
            <v>0</v>
          </cell>
          <cell r="BP222">
            <v>0</v>
          </cell>
          <cell r="BQ222">
            <v>0</v>
          </cell>
          <cell r="BR222">
            <v>0</v>
          </cell>
          <cell r="BS222">
            <v>0</v>
          </cell>
          <cell r="BT222">
            <v>0</v>
          </cell>
          <cell r="BU222">
            <v>0</v>
          </cell>
          <cell r="BV222">
            <v>0</v>
          </cell>
          <cell r="BW222">
            <v>0</v>
          </cell>
          <cell r="BX222">
            <v>0</v>
          </cell>
          <cell r="BY222">
            <v>0</v>
          </cell>
          <cell r="BZ222">
            <v>0</v>
          </cell>
          <cell r="CA222">
            <v>0</v>
          </cell>
          <cell r="CB222">
            <v>0</v>
          </cell>
          <cell r="CC222">
            <v>0</v>
          </cell>
          <cell r="CD222">
            <v>0</v>
          </cell>
          <cell r="CE222">
            <v>0</v>
          </cell>
          <cell r="CF222">
            <v>0</v>
          </cell>
          <cell r="CG222">
            <v>0</v>
          </cell>
          <cell r="CH222">
            <v>0</v>
          </cell>
          <cell r="CI222">
            <v>0</v>
          </cell>
          <cell r="CJ222">
            <v>0</v>
          </cell>
          <cell r="CK222">
            <v>0</v>
          </cell>
          <cell r="CL222">
            <v>0</v>
          </cell>
          <cell r="CM222">
            <v>0</v>
          </cell>
          <cell r="CN222">
            <v>0</v>
          </cell>
          <cell r="CO222">
            <v>0</v>
          </cell>
          <cell r="CP222">
            <v>0</v>
          </cell>
          <cell r="CQ222">
            <v>0</v>
          </cell>
          <cell r="CR222">
            <v>0</v>
          </cell>
          <cell r="CS222">
            <v>0</v>
          </cell>
          <cell r="CT222">
            <v>0</v>
          </cell>
          <cell r="CU222">
            <v>0</v>
          </cell>
          <cell r="CV222">
            <v>0</v>
          </cell>
          <cell r="CW222">
            <v>0</v>
          </cell>
          <cell r="CX222">
            <v>0</v>
          </cell>
          <cell r="CY222">
            <v>0</v>
          </cell>
          <cell r="CZ222">
            <v>0</v>
          </cell>
          <cell r="DA222">
            <v>0</v>
          </cell>
          <cell r="DB222">
            <v>0</v>
          </cell>
          <cell r="DC222">
            <v>0</v>
          </cell>
          <cell r="DD222">
            <v>0</v>
          </cell>
          <cell r="DE222">
            <v>0</v>
          </cell>
          <cell r="DF222">
            <v>0</v>
          </cell>
          <cell r="DG222">
            <v>0</v>
          </cell>
          <cell r="DH222">
            <v>0</v>
          </cell>
          <cell r="DI222">
            <v>0</v>
          </cell>
          <cell r="DJ222">
            <v>0</v>
          </cell>
          <cell r="DK222">
            <v>0</v>
          </cell>
          <cell r="DL222">
            <v>0</v>
          </cell>
          <cell r="DM222">
            <v>0</v>
          </cell>
          <cell r="DN222">
            <v>0</v>
          </cell>
          <cell r="DO222">
            <v>0</v>
          </cell>
          <cell r="DP222">
            <v>0</v>
          </cell>
          <cell r="DQ222">
            <v>0</v>
          </cell>
          <cell r="DR222">
            <v>0</v>
          </cell>
          <cell r="DS222">
            <v>0</v>
          </cell>
          <cell r="DT222">
            <v>0</v>
          </cell>
          <cell r="DU222">
            <v>0</v>
          </cell>
          <cell r="DV222">
            <v>0</v>
          </cell>
          <cell r="DW222">
            <v>0</v>
          </cell>
          <cell r="DX222">
            <v>0</v>
          </cell>
          <cell r="DY222">
            <v>0</v>
          </cell>
          <cell r="DZ222">
            <v>0</v>
          </cell>
          <cell r="EA222">
            <v>0</v>
          </cell>
          <cell r="EB222">
            <v>0</v>
          </cell>
          <cell r="EC222">
            <v>0</v>
          </cell>
          <cell r="ED222">
            <v>0</v>
          </cell>
          <cell r="EE222">
            <v>0</v>
          </cell>
          <cell r="EF222">
            <v>0</v>
          </cell>
          <cell r="EG222">
            <v>0</v>
          </cell>
          <cell r="EH222">
            <v>0</v>
          </cell>
          <cell r="EI222">
            <v>0</v>
          </cell>
          <cell r="EJ222">
            <v>0</v>
          </cell>
          <cell r="EK222">
            <v>0</v>
          </cell>
          <cell r="EL222">
            <v>0</v>
          </cell>
          <cell r="EM222">
            <v>0</v>
          </cell>
          <cell r="EN222">
            <v>0</v>
          </cell>
        </row>
        <row r="223">
          <cell r="A223">
            <v>523141</v>
          </cell>
          <cell r="B223" t="str">
            <v>Overtime - Non Executives</v>
          </cell>
          <cell r="C223">
            <v>1405.9048463800002</v>
          </cell>
          <cell r="D223">
            <v>1388.2095738800001</v>
          </cell>
          <cell r="E223">
            <v>1403.5134330899998</v>
          </cell>
          <cell r="F223">
            <v>1654.2509045199999</v>
          </cell>
          <cell r="G223">
            <v>1763.4920514899998</v>
          </cell>
          <cell r="H223">
            <v>1559.4468667900001</v>
          </cell>
          <cell r="I223">
            <v>1435.02342376</v>
          </cell>
          <cell r="J223">
            <v>1704.43</v>
          </cell>
          <cell r="K223">
            <v>1529.0889999999999</v>
          </cell>
          <cell r="L223">
            <v>1529.0889999999999</v>
          </cell>
          <cell r="M223">
            <v>127.424083</v>
          </cell>
          <cell r="N223">
            <v>127.60830179999999</v>
          </cell>
          <cell r="O223">
            <v>-0.18421879999999646</v>
          </cell>
          <cell r="P223">
            <v>-1.445714151225216E-3</v>
          </cell>
          <cell r="Q223">
            <v>96.266879050000014</v>
          </cell>
          <cell r="R223">
            <v>127.60830179999999</v>
          </cell>
          <cell r="S223">
            <v>-31.341422749999978</v>
          </cell>
          <cell r="T223">
            <v>-0.32556807761183959</v>
          </cell>
          <cell r="U223">
            <v>0</v>
          </cell>
          <cell r="V223">
            <v>127.424083</v>
          </cell>
          <cell r="W223">
            <v>125.42847231000002</v>
          </cell>
          <cell r="X223">
            <v>1.9956106899999781</v>
          </cell>
          <cell r="Y223">
            <v>254.84816599999999</v>
          </cell>
          <cell r="Z223">
            <v>253.03677411000001</v>
          </cell>
          <cell r="AA223">
            <v>1.8113918899999817</v>
          </cell>
          <cell r="AB223">
            <v>7.1077297452475357E-3</v>
          </cell>
          <cell r="AC223">
            <v>218.88831352</v>
          </cell>
          <cell r="AD223">
            <v>253.03677411000001</v>
          </cell>
          <cell r="AE223">
            <v>-34.148460590000013</v>
          </cell>
          <cell r="AF223">
            <v>-0.1560086056713112</v>
          </cell>
          <cell r="AG223">
            <v>0</v>
          </cell>
          <cell r="AH223">
            <v>127.424083</v>
          </cell>
          <cell r="AI223">
            <v>125.91577613</v>
          </cell>
          <cell r="AJ223">
            <v>1.5083068699999984</v>
          </cell>
          <cell r="AK223">
            <v>382.27224899999999</v>
          </cell>
          <cell r="AL223">
            <v>378.95255023999999</v>
          </cell>
          <cell r="AM223">
            <v>3.3196987599999943</v>
          </cell>
          <cell r="AN223">
            <v>8.6841217710260585E-3</v>
          </cell>
          <cell r="AO223">
            <v>125.91577613</v>
          </cell>
          <cell r="AP223">
            <v>378.95255023999999</v>
          </cell>
          <cell r="AQ223">
            <v>-253.03677411000001</v>
          </cell>
          <cell r="AR223">
            <v>-2.0095716508847605</v>
          </cell>
          <cell r="AS223">
            <v>0</v>
          </cell>
          <cell r="AT223">
            <v>127.63668763</v>
          </cell>
          <cell r="AU223">
            <v>131.34440383999998</v>
          </cell>
          <cell r="AV223">
            <v>-3.7077162099999867</v>
          </cell>
          <cell r="AW223">
            <v>507.99549495999997</v>
          </cell>
          <cell r="AX223">
            <v>510.29695407999998</v>
          </cell>
          <cell r="AY223">
            <v>-2.3014591200000041</v>
          </cell>
          <cell r="AZ223">
            <v>-4.5304715156602388E-3</v>
          </cell>
          <cell r="BA223">
            <v>471.52113487000003</v>
          </cell>
          <cell r="BB223">
            <v>510.29695407999998</v>
          </cell>
          <cell r="BC223">
            <v>-38.775819209999952</v>
          </cell>
          <cell r="BD223">
            <v>-8.2235591031758468E-2</v>
          </cell>
          <cell r="BE223">
            <v>0</v>
          </cell>
          <cell r="BF223">
            <v>127.63668763</v>
          </cell>
          <cell r="BG223">
            <v>120.39778557</v>
          </cell>
          <cell r="BH223">
            <v>7.2389020600000009</v>
          </cell>
          <cell r="BI223">
            <v>635.63218258999996</v>
          </cell>
          <cell r="BJ223">
            <v>630.69473964999997</v>
          </cell>
          <cell r="BK223">
            <v>4.9374429399999826</v>
          </cell>
          <cell r="BL223">
            <v>7.7677673900674211E-3</v>
          </cell>
          <cell r="BM223">
            <v>588.19909016999998</v>
          </cell>
          <cell r="BN223">
            <v>630.69473964999997</v>
          </cell>
          <cell r="BO223">
            <v>-42.495649479999997</v>
          </cell>
          <cell r="BP223">
            <v>-7.2247050684349071E-2</v>
          </cell>
          <cell r="BQ223">
            <v>0</v>
          </cell>
          <cell r="BR223">
            <v>127.63668763</v>
          </cell>
          <cell r="BS223">
            <v>132.98255070000005</v>
          </cell>
          <cell r="BT223">
            <v>-5.3458630700000498</v>
          </cell>
          <cell r="BU223">
            <v>763.26887021999994</v>
          </cell>
          <cell r="BV223">
            <v>763.67729035000002</v>
          </cell>
          <cell r="BW223">
            <v>-0.40842013000008137</v>
          </cell>
          <cell r="BX223">
            <v>-5.3509339360631968E-4</v>
          </cell>
          <cell r="BY223">
            <v>708.67419682000002</v>
          </cell>
          <cell r="BZ223">
            <v>763.67729035000002</v>
          </cell>
          <cell r="CA223">
            <v>55.003093530000001</v>
          </cell>
          <cell r="CB223">
            <v>7.7614076788477357E-2</v>
          </cell>
          <cell r="CC223">
            <v>0</v>
          </cell>
          <cell r="CD223">
            <v>127.63668763</v>
          </cell>
          <cell r="CE223">
            <v>131.09691632999991</v>
          </cell>
          <cell r="CF223">
            <v>-3.4602286999999166</v>
          </cell>
          <cell r="CG223">
            <v>890.90555784999992</v>
          </cell>
          <cell r="CH223">
            <v>894.77420667999991</v>
          </cell>
          <cell r="CI223">
            <v>-3.8686488299999837</v>
          </cell>
          <cell r="CJ223">
            <v>-4.3423781521086217E-3</v>
          </cell>
          <cell r="CK223">
            <v>839.05605087000004</v>
          </cell>
          <cell r="CL223">
            <v>894.77420667999991</v>
          </cell>
          <cell r="CM223">
            <v>55.718155809999871</v>
          </cell>
          <cell r="CN223">
            <v>6.640576127450229E-2</v>
          </cell>
          <cell r="CO223">
            <v>0</v>
          </cell>
          <cell r="CP223">
            <v>127.63668763</v>
          </cell>
          <cell r="CQ223">
            <v>132.53816723000003</v>
          </cell>
          <cell r="CR223">
            <v>-4.9014796000000302</v>
          </cell>
          <cell r="CS223">
            <v>1018.5422454799999</v>
          </cell>
          <cell r="CT223">
            <v>1027.3123739099999</v>
          </cell>
          <cell r="CU223">
            <v>-8.7701284299999998</v>
          </cell>
          <cell r="CV223">
            <v>-8.610470963692796E-3</v>
          </cell>
          <cell r="CW223">
            <v>954.13534592999997</v>
          </cell>
          <cell r="CX223">
            <v>1027.3123739099999</v>
          </cell>
          <cell r="CY223">
            <v>-73.177027979999934</v>
          </cell>
          <cell r="CZ223">
            <v>-7.6694599243332676E-2</v>
          </cell>
          <cell r="DA223">
            <v>0</v>
          </cell>
          <cell r="DB223">
            <v>127.63668763</v>
          </cell>
          <cell r="DC223">
            <v>135.62452691999999</v>
          </cell>
          <cell r="DD223">
            <v>-7.9878392899999966</v>
          </cell>
          <cell r="DE223">
            <v>1146.1789331099999</v>
          </cell>
          <cell r="DF223">
            <v>1162.93690083</v>
          </cell>
          <cell r="DG223">
            <v>-16.757967720000124</v>
          </cell>
          <cell r="DH223">
            <v>-1.4620725644057747E-2</v>
          </cell>
          <cell r="DI223">
            <v>1074.9164596199998</v>
          </cell>
          <cell r="DJ223">
            <v>1162.93690083</v>
          </cell>
          <cell r="DK223">
            <v>-88.020441210000172</v>
          </cell>
          <cell r="DL223">
            <v>-8.1885843706511668E-2</v>
          </cell>
          <cell r="DM223">
            <v>0</v>
          </cell>
          <cell r="DN223">
            <v>127.63668763</v>
          </cell>
          <cell r="DO223">
            <v>126.89759655000019</v>
          </cell>
          <cell r="DP223">
            <v>0.73909107999980961</v>
          </cell>
          <cell r="DQ223">
            <v>1273.8156207399998</v>
          </cell>
          <cell r="DR223">
            <v>1289.8344973800001</v>
          </cell>
          <cell r="DS223">
            <v>-16.018876640000371</v>
          </cell>
          <cell r="DT223">
            <v>-1.2575506516943559E-2</v>
          </cell>
          <cell r="DU223">
            <v>1197.64809502</v>
          </cell>
          <cell r="DV223">
            <v>1289.8344973800001</v>
          </cell>
          <cell r="DW223">
            <v>-92.186402360000102</v>
          </cell>
          <cell r="DX223">
            <v>-7.6972862682556722E-2</v>
          </cell>
          <cell r="DY223">
            <v>0</v>
          </cell>
          <cell r="DZ223">
            <v>127.63668763</v>
          </cell>
          <cell r="EA223">
            <v>147.59361296999978</v>
          </cell>
          <cell r="EB223">
            <v>-19.956925339999785</v>
          </cell>
          <cell r="EC223">
            <v>1401.4523083699999</v>
          </cell>
          <cell r="ED223">
            <v>1437.42811035</v>
          </cell>
          <cell r="EE223">
            <v>-35.975801980000142</v>
          </cell>
          <cell r="EF223">
            <v>-2.5670371917145617E-2</v>
          </cell>
          <cell r="EG223">
            <v>1315.8858625099999</v>
          </cell>
          <cell r="EH223">
            <v>1437.42811035</v>
          </cell>
          <cell r="EI223">
            <v>-121.54224784000007</v>
          </cell>
          <cell r="EJ223">
            <v>-9.2365342088380722E-2</v>
          </cell>
          <cell r="EK223">
            <v>0</v>
          </cell>
          <cell r="EL223">
            <v>127.63669163</v>
          </cell>
          <cell r="EM223">
            <v>152.45421351999997</v>
          </cell>
          <cell r="EN223">
            <v>-24.817521889999966</v>
          </cell>
        </row>
        <row r="224">
          <cell r="A224">
            <v>523142</v>
          </cell>
          <cell r="B224" t="str">
            <v>Extra Duty Allowance - Executives</v>
          </cell>
          <cell r="C224">
            <v>95.293485400000009</v>
          </cell>
          <cell r="D224">
            <v>108.23741556</v>
          </cell>
          <cell r="E224">
            <v>72.698663310000001</v>
          </cell>
          <cell r="F224">
            <v>64.206115690000004</v>
          </cell>
          <cell r="G224">
            <v>76.988207520000017</v>
          </cell>
          <cell r="H224">
            <v>89.50352547</v>
          </cell>
          <cell r="I224">
            <v>89.587183140000008</v>
          </cell>
          <cell r="J224">
            <v>107.95</v>
          </cell>
          <cell r="K224">
            <v>90.948999999999998</v>
          </cell>
          <cell r="L224">
            <v>100.113</v>
          </cell>
          <cell r="M224">
            <v>7.5790829999999998</v>
          </cell>
          <cell r="N224">
            <v>8.2872002000000009</v>
          </cell>
          <cell r="O224">
            <v>-0.70811720000000111</v>
          </cell>
          <cell r="P224">
            <v>-9.3430458539641423E-2</v>
          </cell>
          <cell r="Q224">
            <v>10.502199540000001</v>
          </cell>
          <cell r="R224">
            <v>8.2872002000000009</v>
          </cell>
          <cell r="S224">
            <v>2.2149993400000003</v>
          </cell>
          <cell r="T224">
            <v>0.21090813705868705</v>
          </cell>
          <cell r="U224">
            <v>0</v>
          </cell>
          <cell r="V224">
            <v>7.5790829999999998</v>
          </cell>
          <cell r="W224">
            <v>4.0280584699999995</v>
          </cell>
          <cell r="X224">
            <v>3.5510245300000003</v>
          </cell>
          <cell r="Y224">
            <v>15.158166</v>
          </cell>
          <cell r="Z224">
            <v>12.31525867</v>
          </cell>
          <cell r="AA224">
            <v>2.8429073299999992</v>
          </cell>
          <cell r="AB224">
            <v>0.18754955777631668</v>
          </cell>
          <cell r="AC224">
            <v>15.09420227</v>
          </cell>
          <cell r="AD224">
            <v>12.31525867</v>
          </cell>
          <cell r="AE224">
            <v>2.7789435999999998</v>
          </cell>
          <cell r="AF224">
            <v>0.18410668879952671</v>
          </cell>
          <cell r="AG224">
            <v>0</v>
          </cell>
          <cell r="AH224">
            <v>7.5790829999999998</v>
          </cell>
          <cell r="AI224">
            <v>7.9777891899999993</v>
          </cell>
          <cell r="AJ224">
            <v>-0.39870618999999952</v>
          </cell>
          <cell r="AK224">
            <v>22.737248999999998</v>
          </cell>
          <cell r="AL224">
            <v>20.293047859999998</v>
          </cell>
          <cell r="AM224">
            <v>2.4442011400000005</v>
          </cell>
          <cell r="AN224">
            <v>0.10749766341565775</v>
          </cell>
          <cell r="AO224">
            <v>7.9777891899999993</v>
          </cell>
          <cell r="AP224">
            <v>20.293047859999998</v>
          </cell>
          <cell r="AQ224">
            <v>-12.315258669999999</v>
          </cell>
          <cell r="AR224">
            <v>-1.5436931682071684</v>
          </cell>
          <cell r="AS224">
            <v>0</v>
          </cell>
          <cell r="AT224">
            <v>7.5901957199999996</v>
          </cell>
          <cell r="AU224">
            <v>4.7016296900000016</v>
          </cell>
          <cell r="AV224">
            <v>2.888566029999998</v>
          </cell>
          <cell r="AW224">
            <v>30.227430300000002</v>
          </cell>
          <cell r="AX224">
            <v>24.994677550000002</v>
          </cell>
          <cell r="AY224">
            <v>5.2327527499999995</v>
          </cell>
          <cell r="AZ224">
            <v>0.17311272238712264</v>
          </cell>
          <cell r="BA224">
            <v>26.785997460000001</v>
          </cell>
          <cell r="BB224">
            <v>24.994677550000002</v>
          </cell>
          <cell r="BC224">
            <v>1.7913199099999986</v>
          </cell>
          <cell r="BD224">
            <v>6.6875236312368358E-2</v>
          </cell>
          <cell r="BE224">
            <v>0</v>
          </cell>
          <cell r="BF224">
            <v>7.5901957199999996</v>
          </cell>
          <cell r="BG224">
            <v>9.4624407699999988</v>
          </cell>
          <cell r="BH224">
            <v>-1.8722450499999992</v>
          </cell>
          <cell r="BI224">
            <v>37.817626020000006</v>
          </cell>
          <cell r="BJ224">
            <v>34.457118319999999</v>
          </cell>
          <cell r="BK224">
            <v>3.3605077000000065</v>
          </cell>
          <cell r="BL224">
            <v>8.8860884557449171E-2</v>
          </cell>
          <cell r="BM224">
            <v>38.568401119999997</v>
          </cell>
          <cell r="BN224">
            <v>34.457118319999999</v>
          </cell>
          <cell r="BO224">
            <v>4.1112827999999979</v>
          </cell>
          <cell r="BP224">
            <v>0.106597180090726</v>
          </cell>
          <cell r="BQ224">
            <v>0</v>
          </cell>
          <cell r="BR224">
            <v>7.5901997199999993</v>
          </cell>
          <cell r="BS224">
            <v>10.965293390000001</v>
          </cell>
          <cell r="BT224">
            <v>-3.3750936700000018</v>
          </cell>
          <cell r="BU224">
            <v>45.40782574</v>
          </cell>
          <cell r="BV224">
            <v>45.422411709999999</v>
          </cell>
          <cell r="BW224">
            <v>-1.4585969999998838E-2</v>
          </cell>
          <cell r="BX224">
            <v>-3.2122150229161884E-4</v>
          </cell>
          <cell r="BY224">
            <v>46.455043609999997</v>
          </cell>
          <cell r="BZ224">
            <v>45.422411709999999</v>
          </cell>
          <cell r="CA224">
            <v>-1.0326318999999984</v>
          </cell>
          <cell r="CB224">
            <v>-2.2228628363136702E-2</v>
          </cell>
          <cell r="CC224">
            <v>0</v>
          </cell>
          <cell r="CD224">
            <v>7.5901957199999996</v>
          </cell>
          <cell r="CE224">
            <v>7.7668309999999998</v>
          </cell>
          <cell r="CF224">
            <v>-0.17663528000000017</v>
          </cell>
          <cell r="CG224">
            <v>52.998021460000004</v>
          </cell>
          <cell r="CH224">
            <v>53.189242710000002</v>
          </cell>
          <cell r="CI224">
            <v>-0.19122124999999812</v>
          </cell>
          <cell r="CJ224">
            <v>-3.6080828063425239E-3</v>
          </cell>
          <cell r="CK224">
            <v>53.70984327</v>
          </cell>
          <cell r="CL224">
            <v>53.189242710000002</v>
          </cell>
          <cell r="CM224">
            <v>-0.52060055999999832</v>
          </cell>
          <cell r="CN224">
            <v>-9.6928333486830959E-3</v>
          </cell>
          <cell r="CO224">
            <v>0</v>
          </cell>
          <cell r="CP224">
            <v>7.5901957199999996</v>
          </cell>
          <cell r="CQ224">
            <v>8.20629907</v>
          </cell>
          <cell r="CR224">
            <v>-0.61610335000000038</v>
          </cell>
          <cell r="CS224">
            <v>60.588217180000001</v>
          </cell>
          <cell r="CT224">
            <v>61.395541780000002</v>
          </cell>
          <cell r="CU224">
            <v>-0.80732460000000117</v>
          </cell>
          <cell r="CV224">
            <v>-1.3324778935177131E-2</v>
          </cell>
          <cell r="CW224">
            <v>61.337222799999999</v>
          </cell>
          <cell r="CX224">
            <v>61.395541780000002</v>
          </cell>
          <cell r="CY224">
            <v>-5.8318980000002796E-2</v>
          </cell>
          <cell r="CZ224">
            <v>-9.5079264006069076E-4</v>
          </cell>
          <cell r="DA224">
            <v>0</v>
          </cell>
          <cell r="DB224">
            <v>7.5901957199999996</v>
          </cell>
          <cell r="DC224">
            <v>9.1535767800000016</v>
          </cell>
          <cell r="DD224">
            <v>-1.563381060000002</v>
          </cell>
          <cell r="DE224">
            <v>68.178412900000012</v>
          </cell>
          <cell r="DF224">
            <v>70.549118559999997</v>
          </cell>
          <cell r="DG224">
            <v>-2.3707056599999845</v>
          </cell>
          <cell r="DH224">
            <v>-3.4772086341716295E-2</v>
          </cell>
          <cell r="DI224">
            <v>68.521204819999994</v>
          </cell>
          <cell r="DJ224">
            <v>70.549118559999997</v>
          </cell>
          <cell r="DK224">
            <v>-2.0279137400000025</v>
          </cell>
          <cell r="DL224">
            <v>-2.9595418605483922E-2</v>
          </cell>
          <cell r="DM224">
            <v>0</v>
          </cell>
          <cell r="DN224">
            <v>7.5901957199999996</v>
          </cell>
          <cell r="DO224">
            <v>7.5327855199999956</v>
          </cell>
          <cell r="DP224">
            <v>5.7410200000004075E-2</v>
          </cell>
          <cell r="DQ224">
            <v>75.768608620000009</v>
          </cell>
          <cell r="DR224">
            <v>78.081904080000001</v>
          </cell>
          <cell r="DS224">
            <v>-2.313295459999992</v>
          </cell>
          <cell r="DT224">
            <v>-3.0531053719117268E-2</v>
          </cell>
          <cell r="DU224">
            <v>74.150231250000004</v>
          </cell>
          <cell r="DV224">
            <v>78.081904080000001</v>
          </cell>
          <cell r="DW224">
            <v>-3.9316728299999966</v>
          </cell>
          <cell r="DX224">
            <v>-5.3023069027852782E-2</v>
          </cell>
          <cell r="DY224">
            <v>0</v>
          </cell>
          <cell r="DZ224">
            <v>7.5901957199999996</v>
          </cell>
          <cell r="EA224">
            <v>10.769985790000007</v>
          </cell>
          <cell r="EB224">
            <v>-3.1797900700000072</v>
          </cell>
          <cell r="EC224">
            <v>83.358804340000006</v>
          </cell>
          <cell r="ED224">
            <v>88.851889870000008</v>
          </cell>
          <cell r="EE224">
            <v>-5.4930855300000019</v>
          </cell>
          <cell r="EF224">
            <v>-6.5896884840083131E-2</v>
          </cell>
          <cell r="EG224">
            <v>82.601275999999999</v>
          </cell>
          <cell r="EH224">
            <v>88.851889870000008</v>
          </cell>
          <cell r="EI224">
            <v>-6.2506138700000093</v>
          </cell>
          <cell r="EJ224">
            <v>-7.5672122425808647E-2</v>
          </cell>
          <cell r="EK224">
            <v>0</v>
          </cell>
          <cell r="EL224">
            <v>16.754195660000001</v>
          </cell>
          <cell r="EM224">
            <v>11.178376699999989</v>
          </cell>
          <cell r="EN224">
            <v>5.5758189600000119</v>
          </cell>
        </row>
        <row r="225">
          <cell r="A225">
            <v>523151</v>
          </cell>
          <cell r="B225" t="str">
            <v>Rent Allowance - Non Executives</v>
          </cell>
          <cell r="C225">
            <v>4.2000000000000003E-2</v>
          </cell>
          <cell r="D225">
            <v>4.2000000000000003E-2</v>
          </cell>
          <cell r="E225">
            <v>4.0500000000000001E-2</v>
          </cell>
          <cell r="F225">
            <v>2.4E-2</v>
          </cell>
          <cell r="G225">
            <v>6.4499999999999996E-4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L225">
            <v>0</v>
          </cell>
          <cell r="M225">
            <v>0</v>
          </cell>
          <cell r="N225">
            <v>0</v>
          </cell>
          <cell r="O225">
            <v>0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  <cell r="T225">
            <v>0</v>
          </cell>
          <cell r="U225">
            <v>0</v>
          </cell>
          <cell r="V225">
            <v>0</v>
          </cell>
          <cell r="W225">
            <v>0</v>
          </cell>
          <cell r="X225">
            <v>0</v>
          </cell>
          <cell r="Y225">
            <v>0</v>
          </cell>
          <cell r="Z225">
            <v>0</v>
          </cell>
          <cell r="AA225">
            <v>0</v>
          </cell>
          <cell r="AB225">
            <v>0</v>
          </cell>
          <cell r="AC225">
            <v>0</v>
          </cell>
          <cell r="AD225">
            <v>0</v>
          </cell>
          <cell r="AE225">
            <v>0</v>
          </cell>
          <cell r="AF225">
            <v>0</v>
          </cell>
          <cell r="AG225">
            <v>0</v>
          </cell>
          <cell r="AH225">
            <v>0</v>
          </cell>
          <cell r="AI225">
            <v>0</v>
          </cell>
          <cell r="AJ225">
            <v>0</v>
          </cell>
          <cell r="AK225">
            <v>0</v>
          </cell>
          <cell r="AL225">
            <v>0</v>
          </cell>
          <cell r="AM225">
            <v>0</v>
          </cell>
          <cell r="AN225">
            <v>0</v>
          </cell>
          <cell r="AO225">
            <v>0</v>
          </cell>
          <cell r="AP225">
            <v>0</v>
          </cell>
          <cell r="AQ225">
            <v>0</v>
          </cell>
          <cell r="AR225">
            <v>0</v>
          </cell>
          <cell r="AS225">
            <v>0</v>
          </cell>
          <cell r="AT225">
            <v>0</v>
          </cell>
          <cell r="AU225">
            <v>0</v>
          </cell>
          <cell r="AV225">
            <v>0</v>
          </cell>
          <cell r="AW225">
            <v>0</v>
          </cell>
          <cell r="AX225">
            <v>0</v>
          </cell>
          <cell r="AY225">
            <v>0</v>
          </cell>
          <cell r="AZ225">
            <v>0</v>
          </cell>
          <cell r="BA225">
            <v>0</v>
          </cell>
          <cell r="BB225">
            <v>0</v>
          </cell>
          <cell r="BC225">
            <v>0</v>
          </cell>
          <cell r="BD225">
            <v>0</v>
          </cell>
          <cell r="BE225">
            <v>0</v>
          </cell>
          <cell r="BF225">
            <v>0</v>
          </cell>
          <cell r="BG225">
            <v>0</v>
          </cell>
          <cell r="BH225">
            <v>0</v>
          </cell>
          <cell r="BI225">
            <v>0</v>
          </cell>
          <cell r="BJ225">
            <v>0</v>
          </cell>
          <cell r="BK225">
            <v>0</v>
          </cell>
          <cell r="BL225">
            <v>0</v>
          </cell>
          <cell r="BM225">
            <v>0</v>
          </cell>
          <cell r="BN225">
            <v>0</v>
          </cell>
          <cell r="BO225">
            <v>0</v>
          </cell>
          <cell r="BP225">
            <v>0</v>
          </cell>
          <cell r="BQ225">
            <v>0</v>
          </cell>
          <cell r="BR225">
            <v>0</v>
          </cell>
          <cell r="BS225">
            <v>0</v>
          </cell>
          <cell r="BT225">
            <v>0</v>
          </cell>
          <cell r="BU225">
            <v>0</v>
          </cell>
          <cell r="BV225">
            <v>0</v>
          </cell>
          <cell r="BW225">
            <v>0</v>
          </cell>
          <cell r="BX225">
            <v>0</v>
          </cell>
          <cell r="BY225">
            <v>0</v>
          </cell>
          <cell r="BZ225">
            <v>0</v>
          </cell>
          <cell r="CA225">
            <v>0</v>
          </cell>
          <cell r="CB225">
            <v>0</v>
          </cell>
          <cell r="CC225">
            <v>0</v>
          </cell>
          <cell r="CD225">
            <v>0</v>
          </cell>
          <cell r="CE225">
            <v>0</v>
          </cell>
          <cell r="CF225">
            <v>0</v>
          </cell>
          <cell r="CG225">
            <v>0</v>
          </cell>
          <cell r="CH225">
            <v>0</v>
          </cell>
          <cell r="CI225">
            <v>0</v>
          </cell>
          <cell r="CJ225">
            <v>0</v>
          </cell>
          <cell r="CK225">
            <v>0</v>
          </cell>
          <cell r="CL225">
            <v>0</v>
          </cell>
          <cell r="CM225">
            <v>0</v>
          </cell>
          <cell r="CN225">
            <v>0</v>
          </cell>
          <cell r="CO225">
            <v>0</v>
          </cell>
          <cell r="CP225">
            <v>0</v>
          </cell>
          <cell r="CQ225">
            <v>0</v>
          </cell>
          <cell r="CR225">
            <v>0</v>
          </cell>
          <cell r="CS225">
            <v>0</v>
          </cell>
          <cell r="CT225">
            <v>0</v>
          </cell>
          <cell r="CU225">
            <v>0</v>
          </cell>
          <cell r="CV225">
            <v>0</v>
          </cell>
          <cell r="CW225">
            <v>0</v>
          </cell>
          <cell r="CX225">
            <v>0</v>
          </cell>
          <cell r="CY225">
            <v>0</v>
          </cell>
          <cell r="CZ225">
            <v>0</v>
          </cell>
          <cell r="DA225">
            <v>0</v>
          </cell>
          <cell r="DB225">
            <v>0</v>
          </cell>
          <cell r="DC225">
            <v>0</v>
          </cell>
          <cell r="DD225">
            <v>0</v>
          </cell>
          <cell r="DE225">
            <v>0</v>
          </cell>
          <cell r="DF225">
            <v>0</v>
          </cell>
          <cell r="DG225">
            <v>0</v>
          </cell>
          <cell r="DH225">
            <v>0</v>
          </cell>
          <cell r="DI225">
            <v>0</v>
          </cell>
          <cell r="DJ225">
            <v>0</v>
          </cell>
          <cell r="DK225">
            <v>0</v>
          </cell>
          <cell r="DL225">
            <v>0</v>
          </cell>
          <cell r="DM225">
            <v>0</v>
          </cell>
          <cell r="DN225">
            <v>0</v>
          </cell>
          <cell r="DO225">
            <v>0</v>
          </cell>
          <cell r="DP225">
            <v>0</v>
          </cell>
          <cell r="DQ225">
            <v>0</v>
          </cell>
          <cell r="DR225">
            <v>0</v>
          </cell>
          <cell r="DS225">
            <v>0</v>
          </cell>
          <cell r="DT225">
            <v>0</v>
          </cell>
          <cell r="DU225">
            <v>0</v>
          </cell>
          <cell r="DV225">
            <v>0</v>
          </cell>
          <cell r="DW225">
            <v>0</v>
          </cell>
          <cell r="DX225">
            <v>0</v>
          </cell>
          <cell r="DY225">
            <v>0</v>
          </cell>
          <cell r="DZ225">
            <v>0</v>
          </cell>
          <cell r="EA225">
            <v>0</v>
          </cell>
          <cell r="EB225">
            <v>0</v>
          </cell>
          <cell r="EC225">
            <v>0</v>
          </cell>
          <cell r="ED225">
            <v>0</v>
          </cell>
          <cell r="EE225">
            <v>0</v>
          </cell>
          <cell r="EF225">
            <v>0</v>
          </cell>
          <cell r="EG225">
            <v>0</v>
          </cell>
          <cell r="EH225">
            <v>0</v>
          </cell>
          <cell r="EI225">
            <v>0</v>
          </cell>
          <cell r="EJ225">
            <v>0</v>
          </cell>
          <cell r="EK225">
            <v>0</v>
          </cell>
          <cell r="EL225">
            <v>0</v>
          </cell>
          <cell r="EM225">
            <v>0</v>
          </cell>
          <cell r="EN225">
            <v>0</v>
          </cell>
        </row>
        <row r="226">
          <cell r="A226">
            <v>523152</v>
          </cell>
          <cell r="B226" t="str">
            <v>Rent Allowance - Executives</v>
          </cell>
          <cell r="C226">
            <v>0</v>
          </cell>
          <cell r="D226">
            <v>0</v>
          </cell>
          <cell r="E226">
            <v>0</v>
          </cell>
          <cell r="F226">
            <v>0</v>
          </cell>
          <cell r="G226">
            <v>0</v>
          </cell>
          <cell r="H226">
            <v>0</v>
          </cell>
          <cell r="I226">
            <v>0</v>
          </cell>
          <cell r="J226">
            <v>2.36</v>
          </cell>
          <cell r="K226">
            <v>0</v>
          </cell>
          <cell r="L226">
            <v>0</v>
          </cell>
          <cell r="M226">
            <v>0</v>
          </cell>
          <cell r="N226">
            <v>0</v>
          </cell>
          <cell r="O226">
            <v>0</v>
          </cell>
          <cell r="P226">
            <v>0</v>
          </cell>
          <cell r="Q226">
            <v>0</v>
          </cell>
          <cell r="R226">
            <v>0</v>
          </cell>
          <cell r="S226">
            <v>0</v>
          </cell>
          <cell r="T226">
            <v>0</v>
          </cell>
          <cell r="U226">
            <v>0</v>
          </cell>
          <cell r="V226">
            <v>0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  <cell r="AB226">
            <v>0</v>
          </cell>
          <cell r="AC226">
            <v>0</v>
          </cell>
          <cell r="AD226">
            <v>0</v>
          </cell>
          <cell r="AE226">
            <v>0</v>
          </cell>
          <cell r="AF226">
            <v>0</v>
          </cell>
          <cell r="AG226">
            <v>0</v>
          </cell>
          <cell r="AH226">
            <v>0</v>
          </cell>
          <cell r="AI226">
            <v>0</v>
          </cell>
          <cell r="AJ226">
            <v>0</v>
          </cell>
          <cell r="AK226">
            <v>0</v>
          </cell>
          <cell r="AL226">
            <v>0</v>
          </cell>
          <cell r="AM226">
            <v>0</v>
          </cell>
          <cell r="AN226">
            <v>0</v>
          </cell>
          <cell r="AO226">
            <v>0</v>
          </cell>
          <cell r="AP226">
            <v>0</v>
          </cell>
          <cell r="AQ226">
            <v>0</v>
          </cell>
          <cell r="AR226">
            <v>0</v>
          </cell>
          <cell r="AS226">
            <v>0</v>
          </cell>
          <cell r="AT226">
            <v>0</v>
          </cell>
          <cell r="AU226">
            <v>0</v>
          </cell>
          <cell r="AV226">
            <v>0</v>
          </cell>
          <cell r="AW226">
            <v>0</v>
          </cell>
          <cell r="AX226">
            <v>0</v>
          </cell>
          <cell r="AY226">
            <v>0</v>
          </cell>
          <cell r="AZ226">
            <v>0</v>
          </cell>
          <cell r="BA226">
            <v>0</v>
          </cell>
          <cell r="BB226">
            <v>0</v>
          </cell>
          <cell r="BC226">
            <v>0</v>
          </cell>
          <cell r="BD226">
            <v>0</v>
          </cell>
          <cell r="BE226">
            <v>0</v>
          </cell>
          <cell r="BF226">
            <v>0</v>
          </cell>
          <cell r="BG226">
            <v>0</v>
          </cell>
          <cell r="BH226">
            <v>0</v>
          </cell>
          <cell r="BI226">
            <v>0</v>
          </cell>
          <cell r="BJ226">
            <v>0</v>
          </cell>
          <cell r="BK226">
            <v>0</v>
          </cell>
          <cell r="BL226">
            <v>0</v>
          </cell>
          <cell r="BM226">
            <v>0</v>
          </cell>
          <cell r="BN226">
            <v>0</v>
          </cell>
          <cell r="BO226">
            <v>0</v>
          </cell>
          <cell r="BP226">
            <v>0</v>
          </cell>
          <cell r="BQ226">
            <v>0</v>
          </cell>
          <cell r="BR226">
            <v>0</v>
          </cell>
          <cell r="BS226">
            <v>0</v>
          </cell>
          <cell r="BT226">
            <v>0</v>
          </cell>
          <cell r="BU226">
            <v>0</v>
          </cell>
          <cell r="BV226">
            <v>0</v>
          </cell>
          <cell r="BW226">
            <v>0</v>
          </cell>
          <cell r="BX226">
            <v>0</v>
          </cell>
          <cell r="BY226">
            <v>0</v>
          </cell>
          <cell r="BZ226">
            <v>0</v>
          </cell>
          <cell r="CA226">
            <v>0</v>
          </cell>
          <cell r="CB226">
            <v>0</v>
          </cell>
          <cell r="CC226">
            <v>0</v>
          </cell>
          <cell r="CD226">
            <v>0</v>
          </cell>
          <cell r="CE226">
            <v>0</v>
          </cell>
          <cell r="CF226">
            <v>0</v>
          </cell>
          <cell r="CG226">
            <v>0</v>
          </cell>
          <cell r="CH226">
            <v>0</v>
          </cell>
          <cell r="CI226">
            <v>0</v>
          </cell>
          <cell r="CJ226">
            <v>0</v>
          </cell>
          <cell r="CK226">
            <v>0</v>
          </cell>
          <cell r="CL226">
            <v>0</v>
          </cell>
          <cell r="CM226">
            <v>0</v>
          </cell>
          <cell r="CN226">
            <v>0</v>
          </cell>
          <cell r="CO226">
            <v>0</v>
          </cell>
          <cell r="CP226">
            <v>0</v>
          </cell>
          <cell r="CQ226">
            <v>0</v>
          </cell>
          <cell r="CR226">
            <v>0</v>
          </cell>
          <cell r="CS226">
            <v>0</v>
          </cell>
          <cell r="CT226">
            <v>0</v>
          </cell>
          <cell r="CU226">
            <v>0</v>
          </cell>
          <cell r="CV226">
            <v>0</v>
          </cell>
          <cell r="CW226">
            <v>0</v>
          </cell>
          <cell r="CX226">
            <v>0</v>
          </cell>
          <cell r="CY226">
            <v>0</v>
          </cell>
          <cell r="CZ226">
            <v>0</v>
          </cell>
          <cell r="DA226">
            <v>0</v>
          </cell>
          <cell r="DB226">
            <v>0</v>
          </cell>
          <cell r="DC226">
            <v>0</v>
          </cell>
          <cell r="DD226">
            <v>0</v>
          </cell>
          <cell r="DE226">
            <v>0</v>
          </cell>
          <cell r="DF226">
            <v>0</v>
          </cell>
          <cell r="DG226">
            <v>0</v>
          </cell>
          <cell r="DH226">
            <v>0</v>
          </cell>
          <cell r="DI226">
            <v>0</v>
          </cell>
          <cell r="DJ226">
            <v>0</v>
          </cell>
          <cell r="DK226">
            <v>0</v>
          </cell>
          <cell r="DL226">
            <v>0</v>
          </cell>
          <cell r="DM226">
            <v>0</v>
          </cell>
          <cell r="DN226">
            <v>0</v>
          </cell>
          <cell r="DO226">
            <v>0</v>
          </cell>
          <cell r="DP226">
            <v>0</v>
          </cell>
          <cell r="DQ226">
            <v>0</v>
          </cell>
          <cell r="DR226">
            <v>0</v>
          </cell>
          <cell r="DS226">
            <v>0</v>
          </cell>
          <cell r="DT226">
            <v>0</v>
          </cell>
          <cell r="DU226">
            <v>0</v>
          </cell>
          <cell r="DV226">
            <v>0</v>
          </cell>
          <cell r="DW226">
            <v>0</v>
          </cell>
          <cell r="DX226">
            <v>0</v>
          </cell>
          <cell r="DY226">
            <v>0</v>
          </cell>
          <cell r="DZ226">
            <v>0</v>
          </cell>
          <cell r="EA226">
            <v>0</v>
          </cell>
          <cell r="EB226">
            <v>0</v>
          </cell>
          <cell r="EC226">
            <v>0</v>
          </cell>
          <cell r="ED226">
            <v>0</v>
          </cell>
          <cell r="EE226">
            <v>0</v>
          </cell>
          <cell r="EF226">
            <v>0</v>
          </cell>
          <cell r="EG226">
            <v>0</v>
          </cell>
          <cell r="EH226">
            <v>0</v>
          </cell>
          <cell r="EI226">
            <v>0</v>
          </cell>
          <cell r="EJ226">
            <v>0</v>
          </cell>
          <cell r="EK226">
            <v>0</v>
          </cell>
          <cell r="EL226">
            <v>0</v>
          </cell>
          <cell r="EM226">
            <v>0</v>
          </cell>
          <cell r="EN226">
            <v>0</v>
          </cell>
        </row>
        <row r="227">
          <cell r="A227">
            <v>523161</v>
          </cell>
          <cell r="B227" t="str">
            <v>Meal Allowance - Non Executives</v>
          </cell>
          <cell r="C227">
            <v>198.92714973</v>
          </cell>
          <cell r="D227">
            <v>194.15179753999999</v>
          </cell>
          <cell r="E227">
            <v>234.33293144999999</v>
          </cell>
          <cell r="F227">
            <v>255.81225884</v>
          </cell>
          <cell r="G227">
            <v>333.83732136000003</v>
          </cell>
          <cell r="H227">
            <v>358.64754395999995</v>
          </cell>
          <cell r="I227">
            <v>336.05279512999999</v>
          </cell>
          <cell r="J227">
            <v>366.08</v>
          </cell>
          <cell r="K227">
            <v>336.69900000000001</v>
          </cell>
          <cell r="L227">
            <v>336.69900000000001</v>
          </cell>
          <cell r="M227">
            <v>28.058236999999998</v>
          </cell>
          <cell r="N227">
            <v>27.487827299999999</v>
          </cell>
          <cell r="O227">
            <v>0.57040969999999902</v>
          </cell>
          <cell r="P227">
            <v>2.032949183514271E-2</v>
          </cell>
          <cell r="Q227">
            <v>28.845503920000002</v>
          </cell>
          <cell r="R227">
            <v>27.487827299999999</v>
          </cell>
          <cell r="S227">
            <v>1.357676620000003</v>
          </cell>
          <cell r="T227">
            <v>4.7067183286704839E-2</v>
          </cell>
          <cell r="U227">
            <v>0</v>
          </cell>
          <cell r="V227">
            <v>28.058236999999998</v>
          </cell>
          <cell r="W227">
            <v>27.355328419999999</v>
          </cell>
          <cell r="X227">
            <v>0.70290857999999901</v>
          </cell>
          <cell r="Y227">
            <v>56.116473999999997</v>
          </cell>
          <cell r="Z227">
            <v>54.843155719999999</v>
          </cell>
          <cell r="AA227">
            <v>1.273318279999998</v>
          </cell>
          <cell r="AB227">
            <v>2.269063234443415E-2</v>
          </cell>
          <cell r="AC227">
            <v>57.51444068</v>
          </cell>
          <cell r="AD227">
            <v>54.843155719999999</v>
          </cell>
          <cell r="AE227">
            <v>2.6712849600000013</v>
          </cell>
          <cell r="AF227">
            <v>4.644546531996286E-2</v>
          </cell>
          <cell r="AG227">
            <v>0</v>
          </cell>
          <cell r="AH227">
            <v>28.058236999999998</v>
          </cell>
          <cell r="AI227">
            <v>27.263770620000006</v>
          </cell>
          <cell r="AJ227">
            <v>0.79446637999999226</v>
          </cell>
          <cell r="AK227">
            <v>84.174711000000002</v>
          </cell>
          <cell r="AL227">
            <v>82.106926340000001</v>
          </cell>
          <cell r="AM227">
            <v>2.0677846600000009</v>
          </cell>
          <cell r="AN227">
            <v>2.4565390667037761E-2</v>
          </cell>
          <cell r="AO227">
            <v>27.263770620000006</v>
          </cell>
          <cell r="AP227">
            <v>82.106926340000001</v>
          </cell>
          <cell r="AQ227">
            <v>-54.843155719999999</v>
          </cell>
          <cell r="AR227">
            <v>-2.0115763327237084</v>
          </cell>
          <cell r="AS227">
            <v>0</v>
          </cell>
          <cell r="AT227">
            <v>28.12977111</v>
          </cell>
          <cell r="AU227">
            <v>27.141452609999998</v>
          </cell>
          <cell r="AV227">
            <v>0.98831850000000188</v>
          </cell>
          <cell r="AW227">
            <v>111.66067512000001</v>
          </cell>
          <cell r="AX227">
            <v>109.24837895</v>
          </cell>
          <cell r="AY227">
            <v>2.4122961700000047</v>
          </cell>
          <cell r="AZ227">
            <v>2.1603811435024437E-2</v>
          </cell>
          <cell r="BA227">
            <v>114.41377281</v>
          </cell>
          <cell r="BB227">
            <v>109.24837895</v>
          </cell>
          <cell r="BC227">
            <v>5.1653938599999947</v>
          </cell>
          <cell r="BD227">
            <v>4.5146608953957411E-2</v>
          </cell>
          <cell r="BE227">
            <v>0</v>
          </cell>
          <cell r="BF227">
            <v>28.12977111</v>
          </cell>
          <cell r="BG227">
            <v>27.320201609999998</v>
          </cell>
          <cell r="BH227">
            <v>0.80956950000000205</v>
          </cell>
          <cell r="BI227">
            <v>139.79044623000001</v>
          </cell>
          <cell r="BJ227">
            <v>136.56858056000002</v>
          </cell>
          <cell r="BK227">
            <v>3.2218656699999997</v>
          </cell>
          <cell r="BL227">
            <v>2.3047824489371753E-2</v>
          </cell>
          <cell r="BM227">
            <v>142.62387000000001</v>
          </cell>
          <cell r="BN227">
            <v>136.56858056000002</v>
          </cell>
          <cell r="BO227">
            <v>6.0552894399999957</v>
          </cell>
          <cell r="BP227">
            <v>4.2456353484167798E-2</v>
          </cell>
          <cell r="BQ227">
            <v>0</v>
          </cell>
          <cell r="BR227">
            <v>28.12977111</v>
          </cell>
          <cell r="BS227">
            <v>27.188765530000001</v>
          </cell>
          <cell r="BT227">
            <v>0.94100557999999879</v>
          </cell>
          <cell r="BU227">
            <v>167.92021734000002</v>
          </cell>
          <cell r="BV227">
            <v>163.75734609</v>
          </cell>
          <cell r="BW227">
            <v>4.1628712500000233</v>
          </cell>
          <cell r="BX227">
            <v>2.4790768592034166E-2</v>
          </cell>
          <cell r="BY227">
            <v>170.62935300999999</v>
          </cell>
          <cell r="BZ227">
            <v>163.75734609</v>
          </cell>
          <cell r="CA227">
            <v>-6.8720069199999898</v>
          </cell>
          <cell r="CB227">
            <v>-4.0274470944030631E-2</v>
          </cell>
          <cell r="CC227">
            <v>0</v>
          </cell>
          <cell r="CD227">
            <v>28.12977111</v>
          </cell>
          <cell r="CE227">
            <v>26.986959460000008</v>
          </cell>
          <cell r="CF227">
            <v>1.1428116499999916</v>
          </cell>
          <cell r="CG227">
            <v>196.04998845000006</v>
          </cell>
          <cell r="CH227">
            <v>190.74430555000001</v>
          </cell>
          <cell r="CI227">
            <v>5.3056829000000505</v>
          </cell>
          <cell r="CJ227">
            <v>2.7062908505874228E-2</v>
          </cell>
          <cell r="CK227">
            <v>198.34469231999998</v>
          </cell>
          <cell r="CL227">
            <v>190.74430555000001</v>
          </cell>
          <cell r="CM227">
            <v>-7.6003867699999716</v>
          </cell>
          <cell r="CN227">
            <v>-3.8319083213670606E-2</v>
          </cell>
          <cell r="CO227">
            <v>0</v>
          </cell>
          <cell r="CP227">
            <v>28.12977111</v>
          </cell>
          <cell r="CQ227">
            <v>26.926341649999976</v>
          </cell>
          <cell r="CR227">
            <v>1.2034294600000237</v>
          </cell>
          <cell r="CS227">
            <v>224.17975956000006</v>
          </cell>
          <cell r="CT227">
            <v>217.67064719999999</v>
          </cell>
          <cell r="CU227">
            <v>6.5091123600000742</v>
          </cell>
          <cell r="CV227">
            <v>2.903523660109002E-2</v>
          </cell>
          <cell r="CW227">
            <v>225.98912658</v>
          </cell>
          <cell r="CX227">
            <v>217.67064719999999</v>
          </cell>
          <cell r="CY227">
            <v>8.3184793800000136</v>
          </cell>
          <cell r="CZ227">
            <v>3.6809201866866266E-2</v>
          </cell>
          <cell r="DA227">
            <v>0</v>
          </cell>
          <cell r="DB227">
            <v>28.12977111</v>
          </cell>
          <cell r="DC227">
            <v>26.771364339999998</v>
          </cell>
          <cell r="DD227">
            <v>1.358406770000002</v>
          </cell>
          <cell r="DE227">
            <v>252.30953067000007</v>
          </cell>
          <cell r="DF227">
            <v>244.44201153999998</v>
          </cell>
          <cell r="DG227">
            <v>7.8675191300000904</v>
          </cell>
          <cell r="DH227">
            <v>3.118201325613083E-2</v>
          </cell>
          <cell r="DI227">
            <v>253.66657290000001</v>
          </cell>
          <cell r="DJ227">
            <v>244.44201153999998</v>
          </cell>
          <cell r="DK227">
            <v>9.224561360000024</v>
          </cell>
          <cell r="DL227">
            <v>3.6364907108342233E-2</v>
          </cell>
          <cell r="DM227">
            <v>0</v>
          </cell>
          <cell r="DN227">
            <v>28.12977111</v>
          </cell>
          <cell r="DO227">
            <v>26.27414202000001</v>
          </cell>
          <cell r="DP227">
            <v>1.8556290899999901</v>
          </cell>
          <cell r="DQ227">
            <v>280.43930178000011</v>
          </cell>
          <cell r="DR227">
            <v>270.71615356000001</v>
          </cell>
          <cell r="DS227">
            <v>9.7231482200000983</v>
          </cell>
          <cell r="DT227">
            <v>3.4671132606184221E-2</v>
          </cell>
          <cell r="DU227">
            <v>281.24296733</v>
          </cell>
          <cell r="DV227">
            <v>270.71615356000001</v>
          </cell>
          <cell r="DW227">
            <v>10.52681376999999</v>
          </cell>
          <cell r="DX227">
            <v>3.7429607111377897E-2</v>
          </cell>
          <cell r="DY227">
            <v>0</v>
          </cell>
          <cell r="DZ227">
            <v>28.12977111</v>
          </cell>
          <cell r="EA227">
            <v>26.07576373000002</v>
          </cell>
          <cell r="EB227">
            <v>2.0540073799999803</v>
          </cell>
          <cell r="EC227">
            <v>308.56907289000009</v>
          </cell>
          <cell r="ED227">
            <v>296.79191729000001</v>
          </cell>
          <cell r="EE227">
            <v>11.777155600000071</v>
          </cell>
          <cell r="EF227">
            <v>3.8166999335667182E-2</v>
          </cell>
          <cell r="EG227">
            <v>308.66328591000001</v>
          </cell>
          <cell r="EH227">
            <v>296.79191729000001</v>
          </cell>
          <cell r="EI227">
            <v>11.871368619999998</v>
          </cell>
          <cell r="EJ227">
            <v>3.8460578766278834E-2</v>
          </cell>
          <cell r="EK227">
            <v>0</v>
          </cell>
          <cell r="EL227">
            <v>28.129927110000001</v>
          </cell>
          <cell r="EM227">
            <v>26.191723359999955</v>
          </cell>
          <cell r="EN227">
            <v>1.9382037500000457</v>
          </cell>
        </row>
        <row r="228">
          <cell r="A228">
            <v>523171</v>
          </cell>
          <cell r="B228" t="str">
            <v>Night Shift Allowance - Non Executives</v>
          </cell>
          <cell r="C228">
            <v>9.2267155600000006</v>
          </cell>
          <cell r="D228">
            <v>8.5664717899999996</v>
          </cell>
          <cell r="E228">
            <v>6.7466280000000003</v>
          </cell>
          <cell r="F228">
            <v>5.5541532</v>
          </cell>
          <cell r="G228">
            <v>7.8010050999999994</v>
          </cell>
          <cell r="H228">
            <v>11.84314247</v>
          </cell>
          <cell r="I228">
            <v>16.895962000000001</v>
          </cell>
          <cell r="J228">
            <v>17.850000000000001</v>
          </cell>
          <cell r="K228">
            <v>16.498999999999999</v>
          </cell>
          <cell r="L228">
            <v>16.498999999999999</v>
          </cell>
          <cell r="M228">
            <v>1.3749210000000001</v>
          </cell>
          <cell r="N228">
            <v>1.4239335</v>
          </cell>
          <cell r="O228">
            <v>-4.9012499999999903E-2</v>
          </cell>
          <cell r="P228">
            <v>-3.5647502656516193E-2</v>
          </cell>
          <cell r="Q228">
            <v>0.87937930000000009</v>
          </cell>
          <cell r="R228">
            <v>1.4239335</v>
          </cell>
          <cell r="S228">
            <v>-0.54455419999999988</v>
          </cell>
          <cell r="T228">
            <v>-0.6192483721188341</v>
          </cell>
          <cell r="U228">
            <v>0</v>
          </cell>
          <cell r="V228">
            <v>1.3749210000000001</v>
          </cell>
          <cell r="W228">
            <v>1.4393425</v>
          </cell>
          <cell r="X228">
            <v>-6.4421499999999909E-2</v>
          </cell>
          <cell r="Y228">
            <v>2.7498420000000001</v>
          </cell>
          <cell r="Z228">
            <v>2.8632759999999999</v>
          </cell>
          <cell r="AA228">
            <v>-0.11343399999999981</v>
          </cell>
          <cell r="AB228">
            <v>-4.1251097335774131E-2</v>
          </cell>
          <cell r="AC228">
            <v>2.6649167999999999</v>
          </cell>
          <cell r="AD228">
            <v>2.8632759999999999</v>
          </cell>
          <cell r="AE228">
            <v>-0.19835920000000007</v>
          </cell>
          <cell r="AF228">
            <v>-7.4433543291107657E-2</v>
          </cell>
          <cell r="AG228">
            <v>0</v>
          </cell>
          <cell r="AH228">
            <v>1.3749210000000001</v>
          </cell>
          <cell r="AI228">
            <v>0.89268800000000004</v>
          </cell>
          <cell r="AJ228">
            <v>0.48223300000000002</v>
          </cell>
          <cell r="AK228">
            <v>4.1247629999999997</v>
          </cell>
          <cell r="AL228">
            <v>3.7559640000000001</v>
          </cell>
          <cell r="AM228">
            <v>0.36879899999999965</v>
          </cell>
          <cell r="AN228">
            <v>8.9410955247610516E-2</v>
          </cell>
          <cell r="AO228">
            <v>0.89268800000000004</v>
          </cell>
          <cell r="AP228">
            <v>3.7559640000000001</v>
          </cell>
          <cell r="AQ228">
            <v>-2.8632759999999999</v>
          </cell>
          <cell r="AR228">
            <v>-3.2074767443944578</v>
          </cell>
          <cell r="AS228">
            <v>0</v>
          </cell>
          <cell r="AT228">
            <v>1.3749210000000001</v>
          </cell>
          <cell r="AU228">
            <v>1.8869345999999996</v>
          </cell>
          <cell r="AV228">
            <v>-0.51201359999999951</v>
          </cell>
          <cell r="AW228">
            <v>5.4996840000000002</v>
          </cell>
          <cell r="AX228">
            <v>5.6428985999999997</v>
          </cell>
          <cell r="AY228">
            <v>-0.14321459999999941</v>
          </cell>
          <cell r="AZ228">
            <v>-2.6040514327732175E-2</v>
          </cell>
          <cell r="BA228">
            <v>5.1330419999999997</v>
          </cell>
          <cell r="BB228">
            <v>5.6428985999999997</v>
          </cell>
          <cell r="BC228">
            <v>-0.50985659999999999</v>
          </cell>
          <cell r="BD228">
            <v>-9.9328351492156117E-2</v>
          </cell>
          <cell r="BE228">
            <v>0</v>
          </cell>
          <cell r="BF228">
            <v>1.3749210000000001</v>
          </cell>
          <cell r="BG228">
            <v>1.5701346000000005</v>
          </cell>
          <cell r="BH228">
            <v>-0.19521360000000043</v>
          </cell>
          <cell r="BI228">
            <v>6.8746049999999999</v>
          </cell>
          <cell r="BJ228">
            <v>7.2130331999999999</v>
          </cell>
          <cell r="BK228">
            <v>-0.33842820000000007</v>
          </cell>
          <cell r="BL228">
            <v>-4.922874841536351E-2</v>
          </cell>
          <cell r="BM228">
            <v>6.5555275000000002</v>
          </cell>
          <cell r="BN228">
            <v>7.2130331999999999</v>
          </cell>
          <cell r="BO228">
            <v>-0.65750569999999975</v>
          </cell>
          <cell r="BP228">
            <v>-0.10029790890206772</v>
          </cell>
          <cell r="BQ228">
            <v>0</v>
          </cell>
          <cell r="BR228">
            <v>1.3749210000000001</v>
          </cell>
          <cell r="BS228">
            <v>1.3598346000000006</v>
          </cell>
          <cell r="BT228">
            <v>1.50863999999995E-2</v>
          </cell>
          <cell r="BU228">
            <v>8.2495259999999995</v>
          </cell>
          <cell r="BV228">
            <v>8.5728678000000009</v>
          </cell>
          <cell r="BW228">
            <v>-0.32334180000000146</v>
          </cell>
          <cell r="BX228">
            <v>-3.9195197396796069E-2</v>
          </cell>
          <cell r="BY228">
            <v>7.569261</v>
          </cell>
          <cell r="BZ228">
            <v>8.5728678000000009</v>
          </cell>
          <cell r="CA228">
            <v>1.0036068000000009</v>
          </cell>
          <cell r="CB228">
            <v>0.13258979971756832</v>
          </cell>
          <cell r="CC228">
            <v>0</v>
          </cell>
          <cell r="CD228">
            <v>1.3749210000000001</v>
          </cell>
          <cell r="CE228">
            <v>1.2631656999999992</v>
          </cell>
          <cell r="CF228">
            <v>0.11175530000000089</v>
          </cell>
          <cell r="CG228">
            <v>9.624447</v>
          </cell>
          <cell r="CH228">
            <v>9.8360334999999992</v>
          </cell>
          <cell r="CI228">
            <v>-0.21158649999999923</v>
          </cell>
          <cell r="CJ228">
            <v>-2.1984276083602438E-2</v>
          </cell>
          <cell r="CK228">
            <v>9.7265944999999991</v>
          </cell>
          <cell r="CL228">
            <v>9.8360334999999992</v>
          </cell>
          <cell r="CM228">
            <v>0.10943900000000006</v>
          </cell>
          <cell r="CN228">
            <v>1.125152282229922E-2</v>
          </cell>
          <cell r="CO228">
            <v>0</v>
          </cell>
          <cell r="CP228">
            <v>1.3749210000000001</v>
          </cell>
          <cell r="CQ228">
            <v>1.3855656999999992</v>
          </cell>
          <cell r="CR228">
            <v>-1.0644699999999174E-2</v>
          </cell>
          <cell r="CS228">
            <v>10.999368</v>
          </cell>
          <cell r="CT228">
            <v>11.2215992</v>
          </cell>
          <cell r="CU228">
            <v>-0.22223119999999952</v>
          </cell>
          <cell r="CV228">
            <v>-2.0203997175110379E-2</v>
          </cell>
          <cell r="CW228">
            <v>11.069027999999999</v>
          </cell>
          <cell r="CX228">
            <v>11.2215992</v>
          </cell>
          <cell r="CY228">
            <v>-0.15257120000000057</v>
          </cell>
          <cell r="CZ228">
            <v>-1.3783613159168139E-2</v>
          </cell>
          <cell r="DA228">
            <v>0</v>
          </cell>
          <cell r="DB228">
            <v>1.3749210000000001</v>
          </cell>
          <cell r="DC228">
            <v>1.0103868</v>
          </cell>
          <cell r="DD228">
            <v>0.36453420000000003</v>
          </cell>
          <cell r="DE228">
            <v>12.374288999999999</v>
          </cell>
          <cell r="DF228">
            <v>12.231985999999999</v>
          </cell>
          <cell r="DG228">
            <v>0.14230300000000007</v>
          </cell>
          <cell r="DH228">
            <v>1.1499893044359969E-2</v>
          </cell>
          <cell r="DI228">
            <v>12.4265615</v>
          </cell>
          <cell r="DJ228">
            <v>12.231985999999999</v>
          </cell>
          <cell r="DK228">
            <v>0.1945755000000009</v>
          </cell>
          <cell r="DL228">
            <v>1.565803219176929E-2</v>
          </cell>
          <cell r="DM228">
            <v>0</v>
          </cell>
          <cell r="DN228">
            <v>1.3749210000000001</v>
          </cell>
          <cell r="DO228">
            <v>1.1530185999999996</v>
          </cell>
          <cell r="DP228">
            <v>0.2219024000000005</v>
          </cell>
          <cell r="DQ228">
            <v>13.74921</v>
          </cell>
          <cell r="DR228">
            <v>13.3850046</v>
          </cell>
          <cell r="DS228">
            <v>0.36420539999999946</v>
          </cell>
          <cell r="DT228">
            <v>2.6489187378765724E-2</v>
          </cell>
          <cell r="DU228">
            <v>14.073095</v>
          </cell>
          <cell r="DV228">
            <v>13.3850046</v>
          </cell>
          <cell r="DW228">
            <v>0.6880904000000001</v>
          </cell>
          <cell r="DX228">
            <v>4.8894035036358391E-2</v>
          </cell>
          <cell r="DY228">
            <v>0</v>
          </cell>
          <cell r="DZ228">
            <v>1.3749210000000001</v>
          </cell>
          <cell r="EA228">
            <v>1.4035257100000009</v>
          </cell>
          <cell r="EB228">
            <v>-2.8604710000000866E-2</v>
          </cell>
          <cell r="EC228">
            <v>15.124131</v>
          </cell>
          <cell r="ED228">
            <v>14.788530310000001</v>
          </cell>
          <cell r="EE228">
            <v>0.3356006899999997</v>
          </cell>
          <cell r="EF228">
            <v>2.2189750273916543E-2</v>
          </cell>
          <cell r="EG228">
            <v>15.3828285</v>
          </cell>
          <cell r="EH228">
            <v>14.788530310000001</v>
          </cell>
          <cell r="EI228">
            <v>0.59429818999999995</v>
          </cell>
          <cell r="EJ228">
            <v>3.8633869577366732E-2</v>
          </cell>
          <cell r="EK228">
            <v>0</v>
          </cell>
          <cell r="EL228">
            <v>1.3748689999999999</v>
          </cell>
          <cell r="EM228">
            <v>1.3411282999999989</v>
          </cell>
          <cell r="EN228">
            <v>3.3740700000000956E-2</v>
          </cell>
        </row>
        <row r="229">
          <cell r="A229">
            <v>523181</v>
          </cell>
          <cell r="B229" t="str">
            <v>Mobile Phone Allowance - Non Executives</v>
          </cell>
          <cell r="C229">
            <v>-4.9381599999999996E-3</v>
          </cell>
          <cell r="D229">
            <v>0.18184732000000001</v>
          </cell>
          <cell r="E229">
            <v>5.5278849999999997E-2</v>
          </cell>
          <cell r="F229">
            <v>1.1026090000000001E-2</v>
          </cell>
          <cell r="G229">
            <v>0</v>
          </cell>
          <cell r="H229">
            <v>0</v>
          </cell>
          <cell r="I229">
            <v>0</v>
          </cell>
          <cell r="J229">
            <v>0.1</v>
          </cell>
          <cell r="K229">
            <v>0</v>
          </cell>
          <cell r="L229">
            <v>0</v>
          </cell>
          <cell r="M229">
            <v>0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  <cell r="T229">
            <v>0</v>
          </cell>
          <cell r="U229">
            <v>0</v>
          </cell>
          <cell r="V229">
            <v>0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>
            <v>0</v>
          </cell>
          <cell r="AB229">
            <v>0</v>
          </cell>
          <cell r="AC229">
            <v>0</v>
          </cell>
          <cell r="AD229">
            <v>0</v>
          </cell>
          <cell r="AE229">
            <v>0</v>
          </cell>
          <cell r="AF229">
            <v>0</v>
          </cell>
          <cell r="AG229">
            <v>0</v>
          </cell>
          <cell r="AH229">
            <v>0</v>
          </cell>
          <cell r="AI229">
            <v>0</v>
          </cell>
          <cell r="AJ229">
            <v>0</v>
          </cell>
          <cell r="AK229">
            <v>0</v>
          </cell>
          <cell r="AL229">
            <v>0</v>
          </cell>
          <cell r="AM229">
            <v>0</v>
          </cell>
          <cell r="AN229">
            <v>0</v>
          </cell>
          <cell r="AO229">
            <v>0</v>
          </cell>
          <cell r="AP229">
            <v>0</v>
          </cell>
          <cell r="AQ229">
            <v>0</v>
          </cell>
          <cell r="AR229">
            <v>0</v>
          </cell>
          <cell r="AS229">
            <v>0</v>
          </cell>
          <cell r="AT229">
            <v>0</v>
          </cell>
          <cell r="AU229">
            <v>0</v>
          </cell>
          <cell r="AV229">
            <v>0</v>
          </cell>
          <cell r="AW229">
            <v>0</v>
          </cell>
          <cell r="AX229">
            <v>0</v>
          </cell>
          <cell r="AY229">
            <v>0</v>
          </cell>
          <cell r="AZ229">
            <v>0</v>
          </cell>
          <cell r="BA229">
            <v>0</v>
          </cell>
          <cell r="BB229">
            <v>0</v>
          </cell>
          <cell r="BC229">
            <v>0</v>
          </cell>
          <cell r="BD229">
            <v>0</v>
          </cell>
          <cell r="BE229">
            <v>0</v>
          </cell>
          <cell r="BF229">
            <v>0</v>
          </cell>
          <cell r="BG229">
            <v>0</v>
          </cell>
          <cell r="BH229">
            <v>0</v>
          </cell>
          <cell r="BI229">
            <v>0</v>
          </cell>
          <cell r="BJ229">
            <v>0</v>
          </cell>
          <cell r="BK229">
            <v>0</v>
          </cell>
          <cell r="BL229">
            <v>0</v>
          </cell>
          <cell r="BM229">
            <v>0</v>
          </cell>
          <cell r="BN229">
            <v>0</v>
          </cell>
          <cell r="BO229">
            <v>0</v>
          </cell>
          <cell r="BP229">
            <v>0</v>
          </cell>
          <cell r="BQ229">
            <v>0</v>
          </cell>
          <cell r="BR229">
            <v>0</v>
          </cell>
          <cell r="BS229">
            <v>0</v>
          </cell>
          <cell r="BT229">
            <v>0</v>
          </cell>
          <cell r="BU229">
            <v>0</v>
          </cell>
          <cell r="BV229">
            <v>0</v>
          </cell>
          <cell r="BW229">
            <v>0</v>
          </cell>
          <cell r="BX229">
            <v>0</v>
          </cell>
          <cell r="BY229">
            <v>0</v>
          </cell>
          <cell r="BZ229">
            <v>0</v>
          </cell>
          <cell r="CA229">
            <v>0</v>
          </cell>
          <cell r="CB229">
            <v>0</v>
          </cell>
          <cell r="CC229">
            <v>0</v>
          </cell>
          <cell r="CD229">
            <v>0</v>
          </cell>
          <cell r="CE229">
            <v>0</v>
          </cell>
          <cell r="CF229">
            <v>0</v>
          </cell>
          <cell r="CG229">
            <v>0</v>
          </cell>
          <cell r="CH229">
            <v>0</v>
          </cell>
          <cell r="CI229">
            <v>0</v>
          </cell>
          <cell r="CJ229">
            <v>0</v>
          </cell>
          <cell r="CK229">
            <v>0</v>
          </cell>
          <cell r="CL229">
            <v>0</v>
          </cell>
          <cell r="CM229">
            <v>0</v>
          </cell>
          <cell r="CN229">
            <v>0</v>
          </cell>
          <cell r="CO229">
            <v>0</v>
          </cell>
          <cell r="CP229">
            <v>0</v>
          </cell>
          <cell r="CQ229">
            <v>0</v>
          </cell>
          <cell r="CR229">
            <v>0</v>
          </cell>
          <cell r="CS229">
            <v>0</v>
          </cell>
          <cell r="CT229">
            <v>0</v>
          </cell>
          <cell r="CU229">
            <v>0</v>
          </cell>
          <cell r="CV229">
            <v>0</v>
          </cell>
          <cell r="CW229">
            <v>0</v>
          </cell>
          <cell r="CX229">
            <v>0</v>
          </cell>
          <cell r="CY229">
            <v>0</v>
          </cell>
          <cell r="CZ229">
            <v>0</v>
          </cell>
          <cell r="DA229">
            <v>0</v>
          </cell>
          <cell r="DB229">
            <v>0</v>
          </cell>
          <cell r="DC229">
            <v>0</v>
          </cell>
          <cell r="DD229">
            <v>0</v>
          </cell>
          <cell r="DE229">
            <v>0</v>
          </cell>
          <cell r="DF229">
            <v>0</v>
          </cell>
          <cell r="DG229">
            <v>0</v>
          </cell>
          <cell r="DH229">
            <v>0</v>
          </cell>
          <cell r="DI229">
            <v>0</v>
          </cell>
          <cell r="DJ229">
            <v>0</v>
          </cell>
          <cell r="DK229">
            <v>0</v>
          </cell>
          <cell r="DL229">
            <v>0</v>
          </cell>
          <cell r="DM229">
            <v>0</v>
          </cell>
          <cell r="DN229">
            <v>0</v>
          </cell>
          <cell r="DO229">
            <v>0</v>
          </cell>
          <cell r="DP229">
            <v>0</v>
          </cell>
          <cell r="DQ229">
            <v>0</v>
          </cell>
          <cell r="DR229">
            <v>0</v>
          </cell>
          <cell r="DS229">
            <v>0</v>
          </cell>
          <cell r="DT229">
            <v>0</v>
          </cell>
          <cell r="DU229">
            <v>0</v>
          </cell>
          <cell r="DV229">
            <v>0</v>
          </cell>
          <cell r="DW229">
            <v>0</v>
          </cell>
          <cell r="DX229">
            <v>0</v>
          </cell>
          <cell r="DY229">
            <v>0</v>
          </cell>
          <cell r="DZ229">
            <v>0</v>
          </cell>
          <cell r="EA229">
            <v>0</v>
          </cell>
          <cell r="EB229">
            <v>0</v>
          </cell>
          <cell r="EC229">
            <v>0</v>
          </cell>
          <cell r="ED229">
            <v>0</v>
          </cell>
          <cell r="EE229">
            <v>0</v>
          </cell>
          <cell r="EF229">
            <v>0</v>
          </cell>
          <cell r="EG229">
            <v>0</v>
          </cell>
          <cell r="EH229">
            <v>0</v>
          </cell>
          <cell r="EI229">
            <v>0</v>
          </cell>
          <cell r="EJ229">
            <v>0</v>
          </cell>
          <cell r="EK229">
            <v>0</v>
          </cell>
          <cell r="EL229">
            <v>0</v>
          </cell>
          <cell r="EM229">
            <v>0</v>
          </cell>
          <cell r="EN229">
            <v>0</v>
          </cell>
        </row>
        <row r="230">
          <cell r="A230">
            <v>523182</v>
          </cell>
          <cell r="B230" t="str">
            <v>Mobile Phone Allowance - Executives</v>
          </cell>
          <cell r="C230">
            <v>2.11685912</v>
          </cell>
          <cell r="D230">
            <v>2.9150299999999998</v>
          </cell>
          <cell r="E230">
            <v>3.4862968400000001</v>
          </cell>
          <cell r="F230">
            <v>2.6361500000000002</v>
          </cell>
          <cell r="G230">
            <v>1.6499900000000001</v>
          </cell>
          <cell r="H230">
            <v>7.8766389999999999</v>
          </cell>
          <cell r="I230">
            <v>4.2900900000000002</v>
          </cell>
          <cell r="J230">
            <v>0.06</v>
          </cell>
          <cell r="K230">
            <v>3.1059999999999999</v>
          </cell>
          <cell r="L230">
            <v>3.4009999999999998</v>
          </cell>
          <cell r="M230">
            <v>0.25883499999999998</v>
          </cell>
          <cell r="N230">
            <v>0.34100000000000003</v>
          </cell>
          <cell r="O230">
            <v>-8.2165000000000044E-2</v>
          </cell>
          <cell r="P230">
            <v>-0.31744161338304344</v>
          </cell>
          <cell r="Q230">
            <v>0.42</v>
          </cell>
          <cell r="R230">
            <v>0.34100000000000003</v>
          </cell>
          <cell r="S230">
            <v>7.8999999999999959E-2</v>
          </cell>
          <cell r="T230">
            <v>0.18809523809523801</v>
          </cell>
          <cell r="U230">
            <v>0</v>
          </cell>
          <cell r="V230">
            <v>0.25883499999999998</v>
          </cell>
          <cell r="W230">
            <v>0.35899999999999999</v>
          </cell>
          <cell r="X230">
            <v>-0.100165</v>
          </cell>
          <cell r="Y230">
            <v>0.51766999999999996</v>
          </cell>
          <cell r="Z230">
            <v>0.7</v>
          </cell>
          <cell r="AA230">
            <v>-0.18232999999999999</v>
          </cell>
          <cell r="AB230">
            <v>-0.35221279966001506</v>
          </cell>
          <cell r="AC230">
            <v>0.70130000000000003</v>
          </cell>
          <cell r="AD230">
            <v>0.7</v>
          </cell>
          <cell r="AE230">
            <v>1.3000000000000789E-3</v>
          </cell>
          <cell r="AF230">
            <v>1.8537002709255366E-3</v>
          </cell>
          <cell r="AG230">
            <v>0</v>
          </cell>
          <cell r="AH230">
            <v>0.25883499999999998</v>
          </cell>
          <cell r="AI230">
            <v>0.25030000000000002</v>
          </cell>
          <cell r="AJ230">
            <v>8.5349999999999593E-3</v>
          </cell>
          <cell r="AK230">
            <v>0.776505</v>
          </cell>
          <cell r="AL230">
            <v>0.95030000000000003</v>
          </cell>
          <cell r="AM230">
            <v>-0.17379500000000003</v>
          </cell>
          <cell r="AN230">
            <v>-0.22381697477801177</v>
          </cell>
          <cell r="AO230">
            <v>0.25030000000000002</v>
          </cell>
          <cell r="AP230">
            <v>0.95030000000000003</v>
          </cell>
          <cell r="AQ230">
            <v>-0.7</v>
          </cell>
          <cell r="AR230">
            <v>-2.7966440271673987</v>
          </cell>
          <cell r="AS230">
            <v>0</v>
          </cell>
          <cell r="AT230">
            <v>0.25928499999999999</v>
          </cell>
          <cell r="AU230">
            <v>8.7999999999999995E-2</v>
          </cell>
          <cell r="AV230">
            <v>0.17128499999999999</v>
          </cell>
          <cell r="AW230">
            <v>1.0317400000000001</v>
          </cell>
          <cell r="AX230">
            <v>1.0383</v>
          </cell>
          <cell r="AY230">
            <v>-6.5599999999998992E-3</v>
          </cell>
          <cell r="AZ230">
            <v>-6.3581910171166172E-3</v>
          </cell>
          <cell r="BA230">
            <v>1.2753000000000001</v>
          </cell>
          <cell r="BB230">
            <v>1.0383</v>
          </cell>
          <cell r="BC230">
            <v>0.2370000000000001</v>
          </cell>
          <cell r="BD230">
            <v>0.18583862620559874</v>
          </cell>
          <cell r="BE230">
            <v>0</v>
          </cell>
          <cell r="BF230">
            <v>0.25928499999999999</v>
          </cell>
          <cell r="BG230">
            <v>0.33100000000000002</v>
          </cell>
          <cell r="BH230">
            <v>-7.1715000000000029E-2</v>
          </cell>
          <cell r="BI230">
            <v>1.2910250000000001</v>
          </cell>
          <cell r="BJ230">
            <v>1.3693</v>
          </cell>
          <cell r="BK230">
            <v>-7.8274999999999872E-2</v>
          </cell>
          <cell r="BL230">
            <v>-6.0630119478708673E-2</v>
          </cell>
          <cell r="BM230">
            <v>1.4853000000000001</v>
          </cell>
          <cell r="BN230">
            <v>1.3693</v>
          </cell>
          <cell r="BO230">
            <v>0.1160000000000001</v>
          </cell>
          <cell r="BP230">
            <v>7.8098700599205609E-2</v>
          </cell>
          <cell r="BQ230">
            <v>0</v>
          </cell>
          <cell r="BR230">
            <v>0.25928499999999999</v>
          </cell>
          <cell r="BS230">
            <v>0.16800000000000001</v>
          </cell>
          <cell r="BT230">
            <v>9.1284999999999977E-2</v>
          </cell>
          <cell r="BU230">
            <v>1.5503100000000001</v>
          </cell>
          <cell r="BV230">
            <v>1.5373000000000001</v>
          </cell>
          <cell r="BW230">
            <v>1.3009999999999966E-2</v>
          </cell>
          <cell r="BX230">
            <v>8.3918700130941326E-3</v>
          </cell>
          <cell r="BY230">
            <v>1.8903000000000001</v>
          </cell>
          <cell r="BZ230">
            <v>1.5373000000000001</v>
          </cell>
          <cell r="CA230">
            <v>-0.35299999999999998</v>
          </cell>
          <cell r="CB230">
            <v>-0.18674284505105007</v>
          </cell>
          <cell r="CC230">
            <v>0</v>
          </cell>
          <cell r="CD230">
            <v>0.25928499999999999</v>
          </cell>
          <cell r="CE230">
            <v>0.314</v>
          </cell>
          <cell r="CF230">
            <v>-5.4715000000000014E-2</v>
          </cell>
          <cell r="CG230">
            <v>1.8095950000000001</v>
          </cell>
          <cell r="CH230">
            <v>1.8512999999999999</v>
          </cell>
          <cell r="CI230">
            <v>-4.1704999999999881E-2</v>
          </cell>
          <cell r="CJ230">
            <v>-2.3046593298500426E-2</v>
          </cell>
          <cell r="CK230">
            <v>2.1122999999999998</v>
          </cell>
          <cell r="CL230">
            <v>1.8512999999999999</v>
          </cell>
          <cell r="CM230">
            <v>-0.2609999999999999</v>
          </cell>
          <cell r="CN230">
            <v>-0.12356199403493819</v>
          </cell>
          <cell r="CO230">
            <v>0</v>
          </cell>
          <cell r="CP230">
            <v>0.25928499999999999</v>
          </cell>
          <cell r="CQ230">
            <v>0.17499999999999999</v>
          </cell>
          <cell r="CR230">
            <v>8.4284999999999999E-2</v>
          </cell>
          <cell r="CS230">
            <v>2.0688800000000001</v>
          </cell>
          <cell r="CT230">
            <v>2.0263</v>
          </cell>
          <cell r="CU230">
            <v>4.2580000000000062E-2</v>
          </cell>
          <cell r="CV230">
            <v>2.058118402227295E-2</v>
          </cell>
          <cell r="CW230">
            <v>2.5537999999999998</v>
          </cell>
          <cell r="CX230">
            <v>2.0263</v>
          </cell>
          <cell r="CY230">
            <v>0.52749999999999986</v>
          </cell>
          <cell r="CZ230">
            <v>0.20655493773983863</v>
          </cell>
          <cell r="DA230">
            <v>0</v>
          </cell>
          <cell r="DB230">
            <v>0.25928499999999999</v>
          </cell>
          <cell r="DC230">
            <v>0.313</v>
          </cell>
          <cell r="DD230">
            <v>-5.3715000000000013E-2</v>
          </cell>
          <cell r="DE230">
            <v>2.3281649999999998</v>
          </cell>
          <cell r="DF230">
            <v>2.3393000000000002</v>
          </cell>
          <cell r="DG230">
            <v>-1.1135000000000339E-2</v>
          </cell>
          <cell r="DH230">
            <v>-4.7827366187535416E-3</v>
          </cell>
          <cell r="DI230">
            <v>2.6918000000000002</v>
          </cell>
          <cell r="DJ230">
            <v>2.3393000000000002</v>
          </cell>
          <cell r="DK230">
            <v>0.35250000000000004</v>
          </cell>
          <cell r="DL230">
            <v>0.13095326547291775</v>
          </cell>
          <cell r="DM230">
            <v>0</v>
          </cell>
          <cell r="DN230">
            <v>0.25928499999999999</v>
          </cell>
          <cell r="DO230">
            <v>0.15099000000000001</v>
          </cell>
          <cell r="DP230">
            <v>0.10829499999999997</v>
          </cell>
          <cell r="DQ230">
            <v>2.58745</v>
          </cell>
          <cell r="DR230">
            <v>2.4902899999999999</v>
          </cell>
          <cell r="DS230">
            <v>9.7160000000000135E-2</v>
          </cell>
          <cell r="DT230">
            <v>3.7550484067325023E-2</v>
          </cell>
          <cell r="DU230">
            <v>2.9148000000000001</v>
          </cell>
          <cell r="DV230">
            <v>2.4902899999999999</v>
          </cell>
          <cell r="DW230">
            <v>0.42451000000000016</v>
          </cell>
          <cell r="DX230">
            <v>0.14563949499108006</v>
          </cell>
          <cell r="DY230">
            <v>0</v>
          </cell>
          <cell r="DZ230">
            <v>0.25928499999999999</v>
          </cell>
          <cell r="EA230">
            <v>0.25900000000000001</v>
          </cell>
          <cell r="EB230">
            <v>2.8499999999997971E-4</v>
          </cell>
          <cell r="EC230">
            <v>2.8467349999999998</v>
          </cell>
          <cell r="ED230">
            <v>2.7492899999999998</v>
          </cell>
          <cell r="EE230">
            <v>9.7445000000000004E-2</v>
          </cell>
          <cell r="EF230">
            <v>3.4230442946041696E-2</v>
          </cell>
          <cell r="EG230">
            <v>3.2698</v>
          </cell>
          <cell r="EH230">
            <v>2.7492899999999998</v>
          </cell>
          <cell r="EI230">
            <v>0.52051000000000025</v>
          </cell>
          <cell r="EJ230">
            <v>0.15918710624503035</v>
          </cell>
          <cell r="EK230">
            <v>0</v>
          </cell>
          <cell r="EL230">
            <v>0.55426500000000001</v>
          </cell>
          <cell r="EM230">
            <v>0.53493400000000002</v>
          </cell>
          <cell r="EN230">
            <v>1.9330999999999987E-2</v>
          </cell>
        </row>
        <row r="231">
          <cell r="A231">
            <v>523191</v>
          </cell>
          <cell r="B231" t="str">
            <v>Productivity Allowance - Non Executives</v>
          </cell>
          <cell r="C231">
            <v>0</v>
          </cell>
          <cell r="D231">
            <v>0</v>
          </cell>
          <cell r="E231">
            <v>0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  <cell r="U231">
            <v>0</v>
          </cell>
          <cell r="V231">
            <v>0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J231">
            <v>0</v>
          </cell>
          <cell r="AK231">
            <v>0</v>
          </cell>
          <cell r="AL231">
            <v>0</v>
          </cell>
          <cell r="AM231">
            <v>0</v>
          </cell>
          <cell r="AN231">
            <v>0</v>
          </cell>
          <cell r="AO231">
            <v>0</v>
          </cell>
          <cell r="AP231">
            <v>0</v>
          </cell>
          <cell r="AQ231">
            <v>0</v>
          </cell>
          <cell r="AR231">
            <v>0</v>
          </cell>
          <cell r="AS231">
            <v>0</v>
          </cell>
          <cell r="AT231">
            <v>0</v>
          </cell>
          <cell r="AU231">
            <v>0</v>
          </cell>
          <cell r="AV231">
            <v>0</v>
          </cell>
          <cell r="AW231">
            <v>0</v>
          </cell>
          <cell r="AX231">
            <v>0</v>
          </cell>
          <cell r="AY231">
            <v>0</v>
          </cell>
          <cell r="AZ231">
            <v>0</v>
          </cell>
          <cell r="BA231">
            <v>0</v>
          </cell>
          <cell r="BB231">
            <v>0</v>
          </cell>
          <cell r="BC231">
            <v>0</v>
          </cell>
          <cell r="BD231">
            <v>0</v>
          </cell>
          <cell r="BE231">
            <v>0</v>
          </cell>
          <cell r="BF231">
            <v>0</v>
          </cell>
          <cell r="BG231">
            <v>0</v>
          </cell>
          <cell r="BH231">
            <v>0</v>
          </cell>
          <cell r="BI231">
            <v>0</v>
          </cell>
          <cell r="BJ231">
            <v>0</v>
          </cell>
          <cell r="BK231">
            <v>0</v>
          </cell>
          <cell r="BL231">
            <v>0</v>
          </cell>
          <cell r="BM231">
            <v>0</v>
          </cell>
          <cell r="BN231">
            <v>0</v>
          </cell>
          <cell r="BO231">
            <v>0</v>
          </cell>
          <cell r="BP231">
            <v>0</v>
          </cell>
          <cell r="BQ231">
            <v>0</v>
          </cell>
          <cell r="BR231">
            <v>0</v>
          </cell>
          <cell r="BS231">
            <v>0</v>
          </cell>
          <cell r="BT231">
            <v>0</v>
          </cell>
          <cell r="BU231">
            <v>0</v>
          </cell>
          <cell r="BV231">
            <v>0</v>
          </cell>
          <cell r="BW231">
            <v>0</v>
          </cell>
          <cell r="BX231">
            <v>0</v>
          </cell>
          <cell r="BY231">
            <v>0</v>
          </cell>
          <cell r="BZ231">
            <v>0</v>
          </cell>
          <cell r="CA231">
            <v>0</v>
          </cell>
          <cell r="CB231">
            <v>0</v>
          </cell>
          <cell r="CC231">
            <v>0</v>
          </cell>
          <cell r="CD231">
            <v>0</v>
          </cell>
          <cell r="CE231">
            <v>0</v>
          </cell>
          <cell r="CF231">
            <v>0</v>
          </cell>
          <cell r="CG231">
            <v>0</v>
          </cell>
          <cell r="CH231">
            <v>0</v>
          </cell>
          <cell r="CI231">
            <v>0</v>
          </cell>
          <cell r="CJ231">
            <v>0</v>
          </cell>
          <cell r="CK231">
            <v>0</v>
          </cell>
          <cell r="CL231">
            <v>0</v>
          </cell>
          <cell r="CM231">
            <v>0</v>
          </cell>
          <cell r="CN231">
            <v>0</v>
          </cell>
          <cell r="CO231">
            <v>0</v>
          </cell>
          <cell r="CP231">
            <v>0</v>
          </cell>
          <cell r="CQ231">
            <v>0</v>
          </cell>
          <cell r="CR231">
            <v>0</v>
          </cell>
          <cell r="CS231">
            <v>0</v>
          </cell>
          <cell r="CT231">
            <v>0</v>
          </cell>
          <cell r="CU231">
            <v>0</v>
          </cell>
          <cell r="CV231">
            <v>0</v>
          </cell>
          <cell r="CW231">
            <v>0</v>
          </cell>
          <cell r="CX231">
            <v>0</v>
          </cell>
          <cell r="CY231">
            <v>0</v>
          </cell>
          <cell r="CZ231">
            <v>0</v>
          </cell>
          <cell r="DA231">
            <v>0</v>
          </cell>
          <cell r="DB231">
            <v>0</v>
          </cell>
          <cell r="DC231">
            <v>0</v>
          </cell>
          <cell r="DD231">
            <v>0</v>
          </cell>
          <cell r="DE231">
            <v>0</v>
          </cell>
          <cell r="DF231">
            <v>0</v>
          </cell>
          <cell r="DG231">
            <v>0</v>
          </cell>
          <cell r="DH231">
            <v>0</v>
          </cell>
          <cell r="DI231">
            <v>0</v>
          </cell>
          <cell r="DJ231">
            <v>0</v>
          </cell>
          <cell r="DK231">
            <v>0</v>
          </cell>
          <cell r="DL231">
            <v>0</v>
          </cell>
          <cell r="DM231">
            <v>0</v>
          </cell>
          <cell r="DN231">
            <v>0</v>
          </cell>
          <cell r="DO231">
            <v>0</v>
          </cell>
          <cell r="DP231">
            <v>0</v>
          </cell>
          <cell r="DQ231">
            <v>0</v>
          </cell>
          <cell r="DR231">
            <v>0</v>
          </cell>
          <cell r="DS231">
            <v>0</v>
          </cell>
          <cell r="DT231">
            <v>0</v>
          </cell>
          <cell r="DU231">
            <v>0</v>
          </cell>
          <cell r="DV231">
            <v>0</v>
          </cell>
          <cell r="DW231">
            <v>0</v>
          </cell>
          <cell r="DX231">
            <v>0</v>
          </cell>
          <cell r="DY231">
            <v>0</v>
          </cell>
          <cell r="DZ231">
            <v>0</v>
          </cell>
          <cell r="EA231">
            <v>0</v>
          </cell>
          <cell r="EB231">
            <v>0</v>
          </cell>
          <cell r="EC231">
            <v>0</v>
          </cell>
          <cell r="ED231">
            <v>0</v>
          </cell>
          <cell r="EE231">
            <v>0</v>
          </cell>
          <cell r="EF231">
            <v>0</v>
          </cell>
          <cell r="EG231">
            <v>0</v>
          </cell>
          <cell r="EH231">
            <v>0</v>
          </cell>
          <cell r="EI231">
            <v>0</v>
          </cell>
          <cell r="EJ231">
            <v>0</v>
          </cell>
          <cell r="EK231">
            <v>0</v>
          </cell>
          <cell r="EL231">
            <v>0</v>
          </cell>
          <cell r="EM231">
            <v>0</v>
          </cell>
          <cell r="EN231">
            <v>0</v>
          </cell>
        </row>
        <row r="232">
          <cell r="A232">
            <v>523201</v>
          </cell>
          <cell r="B232" t="str">
            <v>Risk Allowance - Non Executives</v>
          </cell>
          <cell r="C232">
            <v>1.6949446000000001</v>
          </cell>
          <cell r="D232">
            <v>1.3873</v>
          </cell>
          <cell r="E232">
            <v>1.2269000000000001</v>
          </cell>
          <cell r="F232">
            <v>1.3579000000000001</v>
          </cell>
          <cell r="G232">
            <v>1.7279</v>
          </cell>
          <cell r="H232">
            <v>1.8388995700000001</v>
          </cell>
          <cell r="I232">
            <v>1.6901999999999999</v>
          </cell>
          <cell r="J232">
            <v>1.91</v>
          </cell>
          <cell r="K232">
            <v>1.706</v>
          </cell>
          <cell r="L232">
            <v>1.706</v>
          </cell>
          <cell r="M232">
            <v>0.14216599999999999</v>
          </cell>
          <cell r="N232">
            <v>0.1069</v>
          </cell>
          <cell r="O232">
            <v>3.5265999999999992E-2</v>
          </cell>
          <cell r="P232">
            <v>0.24806212455861454</v>
          </cell>
          <cell r="Q232">
            <v>0.18229999999999999</v>
          </cell>
          <cell r="R232">
            <v>0.1069</v>
          </cell>
          <cell r="S232">
            <v>7.5399999999999995E-2</v>
          </cell>
          <cell r="T232">
            <v>0.41360394953373558</v>
          </cell>
          <cell r="U232">
            <v>0</v>
          </cell>
          <cell r="V232">
            <v>0.14216599999999999</v>
          </cell>
          <cell r="W232">
            <v>0.14530000000000001</v>
          </cell>
          <cell r="X232">
            <v>-3.1340000000000257E-3</v>
          </cell>
          <cell r="Y232">
            <v>0.28433199999999997</v>
          </cell>
          <cell r="Z232">
            <v>0.25219999999999998</v>
          </cell>
          <cell r="AA232">
            <v>3.2131999999999994E-2</v>
          </cell>
          <cell r="AB232">
            <v>0.11300873626605516</v>
          </cell>
          <cell r="AC232">
            <v>0.38150000000000001</v>
          </cell>
          <cell r="AD232">
            <v>0.25219999999999998</v>
          </cell>
          <cell r="AE232">
            <v>0.12930000000000003</v>
          </cell>
          <cell r="AF232">
            <v>0.33892529488859768</v>
          </cell>
          <cell r="AG232">
            <v>0</v>
          </cell>
          <cell r="AH232">
            <v>0.14216599999999999</v>
          </cell>
          <cell r="AI232">
            <v>0.15279999999999999</v>
          </cell>
          <cell r="AJ232">
            <v>-1.0634000000000005E-2</v>
          </cell>
          <cell r="AK232">
            <v>0.42649799999999999</v>
          </cell>
          <cell r="AL232">
            <v>0.40500000000000003</v>
          </cell>
          <cell r="AM232">
            <v>2.1497999999999962E-2</v>
          </cell>
          <cell r="AN232">
            <v>5.0405863567941613E-2</v>
          </cell>
          <cell r="AO232">
            <v>0.15279999999999999</v>
          </cell>
          <cell r="AP232">
            <v>0.40500000000000003</v>
          </cell>
          <cell r="AQ232">
            <v>-0.25220000000000004</v>
          </cell>
          <cell r="AR232">
            <v>-1.6505235602094244</v>
          </cell>
          <cell r="AS232">
            <v>0</v>
          </cell>
          <cell r="AT232">
            <v>0.14216599999999999</v>
          </cell>
          <cell r="AU232">
            <v>1.7299999999999999E-2</v>
          </cell>
          <cell r="AV232">
            <v>0.12486599999999999</v>
          </cell>
          <cell r="AW232">
            <v>0.56866399999999995</v>
          </cell>
          <cell r="AX232">
            <v>0.42230000000000001</v>
          </cell>
          <cell r="AY232">
            <v>0.14636399999999994</v>
          </cell>
          <cell r="AZ232">
            <v>0.25738221515692916</v>
          </cell>
          <cell r="BA232">
            <v>0.54010000000000002</v>
          </cell>
          <cell r="BB232">
            <v>0.42230000000000001</v>
          </cell>
          <cell r="BC232">
            <v>0.11780000000000002</v>
          </cell>
          <cell r="BD232">
            <v>0.21810775782262545</v>
          </cell>
          <cell r="BE232">
            <v>0</v>
          </cell>
          <cell r="BF232">
            <v>0.14216599999999999</v>
          </cell>
          <cell r="BG232">
            <v>0.16669999999999999</v>
          </cell>
          <cell r="BH232">
            <v>-2.4534E-2</v>
          </cell>
          <cell r="BI232">
            <v>0.71082999999999996</v>
          </cell>
          <cell r="BJ232">
            <v>0.58899999999999997</v>
          </cell>
          <cell r="BK232">
            <v>0.12182999999999999</v>
          </cell>
          <cell r="BL232">
            <v>0.17139119058002616</v>
          </cell>
          <cell r="BM232">
            <v>0.74139999999999995</v>
          </cell>
          <cell r="BN232">
            <v>0.58899999999999997</v>
          </cell>
          <cell r="BO232">
            <v>0.15239999999999998</v>
          </cell>
          <cell r="BP232">
            <v>0.20555705422174264</v>
          </cell>
          <cell r="BQ232">
            <v>0</v>
          </cell>
          <cell r="BR232">
            <v>0.14216599999999999</v>
          </cell>
          <cell r="BS232">
            <v>0.1065</v>
          </cell>
          <cell r="BT232">
            <v>3.5665999999999989E-2</v>
          </cell>
          <cell r="BU232">
            <v>0.85299599999999998</v>
          </cell>
          <cell r="BV232">
            <v>0.69550000000000001</v>
          </cell>
          <cell r="BW232">
            <v>0.15749599999999997</v>
          </cell>
          <cell r="BX232">
            <v>0.18463861495247336</v>
          </cell>
          <cell r="BY232">
            <v>0.86770000000000003</v>
          </cell>
          <cell r="BZ232">
            <v>0.69550000000000001</v>
          </cell>
          <cell r="CA232">
            <v>-0.17220000000000002</v>
          </cell>
          <cell r="CB232">
            <v>-0.19845568744957937</v>
          </cell>
          <cell r="CC232">
            <v>0</v>
          </cell>
          <cell r="CD232">
            <v>0.14216599999999999</v>
          </cell>
          <cell r="CE232">
            <v>0.1653</v>
          </cell>
          <cell r="CF232">
            <v>-2.3134000000000016E-2</v>
          </cell>
          <cell r="CG232">
            <v>0.99516199999999999</v>
          </cell>
          <cell r="CH232">
            <v>0.86080000000000001</v>
          </cell>
          <cell r="CI232">
            <v>0.13436199999999998</v>
          </cell>
          <cell r="CJ232">
            <v>0.1350152035547981</v>
          </cell>
          <cell r="CK232">
            <v>0.9889</v>
          </cell>
          <cell r="CL232">
            <v>0.86080000000000001</v>
          </cell>
          <cell r="CM232">
            <v>-0.12809999999999999</v>
          </cell>
          <cell r="CN232">
            <v>-0.12953787036100717</v>
          </cell>
          <cell r="CO232">
            <v>0</v>
          </cell>
          <cell r="CP232">
            <v>0.14216599999999999</v>
          </cell>
          <cell r="CQ232">
            <v>0.1077</v>
          </cell>
          <cell r="CR232">
            <v>3.4465999999999983E-2</v>
          </cell>
          <cell r="CS232">
            <v>1.1373279999999999</v>
          </cell>
          <cell r="CT232">
            <v>0.96850000000000003</v>
          </cell>
          <cell r="CU232">
            <v>0.16882799999999987</v>
          </cell>
          <cell r="CV232">
            <v>0.14844266561625133</v>
          </cell>
          <cell r="CW232">
            <v>1.1439999999999999</v>
          </cell>
          <cell r="CX232">
            <v>0.96850000000000003</v>
          </cell>
          <cell r="CY232">
            <v>0.17549999999999988</v>
          </cell>
          <cell r="CZ232">
            <v>0.15340909090909083</v>
          </cell>
          <cell r="DA232">
            <v>0</v>
          </cell>
          <cell r="DB232">
            <v>0.14216599999999999</v>
          </cell>
          <cell r="DC232">
            <v>0.12239999999999999</v>
          </cell>
          <cell r="DD232">
            <v>1.9765999999999992E-2</v>
          </cell>
          <cell r="DE232">
            <v>1.2794939999999999</v>
          </cell>
          <cell r="DF232">
            <v>1.0909</v>
          </cell>
          <cell r="DG232">
            <v>0.18859399999999993</v>
          </cell>
          <cell r="DH232">
            <v>0.1473973305072161</v>
          </cell>
          <cell r="DI232">
            <v>1.2845</v>
          </cell>
          <cell r="DJ232">
            <v>1.0909</v>
          </cell>
          <cell r="DK232">
            <v>0.19359999999999999</v>
          </cell>
          <cell r="DL232">
            <v>0.15072012456208642</v>
          </cell>
          <cell r="DM232">
            <v>0</v>
          </cell>
          <cell r="DN232">
            <v>0.14216599999999999</v>
          </cell>
          <cell r="DO232">
            <v>0.17230000000000001</v>
          </cell>
          <cell r="DP232">
            <v>-3.0134000000000022E-2</v>
          </cell>
          <cell r="DQ232">
            <v>1.4216599999999999</v>
          </cell>
          <cell r="DR232">
            <v>1.2632000000000001</v>
          </cell>
          <cell r="DS232">
            <v>0.15845999999999982</v>
          </cell>
          <cell r="DT232">
            <v>0.11146124952520281</v>
          </cell>
          <cell r="DU232">
            <v>1.3962000000000001</v>
          </cell>
          <cell r="DV232">
            <v>1.2632000000000001</v>
          </cell>
          <cell r="DW232">
            <v>0.13300000000000001</v>
          </cell>
          <cell r="DX232">
            <v>9.5258558945709781E-2</v>
          </cell>
          <cell r="DY232">
            <v>0</v>
          </cell>
          <cell r="DZ232">
            <v>0.14216599999999999</v>
          </cell>
          <cell r="EA232">
            <v>6.0100000000000001E-2</v>
          </cell>
          <cell r="EB232">
            <v>8.2065999999999986E-2</v>
          </cell>
          <cell r="EC232">
            <v>1.5638259999999999</v>
          </cell>
          <cell r="ED232">
            <v>1.3232999999999999</v>
          </cell>
          <cell r="EE232">
            <v>0.24052600000000002</v>
          </cell>
          <cell r="EF232">
            <v>0.1538061139794325</v>
          </cell>
          <cell r="EG232">
            <v>1.5322</v>
          </cell>
          <cell r="EH232">
            <v>1.3232999999999999</v>
          </cell>
          <cell r="EI232">
            <v>0.20890000000000009</v>
          </cell>
          <cell r="EJ232">
            <v>0.136339903406866</v>
          </cell>
          <cell r="EK232">
            <v>0</v>
          </cell>
          <cell r="EL232">
            <v>0.14217399999999999</v>
          </cell>
          <cell r="EM232">
            <v>0.1179</v>
          </cell>
          <cell r="EN232">
            <v>2.427399999999999E-2</v>
          </cell>
        </row>
        <row r="233">
          <cell r="A233">
            <v>523202</v>
          </cell>
          <cell r="B233" t="str">
            <v>Risk Allowance - Executives</v>
          </cell>
          <cell r="C233">
            <v>0</v>
          </cell>
          <cell r="D233">
            <v>0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>
            <v>0</v>
          </cell>
          <cell r="S233">
            <v>0</v>
          </cell>
          <cell r="T233">
            <v>0</v>
          </cell>
          <cell r="U233">
            <v>0</v>
          </cell>
          <cell r="V233">
            <v>0</v>
          </cell>
          <cell r="W233">
            <v>0</v>
          </cell>
          <cell r="X233">
            <v>0</v>
          </cell>
          <cell r="Y233">
            <v>0</v>
          </cell>
          <cell r="Z233">
            <v>0</v>
          </cell>
          <cell r="AA233">
            <v>0</v>
          </cell>
          <cell r="AB233">
            <v>0</v>
          </cell>
          <cell r="AC233">
            <v>0</v>
          </cell>
          <cell r="AD233">
            <v>0</v>
          </cell>
          <cell r="AE233">
            <v>0</v>
          </cell>
          <cell r="AF233">
            <v>0</v>
          </cell>
          <cell r="AG233">
            <v>0</v>
          </cell>
          <cell r="AH233">
            <v>0</v>
          </cell>
          <cell r="AI233">
            <v>0</v>
          </cell>
          <cell r="AJ233">
            <v>0</v>
          </cell>
          <cell r="AK233">
            <v>0</v>
          </cell>
          <cell r="AL233">
            <v>0</v>
          </cell>
          <cell r="AM233">
            <v>0</v>
          </cell>
          <cell r="AN233">
            <v>0</v>
          </cell>
          <cell r="AO233">
            <v>0</v>
          </cell>
          <cell r="AP233">
            <v>0</v>
          </cell>
          <cell r="AQ233">
            <v>0</v>
          </cell>
          <cell r="AR233">
            <v>0</v>
          </cell>
          <cell r="AS233">
            <v>0</v>
          </cell>
          <cell r="AT233">
            <v>0</v>
          </cell>
          <cell r="AU233">
            <v>0</v>
          </cell>
          <cell r="AV233">
            <v>0</v>
          </cell>
          <cell r="AW233">
            <v>0</v>
          </cell>
          <cell r="AX233">
            <v>0</v>
          </cell>
          <cell r="AY233">
            <v>0</v>
          </cell>
          <cell r="AZ233">
            <v>0</v>
          </cell>
          <cell r="BA233">
            <v>0</v>
          </cell>
          <cell r="BB233">
            <v>0</v>
          </cell>
          <cell r="BC233">
            <v>0</v>
          </cell>
          <cell r="BD233">
            <v>0</v>
          </cell>
          <cell r="BE233">
            <v>0</v>
          </cell>
          <cell r="BF233">
            <v>0</v>
          </cell>
          <cell r="BG233">
            <v>0</v>
          </cell>
          <cell r="BH233">
            <v>0</v>
          </cell>
          <cell r="BI233">
            <v>0</v>
          </cell>
          <cell r="BJ233">
            <v>0</v>
          </cell>
          <cell r="BK233">
            <v>0</v>
          </cell>
          <cell r="BL233">
            <v>0</v>
          </cell>
          <cell r="BM233">
            <v>0</v>
          </cell>
          <cell r="BN233">
            <v>0</v>
          </cell>
          <cell r="BO233">
            <v>0</v>
          </cell>
          <cell r="BP233">
            <v>0</v>
          </cell>
          <cell r="BQ233">
            <v>0</v>
          </cell>
          <cell r="BR233">
            <v>0</v>
          </cell>
          <cell r="BS233">
            <v>0</v>
          </cell>
          <cell r="BT233">
            <v>0</v>
          </cell>
          <cell r="BU233">
            <v>0</v>
          </cell>
          <cell r="BV233">
            <v>0</v>
          </cell>
          <cell r="BW233">
            <v>0</v>
          </cell>
          <cell r="BX233">
            <v>0</v>
          </cell>
          <cell r="BY233">
            <v>0</v>
          </cell>
          <cell r="BZ233">
            <v>0</v>
          </cell>
          <cell r="CA233">
            <v>0</v>
          </cell>
          <cell r="CB233">
            <v>0</v>
          </cell>
          <cell r="CC233">
            <v>0</v>
          </cell>
          <cell r="CD233">
            <v>0</v>
          </cell>
          <cell r="CE233">
            <v>0</v>
          </cell>
          <cell r="CF233">
            <v>0</v>
          </cell>
          <cell r="CG233">
            <v>0</v>
          </cell>
          <cell r="CH233">
            <v>0</v>
          </cell>
          <cell r="CI233">
            <v>0</v>
          </cell>
          <cell r="CJ233">
            <v>0</v>
          </cell>
          <cell r="CK233">
            <v>0</v>
          </cell>
          <cell r="CL233">
            <v>0</v>
          </cell>
          <cell r="CM233">
            <v>0</v>
          </cell>
          <cell r="CN233">
            <v>0</v>
          </cell>
          <cell r="CO233">
            <v>0</v>
          </cell>
          <cell r="CP233">
            <v>0</v>
          </cell>
          <cell r="CQ233">
            <v>0</v>
          </cell>
          <cell r="CR233">
            <v>0</v>
          </cell>
          <cell r="CS233">
            <v>0</v>
          </cell>
          <cell r="CT233">
            <v>0</v>
          </cell>
          <cell r="CU233">
            <v>0</v>
          </cell>
          <cell r="CV233">
            <v>0</v>
          </cell>
          <cell r="CW233">
            <v>0</v>
          </cell>
          <cell r="CX233">
            <v>0</v>
          </cell>
          <cell r="CY233">
            <v>0</v>
          </cell>
          <cell r="CZ233">
            <v>0</v>
          </cell>
          <cell r="DA233">
            <v>0</v>
          </cell>
          <cell r="DB233">
            <v>0</v>
          </cell>
          <cell r="DC233">
            <v>0</v>
          </cell>
          <cell r="DD233">
            <v>0</v>
          </cell>
          <cell r="DE233">
            <v>0</v>
          </cell>
          <cell r="DF233">
            <v>0</v>
          </cell>
          <cell r="DG233">
            <v>0</v>
          </cell>
          <cell r="DH233">
            <v>0</v>
          </cell>
          <cell r="DI233">
            <v>0</v>
          </cell>
          <cell r="DJ233">
            <v>0</v>
          </cell>
          <cell r="DK233">
            <v>0</v>
          </cell>
          <cell r="DL233">
            <v>0</v>
          </cell>
          <cell r="DM233">
            <v>0</v>
          </cell>
          <cell r="DN233">
            <v>0</v>
          </cell>
          <cell r="DO233">
            <v>0</v>
          </cell>
          <cell r="DP233">
            <v>0</v>
          </cell>
          <cell r="DQ233">
            <v>0</v>
          </cell>
          <cell r="DR233">
            <v>0</v>
          </cell>
          <cell r="DS233">
            <v>0</v>
          </cell>
          <cell r="DT233">
            <v>0</v>
          </cell>
          <cell r="DU233">
            <v>0</v>
          </cell>
          <cell r="DV233">
            <v>0</v>
          </cell>
          <cell r="DW233">
            <v>0</v>
          </cell>
          <cell r="DX233">
            <v>0</v>
          </cell>
          <cell r="DY233">
            <v>0</v>
          </cell>
          <cell r="DZ233">
            <v>0</v>
          </cell>
          <cell r="EA233">
            <v>0</v>
          </cell>
          <cell r="EB233">
            <v>0</v>
          </cell>
          <cell r="EC233">
            <v>0</v>
          </cell>
          <cell r="ED233">
            <v>0</v>
          </cell>
          <cell r="EE233">
            <v>0</v>
          </cell>
          <cell r="EF233">
            <v>0</v>
          </cell>
          <cell r="EG233">
            <v>0</v>
          </cell>
          <cell r="EH233">
            <v>0</v>
          </cell>
          <cell r="EI233">
            <v>0</v>
          </cell>
          <cell r="EJ233">
            <v>0</v>
          </cell>
          <cell r="EK233">
            <v>0</v>
          </cell>
          <cell r="EL233">
            <v>0</v>
          </cell>
          <cell r="EM233">
            <v>0</v>
          </cell>
          <cell r="EN233">
            <v>0</v>
          </cell>
        </row>
        <row r="234">
          <cell r="A234">
            <v>523211</v>
          </cell>
          <cell r="B234" t="str">
            <v>Other Allowances - Non Executives</v>
          </cell>
          <cell r="C234">
            <v>13.033465830000001</v>
          </cell>
          <cell r="D234">
            <v>13.96732177</v>
          </cell>
          <cell r="E234">
            <v>14.61941455</v>
          </cell>
          <cell r="F234">
            <v>17.479844079999999</v>
          </cell>
          <cell r="G234">
            <v>15.928945970000003</v>
          </cell>
          <cell r="H234">
            <v>11.018989449999999</v>
          </cell>
          <cell r="I234">
            <v>6.8344038400000002</v>
          </cell>
          <cell r="J234">
            <v>12.62</v>
          </cell>
          <cell r="K234">
            <v>6.4169999999999998</v>
          </cell>
          <cell r="L234">
            <v>10.572915609999999</v>
          </cell>
          <cell r="M234">
            <v>0.53477200000000003</v>
          </cell>
          <cell r="N234">
            <v>0.7036097</v>
          </cell>
          <cell r="O234">
            <v>-0.16883769999999998</v>
          </cell>
          <cell r="P234">
            <v>-0.31571903540200302</v>
          </cell>
          <cell r="Q234">
            <v>0.79799553000000001</v>
          </cell>
          <cell r="R234">
            <v>0.7036097</v>
          </cell>
          <cell r="S234">
            <v>9.4385830000000004E-2</v>
          </cell>
          <cell r="T234">
            <v>0.11827864499441494</v>
          </cell>
          <cell r="U234">
            <v>0</v>
          </cell>
          <cell r="V234">
            <v>0.53477200000000003</v>
          </cell>
          <cell r="W234">
            <v>0.68668289000000016</v>
          </cell>
          <cell r="X234">
            <v>-0.15191089000000013</v>
          </cell>
          <cell r="Y234">
            <v>1.0695440000000001</v>
          </cell>
          <cell r="Z234">
            <v>1.3902925900000001</v>
          </cell>
          <cell r="AA234">
            <v>-0.32074859</v>
          </cell>
          <cell r="AB234">
            <v>-0.29989284218321077</v>
          </cell>
          <cell r="AC234">
            <v>1.787901</v>
          </cell>
          <cell r="AD234">
            <v>1.3902925900000001</v>
          </cell>
          <cell r="AE234">
            <v>0.39760840999999991</v>
          </cell>
          <cell r="AF234">
            <v>0.22238838168332581</v>
          </cell>
          <cell r="AG234">
            <v>0</v>
          </cell>
          <cell r="AH234">
            <v>0.53477200000000003</v>
          </cell>
          <cell r="AI234">
            <v>0.53688197999999998</v>
          </cell>
          <cell r="AJ234">
            <v>-2.1099799999999558E-3</v>
          </cell>
          <cell r="AK234">
            <v>1.6043160000000001</v>
          </cell>
          <cell r="AL234">
            <v>1.92717457</v>
          </cell>
          <cell r="AM234">
            <v>-0.32285856999999996</v>
          </cell>
          <cell r="AN234">
            <v>-0.2012437512310542</v>
          </cell>
          <cell r="AO234">
            <v>0.53688197999999998</v>
          </cell>
          <cell r="AP234">
            <v>1.92717457</v>
          </cell>
          <cell r="AQ234">
            <v>-1.3902925900000001</v>
          </cell>
          <cell r="AR234">
            <v>-2.5895683628644046</v>
          </cell>
          <cell r="AS234">
            <v>0</v>
          </cell>
          <cell r="AT234">
            <v>0.53592477999999999</v>
          </cell>
          <cell r="AU234">
            <v>0.52375767999999989</v>
          </cell>
          <cell r="AV234">
            <v>1.2167100000000097E-2</v>
          </cell>
          <cell r="AW234">
            <v>2.1298657900000002</v>
          </cell>
          <cell r="AX234">
            <v>2.4509322500000001</v>
          </cell>
          <cell r="AY234">
            <v>-0.32106645999999994</v>
          </cell>
          <cell r="AZ234">
            <v>-0.15074492557580349</v>
          </cell>
          <cell r="BA234">
            <v>2.5875664300000003</v>
          </cell>
          <cell r="BB234">
            <v>2.4509322500000001</v>
          </cell>
          <cell r="BC234">
            <v>0.13663418000000016</v>
          </cell>
          <cell r="BD234">
            <v>5.2804124530244481E-2</v>
          </cell>
          <cell r="BE234">
            <v>0</v>
          </cell>
          <cell r="BF234">
            <v>0.53592477999999999</v>
          </cell>
          <cell r="BG234">
            <v>1.1058528199999997</v>
          </cell>
          <cell r="BH234">
            <v>-0.56992803999999975</v>
          </cell>
          <cell r="BI234">
            <v>2.6657905700000004</v>
          </cell>
          <cell r="BJ234">
            <v>3.5567850699999997</v>
          </cell>
          <cell r="BK234">
            <v>-0.89099449999999925</v>
          </cell>
          <cell r="BL234">
            <v>-0.33423274507269307</v>
          </cell>
          <cell r="BM234">
            <v>3.34720795</v>
          </cell>
          <cell r="BN234">
            <v>3.5567850699999997</v>
          </cell>
          <cell r="BO234">
            <v>-0.20957711999999962</v>
          </cell>
          <cell r="BP234">
            <v>-6.2612518591801156E-2</v>
          </cell>
          <cell r="BQ234">
            <v>0</v>
          </cell>
          <cell r="BR234">
            <v>0.53592477999999999</v>
          </cell>
          <cell r="BS234">
            <v>0.8409601000000001</v>
          </cell>
          <cell r="BT234">
            <v>-0.30503532000000011</v>
          </cell>
          <cell r="BU234">
            <v>3.2017153500000006</v>
          </cell>
          <cell r="BV234">
            <v>4.3977451700000003</v>
          </cell>
          <cell r="BW234">
            <v>-1.1960298199999997</v>
          </cell>
          <cell r="BX234">
            <v>-0.3735590735759815</v>
          </cell>
          <cell r="BY234">
            <v>3.8370919799999998</v>
          </cell>
          <cell r="BZ234">
            <v>4.3977451700000003</v>
          </cell>
          <cell r="CA234">
            <v>0.56065319000000047</v>
          </cell>
          <cell r="CB234">
            <v>0.14611408663703718</v>
          </cell>
          <cell r="CC234">
            <v>0</v>
          </cell>
          <cell r="CD234">
            <v>0.53592477999999999</v>
          </cell>
          <cell r="CE234">
            <v>0.8272258499999996</v>
          </cell>
          <cell r="CF234">
            <v>-0.29130106999999961</v>
          </cell>
          <cell r="CG234">
            <v>3.7376401300000008</v>
          </cell>
          <cell r="CH234">
            <v>5.2249710199999999</v>
          </cell>
          <cell r="CI234">
            <v>-1.4873308899999991</v>
          </cell>
          <cell r="CJ234">
            <v>-0.39793314451597533</v>
          </cell>
          <cell r="CK234">
            <v>4.2297319199999999</v>
          </cell>
          <cell r="CL234">
            <v>5.2249710199999999</v>
          </cell>
          <cell r="CM234">
            <v>0.99523910000000004</v>
          </cell>
          <cell r="CN234">
            <v>0.23529602320517753</v>
          </cell>
          <cell r="CO234">
            <v>0</v>
          </cell>
          <cell r="CP234">
            <v>0.53588878000000006</v>
          </cell>
          <cell r="CQ234">
            <v>0.96778267000000084</v>
          </cell>
          <cell r="CR234">
            <v>-0.43189389000000078</v>
          </cell>
          <cell r="CS234">
            <v>4.2735289100000013</v>
          </cell>
          <cell r="CT234">
            <v>6.19275369</v>
          </cell>
          <cell r="CU234">
            <v>-1.9192247799999986</v>
          </cell>
          <cell r="CV234">
            <v>-0.44909600950845047</v>
          </cell>
          <cell r="CW234">
            <v>4.6375907999999999</v>
          </cell>
          <cell r="CX234">
            <v>6.19275369</v>
          </cell>
          <cell r="CY234">
            <v>-1.5551628900000001</v>
          </cell>
          <cell r="CZ234">
            <v>-0.33533853180836914</v>
          </cell>
          <cell r="DA234">
            <v>0</v>
          </cell>
          <cell r="DB234">
            <v>1.3766937800000001</v>
          </cell>
          <cell r="DC234">
            <v>0.78378778999999987</v>
          </cell>
          <cell r="DD234">
            <v>0.59290599000000022</v>
          </cell>
          <cell r="DE234">
            <v>5.6502226900000014</v>
          </cell>
          <cell r="DF234">
            <v>6.9765414800000007</v>
          </cell>
          <cell r="DG234">
            <v>-1.3263187899999993</v>
          </cell>
          <cell r="DH234">
            <v>-0.23473743651686035</v>
          </cell>
          <cell r="DI234">
            <v>5.0823455700000002</v>
          </cell>
          <cell r="DJ234">
            <v>6.9765414800000007</v>
          </cell>
          <cell r="DK234">
            <v>-1.8941959100000005</v>
          </cell>
          <cell r="DL234">
            <v>-0.37270112468955952</v>
          </cell>
          <cell r="DM234">
            <v>0</v>
          </cell>
          <cell r="DN234">
            <v>1.5558537800000001</v>
          </cell>
          <cell r="DO234">
            <v>0.94605083999999984</v>
          </cell>
          <cell r="DP234">
            <v>0.60980294000000024</v>
          </cell>
          <cell r="DQ234">
            <v>7.206076470000002</v>
          </cell>
          <cell r="DR234">
            <v>7.9225923200000006</v>
          </cell>
          <cell r="DS234">
            <v>-0.71651584999999862</v>
          </cell>
          <cell r="DT234">
            <v>-9.9432174080161875E-2</v>
          </cell>
          <cell r="DU234">
            <v>5.6144010599999996</v>
          </cell>
          <cell r="DV234">
            <v>7.9225923200000006</v>
          </cell>
          <cell r="DW234">
            <v>-2.308191260000001</v>
          </cell>
          <cell r="DX234">
            <v>-0.41111976777804349</v>
          </cell>
          <cell r="DY234">
            <v>0</v>
          </cell>
          <cell r="DZ234">
            <v>2.0309983899999997</v>
          </cell>
          <cell r="EA234">
            <v>1.3646611099999995</v>
          </cell>
          <cell r="EB234">
            <v>0.66633728000000025</v>
          </cell>
          <cell r="EC234">
            <v>9.2370748600000017</v>
          </cell>
          <cell r="ED234">
            <v>9.2872534299999998</v>
          </cell>
          <cell r="EE234">
            <v>-5.0178569999998146E-2</v>
          </cell>
          <cell r="EF234">
            <v>-5.4323008918429547E-3</v>
          </cell>
          <cell r="EG234">
            <v>6.2510899499999999</v>
          </cell>
          <cell r="EH234">
            <v>9.2872534299999998</v>
          </cell>
          <cell r="EI234">
            <v>-3.0361634799999999</v>
          </cell>
          <cell r="EJ234">
            <v>-0.48570145435197265</v>
          </cell>
          <cell r="EK234">
            <v>0</v>
          </cell>
          <cell r="EL234">
            <v>1.33584075</v>
          </cell>
          <cell r="EM234">
            <v>1.1314303900000007</v>
          </cell>
          <cell r="EN234">
            <v>0.20441035999999935</v>
          </cell>
        </row>
        <row r="235">
          <cell r="A235">
            <v>523212</v>
          </cell>
          <cell r="B235" t="str">
            <v>Other Allowances - Executives</v>
          </cell>
          <cell r="C235">
            <v>40.215022040000001</v>
          </cell>
          <cell r="D235">
            <v>24.947289170000001</v>
          </cell>
          <cell r="E235">
            <v>17.471784399999997</v>
          </cell>
          <cell r="F235">
            <v>17.562125100000003</v>
          </cell>
          <cell r="G235">
            <v>15.32353054</v>
          </cell>
          <cell r="H235">
            <v>16.7782442</v>
          </cell>
          <cell r="I235">
            <v>12.79223665</v>
          </cell>
          <cell r="J235">
            <v>88.89</v>
          </cell>
          <cell r="K235">
            <v>14.814</v>
          </cell>
          <cell r="L235">
            <v>14.814</v>
          </cell>
          <cell r="M235">
            <v>1.2344999999999999</v>
          </cell>
          <cell r="N235">
            <v>1.13520815</v>
          </cell>
          <cell r="O235">
            <v>9.9291849999999959E-2</v>
          </cell>
          <cell r="P235">
            <v>8.0430822195220714E-2</v>
          </cell>
          <cell r="Q235">
            <v>1.50050287</v>
          </cell>
          <cell r="R235">
            <v>1.13520815</v>
          </cell>
          <cell r="S235">
            <v>0.36529472000000007</v>
          </cell>
          <cell r="T235">
            <v>0.24344819813640214</v>
          </cell>
          <cell r="U235">
            <v>0</v>
          </cell>
          <cell r="V235">
            <v>1.2344999999999999</v>
          </cell>
          <cell r="W235">
            <v>1.2223351499999999</v>
          </cell>
          <cell r="X235">
            <v>1.2164850000000005E-2</v>
          </cell>
          <cell r="Y235">
            <v>2.4689999999999999</v>
          </cell>
          <cell r="Z235">
            <v>2.3575432999999997</v>
          </cell>
          <cell r="AA235">
            <v>0.11145670000000019</v>
          </cell>
          <cell r="AB235">
            <v>4.5142446334548475E-2</v>
          </cell>
          <cell r="AC235">
            <v>1.7880014399999999</v>
          </cell>
          <cell r="AD235">
            <v>2.3575432999999997</v>
          </cell>
          <cell r="AE235">
            <v>-0.56954185999999973</v>
          </cell>
          <cell r="AF235">
            <v>-0.31853545934504379</v>
          </cell>
          <cell r="AG235">
            <v>0</v>
          </cell>
          <cell r="AH235">
            <v>1.2344999999999999</v>
          </cell>
          <cell r="AI235">
            <v>1.2994018400000003</v>
          </cell>
          <cell r="AJ235">
            <v>-6.4901840000000321E-2</v>
          </cell>
          <cell r="AK235">
            <v>3.7035</v>
          </cell>
          <cell r="AL235">
            <v>3.6569451399999999</v>
          </cell>
          <cell r="AM235">
            <v>4.6554860000000087E-2</v>
          </cell>
          <cell r="AN235">
            <v>1.2570503577696797E-2</v>
          </cell>
          <cell r="AO235">
            <v>1.2994018400000003</v>
          </cell>
          <cell r="AP235">
            <v>3.6569451399999999</v>
          </cell>
          <cell r="AQ235">
            <v>-2.3575432999999997</v>
          </cell>
          <cell r="AR235">
            <v>-1.8143296611000637</v>
          </cell>
          <cell r="AS235">
            <v>0</v>
          </cell>
          <cell r="AT235">
            <v>1.2344999999999999</v>
          </cell>
          <cell r="AU235">
            <v>1.0801606800000001</v>
          </cell>
          <cell r="AV235">
            <v>0.15433931999999984</v>
          </cell>
          <cell r="AW235">
            <v>4.9379999999999997</v>
          </cell>
          <cell r="AX235">
            <v>4.73710582</v>
          </cell>
          <cell r="AY235">
            <v>0.2008941799999997</v>
          </cell>
          <cell r="AZ235">
            <v>4.0683309031996705E-2</v>
          </cell>
          <cell r="BA235">
            <v>3.6361621099999999</v>
          </cell>
          <cell r="BB235">
            <v>4.73710582</v>
          </cell>
          <cell r="BC235">
            <v>-1.1009437100000001</v>
          </cell>
          <cell r="BD235">
            <v>-0.30277630003685402</v>
          </cell>
          <cell r="BE235">
            <v>0</v>
          </cell>
          <cell r="BF235">
            <v>1.2344999999999999</v>
          </cell>
          <cell r="BG235">
            <v>2.0723900599999996</v>
          </cell>
          <cell r="BH235">
            <v>-0.83789005999999966</v>
          </cell>
          <cell r="BI235">
            <v>6.1725000000000003</v>
          </cell>
          <cell r="BJ235">
            <v>6.8094958800000001</v>
          </cell>
          <cell r="BK235">
            <v>-0.63699587999999974</v>
          </cell>
          <cell r="BL235">
            <v>-0.10319900850546775</v>
          </cell>
          <cell r="BM235">
            <v>4.2347217699999993</v>
          </cell>
          <cell r="BN235">
            <v>6.8094958800000001</v>
          </cell>
          <cell r="BO235">
            <v>-2.5747741100000008</v>
          </cell>
          <cell r="BP235">
            <v>-0.6080149416758498</v>
          </cell>
          <cell r="BQ235">
            <v>0</v>
          </cell>
          <cell r="BR235">
            <v>1.2344999999999999</v>
          </cell>
          <cell r="BS235">
            <v>1.1913979699999997</v>
          </cell>
          <cell r="BT235">
            <v>4.3102030000000235E-2</v>
          </cell>
          <cell r="BU235">
            <v>7.407</v>
          </cell>
          <cell r="BV235">
            <v>8.0008938499999989</v>
          </cell>
          <cell r="BW235">
            <v>-0.59389384999999884</v>
          </cell>
          <cell r="BX235">
            <v>-8.0180079654380829E-2</v>
          </cell>
          <cell r="BY235">
            <v>5.4347760899999997</v>
          </cell>
          <cell r="BZ235">
            <v>8.0008938499999989</v>
          </cell>
          <cell r="CA235">
            <v>2.5661177599999991</v>
          </cell>
          <cell r="CB235">
            <v>0.47216623417506781</v>
          </cell>
          <cell r="CC235">
            <v>0</v>
          </cell>
          <cell r="CD235">
            <v>1.2344999999999999</v>
          </cell>
          <cell r="CE235">
            <v>0</v>
          </cell>
          <cell r="CF235">
            <v>1.2344999999999999</v>
          </cell>
          <cell r="CG235">
            <v>8.6415000000000006</v>
          </cell>
          <cell r="CH235">
            <v>8.0008938499999989</v>
          </cell>
          <cell r="CI235">
            <v>0.64060615000000176</v>
          </cell>
          <cell r="CJ235">
            <v>7.4131360296245064E-2</v>
          </cell>
          <cell r="CK235">
            <v>6.5937651700000002</v>
          </cell>
          <cell r="CL235">
            <v>8.0008938499999989</v>
          </cell>
          <cell r="CM235">
            <v>1.4071286799999987</v>
          </cell>
          <cell r="CN235">
            <v>0.21340291073787188</v>
          </cell>
          <cell r="CO235">
            <v>0</v>
          </cell>
          <cell r="CP235">
            <v>1.2344999999999999</v>
          </cell>
          <cell r="CQ235">
            <v>1.0525560199999995</v>
          </cell>
          <cell r="CR235">
            <v>0.18194398000000045</v>
          </cell>
          <cell r="CS235">
            <v>9.8759999999999994</v>
          </cell>
          <cell r="CT235">
            <v>9.0534498699999997</v>
          </cell>
          <cell r="CU235">
            <v>0.82255012999999977</v>
          </cell>
          <cell r="CV235">
            <v>8.3287781490481952E-2</v>
          </cell>
          <cell r="CW235">
            <v>7.53823811</v>
          </cell>
          <cell r="CX235">
            <v>9.0534498699999997</v>
          </cell>
          <cell r="CY235">
            <v>-1.5152117599999997</v>
          </cell>
          <cell r="CZ235">
            <v>-0.20100343580152574</v>
          </cell>
          <cell r="DA235">
            <v>0</v>
          </cell>
          <cell r="DB235">
            <v>1.2344999999999999</v>
          </cell>
          <cell r="DC235">
            <v>0.92440460999999996</v>
          </cell>
          <cell r="DD235">
            <v>0.31009538999999997</v>
          </cell>
          <cell r="DE235">
            <v>11.1105</v>
          </cell>
          <cell r="DF235">
            <v>9.9778544800000013</v>
          </cell>
          <cell r="DG235">
            <v>1.1326455199999987</v>
          </cell>
          <cell r="DH235">
            <v>0.10194370370370359</v>
          </cell>
          <cell r="DI235">
            <v>8.7727355199999995</v>
          </cell>
          <cell r="DJ235">
            <v>9.9778544800000013</v>
          </cell>
          <cell r="DK235">
            <v>-1.2051189600000018</v>
          </cell>
          <cell r="DL235">
            <v>-0.13737094401769928</v>
          </cell>
          <cell r="DM235">
            <v>0</v>
          </cell>
          <cell r="DN235">
            <v>1.2344999999999999</v>
          </cell>
          <cell r="DO235">
            <v>1.1112982499999999</v>
          </cell>
          <cell r="DP235">
            <v>0.12320175</v>
          </cell>
          <cell r="DQ235">
            <v>12.345000000000001</v>
          </cell>
          <cell r="DR235">
            <v>11.08915273</v>
          </cell>
          <cell r="DS235">
            <v>1.2558472700000003</v>
          </cell>
          <cell r="DT235">
            <v>0.10172922397731878</v>
          </cell>
          <cell r="DU235">
            <v>10.232766289999999</v>
          </cell>
          <cell r="DV235">
            <v>11.08915273</v>
          </cell>
          <cell r="DW235">
            <v>-0.85638644000000141</v>
          </cell>
          <cell r="DX235">
            <v>-8.3690608749357215E-2</v>
          </cell>
          <cell r="DY235">
            <v>0</v>
          </cell>
          <cell r="DZ235">
            <v>1.2344999999999999</v>
          </cell>
          <cell r="EA235">
            <v>0.93468099999999998</v>
          </cell>
          <cell r="EB235">
            <v>0.29981899999999995</v>
          </cell>
          <cell r="EC235">
            <v>13.579499999999999</v>
          </cell>
          <cell r="ED235">
            <v>12.02383373</v>
          </cell>
          <cell r="EE235">
            <v>1.5556662699999997</v>
          </cell>
          <cell r="EF235">
            <v>0.11455990794948266</v>
          </cell>
          <cell r="EG235">
            <v>11.590463489999999</v>
          </cell>
          <cell r="EH235">
            <v>12.02383373</v>
          </cell>
          <cell r="EI235">
            <v>-0.43337024000000035</v>
          </cell>
          <cell r="EJ235">
            <v>-3.7390242450088623E-2</v>
          </cell>
          <cell r="EK235">
            <v>0</v>
          </cell>
          <cell r="EL235">
            <v>1.2344999999999999</v>
          </cell>
          <cell r="EM235">
            <v>0.95537559999999966</v>
          </cell>
          <cell r="EN235">
            <v>0.27912440000000027</v>
          </cell>
        </row>
        <row r="236">
          <cell r="A236">
            <v>523214</v>
          </cell>
          <cell r="B236" t="str">
            <v>Ex-gratia Allowance- Non Executives</v>
          </cell>
          <cell r="C236">
            <v>0</v>
          </cell>
          <cell r="D236">
            <v>0</v>
          </cell>
          <cell r="E236">
            <v>0</v>
          </cell>
          <cell r="F236">
            <v>0</v>
          </cell>
          <cell r="G236">
            <v>0.57999999999999996</v>
          </cell>
          <cell r="H236">
            <v>0.68400000000000005</v>
          </cell>
          <cell r="I236">
            <v>5.22157859</v>
          </cell>
          <cell r="J236">
            <v>7.76</v>
          </cell>
          <cell r="K236">
            <v>6.2039999999999997</v>
          </cell>
          <cell r="L236">
            <v>6.2039999999999997</v>
          </cell>
          <cell r="M236">
            <v>0.51700000000000002</v>
          </cell>
          <cell r="N236">
            <v>0.46</v>
          </cell>
          <cell r="O236">
            <v>5.6999999999999995E-2</v>
          </cell>
          <cell r="P236">
            <v>0.11025145067698258</v>
          </cell>
          <cell r="Q236">
            <v>5.7000000000000002E-2</v>
          </cell>
          <cell r="R236">
            <v>0.46</v>
          </cell>
          <cell r="S236">
            <v>-0.40300000000000002</v>
          </cell>
          <cell r="T236">
            <v>-7.0701754385964914</v>
          </cell>
          <cell r="U236">
            <v>0</v>
          </cell>
          <cell r="V236">
            <v>0.51700000000000002</v>
          </cell>
          <cell r="W236">
            <v>0.49399999999999999</v>
          </cell>
          <cell r="X236">
            <v>2.300000000000002E-2</v>
          </cell>
          <cell r="Y236">
            <v>1.034</v>
          </cell>
          <cell r="Z236">
            <v>0.95399999999999996</v>
          </cell>
          <cell r="AA236">
            <v>8.0000000000000071E-2</v>
          </cell>
          <cell r="AB236">
            <v>7.7369439071566792E-2</v>
          </cell>
          <cell r="AC236">
            <v>0.114</v>
          </cell>
          <cell r="AD236">
            <v>0.95399999999999996</v>
          </cell>
          <cell r="AE236">
            <v>-0.84</v>
          </cell>
          <cell r="AF236">
            <v>-7.3684210526315788</v>
          </cell>
          <cell r="AG236">
            <v>0</v>
          </cell>
          <cell r="AH236">
            <v>0.51700000000000002</v>
          </cell>
          <cell r="AI236">
            <v>0.49399999999999999</v>
          </cell>
          <cell r="AJ236">
            <v>2.300000000000002E-2</v>
          </cell>
          <cell r="AK236">
            <v>1.5509999999999999</v>
          </cell>
          <cell r="AL236">
            <v>1.448</v>
          </cell>
          <cell r="AM236">
            <v>0.10299999999999998</v>
          </cell>
          <cell r="AN236">
            <v>6.6408768536428103E-2</v>
          </cell>
          <cell r="AO236">
            <v>0.49399999999999999</v>
          </cell>
          <cell r="AP236">
            <v>1.448</v>
          </cell>
          <cell r="AQ236">
            <v>-0.95399999999999996</v>
          </cell>
          <cell r="AR236">
            <v>-1.9311740890688258</v>
          </cell>
          <cell r="AS236">
            <v>0</v>
          </cell>
          <cell r="AT236">
            <v>0.51700000000000002</v>
          </cell>
          <cell r="AU236">
            <v>0.47099999999999997</v>
          </cell>
          <cell r="AV236">
            <v>4.6000000000000041E-2</v>
          </cell>
          <cell r="AW236">
            <v>2.0680000000000001</v>
          </cell>
          <cell r="AX236">
            <v>1.919</v>
          </cell>
          <cell r="AY236">
            <v>0.14900000000000002</v>
          </cell>
          <cell r="AZ236">
            <v>7.205029013539653E-2</v>
          </cell>
          <cell r="BA236">
            <v>1.0352258999999999</v>
          </cell>
          <cell r="BB236">
            <v>1.919</v>
          </cell>
          <cell r="BC236">
            <v>-0.88377410000000012</v>
          </cell>
          <cell r="BD236">
            <v>-0.85370168965053927</v>
          </cell>
          <cell r="BE236">
            <v>0</v>
          </cell>
          <cell r="BF236">
            <v>0.51700000000000002</v>
          </cell>
          <cell r="BG236">
            <v>0.47099999999999997</v>
          </cell>
          <cell r="BH236">
            <v>4.6000000000000041E-2</v>
          </cell>
          <cell r="BI236">
            <v>2.585</v>
          </cell>
          <cell r="BJ236">
            <v>2.39</v>
          </cell>
          <cell r="BK236">
            <v>0.19499999999999984</v>
          </cell>
          <cell r="BL236">
            <v>7.5435203094777498E-2</v>
          </cell>
          <cell r="BM236">
            <v>1.6051259</v>
          </cell>
          <cell r="BN236">
            <v>2.39</v>
          </cell>
          <cell r="BO236">
            <v>-0.78487410000000013</v>
          </cell>
          <cell r="BP236">
            <v>-0.48897977410993126</v>
          </cell>
          <cell r="BQ236">
            <v>0</v>
          </cell>
          <cell r="BR236">
            <v>0.51700000000000002</v>
          </cell>
          <cell r="BS236">
            <v>0.42</v>
          </cell>
          <cell r="BT236">
            <v>9.7000000000000031E-2</v>
          </cell>
          <cell r="BU236">
            <v>3.1019999999999999</v>
          </cell>
          <cell r="BV236">
            <v>2.81</v>
          </cell>
          <cell r="BW236">
            <v>0.29199999999999982</v>
          </cell>
          <cell r="BX236">
            <v>9.4132817537072797E-2</v>
          </cell>
          <cell r="BY236">
            <v>2.1451259</v>
          </cell>
          <cell r="BZ236">
            <v>2.81</v>
          </cell>
          <cell r="CA236">
            <v>0.66487410000000002</v>
          </cell>
          <cell r="CB236">
            <v>0.30994642319129151</v>
          </cell>
          <cell r="CC236">
            <v>0</v>
          </cell>
          <cell r="CD236">
            <v>0.51700000000000002</v>
          </cell>
          <cell r="CE236">
            <v>0.39700000000000002</v>
          </cell>
          <cell r="CF236">
            <v>0.12</v>
          </cell>
          <cell r="CG236">
            <v>3.6190000000000002</v>
          </cell>
          <cell r="CH236">
            <v>3.2069999999999999</v>
          </cell>
          <cell r="CI236">
            <v>0.41200000000000037</v>
          </cell>
          <cell r="CJ236">
            <v>0.11384360320530543</v>
          </cell>
          <cell r="CK236">
            <v>2.6851259000000001</v>
          </cell>
          <cell r="CL236">
            <v>3.2069999999999999</v>
          </cell>
          <cell r="CM236">
            <v>0.52187409999999979</v>
          </cell>
          <cell r="CN236">
            <v>0.19435740424685477</v>
          </cell>
          <cell r="CO236">
            <v>0</v>
          </cell>
          <cell r="CP236">
            <v>0.51700000000000002</v>
          </cell>
          <cell r="CQ236">
            <v>0.39700000000000002</v>
          </cell>
          <cell r="CR236">
            <v>0.12</v>
          </cell>
          <cell r="CS236">
            <v>4.1360000000000001</v>
          </cell>
          <cell r="CT236">
            <v>3.6040000000000001</v>
          </cell>
          <cell r="CU236">
            <v>0.53200000000000003</v>
          </cell>
          <cell r="CV236">
            <v>0.1286266924564797</v>
          </cell>
          <cell r="CW236">
            <v>3.2021259</v>
          </cell>
          <cell r="CX236">
            <v>3.6040000000000001</v>
          </cell>
          <cell r="CY236">
            <v>-0.40187410000000012</v>
          </cell>
          <cell r="CZ236">
            <v>-0.1255022795949404</v>
          </cell>
          <cell r="DA236">
            <v>0</v>
          </cell>
          <cell r="DB236">
            <v>0.51700000000000002</v>
          </cell>
          <cell r="DC236">
            <v>0.39700000000000002</v>
          </cell>
          <cell r="DD236">
            <v>0.12</v>
          </cell>
          <cell r="DE236">
            <v>4.6529999999999996</v>
          </cell>
          <cell r="DF236">
            <v>4.0010000000000003</v>
          </cell>
          <cell r="DG236">
            <v>0.65199999999999925</v>
          </cell>
          <cell r="DH236">
            <v>0.1401246507629485</v>
          </cell>
          <cell r="DI236">
            <v>3.7191258999999999</v>
          </cell>
          <cell r="DJ236">
            <v>4.0010000000000003</v>
          </cell>
          <cell r="DK236">
            <v>-0.28187410000000046</v>
          </cell>
          <cell r="DL236">
            <v>-7.5790416237320843E-2</v>
          </cell>
          <cell r="DM236">
            <v>0</v>
          </cell>
          <cell r="DN236">
            <v>0.51700000000000002</v>
          </cell>
          <cell r="DO236">
            <v>0.39700000000000002</v>
          </cell>
          <cell r="DP236">
            <v>0.12</v>
          </cell>
          <cell r="DQ236">
            <v>5.17</v>
          </cell>
          <cell r="DR236">
            <v>4.3979999999999997</v>
          </cell>
          <cell r="DS236">
            <v>0.77200000000000024</v>
          </cell>
          <cell r="DT236">
            <v>0.14932301740812384</v>
          </cell>
          <cell r="DU236">
            <v>4.2361259000000002</v>
          </cell>
          <cell r="DV236">
            <v>4.3979999999999997</v>
          </cell>
          <cell r="DW236">
            <v>-0.16187409999999947</v>
          </cell>
          <cell r="DX236">
            <v>-3.8212768888667696E-2</v>
          </cell>
          <cell r="DY236">
            <v>0</v>
          </cell>
          <cell r="DZ236">
            <v>0.51700000000000002</v>
          </cell>
          <cell r="EA236">
            <v>0.39700000000000002</v>
          </cell>
          <cell r="EB236">
            <v>0.12</v>
          </cell>
          <cell r="EC236">
            <v>5.6870000000000003</v>
          </cell>
          <cell r="ED236">
            <v>4.7949999999999999</v>
          </cell>
          <cell r="EE236">
            <v>0.89200000000000035</v>
          </cell>
          <cell r="EF236">
            <v>0.15684895375417623</v>
          </cell>
          <cell r="EG236">
            <v>4.7245119200000003</v>
          </cell>
          <cell r="EH236">
            <v>4.7949999999999999</v>
          </cell>
          <cell r="EI236">
            <v>-7.048807999999962E-2</v>
          </cell>
          <cell r="EJ236">
            <v>-1.4919653330031098E-2</v>
          </cell>
          <cell r="EK236">
            <v>0</v>
          </cell>
          <cell r="EL236">
            <v>0.51700000000000002</v>
          </cell>
          <cell r="EM236">
            <v>0.56566665000000038</v>
          </cell>
          <cell r="EN236">
            <v>-4.8666650000000367E-2</v>
          </cell>
        </row>
        <row r="237">
          <cell r="A237">
            <v>523221</v>
          </cell>
          <cell r="B237" t="str">
            <v>E.P.F - Employer Contribution - Non Executives</v>
          </cell>
          <cell r="C237">
            <v>525.05860175999999</v>
          </cell>
          <cell r="D237">
            <v>520.70408034000002</v>
          </cell>
          <cell r="E237">
            <v>595.65644652000003</v>
          </cell>
          <cell r="F237">
            <v>651.06542290999994</v>
          </cell>
          <cell r="G237">
            <v>716.58263066000006</v>
          </cell>
          <cell r="H237">
            <v>738.54397289999997</v>
          </cell>
          <cell r="I237">
            <v>724.58354986000006</v>
          </cell>
          <cell r="J237">
            <v>788.17</v>
          </cell>
          <cell r="K237">
            <v>750.95699999999999</v>
          </cell>
          <cell r="L237">
            <v>779.83810000000005</v>
          </cell>
          <cell r="M237">
            <v>62.579743000000001</v>
          </cell>
          <cell r="N237">
            <v>58.523575610000002</v>
          </cell>
          <cell r="O237">
            <v>4.0561673899999988</v>
          </cell>
          <cell r="P237">
            <v>6.4815980308516111E-2</v>
          </cell>
          <cell r="Q237">
            <v>58.941583420000001</v>
          </cell>
          <cell r="R237">
            <v>58.523575610000002</v>
          </cell>
          <cell r="S237">
            <v>0.41800780999999887</v>
          </cell>
          <cell r="T237">
            <v>7.0918999074286978E-3</v>
          </cell>
          <cell r="U237">
            <v>0</v>
          </cell>
          <cell r="V237">
            <v>62.579743000000001</v>
          </cell>
          <cell r="W237">
            <v>65.221108839999999</v>
          </cell>
          <cell r="X237">
            <v>-2.6413658399999989</v>
          </cell>
          <cell r="Y237">
            <v>125.159486</v>
          </cell>
          <cell r="Z237">
            <v>123.74468445000001</v>
          </cell>
          <cell r="AA237">
            <v>1.4148015499999929</v>
          </cell>
          <cell r="AB237">
            <v>1.1303989775093778E-2</v>
          </cell>
          <cell r="AC237">
            <v>122.69888804999999</v>
          </cell>
          <cell r="AD237">
            <v>123.74468445000001</v>
          </cell>
          <cell r="AE237">
            <v>-1.0457964000000146</v>
          </cell>
          <cell r="AF237">
            <v>-8.5232752848897128E-3</v>
          </cell>
          <cell r="AG237">
            <v>0</v>
          </cell>
          <cell r="AH237">
            <v>62.579743000000001</v>
          </cell>
          <cell r="AI237">
            <v>62.587463920000005</v>
          </cell>
          <cell r="AJ237">
            <v>-7.7209200000041278E-3</v>
          </cell>
          <cell r="AK237">
            <v>187.73922899999999</v>
          </cell>
          <cell r="AL237">
            <v>186.33214837</v>
          </cell>
          <cell r="AM237">
            <v>1.4070806299999958</v>
          </cell>
          <cell r="AN237">
            <v>7.494867415269911E-3</v>
          </cell>
          <cell r="AO237">
            <v>62.587463920000005</v>
          </cell>
          <cell r="AP237">
            <v>186.33214837</v>
          </cell>
          <cell r="AQ237">
            <v>-123.74468444999999</v>
          </cell>
          <cell r="AR237">
            <v>-1.9771480852486982</v>
          </cell>
          <cell r="AS237">
            <v>0</v>
          </cell>
          <cell r="AT237">
            <v>62.710006509999999</v>
          </cell>
          <cell r="AU237">
            <v>63.76379601999998</v>
          </cell>
          <cell r="AV237">
            <v>-1.0537895099999801</v>
          </cell>
          <cell r="AW237">
            <v>249.27686391999998</v>
          </cell>
          <cell r="AX237">
            <v>250.09594439</v>
          </cell>
          <cell r="AY237">
            <v>-0.81908047000001716</v>
          </cell>
          <cell r="AZ237">
            <v>-3.2858262781374019E-3</v>
          </cell>
          <cell r="BA237">
            <v>247.75882822999998</v>
          </cell>
          <cell r="BB237">
            <v>250.09594439</v>
          </cell>
          <cell r="BC237">
            <v>-2.3371161600000221</v>
          </cell>
          <cell r="BD237">
            <v>-9.433028791331002E-3</v>
          </cell>
          <cell r="BE237">
            <v>0</v>
          </cell>
          <cell r="BF237">
            <v>66.267506510000004</v>
          </cell>
          <cell r="BG237">
            <v>64.048418520000041</v>
          </cell>
          <cell r="BH237">
            <v>2.2190879899999629</v>
          </cell>
          <cell r="BI237">
            <v>315.54437043000001</v>
          </cell>
          <cell r="BJ237">
            <v>314.14436291000004</v>
          </cell>
          <cell r="BK237">
            <v>1.4000075199999742</v>
          </cell>
          <cell r="BL237">
            <v>4.4368008153406434E-3</v>
          </cell>
          <cell r="BM237">
            <v>308.71920241000004</v>
          </cell>
          <cell r="BN237">
            <v>314.14436291000004</v>
          </cell>
          <cell r="BO237">
            <v>-5.425160500000004</v>
          </cell>
          <cell r="BP237">
            <v>-1.7573122946835756E-2</v>
          </cell>
          <cell r="BQ237">
            <v>0</v>
          </cell>
          <cell r="BR237">
            <v>66.267506510000004</v>
          </cell>
          <cell r="BS237">
            <v>63.58197253999996</v>
          </cell>
          <cell r="BT237">
            <v>2.6855339700000442</v>
          </cell>
          <cell r="BU237">
            <v>381.81187693999999</v>
          </cell>
          <cell r="BV237">
            <v>377.72633544999997</v>
          </cell>
          <cell r="BW237">
            <v>4.0855414900000255</v>
          </cell>
          <cell r="BX237">
            <v>1.0700404405287921E-2</v>
          </cell>
          <cell r="BY237">
            <v>369.20282098000001</v>
          </cell>
          <cell r="BZ237">
            <v>377.72633544999997</v>
          </cell>
          <cell r="CA237">
            <v>8.5235144699999523</v>
          </cell>
          <cell r="CB237">
            <v>2.308626582910556E-2</v>
          </cell>
          <cell r="CC237">
            <v>0</v>
          </cell>
          <cell r="CD237">
            <v>66.267506510000004</v>
          </cell>
          <cell r="CE237">
            <v>64.770529350000018</v>
          </cell>
          <cell r="CF237">
            <v>1.4969771599999859</v>
          </cell>
          <cell r="CG237">
            <v>448.07938344999997</v>
          </cell>
          <cell r="CH237">
            <v>442.49686480000003</v>
          </cell>
          <cell r="CI237">
            <v>5.5825186499999404</v>
          </cell>
          <cell r="CJ237">
            <v>1.2458771494946229E-2</v>
          </cell>
          <cell r="CK237">
            <v>429.23774526</v>
          </cell>
          <cell r="CL237">
            <v>442.49686480000003</v>
          </cell>
          <cell r="CM237">
            <v>13.259119540000029</v>
          </cell>
          <cell r="CN237">
            <v>3.0889919832116929E-2</v>
          </cell>
          <cell r="CO237">
            <v>0</v>
          </cell>
          <cell r="CP237">
            <v>66.267506510000004</v>
          </cell>
          <cell r="CQ237">
            <v>64.431239170000012</v>
          </cell>
          <cell r="CR237">
            <v>1.836267339999992</v>
          </cell>
          <cell r="CS237">
            <v>514.34688996</v>
          </cell>
          <cell r="CT237">
            <v>506.92810397000005</v>
          </cell>
          <cell r="CU237">
            <v>7.4187859899999467</v>
          </cell>
          <cell r="CV237">
            <v>1.4423701464544473E-2</v>
          </cell>
          <cell r="CW237">
            <v>488.85755633999997</v>
          </cell>
          <cell r="CX237">
            <v>506.92810397000005</v>
          </cell>
          <cell r="CY237">
            <v>-18.070547630000078</v>
          </cell>
          <cell r="CZ237">
            <v>-3.6964852840347687E-2</v>
          </cell>
          <cell r="DA237">
            <v>0</v>
          </cell>
          <cell r="DB237">
            <v>66.267506510000004</v>
          </cell>
          <cell r="DC237">
            <v>64.20650701000001</v>
          </cell>
          <cell r="DD237">
            <v>2.0609994999999941</v>
          </cell>
          <cell r="DE237">
            <v>580.61439646999997</v>
          </cell>
          <cell r="DF237">
            <v>571.13461098000005</v>
          </cell>
          <cell r="DG237">
            <v>9.4797854899999265</v>
          </cell>
          <cell r="DH237">
            <v>1.6327162308814265E-2</v>
          </cell>
          <cell r="DI237">
            <v>548.1748917000001</v>
          </cell>
          <cell r="DJ237">
            <v>571.13461098000005</v>
          </cell>
          <cell r="DK237">
            <v>-22.959719279999945</v>
          </cell>
          <cell r="DL237">
            <v>-4.1883930890736817E-2</v>
          </cell>
          <cell r="DM237">
            <v>0</v>
          </cell>
          <cell r="DN237">
            <v>66.267506510000004</v>
          </cell>
          <cell r="DO237">
            <v>69.872671079999918</v>
          </cell>
          <cell r="DP237">
            <v>-3.6051645699999142</v>
          </cell>
          <cell r="DQ237">
            <v>646.88190298000006</v>
          </cell>
          <cell r="DR237">
            <v>641.00728205999997</v>
          </cell>
          <cell r="DS237">
            <v>5.8746209200000976</v>
          </cell>
          <cell r="DT237">
            <v>9.0814426759156467E-3</v>
          </cell>
          <cell r="DU237">
            <v>607.26437704</v>
          </cell>
          <cell r="DV237">
            <v>641.00728205999997</v>
          </cell>
          <cell r="DW237">
            <v>-33.742905019999966</v>
          </cell>
          <cell r="DX237">
            <v>-5.5565428001019317E-2</v>
          </cell>
          <cell r="DY237">
            <v>0</v>
          </cell>
          <cell r="DZ237">
            <v>66.267506510000004</v>
          </cell>
          <cell r="EA237">
            <v>69.499533780000093</v>
          </cell>
          <cell r="EB237">
            <v>-3.2320272700000885</v>
          </cell>
          <cell r="EC237">
            <v>713.14940949000004</v>
          </cell>
          <cell r="ED237">
            <v>710.50681584000006</v>
          </cell>
          <cell r="EE237">
            <v>2.6425936499999807</v>
          </cell>
          <cell r="EF237">
            <v>3.7055259596860618E-3</v>
          </cell>
          <cell r="EG237">
            <v>666.00957604999996</v>
          </cell>
          <cell r="EH237">
            <v>710.50681584000006</v>
          </cell>
          <cell r="EI237">
            <v>-44.497239790000094</v>
          </cell>
          <cell r="EJ237">
            <v>-6.6811711708270563E-2</v>
          </cell>
          <cell r="EK237">
            <v>0</v>
          </cell>
          <cell r="EL237">
            <v>66.688690510000001</v>
          </cell>
          <cell r="EM237">
            <v>69.33123970999992</v>
          </cell>
          <cell r="EN237">
            <v>-2.6425491999999196</v>
          </cell>
        </row>
        <row r="238">
          <cell r="A238">
            <v>523222</v>
          </cell>
          <cell r="B238" t="str">
            <v>E.P.F - Employer Contribution - Executives</v>
          </cell>
          <cell r="C238">
            <v>271.64273152999999</v>
          </cell>
          <cell r="D238">
            <v>285.90622728</v>
          </cell>
          <cell r="E238">
            <v>295.81020368999998</v>
          </cell>
          <cell r="F238">
            <v>330.63656997000004</v>
          </cell>
          <cell r="G238">
            <v>363.95650935000003</v>
          </cell>
          <cell r="H238">
            <v>366.08839305999999</v>
          </cell>
          <cell r="I238">
            <v>368.77439566999999</v>
          </cell>
          <cell r="J238">
            <v>425.26</v>
          </cell>
          <cell r="K238">
            <v>374.685</v>
          </cell>
          <cell r="L238">
            <v>405.995</v>
          </cell>
          <cell r="M238">
            <v>31.223749999999999</v>
          </cell>
          <cell r="N238">
            <v>29.811520880000003</v>
          </cell>
          <cell r="O238">
            <v>1.4122291199999957</v>
          </cell>
          <cell r="P238">
            <v>4.5229324472556807E-2</v>
          </cell>
          <cell r="Q238">
            <v>32.879298209999995</v>
          </cell>
          <cell r="R238">
            <v>29.811520880000003</v>
          </cell>
          <cell r="S238">
            <v>3.0677773299999913</v>
          </cell>
          <cell r="T238">
            <v>9.3304221714408414E-2</v>
          </cell>
          <cell r="U238">
            <v>0</v>
          </cell>
          <cell r="V238">
            <v>31.223749999999999</v>
          </cell>
          <cell r="W238">
            <v>33.382661830000004</v>
          </cell>
          <cell r="X238">
            <v>-2.1589118300000045</v>
          </cell>
          <cell r="Y238">
            <v>62.447499999999998</v>
          </cell>
          <cell r="Z238">
            <v>63.19418271</v>
          </cell>
          <cell r="AA238">
            <v>-0.74668271000000175</v>
          </cell>
          <cell r="AB238">
            <v>-1.1956967212458494E-2</v>
          </cell>
          <cell r="AC238">
            <v>65.070697590000009</v>
          </cell>
          <cell r="AD238">
            <v>63.19418271</v>
          </cell>
          <cell r="AE238">
            <v>1.8765148800000091</v>
          </cell>
          <cell r="AF238">
            <v>2.8838093788753079E-2</v>
          </cell>
          <cell r="AG238">
            <v>0</v>
          </cell>
          <cell r="AH238">
            <v>31.223749999999999</v>
          </cell>
          <cell r="AI238">
            <v>30.953978630000002</v>
          </cell>
          <cell r="AJ238">
            <v>0.26977136999999729</v>
          </cell>
          <cell r="AK238">
            <v>93.671250000000001</v>
          </cell>
          <cell r="AL238">
            <v>94.148161340000001</v>
          </cell>
          <cell r="AM238">
            <v>-0.47691134000000091</v>
          </cell>
          <cell r="AN238">
            <v>-5.0913310113829043E-3</v>
          </cell>
          <cell r="AO238">
            <v>30.953978630000002</v>
          </cell>
          <cell r="AP238">
            <v>94.148161340000001</v>
          </cell>
          <cell r="AQ238">
            <v>-63.19418271</v>
          </cell>
          <cell r="AR238">
            <v>-2.0415528312329263</v>
          </cell>
          <cell r="AS238">
            <v>0</v>
          </cell>
          <cell r="AT238">
            <v>31.244443280000002</v>
          </cell>
          <cell r="AU238">
            <v>30.845717590000003</v>
          </cell>
          <cell r="AV238">
            <v>0.39872568999999913</v>
          </cell>
          <cell r="AW238">
            <v>124.72945379000001</v>
          </cell>
          <cell r="AX238">
            <v>124.99387893000001</v>
          </cell>
          <cell r="AY238">
            <v>-0.26442514000000017</v>
          </cell>
          <cell r="AZ238">
            <v>-2.119989561128023E-3</v>
          </cell>
          <cell r="BA238">
            <v>127.94242367</v>
          </cell>
          <cell r="BB238">
            <v>124.99387893000001</v>
          </cell>
          <cell r="BC238">
            <v>2.9485447399999885</v>
          </cell>
          <cell r="BD238">
            <v>2.3045872162036934E-2</v>
          </cell>
          <cell r="BE238">
            <v>0</v>
          </cell>
          <cell r="BF238">
            <v>35.158193279999999</v>
          </cell>
          <cell r="BG238">
            <v>30.962865409999996</v>
          </cell>
          <cell r="BH238">
            <v>4.1953278700000034</v>
          </cell>
          <cell r="BI238">
            <v>159.88764706999999</v>
          </cell>
          <cell r="BJ238">
            <v>155.95674434</v>
          </cell>
          <cell r="BK238">
            <v>3.9309027299999855</v>
          </cell>
          <cell r="BL238">
            <v>2.4585406077550241E-2</v>
          </cell>
          <cell r="BM238">
            <v>159.07627674</v>
          </cell>
          <cell r="BN238">
            <v>155.95674434</v>
          </cell>
          <cell r="BO238">
            <v>3.1195323999999971</v>
          </cell>
          <cell r="BP238">
            <v>1.9610293023759121E-2</v>
          </cell>
          <cell r="BQ238">
            <v>0</v>
          </cell>
          <cell r="BR238">
            <v>35.158193279999999</v>
          </cell>
          <cell r="BS238">
            <v>32.124594629999997</v>
          </cell>
          <cell r="BT238">
            <v>3.0335986500000018</v>
          </cell>
          <cell r="BU238">
            <v>195.04584034999999</v>
          </cell>
          <cell r="BV238">
            <v>188.08133896999999</v>
          </cell>
          <cell r="BW238">
            <v>6.9645013800000015</v>
          </cell>
          <cell r="BX238">
            <v>3.5706997737057877E-2</v>
          </cell>
          <cell r="BY238">
            <v>189.59313247</v>
          </cell>
          <cell r="BZ238">
            <v>188.08133896999999</v>
          </cell>
          <cell r="CA238">
            <v>-1.5117935000000102</v>
          </cell>
          <cell r="CB238">
            <v>-7.9738832325017186E-3</v>
          </cell>
          <cell r="CC238">
            <v>0</v>
          </cell>
          <cell r="CD238">
            <v>35.158193279999999</v>
          </cell>
          <cell r="CE238">
            <v>31.250436919999988</v>
          </cell>
          <cell r="CF238">
            <v>3.9077563600000111</v>
          </cell>
          <cell r="CG238">
            <v>230.20403363</v>
          </cell>
          <cell r="CH238">
            <v>219.33177588999999</v>
          </cell>
          <cell r="CI238">
            <v>10.872257740000009</v>
          </cell>
          <cell r="CJ238">
            <v>4.7228789037965603E-2</v>
          </cell>
          <cell r="CK238">
            <v>219.97469282</v>
          </cell>
          <cell r="CL238">
            <v>219.33177588999999</v>
          </cell>
          <cell r="CM238">
            <v>-0.6429169300000126</v>
          </cell>
          <cell r="CN238">
            <v>-2.9226858860809776E-3</v>
          </cell>
          <cell r="CO238">
            <v>0</v>
          </cell>
          <cell r="CP238">
            <v>35.158193279999999</v>
          </cell>
          <cell r="CQ238">
            <v>30.617041790000023</v>
          </cell>
          <cell r="CR238">
            <v>4.5411514899999759</v>
          </cell>
          <cell r="CS238">
            <v>265.36222691</v>
          </cell>
          <cell r="CT238">
            <v>249.94881768000002</v>
          </cell>
          <cell r="CU238">
            <v>15.413409229999985</v>
          </cell>
          <cell r="CV238">
            <v>5.808441317922608E-2</v>
          </cell>
          <cell r="CW238">
            <v>250.04549625999999</v>
          </cell>
          <cell r="CX238">
            <v>249.94881768000002</v>
          </cell>
          <cell r="CY238">
            <v>9.667857999997409E-2</v>
          </cell>
          <cell r="CZ238">
            <v>3.866439565839917E-4</v>
          </cell>
          <cell r="DA238">
            <v>0</v>
          </cell>
          <cell r="DB238">
            <v>35.158193279999999</v>
          </cell>
          <cell r="DC238">
            <v>30.402739359999998</v>
          </cell>
          <cell r="DD238">
            <v>4.7554539200000008</v>
          </cell>
          <cell r="DE238">
            <v>300.52042018999998</v>
          </cell>
          <cell r="DF238">
            <v>280.35155704000005</v>
          </cell>
          <cell r="DG238">
            <v>20.168863149999936</v>
          </cell>
          <cell r="DH238">
            <v>6.7113120423725095E-2</v>
          </cell>
          <cell r="DI238">
            <v>279.64149904000004</v>
          </cell>
          <cell r="DJ238">
            <v>280.35155704000005</v>
          </cell>
          <cell r="DK238">
            <v>-0.71005800000000363</v>
          </cell>
          <cell r="DL238">
            <v>-2.53917248490517E-3</v>
          </cell>
          <cell r="DM238">
            <v>0</v>
          </cell>
          <cell r="DN238">
            <v>35.158193279999999</v>
          </cell>
          <cell r="DO238">
            <v>31.669963269999982</v>
          </cell>
          <cell r="DP238">
            <v>3.4882300100000165</v>
          </cell>
          <cell r="DQ238">
            <v>335.67861347000002</v>
          </cell>
          <cell r="DR238">
            <v>312.02152031000003</v>
          </cell>
          <cell r="DS238">
            <v>23.657093159999988</v>
          </cell>
          <cell r="DT238">
            <v>7.04754256324234E-2</v>
          </cell>
          <cell r="DU238">
            <v>309.24240177999997</v>
          </cell>
          <cell r="DV238">
            <v>312.02152031000003</v>
          </cell>
          <cell r="DW238">
            <v>-2.779118530000062</v>
          </cell>
          <cell r="DX238">
            <v>-8.9868611613525481E-3</v>
          </cell>
          <cell r="DY238">
            <v>0</v>
          </cell>
          <cell r="DZ238">
            <v>35.158193279999999</v>
          </cell>
          <cell r="EA238">
            <v>31.848985899999978</v>
          </cell>
          <cell r="EB238">
            <v>3.3092073800000215</v>
          </cell>
          <cell r="EC238">
            <v>370.83680674999999</v>
          </cell>
          <cell r="ED238">
            <v>343.87050620999997</v>
          </cell>
          <cell r="EE238">
            <v>26.96630054000002</v>
          </cell>
          <cell r="EF238">
            <v>7.2717432706671373E-2</v>
          </cell>
          <cell r="EG238">
            <v>339.02150215</v>
          </cell>
          <cell r="EH238">
            <v>343.87050620999997</v>
          </cell>
          <cell r="EI238">
            <v>-4.8490040599999702</v>
          </cell>
          <cell r="EJ238">
            <v>-1.4302939575362182E-2</v>
          </cell>
          <cell r="EK238">
            <v>0</v>
          </cell>
          <cell r="EL238">
            <v>35.158193249999997</v>
          </cell>
          <cell r="EM238">
            <v>31.531971210000037</v>
          </cell>
          <cell r="EN238">
            <v>3.6262220399999592</v>
          </cell>
        </row>
        <row r="239">
          <cell r="A239">
            <v>523231</v>
          </cell>
          <cell r="B239" t="str">
            <v>E.T.F - Employer Contribution - Non Executives</v>
          </cell>
          <cell r="C239">
            <v>105.04271482999999</v>
          </cell>
          <cell r="D239">
            <v>104.19509503</v>
          </cell>
          <cell r="E239">
            <v>119.15111632</v>
          </cell>
          <cell r="F239">
            <v>130.23996152000001</v>
          </cell>
          <cell r="G239">
            <v>143.32965721000005</v>
          </cell>
          <cell r="H239">
            <v>147.76358119999998</v>
          </cell>
          <cell r="I239">
            <v>145.00916135</v>
          </cell>
          <cell r="J239">
            <v>157.63</v>
          </cell>
          <cell r="K239">
            <v>150.33000000000001</v>
          </cell>
          <cell r="L239">
            <v>156.10610199999999</v>
          </cell>
          <cell r="M239">
            <v>12.527488</v>
          </cell>
          <cell r="N239">
            <v>11.71407774</v>
          </cell>
          <cell r="O239">
            <v>0.8134102599999995</v>
          </cell>
          <cell r="P239">
            <v>6.4930037051322623E-2</v>
          </cell>
          <cell r="Q239">
            <v>11.78963684</v>
          </cell>
          <cell r="R239">
            <v>11.71407774</v>
          </cell>
          <cell r="S239">
            <v>7.5559099999999546E-2</v>
          </cell>
          <cell r="T239">
            <v>6.4089421095348638E-3</v>
          </cell>
          <cell r="U239">
            <v>0</v>
          </cell>
          <cell r="V239">
            <v>12.527488</v>
          </cell>
          <cell r="W239">
            <v>13.050203589999999</v>
          </cell>
          <cell r="X239">
            <v>-0.5227155899999989</v>
          </cell>
          <cell r="Y239">
            <v>25.054976</v>
          </cell>
          <cell r="Z239">
            <v>24.764281329999999</v>
          </cell>
          <cell r="AA239">
            <v>0.2906946700000006</v>
          </cell>
          <cell r="AB239">
            <v>1.1602272937719062E-2</v>
          </cell>
          <cell r="AC239">
            <v>24.544896430000001</v>
          </cell>
          <cell r="AD239">
            <v>24.764281329999999</v>
          </cell>
          <cell r="AE239">
            <v>-0.21938489999999788</v>
          </cell>
          <cell r="AF239">
            <v>-8.9381065683314387E-3</v>
          </cell>
          <cell r="AG239">
            <v>0</v>
          </cell>
          <cell r="AH239">
            <v>12.527488</v>
          </cell>
          <cell r="AI239">
            <v>12.523604579999999</v>
          </cell>
          <cell r="AJ239">
            <v>3.883420000001081E-3</v>
          </cell>
          <cell r="AK239">
            <v>37.582464000000002</v>
          </cell>
          <cell r="AL239">
            <v>37.28788591</v>
          </cell>
          <cell r="AM239">
            <v>0.29457809000000168</v>
          </cell>
          <cell r="AN239">
            <v>7.8381792636055391E-3</v>
          </cell>
          <cell r="AO239">
            <v>12.523604579999999</v>
          </cell>
          <cell r="AP239">
            <v>37.28788591</v>
          </cell>
          <cell r="AQ239">
            <v>-24.764281330000003</v>
          </cell>
          <cell r="AR239">
            <v>-1.9774084347527368</v>
          </cell>
          <cell r="AS239">
            <v>0</v>
          </cell>
          <cell r="AT239">
            <v>12.527488</v>
          </cell>
          <cell r="AU239">
            <v>12.775778100000002</v>
          </cell>
          <cell r="AV239">
            <v>-0.24829010000000196</v>
          </cell>
          <cell r="AW239">
            <v>50.109952</v>
          </cell>
          <cell r="AX239">
            <v>50.063664009999997</v>
          </cell>
          <cell r="AY239">
            <v>4.6287990000003276E-2</v>
          </cell>
          <cell r="AZ239">
            <v>9.237284841143587E-4</v>
          </cell>
          <cell r="BA239">
            <v>49.575672359999999</v>
          </cell>
          <cell r="BB239">
            <v>50.063664009999997</v>
          </cell>
          <cell r="BC239">
            <v>-0.48799164999999789</v>
          </cell>
          <cell r="BD239">
            <v>-9.8433692730657274E-3</v>
          </cell>
          <cell r="BE239">
            <v>0</v>
          </cell>
          <cell r="BF239">
            <v>12.527488</v>
          </cell>
          <cell r="BG239">
            <v>12.83132007</v>
          </cell>
          <cell r="BH239">
            <v>-0.30383207000000034</v>
          </cell>
          <cell r="BI239">
            <v>62.637439999999998</v>
          </cell>
          <cell r="BJ239">
            <v>62.89498408</v>
          </cell>
          <cell r="BK239">
            <v>-0.2575440800000024</v>
          </cell>
          <cell r="BL239">
            <v>-4.1116635673488959E-3</v>
          </cell>
          <cell r="BM239">
            <v>61.770757750000001</v>
          </cell>
          <cell r="BN239">
            <v>62.89498408</v>
          </cell>
          <cell r="BO239">
            <v>-1.1242263299999991</v>
          </cell>
          <cell r="BP239">
            <v>-1.8199976347222306E-2</v>
          </cell>
          <cell r="BQ239">
            <v>0</v>
          </cell>
          <cell r="BR239">
            <v>12.527488</v>
          </cell>
          <cell r="BS239">
            <v>12.731511170000001</v>
          </cell>
          <cell r="BT239">
            <v>-0.20402317000000103</v>
          </cell>
          <cell r="BU239">
            <v>75.164928000000003</v>
          </cell>
          <cell r="BV239">
            <v>75.626495250000005</v>
          </cell>
          <cell r="BW239">
            <v>-0.46156725000000165</v>
          </cell>
          <cell r="BX239">
            <v>-6.1407262972433315E-3</v>
          </cell>
          <cell r="BY239">
            <v>73.871598219999996</v>
          </cell>
          <cell r="BZ239">
            <v>75.626495250000005</v>
          </cell>
          <cell r="CA239">
            <v>1.7548970300000093</v>
          </cell>
          <cell r="CB239">
            <v>2.3756045249944093E-2</v>
          </cell>
          <cell r="CC239">
            <v>0</v>
          </cell>
          <cell r="CD239">
            <v>12.527488</v>
          </cell>
          <cell r="CE239">
            <v>12.968101219999999</v>
          </cell>
          <cell r="CF239">
            <v>-0.44061321999999947</v>
          </cell>
          <cell r="CG239">
            <v>87.692415999999994</v>
          </cell>
          <cell r="CH239">
            <v>88.594596469999999</v>
          </cell>
          <cell r="CI239">
            <v>-0.90218047000000468</v>
          </cell>
          <cell r="CJ239">
            <v>-1.0288010196913775E-2</v>
          </cell>
          <cell r="CK239">
            <v>85.895432420000006</v>
          </cell>
          <cell r="CL239">
            <v>88.594596469999999</v>
          </cell>
          <cell r="CM239">
            <v>2.6991640499999932</v>
          </cell>
          <cell r="CN239">
            <v>3.1423836797304677E-2</v>
          </cell>
          <cell r="CO239">
            <v>0</v>
          </cell>
          <cell r="CP239">
            <v>12.527488</v>
          </cell>
          <cell r="CQ239">
            <v>12.895633700000003</v>
          </cell>
          <cell r="CR239">
            <v>-0.36814570000000302</v>
          </cell>
          <cell r="CS239">
            <v>100.219904</v>
          </cell>
          <cell r="CT239">
            <v>101.49023017</v>
          </cell>
          <cell r="CU239">
            <v>-1.2703261700000041</v>
          </cell>
          <cell r="CV239">
            <v>-1.2675388014740108E-2</v>
          </cell>
          <cell r="CW239">
            <v>97.831770040000009</v>
          </cell>
          <cell r="CX239">
            <v>101.49023017</v>
          </cell>
          <cell r="CY239">
            <v>-3.6584601299999946</v>
          </cell>
          <cell r="CZ239">
            <v>-3.7395420000110161E-2</v>
          </cell>
          <cell r="DA239">
            <v>0</v>
          </cell>
          <cell r="DB239">
            <v>12.527488</v>
          </cell>
          <cell r="DC239">
            <v>12.850314879999999</v>
          </cell>
          <cell r="DD239">
            <v>-0.32282687999999915</v>
          </cell>
          <cell r="DE239">
            <v>112.747392</v>
          </cell>
          <cell r="DF239">
            <v>114.34054505</v>
          </cell>
          <cell r="DG239">
            <v>-1.593153049999998</v>
          </cell>
          <cell r="DH239">
            <v>-1.4130287377290269E-2</v>
          </cell>
          <cell r="DI239">
            <v>109.70614508</v>
          </cell>
          <cell r="DJ239">
            <v>114.34054505</v>
          </cell>
          <cell r="DK239">
            <v>-4.634399970000004</v>
          </cell>
          <cell r="DL239">
            <v>-4.2243759149685763E-2</v>
          </cell>
          <cell r="DM239">
            <v>0</v>
          </cell>
          <cell r="DN239">
            <v>12.527488</v>
          </cell>
          <cell r="DO239">
            <v>13.984760790000006</v>
          </cell>
          <cell r="DP239">
            <v>-1.4572727900000064</v>
          </cell>
          <cell r="DQ239">
            <v>125.27488</v>
          </cell>
          <cell r="DR239">
            <v>128.32530584</v>
          </cell>
          <cell r="DS239">
            <v>-3.0504258400000026</v>
          </cell>
          <cell r="DT239">
            <v>-2.4349860402979453E-2</v>
          </cell>
          <cell r="DU239">
            <v>121.52972867</v>
          </cell>
          <cell r="DV239">
            <v>128.32530584</v>
          </cell>
          <cell r="DW239">
            <v>-6.7955771700000014</v>
          </cell>
          <cell r="DX239">
            <v>-5.5916994503070187E-2</v>
          </cell>
          <cell r="DY239">
            <v>0</v>
          </cell>
          <cell r="DZ239">
            <v>12.527488</v>
          </cell>
          <cell r="EA239">
            <v>13.906715620000005</v>
          </cell>
          <cell r="EB239">
            <v>-1.3792276200000053</v>
          </cell>
          <cell r="EC239">
            <v>137.802368</v>
          </cell>
          <cell r="ED239">
            <v>142.23202146</v>
          </cell>
          <cell r="EE239">
            <v>-4.4296534599999973</v>
          </cell>
          <cell r="EF239">
            <v>-3.2144973444868503E-2</v>
          </cell>
          <cell r="EG239">
            <v>133.28802590999999</v>
          </cell>
          <cell r="EH239">
            <v>142.23202146</v>
          </cell>
          <cell r="EI239">
            <v>-8.943995550000011</v>
          </cell>
          <cell r="EJ239">
            <v>-6.7102768526553627E-2</v>
          </cell>
          <cell r="EK239">
            <v>0</v>
          </cell>
          <cell r="EL239">
            <v>18.303733999999999</v>
          </cell>
          <cell r="EM239">
            <v>13.874052750000001</v>
          </cell>
          <cell r="EN239">
            <v>4.429681249999998</v>
          </cell>
        </row>
        <row r="240">
          <cell r="A240">
            <v>523232</v>
          </cell>
          <cell r="B240" t="str">
            <v>E.T.F - Employer Contribution - Executives</v>
          </cell>
          <cell r="C240">
            <v>54.386068590000001</v>
          </cell>
          <cell r="D240">
            <v>57.183538979999994</v>
          </cell>
          <cell r="E240">
            <v>53.344688099999999</v>
          </cell>
          <cell r="F240">
            <v>66.140708790000005</v>
          </cell>
          <cell r="G240">
            <v>72.839301900000009</v>
          </cell>
          <cell r="H240">
            <v>73.25367881999999</v>
          </cell>
          <cell r="I240">
            <v>73.770295300000001</v>
          </cell>
          <cell r="J240">
            <v>85.05</v>
          </cell>
          <cell r="K240">
            <v>74.936999999999998</v>
          </cell>
          <cell r="L240">
            <v>75.936999999999998</v>
          </cell>
          <cell r="M240">
            <v>6.2447530000000002</v>
          </cell>
          <cell r="N240">
            <v>5.9394639900000001</v>
          </cell>
          <cell r="O240">
            <v>0.30528901000000008</v>
          </cell>
          <cell r="P240">
            <v>4.8887283452203806E-2</v>
          </cell>
          <cell r="Q240">
            <v>5.89752996</v>
          </cell>
          <cell r="R240">
            <v>5.9394639900000001</v>
          </cell>
          <cell r="S240">
            <v>-4.1934030000000178E-2</v>
          </cell>
          <cell r="T240">
            <v>-7.1104395033883263E-3</v>
          </cell>
          <cell r="U240">
            <v>0</v>
          </cell>
          <cell r="V240">
            <v>6.2447530000000002</v>
          </cell>
          <cell r="W240">
            <v>6.6765322799999991</v>
          </cell>
          <cell r="X240">
            <v>-0.43177927999999888</v>
          </cell>
          <cell r="Y240">
            <v>12.489506</v>
          </cell>
          <cell r="Z240">
            <v>12.61599627</v>
          </cell>
          <cell r="AA240">
            <v>-0.12649026999999968</v>
          </cell>
          <cell r="AB240">
            <v>-1.0127724026875016E-2</v>
          </cell>
          <cell r="AC240">
            <v>12.335809769999999</v>
          </cell>
          <cell r="AD240">
            <v>12.61599627</v>
          </cell>
          <cell r="AE240">
            <v>-0.280186500000001</v>
          </cell>
          <cell r="AF240">
            <v>-2.2713263679000541E-2</v>
          </cell>
          <cell r="AG240">
            <v>0</v>
          </cell>
          <cell r="AH240">
            <v>6.2447530000000002</v>
          </cell>
          <cell r="AI240">
            <v>6.1907957300000005</v>
          </cell>
          <cell r="AJ240">
            <v>5.3957269999999724E-2</v>
          </cell>
          <cell r="AK240">
            <v>18.734259000000002</v>
          </cell>
          <cell r="AL240">
            <v>18.806792000000002</v>
          </cell>
          <cell r="AM240">
            <v>-7.2532999999999959E-2</v>
          </cell>
          <cell r="AN240">
            <v>-3.8716770169559388E-3</v>
          </cell>
          <cell r="AO240">
            <v>6.1907957300000005</v>
          </cell>
          <cell r="AP240">
            <v>18.806792000000002</v>
          </cell>
          <cell r="AQ240">
            <v>-12.61599627</v>
          </cell>
          <cell r="AR240">
            <v>-2.0378634379525877</v>
          </cell>
          <cell r="AS240">
            <v>0</v>
          </cell>
          <cell r="AT240">
            <v>6.2488923200000004</v>
          </cell>
          <cell r="AU240">
            <v>6.1691435199999995</v>
          </cell>
          <cell r="AV240">
            <v>7.9748800000000841E-2</v>
          </cell>
          <cell r="AW240">
            <v>24.945897410000001</v>
          </cell>
          <cell r="AX240">
            <v>24.97593552</v>
          </cell>
          <cell r="AY240">
            <v>-3.0038109999999563E-2</v>
          </cell>
          <cell r="AZ240">
            <v>-1.2041302626362225E-3</v>
          </cell>
          <cell r="BA240">
            <v>25.603901159999999</v>
          </cell>
          <cell r="BB240">
            <v>24.97593552</v>
          </cell>
          <cell r="BC240">
            <v>0.62796563999999933</v>
          </cell>
          <cell r="BD240">
            <v>2.4526170292402401E-2</v>
          </cell>
          <cell r="BE240">
            <v>0</v>
          </cell>
          <cell r="BF240">
            <v>6.2488923200000004</v>
          </cell>
          <cell r="BG240">
            <v>6.192573030000001</v>
          </cell>
          <cell r="BH240">
            <v>5.6319289999999356E-2</v>
          </cell>
          <cell r="BI240">
            <v>31.19478973</v>
          </cell>
          <cell r="BJ240">
            <v>31.168508550000002</v>
          </cell>
          <cell r="BK240">
            <v>2.6281179999998017E-2</v>
          </cell>
          <cell r="BL240">
            <v>8.424862045062426E-4</v>
          </cell>
          <cell r="BM240">
            <v>31.830671819999999</v>
          </cell>
          <cell r="BN240">
            <v>31.168508550000002</v>
          </cell>
          <cell r="BO240">
            <v>0.66216326999999708</v>
          </cell>
          <cell r="BP240">
            <v>2.0802679684063203E-2</v>
          </cell>
          <cell r="BQ240">
            <v>0</v>
          </cell>
          <cell r="BR240">
            <v>6.2488923200000004</v>
          </cell>
          <cell r="BS240">
            <v>6.831042540000003</v>
          </cell>
          <cell r="BT240">
            <v>-0.58215022000000261</v>
          </cell>
          <cell r="BU240">
            <v>37.44368205</v>
          </cell>
          <cell r="BV240">
            <v>37.999551090000004</v>
          </cell>
          <cell r="BW240">
            <v>-0.55586904000000459</v>
          </cell>
          <cell r="BX240">
            <v>-1.4845469504247234E-2</v>
          </cell>
          <cell r="BY240">
            <v>37.934042939999998</v>
          </cell>
          <cell r="BZ240">
            <v>37.999551090000004</v>
          </cell>
          <cell r="CA240">
            <v>6.5508150000006538E-2</v>
          </cell>
          <cell r="CB240">
            <v>1.7268960786389236E-3</v>
          </cell>
          <cell r="CC240">
            <v>0</v>
          </cell>
          <cell r="CD240">
            <v>6.2488923200000004</v>
          </cell>
          <cell r="CE240">
            <v>6.2500873399999959</v>
          </cell>
          <cell r="CF240">
            <v>-1.1950199999954947E-3</v>
          </cell>
          <cell r="CG240">
            <v>43.692574369999996</v>
          </cell>
          <cell r="CH240">
            <v>44.249638429999997</v>
          </cell>
          <cell r="CI240">
            <v>-0.55706406000000186</v>
          </cell>
          <cell r="CJ240">
            <v>-1.2749627780744609E-2</v>
          </cell>
          <cell r="CK240">
            <v>44.010354999999997</v>
          </cell>
          <cell r="CL240">
            <v>44.249638429999997</v>
          </cell>
          <cell r="CM240">
            <v>0.23928343000000041</v>
          </cell>
          <cell r="CN240">
            <v>5.4369802288575138E-3</v>
          </cell>
          <cell r="CO240">
            <v>0</v>
          </cell>
          <cell r="CP240">
            <v>6.2488923200000004</v>
          </cell>
          <cell r="CQ240">
            <v>6.3084279699999986</v>
          </cell>
          <cell r="CR240">
            <v>-5.9535649999998164E-2</v>
          </cell>
          <cell r="CS240">
            <v>49.941466689999999</v>
          </cell>
          <cell r="CT240">
            <v>50.558066400000001</v>
          </cell>
          <cell r="CU240">
            <v>-0.61659971000000269</v>
          </cell>
          <cell r="CV240">
            <v>-1.2346447769093397E-2</v>
          </cell>
          <cell r="CW240">
            <v>50.024515619999995</v>
          </cell>
          <cell r="CX240">
            <v>50.558066400000001</v>
          </cell>
          <cell r="CY240">
            <v>-0.53355078000000589</v>
          </cell>
          <cell r="CZ240">
            <v>-1.0665786032852464E-2</v>
          </cell>
          <cell r="DA240">
            <v>0</v>
          </cell>
          <cell r="DB240">
            <v>6.2488923200000004</v>
          </cell>
          <cell r="DC240">
            <v>6.080547890000001</v>
          </cell>
          <cell r="DD240">
            <v>0.16834442999999943</v>
          </cell>
          <cell r="DE240">
            <v>56.190359009999995</v>
          </cell>
          <cell r="DF240">
            <v>56.63861429</v>
          </cell>
          <cell r="DG240">
            <v>-0.44825528000000503</v>
          </cell>
          <cell r="DH240">
            <v>-7.9774411108537446E-3</v>
          </cell>
          <cell r="DI240">
            <v>55.943716080000002</v>
          </cell>
          <cell r="DJ240">
            <v>56.63861429</v>
          </cell>
          <cell r="DK240">
            <v>-0.69489820999999807</v>
          </cell>
          <cell r="DL240">
            <v>-1.2421380964508821E-2</v>
          </cell>
          <cell r="DM240">
            <v>0</v>
          </cell>
          <cell r="DN240">
            <v>6.2488923200000004</v>
          </cell>
          <cell r="DO240">
            <v>6.3339926499999981</v>
          </cell>
          <cell r="DP240">
            <v>-8.5100329999997726E-2</v>
          </cell>
          <cell r="DQ240">
            <v>62.439251329999998</v>
          </cell>
          <cell r="DR240">
            <v>62.972606939999999</v>
          </cell>
          <cell r="DS240">
            <v>-0.53335561000000098</v>
          </cell>
          <cell r="DT240">
            <v>-8.5419923948341966E-3</v>
          </cell>
          <cell r="DU240">
            <v>61.863896609999998</v>
          </cell>
          <cell r="DV240">
            <v>62.972606939999999</v>
          </cell>
          <cell r="DW240">
            <v>-1.108710330000001</v>
          </cell>
          <cell r="DX240">
            <v>-1.7921766826126232E-2</v>
          </cell>
          <cell r="DY240">
            <v>0</v>
          </cell>
          <cell r="DZ240">
            <v>6.2488563200000007</v>
          </cell>
          <cell r="EA240">
            <v>6.3697972300000041</v>
          </cell>
          <cell r="EB240">
            <v>-0.1209409100000034</v>
          </cell>
          <cell r="EC240">
            <v>68.688107650000006</v>
          </cell>
          <cell r="ED240">
            <v>69.342404170000009</v>
          </cell>
          <cell r="EE240">
            <v>-0.6542965200000026</v>
          </cell>
          <cell r="EF240">
            <v>-9.525615749002259E-3</v>
          </cell>
          <cell r="EG240">
            <v>67.819716589999999</v>
          </cell>
          <cell r="EH240">
            <v>69.342404170000009</v>
          </cell>
          <cell r="EI240">
            <v>-1.5226875800000101</v>
          </cell>
          <cell r="EJ240">
            <v>-2.24519897245417E-2</v>
          </cell>
          <cell r="EK240">
            <v>0</v>
          </cell>
          <cell r="EL240">
            <v>7.2488923499999993</v>
          </cell>
          <cell r="EM240">
            <v>6.2895840499999967</v>
          </cell>
          <cell r="EN240">
            <v>0.95930830000000267</v>
          </cell>
        </row>
        <row r="241">
          <cell r="A241">
            <v>523241</v>
          </cell>
          <cell r="B241" t="str">
            <v>Bonus - Non Executives</v>
          </cell>
          <cell r="C241">
            <v>969.95396442999993</v>
          </cell>
          <cell r="D241">
            <v>1156.7300159000001</v>
          </cell>
          <cell r="E241">
            <v>1325.2411734100001</v>
          </cell>
          <cell r="F241">
            <v>1588.5063248199999</v>
          </cell>
          <cell r="G241">
            <v>1337.9272198599999</v>
          </cell>
          <cell r="H241">
            <v>446.92052258999996</v>
          </cell>
          <cell r="I241">
            <v>987.88828133000004</v>
          </cell>
          <cell r="J241">
            <v>1318.37</v>
          </cell>
          <cell r="K241">
            <v>1252.6959999999999</v>
          </cell>
          <cell r="L241">
            <v>1252.6959999999999</v>
          </cell>
          <cell r="M241">
            <v>104.391336</v>
          </cell>
          <cell r="N241">
            <v>104.46525745000001</v>
          </cell>
          <cell r="O241">
            <v>-7.3921450000014488E-2</v>
          </cell>
          <cell r="P241">
            <v>-7.0811863160765071E-4</v>
          </cell>
          <cell r="Q241">
            <v>99.009704999999997</v>
          </cell>
          <cell r="R241">
            <v>104.46525745000001</v>
          </cell>
          <cell r="S241">
            <v>-5.4555524500000132</v>
          </cell>
          <cell r="T241">
            <v>-5.5101188817803397E-2</v>
          </cell>
          <cell r="U241">
            <v>0</v>
          </cell>
          <cell r="V241">
            <v>104.391336</v>
          </cell>
          <cell r="W241">
            <v>104.51164739999999</v>
          </cell>
          <cell r="X241">
            <v>-0.12031139999999141</v>
          </cell>
          <cell r="Y241">
            <v>208.78267199999999</v>
          </cell>
          <cell r="Z241">
            <v>208.97690484999998</v>
          </cell>
          <cell r="AA241">
            <v>-0.19423284999999169</v>
          </cell>
          <cell r="AB241">
            <v>-9.3031116107179475E-4</v>
          </cell>
          <cell r="AC241">
            <v>198.591161</v>
          </cell>
          <cell r="AD241">
            <v>208.97690484999998</v>
          </cell>
          <cell r="AE241">
            <v>-10.385743849999983</v>
          </cell>
          <cell r="AF241">
            <v>-5.2297110292839184E-2</v>
          </cell>
          <cell r="AG241">
            <v>0</v>
          </cell>
          <cell r="AH241">
            <v>104.391336</v>
          </cell>
          <cell r="AI241">
            <v>104.84542846000001</v>
          </cell>
          <cell r="AJ241">
            <v>-0.45409246000001247</v>
          </cell>
          <cell r="AK241">
            <v>313.17400800000001</v>
          </cell>
          <cell r="AL241">
            <v>313.82233330999998</v>
          </cell>
          <cell r="AM241">
            <v>-0.64832530999996152</v>
          </cell>
          <cell r="AN241">
            <v>-2.0701759834422834E-3</v>
          </cell>
          <cell r="AO241">
            <v>104.84542846000001</v>
          </cell>
          <cell r="AP241">
            <v>313.82233330999998</v>
          </cell>
          <cell r="AQ241">
            <v>-208.97690484999998</v>
          </cell>
          <cell r="AR241">
            <v>-1.9931904320437546</v>
          </cell>
          <cell r="AS241">
            <v>0</v>
          </cell>
          <cell r="AT241">
            <v>104.391336</v>
          </cell>
          <cell r="AU241">
            <v>105</v>
          </cell>
          <cell r="AV241">
            <v>-0.60866400000000453</v>
          </cell>
          <cell r="AW241">
            <v>417.56534399999998</v>
          </cell>
          <cell r="AX241">
            <v>418.82233330999998</v>
          </cell>
          <cell r="AY241">
            <v>-1.2569893099999945</v>
          </cell>
          <cell r="AZ241">
            <v>-3.0102816913847967E-3</v>
          </cell>
          <cell r="BA241">
            <v>392.68795585000004</v>
          </cell>
          <cell r="BB241">
            <v>418.82233330999998</v>
          </cell>
          <cell r="BC241">
            <v>-26.134377459999939</v>
          </cell>
          <cell r="BD241">
            <v>-6.6552531267301762E-2</v>
          </cell>
          <cell r="BE241">
            <v>0</v>
          </cell>
          <cell r="BF241">
            <v>104.391336</v>
          </cell>
          <cell r="BG241">
            <v>105.02681281</v>
          </cell>
          <cell r="BH241">
            <v>-0.63547681000000011</v>
          </cell>
          <cell r="BI241">
            <v>521.95668000000001</v>
          </cell>
          <cell r="BJ241">
            <v>523.84914612</v>
          </cell>
          <cell r="BK241">
            <v>-1.8924661199999946</v>
          </cell>
          <cell r="BL241">
            <v>-3.6257149156516105E-3</v>
          </cell>
          <cell r="BM241">
            <v>492.54795585000005</v>
          </cell>
          <cell r="BN241">
            <v>523.84914612</v>
          </cell>
          <cell r="BO241">
            <v>-31.30119026999995</v>
          </cell>
          <cell r="BP241">
            <v>-6.3549528321527285E-2</v>
          </cell>
          <cell r="BQ241">
            <v>0</v>
          </cell>
          <cell r="BR241">
            <v>104.391336</v>
          </cell>
          <cell r="BS241">
            <v>104.99547945000005</v>
          </cell>
          <cell r="BT241">
            <v>-0.60414345000005198</v>
          </cell>
          <cell r="BU241">
            <v>626.34801600000003</v>
          </cell>
          <cell r="BV241">
            <v>628.84462557000006</v>
          </cell>
          <cell r="BW241">
            <v>-2.4966095700000324</v>
          </cell>
          <cell r="BX241">
            <v>-3.9859782520649542E-3</v>
          </cell>
          <cell r="BY241">
            <v>592.37404385000002</v>
          </cell>
          <cell r="BZ241">
            <v>628.84462557000006</v>
          </cell>
          <cell r="CA241">
            <v>36.470581720000041</v>
          </cell>
          <cell r="CB241">
            <v>6.1566812554729462E-2</v>
          </cell>
          <cell r="CC241">
            <v>0</v>
          </cell>
          <cell r="CD241">
            <v>104.391336</v>
          </cell>
          <cell r="CE241">
            <v>105</v>
          </cell>
          <cell r="CF241">
            <v>-0.60866400000000453</v>
          </cell>
          <cell r="CG241">
            <v>730.73935200000005</v>
          </cell>
          <cell r="CH241">
            <v>733.84462557000006</v>
          </cell>
          <cell r="CI241">
            <v>-3.1052735700000085</v>
          </cell>
          <cell r="CJ241">
            <v>-4.2494954753716455E-3</v>
          </cell>
          <cell r="CK241">
            <v>692.30358970999998</v>
          </cell>
          <cell r="CL241">
            <v>733.84462557000006</v>
          </cell>
          <cell r="CM241">
            <v>41.541035860000079</v>
          </cell>
          <cell r="CN241">
            <v>6.0004074047053928E-2</v>
          </cell>
          <cell r="CO241">
            <v>0</v>
          </cell>
          <cell r="CP241">
            <v>104.391336</v>
          </cell>
          <cell r="CQ241">
            <v>104.4350936099999</v>
          </cell>
          <cell r="CR241">
            <v>-4.3757609999900637E-2</v>
          </cell>
          <cell r="CS241">
            <v>835.13068799999996</v>
          </cell>
          <cell r="CT241">
            <v>838.27971917999992</v>
          </cell>
          <cell r="CU241">
            <v>-3.1490311799999517</v>
          </cell>
          <cell r="CV241">
            <v>-3.7707046636513398E-3</v>
          </cell>
          <cell r="CW241">
            <v>792.07584552999992</v>
          </cell>
          <cell r="CX241">
            <v>838.27971917999992</v>
          </cell>
          <cell r="CY241">
            <v>-46.203873649999991</v>
          </cell>
          <cell r="CZ241">
            <v>-5.8332638106245616E-2</v>
          </cell>
          <cell r="DA241">
            <v>0</v>
          </cell>
          <cell r="DB241">
            <v>104.391336</v>
          </cell>
          <cell r="DC241">
            <v>104.86002499999999</v>
          </cell>
          <cell r="DD241">
            <v>-0.46868899999999769</v>
          </cell>
          <cell r="DE241">
            <v>939.52202399999999</v>
          </cell>
          <cell r="DF241">
            <v>943.13974417999998</v>
          </cell>
          <cell r="DG241">
            <v>-3.6177201799999921</v>
          </cell>
          <cell r="DH241">
            <v>-3.8505964603124535E-3</v>
          </cell>
          <cell r="DI241">
            <v>891.02499762000002</v>
          </cell>
          <cell r="DJ241">
            <v>943.13974417999998</v>
          </cell>
          <cell r="DK241">
            <v>-52.114746559999958</v>
          </cell>
          <cell r="DL241">
            <v>-5.8488534776468301E-2</v>
          </cell>
          <cell r="DM241">
            <v>0</v>
          </cell>
          <cell r="DN241">
            <v>104.391336</v>
          </cell>
          <cell r="DO241">
            <v>339.72007500000012</v>
          </cell>
          <cell r="DP241">
            <v>-235.32873900000013</v>
          </cell>
          <cell r="DQ241">
            <v>1043.91336</v>
          </cell>
          <cell r="DR241">
            <v>1319.15537518</v>
          </cell>
          <cell r="DS241">
            <v>-275.24201517999995</v>
          </cell>
          <cell r="DT241">
            <v>-0.26366365804533815</v>
          </cell>
          <cell r="DU241">
            <v>990.55611275000001</v>
          </cell>
          <cell r="DV241">
            <v>1319.15537518</v>
          </cell>
          <cell r="DW241">
            <v>-328.59926242999995</v>
          </cell>
          <cell r="DX241">
            <v>-0.33173210300801304</v>
          </cell>
          <cell r="DY241">
            <v>0</v>
          </cell>
          <cell r="DZ241">
            <v>104.391336</v>
          </cell>
          <cell r="EA241">
            <v>339.40148220000003</v>
          </cell>
          <cell r="EB241">
            <v>-235.01014620000004</v>
          </cell>
          <cell r="EC241">
            <v>1148.3046959999999</v>
          </cell>
          <cell r="ED241">
            <v>1658.5568573800001</v>
          </cell>
          <cell r="EE241">
            <v>-510.25216138000019</v>
          </cell>
          <cell r="EF241">
            <v>-0.44435258617108381</v>
          </cell>
          <cell r="EG241">
            <v>1089.7655127400001</v>
          </cell>
          <cell r="EH241">
            <v>1658.5568573800001</v>
          </cell>
          <cell r="EI241">
            <v>-568.79134464000003</v>
          </cell>
          <cell r="EJ241">
            <v>-0.52193920434303942</v>
          </cell>
          <cell r="EK241">
            <v>0</v>
          </cell>
          <cell r="EL241">
            <v>104.39130400000001</v>
          </cell>
          <cell r="EM241">
            <v>328.0703830999999</v>
          </cell>
          <cell r="EN241">
            <v>-223.67907909999991</v>
          </cell>
        </row>
        <row r="242">
          <cell r="A242">
            <v>523242</v>
          </cell>
          <cell r="B242" t="str">
            <v>Bonus - Executives</v>
          </cell>
          <cell r="C242">
            <v>525.44534307000004</v>
          </cell>
          <cell r="D242">
            <v>670.89718871000002</v>
          </cell>
          <cell r="E242">
            <v>646.06172544000003</v>
          </cell>
          <cell r="F242">
            <v>811.70166213999994</v>
          </cell>
          <cell r="G242">
            <v>699.31644744000005</v>
          </cell>
          <cell r="H242">
            <v>208.73640032</v>
          </cell>
          <cell r="I242">
            <v>583.99916590999999</v>
          </cell>
          <cell r="J242">
            <v>708.77</v>
          </cell>
          <cell r="K242">
            <v>672.13</v>
          </cell>
          <cell r="L242">
            <v>672.13</v>
          </cell>
          <cell r="M242">
            <v>56.010835</v>
          </cell>
          <cell r="N242">
            <v>56.010833270000006</v>
          </cell>
          <cell r="O242">
            <v>1.7299999939268673E-6</v>
          </cell>
          <cell r="P242">
            <v>3.0886880974491228E-8</v>
          </cell>
          <cell r="Q242">
            <v>53.090833250000003</v>
          </cell>
          <cell r="R242">
            <v>56.010833270000006</v>
          </cell>
          <cell r="S242">
            <v>-2.9200000200000034</v>
          </cell>
          <cell r="T242">
            <v>-5.5000078944890229E-2</v>
          </cell>
          <cell r="U242">
            <v>0</v>
          </cell>
          <cell r="V242">
            <v>56.010835</v>
          </cell>
          <cell r="W242">
            <v>56.010833270000006</v>
          </cell>
          <cell r="X242">
            <v>1.7299999939268673E-6</v>
          </cell>
          <cell r="Y242">
            <v>112.02167</v>
          </cell>
          <cell r="Z242">
            <v>112.02166654000001</v>
          </cell>
          <cell r="AA242">
            <v>3.4599999878537346E-6</v>
          </cell>
          <cell r="AB242">
            <v>3.0886880974491228E-8</v>
          </cell>
          <cell r="AC242">
            <v>106.18166650000001</v>
          </cell>
          <cell r="AD242">
            <v>112.02166654000001</v>
          </cell>
          <cell r="AE242">
            <v>-5.8400000400000067</v>
          </cell>
          <cell r="AF242">
            <v>-5.5000078944890229E-2</v>
          </cell>
          <cell r="AG242">
            <v>0</v>
          </cell>
          <cell r="AH242">
            <v>56.010835</v>
          </cell>
          <cell r="AI242">
            <v>56.010833269999999</v>
          </cell>
          <cell r="AJ242">
            <v>1.7300000010322947E-6</v>
          </cell>
          <cell r="AK242">
            <v>168.03250499999999</v>
          </cell>
          <cell r="AL242">
            <v>168.03249980999999</v>
          </cell>
          <cell r="AM242">
            <v>5.1899999959914567E-6</v>
          </cell>
          <cell r="AN242">
            <v>3.0886881059063285E-8</v>
          </cell>
          <cell r="AO242">
            <v>56.010833269999999</v>
          </cell>
          <cell r="AP242">
            <v>168.03249980999999</v>
          </cell>
          <cell r="AQ242">
            <v>-112.02166653999998</v>
          </cell>
          <cell r="AR242">
            <v>-1.9999999999999998</v>
          </cell>
          <cell r="AS242">
            <v>0</v>
          </cell>
          <cell r="AT242">
            <v>56.010835</v>
          </cell>
          <cell r="AU242">
            <v>56.010833270000013</v>
          </cell>
          <cell r="AV242">
            <v>1.72999998682144E-6</v>
          </cell>
          <cell r="AW242">
            <v>224.04334</v>
          </cell>
          <cell r="AX242">
            <v>224.04333308000002</v>
          </cell>
          <cell r="AY242">
            <v>6.9199999757074693E-6</v>
          </cell>
          <cell r="AZ242">
            <v>3.0886880974491228E-8</v>
          </cell>
          <cell r="BA242">
            <v>212.36333300000001</v>
          </cell>
          <cell r="BB242">
            <v>224.04333308000002</v>
          </cell>
          <cell r="BC242">
            <v>-11.680000080000013</v>
          </cell>
          <cell r="BD242">
            <v>-5.5000078944890229E-2</v>
          </cell>
          <cell r="BE242">
            <v>0</v>
          </cell>
          <cell r="BF242">
            <v>56.010835</v>
          </cell>
          <cell r="BG242">
            <v>56.010833270000013</v>
          </cell>
          <cell r="BH242">
            <v>1.72999998682144E-6</v>
          </cell>
          <cell r="BI242">
            <v>280.05417499999999</v>
          </cell>
          <cell r="BJ242">
            <v>280.05416635</v>
          </cell>
          <cell r="BK242">
            <v>8.6499999838451913E-6</v>
          </cell>
          <cell r="BL242">
            <v>3.0886881025234464E-8</v>
          </cell>
          <cell r="BM242">
            <v>265.45416625000001</v>
          </cell>
          <cell r="BN242">
            <v>280.05416635</v>
          </cell>
          <cell r="BO242">
            <v>-14.600000099999988</v>
          </cell>
          <cell r="BP242">
            <v>-5.5000078944890125E-2</v>
          </cell>
          <cell r="BQ242">
            <v>0</v>
          </cell>
          <cell r="BR242">
            <v>56.010835</v>
          </cell>
          <cell r="BS242">
            <v>56.010833269999978</v>
          </cell>
          <cell r="BT242">
            <v>1.7300000223485767E-6</v>
          </cell>
          <cell r="BU242">
            <v>336.06500999999997</v>
          </cell>
          <cell r="BV242">
            <v>336.06499961999998</v>
          </cell>
          <cell r="BW242">
            <v>1.0379999991982913E-5</v>
          </cell>
          <cell r="BX242">
            <v>3.0886881059063285E-8</v>
          </cell>
          <cell r="BY242">
            <v>318.54499950000002</v>
          </cell>
          <cell r="BZ242">
            <v>336.06499961999998</v>
          </cell>
          <cell r="CA242">
            <v>17.520000119999963</v>
          </cell>
          <cell r="CB242">
            <v>5.5000078944890056E-2</v>
          </cell>
          <cell r="CC242">
            <v>0</v>
          </cell>
          <cell r="CD242">
            <v>56.010835</v>
          </cell>
          <cell r="CE242">
            <v>56.010833269999978</v>
          </cell>
          <cell r="CF242">
            <v>1.7300000223485767E-6</v>
          </cell>
          <cell r="CG242">
            <v>392.07584500000002</v>
          </cell>
          <cell r="CH242">
            <v>392.07583288999996</v>
          </cell>
          <cell r="CI242">
            <v>1.2110000056964054E-5</v>
          </cell>
          <cell r="CJ242">
            <v>3.0886881228207401E-8</v>
          </cell>
          <cell r="CK242">
            <v>371.63583275000002</v>
          </cell>
          <cell r="CL242">
            <v>392.07583288999996</v>
          </cell>
          <cell r="CM242">
            <v>20.440000139999938</v>
          </cell>
          <cell r="CN242">
            <v>5.500007894489E-2</v>
          </cell>
          <cell r="CO242">
            <v>0</v>
          </cell>
          <cell r="CP242">
            <v>56.010835</v>
          </cell>
          <cell r="CQ242">
            <v>56.010833270000042</v>
          </cell>
          <cell r="CR242">
            <v>1.7299999583997305E-6</v>
          </cell>
          <cell r="CS242">
            <v>448.08668</v>
          </cell>
          <cell r="CT242">
            <v>448.08666616000005</v>
          </cell>
          <cell r="CU242">
            <v>1.3839999951414939E-5</v>
          </cell>
          <cell r="CV242">
            <v>3.0886880974491228E-8</v>
          </cell>
          <cell r="CW242">
            <v>424.72666600000002</v>
          </cell>
          <cell r="CX242">
            <v>448.08666616000005</v>
          </cell>
          <cell r="CY242">
            <v>-23.360000160000027</v>
          </cell>
          <cell r="CZ242">
            <v>-5.5000078944890229E-2</v>
          </cell>
          <cell r="DA242">
            <v>0</v>
          </cell>
          <cell r="DB242">
            <v>56.010835</v>
          </cell>
          <cell r="DC242">
            <v>56.010833270000006</v>
          </cell>
          <cell r="DD242">
            <v>1.7299999939268673E-6</v>
          </cell>
          <cell r="DE242">
            <v>504.09751499999999</v>
          </cell>
          <cell r="DF242">
            <v>504.09749943000003</v>
          </cell>
          <cell r="DG242">
            <v>1.5569999959552661E-5</v>
          </cell>
          <cell r="DH242">
            <v>3.0886881002681914E-8</v>
          </cell>
          <cell r="DI242">
            <v>477.81749925000003</v>
          </cell>
          <cell r="DJ242">
            <v>504.09749943000003</v>
          </cell>
          <cell r="DK242">
            <v>-26.280000180000002</v>
          </cell>
          <cell r="DL242">
            <v>-5.5000078944890174E-2</v>
          </cell>
          <cell r="DM242">
            <v>0</v>
          </cell>
          <cell r="DN242">
            <v>56.010835</v>
          </cell>
          <cell r="DO242">
            <v>154.46749980999999</v>
          </cell>
          <cell r="DP242">
            <v>-98.456664809999992</v>
          </cell>
          <cell r="DQ242">
            <v>560.10834999999997</v>
          </cell>
          <cell r="DR242">
            <v>658.56499924000002</v>
          </cell>
          <cell r="DS242">
            <v>-98.456649240000047</v>
          </cell>
          <cell r="DT242">
            <v>-0.17578143450280656</v>
          </cell>
          <cell r="DU242">
            <v>530.90833257999998</v>
          </cell>
          <cell r="DV242">
            <v>658.56499924000002</v>
          </cell>
          <cell r="DW242">
            <v>-127.65666666000004</v>
          </cell>
          <cell r="DX242">
            <v>-0.24044954434909738</v>
          </cell>
          <cell r="DY242">
            <v>0</v>
          </cell>
          <cell r="DZ242">
            <v>56.010835</v>
          </cell>
          <cell r="EA242">
            <v>154.46749980999994</v>
          </cell>
          <cell r="EB242">
            <v>-98.456664809999936</v>
          </cell>
          <cell r="EC242">
            <v>616.11918500000002</v>
          </cell>
          <cell r="ED242">
            <v>813.03249904999996</v>
          </cell>
          <cell r="EE242">
            <v>-196.91331404999994</v>
          </cell>
          <cell r="EF242">
            <v>-0.31960263345800527</v>
          </cell>
          <cell r="EG242">
            <v>583.99916590999999</v>
          </cell>
          <cell r="EH242">
            <v>813.03249904999996</v>
          </cell>
          <cell r="EI242">
            <v>-229.03333313999997</v>
          </cell>
          <cell r="EJ242">
            <v>-0.39218092509278729</v>
          </cell>
          <cell r="EK242">
            <v>0</v>
          </cell>
          <cell r="EL242">
            <v>56.010815000000001</v>
          </cell>
          <cell r="EM242">
            <v>154.46749981000005</v>
          </cell>
          <cell r="EN242">
            <v>-98.456684810000041</v>
          </cell>
        </row>
        <row r="243">
          <cell r="A243">
            <v>523244</v>
          </cell>
          <cell r="B243" t="str">
            <v>Ex-gratia - Non Executives</v>
          </cell>
          <cell r="C243">
            <v>0</v>
          </cell>
          <cell r="D243">
            <v>0</v>
          </cell>
          <cell r="E243">
            <v>0</v>
          </cell>
          <cell r="F243">
            <v>226.70246574999999</v>
          </cell>
          <cell r="G243">
            <v>0</v>
          </cell>
          <cell r="H243">
            <v>0</v>
          </cell>
          <cell r="I243">
            <v>0</v>
          </cell>
          <cell r="J243">
            <v>0</v>
          </cell>
          <cell r="K243">
            <v>0</v>
          </cell>
          <cell r="L243">
            <v>0</v>
          </cell>
          <cell r="M243">
            <v>0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>
            <v>0</v>
          </cell>
          <cell r="S243">
            <v>0</v>
          </cell>
          <cell r="T243">
            <v>0</v>
          </cell>
          <cell r="U243">
            <v>0</v>
          </cell>
          <cell r="V243">
            <v>0</v>
          </cell>
          <cell r="W243">
            <v>0</v>
          </cell>
          <cell r="X243">
            <v>0</v>
          </cell>
          <cell r="Y243">
            <v>0</v>
          </cell>
          <cell r="Z243">
            <v>0</v>
          </cell>
          <cell r="AA243">
            <v>0</v>
          </cell>
          <cell r="AB243">
            <v>0</v>
          </cell>
          <cell r="AC243">
            <v>0</v>
          </cell>
          <cell r="AD243">
            <v>0</v>
          </cell>
          <cell r="AE243">
            <v>0</v>
          </cell>
          <cell r="AF243">
            <v>0</v>
          </cell>
          <cell r="AG243">
            <v>0</v>
          </cell>
          <cell r="AH243">
            <v>0</v>
          </cell>
          <cell r="AI243">
            <v>0</v>
          </cell>
          <cell r="AJ243">
            <v>0</v>
          </cell>
          <cell r="AK243">
            <v>0</v>
          </cell>
          <cell r="AL243">
            <v>0</v>
          </cell>
          <cell r="AM243">
            <v>0</v>
          </cell>
          <cell r="AN243">
            <v>0</v>
          </cell>
          <cell r="AO243">
            <v>0</v>
          </cell>
          <cell r="AP243">
            <v>0</v>
          </cell>
          <cell r="AQ243">
            <v>0</v>
          </cell>
          <cell r="AR243">
            <v>0</v>
          </cell>
          <cell r="AS243">
            <v>0</v>
          </cell>
          <cell r="AT243">
            <v>0</v>
          </cell>
          <cell r="AU243">
            <v>0</v>
          </cell>
          <cell r="AV243">
            <v>0</v>
          </cell>
          <cell r="AW243">
            <v>0</v>
          </cell>
          <cell r="AX243">
            <v>0</v>
          </cell>
          <cell r="AY243">
            <v>0</v>
          </cell>
          <cell r="AZ243">
            <v>0</v>
          </cell>
          <cell r="BA243">
            <v>0</v>
          </cell>
          <cell r="BB243">
            <v>0</v>
          </cell>
          <cell r="BC243">
            <v>0</v>
          </cell>
          <cell r="BD243">
            <v>0</v>
          </cell>
          <cell r="BE243">
            <v>0</v>
          </cell>
          <cell r="BF243">
            <v>0</v>
          </cell>
          <cell r="BG243">
            <v>0</v>
          </cell>
          <cell r="BH243">
            <v>0</v>
          </cell>
          <cell r="BI243">
            <v>0</v>
          </cell>
          <cell r="BJ243">
            <v>0</v>
          </cell>
          <cell r="BK243">
            <v>0</v>
          </cell>
          <cell r="BL243">
            <v>0</v>
          </cell>
          <cell r="BM243">
            <v>0</v>
          </cell>
          <cell r="BN243">
            <v>0</v>
          </cell>
          <cell r="BO243">
            <v>0</v>
          </cell>
          <cell r="BP243">
            <v>0</v>
          </cell>
          <cell r="BQ243">
            <v>0</v>
          </cell>
          <cell r="BR243">
            <v>0</v>
          </cell>
          <cell r="BS243">
            <v>0</v>
          </cell>
          <cell r="BT243">
            <v>0</v>
          </cell>
          <cell r="BU243">
            <v>0</v>
          </cell>
          <cell r="BV243">
            <v>0</v>
          </cell>
          <cell r="BW243">
            <v>0</v>
          </cell>
          <cell r="BX243">
            <v>0</v>
          </cell>
          <cell r="BY243">
            <v>0</v>
          </cell>
          <cell r="BZ243">
            <v>0</v>
          </cell>
          <cell r="CA243">
            <v>0</v>
          </cell>
          <cell r="CB243">
            <v>0</v>
          </cell>
          <cell r="CC243">
            <v>0</v>
          </cell>
          <cell r="CD243">
            <v>0</v>
          </cell>
          <cell r="CE243">
            <v>0</v>
          </cell>
          <cell r="CF243">
            <v>0</v>
          </cell>
          <cell r="CG243">
            <v>0</v>
          </cell>
          <cell r="CH243">
            <v>0</v>
          </cell>
          <cell r="CI243">
            <v>0</v>
          </cell>
          <cell r="CJ243">
            <v>0</v>
          </cell>
          <cell r="CK243">
            <v>0</v>
          </cell>
          <cell r="CL243">
            <v>0</v>
          </cell>
          <cell r="CM243">
            <v>0</v>
          </cell>
          <cell r="CN243">
            <v>0</v>
          </cell>
          <cell r="CO243">
            <v>0</v>
          </cell>
          <cell r="CP243">
            <v>0</v>
          </cell>
          <cell r="CQ243">
            <v>0</v>
          </cell>
          <cell r="CR243">
            <v>0</v>
          </cell>
          <cell r="CS243">
            <v>0</v>
          </cell>
          <cell r="CT243">
            <v>0</v>
          </cell>
          <cell r="CU243">
            <v>0</v>
          </cell>
          <cell r="CV243">
            <v>0</v>
          </cell>
          <cell r="CW243">
            <v>0</v>
          </cell>
          <cell r="CX243">
            <v>0</v>
          </cell>
          <cell r="CY243">
            <v>0</v>
          </cell>
          <cell r="CZ243">
            <v>0</v>
          </cell>
          <cell r="DA243">
            <v>0</v>
          </cell>
          <cell r="DB243">
            <v>0</v>
          </cell>
          <cell r="DC243">
            <v>0</v>
          </cell>
          <cell r="DD243">
            <v>0</v>
          </cell>
          <cell r="DE243">
            <v>0</v>
          </cell>
          <cell r="DF243">
            <v>0</v>
          </cell>
          <cell r="DG243">
            <v>0</v>
          </cell>
          <cell r="DH243">
            <v>0</v>
          </cell>
          <cell r="DI243">
            <v>0</v>
          </cell>
          <cell r="DJ243">
            <v>0</v>
          </cell>
          <cell r="DK243">
            <v>0</v>
          </cell>
          <cell r="DL243">
            <v>0</v>
          </cell>
          <cell r="DM243">
            <v>0</v>
          </cell>
          <cell r="DN243">
            <v>0</v>
          </cell>
          <cell r="DO243">
            <v>0</v>
          </cell>
          <cell r="DP243">
            <v>0</v>
          </cell>
          <cell r="DQ243">
            <v>0</v>
          </cell>
          <cell r="DR243">
            <v>0</v>
          </cell>
          <cell r="DS243">
            <v>0</v>
          </cell>
          <cell r="DT243">
            <v>0</v>
          </cell>
          <cell r="DU243">
            <v>0</v>
          </cell>
          <cell r="DV243">
            <v>0</v>
          </cell>
          <cell r="DW243">
            <v>0</v>
          </cell>
          <cell r="DX243">
            <v>0</v>
          </cell>
          <cell r="DY243">
            <v>0</v>
          </cell>
          <cell r="DZ243">
            <v>0</v>
          </cell>
          <cell r="EA243">
            <v>0</v>
          </cell>
          <cell r="EB243">
            <v>0</v>
          </cell>
          <cell r="EC243">
            <v>0</v>
          </cell>
          <cell r="ED243">
            <v>0</v>
          </cell>
          <cell r="EE243">
            <v>0</v>
          </cell>
          <cell r="EF243">
            <v>0</v>
          </cell>
          <cell r="EG243">
            <v>0</v>
          </cell>
          <cell r="EH243">
            <v>0</v>
          </cell>
          <cell r="EI243">
            <v>0</v>
          </cell>
          <cell r="EJ243">
            <v>0</v>
          </cell>
          <cell r="EK243">
            <v>0</v>
          </cell>
          <cell r="EL243">
            <v>0</v>
          </cell>
          <cell r="EM243">
            <v>0</v>
          </cell>
          <cell r="EN243">
            <v>0</v>
          </cell>
        </row>
        <row r="244">
          <cell r="A244">
            <v>523245</v>
          </cell>
          <cell r="B244" t="str">
            <v>Ex-gratia - Executives</v>
          </cell>
          <cell r="C244">
            <v>0</v>
          </cell>
          <cell r="D244">
            <v>0</v>
          </cell>
          <cell r="E244">
            <v>0</v>
          </cell>
          <cell r="F244">
            <v>39.849863030000002</v>
          </cell>
          <cell r="G244">
            <v>0</v>
          </cell>
          <cell r="H244">
            <v>0</v>
          </cell>
          <cell r="I244">
            <v>0</v>
          </cell>
          <cell r="J244">
            <v>0</v>
          </cell>
          <cell r="K244">
            <v>0</v>
          </cell>
          <cell r="L244">
            <v>0</v>
          </cell>
          <cell r="M244">
            <v>0</v>
          </cell>
          <cell r="N244">
            <v>0</v>
          </cell>
          <cell r="O244">
            <v>0</v>
          </cell>
          <cell r="P244">
            <v>0</v>
          </cell>
          <cell r="Q244">
            <v>0</v>
          </cell>
          <cell r="R244">
            <v>0</v>
          </cell>
          <cell r="S244">
            <v>0</v>
          </cell>
          <cell r="T244">
            <v>0</v>
          </cell>
          <cell r="U244">
            <v>0</v>
          </cell>
          <cell r="V244">
            <v>0</v>
          </cell>
          <cell r="W244">
            <v>0</v>
          </cell>
          <cell r="X244">
            <v>0</v>
          </cell>
          <cell r="Y244">
            <v>0</v>
          </cell>
          <cell r="Z244">
            <v>0</v>
          </cell>
          <cell r="AA244">
            <v>0</v>
          </cell>
          <cell r="AB244">
            <v>0</v>
          </cell>
          <cell r="AC244">
            <v>0</v>
          </cell>
          <cell r="AD244">
            <v>0</v>
          </cell>
          <cell r="AE244">
            <v>0</v>
          </cell>
          <cell r="AF244">
            <v>0</v>
          </cell>
          <cell r="AG244">
            <v>0</v>
          </cell>
          <cell r="AH244">
            <v>0</v>
          </cell>
          <cell r="AI244">
            <v>0</v>
          </cell>
          <cell r="AJ244">
            <v>0</v>
          </cell>
          <cell r="AK244">
            <v>0</v>
          </cell>
          <cell r="AL244">
            <v>0</v>
          </cell>
          <cell r="AM244">
            <v>0</v>
          </cell>
          <cell r="AN244">
            <v>0</v>
          </cell>
          <cell r="AO244">
            <v>0</v>
          </cell>
          <cell r="AP244">
            <v>0</v>
          </cell>
          <cell r="AQ244">
            <v>0</v>
          </cell>
          <cell r="AR244">
            <v>0</v>
          </cell>
          <cell r="AS244">
            <v>0</v>
          </cell>
          <cell r="AT244">
            <v>0</v>
          </cell>
          <cell r="AU244">
            <v>0</v>
          </cell>
          <cell r="AV244">
            <v>0</v>
          </cell>
          <cell r="AW244">
            <v>0</v>
          </cell>
          <cell r="AX244">
            <v>0</v>
          </cell>
          <cell r="AY244">
            <v>0</v>
          </cell>
          <cell r="AZ244">
            <v>0</v>
          </cell>
          <cell r="BA244">
            <v>0</v>
          </cell>
          <cell r="BB244">
            <v>0</v>
          </cell>
          <cell r="BC244">
            <v>0</v>
          </cell>
          <cell r="BD244">
            <v>0</v>
          </cell>
          <cell r="BE244">
            <v>0</v>
          </cell>
          <cell r="BF244">
            <v>0</v>
          </cell>
          <cell r="BG244">
            <v>0</v>
          </cell>
          <cell r="BH244">
            <v>0</v>
          </cell>
          <cell r="BI244">
            <v>0</v>
          </cell>
          <cell r="BJ244">
            <v>0</v>
          </cell>
          <cell r="BK244">
            <v>0</v>
          </cell>
          <cell r="BL244">
            <v>0</v>
          </cell>
          <cell r="BM244">
            <v>0</v>
          </cell>
          <cell r="BN244">
            <v>0</v>
          </cell>
          <cell r="BO244">
            <v>0</v>
          </cell>
          <cell r="BP244">
            <v>0</v>
          </cell>
          <cell r="BQ244">
            <v>0</v>
          </cell>
          <cell r="BR244">
            <v>0</v>
          </cell>
          <cell r="BS244">
            <v>0</v>
          </cell>
          <cell r="BT244">
            <v>0</v>
          </cell>
          <cell r="BU244">
            <v>0</v>
          </cell>
          <cell r="BV244">
            <v>0</v>
          </cell>
          <cell r="BW244">
            <v>0</v>
          </cell>
          <cell r="BX244">
            <v>0</v>
          </cell>
          <cell r="BY244">
            <v>0</v>
          </cell>
          <cell r="BZ244">
            <v>0</v>
          </cell>
          <cell r="CA244">
            <v>0</v>
          </cell>
          <cell r="CB244">
            <v>0</v>
          </cell>
          <cell r="CC244">
            <v>0</v>
          </cell>
          <cell r="CD244">
            <v>0</v>
          </cell>
          <cell r="CE244">
            <v>0</v>
          </cell>
          <cell r="CF244">
            <v>0</v>
          </cell>
          <cell r="CG244">
            <v>0</v>
          </cell>
          <cell r="CH244">
            <v>0</v>
          </cell>
          <cell r="CI244">
            <v>0</v>
          </cell>
          <cell r="CJ244">
            <v>0</v>
          </cell>
          <cell r="CK244">
            <v>0</v>
          </cell>
          <cell r="CL244">
            <v>0</v>
          </cell>
          <cell r="CM244">
            <v>0</v>
          </cell>
          <cell r="CN244">
            <v>0</v>
          </cell>
          <cell r="CO244">
            <v>0</v>
          </cell>
          <cell r="CP244">
            <v>0</v>
          </cell>
          <cell r="CQ244">
            <v>0</v>
          </cell>
          <cell r="CR244">
            <v>0</v>
          </cell>
          <cell r="CS244">
            <v>0</v>
          </cell>
          <cell r="CT244">
            <v>0</v>
          </cell>
          <cell r="CU244">
            <v>0</v>
          </cell>
          <cell r="CV244">
            <v>0</v>
          </cell>
          <cell r="CW244">
            <v>0</v>
          </cell>
          <cell r="CX244">
            <v>0</v>
          </cell>
          <cell r="CY244">
            <v>0</v>
          </cell>
          <cell r="CZ244">
            <v>0</v>
          </cell>
          <cell r="DA244">
            <v>0</v>
          </cell>
          <cell r="DB244">
            <v>0</v>
          </cell>
          <cell r="DC244">
            <v>0</v>
          </cell>
          <cell r="DD244">
            <v>0</v>
          </cell>
          <cell r="DE244">
            <v>0</v>
          </cell>
          <cell r="DF244">
            <v>0</v>
          </cell>
          <cell r="DG244">
            <v>0</v>
          </cell>
          <cell r="DH244">
            <v>0</v>
          </cell>
          <cell r="DI244">
            <v>0</v>
          </cell>
          <cell r="DJ244">
            <v>0</v>
          </cell>
          <cell r="DK244">
            <v>0</v>
          </cell>
          <cell r="DL244">
            <v>0</v>
          </cell>
          <cell r="DM244">
            <v>0</v>
          </cell>
          <cell r="DN244">
            <v>0</v>
          </cell>
          <cell r="DO244">
            <v>0</v>
          </cell>
          <cell r="DP244">
            <v>0</v>
          </cell>
          <cell r="DQ244">
            <v>0</v>
          </cell>
          <cell r="DR244">
            <v>0</v>
          </cell>
          <cell r="DS244">
            <v>0</v>
          </cell>
          <cell r="DT244">
            <v>0</v>
          </cell>
          <cell r="DU244">
            <v>0</v>
          </cell>
          <cell r="DV244">
            <v>0</v>
          </cell>
          <cell r="DW244">
            <v>0</v>
          </cell>
          <cell r="DX244">
            <v>0</v>
          </cell>
          <cell r="DY244">
            <v>0</v>
          </cell>
          <cell r="DZ244">
            <v>0</v>
          </cell>
          <cell r="EA244">
            <v>0</v>
          </cell>
          <cell r="EB244">
            <v>0</v>
          </cell>
          <cell r="EC244">
            <v>0</v>
          </cell>
          <cell r="ED244">
            <v>0</v>
          </cell>
          <cell r="EE244">
            <v>0</v>
          </cell>
          <cell r="EF244">
            <v>0</v>
          </cell>
          <cell r="EG244">
            <v>0</v>
          </cell>
          <cell r="EH244">
            <v>0</v>
          </cell>
          <cell r="EI244">
            <v>0</v>
          </cell>
          <cell r="EJ244">
            <v>0</v>
          </cell>
          <cell r="EK244">
            <v>0</v>
          </cell>
          <cell r="EL244">
            <v>0</v>
          </cell>
          <cell r="EM244">
            <v>0</v>
          </cell>
          <cell r="EN244">
            <v>0</v>
          </cell>
        </row>
        <row r="245">
          <cell r="A245">
            <v>523246</v>
          </cell>
          <cell r="B245" t="str">
            <v>Hardship Mitigation Concession</v>
          </cell>
          <cell r="C245">
            <v>0</v>
          </cell>
          <cell r="D245">
            <v>0</v>
          </cell>
          <cell r="E245">
            <v>0</v>
          </cell>
          <cell r="F245">
            <v>0</v>
          </cell>
          <cell r="G245">
            <v>0</v>
          </cell>
          <cell r="H245">
            <v>186.80119999999999</v>
          </cell>
          <cell r="I245">
            <v>0.17756833999999999</v>
          </cell>
          <cell r="J245">
            <v>0</v>
          </cell>
          <cell r="K245">
            <v>0.17799999999999999</v>
          </cell>
          <cell r="L245">
            <v>0.17799999999999999</v>
          </cell>
          <cell r="M245">
            <v>1.483333E-2</v>
          </cell>
          <cell r="N245">
            <v>0</v>
          </cell>
          <cell r="O245">
            <v>1.483333E-2</v>
          </cell>
          <cell r="P245">
            <v>1</v>
          </cell>
          <cell r="Q245">
            <v>0</v>
          </cell>
          <cell r="R245">
            <v>0</v>
          </cell>
          <cell r="S245">
            <v>0</v>
          </cell>
          <cell r="T245">
            <v>0</v>
          </cell>
          <cell r="U245">
            <v>0</v>
          </cell>
          <cell r="V245">
            <v>1.483333E-2</v>
          </cell>
          <cell r="W245">
            <v>0</v>
          </cell>
          <cell r="X245">
            <v>1.483333E-2</v>
          </cell>
          <cell r="Y245">
            <v>2.9666660000000001E-2</v>
          </cell>
          <cell r="Z245">
            <v>0</v>
          </cell>
          <cell r="AA245">
            <v>2.9666660000000001E-2</v>
          </cell>
          <cell r="AB245">
            <v>1</v>
          </cell>
          <cell r="AC245">
            <v>0</v>
          </cell>
          <cell r="AD245">
            <v>0</v>
          </cell>
          <cell r="AE245">
            <v>0</v>
          </cell>
          <cell r="AF245">
            <v>0</v>
          </cell>
          <cell r="AG245">
            <v>0</v>
          </cell>
          <cell r="AH245">
            <v>1.483333E-2</v>
          </cell>
          <cell r="AI245">
            <v>0</v>
          </cell>
          <cell r="AJ245">
            <v>1.483333E-2</v>
          </cell>
          <cell r="AK245">
            <v>4.4499989999999996E-2</v>
          </cell>
          <cell r="AL245">
            <v>0</v>
          </cell>
          <cell r="AM245">
            <v>4.4499989999999996E-2</v>
          </cell>
          <cell r="AN245">
            <v>1</v>
          </cell>
          <cell r="AO245">
            <v>0</v>
          </cell>
          <cell r="AP245">
            <v>0</v>
          </cell>
          <cell r="AQ245">
            <v>0</v>
          </cell>
          <cell r="AR245">
            <v>0</v>
          </cell>
          <cell r="AS245">
            <v>0</v>
          </cell>
          <cell r="AT245">
            <v>1.483333E-2</v>
          </cell>
          <cell r="AU245">
            <v>0</v>
          </cell>
          <cell r="AV245">
            <v>1.483333E-2</v>
          </cell>
          <cell r="AW245">
            <v>5.9333320000000002E-2</v>
          </cell>
          <cell r="AX245">
            <v>0</v>
          </cell>
          <cell r="AY245">
            <v>5.9333320000000002E-2</v>
          </cell>
          <cell r="AZ245">
            <v>1</v>
          </cell>
          <cell r="BA245">
            <v>0</v>
          </cell>
          <cell r="BB245">
            <v>0</v>
          </cell>
          <cell r="BC245">
            <v>0</v>
          </cell>
          <cell r="BD245">
            <v>0</v>
          </cell>
          <cell r="BE245">
            <v>0</v>
          </cell>
          <cell r="BF245">
            <v>1.483333E-2</v>
          </cell>
          <cell r="BG245">
            <v>0</v>
          </cell>
          <cell r="BH245">
            <v>1.483333E-2</v>
          </cell>
          <cell r="BI245">
            <v>7.4166650000000001E-2</v>
          </cell>
          <cell r="BJ245">
            <v>0</v>
          </cell>
          <cell r="BK245">
            <v>7.4166650000000001E-2</v>
          </cell>
          <cell r="BL245">
            <v>1</v>
          </cell>
          <cell r="BM245">
            <v>0</v>
          </cell>
          <cell r="BN245">
            <v>0</v>
          </cell>
          <cell r="BO245">
            <v>0</v>
          </cell>
          <cell r="BP245">
            <v>0</v>
          </cell>
          <cell r="BQ245">
            <v>0</v>
          </cell>
          <cell r="BR245">
            <v>1.483333E-2</v>
          </cell>
          <cell r="BS245">
            <v>0</v>
          </cell>
          <cell r="BT245">
            <v>1.483333E-2</v>
          </cell>
          <cell r="BU245">
            <v>8.8999979999999992E-2</v>
          </cell>
          <cell r="BV245">
            <v>0</v>
          </cell>
          <cell r="BW245">
            <v>8.8999979999999992E-2</v>
          </cell>
          <cell r="BX245">
            <v>1</v>
          </cell>
          <cell r="BY245">
            <v>0.14206833999999999</v>
          </cell>
          <cell r="BZ245">
            <v>0</v>
          </cell>
          <cell r="CA245">
            <v>-0.14206833999999999</v>
          </cell>
          <cell r="CB245">
            <v>-1</v>
          </cell>
          <cell r="CC245">
            <v>0</v>
          </cell>
          <cell r="CD245">
            <v>1.483333E-2</v>
          </cell>
          <cell r="CE245">
            <v>0</v>
          </cell>
          <cell r="CF245">
            <v>1.483333E-2</v>
          </cell>
          <cell r="CG245">
            <v>0.10383331</v>
          </cell>
          <cell r="CH245">
            <v>0</v>
          </cell>
          <cell r="CI245">
            <v>0.10383331</v>
          </cell>
          <cell r="CJ245">
            <v>1</v>
          </cell>
          <cell r="CK245">
            <v>0.17756833999999999</v>
          </cell>
          <cell r="CL245">
            <v>0</v>
          </cell>
          <cell r="CM245">
            <v>-0.17756833999999999</v>
          </cell>
          <cell r="CN245">
            <v>-1</v>
          </cell>
          <cell r="CO245">
            <v>0</v>
          </cell>
          <cell r="CP245">
            <v>1.483333E-2</v>
          </cell>
          <cell r="CQ245">
            <v>0</v>
          </cell>
          <cell r="CR245">
            <v>1.483333E-2</v>
          </cell>
          <cell r="CS245">
            <v>0.11866664</v>
          </cell>
          <cell r="CT245">
            <v>0</v>
          </cell>
          <cell r="CU245">
            <v>0.11866664</v>
          </cell>
          <cell r="CV245">
            <v>1</v>
          </cell>
          <cell r="CW245">
            <v>0.17756833999999999</v>
          </cell>
          <cell r="CX245">
            <v>0</v>
          </cell>
          <cell r="CY245">
            <v>0.17756833999999999</v>
          </cell>
          <cell r="CZ245">
            <v>1</v>
          </cell>
          <cell r="DA245">
            <v>0</v>
          </cell>
          <cell r="DB245">
            <v>1.483333E-2</v>
          </cell>
          <cell r="DC245">
            <v>0</v>
          </cell>
          <cell r="DD245">
            <v>1.483333E-2</v>
          </cell>
          <cell r="DE245">
            <v>0.13349997</v>
          </cell>
          <cell r="DF245">
            <v>0</v>
          </cell>
          <cell r="DG245">
            <v>0.13349997</v>
          </cell>
          <cell r="DH245">
            <v>1</v>
          </cell>
          <cell r="DI245">
            <v>0.17756833999999999</v>
          </cell>
          <cell r="DJ245">
            <v>0</v>
          </cell>
          <cell r="DK245">
            <v>0.17756833999999999</v>
          </cell>
          <cell r="DL245">
            <v>1</v>
          </cell>
          <cell r="DM245">
            <v>0</v>
          </cell>
          <cell r="DN245">
            <v>1.483333E-2</v>
          </cell>
          <cell r="DO245">
            <v>9.3303999999999998E-2</v>
          </cell>
          <cell r="DP245">
            <v>-7.8470669999999992E-2</v>
          </cell>
          <cell r="DQ245">
            <v>0.1483333</v>
          </cell>
          <cell r="DR245">
            <v>9.3303999999999998E-2</v>
          </cell>
          <cell r="DS245">
            <v>5.5029300000000003E-2</v>
          </cell>
          <cell r="DT245">
            <v>0.37098412831104011</v>
          </cell>
          <cell r="DU245">
            <v>0.17756833999999999</v>
          </cell>
          <cell r="DV245">
            <v>9.3303999999999998E-2</v>
          </cell>
          <cell r="DW245">
            <v>8.4264339999999993E-2</v>
          </cell>
          <cell r="DX245">
            <v>0.47454596917445979</v>
          </cell>
          <cell r="DY245">
            <v>0</v>
          </cell>
          <cell r="DZ245">
            <v>1.483333E-2</v>
          </cell>
          <cell r="EA245">
            <v>0</v>
          </cell>
          <cell r="EB245">
            <v>1.483333E-2</v>
          </cell>
          <cell r="EC245">
            <v>0.16316662999999998</v>
          </cell>
          <cell r="ED245">
            <v>9.3303999999999998E-2</v>
          </cell>
          <cell r="EE245">
            <v>6.9862629999999981E-2</v>
          </cell>
          <cell r="EF245">
            <v>0.42816738937367271</v>
          </cell>
          <cell r="EG245">
            <v>0.17756833999999999</v>
          </cell>
          <cell r="EH245">
            <v>9.3303999999999998E-2</v>
          </cell>
          <cell r="EI245">
            <v>8.4264339999999993E-2</v>
          </cell>
          <cell r="EJ245">
            <v>0.47454596917445979</v>
          </cell>
          <cell r="EK245">
            <v>0</v>
          </cell>
          <cell r="EL245">
            <v>1.483337E-2</v>
          </cell>
          <cell r="EM245">
            <v>0</v>
          </cell>
          <cell r="EN245">
            <v>1.483337E-2</v>
          </cell>
        </row>
        <row r="246">
          <cell r="A246">
            <v>523251</v>
          </cell>
          <cell r="B246" t="str">
            <v>Leave Encashment - Non Executives</v>
          </cell>
          <cell r="C246">
            <v>174.78628203</v>
          </cell>
          <cell r="D246">
            <v>219.02358027000002</v>
          </cell>
          <cell r="E246">
            <v>274.45513212000003</v>
          </cell>
          <cell r="F246">
            <v>279.99999995999997</v>
          </cell>
          <cell r="G246">
            <v>358.04186974999993</v>
          </cell>
          <cell r="H246">
            <v>174.81299356</v>
          </cell>
          <cell r="I246">
            <v>192.96167902000002</v>
          </cell>
          <cell r="J246">
            <v>354.47</v>
          </cell>
          <cell r="K246">
            <v>272.10899999999998</v>
          </cell>
          <cell r="L246">
            <v>372.10899999999998</v>
          </cell>
          <cell r="M246">
            <v>22.675751999999999</v>
          </cell>
          <cell r="N246">
            <v>22.999999980000002</v>
          </cell>
          <cell r="O246">
            <v>-0.32424798000000266</v>
          </cell>
          <cell r="P246">
            <v>-1.4299326434686826E-2</v>
          </cell>
          <cell r="Q246">
            <v>21.5</v>
          </cell>
          <cell r="R246">
            <v>22.999999980000002</v>
          </cell>
          <cell r="S246">
            <v>-1.4999999800000019</v>
          </cell>
          <cell r="T246">
            <v>-6.9767440930232641E-2</v>
          </cell>
          <cell r="U246">
            <v>0</v>
          </cell>
          <cell r="V246">
            <v>22.675751999999999</v>
          </cell>
          <cell r="W246">
            <v>22.999999999999996</v>
          </cell>
          <cell r="X246">
            <v>-0.32424799999999721</v>
          </cell>
          <cell r="Y246">
            <v>45.351503999999998</v>
          </cell>
          <cell r="Z246">
            <v>45.999999979999998</v>
          </cell>
          <cell r="AA246">
            <v>-0.64849597999999986</v>
          </cell>
          <cell r="AB246">
            <v>-1.4299326875686413E-2</v>
          </cell>
          <cell r="AC246">
            <v>43</v>
          </cell>
          <cell r="AD246">
            <v>45.999999979999998</v>
          </cell>
          <cell r="AE246">
            <v>-2.9999999799999983</v>
          </cell>
          <cell r="AF246">
            <v>-6.9767441395348795E-2</v>
          </cell>
          <cell r="AG246">
            <v>0</v>
          </cell>
          <cell r="AH246">
            <v>22.675751999999999</v>
          </cell>
          <cell r="AI246">
            <v>23.000000000000007</v>
          </cell>
          <cell r="AJ246">
            <v>-0.32424800000000786</v>
          </cell>
          <cell r="AK246">
            <v>68.027255999999994</v>
          </cell>
          <cell r="AL246">
            <v>68.999999979999998</v>
          </cell>
          <cell r="AM246">
            <v>-0.97274398000000417</v>
          </cell>
          <cell r="AN246">
            <v>-1.4299327022686381E-2</v>
          </cell>
          <cell r="AO246">
            <v>23.000000000000007</v>
          </cell>
          <cell r="AP246">
            <v>68.999999979999998</v>
          </cell>
          <cell r="AQ246">
            <v>-45.999999979999991</v>
          </cell>
          <cell r="AR246">
            <v>-1.9999999991304338</v>
          </cell>
          <cell r="AS246">
            <v>0</v>
          </cell>
          <cell r="AT246">
            <v>22.700524980000001</v>
          </cell>
          <cell r="AU246">
            <v>23</v>
          </cell>
          <cell r="AV246">
            <v>-0.29947501999999915</v>
          </cell>
          <cell r="AW246">
            <v>90.504824220000003</v>
          </cell>
          <cell r="AX246">
            <v>91.999999979999998</v>
          </cell>
          <cell r="AY246">
            <v>-1.4951757599999951</v>
          </cell>
          <cell r="AZ246">
            <v>-1.6520398474732214E-2</v>
          </cell>
          <cell r="BA246">
            <v>21</v>
          </cell>
          <cell r="BB246">
            <v>91.999999979999998</v>
          </cell>
          <cell r="BC246">
            <v>-70.999999979999998</v>
          </cell>
          <cell r="BD246">
            <v>-3.3809523800000001</v>
          </cell>
          <cell r="BE246">
            <v>0</v>
          </cell>
          <cell r="BF246">
            <v>22.700524980000001</v>
          </cell>
          <cell r="BG246">
            <v>3.028627629999995</v>
          </cell>
          <cell r="BH246">
            <v>19.671897350000005</v>
          </cell>
          <cell r="BI246">
            <v>113.2053492</v>
          </cell>
          <cell r="BJ246">
            <v>95.028627610000001</v>
          </cell>
          <cell r="BK246">
            <v>18.17672159</v>
          </cell>
          <cell r="BL246">
            <v>0.16056415812902239</v>
          </cell>
          <cell r="BM246">
            <v>42.5</v>
          </cell>
          <cell r="BN246">
            <v>95.028627610000001</v>
          </cell>
          <cell r="BO246">
            <v>-52.528627610000001</v>
          </cell>
          <cell r="BP246">
            <v>-1.2359677084705882</v>
          </cell>
          <cell r="BQ246">
            <v>0</v>
          </cell>
          <cell r="BR246">
            <v>22.700524980000001</v>
          </cell>
          <cell r="BS246">
            <v>23</v>
          </cell>
          <cell r="BT246">
            <v>-0.29947501999999915</v>
          </cell>
          <cell r="BU246">
            <v>135.90587418000001</v>
          </cell>
          <cell r="BV246">
            <v>118.02862761</v>
          </cell>
          <cell r="BW246">
            <v>17.877246570000011</v>
          </cell>
          <cell r="BX246">
            <v>0.13154138243003802</v>
          </cell>
          <cell r="BY246">
            <v>64</v>
          </cell>
          <cell r="BZ246">
            <v>118.02862761</v>
          </cell>
          <cell r="CA246">
            <v>54.028627610000001</v>
          </cell>
          <cell r="CB246">
            <v>0.84419730640625001</v>
          </cell>
          <cell r="CC246">
            <v>0</v>
          </cell>
          <cell r="CD246">
            <v>22.700524980000001</v>
          </cell>
          <cell r="CE246">
            <v>23.000000000000014</v>
          </cell>
          <cell r="CF246">
            <v>-0.29947502000001336</v>
          </cell>
          <cell r="CG246">
            <v>158.60639916</v>
          </cell>
          <cell r="CH246">
            <v>141.02862761</v>
          </cell>
          <cell r="CI246">
            <v>17.577771549999994</v>
          </cell>
          <cell r="CJ246">
            <v>0.11082637045601026</v>
          </cell>
          <cell r="CK246">
            <v>85.493613170000003</v>
          </cell>
          <cell r="CL246">
            <v>141.02862761</v>
          </cell>
          <cell r="CM246">
            <v>55.535014439999998</v>
          </cell>
          <cell r="CN246">
            <v>0.64958085616958605</v>
          </cell>
          <cell r="CO246">
            <v>0</v>
          </cell>
          <cell r="CP246">
            <v>22.700524980000001</v>
          </cell>
          <cell r="CQ246">
            <v>23</v>
          </cell>
          <cell r="CR246">
            <v>-0.29947501999999915</v>
          </cell>
          <cell r="CS246">
            <v>181.30692413999998</v>
          </cell>
          <cell r="CT246">
            <v>164.02862761</v>
          </cell>
          <cell r="CU246">
            <v>17.278296529999977</v>
          </cell>
          <cell r="CV246">
            <v>9.5298602697921092E-2</v>
          </cell>
          <cell r="CW246">
            <v>106.98722634000001</v>
          </cell>
          <cell r="CX246">
            <v>164.02862761</v>
          </cell>
          <cell r="CY246">
            <v>-57.041401269999994</v>
          </cell>
          <cell r="CZ246">
            <v>-0.53316085687393466</v>
          </cell>
          <cell r="DA246">
            <v>0</v>
          </cell>
          <cell r="DB246">
            <v>22.700524980000001</v>
          </cell>
          <cell r="DC246">
            <v>23</v>
          </cell>
          <cell r="DD246">
            <v>-0.29947501999999915</v>
          </cell>
          <cell r="DE246">
            <v>204.00744911999996</v>
          </cell>
          <cell r="DF246">
            <v>187.02862761</v>
          </cell>
          <cell r="DG246">
            <v>16.97882150999996</v>
          </cell>
          <cell r="DH246">
            <v>8.3226478166553541E-2</v>
          </cell>
          <cell r="DI246">
            <v>128.48083951000001</v>
          </cell>
          <cell r="DJ246">
            <v>187.02862761</v>
          </cell>
          <cell r="DK246">
            <v>-58.547788099999991</v>
          </cell>
          <cell r="DL246">
            <v>-0.45569275794966346</v>
          </cell>
          <cell r="DM246">
            <v>0</v>
          </cell>
          <cell r="DN246">
            <v>22.700524980000001</v>
          </cell>
          <cell r="DO246">
            <v>23</v>
          </cell>
          <cell r="DP246">
            <v>-0.29947501999999915</v>
          </cell>
          <cell r="DQ246">
            <v>226.70797409999997</v>
          </cell>
          <cell r="DR246">
            <v>210.02862761</v>
          </cell>
          <cell r="DS246">
            <v>16.679346489999972</v>
          </cell>
          <cell r="DT246">
            <v>7.3571944507972095E-2</v>
          </cell>
          <cell r="DU246">
            <v>149.97445268000001</v>
          </cell>
          <cell r="DV246">
            <v>210.02862761</v>
          </cell>
          <cell r="DW246">
            <v>-60.054174929999988</v>
          </cell>
          <cell r="DX246">
            <v>-0.40042936551425445</v>
          </cell>
          <cell r="DY246">
            <v>0</v>
          </cell>
          <cell r="DZ246">
            <v>22.700524980000001</v>
          </cell>
          <cell r="EA246">
            <v>23</v>
          </cell>
          <cell r="EB246">
            <v>-0.29947501999999915</v>
          </cell>
          <cell r="EC246">
            <v>249.40849907999996</v>
          </cell>
          <cell r="ED246">
            <v>233.02862761</v>
          </cell>
          <cell r="EE246">
            <v>16.379871469999955</v>
          </cell>
          <cell r="EF246">
            <v>6.5674872870895906E-2</v>
          </cell>
          <cell r="EG246">
            <v>171.46806584999999</v>
          </cell>
          <cell r="EH246">
            <v>233.02862761</v>
          </cell>
          <cell r="EI246">
            <v>-61.560561760000013</v>
          </cell>
          <cell r="EJ246">
            <v>-0.35902056429477136</v>
          </cell>
          <cell r="EK246">
            <v>0</v>
          </cell>
          <cell r="EL246">
            <v>122.70050092</v>
          </cell>
          <cell r="EM246">
            <v>93</v>
          </cell>
          <cell r="EN246">
            <v>29.700500919999996</v>
          </cell>
        </row>
        <row r="247">
          <cell r="A247">
            <v>523252</v>
          </cell>
          <cell r="B247" t="str">
            <v>Leave Encashment - Executives</v>
          </cell>
          <cell r="C247">
            <v>136.12930932</v>
          </cell>
          <cell r="D247">
            <v>119.49078681</v>
          </cell>
          <cell r="E247">
            <v>144.14148246000002</v>
          </cell>
          <cell r="F247">
            <v>189.25113619000001</v>
          </cell>
          <cell r="G247">
            <v>186.0102555</v>
          </cell>
          <cell r="H247">
            <v>182.03352886000002</v>
          </cell>
          <cell r="I247">
            <v>157.88546622000001</v>
          </cell>
          <cell r="J247">
            <v>189.01</v>
          </cell>
          <cell r="K247">
            <v>212.05500000000001</v>
          </cell>
          <cell r="L247">
            <v>212.05500000000001</v>
          </cell>
          <cell r="M247">
            <v>17.671254999999999</v>
          </cell>
          <cell r="N247">
            <v>17.671250059999998</v>
          </cell>
          <cell r="O247">
            <v>4.9400000001753597E-6</v>
          </cell>
          <cell r="P247">
            <v>2.7955003762751204E-7</v>
          </cell>
          <cell r="Q247">
            <v>16.75000008</v>
          </cell>
          <cell r="R247">
            <v>17.671250059999998</v>
          </cell>
          <cell r="S247">
            <v>-0.92124997999999891</v>
          </cell>
          <cell r="T247">
            <v>-5.4999998543283524E-2</v>
          </cell>
          <cell r="U247">
            <v>0</v>
          </cell>
          <cell r="V247">
            <v>17.671254999999999</v>
          </cell>
          <cell r="W247">
            <v>17.671250059999998</v>
          </cell>
          <cell r="X247">
            <v>4.9400000001753597E-6</v>
          </cell>
          <cell r="Y247">
            <v>35.342509999999997</v>
          </cell>
          <cell r="Z247">
            <v>35.342500119999997</v>
          </cell>
          <cell r="AA247">
            <v>9.8800000003507193E-6</v>
          </cell>
          <cell r="AB247">
            <v>2.7955003762751204E-7</v>
          </cell>
          <cell r="AC247">
            <v>30.635465660000001</v>
          </cell>
          <cell r="AD247">
            <v>35.342500119999997</v>
          </cell>
          <cell r="AE247">
            <v>-4.7070344599999956</v>
          </cell>
          <cell r="AF247">
            <v>-0.15364657786631455</v>
          </cell>
          <cell r="AG247">
            <v>0</v>
          </cell>
          <cell r="AH247">
            <v>17.671254999999999</v>
          </cell>
          <cell r="AI247">
            <v>17.671250060000002</v>
          </cell>
          <cell r="AJ247">
            <v>4.939999996622646E-6</v>
          </cell>
          <cell r="AK247">
            <v>53.013764999999999</v>
          </cell>
          <cell r="AL247">
            <v>53.013750180000002</v>
          </cell>
          <cell r="AM247">
            <v>1.4819999996973365E-5</v>
          </cell>
          <cell r="AN247">
            <v>2.7955003756049707E-7</v>
          </cell>
          <cell r="AO247">
            <v>17.671250060000002</v>
          </cell>
          <cell r="AP247">
            <v>53.013750180000002</v>
          </cell>
          <cell r="AQ247">
            <v>-35.342500119999997</v>
          </cell>
          <cell r="AR247">
            <v>-1.9999999999999996</v>
          </cell>
          <cell r="AS247">
            <v>0</v>
          </cell>
          <cell r="AT247">
            <v>17.677385040000001</v>
          </cell>
          <cell r="AU247">
            <v>17.671250059999995</v>
          </cell>
          <cell r="AV247">
            <v>6.1349800000058963E-3</v>
          </cell>
          <cell r="AW247">
            <v>70.63597965000001</v>
          </cell>
          <cell r="AX247">
            <v>70.685000239999994</v>
          </cell>
          <cell r="AY247">
            <v>-4.9020589999983599E-2</v>
          </cell>
          <cell r="AZ247">
            <v>-6.9398895920860348E-4</v>
          </cell>
          <cell r="BA247">
            <v>64.135465820000007</v>
          </cell>
          <cell r="BB247">
            <v>70.685000239999994</v>
          </cell>
          <cell r="BC247">
            <v>-6.5495344199999863</v>
          </cell>
          <cell r="BD247">
            <v>-0.1021203219819381</v>
          </cell>
          <cell r="BE247">
            <v>0</v>
          </cell>
          <cell r="BF247">
            <v>17.677385040000001</v>
          </cell>
          <cell r="BG247">
            <v>17.671250060000002</v>
          </cell>
          <cell r="BH247">
            <v>6.1349799999987908E-3</v>
          </cell>
          <cell r="BI247">
            <v>88.31336469</v>
          </cell>
          <cell r="BJ247">
            <v>88.356250299999999</v>
          </cell>
          <cell r="BK247">
            <v>-4.2885609999999019E-2</v>
          </cell>
          <cell r="BL247">
            <v>-4.8560724812758823E-4</v>
          </cell>
          <cell r="BM247">
            <v>80.8854659</v>
          </cell>
          <cell r="BN247">
            <v>88.356250299999999</v>
          </cell>
          <cell r="BO247">
            <v>-7.4707843999999994</v>
          </cell>
          <cell r="BP247">
            <v>-9.2362506871583705E-2</v>
          </cell>
          <cell r="BQ247">
            <v>0</v>
          </cell>
          <cell r="BR247">
            <v>17.677385040000001</v>
          </cell>
          <cell r="BS247">
            <v>17.671250060000002</v>
          </cell>
          <cell r="BT247">
            <v>6.1349799999987908E-3</v>
          </cell>
          <cell r="BU247">
            <v>105.99074972999999</v>
          </cell>
          <cell r="BV247">
            <v>106.02750036</v>
          </cell>
          <cell r="BW247">
            <v>-3.6750630000014439E-2</v>
          </cell>
          <cell r="BX247">
            <v>-3.4673431496269917E-4</v>
          </cell>
          <cell r="BY247">
            <v>97.635465980000006</v>
          </cell>
          <cell r="BZ247">
            <v>106.02750036</v>
          </cell>
          <cell r="CA247">
            <v>8.3920343799999984</v>
          </cell>
          <cell r="CB247">
            <v>8.5952725229160601E-2</v>
          </cell>
          <cell r="CC247">
            <v>0</v>
          </cell>
          <cell r="CD247">
            <v>17.677385040000001</v>
          </cell>
          <cell r="CE247">
            <v>17.671250060000002</v>
          </cell>
          <cell r="CF247">
            <v>6.1349799999987908E-3</v>
          </cell>
          <cell r="CG247">
            <v>123.66813476999998</v>
          </cell>
          <cell r="CH247">
            <v>123.69875042</v>
          </cell>
          <cell r="CI247">
            <v>-3.0615650000015648E-2</v>
          </cell>
          <cell r="CJ247">
            <v>-2.4756296403236885E-4</v>
          </cell>
          <cell r="CK247">
            <v>114.38546606</v>
          </cell>
          <cell r="CL247">
            <v>123.69875042</v>
          </cell>
          <cell r="CM247">
            <v>9.3132843599999973</v>
          </cell>
          <cell r="CN247">
            <v>8.1420172341779742E-2</v>
          </cell>
          <cell r="CO247">
            <v>0</v>
          </cell>
          <cell r="CP247">
            <v>17.677385040000001</v>
          </cell>
          <cell r="CQ247">
            <v>17.671250059999988</v>
          </cell>
          <cell r="CR247">
            <v>6.1349800000130017E-3</v>
          </cell>
          <cell r="CS247">
            <v>141.34551980999998</v>
          </cell>
          <cell r="CT247">
            <v>141.37000047999999</v>
          </cell>
          <cell r="CU247">
            <v>-2.4480670000002647E-2</v>
          </cell>
          <cell r="CV247">
            <v>-1.7319735378178343E-4</v>
          </cell>
          <cell r="CW247">
            <v>131.13546614000001</v>
          </cell>
          <cell r="CX247">
            <v>141.37000047999999</v>
          </cell>
          <cell r="CY247">
            <v>-10.234534339999982</v>
          </cell>
          <cell r="CZ247">
            <v>-7.8045510045875843E-2</v>
          </cell>
          <cell r="DA247">
            <v>0</v>
          </cell>
          <cell r="DB247">
            <v>17.677385040000001</v>
          </cell>
          <cell r="DC247">
            <v>17.671250059999998</v>
          </cell>
          <cell r="DD247">
            <v>6.1349800000023436E-3</v>
          </cell>
          <cell r="DE247">
            <v>159.02290484999997</v>
          </cell>
          <cell r="DF247">
            <v>159.04125053999999</v>
          </cell>
          <cell r="DG247">
            <v>-1.8345690000018067E-2</v>
          </cell>
          <cell r="DH247">
            <v>-1.1536507912066398E-4</v>
          </cell>
          <cell r="DI247">
            <v>147.88546622000001</v>
          </cell>
          <cell r="DJ247">
            <v>159.04125053999999</v>
          </cell>
          <cell r="DK247">
            <v>-11.155784319999981</v>
          </cell>
          <cell r="DL247">
            <v>-7.5435298715589905E-2</v>
          </cell>
          <cell r="DM247">
            <v>0</v>
          </cell>
          <cell r="DN247">
            <v>17.677385040000001</v>
          </cell>
          <cell r="DO247">
            <v>17.671250060000002</v>
          </cell>
          <cell r="DP247">
            <v>6.1349799999987908E-3</v>
          </cell>
          <cell r="DQ247">
            <v>176.70028988999996</v>
          </cell>
          <cell r="DR247">
            <v>176.7125006</v>
          </cell>
          <cell r="DS247">
            <v>-1.2210710000033487E-2</v>
          </cell>
          <cell r="DT247">
            <v>-6.9104074518694554E-5</v>
          </cell>
          <cell r="DU247">
            <v>147.88546622000001</v>
          </cell>
          <cell r="DV247">
            <v>176.7125006</v>
          </cell>
          <cell r="DW247">
            <v>-28.827034379999986</v>
          </cell>
          <cell r="DX247">
            <v>-0.19492810968398883</v>
          </cell>
          <cell r="DY247">
            <v>0</v>
          </cell>
          <cell r="DZ247">
            <v>17.677325039999999</v>
          </cell>
          <cell r="EA247">
            <v>17.671250060000002</v>
          </cell>
          <cell r="EB247">
            <v>6.0749799999975096E-3</v>
          </cell>
          <cell r="EC247">
            <v>194.37761492999994</v>
          </cell>
          <cell r="ED247">
            <v>194.38375066</v>
          </cell>
          <cell r="EE247">
            <v>-6.1357300000679516E-3</v>
          </cell>
          <cell r="EF247">
            <v>-3.1566031933654379E-5</v>
          </cell>
          <cell r="EG247">
            <v>147.88546622000001</v>
          </cell>
          <cell r="EH247">
            <v>194.38375066</v>
          </cell>
          <cell r="EI247">
            <v>-46.498284439999992</v>
          </cell>
          <cell r="EJ247">
            <v>-0.31442092065238775</v>
          </cell>
          <cell r="EK247">
            <v>0</v>
          </cell>
          <cell r="EL247">
            <v>17.67738507</v>
          </cell>
          <cell r="EM247">
            <v>17.581012680000008</v>
          </cell>
          <cell r="EN247">
            <v>9.6372389999991981E-2</v>
          </cell>
        </row>
        <row r="248">
          <cell r="A248">
            <v>523261</v>
          </cell>
          <cell r="B248" t="str">
            <v>Housing Loan Interest - Non Executives</v>
          </cell>
          <cell r="C248">
            <v>50.605940990000001</v>
          </cell>
          <cell r="D248">
            <v>44.720600240000003</v>
          </cell>
          <cell r="E248">
            <v>32.018703100000003</v>
          </cell>
          <cell r="F248">
            <v>34.962010340000006</v>
          </cell>
          <cell r="G248">
            <v>38.859035950000006</v>
          </cell>
          <cell r="H248">
            <v>45.267013479999996</v>
          </cell>
          <cell r="I248">
            <v>41.800258490000004</v>
          </cell>
          <cell r="J248">
            <v>100</v>
          </cell>
          <cell r="K248">
            <v>43.241</v>
          </cell>
          <cell r="L248">
            <v>43.241</v>
          </cell>
          <cell r="M248">
            <v>3.603418</v>
          </cell>
          <cell r="N248">
            <v>4.9617874000000004</v>
          </cell>
          <cell r="O248">
            <v>-1.3583694000000004</v>
          </cell>
          <cell r="P248">
            <v>-0.37696692418143007</v>
          </cell>
          <cell r="Q248">
            <v>3.6010265500000003</v>
          </cell>
          <cell r="R248">
            <v>4.9617874000000004</v>
          </cell>
          <cell r="S248">
            <v>-1.3607608500000001</v>
          </cell>
          <cell r="T248">
            <v>-0.3778813710773668</v>
          </cell>
          <cell r="U248">
            <v>0</v>
          </cell>
          <cell r="V248">
            <v>3.603418</v>
          </cell>
          <cell r="W248">
            <v>3.0158990599999997</v>
          </cell>
          <cell r="X248">
            <v>0.58751894000000027</v>
          </cell>
          <cell r="Y248">
            <v>7.206836</v>
          </cell>
          <cell r="Z248">
            <v>7.9776864600000001</v>
          </cell>
          <cell r="AA248">
            <v>-0.77085046000000013</v>
          </cell>
          <cell r="AB248">
            <v>-0.10696101035183819</v>
          </cell>
          <cell r="AC248">
            <v>8.9182565799999995</v>
          </cell>
          <cell r="AD248">
            <v>7.9776864600000001</v>
          </cell>
          <cell r="AE248">
            <v>0.9405701199999994</v>
          </cell>
          <cell r="AF248">
            <v>0.10546569405833348</v>
          </cell>
          <cell r="AG248">
            <v>0</v>
          </cell>
          <cell r="AH248">
            <v>3.603418</v>
          </cell>
          <cell r="AI248">
            <v>3.2959564599999998</v>
          </cell>
          <cell r="AJ248">
            <v>0.30746154000000026</v>
          </cell>
          <cell r="AK248">
            <v>10.810254</v>
          </cell>
          <cell r="AL248">
            <v>11.27364292</v>
          </cell>
          <cell r="AM248">
            <v>-0.46338891999999987</v>
          </cell>
          <cell r="AN248">
            <v>-4.2865682896997596E-2</v>
          </cell>
          <cell r="AO248">
            <v>3.2959564599999998</v>
          </cell>
          <cell r="AP248">
            <v>11.27364292</v>
          </cell>
          <cell r="AQ248">
            <v>-7.977686460000001</v>
          </cell>
          <cell r="AR248">
            <v>-2.4204465552921781</v>
          </cell>
          <cell r="AS248">
            <v>0</v>
          </cell>
          <cell r="AT248">
            <v>3.6116906900000001</v>
          </cell>
          <cell r="AU248">
            <v>2.2682480299999992</v>
          </cell>
          <cell r="AV248">
            <v>1.3434426600000009</v>
          </cell>
          <cell r="AW248">
            <v>14.34749042</v>
          </cell>
          <cell r="AX248">
            <v>13.541890949999999</v>
          </cell>
          <cell r="AY248">
            <v>0.80559947000000065</v>
          </cell>
          <cell r="AZ248">
            <v>5.6149155456275301E-2</v>
          </cell>
          <cell r="BA248">
            <v>15.01011023</v>
          </cell>
          <cell r="BB248">
            <v>13.541890949999999</v>
          </cell>
          <cell r="BC248">
            <v>1.4682192800000013</v>
          </cell>
          <cell r="BD248">
            <v>9.7815356283362964E-2</v>
          </cell>
          <cell r="BE248">
            <v>0</v>
          </cell>
          <cell r="BF248">
            <v>3.6116906900000001</v>
          </cell>
          <cell r="BG248">
            <v>3.3874079800000003</v>
          </cell>
          <cell r="BH248">
            <v>0.22428270999999977</v>
          </cell>
          <cell r="BI248">
            <v>17.959181109999999</v>
          </cell>
          <cell r="BJ248">
            <v>16.929298929999998</v>
          </cell>
          <cell r="BK248">
            <v>1.0298821800000013</v>
          </cell>
          <cell r="BL248">
            <v>5.7345720480904562E-2</v>
          </cell>
          <cell r="BM248">
            <v>18.896877460000002</v>
          </cell>
          <cell r="BN248">
            <v>16.929298929999998</v>
          </cell>
          <cell r="BO248">
            <v>1.9675785300000044</v>
          </cell>
          <cell r="BP248">
            <v>0.1041218864949979</v>
          </cell>
          <cell r="BQ248">
            <v>0</v>
          </cell>
          <cell r="BR248">
            <v>3.6116906900000001</v>
          </cell>
          <cell r="BS248">
            <v>3.5419290700000001</v>
          </cell>
          <cell r="BT248">
            <v>6.9761619999999969E-2</v>
          </cell>
          <cell r="BU248">
            <v>21.570871799999999</v>
          </cell>
          <cell r="BV248">
            <v>20.471228</v>
          </cell>
          <cell r="BW248">
            <v>1.0996437999999991</v>
          </cell>
          <cell r="BX248">
            <v>5.0978180677889853E-2</v>
          </cell>
          <cell r="BY248">
            <v>22.32505454</v>
          </cell>
          <cell r="BZ248">
            <v>20.471228</v>
          </cell>
          <cell r="CA248">
            <v>-1.85382654</v>
          </cell>
          <cell r="CB248">
            <v>-8.303794002735726E-2</v>
          </cell>
          <cell r="CC248">
            <v>0</v>
          </cell>
          <cell r="CD248">
            <v>3.6116906900000001</v>
          </cell>
          <cell r="CE248">
            <v>3.7627142399999984</v>
          </cell>
          <cell r="CF248">
            <v>-0.15102354999999834</v>
          </cell>
          <cell r="CG248">
            <v>25.182562490000002</v>
          </cell>
          <cell r="CH248">
            <v>24.233942239999998</v>
          </cell>
          <cell r="CI248">
            <v>0.94862025000000472</v>
          </cell>
          <cell r="CJ248">
            <v>3.7669726834856539E-2</v>
          </cell>
          <cell r="CK248">
            <v>26.393862089999999</v>
          </cell>
          <cell r="CL248">
            <v>24.233942239999998</v>
          </cell>
          <cell r="CM248">
            <v>-2.1599198500000014</v>
          </cell>
          <cell r="CN248">
            <v>-8.1834171999343105E-2</v>
          </cell>
          <cell r="CO248">
            <v>0</v>
          </cell>
          <cell r="CP248">
            <v>3.6116906900000001</v>
          </cell>
          <cell r="CQ248">
            <v>3.0782690700000002</v>
          </cell>
          <cell r="CR248">
            <v>0.53342161999999993</v>
          </cell>
          <cell r="CS248">
            <v>28.794253180000002</v>
          </cell>
          <cell r="CT248">
            <v>27.312211309999999</v>
          </cell>
          <cell r="CU248">
            <v>1.4820418700000033</v>
          </cell>
          <cell r="CV248">
            <v>5.1470057609599836E-2</v>
          </cell>
          <cell r="CW248">
            <v>29.944996789999998</v>
          </cell>
          <cell r="CX248">
            <v>27.312211309999999</v>
          </cell>
          <cell r="CY248">
            <v>2.632785479999999</v>
          </cell>
          <cell r="CZ248">
            <v>8.792071338205007E-2</v>
          </cell>
          <cell r="DA248">
            <v>0</v>
          </cell>
          <cell r="DB248">
            <v>3.6116906900000001</v>
          </cell>
          <cell r="DC248">
            <v>3.7720752100000001</v>
          </cell>
          <cell r="DD248">
            <v>-0.16038452000000003</v>
          </cell>
          <cell r="DE248">
            <v>32.405943870000002</v>
          </cell>
          <cell r="DF248">
            <v>31.084286519999999</v>
          </cell>
          <cell r="DG248">
            <v>1.3216573500000024</v>
          </cell>
          <cell r="DH248">
            <v>4.078441150493798E-2</v>
          </cell>
          <cell r="DI248">
            <v>33.269012250000003</v>
          </cell>
          <cell r="DJ248">
            <v>31.084286519999999</v>
          </cell>
          <cell r="DK248">
            <v>2.1847257300000038</v>
          </cell>
          <cell r="DL248">
            <v>6.5668487948571524E-2</v>
          </cell>
          <cell r="DM248">
            <v>0</v>
          </cell>
          <cell r="DN248">
            <v>3.6116906900000001</v>
          </cell>
          <cell r="DO248">
            <v>3.1276500299999976</v>
          </cell>
          <cell r="DP248">
            <v>0.48404066000000245</v>
          </cell>
          <cell r="DQ248">
            <v>36.017634560000005</v>
          </cell>
          <cell r="DR248">
            <v>34.211936549999997</v>
          </cell>
          <cell r="DS248">
            <v>1.8056980100000075</v>
          </cell>
          <cell r="DT248">
            <v>5.0133720108464758E-2</v>
          </cell>
          <cell r="DU248">
            <v>36.200556169999999</v>
          </cell>
          <cell r="DV248">
            <v>34.211936549999997</v>
          </cell>
          <cell r="DW248">
            <v>1.9886196200000015</v>
          </cell>
          <cell r="DX248">
            <v>5.4933399659975485E-2</v>
          </cell>
          <cell r="DY248">
            <v>0</v>
          </cell>
          <cell r="DZ248">
            <v>3.6116906900000001</v>
          </cell>
          <cell r="EA248">
            <v>2.813508370000005</v>
          </cell>
          <cell r="EB248">
            <v>0.79818231999999512</v>
          </cell>
          <cell r="EC248">
            <v>39.629325250000001</v>
          </cell>
          <cell r="ED248">
            <v>37.025444920000005</v>
          </cell>
          <cell r="EE248">
            <v>2.6038803299999955</v>
          </cell>
          <cell r="EF248">
            <v>6.5705896165870137E-2</v>
          </cell>
          <cell r="EG248">
            <v>39.304613289999999</v>
          </cell>
          <cell r="EH248">
            <v>37.025444920000005</v>
          </cell>
          <cell r="EI248">
            <v>2.2791683699999936</v>
          </cell>
          <cell r="EJ248">
            <v>5.7987299179963349E-2</v>
          </cell>
          <cell r="EK248">
            <v>0</v>
          </cell>
          <cell r="EL248">
            <v>3.6116747500000002</v>
          </cell>
          <cell r="EM248">
            <v>1.4537357599999978</v>
          </cell>
          <cell r="EN248">
            <v>2.1579389900000026</v>
          </cell>
        </row>
        <row r="249">
          <cell r="A249">
            <v>523262</v>
          </cell>
          <cell r="B249" t="str">
            <v>Housing Loan Interest - Executives</v>
          </cell>
          <cell r="C249">
            <v>11.710897640000001</v>
          </cell>
          <cell r="D249">
            <v>11.09422073</v>
          </cell>
          <cell r="E249">
            <v>7.3609942899999998</v>
          </cell>
          <cell r="F249">
            <v>5.8260012799999998</v>
          </cell>
          <cell r="G249">
            <v>5.3832640399999994</v>
          </cell>
          <cell r="H249">
            <v>4.29215708</v>
          </cell>
          <cell r="I249">
            <v>3.5379768999999999</v>
          </cell>
          <cell r="J249">
            <v>1.67</v>
          </cell>
          <cell r="K249">
            <v>3.1379999999999999</v>
          </cell>
          <cell r="L249">
            <v>3.1379999999999999</v>
          </cell>
          <cell r="M249">
            <v>0.26149600000000001</v>
          </cell>
          <cell r="N249">
            <v>0.17523959</v>
          </cell>
          <cell r="O249">
            <v>8.6256410000000006E-2</v>
          </cell>
          <cell r="P249">
            <v>0.32985747391929515</v>
          </cell>
          <cell r="Q249">
            <v>0</v>
          </cell>
          <cell r="R249">
            <v>0.17523959</v>
          </cell>
          <cell r="S249">
            <v>-0.17523959</v>
          </cell>
          <cell r="T249">
            <v>0</v>
          </cell>
          <cell r="U249">
            <v>0</v>
          </cell>
          <cell r="V249">
            <v>0.26149600000000001</v>
          </cell>
          <cell r="W249">
            <v>0.48849307000000008</v>
          </cell>
          <cell r="X249">
            <v>-0.22699707000000008</v>
          </cell>
          <cell r="Y249">
            <v>0.52299200000000001</v>
          </cell>
          <cell r="Z249">
            <v>0.66373266000000009</v>
          </cell>
          <cell r="AA249">
            <v>-0.14074066000000007</v>
          </cell>
          <cell r="AB249">
            <v>-0.26910671673754105</v>
          </cell>
          <cell r="AC249">
            <v>0.61289059000000001</v>
          </cell>
          <cell r="AD249">
            <v>0.66373266000000009</v>
          </cell>
          <cell r="AE249">
            <v>-5.0842070000000072E-2</v>
          </cell>
          <cell r="AF249">
            <v>-8.295456127006301E-2</v>
          </cell>
          <cell r="AG249">
            <v>0</v>
          </cell>
          <cell r="AH249">
            <v>0.26149600000000001</v>
          </cell>
          <cell r="AI249">
            <v>0.25063059999999998</v>
          </cell>
          <cell r="AJ249">
            <v>1.0865400000000025E-2</v>
          </cell>
          <cell r="AK249">
            <v>0.78448799999999996</v>
          </cell>
          <cell r="AL249">
            <v>0.91436326000000001</v>
          </cell>
          <cell r="AM249">
            <v>-0.12987526000000005</v>
          </cell>
          <cell r="AN249">
            <v>-0.16555417036334533</v>
          </cell>
          <cell r="AO249">
            <v>0.25063059999999998</v>
          </cell>
          <cell r="AP249">
            <v>0.91436326000000001</v>
          </cell>
          <cell r="AQ249">
            <v>-0.66373265999999997</v>
          </cell>
          <cell r="AR249">
            <v>-2.6482506924533555</v>
          </cell>
          <cell r="AS249">
            <v>0</v>
          </cell>
          <cell r="AT249">
            <v>0.26149600000000001</v>
          </cell>
          <cell r="AU249">
            <v>0.18131289999999992</v>
          </cell>
          <cell r="AV249">
            <v>8.018310000000009E-2</v>
          </cell>
          <cell r="AW249">
            <v>1.045984</v>
          </cell>
          <cell r="AX249">
            <v>1.09567616</v>
          </cell>
          <cell r="AY249">
            <v>-4.9692159999999985E-2</v>
          </cell>
          <cell r="AZ249">
            <v>-4.750757181754213E-2</v>
          </cell>
          <cell r="BA249">
            <v>1.29550593</v>
          </cell>
          <cell r="BB249">
            <v>1.09567616</v>
          </cell>
          <cell r="BC249">
            <v>0.19982977000000002</v>
          </cell>
          <cell r="BD249">
            <v>0.15424844099324192</v>
          </cell>
          <cell r="BE249">
            <v>0</v>
          </cell>
          <cell r="BF249">
            <v>0.26149600000000001</v>
          </cell>
          <cell r="BG249">
            <v>0.18311283000000009</v>
          </cell>
          <cell r="BH249">
            <v>7.8383169999999919E-2</v>
          </cell>
          <cell r="BI249">
            <v>1.30748</v>
          </cell>
          <cell r="BJ249">
            <v>1.27878899</v>
          </cell>
          <cell r="BK249">
            <v>2.8691009999999961E-2</v>
          </cell>
          <cell r="BL249">
            <v>2.1943746749472238E-2</v>
          </cell>
          <cell r="BM249">
            <v>1.76004458</v>
          </cell>
          <cell r="BN249">
            <v>1.27878899</v>
          </cell>
          <cell r="BO249">
            <v>0.48125558999999996</v>
          </cell>
          <cell r="BP249">
            <v>0.27343375018375954</v>
          </cell>
          <cell r="BQ249">
            <v>0</v>
          </cell>
          <cell r="BR249">
            <v>0.26149600000000001</v>
          </cell>
          <cell r="BS249">
            <v>0.2694395</v>
          </cell>
          <cell r="BT249">
            <v>-7.9434999999999922E-3</v>
          </cell>
          <cell r="BU249">
            <v>1.5689759999999999</v>
          </cell>
          <cell r="BV249">
            <v>1.5482284900000001</v>
          </cell>
          <cell r="BW249">
            <v>2.0747509999999858E-2</v>
          </cell>
          <cell r="BX249">
            <v>1.3223599341226289E-2</v>
          </cell>
          <cell r="BY249">
            <v>2.15074874</v>
          </cell>
          <cell r="BZ249">
            <v>1.5482284900000001</v>
          </cell>
          <cell r="CA249">
            <v>-0.60252024999999998</v>
          </cell>
          <cell r="CB249">
            <v>-0.28014441612552099</v>
          </cell>
          <cell r="CC249">
            <v>0</v>
          </cell>
          <cell r="CD249">
            <v>0.26149600000000001</v>
          </cell>
          <cell r="CE249">
            <v>0.43635615999999994</v>
          </cell>
          <cell r="CF249">
            <v>-0.17486015999999993</v>
          </cell>
          <cell r="CG249">
            <v>1.8304720000000001</v>
          </cell>
          <cell r="CH249">
            <v>1.98458465</v>
          </cell>
          <cell r="CI249">
            <v>-0.15411264999999985</v>
          </cell>
          <cell r="CJ249">
            <v>-8.4192847527850653E-2</v>
          </cell>
          <cell r="CK249">
            <v>2.4147719400000001</v>
          </cell>
          <cell r="CL249">
            <v>1.98458465</v>
          </cell>
          <cell r="CM249">
            <v>-0.43018729000000011</v>
          </cell>
          <cell r="CN249">
            <v>-0.17814820640991882</v>
          </cell>
          <cell r="CO249">
            <v>0</v>
          </cell>
          <cell r="CP249">
            <v>0.26149600000000001</v>
          </cell>
          <cell r="CQ249">
            <v>0.32534077</v>
          </cell>
          <cell r="CR249">
            <v>-6.3844769999999995E-2</v>
          </cell>
          <cell r="CS249">
            <v>2.091968</v>
          </cell>
          <cell r="CT249">
            <v>2.3099254199999999</v>
          </cell>
          <cell r="CU249">
            <v>-0.21795741999999985</v>
          </cell>
          <cell r="CV249">
            <v>-0.10418774092146717</v>
          </cell>
          <cell r="CW249">
            <v>2.5805114700000003</v>
          </cell>
          <cell r="CX249">
            <v>2.3099254199999999</v>
          </cell>
          <cell r="CY249">
            <v>0.27058605000000036</v>
          </cell>
          <cell r="CZ249">
            <v>0.10485752655848506</v>
          </cell>
          <cell r="DA249">
            <v>0</v>
          </cell>
          <cell r="DB249">
            <v>0.26149600000000001</v>
          </cell>
          <cell r="DC249">
            <v>0.20845543999999999</v>
          </cell>
          <cell r="DD249">
            <v>5.3040560000000014E-2</v>
          </cell>
          <cell r="DE249">
            <v>2.3534639999999998</v>
          </cell>
          <cell r="DF249">
            <v>2.5183808599999997</v>
          </cell>
          <cell r="DG249">
            <v>-0.16491685999999994</v>
          </cell>
          <cell r="DH249">
            <v>-7.0074095036082959E-2</v>
          </cell>
          <cell r="DI249">
            <v>2.7197722200000003</v>
          </cell>
          <cell r="DJ249">
            <v>2.5183808599999997</v>
          </cell>
          <cell r="DK249">
            <v>0.20139136000000057</v>
          </cell>
          <cell r="DL249">
            <v>7.4047142080155726E-2</v>
          </cell>
          <cell r="DM249">
            <v>0</v>
          </cell>
          <cell r="DN249">
            <v>0.26149600000000001</v>
          </cell>
          <cell r="DO249">
            <v>0.11728645000000018</v>
          </cell>
          <cell r="DP249">
            <v>0.14420954999999983</v>
          </cell>
          <cell r="DQ249">
            <v>2.61496</v>
          </cell>
          <cell r="DR249">
            <v>2.6356673100000001</v>
          </cell>
          <cell r="DS249">
            <v>-2.0707310000000145E-2</v>
          </cell>
          <cell r="DT249">
            <v>-7.918786520635171E-3</v>
          </cell>
          <cell r="DU249">
            <v>3.1426144900000001</v>
          </cell>
          <cell r="DV249">
            <v>2.6356673100000001</v>
          </cell>
          <cell r="DW249">
            <v>0.50694718000000005</v>
          </cell>
          <cell r="DX249">
            <v>0.16131383012874737</v>
          </cell>
          <cell r="DY249">
            <v>0</v>
          </cell>
          <cell r="DZ249">
            <v>0.26149600000000001</v>
          </cell>
          <cell r="EA249">
            <v>0.16125214000000013</v>
          </cell>
          <cell r="EB249">
            <v>0.10024385999999988</v>
          </cell>
          <cell r="EC249">
            <v>2.8764560000000001</v>
          </cell>
          <cell r="ED249">
            <v>2.7969194500000003</v>
          </cell>
          <cell r="EE249">
            <v>7.9536549999999817E-2</v>
          </cell>
          <cell r="EF249">
            <v>2.76508835873032E-2</v>
          </cell>
          <cell r="EG249">
            <v>3.3172323500000003</v>
          </cell>
          <cell r="EH249">
            <v>2.7969194500000003</v>
          </cell>
          <cell r="EI249">
            <v>0.52031289999999997</v>
          </cell>
          <cell r="EJ249">
            <v>0.15685150905995474</v>
          </cell>
          <cell r="EK249">
            <v>0</v>
          </cell>
          <cell r="EL249">
            <v>0.261544</v>
          </cell>
          <cell r="EM249">
            <v>0.14357890999999967</v>
          </cell>
          <cell r="EN249">
            <v>0.11796509000000033</v>
          </cell>
        </row>
        <row r="250">
          <cell r="A250">
            <v>523271</v>
          </cell>
          <cell r="B250" t="str">
            <v>Gratuity Payments - Non Executives</v>
          </cell>
          <cell r="C250">
            <v>524.50392299999999</v>
          </cell>
          <cell r="D250">
            <v>620.496667</v>
          </cell>
          <cell r="E250">
            <v>593.91167146999999</v>
          </cell>
          <cell r="F250">
            <v>547.81178799999998</v>
          </cell>
          <cell r="G250">
            <v>678.20023603999994</v>
          </cell>
          <cell r="H250">
            <v>1127.0348156500002</v>
          </cell>
          <cell r="I250">
            <v>945.86611130999995</v>
          </cell>
          <cell r="J250">
            <v>941.23</v>
          </cell>
          <cell r="K250">
            <v>1055</v>
          </cell>
          <cell r="L250">
            <v>1055</v>
          </cell>
          <cell r="M250">
            <v>87.916667000000004</v>
          </cell>
          <cell r="N250">
            <v>90</v>
          </cell>
          <cell r="O250">
            <v>-2.0833329999999961</v>
          </cell>
          <cell r="P250">
            <v>-2.369667858314051E-2</v>
          </cell>
          <cell r="Q250">
            <v>92</v>
          </cell>
          <cell r="R250">
            <v>90</v>
          </cell>
          <cell r="S250">
            <v>2</v>
          </cell>
          <cell r="T250">
            <v>2.1739130434782608E-2</v>
          </cell>
          <cell r="U250">
            <v>0</v>
          </cell>
          <cell r="V250">
            <v>87.916667000000004</v>
          </cell>
          <cell r="W250">
            <v>90</v>
          </cell>
          <cell r="X250">
            <v>-2.0833329999999961</v>
          </cell>
          <cell r="Y250">
            <v>175.83333400000001</v>
          </cell>
          <cell r="Z250">
            <v>180</v>
          </cell>
          <cell r="AA250">
            <v>-4.1666659999999922</v>
          </cell>
          <cell r="AB250">
            <v>-2.369667858314051E-2</v>
          </cell>
          <cell r="AC250">
            <v>184</v>
          </cell>
          <cell r="AD250">
            <v>180</v>
          </cell>
          <cell r="AE250">
            <v>4</v>
          </cell>
          <cell r="AF250">
            <v>2.1739130434782608E-2</v>
          </cell>
          <cell r="AG250">
            <v>0</v>
          </cell>
          <cell r="AH250">
            <v>87.916667000000004</v>
          </cell>
          <cell r="AI250">
            <v>29.88338589</v>
          </cell>
          <cell r="AJ250">
            <v>58.033281110000004</v>
          </cell>
          <cell r="AK250">
            <v>263.750001</v>
          </cell>
          <cell r="AL250">
            <v>209.88338589</v>
          </cell>
          <cell r="AM250">
            <v>53.866615109999998</v>
          </cell>
          <cell r="AN250">
            <v>0.20423361101712376</v>
          </cell>
          <cell r="AO250">
            <v>29.88338589</v>
          </cell>
          <cell r="AP250">
            <v>209.88338589</v>
          </cell>
          <cell r="AQ250">
            <v>-180</v>
          </cell>
          <cell r="AR250">
            <v>-6.0234138347834989</v>
          </cell>
          <cell r="AS250">
            <v>0</v>
          </cell>
          <cell r="AT250">
            <v>87.916667000000004</v>
          </cell>
          <cell r="AU250">
            <v>90</v>
          </cell>
          <cell r="AV250">
            <v>-2.0833329999999961</v>
          </cell>
          <cell r="AW250">
            <v>351.66666800000002</v>
          </cell>
          <cell r="AX250">
            <v>299.88338589</v>
          </cell>
          <cell r="AY250">
            <v>51.783282110000016</v>
          </cell>
          <cell r="AZ250">
            <v>0.14725103861705771</v>
          </cell>
          <cell r="BA250">
            <v>326.58185520000001</v>
          </cell>
          <cell r="BB250">
            <v>299.88338589</v>
          </cell>
          <cell r="BC250">
            <v>26.698469310000007</v>
          </cell>
          <cell r="BD250">
            <v>8.1751232914179392E-2</v>
          </cell>
          <cell r="BE250">
            <v>0</v>
          </cell>
          <cell r="BF250">
            <v>87.916667000000004</v>
          </cell>
          <cell r="BG250">
            <v>90</v>
          </cell>
          <cell r="BH250">
            <v>-2.0833329999999961</v>
          </cell>
          <cell r="BI250">
            <v>439.58333499999998</v>
          </cell>
          <cell r="BJ250">
            <v>389.88338589</v>
          </cell>
          <cell r="BK250">
            <v>49.699949109999977</v>
          </cell>
          <cell r="BL250">
            <v>0.11306149517701798</v>
          </cell>
          <cell r="BM250">
            <v>418.58185520000001</v>
          </cell>
          <cell r="BN250">
            <v>389.88338589</v>
          </cell>
          <cell r="BO250">
            <v>28.698469310000007</v>
          </cell>
          <cell r="BP250">
            <v>6.8561188100921794E-2</v>
          </cell>
          <cell r="BQ250">
            <v>0</v>
          </cell>
          <cell r="BR250">
            <v>87.916667000000004</v>
          </cell>
          <cell r="BS250">
            <v>36.889417970000025</v>
          </cell>
          <cell r="BT250">
            <v>51.027249029999979</v>
          </cell>
          <cell r="BU250">
            <v>527.50000199999999</v>
          </cell>
          <cell r="BV250">
            <v>426.77280386000001</v>
          </cell>
          <cell r="BW250">
            <v>100.72719813999998</v>
          </cell>
          <cell r="BX250">
            <v>0.19095203366463681</v>
          </cell>
          <cell r="BY250">
            <v>470.61384382</v>
          </cell>
          <cell r="BZ250">
            <v>426.77280386000001</v>
          </cell>
          <cell r="CA250">
            <v>-43.841039959999989</v>
          </cell>
          <cell r="CB250">
            <v>-9.3157140478783443E-2</v>
          </cell>
          <cell r="CC250">
            <v>0</v>
          </cell>
          <cell r="CD250">
            <v>87.916667000000004</v>
          </cell>
          <cell r="CE250">
            <v>90</v>
          </cell>
          <cell r="CF250">
            <v>-2.0833329999999961</v>
          </cell>
          <cell r="CG250">
            <v>615.41666899999996</v>
          </cell>
          <cell r="CH250">
            <v>516.77280386000007</v>
          </cell>
          <cell r="CI250">
            <v>98.643865139999889</v>
          </cell>
          <cell r="CJ250">
            <v>0.16028793191495419</v>
          </cell>
          <cell r="CK250">
            <v>562.61384382000006</v>
          </cell>
          <cell r="CL250">
            <v>516.77280386000007</v>
          </cell>
          <cell r="CM250">
            <v>-45.841039959999989</v>
          </cell>
          <cell r="CN250">
            <v>-8.1478691759078278E-2</v>
          </cell>
          <cell r="CO250">
            <v>0</v>
          </cell>
          <cell r="CP250">
            <v>87.916667000000004</v>
          </cell>
          <cell r="CQ250">
            <v>90</v>
          </cell>
          <cell r="CR250">
            <v>-2.0833329999999961</v>
          </cell>
          <cell r="CS250">
            <v>703.33333600000003</v>
          </cell>
          <cell r="CT250">
            <v>606.77280386000007</v>
          </cell>
          <cell r="CU250">
            <v>96.560532139999964</v>
          </cell>
          <cell r="CV250">
            <v>0.13728985560269244</v>
          </cell>
          <cell r="CW250">
            <v>654.61384382000006</v>
          </cell>
          <cell r="CX250">
            <v>606.77280386000007</v>
          </cell>
          <cell r="CY250">
            <v>47.841039959999989</v>
          </cell>
          <cell r="CZ250">
            <v>7.308284175724658E-2</v>
          </cell>
          <cell r="DA250">
            <v>0</v>
          </cell>
          <cell r="DB250">
            <v>87.916667000000004</v>
          </cell>
          <cell r="DC250">
            <v>90</v>
          </cell>
          <cell r="DD250">
            <v>-2.0833329999999961</v>
          </cell>
          <cell r="DE250">
            <v>791.25000299999999</v>
          </cell>
          <cell r="DF250">
            <v>696.77280386000007</v>
          </cell>
          <cell r="DG250">
            <v>94.477199139999925</v>
          </cell>
          <cell r="DH250">
            <v>0.11940246291537761</v>
          </cell>
          <cell r="DI250">
            <v>706.61883824000006</v>
          </cell>
          <cell r="DJ250">
            <v>696.77280386000007</v>
          </cell>
          <cell r="DK250">
            <v>9.8460343799999919</v>
          </cell>
          <cell r="DL250">
            <v>1.3934010596892449E-2</v>
          </cell>
          <cell r="DM250">
            <v>0</v>
          </cell>
          <cell r="DN250">
            <v>87.916667000000004</v>
          </cell>
          <cell r="DO250">
            <v>90</v>
          </cell>
          <cell r="DP250">
            <v>-2.0833329999999961</v>
          </cell>
          <cell r="DQ250">
            <v>879.16666999999995</v>
          </cell>
          <cell r="DR250">
            <v>731.60328709999999</v>
          </cell>
          <cell r="DS250">
            <v>147.56338289999997</v>
          </cell>
          <cell r="DT250">
            <v>0.16784460550580241</v>
          </cell>
          <cell r="DU250">
            <v>798.61883824000006</v>
          </cell>
          <cell r="DV250">
            <v>731.60328709999999</v>
          </cell>
          <cell r="DW250">
            <v>67.015551140000071</v>
          </cell>
          <cell r="DX250">
            <v>8.3914312975247693E-2</v>
          </cell>
          <cell r="DY250">
            <v>0</v>
          </cell>
          <cell r="DZ250">
            <v>87.916667000000004</v>
          </cell>
          <cell r="EA250">
            <v>90</v>
          </cell>
          <cell r="EB250">
            <v>-2.0833329999999961</v>
          </cell>
          <cell r="EC250">
            <v>967.08333700000003</v>
          </cell>
          <cell r="ED250">
            <v>821.60328709999999</v>
          </cell>
          <cell r="EE250">
            <v>145.48004990000004</v>
          </cell>
          <cell r="EF250">
            <v>0.15043176149771675</v>
          </cell>
          <cell r="EG250">
            <v>890.61883824000006</v>
          </cell>
          <cell r="EH250">
            <v>821.60328709999999</v>
          </cell>
          <cell r="EI250">
            <v>69.015551140000071</v>
          </cell>
          <cell r="EJ250">
            <v>7.7491681263317347E-2</v>
          </cell>
          <cell r="EK250">
            <v>0</v>
          </cell>
          <cell r="EL250">
            <v>87.916663</v>
          </cell>
          <cell r="EM250">
            <v>65.723562519999987</v>
          </cell>
          <cell r="EN250">
            <v>22.193100480000012</v>
          </cell>
        </row>
        <row r="251">
          <cell r="A251">
            <v>523272</v>
          </cell>
          <cell r="B251" t="str">
            <v>Gratuity Payments - Executives</v>
          </cell>
          <cell r="C251">
            <v>0</v>
          </cell>
          <cell r="D251">
            <v>0</v>
          </cell>
          <cell r="E251">
            <v>0</v>
          </cell>
          <cell r="F251">
            <v>0</v>
          </cell>
          <cell r="G251">
            <v>0</v>
          </cell>
          <cell r="H251">
            <v>0</v>
          </cell>
          <cell r="I251">
            <v>0</v>
          </cell>
          <cell r="J251">
            <v>0</v>
          </cell>
          <cell r="K251">
            <v>0</v>
          </cell>
          <cell r="L251">
            <v>0</v>
          </cell>
          <cell r="M251">
            <v>0</v>
          </cell>
          <cell r="N251">
            <v>0</v>
          </cell>
          <cell r="O251">
            <v>0</v>
          </cell>
          <cell r="P251">
            <v>0</v>
          </cell>
          <cell r="Q251">
            <v>0</v>
          </cell>
          <cell r="R251">
            <v>0</v>
          </cell>
          <cell r="S251">
            <v>0</v>
          </cell>
          <cell r="T251">
            <v>0</v>
          </cell>
          <cell r="U251">
            <v>0</v>
          </cell>
          <cell r="V251">
            <v>0</v>
          </cell>
          <cell r="W251">
            <v>0</v>
          </cell>
          <cell r="X251">
            <v>0</v>
          </cell>
          <cell r="Y251">
            <v>0</v>
          </cell>
          <cell r="Z251">
            <v>0</v>
          </cell>
          <cell r="AA251">
            <v>0</v>
          </cell>
          <cell r="AB251">
            <v>0</v>
          </cell>
          <cell r="AC251">
            <v>0</v>
          </cell>
          <cell r="AD251">
            <v>0</v>
          </cell>
          <cell r="AE251">
            <v>0</v>
          </cell>
          <cell r="AF251">
            <v>0</v>
          </cell>
          <cell r="AG251">
            <v>0</v>
          </cell>
          <cell r="AH251">
            <v>0</v>
          </cell>
          <cell r="AI251">
            <v>0</v>
          </cell>
          <cell r="AJ251">
            <v>0</v>
          </cell>
          <cell r="AK251">
            <v>0</v>
          </cell>
          <cell r="AL251">
            <v>0</v>
          </cell>
          <cell r="AM251">
            <v>0</v>
          </cell>
          <cell r="AN251">
            <v>0</v>
          </cell>
          <cell r="AO251">
            <v>0</v>
          </cell>
          <cell r="AP251">
            <v>0</v>
          </cell>
          <cell r="AQ251">
            <v>0</v>
          </cell>
          <cell r="AR251">
            <v>0</v>
          </cell>
          <cell r="AS251">
            <v>0</v>
          </cell>
          <cell r="AT251">
            <v>0</v>
          </cell>
          <cell r="AU251">
            <v>0</v>
          </cell>
          <cell r="AV251">
            <v>0</v>
          </cell>
          <cell r="AW251">
            <v>0</v>
          </cell>
          <cell r="AX251">
            <v>0</v>
          </cell>
          <cell r="AY251">
            <v>0</v>
          </cell>
          <cell r="AZ251">
            <v>0</v>
          </cell>
          <cell r="BA251">
            <v>0</v>
          </cell>
          <cell r="BB251">
            <v>0</v>
          </cell>
          <cell r="BC251">
            <v>0</v>
          </cell>
          <cell r="BD251">
            <v>0</v>
          </cell>
          <cell r="BE251">
            <v>0</v>
          </cell>
          <cell r="BF251">
            <v>0</v>
          </cell>
          <cell r="BG251">
            <v>0</v>
          </cell>
          <cell r="BH251">
            <v>0</v>
          </cell>
          <cell r="BI251">
            <v>0</v>
          </cell>
          <cell r="BJ251">
            <v>0</v>
          </cell>
          <cell r="BK251">
            <v>0</v>
          </cell>
          <cell r="BL251">
            <v>0</v>
          </cell>
          <cell r="BM251">
            <v>0</v>
          </cell>
          <cell r="BN251">
            <v>0</v>
          </cell>
          <cell r="BO251">
            <v>0</v>
          </cell>
          <cell r="BP251">
            <v>0</v>
          </cell>
          <cell r="BQ251">
            <v>0</v>
          </cell>
          <cell r="BR251">
            <v>0</v>
          </cell>
          <cell r="BS251">
            <v>0</v>
          </cell>
          <cell r="BT251">
            <v>0</v>
          </cell>
          <cell r="BU251">
            <v>0</v>
          </cell>
          <cell r="BV251">
            <v>0</v>
          </cell>
          <cell r="BW251">
            <v>0</v>
          </cell>
          <cell r="BX251">
            <v>0</v>
          </cell>
          <cell r="BY251">
            <v>0</v>
          </cell>
          <cell r="BZ251">
            <v>0</v>
          </cell>
          <cell r="CA251">
            <v>0</v>
          </cell>
          <cell r="CB251">
            <v>0</v>
          </cell>
          <cell r="CC251">
            <v>0</v>
          </cell>
          <cell r="CD251">
            <v>0</v>
          </cell>
          <cell r="CE251">
            <v>0</v>
          </cell>
          <cell r="CF251">
            <v>0</v>
          </cell>
          <cell r="CG251">
            <v>0</v>
          </cell>
          <cell r="CH251">
            <v>0</v>
          </cell>
          <cell r="CI251">
            <v>0</v>
          </cell>
          <cell r="CJ251">
            <v>0</v>
          </cell>
          <cell r="CK251">
            <v>0</v>
          </cell>
          <cell r="CL251">
            <v>0</v>
          </cell>
          <cell r="CM251">
            <v>0</v>
          </cell>
          <cell r="CN251">
            <v>0</v>
          </cell>
          <cell r="CO251">
            <v>0</v>
          </cell>
          <cell r="CP251">
            <v>0</v>
          </cell>
          <cell r="CQ251">
            <v>0</v>
          </cell>
          <cell r="CR251">
            <v>0</v>
          </cell>
          <cell r="CS251">
            <v>0</v>
          </cell>
          <cell r="CT251">
            <v>0</v>
          </cell>
          <cell r="CU251">
            <v>0</v>
          </cell>
          <cell r="CV251">
            <v>0</v>
          </cell>
          <cell r="CW251">
            <v>0</v>
          </cell>
          <cell r="CX251">
            <v>0</v>
          </cell>
          <cell r="CY251">
            <v>0</v>
          </cell>
          <cell r="CZ251">
            <v>0</v>
          </cell>
          <cell r="DA251">
            <v>0</v>
          </cell>
          <cell r="DB251">
            <v>0</v>
          </cell>
          <cell r="DC251">
            <v>0</v>
          </cell>
          <cell r="DD251">
            <v>0</v>
          </cell>
          <cell r="DE251">
            <v>0</v>
          </cell>
          <cell r="DF251">
            <v>0</v>
          </cell>
          <cell r="DG251">
            <v>0</v>
          </cell>
          <cell r="DH251">
            <v>0</v>
          </cell>
          <cell r="DI251">
            <v>0</v>
          </cell>
          <cell r="DJ251">
            <v>0</v>
          </cell>
          <cell r="DK251">
            <v>0</v>
          </cell>
          <cell r="DL251">
            <v>0</v>
          </cell>
          <cell r="DM251">
            <v>0</v>
          </cell>
          <cell r="DN251">
            <v>0</v>
          </cell>
          <cell r="DO251">
            <v>0</v>
          </cell>
          <cell r="DP251">
            <v>0</v>
          </cell>
          <cell r="DQ251">
            <v>0</v>
          </cell>
          <cell r="DR251">
            <v>0</v>
          </cell>
          <cell r="DS251">
            <v>0</v>
          </cell>
          <cell r="DT251">
            <v>0</v>
          </cell>
          <cell r="DU251">
            <v>0</v>
          </cell>
          <cell r="DV251">
            <v>0</v>
          </cell>
          <cell r="DW251">
            <v>0</v>
          </cell>
          <cell r="DX251">
            <v>0</v>
          </cell>
          <cell r="DY251">
            <v>0</v>
          </cell>
          <cell r="DZ251">
            <v>0</v>
          </cell>
          <cell r="EA251">
            <v>0</v>
          </cell>
          <cell r="EB251">
            <v>0</v>
          </cell>
          <cell r="EC251">
            <v>0</v>
          </cell>
          <cell r="ED251">
            <v>0</v>
          </cell>
          <cell r="EE251">
            <v>0</v>
          </cell>
          <cell r="EF251">
            <v>0</v>
          </cell>
          <cell r="EG251">
            <v>0</v>
          </cell>
          <cell r="EH251">
            <v>0</v>
          </cell>
          <cell r="EI251">
            <v>0</v>
          </cell>
          <cell r="EJ251">
            <v>0</v>
          </cell>
          <cell r="EK251">
            <v>0</v>
          </cell>
          <cell r="EL251">
            <v>0</v>
          </cell>
          <cell r="EM251">
            <v>0</v>
          </cell>
          <cell r="EN251">
            <v>0</v>
          </cell>
        </row>
        <row r="252">
          <cell r="A252">
            <v>523291</v>
          </cell>
          <cell r="B252" t="str">
            <v>Medical Scheme - Indoor</v>
          </cell>
          <cell r="C252">
            <v>138.24094618000001</v>
          </cell>
          <cell r="D252">
            <v>136.94896596999999</v>
          </cell>
          <cell r="E252">
            <v>231.11375296</v>
          </cell>
          <cell r="F252">
            <v>184.19765724000001</v>
          </cell>
          <cell r="G252">
            <v>119.24634314000002</v>
          </cell>
          <cell r="H252">
            <v>293.59260725000001</v>
          </cell>
          <cell r="I252">
            <v>345.84562385000004</v>
          </cell>
          <cell r="J252">
            <v>622.09799999999996</v>
          </cell>
          <cell r="K252">
            <v>385.46499999999997</v>
          </cell>
          <cell r="L252">
            <v>415.15537999999998</v>
          </cell>
          <cell r="M252">
            <v>32.122083329999995</v>
          </cell>
          <cell r="N252">
            <v>32.09582468</v>
          </cell>
          <cell r="O252">
            <v>2.6258649999995498E-2</v>
          </cell>
          <cell r="P252">
            <v>8.174641018838146E-4</v>
          </cell>
          <cell r="Q252">
            <v>25.803475199999998</v>
          </cell>
          <cell r="R252">
            <v>32.09582468</v>
          </cell>
          <cell r="S252">
            <v>-6.2923494800000022</v>
          </cell>
          <cell r="T252">
            <v>-0.24385666780263779</v>
          </cell>
          <cell r="U252">
            <v>0</v>
          </cell>
          <cell r="V252">
            <v>32.122083329999995</v>
          </cell>
          <cell r="W252">
            <v>32.064915570000004</v>
          </cell>
          <cell r="X252">
            <v>5.7167759999991574E-2</v>
          </cell>
          <cell r="Y252">
            <v>64.244166659999991</v>
          </cell>
          <cell r="Z252">
            <v>64.160740250000003</v>
          </cell>
          <cell r="AA252">
            <v>8.3426409999987072E-2</v>
          </cell>
          <cell r="AB252">
            <v>1.2985834253482569E-3</v>
          </cell>
          <cell r="AC252">
            <v>51.115845030000003</v>
          </cell>
          <cell r="AD252">
            <v>64.160740250000003</v>
          </cell>
          <cell r="AE252">
            <v>-13.044895220000001</v>
          </cell>
          <cell r="AF252">
            <v>-0.25520257392485485</v>
          </cell>
          <cell r="AG252">
            <v>0</v>
          </cell>
          <cell r="AH252">
            <v>32.122083329999995</v>
          </cell>
          <cell r="AI252">
            <v>32.262562349999996</v>
          </cell>
          <cell r="AJ252">
            <v>-0.14047902000000079</v>
          </cell>
          <cell r="AK252">
            <v>96.36624999</v>
          </cell>
          <cell r="AL252">
            <v>96.4233026</v>
          </cell>
          <cell r="AM252">
            <v>-5.7052609999999504E-2</v>
          </cell>
          <cell r="AN252">
            <v>-5.9203932918340085E-4</v>
          </cell>
          <cell r="AO252">
            <v>32.262562349999996</v>
          </cell>
          <cell r="AP252">
            <v>96.4233026</v>
          </cell>
          <cell r="AQ252">
            <v>-64.160740250000003</v>
          </cell>
          <cell r="AR252">
            <v>-1.9887056568524544</v>
          </cell>
          <cell r="AS252">
            <v>0</v>
          </cell>
          <cell r="AT252">
            <v>32.122083329999995</v>
          </cell>
          <cell r="AU252">
            <v>31.995266700000002</v>
          </cell>
          <cell r="AV252">
            <v>0.12681662999999332</v>
          </cell>
          <cell r="AW252">
            <v>128.48833331999998</v>
          </cell>
          <cell r="AX252">
            <v>128.4185693</v>
          </cell>
          <cell r="AY252">
            <v>6.976401999997961E-2</v>
          </cell>
          <cell r="AZ252">
            <v>5.4295995751016889E-4</v>
          </cell>
          <cell r="BA252">
            <v>116.89894488</v>
          </cell>
          <cell r="BB252">
            <v>128.4185693</v>
          </cell>
          <cell r="BC252">
            <v>-11.51962442</v>
          </cell>
          <cell r="BD252">
            <v>-9.8543442216909763E-2</v>
          </cell>
          <cell r="BE252">
            <v>0</v>
          </cell>
          <cell r="BF252">
            <v>32.122083329999995</v>
          </cell>
          <cell r="BG252">
            <v>32.065419989999995</v>
          </cell>
          <cell r="BH252">
            <v>5.6663340000000062E-2</v>
          </cell>
          <cell r="BI252">
            <v>160.61041664999996</v>
          </cell>
          <cell r="BJ252">
            <v>160.48398928999998</v>
          </cell>
          <cell r="BK252">
            <v>0.12642735999997967</v>
          </cell>
          <cell r="BL252">
            <v>7.8716787265105262E-4</v>
          </cell>
          <cell r="BM252">
            <v>142.29671668</v>
          </cell>
          <cell r="BN252">
            <v>160.48398928999998</v>
          </cell>
          <cell r="BO252">
            <v>-18.18727260999998</v>
          </cell>
          <cell r="BP252">
            <v>-0.12781231383504033</v>
          </cell>
          <cell r="BQ252">
            <v>0</v>
          </cell>
          <cell r="BR252">
            <v>32.122083329999995</v>
          </cell>
          <cell r="BS252">
            <v>32.063038700000021</v>
          </cell>
          <cell r="BT252">
            <v>5.9044629999974063E-2</v>
          </cell>
          <cell r="BU252">
            <v>192.73249997999997</v>
          </cell>
          <cell r="BV252">
            <v>192.54702799</v>
          </cell>
          <cell r="BW252">
            <v>0.18547198999996795</v>
          </cell>
          <cell r="BX252">
            <v>9.6232856430137389E-4</v>
          </cell>
          <cell r="BY252">
            <v>167.76012659</v>
          </cell>
          <cell r="BZ252">
            <v>192.54702799</v>
          </cell>
          <cell r="CA252">
            <v>24.786901400000005</v>
          </cell>
          <cell r="CB252">
            <v>0.1477520427758042</v>
          </cell>
          <cell r="CC252">
            <v>0</v>
          </cell>
          <cell r="CD252">
            <v>32.122083329999995</v>
          </cell>
          <cell r="CE252">
            <v>32.063887099999995</v>
          </cell>
          <cell r="CF252">
            <v>5.8196230000000071E-2</v>
          </cell>
          <cell r="CG252">
            <v>224.85458330999995</v>
          </cell>
          <cell r="CH252">
            <v>224.61091508999999</v>
          </cell>
          <cell r="CI252">
            <v>0.24366821999996091</v>
          </cell>
          <cell r="CJ252">
            <v>1.0836702388406429E-3</v>
          </cell>
          <cell r="CK252">
            <v>199.85078263999998</v>
          </cell>
          <cell r="CL252">
            <v>224.61091508999999</v>
          </cell>
          <cell r="CM252">
            <v>24.760132450000015</v>
          </cell>
          <cell r="CN252">
            <v>0.12389309725447277</v>
          </cell>
          <cell r="CO252">
            <v>0</v>
          </cell>
          <cell r="CP252">
            <v>32.122083329999995</v>
          </cell>
          <cell r="CQ252">
            <v>42.63346503999999</v>
          </cell>
          <cell r="CR252">
            <v>-10.511381709999995</v>
          </cell>
          <cell r="CS252">
            <v>256.97666663999991</v>
          </cell>
          <cell r="CT252">
            <v>267.24438012999997</v>
          </cell>
          <cell r="CU252">
            <v>-10.267713490000062</v>
          </cell>
          <cell r="CV252">
            <v>-3.9955820208315493E-2</v>
          </cell>
          <cell r="CW252">
            <v>231.96799867999999</v>
          </cell>
          <cell r="CX252">
            <v>267.24438012999997</v>
          </cell>
          <cell r="CY252">
            <v>-35.276381449999974</v>
          </cell>
          <cell r="CZ252">
            <v>-0.15207434495593405</v>
          </cell>
          <cell r="DA252">
            <v>0</v>
          </cell>
          <cell r="DB252">
            <v>32.122083329999995</v>
          </cell>
          <cell r="DC252">
            <v>32.063918819999998</v>
          </cell>
          <cell r="DD252">
            <v>5.8164509999997449E-2</v>
          </cell>
          <cell r="DE252">
            <v>289.09874996999991</v>
          </cell>
          <cell r="DF252">
            <v>299.30829894999999</v>
          </cell>
          <cell r="DG252">
            <v>-10.209548980000079</v>
          </cell>
          <cell r="DH252">
            <v>-3.5315092095899878E-2</v>
          </cell>
          <cell r="DI252">
            <v>264.09004239000001</v>
          </cell>
          <cell r="DJ252">
            <v>299.30829894999999</v>
          </cell>
          <cell r="DK252">
            <v>-35.218256559999986</v>
          </cell>
          <cell r="DL252">
            <v>-0.13335700294216604</v>
          </cell>
          <cell r="DM252">
            <v>0</v>
          </cell>
          <cell r="DN252">
            <v>32.122083329999995</v>
          </cell>
          <cell r="DO252">
            <v>33.866613960000038</v>
          </cell>
          <cell r="DP252">
            <v>-1.7445306300000425</v>
          </cell>
          <cell r="DQ252">
            <v>321.22083329999987</v>
          </cell>
          <cell r="DR252">
            <v>333.17491291000005</v>
          </cell>
          <cell r="DS252">
            <v>-11.954079610000178</v>
          </cell>
          <cell r="DT252">
            <v>-3.7214521509057373E-2</v>
          </cell>
          <cell r="DU252">
            <v>296.20829107999998</v>
          </cell>
          <cell r="DV252">
            <v>333.17491291000005</v>
          </cell>
          <cell r="DW252">
            <v>-36.966621830000065</v>
          </cell>
          <cell r="DX252">
            <v>-0.12479941629998505</v>
          </cell>
          <cell r="DY252">
            <v>0</v>
          </cell>
          <cell r="DZ252">
            <v>32.122083329999995</v>
          </cell>
          <cell r="EA252">
            <v>31.971017579999984</v>
          </cell>
          <cell r="EB252">
            <v>0.15106575000001143</v>
          </cell>
          <cell r="EC252">
            <v>353.34291662999988</v>
          </cell>
          <cell r="ED252">
            <v>365.14593049000001</v>
          </cell>
          <cell r="EE252">
            <v>-11.803013860000135</v>
          </cell>
          <cell r="EF252">
            <v>-3.3403850210359708E-2</v>
          </cell>
          <cell r="EG252">
            <v>328.31707320999999</v>
          </cell>
          <cell r="EH252">
            <v>365.14593049000001</v>
          </cell>
          <cell r="EI252">
            <v>-36.828857280000022</v>
          </cell>
          <cell r="EJ252">
            <v>-0.11217466371736125</v>
          </cell>
          <cell r="EK252">
            <v>0</v>
          </cell>
          <cell r="EL252">
            <v>61.812463369999996</v>
          </cell>
          <cell r="EM252">
            <v>49.253004040000022</v>
          </cell>
          <cell r="EN252">
            <v>12.559459329999974</v>
          </cell>
        </row>
        <row r="253">
          <cell r="A253">
            <v>523292</v>
          </cell>
          <cell r="B253" t="str">
            <v>Medical Scheme - Outdoor</v>
          </cell>
          <cell r="C253">
            <v>96.2309257</v>
          </cell>
          <cell r="D253">
            <v>85.999771680000009</v>
          </cell>
          <cell r="E253">
            <v>97.56631222</v>
          </cell>
          <cell r="F253">
            <v>79.810787129999994</v>
          </cell>
          <cell r="G253">
            <v>79.969054630000002</v>
          </cell>
          <cell r="H253">
            <v>76.722210619999998</v>
          </cell>
          <cell r="I253">
            <v>72.023724779999995</v>
          </cell>
          <cell r="J253">
            <v>75.09</v>
          </cell>
          <cell r="K253">
            <v>72.084000000000003</v>
          </cell>
          <cell r="L253">
            <v>72.084000000000003</v>
          </cell>
          <cell r="M253">
            <v>6.0069999999999997</v>
          </cell>
          <cell r="N253">
            <v>5.8977460100000005</v>
          </cell>
          <cell r="O253">
            <v>0.10925398999999913</v>
          </cell>
          <cell r="P253">
            <v>1.8187779257532736E-2</v>
          </cell>
          <cell r="Q253">
            <v>6.1650340699999999</v>
          </cell>
          <cell r="R253">
            <v>5.8977460100000005</v>
          </cell>
          <cell r="S253">
            <v>0.26728805999999938</v>
          </cell>
          <cell r="T253">
            <v>4.3355487895949195E-2</v>
          </cell>
          <cell r="U253">
            <v>0</v>
          </cell>
          <cell r="V253">
            <v>6.0069999999999997</v>
          </cell>
          <cell r="W253">
            <v>5.8581851099999991</v>
          </cell>
          <cell r="X253">
            <v>0.14881489000000059</v>
          </cell>
          <cell r="Y253">
            <v>12.013999999999999</v>
          </cell>
          <cell r="Z253">
            <v>11.75593112</v>
          </cell>
          <cell r="AA253">
            <v>0.25806887999999972</v>
          </cell>
          <cell r="AB253">
            <v>2.148067920759112E-2</v>
          </cell>
          <cell r="AC253">
            <v>12.295311400000001</v>
          </cell>
          <cell r="AD253">
            <v>11.75593112</v>
          </cell>
          <cell r="AE253">
            <v>0.53938028000000138</v>
          </cell>
          <cell r="AF253">
            <v>4.3868777491882095E-2</v>
          </cell>
          <cell r="AG253">
            <v>0</v>
          </cell>
          <cell r="AH253">
            <v>6.0069999999999997</v>
          </cell>
          <cell r="AI253">
            <v>5.8357273300000001</v>
          </cell>
          <cell r="AJ253">
            <v>0.17127266999999957</v>
          </cell>
          <cell r="AK253">
            <v>18.021000000000001</v>
          </cell>
          <cell r="AL253">
            <v>17.591658450000001</v>
          </cell>
          <cell r="AM253">
            <v>0.42934155000000018</v>
          </cell>
          <cell r="AN253">
            <v>2.3824513068087239E-2</v>
          </cell>
          <cell r="AO253">
            <v>5.8357273300000001</v>
          </cell>
          <cell r="AP253">
            <v>17.591658450000001</v>
          </cell>
          <cell r="AQ253">
            <v>-11.75593112</v>
          </cell>
          <cell r="AR253">
            <v>-2.0144757380225302</v>
          </cell>
          <cell r="AS253">
            <v>0</v>
          </cell>
          <cell r="AT253">
            <v>6.0069999999999997</v>
          </cell>
          <cell r="AU253">
            <v>5.7684981799999999</v>
          </cell>
          <cell r="AV253">
            <v>0.23850181999999975</v>
          </cell>
          <cell r="AW253">
            <v>24.027999999999999</v>
          </cell>
          <cell r="AX253">
            <v>23.360156629999999</v>
          </cell>
          <cell r="AY253">
            <v>0.66784336999999994</v>
          </cell>
          <cell r="AZ253">
            <v>2.7794380306309305E-2</v>
          </cell>
          <cell r="BA253">
            <v>24.483825789999997</v>
          </cell>
          <cell r="BB253">
            <v>23.360156629999999</v>
          </cell>
          <cell r="BC253">
            <v>1.1236691599999986</v>
          </cell>
          <cell r="BD253">
            <v>4.5894345501304057E-2</v>
          </cell>
          <cell r="BE253">
            <v>0</v>
          </cell>
          <cell r="BF253">
            <v>6.0069999999999997</v>
          </cell>
          <cell r="BG253">
            <v>5.8081720100000016</v>
          </cell>
          <cell r="BH253">
            <v>0.19882798999999807</v>
          </cell>
          <cell r="BI253">
            <v>30.035</v>
          </cell>
          <cell r="BJ253">
            <v>29.168328640000002</v>
          </cell>
          <cell r="BK253">
            <v>0.866671359999998</v>
          </cell>
          <cell r="BL253">
            <v>2.8855380722490363E-2</v>
          </cell>
          <cell r="BM253">
            <v>30.52530324</v>
          </cell>
          <cell r="BN253">
            <v>29.168328640000002</v>
          </cell>
          <cell r="BO253">
            <v>1.3569745999999974</v>
          </cell>
          <cell r="BP253">
            <v>4.4454090736823007E-2</v>
          </cell>
          <cell r="BQ253">
            <v>0</v>
          </cell>
          <cell r="BR253">
            <v>6.0069999999999997</v>
          </cell>
          <cell r="BS253">
            <v>5.7872724799999968</v>
          </cell>
          <cell r="BT253">
            <v>0.21972752000000284</v>
          </cell>
          <cell r="BU253">
            <v>36.042000000000002</v>
          </cell>
          <cell r="BV253">
            <v>34.955601119999997</v>
          </cell>
          <cell r="BW253">
            <v>1.0863988800000044</v>
          </cell>
          <cell r="BX253">
            <v>3.0142580322956671E-2</v>
          </cell>
          <cell r="BY253">
            <v>36.520397600000003</v>
          </cell>
          <cell r="BZ253">
            <v>34.955601119999997</v>
          </cell>
          <cell r="CA253">
            <v>-1.5647964800000054</v>
          </cell>
          <cell r="CB253">
            <v>-4.2847191784133404E-2</v>
          </cell>
          <cell r="CC253">
            <v>0</v>
          </cell>
          <cell r="CD253">
            <v>6.0069999999999997</v>
          </cell>
          <cell r="CE253">
            <v>5.7619461000000012</v>
          </cell>
          <cell r="CF253">
            <v>0.24505389999999849</v>
          </cell>
          <cell r="CG253">
            <v>42.048999999999999</v>
          </cell>
          <cell r="CH253">
            <v>40.71754722</v>
          </cell>
          <cell r="CI253">
            <v>1.3314527799999993</v>
          </cell>
          <cell r="CJ253">
            <v>3.166431496587313E-2</v>
          </cell>
          <cell r="CK253">
            <v>42.482968749999998</v>
          </cell>
          <cell r="CL253">
            <v>40.71754722</v>
          </cell>
          <cell r="CM253">
            <v>-1.7654215299999976</v>
          </cell>
          <cell r="CN253">
            <v>-4.1555983066743601E-2</v>
          </cell>
          <cell r="CO253">
            <v>0</v>
          </cell>
          <cell r="CP253">
            <v>6.0069999999999997</v>
          </cell>
          <cell r="CQ253">
            <v>5.7358689699999985</v>
          </cell>
          <cell r="CR253">
            <v>0.27113103000000116</v>
          </cell>
          <cell r="CS253">
            <v>48.055999999999997</v>
          </cell>
          <cell r="CT253">
            <v>46.453416189999999</v>
          </cell>
          <cell r="CU253">
            <v>1.6025838099999987</v>
          </cell>
          <cell r="CV253">
            <v>3.3348256409189252E-2</v>
          </cell>
          <cell r="CW253">
            <v>48.409291090000004</v>
          </cell>
          <cell r="CX253">
            <v>46.453416189999999</v>
          </cell>
          <cell r="CY253">
            <v>1.9558749000000049</v>
          </cell>
          <cell r="CZ253">
            <v>4.0402882503768653E-2</v>
          </cell>
          <cell r="DA253">
            <v>0</v>
          </cell>
          <cell r="DB253">
            <v>6.0069999999999997</v>
          </cell>
          <cell r="DC253">
            <v>5.7250208100000002</v>
          </cell>
          <cell r="DD253">
            <v>0.28197918999999949</v>
          </cell>
          <cell r="DE253">
            <v>54.063000000000002</v>
          </cell>
          <cell r="DF253">
            <v>52.178437000000002</v>
          </cell>
          <cell r="DG253">
            <v>1.884563</v>
          </cell>
          <cell r="DH253">
            <v>3.4858646394021787E-2</v>
          </cell>
          <cell r="DI253">
            <v>54.327887189999998</v>
          </cell>
          <cell r="DJ253">
            <v>52.178437000000002</v>
          </cell>
          <cell r="DK253">
            <v>2.149450189999996</v>
          </cell>
          <cell r="DL253">
            <v>3.9564398712630962E-2</v>
          </cell>
          <cell r="DM253">
            <v>0</v>
          </cell>
          <cell r="DN253">
            <v>6.0069999999999997</v>
          </cell>
          <cell r="DO253">
            <v>5.6439280700000003</v>
          </cell>
          <cell r="DP253">
            <v>0.36307192999999938</v>
          </cell>
          <cell r="DQ253">
            <v>60.07</v>
          </cell>
          <cell r="DR253">
            <v>57.822365070000004</v>
          </cell>
          <cell r="DS253">
            <v>2.2476349299999967</v>
          </cell>
          <cell r="DT253">
            <v>3.741692908273675E-2</v>
          </cell>
          <cell r="DU253">
            <v>60.232591890000002</v>
          </cell>
          <cell r="DV253">
            <v>57.822365070000004</v>
          </cell>
          <cell r="DW253">
            <v>2.4102268199999983</v>
          </cell>
          <cell r="DX253">
            <v>4.0015326327010534E-2</v>
          </cell>
          <cell r="DY253">
            <v>0</v>
          </cell>
          <cell r="DZ253">
            <v>6.0069999999999997</v>
          </cell>
          <cell r="EA253">
            <v>5.6243310399999995</v>
          </cell>
          <cell r="EB253">
            <v>0.38266896000000017</v>
          </cell>
          <cell r="EC253">
            <v>66.076999999999998</v>
          </cell>
          <cell r="ED253">
            <v>63.446696109999998</v>
          </cell>
          <cell r="EE253">
            <v>2.6303038900000004</v>
          </cell>
          <cell r="EF253">
            <v>3.9806648152912516E-2</v>
          </cell>
          <cell r="EG253">
            <v>66.122552689999992</v>
          </cell>
          <cell r="EH253">
            <v>63.446696109999998</v>
          </cell>
          <cell r="EI253">
            <v>2.6758565799999943</v>
          </cell>
          <cell r="EJ253">
            <v>4.0468137891546886E-2</v>
          </cell>
          <cell r="EK253">
            <v>0</v>
          </cell>
          <cell r="EL253">
            <v>6.0069999999999997</v>
          </cell>
          <cell r="EM253">
            <v>5.6494963499999944</v>
          </cell>
          <cell r="EN253">
            <v>0.35750365000000528</v>
          </cell>
        </row>
        <row r="254">
          <cell r="A254">
            <v>523293</v>
          </cell>
          <cell r="B254" t="str">
            <v>Medical Scheme - Critical illness</v>
          </cell>
          <cell r="C254">
            <v>12.96028263</v>
          </cell>
          <cell r="D254">
            <v>19.241437530000002</v>
          </cell>
          <cell r="E254">
            <v>13.429999410000001</v>
          </cell>
          <cell r="F254">
            <v>21.610134210000002</v>
          </cell>
          <cell r="G254">
            <v>28.373602000000002</v>
          </cell>
          <cell r="H254">
            <v>24</v>
          </cell>
          <cell r="I254">
            <v>23.3559524</v>
          </cell>
          <cell r="J254">
            <v>42.24</v>
          </cell>
          <cell r="K254">
            <v>22.367000000000001</v>
          </cell>
          <cell r="L254">
            <v>23.855530000000002</v>
          </cell>
          <cell r="M254">
            <v>1.863917</v>
          </cell>
          <cell r="N254">
            <v>1.863917</v>
          </cell>
          <cell r="O254">
            <v>0</v>
          </cell>
          <cell r="P254">
            <v>0</v>
          </cell>
          <cell r="Q254">
            <v>2</v>
          </cell>
          <cell r="R254">
            <v>1.863917</v>
          </cell>
          <cell r="S254">
            <v>0.13608299999999995</v>
          </cell>
          <cell r="T254">
            <v>6.8041499999999977E-2</v>
          </cell>
          <cell r="U254">
            <v>0</v>
          </cell>
          <cell r="V254">
            <v>1.863917</v>
          </cell>
          <cell r="W254">
            <v>1.863917</v>
          </cell>
          <cell r="X254">
            <v>0</v>
          </cell>
          <cell r="Y254">
            <v>3.7278340000000001</v>
          </cell>
          <cell r="Z254">
            <v>3.7278340000000001</v>
          </cell>
          <cell r="AA254">
            <v>0</v>
          </cell>
          <cell r="AB254">
            <v>0</v>
          </cell>
          <cell r="AC254">
            <v>4</v>
          </cell>
          <cell r="AD254">
            <v>3.7278340000000001</v>
          </cell>
          <cell r="AE254">
            <v>0.27216599999999991</v>
          </cell>
          <cell r="AF254">
            <v>6.8041499999999977E-2</v>
          </cell>
          <cell r="AG254">
            <v>0</v>
          </cell>
          <cell r="AH254">
            <v>1.863917</v>
          </cell>
          <cell r="AI254">
            <v>1.863917</v>
          </cell>
          <cell r="AJ254">
            <v>0</v>
          </cell>
          <cell r="AK254">
            <v>5.5917510000000004</v>
          </cell>
          <cell r="AL254">
            <v>5.5917510000000004</v>
          </cell>
          <cell r="AM254">
            <v>0</v>
          </cell>
          <cell r="AN254">
            <v>0</v>
          </cell>
          <cell r="AO254">
            <v>1.863917</v>
          </cell>
          <cell r="AP254">
            <v>5.5917510000000004</v>
          </cell>
          <cell r="AQ254">
            <v>-3.7278340000000005</v>
          </cell>
          <cell r="AR254">
            <v>-2.0000000000000004</v>
          </cell>
          <cell r="AS254">
            <v>0</v>
          </cell>
          <cell r="AT254">
            <v>1.863917</v>
          </cell>
          <cell r="AU254">
            <v>1.863917</v>
          </cell>
          <cell r="AV254">
            <v>0</v>
          </cell>
          <cell r="AW254">
            <v>7.4556680000000002</v>
          </cell>
          <cell r="AX254">
            <v>7.4556680000000002</v>
          </cell>
          <cell r="AY254">
            <v>0</v>
          </cell>
          <cell r="AZ254">
            <v>0</v>
          </cell>
          <cell r="BA254">
            <v>8</v>
          </cell>
          <cell r="BB254">
            <v>7.4556680000000002</v>
          </cell>
          <cell r="BC254">
            <v>0.54433199999999982</v>
          </cell>
          <cell r="BD254">
            <v>6.8041499999999977E-2</v>
          </cell>
          <cell r="BE254">
            <v>0</v>
          </cell>
          <cell r="BF254">
            <v>1.863917</v>
          </cell>
          <cell r="BG254">
            <v>1.863917</v>
          </cell>
          <cell r="BH254">
            <v>0</v>
          </cell>
          <cell r="BI254">
            <v>9.319585</v>
          </cell>
          <cell r="BJ254">
            <v>9.319585</v>
          </cell>
          <cell r="BK254">
            <v>0</v>
          </cell>
          <cell r="BL254">
            <v>0</v>
          </cell>
          <cell r="BM254">
            <v>10</v>
          </cell>
          <cell r="BN254">
            <v>9.319585</v>
          </cell>
          <cell r="BO254">
            <v>0.68041499999999999</v>
          </cell>
          <cell r="BP254">
            <v>6.8041500000000005E-2</v>
          </cell>
          <cell r="BQ254">
            <v>0</v>
          </cell>
          <cell r="BR254">
            <v>1.863917</v>
          </cell>
          <cell r="BS254">
            <v>1.863917</v>
          </cell>
          <cell r="BT254">
            <v>0</v>
          </cell>
          <cell r="BU254">
            <v>11.183502000000001</v>
          </cell>
          <cell r="BV254">
            <v>11.183502000000001</v>
          </cell>
          <cell r="BW254">
            <v>0</v>
          </cell>
          <cell r="BX254">
            <v>0</v>
          </cell>
          <cell r="BY254">
            <v>12</v>
          </cell>
          <cell r="BZ254">
            <v>11.183502000000001</v>
          </cell>
          <cell r="CA254">
            <v>-0.81649799999999928</v>
          </cell>
          <cell r="CB254">
            <v>-6.8041499999999935E-2</v>
          </cell>
          <cell r="CC254">
            <v>0</v>
          </cell>
          <cell r="CD254">
            <v>1.863917</v>
          </cell>
          <cell r="CE254">
            <v>1.863917</v>
          </cell>
          <cell r="CF254">
            <v>0</v>
          </cell>
          <cell r="CG254">
            <v>13.047419</v>
          </cell>
          <cell r="CH254">
            <v>13.047419</v>
          </cell>
          <cell r="CI254">
            <v>0</v>
          </cell>
          <cell r="CJ254">
            <v>0</v>
          </cell>
          <cell r="CK254">
            <v>14</v>
          </cell>
          <cell r="CL254">
            <v>13.047419</v>
          </cell>
          <cell r="CM254">
            <v>-0.95258100000000034</v>
          </cell>
          <cell r="CN254">
            <v>-6.8041500000000019E-2</v>
          </cell>
          <cell r="CO254">
            <v>0</v>
          </cell>
          <cell r="CP254">
            <v>1.863917</v>
          </cell>
          <cell r="CQ254">
            <v>1.863917</v>
          </cell>
          <cell r="CR254">
            <v>0</v>
          </cell>
          <cell r="CS254">
            <v>14.911336</v>
          </cell>
          <cell r="CT254">
            <v>14.911336</v>
          </cell>
          <cell r="CU254">
            <v>0</v>
          </cell>
          <cell r="CV254">
            <v>0</v>
          </cell>
          <cell r="CW254">
            <v>15.84552382</v>
          </cell>
          <cell r="CX254">
            <v>14.911336</v>
          </cell>
          <cell r="CY254">
            <v>0.93418782</v>
          </cell>
          <cell r="CZ254">
            <v>5.8955944316645505E-2</v>
          </cell>
          <cell r="DA254">
            <v>0</v>
          </cell>
          <cell r="DB254">
            <v>1.863917</v>
          </cell>
          <cell r="DC254">
            <v>1.863917</v>
          </cell>
          <cell r="DD254">
            <v>0</v>
          </cell>
          <cell r="DE254">
            <v>16.775252999999999</v>
          </cell>
          <cell r="DF254">
            <v>16.775252999999999</v>
          </cell>
          <cell r="DG254">
            <v>0</v>
          </cell>
          <cell r="DH254">
            <v>0</v>
          </cell>
          <cell r="DI254">
            <v>17.475952399999997</v>
          </cell>
          <cell r="DJ254">
            <v>16.775252999999999</v>
          </cell>
          <cell r="DK254">
            <v>0.70069939999999775</v>
          </cell>
          <cell r="DL254">
            <v>4.0095062286848407E-2</v>
          </cell>
          <cell r="DM254">
            <v>0</v>
          </cell>
          <cell r="DN254">
            <v>1.863917</v>
          </cell>
          <cell r="DO254">
            <v>1.863917</v>
          </cell>
          <cell r="DP254">
            <v>0</v>
          </cell>
          <cell r="DQ254">
            <v>18.63917</v>
          </cell>
          <cell r="DR254">
            <v>18.63917</v>
          </cell>
          <cell r="DS254">
            <v>0</v>
          </cell>
          <cell r="DT254">
            <v>0</v>
          </cell>
          <cell r="DU254">
            <v>19.475952399999997</v>
          </cell>
          <cell r="DV254">
            <v>18.63917</v>
          </cell>
          <cell r="DW254">
            <v>0.83678239999999704</v>
          </cell>
          <cell r="DX254">
            <v>4.296490270740224E-2</v>
          </cell>
          <cell r="DY254">
            <v>0</v>
          </cell>
          <cell r="DZ254">
            <v>1.863917</v>
          </cell>
          <cell r="EA254">
            <v>2.9822850599999988</v>
          </cell>
          <cell r="EB254">
            <v>-1.1183680599999988</v>
          </cell>
          <cell r="EC254">
            <v>20.503087000000001</v>
          </cell>
          <cell r="ED254">
            <v>21.621455059999999</v>
          </cell>
          <cell r="EE254">
            <v>-1.1183680599999981</v>
          </cell>
          <cell r="EF254">
            <v>-5.454632563379349E-2</v>
          </cell>
          <cell r="EG254">
            <v>21.3559524</v>
          </cell>
          <cell r="EH254">
            <v>21.621455059999999</v>
          </cell>
          <cell r="EI254">
            <v>-0.26550265999999922</v>
          </cell>
          <cell r="EJ254">
            <v>-1.2432255655336599E-2</v>
          </cell>
          <cell r="EK254">
            <v>0</v>
          </cell>
          <cell r="EL254">
            <v>3.3524430000000001</v>
          </cell>
          <cell r="EM254">
            <v>3.3524430000000001</v>
          </cell>
          <cell r="EN254">
            <v>0</v>
          </cell>
        </row>
        <row r="255">
          <cell r="A255">
            <v>523301</v>
          </cell>
          <cell r="B255" t="str">
            <v>EPF Death / Disability Fund</v>
          </cell>
          <cell r="C255">
            <v>2.154E-2</v>
          </cell>
          <cell r="D255">
            <v>0</v>
          </cell>
          <cell r="E255">
            <v>0</v>
          </cell>
          <cell r="F255">
            <v>0</v>
          </cell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K255">
            <v>0</v>
          </cell>
          <cell r="L255">
            <v>0</v>
          </cell>
          <cell r="M255">
            <v>0</v>
          </cell>
          <cell r="N255">
            <v>0</v>
          </cell>
          <cell r="O255">
            <v>0</v>
          </cell>
          <cell r="P255">
            <v>0</v>
          </cell>
          <cell r="Q255">
            <v>0</v>
          </cell>
          <cell r="R255">
            <v>0</v>
          </cell>
          <cell r="S255">
            <v>0</v>
          </cell>
          <cell r="T255">
            <v>0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>
            <v>0</v>
          </cell>
          <cell r="AA255">
            <v>0</v>
          </cell>
          <cell r="AB255">
            <v>0</v>
          </cell>
          <cell r="AC255">
            <v>0</v>
          </cell>
          <cell r="AD255">
            <v>0</v>
          </cell>
          <cell r="AE255">
            <v>0</v>
          </cell>
          <cell r="AF255">
            <v>0</v>
          </cell>
          <cell r="AG255">
            <v>0</v>
          </cell>
          <cell r="AH255">
            <v>0</v>
          </cell>
          <cell r="AI255">
            <v>0</v>
          </cell>
          <cell r="AJ255">
            <v>0</v>
          </cell>
          <cell r="AK255">
            <v>0</v>
          </cell>
          <cell r="AL255">
            <v>0</v>
          </cell>
          <cell r="AM255">
            <v>0</v>
          </cell>
          <cell r="AN255">
            <v>0</v>
          </cell>
          <cell r="AO255">
            <v>0</v>
          </cell>
          <cell r="AP255">
            <v>0</v>
          </cell>
          <cell r="AQ255">
            <v>0</v>
          </cell>
          <cell r="AR255">
            <v>0</v>
          </cell>
          <cell r="AS255">
            <v>0</v>
          </cell>
          <cell r="AT255">
            <v>0</v>
          </cell>
          <cell r="AU255">
            <v>0</v>
          </cell>
          <cell r="AV255">
            <v>0</v>
          </cell>
          <cell r="AW255">
            <v>0</v>
          </cell>
          <cell r="AX255">
            <v>0</v>
          </cell>
          <cell r="AY255">
            <v>0</v>
          </cell>
          <cell r="AZ255">
            <v>0</v>
          </cell>
          <cell r="BA255">
            <v>0</v>
          </cell>
          <cell r="BB255">
            <v>0</v>
          </cell>
          <cell r="BC255">
            <v>0</v>
          </cell>
          <cell r="BD255">
            <v>0</v>
          </cell>
          <cell r="BE255">
            <v>0</v>
          </cell>
          <cell r="BF255">
            <v>0</v>
          </cell>
          <cell r="BG255">
            <v>0</v>
          </cell>
          <cell r="BH255">
            <v>0</v>
          </cell>
          <cell r="BI255">
            <v>0</v>
          </cell>
          <cell r="BJ255">
            <v>0</v>
          </cell>
          <cell r="BK255">
            <v>0</v>
          </cell>
          <cell r="BL255">
            <v>0</v>
          </cell>
          <cell r="BM255">
            <v>0</v>
          </cell>
          <cell r="BN255">
            <v>0</v>
          </cell>
          <cell r="BO255">
            <v>0</v>
          </cell>
          <cell r="BP255">
            <v>0</v>
          </cell>
          <cell r="BQ255">
            <v>0</v>
          </cell>
          <cell r="BR255">
            <v>0</v>
          </cell>
          <cell r="BS255">
            <v>0</v>
          </cell>
          <cell r="BT255">
            <v>0</v>
          </cell>
          <cell r="BU255">
            <v>0</v>
          </cell>
          <cell r="BV255">
            <v>0</v>
          </cell>
          <cell r="BW255">
            <v>0</v>
          </cell>
          <cell r="BX255">
            <v>0</v>
          </cell>
          <cell r="BY255">
            <v>0</v>
          </cell>
          <cell r="BZ255">
            <v>0</v>
          </cell>
          <cell r="CA255">
            <v>0</v>
          </cell>
          <cell r="CB255">
            <v>0</v>
          </cell>
          <cell r="CC255">
            <v>0</v>
          </cell>
          <cell r="CD255">
            <v>0</v>
          </cell>
          <cell r="CE255">
            <v>0</v>
          </cell>
          <cell r="CF255">
            <v>0</v>
          </cell>
          <cell r="CG255">
            <v>0</v>
          </cell>
          <cell r="CH255">
            <v>0</v>
          </cell>
          <cell r="CI255">
            <v>0</v>
          </cell>
          <cell r="CJ255">
            <v>0</v>
          </cell>
          <cell r="CK255">
            <v>0</v>
          </cell>
          <cell r="CL255">
            <v>0</v>
          </cell>
          <cell r="CM255">
            <v>0</v>
          </cell>
          <cell r="CN255">
            <v>0</v>
          </cell>
          <cell r="CO255">
            <v>0</v>
          </cell>
          <cell r="CP255">
            <v>0</v>
          </cell>
          <cell r="CQ255">
            <v>0</v>
          </cell>
          <cell r="CR255">
            <v>0</v>
          </cell>
          <cell r="CS255">
            <v>0</v>
          </cell>
          <cell r="CT255">
            <v>0</v>
          </cell>
          <cell r="CU255">
            <v>0</v>
          </cell>
          <cell r="CV255">
            <v>0</v>
          </cell>
          <cell r="CW255">
            <v>0</v>
          </cell>
          <cell r="CX255">
            <v>0</v>
          </cell>
          <cell r="CY255">
            <v>0</v>
          </cell>
          <cell r="CZ255">
            <v>0</v>
          </cell>
          <cell r="DA255">
            <v>0</v>
          </cell>
          <cell r="DB255">
            <v>0</v>
          </cell>
          <cell r="DC255">
            <v>0</v>
          </cell>
          <cell r="DD255">
            <v>0</v>
          </cell>
          <cell r="DE255">
            <v>0</v>
          </cell>
          <cell r="DF255">
            <v>0</v>
          </cell>
          <cell r="DG255">
            <v>0</v>
          </cell>
          <cell r="DH255">
            <v>0</v>
          </cell>
          <cell r="DI255">
            <v>0</v>
          </cell>
          <cell r="DJ255">
            <v>0</v>
          </cell>
          <cell r="DK255">
            <v>0</v>
          </cell>
          <cell r="DL255">
            <v>0</v>
          </cell>
          <cell r="DM255">
            <v>0</v>
          </cell>
          <cell r="DN255">
            <v>0</v>
          </cell>
          <cell r="DO255">
            <v>0</v>
          </cell>
          <cell r="DP255">
            <v>0</v>
          </cell>
          <cell r="DQ255">
            <v>0</v>
          </cell>
          <cell r="DR255">
            <v>0</v>
          </cell>
          <cell r="DS255">
            <v>0</v>
          </cell>
          <cell r="DT255">
            <v>0</v>
          </cell>
          <cell r="DU255">
            <v>0</v>
          </cell>
          <cell r="DV255">
            <v>0</v>
          </cell>
          <cell r="DW255">
            <v>0</v>
          </cell>
          <cell r="DX255">
            <v>0</v>
          </cell>
          <cell r="DY255">
            <v>0</v>
          </cell>
          <cell r="DZ255">
            <v>0</v>
          </cell>
          <cell r="EA255">
            <v>0</v>
          </cell>
          <cell r="EB255">
            <v>0</v>
          </cell>
          <cell r="EC255">
            <v>0</v>
          </cell>
          <cell r="ED255">
            <v>0</v>
          </cell>
          <cell r="EE255">
            <v>0</v>
          </cell>
          <cell r="EF255">
            <v>0</v>
          </cell>
          <cell r="EG255">
            <v>0</v>
          </cell>
          <cell r="EH255">
            <v>0</v>
          </cell>
          <cell r="EI255">
            <v>0</v>
          </cell>
          <cell r="EJ255">
            <v>0</v>
          </cell>
          <cell r="EK255">
            <v>0</v>
          </cell>
          <cell r="EL255">
            <v>0</v>
          </cell>
          <cell r="EM255">
            <v>0</v>
          </cell>
          <cell r="EN255">
            <v>0</v>
          </cell>
        </row>
        <row r="256">
          <cell r="A256">
            <v>523302</v>
          </cell>
          <cell r="B256" t="str">
            <v>Membership Fees - Employees</v>
          </cell>
          <cell r="C256">
            <v>4.9383723699999997</v>
          </cell>
          <cell r="D256">
            <v>5.2430012399999999</v>
          </cell>
          <cell r="E256">
            <v>4.5016684500000004</v>
          </cell>
          <cell r="F256">
            <v>5.8641277599999997</v>
          </cell>
          <cell r="G256">
            <v>7.7239050500000008</v>
          </cell>
          <cell r="H256">
            <v>9.3073296899999995</v>
          </cell>
          <cell r="I256">
            <v>9.6409185500000003</v>
          </cell>
          <cell r="J256">
            <v>24.153047000000001</v>
          </cell>
          <cell r="K256">
            <v>7.9320000000000004</v>
          </cell>
          <cell r="L256">
            <v>11.077</v>
          </cell>
          <cell r="M256">
            <v>0.66100899999999996</v>
          </cell>
          <cell r="N256">
            <v>1.8793335900000001</v>
          </cell>
          <cell r="O256">
            <v>-1.2183245900000002</v>
          </cell>
          <cell r="P256">
            <v>-1.8431285958284989</v>
          </cell>
          <cell r="Q256">
            <v>1.44560504</v>
          </cell>
          <cell r="R256">
            <v>1.8793335900000001</v>
          </cell>
          <cell r="S256">
            <v>-0.4337285500000001</v>
          </cell>
          <cell r="T256">
            <v>-0.30003253862479623</v>
          </cell>
          <cell r="U256">
            <v>0</v>
          </cell>
          <cell r="V256">
            <v>0.66100899999999996</v>
          </cell>
          <cell r="W256">
            <v>0.87209363000000018</v>
          </cell>
          <cell r="X256">
            <v>-0.21108463000000022</v>
          </cell>
          <cell r="Y256">
            <v>1.3220179999999999</v>
          </cell>
          <cell r="Z256">
            <v>2.7514272200000001</v>
          </cell>
          <cell r="AA256">
            <v>-1.4294092200000001</v>
          </cell>
          <cell r="AB256">
            <v>-1.0812327971328684</v>
          </cell>
          <cell r="AC256">
            <v>2.7767294500000004</v>
          </cell>
          <cell r="AD256">
            <v>2.7514272200000001</v>
          </cell>
          <cell r="AE256">
            <v>2.5302230000000314E-2</v>
          </cell>
          <cell r="AF256">
            <v>9.1122417418089876E-3</v>
          </cell>
          <cell r="AG256">
            <v>0</v>
          </cell>
          <cell r="AH256">
            <v>0.66100899999999996</v>
          </cell>
          <cell r="AI256">
            <v>1.8073225699999997</v>
          </cell>
          <cell r="AJ256">
            <v>-1.1463135699999998</v>
          </cell>
          <cell r="AK256">
            <v>1.9830270000000001</v>
          </cell>
          <cell r="AL256">
            <v>4.5587497900000002</v>
          </cell>
          <cell r="AM256">
            <v>-2.5757227900000004</v>
          </cell>
          <cell r="AN256">
            <v>-1.2988843772676824</v>
          </cell>
          <cell r="AO256">
            <v>1.8073225699999997</v>
          </cell>
          <cell r="AP256">
            <v>4.5587497900000002</v>
          </cell>
          <cell r="AQ256">
            <v>-2.7514272200000005</v>
          </cell>
          <cell r="AR256">
            <v>-1.5223775023182502</v>
          </cell>
          <cell r="AS256">
            <v>0</v>
          </cell>
          <cell r="AT256">
            <v>0.68700899999999998</v>
          </cell>
          <cell r="AU256">
            <v>1.0373197699999996</v>
          </cell>
          <cell r="AV256">
            <v>-0.35031076999999966</v>
          </cell>
          <cell r="AW256">
            <v>2.622036</v>
          </cell>
          <cell r="AX256">
            <v>5.5960695599999992</v>
          </cell>
          <cell r="AY256">
            <v>-2.9740335599999992</v>
          </cell>
          <cell r="AZ256">
            <v>-1.1342458913607589</v>
          </cell>
          <cell r="BA256">
            <v>5.7488632199999996</v>
          </cell>
          <cell r="BB256">
            <v>5.5960695599999992</v>
          </cell>
          <cell r="BC256">
            <v>0.15279366000000039</v>
          </cell>
          <cell r="BD256">
            <v>2.6578064941332941E-2</v>
          </cell>
          <cell r="BE256">
            <v>0</v>
          </cell>
          <cell r="BF256">
            <v>0.63900900000000005</v>
          </cell>
          <cell r="BG256">
            <v>0.51370954000000002</v>
          </cell>
          <cell r="BH256">
            <v>0.12529946000000003</v>
          </cell>
          <cell r="BI256">
            <v>3.2610450000000002</v>
          </cell>
          <cell r="BJ256">
            <v>6.1097790999999999</v>
          </cell>
          <cell r="BK256">
            <v>-2.8487340999999997</v>
          </cell>
          <cell r="BL256">
            <v>-0.87356479288080957</v>
          </cell>
          <cell r="BM256">
            <v>6.0749895999999994</v>
          </cell>
          <cell r="BN256">
            <v>6.1097790999999999</v>
          </cell>
          <cell r="BO256">
            <v>-3.4789500000000473E-2</v>
          </cell>
          <cell r="BP256">
            <v>-5.7266764703597971E-3</v>
          </cell>
          <cell r="BQ256">
            <v>0</v>
          </cell>
          <cell r="BR256">
            <v>0.63900900000000005</v>
          </cell>
          <cell r="BS256">
            <v>0.59288907000000035</v>
          </cell>
          <cell r="BT256">
            <v>4.6119929999999698E-2</v>
          </cell>
          <cell r="BU256">
            <v>3.9000539999999999</v>
          </cell>
          <cell r="BV256">
            <v>6.7026681699999999</v>
          </cell>
          <cell r="BW256">
            <v>-2.80261417</v>
          </cell>
          <cell r="BX256">
            <v>-0.71860906797700752</v>
          </cell>
          <cell r="BY256">
            <v>6.65305825</v>
          </cell>
          <cell r="BZ256">
            <v>6.7026681699999999</v>
          </cell>
          <cell r="CA256">
            <v>4.9609919999999974E-2</v>
          </cell>
          <cell r="CB256">
            <v>7.4567091006605829E-3</v>
          </cell>
          <cell r="CC256">
            <v>0</v>
          </cell>
          <cell r="CD256">
            <v>0.64700899999999995</v>
          </cell>
          <cell r="CE256">
            <v>0.50168857000000033</v>
          </cell>
          <cell r="CF256">
            <v>0.14532042999999961</v>
          </cell>
          <cell r="CG256">
            <v>4.5470629999999996</v>
          </cell>
          <cell r="CH256">
            <v>7.2043567400000006</v>
          </cell>
          <cell r="CI256">
            <v>-2.657293740000001</v>
          </cell>
          <cell r="CJ256">
            <v>-0.58439782778466043</v>
          </cell>
          <cell r="CK256">
            <v>7.0033741300000001</v>
          </cell>
          <cell r="CL256">
            <v>7.2043567400000006</v>
          </cell>
          <cell r="CM256">
            <v>0.20098261000000051</v>
          </cell>
          <cell r="CN256">
            <v>2.8697968474804374E-2</v>
          </cell>
          <cell r="CO256">
            <v>0</v>
          </cell>
          <cell r="CP256">
            <v>0.66100899999999996</v>
          </cell>
          <cell r="CQ256">
            <v>0.5702525699999994</v>
          </cell>
          <cell r="CR256">
            <v>9.0756430000000554E-2</v>
          </cell>
          <cell r="CS256">
            <v>5.2080719999999996</v>
          </cell>
          <cell r="CT256">
            <v>7.7746093099999998</v>
          </cell>
          <cell r="CU256">
            <v>-2.5665373100000002</v>
          </cell>
          <cell r="CV256">
            <v>-0.49279989024729315</v>
          </cell>
          <cell r="CW256">
            <v>7.5924683600000007</v>
          </cell>
          <cell r="CX256">
            <v>7.7746093099999998</v>
          </cell>
          <cell r="CY256">
            <v>-0.18214094999999908</v>
          </cell>
          <cell r="CZ256">
            <v>-2.3989688381131306E-2</v>
          </cell>
          <cell r="DA256">
            <v>0</v>
          </cell>
          <cell r="DB256">
            <v>1.261009</v>
          </cell>
          <cell r="DC256">
            <v>0.51929431000000004</v>
          </cell>
          <cell r="DD256">
            <v>0.74171469000000001</v>
          </cell>
          <cell r="DE256">
            <v>6.4690810000000001</v>
          </cell>
          <cell r="DF256">
            <v>8.29390362</v>
          </cell>
          <cell r="DG256">
            <v>-1.82482262</v>
          </cell>
          <cell r="DH256">
            <v>-0.28208374883542192</v>
          </cell>
          <cell r="DI256">
            <v>7.6774020199999997</v>
          </cell>
          <cell r="DJ256">
            <v>8.29390362</v>
          </cell>
          <cell r="DK256">
            <v>-0.61650160000000032</v>
          </cell>
          <cell r="DL256">
            <v>-8.0300809882559776E-2</v>
          </cell>
          <cell r="DM256">
            <v>0</v>
          </cell>
          <cell r="DN256">
            <v>1.036009</v>
          </cell>
          <cell r="DO256">
            <v>0.28911160000000058</v>
          </cell>
          <cell r="DP256">
            <v>0.74689739999999938</v>
          </cell>
          <cell r="DQ256">
            <v>7.50509</v>
          </cell>
          <cell r="DR256">
            <v>8.5830152200000001</v>
          </cell>
          <cell r="DS256">
            <v>-1.07792522</v>
          </cell>
          <cell r="DT256">
            <v>-0.14362588856362815</v>
          </cell>
          <cell r="DU256">
            <v>8.0682839200000007</v>
          </cell>
          <cell r="DV256">
            <v>8.5830152200000001</v>
          </cell>
          <cell r="DW256">
            <v>-0.51473129999999934</v>
          </cell>
          <cell r="DX256">
            <v>-6.3796874912155951E-2</v>
          </cell>
          <cell r="DY256">
            <v>0</v>
          </cell>
          <cell r="DZ256">
            <v>1.0360050000000001</v>
          </cell>
          <cell r="EA256">
            <v>0.66266867999999968</v>
          </cell>
          <cell r="EB256">
            <v>0.37333632000000039</v>
          </cell>
          <cell r="EC256">
            <v>8.5410950000000003</v>
          </cell>
          <cell r="ED256">
            <v>9.2456838999999995</v>
          </cell>
          <cell r="EE256">
            <v>-0.70458889999999919</v>
          </cell>
          <cell r="EF256">
            <v>-8.2493977645723318E-2</v>
          </cell>
          <cell r="EG256">
            <v>8.5609540600000003</v>
          </cell>
          <cell r="EH256">
            <v>9.2456838999999995</v>
          </cell>
          <cell r="EI256">
            <v>-0.68472983999999926</v>
          </cell>
          <cell r="EJ256">
            <v>-7.9982889196814497E-2</v>
          </cell>
          <cell r="EK256">
            <v>0</v>
          </cell>
          <cell r="EL256">
            <v>2.5359050000000001</v>
          </cell>
          <cell r="EM256">
            <v>1.3744038899999986</v>
          </cell>
          <cell r="EN256">
            <v>1.1615011100000014</v>
          </cell>
        </row>
        <row r="257">
          <cell r="A257">
            <v>523303</v>
          </cell>
          <cell r="B257" t="str">
            <v>Welfare</v>
          </cell>
          <cell r="C257">
            <v>37.421429400000001</v>
          </cell>
          <cell r="D257">
            <v>27.60243745</v>
          </cell>
          <cell r="E257">
            <v>14.37936017</v>
          </cell>
          <cell r="F257">
            <v>58.883292420000004</v>
          </cell>
          <cell r="G257">
            <v>18.666447870000002</v>
          </cell>
          <cell r="H257">
            <v>25.550140829999997</v>
          </cell>
          <cell r="I257">
            <v>13.423637470000001</v>
          </cell>
          <cell r="J257">
            <v>41.959000000000003</v>
          </cell>
          <cell r="K257">
            <v>9.6210000000000004</v>
          </cell>
          <cell r="L257">
            <v>12.635590000000001</v>
          </cell>
          <cell r="M257">
            <v>0.80174999999999996</v>
          </cell>
          <cell r="N257">
            <v>0.71228875000000003</v>
          </cell>
          <cell r="O257">
            <v>8.9461249999999937E-2</v>
          </cell>
          <cell r="P257">
            <v>0.11158247583411281</v>
          </cell>
          <cell r="Q257">
            <v>0.82579000000000002</v>
          </cell>
          <cell r="R257">
            <v>0.71228875000000003</v>
          </cell>
          <cell r="S257">
            <v>0.11350125</v>
          </cell>
          <cell r="T257">
            <v>0.13744565809709489</v>
          </cell>
          <cell r="U257">
            <v>0</v>
          </cell>
          <cell r="V257">
            <v>0.80174999999999996</v>
          </cell>
          <cell r="W257">
            <v>-0.39850400000000002</v>
          </cell>
          <cell r="X257">
            <v>1.2002539999999999</v>
          </cell>
          <cell r="Y257">
            <v>1.6034999999999999</v>
          </cell>
          <cell r="Z257">
            <v>0.31378475</v>
          </cell>
          <cell r="AA257">
            <v>1.28971525</v>
          </cell>
          <cell r="AB257">
            <v>0.80431259744309325</v>
          </cell>
          <cell r="AC257">
            <v>3.0125700200000001</v>
          </cell>
          <cell r="AD257">
            <v>0.31378475</v>
          </cell>
          <cell r="AE257">
            <v>2.6987852700000001</v>
          </cell>
          <cell r="AF257">
            <v>0.89584150810874763</v>
          </cell>
          <cell r="AG257">
            <v>0</v>
          </cell>
          <cell r="AH257">
            <v>0.80174999999999996</v>
          </cell>
          <cell r="AI257">
            <v>1.0156666599999999</v>
          </cell>
          <cell r="AJ257">
            <v>-0.21391665999999998</v>
          </cell>
          <cell r="AK257">
            <v>2.4052500000000001</v>
          </cell>
          <cell r="AL257">
            <v>1.3294514099999999</v>
          </cell>
          <cell r="AM257">
            <v>1.0757985900000002</v>
          </cell>
          <cell r="AN257">
            <v>0.44727100717181173</v>
          </cell>
          <cell r="AO257">
            <v>1.0156666599999999</v>
          </cell>
          <cell r="AP257">
            <v>1.3294514099999999</v>
          </cell>
          <cell r="AQ257">
            <v>-0.31378474999999995</v>
          </cell>
          <cell r="AR257">
            <v>-0.30894461968457249</v>
          </cell>
          <cell r="AS257">
            <v>0</v>
          </cell>
          <cell r="AT257">
            <v>0.80174999999999996</v>
          </cell>
          <cell r="AU257">
            <v>1.9913650000000003</v>
          </cell>
          <cell r="AV257">
            <v>-1.1896150000000003</v>
          </cell>
          <cell r="AW257">
            <v>3.2069999999999999</v>
          </cell>
          <cell r="AX257">
            <v>3.3208164099999999</v>
          </cell>
          <cell r="AY257">
            <v>-0.11381641000000009</v>
          </cell>
          <cell r="AZ257">
            <v>-3.5489993763642064E-2</v>
          </cell>
          <cell r="BA257">
            <v>2.72684792</v>
          </cell>
          <cell r="BB257">
            <v>3.3208164099999999</v>
          </cell>
          <cell r="BC257">
            <v>-0.59396848999999996</v>
          </cell>
          <cell r="BD257">
            <v>-0.21782237492731166</v>
          </cell>
          <cell r="BE257">
            <v>0</v>
          </cell>
          <cell r="BF257">
            <v>0.14174999999999999</v>
          </cell>
          <cell r="BG257">
            <v>-1.2101191100000004</v>
          </cell>
          <cell r="BH257">
            <v>1.3518691100000004</v>
          </cell>
          <cell r="BI257">
            <v>3.3487499999999999</v>
          </cell>
          <cell r="BJ257">
            <v>2.1106973</v>
          </cell>
          <cell r="BK257">
            <v>1.2380526999999999</v>
          </cell>
          <cell r="BL257">
            <v>0.36970592011944753</v>
          </cell>
          <cell r="BM257">
            <v>3.4236986800000002</v>
          </cell>
          <cell r="BN257">
            <v>2.1106973</v>
          </cell>
          <cell r="BO257">
            <v>1.3130013800000002</v>
          </cell>
          <cell r="BP257">
            <v>0.38350377843414657</v>
          </cell>
          <cell r="BQ257">
            <v>0</v>
          </cell>
          <cell r="BR257">
            <v>-0.34521000000000002</v>
          </cell>
          <cell r="BS257">
            <v>1.7960899900000002</v>
          </cell>
          <cell r="BT257">
            <v>-2.1412999900000003</v>
          </cell>
          <cell r="BU257">
            <v>3.0035400000000001</v>
          </cell>
          <cell r="BV257">
            <v>3.90678729</v>
          </cell>
          <cell r="BW257">
            <v>-0.90324728999999992</v>
          </cell>
          <cell r="BX257">
            <v>-0.30072757146567047</v>
          </cell>
          <cell r="BY257">
            <v>5.8771273700000002</v>
          </cell>
          <cell r="BZ257">
            <v>3.90678729</v>
          </cell>
          <cell r="CA257">
            <v>-1.9703400800000002</v>
          </cell>
          <cell r="CB257">
            <v>-0.33525563697286354</v>
          </cell>
          <cell r="CC257">
            <v>0</v>
          </cell>
          <cell r="CD257">
            <v>0.80174999999999996</v>
          </cell>
          <cell r="CE257">
            <v>0.90928500999999973</v>
          </cell>
          <cell r="CF257">
            <v>-0.10753500999999976</v>
          </cell>
          <cell r="CG257">
            <v>3.8052899999999998</v>
          </cell>
          <cell r="CH257">
            <v>4.8160723000000001</v>
          </cell>
          <cell r="CI257">
            <v>-1.0107823000000002</v>
          </cell>
          <cell r="CJ257">
            <v>-0.26562556336047982</v>
          </cell>
          <cell r="CK257">
            <v>6.78316739</v>
          </cell>
          <cell r="CL257">
            <v>4.8160723000000001</v>
          </cell>
          <cell r="CM257">
            <v>-1.9670950899999999</v>
          </cell>
          <cell r="CN257">
            <v>-0.2899965424559573</v>
          </cell>
          <cell r="CO257">
            <v>0</v>
          </cell>
          <cell r="CP257">
            <v>0.80174999999999996</v>
          </cell>
          <cell r="CQ257">
            <v>0.92626040000000043</v>
          </cell>
          <cell r="CR257">
            <v>-0.12451040000000047</v>
          </cell>
          <cell r="CS257">
            <v>4.6070399999999996</v>
          </cell>
          <cell r="CT257">
            <v>5.7423327000000004</v>
          </cell>
          <cell r="CU257">
            <v>-1.1352927000000008</v>
          </cell>
          <cell r="CV257">
            <v>-0.24642562252552636</v>
          </cell>
          <cell r="CW257">
            <v>7.4628819100000001</v>
          </cell>
          <cell r="CX257">
            <v>5.7423327000000004</v>
          </cell>
          <cell r="CY257">
            <v>1.7205492099999997</v>
          </cell>
          <cell r="CZ257">
            <v>0.2305475593409195</v>
          </cell>
          <cell r="DA257">
            <v>0</v>
          </cell>
          <cell r="DB257">
            <v>0.80174999999999996</v>
          </cell>
          <cell r="DC257">
            <v>1.56258695</v>
          </cell>
          <cell r="DD257">
            <v>-0.76083695000000007</v>
          </cell>
          <cell r="DE257">
            <v>5.4087899999999998</v>
          </cell>
          <cell r="DF257">
            <v>7.3049196500000004</v>
          </cell>
          <cell r="DG257">
            <v>-1.8961296500000007</v>
          </cell>
          <cell r="DH257">
            <v>-0.35056447930128565</v>
          </cell>
          <cell r="DI257">
            <v>8.0023684100000008</v>
          </cell>
          <cell r="DJ257">
            <v>7.3049196500000004</v>
          </cell>
          <cell r="DK257">
            <v>0.69744876000000033</v>
          </cell>
          <cell r="DL257">
            <v>8.715529256669155E-2</v>
          </cell>
          <cell r="DM257">
            <v>0</v>
          </cell>
          <cell r="DN257">
            <v>2.2417500000000001</v>
          </cell>
          <cell r="DO257">
            <v>1.1986663100000006</v>
          </cell>
          <cell r="DP257">
            <v>1.0430836899999996</v>
          </cell>
          <cell r="DQ257">
            <v>7.6505400000000003</v>
          </cell>
          <cell r="DR257">
            <v>8.5035859600000006</v>
          </cell>
          <cell r="DS257">
            <v>-0.85304596000000021</v>
          </cell>
          <cell r="DT257">
            <v>-0.11150140512957257</v>
          </cell>
          <cell r="DU257">
            <v>9.71483834</v>
          </cell>
          <cell r="DV257">
            <v>8.5035859600000006</v>
          </cell>
          <cell r="DW257">
            <v>1.2112523799999995</v>
          </cell>
          <cell r="DX257">
            <v>0.1246806521743932</v>
          </cell>
          <cell r="DY257">
            <v>0</v>
          </cell>
          <cell r="DZ257">
            <v>3.85175</v>
          </cell>
          <cell r="EA257">
            <v>1.9006254199999999</v>
          </cell>
          <cell r="EB257">
            <v>1.9511245800000001</v>
          </cell>
          <cell r="EC257">
            <v>11.50229</v>
          </cell>
          <cell r="ED257">
            <v>10.404211380000001</v>
          </cell>
          <cell r="EE257">
            <v>1.098078619999999</v>
          </cell>
          <cell r="EF257">
            <v>9.5466087187855542E-2</v>
          </cell>
          <cell r="EG257">
            <v>10.450058820000001</v>
          </cell>
          <cell r="EH257">
            <v>10.404211380000001</v>
          </cell>
          <cell r="EI257">
            <v>4.5847439999999295E-2</v>
          </cell>
          <cell r="EJ257">
            <v>4.3872901377601326E-3</v>
          </cell>
          <cell r="EK257">
            <v>0</v>
          </cell>
          <cell r="EL257">
            <v>1.1333</v>
          </cell>
          <cell r="EM257">
            <v>2.0550146299999992</v>
          </cell>
          <cell r="EN257">
            <v>-0.9217146299999992</v>
          </cell>
        </row>
        <row r="258">
          <cell r="A258">
            <v>523310</v>
          </cell>
          <cell r="B258" t="str">
            <v>Circuit Bungalow Management</v>
          </cell>
          <cell r="C258">
            <v>0</v>
          </cell>
          <cell r="D258">
            <v>3.1550790000000002</v>
          </cell>
          <cell r="E258">
            <v>7.5193383000000003</v>
          </cell>
          <cell r="F258">
            <v>7.0870329999999999</v>
          </cell>
          <cell r="G258">
            <v>10.370751960000002</v>
          </cell>
          <cell r="H258">
            <v>9.2436471199999986</v>
          </cell>
          <cell r="I258">
            <v>10.749153880000001</v>
          </cell>
          <cell r="J258">
            <v>12</v>
          </cell>
          <cell r="K258">
            <v>9.39</v>
          </cell>
          <cell r="L258">
            <v>10.59</v>
          </cell>
          <cell r="M258">
            <v>0.78249999999999997</v>
          </cell>
          <cell r="N258">
            <v>0.63500000000000001</v>
          </cell>
          <cell r="O258">
            <v>0.14749999999999996</v>
          </cell>
          <cell r="P258">
            <v>0.18849840255591049</v>
          </cell>
          <cell r="Q258">
            <v>0.375</v>
          </cell>
          <cell r="R258">
            <v>0.63500000000000001</v>
          </cell>
          <cell r="S258">
            <v>-0.26</v>
          </cell>
          <cell r="T258">
            <v>-0.69333333333333336</v>
          </cell>
          <cell r="U258">
            <v>0</v>
          </cell>
          <cell r="V258">
            <v>0.78249999999999997</v>
          </cell>
          <cell r="W258">
            <v>0.12909740000000003</v>
          </cell>
          <cell r="X258">
            <v>0.65340259999999994</v>
          </cell>
          <cell r="Y258">
            <v>1.5649999999999999</v>
          </cell>
          <cell r="Z258">
            <v>0.76409740000000004</v>
          </cell>
          <cell r="AA258">
            <v>0.80090259999999991</v>
          </cell>
          <cell r="AB258">
            <v>0.51175884984025555</v>
          </cell>
          <cell r="AC258">
            <v>1.3370420000000001</v>
          </cell>
          <cell r="AD258">
            <v>0.76409740000000004</v>
          </cell>
          <cell r="AE258">
            <v>0.57294460000000003</v>
          </cell>
          <cell r="AF258">
            <v>0.42851653126827727</v>
          </cell>
          <cell r="AG258">
            <v>0</v>
          </cell>
          <cell r="AH258">
            <v>0.78249999999999997</v>
          </cell>
          <cell r="AI258">
            <v>0.86837399999999987</v>
          </cell>
          <cell r="AJ258">
            <v>-8.5873999999999895E-2</v>
          </cell>
          <cell r="AK258">
            <v>2.3475000000000001</v>
          </cell>
          <cell r="AL258">
            <v>1.6324714</v>
          </cell>
          <cell r="AM258">
            <v>0.71502860000000013</v>
          </cell>
          <cell r="AN258">
            <v>0.30459152289669866</v>
          </cell>
          <cell r="AO258">
            <v>0.86837399999999987</v>
          </cell>
          <cell r="AP258">
            <v>1.6324714</v>
          </cell>
          <cell r="AQ258">
            <v>-0.76409740000000015</v>
          </cell>
          <cell r="AR258">
            <v>-0.87991740885839542</v>
          </cell>
          <cell r="AS258">
            <v>0</v>
          </cell>
          <cell r="AT258">
            <v>0.78249999999999997</v>
          </cell>
          <cell r="AU258">
            <v>0.77358000000000005</v>
          </cell>
          <cell r="AV258">
            <v>8.919999999999928E-3</v>
          </cell>
          <cell r="AW258">
            <v>3.13</v>
          </cell>
          <cell r="AX258">
            <v>2.4060514</v>
          </cell>
          <cell r="AY258">
            <v>0.72394859999999994</v>
          </cell>
          <cell r="AZ258">
            <v>0.23129348242811501</v>
          </cell>
          <cell r="BA258">
            <v>3.4025723800000001</v>
          </cell>
          <cell r="BB258">
            <v>2.4060514</v>
          </cell>
          <cell r="BC258">
            <v>0.99652098000000011</v>
          </cell>
          <cell r="BD258">
            <v>0.29287282347245763</v>
          </cell>
          <cell r="BE258">
            <v>0</v>
          </cell>
          <cell r="BF258">
            <v>0.78249999999999997</v>
          </cell>
          <cell r="BG258">
            <v>0.86295599999999995</v>
          </cell>
          <cell r="BH258">
            <v>-8.0455999999999972E-2</v>
          </cell>
          <cell r="BI258">
            <v>3.9125000000000001</v>
          </cell>
          <cell r="BJ258">
            <v>3.2690074</v>
          </cell>
          <cell r="BK258">
            <v>0.64349260000000008</v>
          </cell>
          <cell r="BL258">
            <v>0.16447095207667733</v>
          </cell>
          <cell r="BM258">
            <v>4.2103743800000002</v>
          </cell>
          <cell r="BN258">
            <v>3.2690074</v>
          </cell>
          <cell r="BO258">
            <v>0.94136698000000019</v>
          </cell>
          <cell r="BP258">
            <v>0.22358272567676041</v>
          </cell>
          <cell r="BQ258">
            <v>0</v>
          </cell>
          <cell r="BR258">
            <v>0.78249999999999997</v>
          </cell>
          <cell r="BS258">
            <v>0.88192545999999994</v>
          </cell>
          <cell r="BT258">
            <v>-9.9425459999999966E-2</v>
          </cell>
          <cell r="BU258">
            <v>4.6950000000000003</v>
          </cell>
          <cell r="BV258">
            <v>4.1509328600000002</v>
          </cell>
          <cell r="BW258">
            <v>0.54406714000000012</v>
          </cell>
          <cell r="BX258">
            <v>0.11588224494142707</v>
          </cell>
          <cell r="BY258">
            <v>5.0470410800000005</v>
          </cell>
          <cell r="BZ258">
            <v>4.1509328600000002</v>
          </cell>
          <cell r="CA258">
            <v>-0.89610822000000034</v>
          </cell>
          <cell r="CB258">
            <v>-0.1775512039224377</v>
          </cell>
          <cell r="CC258">
            <v>0</v>
          </cell>
          <cell r="CD258">
            <v>0.78249999999999997</v>
          </cell>
          <cell r="CE258">
            <v>0.75578600000000051</v>
          </cell>
          <cell r="CF258">
            <v>2.671399999999946E-2</v>
          </cell>
          <cell r="CG258">
            <v>5.4775</v>
          </cell>
          <cell r="CH258">
            <v>4.9067188600000007</v>
          </cell>
          <cell r="CI258">
            <v>0.57078113999999935</v>
          </cell>
          <cell r="CJ258">
            <v>0.10420468096759458</v>
          </cell>
          <cell r="CK258">
            <v>5.8153537800000006</v>
          </cell>
          <cell r="CL258">
            <v>4.9067188600000007</v>
          </cell>
          <cell r="CM258">
            <v>-0.9086349199999999</v>
          </cell>
          <cell r="CN258">
            <v>-0.15624757398680564</v>
          </cell>
          <cell r="CO258">
            <v>0</v>
          </cell>
          <cell r="CP258">
            <v>0.78249999999999997</v>
          </cell>
          <cell r="CQ258">
            <v>0.77615900000000004</v>
          </cell>
          <cell r="CR258">
            <v>6.34099999999993E-3</v>
          </cell>
          <cell r="CS258">
            <v>6.26</v>
          </cell>
          <cell r="CT258">
            <v>5.6828778600000005</v>
          </cell>
          <cell r="CU258">
            <v>0.57712213999999928</v>
          </cell>
          <cell r="CV258">
            <v>9.2192035143769863E-2</v>
          </cell>
          <cell r="CW258">
            <v>6.6477912799999999</v>
          </cell>
          <cell r="CX258">
            <v>5.6828778600000005</v>
          </cell>
          <cell r="CY258">
            <v>0.96491341999999936</v>
          </cell>
          <cell r="CZ258">
            <v>0.14514797161321216</v>
          </cell>
          <cell r="DA258">
            <v>0</v>
          </cell>
          <cell r="DB258">
            <v>0.78249999999999997</v>
          </cell>
          <cell r="DC258">
            <v>0.74448899999999996</v>
          </cell>
          <cell r="DD258">
            <v>3.8011000000000017E-2</v>
          </cell>
          <cell r="DE258">
            <v>7.0425000000000004</v>
          </cell>
          <cell r="DF258">
            <v>6.4273668600000002</v>
          </cell>
          <cell r="DG258">
            <v>0.61513314000000019</v>
          </cell>
          <cell r="DH258">
            <v>8.7345848775292889E-2</v>
          </cell>
          <cell r="DI258">
            <v>7.3334468799999994</v>
          </cell>
          <cell r="DJ258">
            <v>6.4273668600000002</v>
          </cell>
          <cell r="DK258">
            <v>0.90608001999999921</v>
          </cell>
          <cell r="DL258">
            <v>0.12355445329141039</v>
          </cell>
          <cell r="DM258">
            <v>0</v>
          </cell>
          <cell r="DN258">
            <v>0.78249999999999997</v>
          </cell>
          <cell r="DO258">
            <v>0.8600883399999999</v>
          </cell>
          <cell r="DP258">
            <v>-7.7588339999999922E-2</v>
          </cell>
          <cell r="DQ258">
            <v>7.8250000000000002</v>
          </cell>
          <cell r="DR258">
            <v>7.2874552000000001</v>
          </cell>
          <cell r="DS258">
            <v>0.53754480000000004</v>
          </cell>
          <cell r="DT258">
            <v>6.8695821086261988E-2</v>
          </cell>
          <cell r="DU258">
            <v>8.113314879999999</v>
          </cell>
          <cell r="DV258">
            <v>7.2874552000000001</v>
          </cell>
          <cell r="DW258">
            <v>0.82585967999999887</v>
          </cell>
          <cell r="DX258">
            <v>0.10179066044087752</v>
          </cell>
          <cell r="DY258">
            <v>0</v>
          </cell>
          <cell r="DZ258">
            <v>0.78249999999999997</v>
          </cell>
          <cell r="EA258">
            <v>0.82821</v>
          </cell>
          <cell r="EB258">
            <v>-4.5710000000000028E-2</v>
          </cell>
          <cell r="EC258">
            <v>8.6074999999999999</v>
          </cell>
          <cell r="ED258">
            <v>8.1156652000000005</v>
          </cell>
          <cell r="EE258">
            <v>0.49183479999999946</v>
          </cell>
          <cell r="EF258">
            <v>5.7140261399941848E-2</v>
          </cell>
          <cell r="EG258">
            <v>8.8532268800000011</v>
          </cell>
          <cell r="EH258">
            <v>8.1156652000000005</v>
          </cell>
          <cell r="EI258">
            <v>0.73756168000000066</v>
          </cell>
          <cell r="EJ258">
            <v>8.3309926425380459E-2</v>
          </cell>
          <cell r="EK258">
            <v>0</v>
          </cell>
          <cell r="EL258">
            <v>1.9824999999999999</v>
          </cell>
          <cell r="EM258">
            <v>1.7760729999999991</v>
          </cell>
          <cell r="EN258">
            <v>0.2064270000000008</v>
          </cell>
        </row>
        <row r="259">
          <cell r="A259">
            <v>523311</v>
          </cell>
          <cell r="B259" t="str">
            <v>Circuit Bungalow - Material</v>
          </cell>
          <cell r="C259">
            <v>0</v>
          </cell>
          <cell r="D259">
            <v>0</v>
          </cell>
          <cell r="E259">
            <v>0</v>
          </cell>
          <cell r="F259">
            <v>0</v>
          </cell>
          <cell r="G259">
            <v>0.40266848</v>
          </cell>
          <cell r="H259">
            <v>-0.40266848</v>
          </cell>
          <cell r="I259">
            <v>0</v>
          </cell>
          <cell r="J259">
            <v>0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0</v>
          </cell>
          <cell r="Q259">
            <v>0</v>
          </cell>
          <cell r="R259">
            <v>0</v>
          </cell>
          <cell r="S259">
            <v>0</v>
          </cell>
          <cell r="T259">
            <v>0</v>
          </cell>
          <cell r="U259">
            <v>0</v>
          </cell>
          <cell r="V259">
            <v>0</v>
          </cell>
          <cell r="W259">
            <v>0</v>
          </cell>
          <cell r="X259">
            <v>0</v>
          </cell>
          <cell r="Y259">
            <v>0</v>
          </cell>
          <cell r="Z259">
            <v>0</v>
          </cell>
          <cell r="AA259">
            <v>0</v>
          </cell>
          <cell r="AB259">
            <v>0</v>
          </cell>
          <cell r="AC259">
            <v>0</v>
          </cell>
          <cell r="AD259">
            <v>0</v>
          </cell>
          <cell r="AE259">
            <v>0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J259">
            <v>0</v>
          </cell>
          <cell r="AK259">
            <v>0</v>
          </cell>
          <cell r="AL259">
            <v>0</v>
          </cell>
          <cell r="AM259">
            <v>0</v>
          </cell>
          <cell r="AN259">
            <v>0</v>
          </cell>
          <cell r="AO259">
            <v>0</v>
          </cell>
          <cell r="AP259">
            <v>0</v>
          </cell>
          <cell r="AQ259">
            <v>0</v>
          </cell>
          <cell r="AR259">
            <v>0</v>
          </cell>
          <cell r="AS259">
            <v>0</v>
          </cell>
          <cell r="AT259">
            <v>0</v>
          </cell>
          <cell r="AU259">
            <v>0</v>
          </cell>
          <cell r="AV259">
            <v>0</v>
          </cell>
          <cell r="AW259">
            <v>0</v>
          </cell>
          <cell r="AX259">
            <v>0</v>
          </cell>
          <cell r="AY259">
            <v>0</v>
          </cell>
          <cell r="AZ259">
            <v>0</v>
          </cell>
          <cell r="BA259">
            <v>0</v>
          </cell>
          <cell r="BB259">
            <v>0</v>
          </cell>
          <cell r="BC259">
            <v>0</v>
          </cell>
          <cell r="BD259">
            <v>0</v>
          </cell>
          <cell r="BE259">
            <v>0</v>
          </cell>
          <cell r="BF259">
            <v>0</v>
          </cell>
          <cell r="BG259">
            <v>0</v>
          </cell>
          <cell r="BH259">
            <v>0</v>
          </cell>
          <cell r="BI259">
            <v>0</v>
          </cell>
          <cell r="BJ259">
            <v>0</v>
          </cell>
          <cell r="BK259">
            <v>0</v>
          </cell>
          <cell r="BL259">
            <v>0</v>
          </cell>
          <cell r="BM259">
            <v>0</v>
          </cell>
          <cell r="BN259">
            <v>0</v>
          </cell>
          <cell r="BO259">
            <v>0</v>
          </cell>
          <cell r="BP259">
            <v>0</v>
          </cell>
          <cell r="BQ259">
            <v>0</v>
          </cell>
          <cell r="BR259">
            <v>0</v>
          </cell>
          <cell r="BS259">
            <v>0</v>
          </cell>
          <cell r="BT259">
            <v>0</v>
          </cell>
          <cell r="BU259">
            <v>0</v>
          </cell>
          <cell r="BV259">
            <v>0</v>
          </cell>
          <cell r="BW259">
            <v>0</v>
          </cell>
          <cell r="BX259">
            <v>0</v>
          </cell>
          <cell r="BY259">
            <v>0</v>
          </cell>
          <cell r="BZ259">
            <v>0</v>
          </cell>
          <cell r="CA259">
            <v>0</v>
          </cell>
          <cell r="CB259">
            <v>0</v>
          </cell>
          <cell r="CC259">
            <v>0</v>
          </cell>
          <cell r="CD259">
            <v>0</v>
          </cell>
          <cell r="CE259">
            <v>0</v>
          </cell>
          <cell r="CF259">
            <v>0</v>
          </cell>
          <cell r="CG259">
            <v>0</v>
          </cell>
          <cell r="CH259">
            <v>0</v>
          </cell>
          <cell r="CI259">
            <v>0</v>
          </cell>
          <cell r="CJ259">
            <v>0</v>
          </cell>
          <cell r="CK259">
            <v>0</v>
          </cell>
          <cell r="CL259">
            <v>0</v>
          </cell>
          <cell r="CM259">
            <v>0</v>
          </cell>
          <cell r="CN259">
            <v>0</v>
          </cell>
          <cell r="CO259">
            <v>0</v>
          </cell>
          <cell r="CP259">
            <v>0</v>
          </cell>
          <cell r="CQ259">
            <v>0</v>
          </cell>
          <cell r="CR259">
            <v>0</v>
          </cell>
          <cell r="CS259">
            <v>0</v>
          </cell>
          <cell r="CT259">
            <v>0</v>
          </cell>
          <cell r="CU259">
            <v>0</v>
          </cell>
          <cell r="CV259">
            <v>0</v>
          </cell>
          <cell r="CW259">
            <v>0</v>
          </cell>
          <cell r="CX259">
            <v>0</v>
          </cell>
          <cell r="CY259">
            <v>0</v>
          </cell>
          <cell r="CZ259">
            <v>0</v>
          </cell>
          <cell r="DA259">
            <v>0</v>
          </cell>
          <cell r="DB259">
            <v>0</v>
          </cell>
          <cell r="DC259">
            <v>0</v>
          </cell>
          <cell r="DD259">
            <v>0</v>
          </cell>
          <cell r="DE259">
            <v>0</v>
          </cell>
          <cell r="DF259">
            <v>0</v>
          </cell>
          <cell r="DG259">
            <v>0</v>
          </cell>
          <cell r="DH259">
            <v>0</v>
          </cell>
          <cell r="DI259">
            <v>0</v>
          </cell>
          <cell r="DJ259">
            <v>0</v>
          </cell>
          <cell r="DK259">
            <v>0</v>
          </cell>
          <cell r="DL259">
            <v>0</v>
          </cell>
          <cell r="DM259">
            <v>0</v>
          </cell>
          <cell r="DN259">
            <v>0</v>
          </cell>
          <cell r="DO259">
            <v>0</v>
          </cell>
          <cell r="DP259">
            <v>0</v>
          </cell>
          <cell r="DQ259">
            <v>0</v>
          </cell>
          <cell r="DR259">
            <v>0</v>
          </cell>
          <cell r="DS259">
            <v>0</v>
          </cell>
          <cell r="DT259">
            <v>0</v>
          </cell>
          <cell r="DU259">
            <v>0</v>
          </cell>
          <cell r="DV259">
            <v>0</v>
          </cell>
          <cell r="DW259">
            <v>0</v>
          </cell>
          <cell r="DX259">
            <v>0</v>
          </cell>
          <cell r="DY259">
            <v>0</v>
          </cell>
          <cell r="DZ259">
            <v>0</v>
          </cell>
          <cell r="EA259">
            <v>0</v>
          </cell>
          <cell r="EB259">
            <v>0</v>
          </cell>
          <cell r="EC259">
            <v>0</v>
          </cell>
          <cell r="ED259">
            <v>0</v>
          </cell>
          <cell r="EE259">
            <v>0</v>
          </cell>
          <cell r="EF259">
            <v>0</v>
          </cell>
          <cell r="EG259">
            <v>0</v>
          </cell>
          <cell r="EH259">
            <v>0</v>
          </cell>
          <cell r="EI259">
            <v>0</v>
          </cell>
          <cell r="EJ259">
            <v>0</v>
          </cell>
          <cell r="EK259">
            <v>0</v>
          </cell>
          <cell r="EL259">
            <v>0</v>
          </cell>
          <cell r="EM259">
            <v>0</v>
          </cell>
          <cell r="EN259">
            <v>0</v>
          </cell>
        </row>
        <row r="260">
          <cell r="A260">
            <v>523313</v>
          </cell>
          <cell r="B260" t="str">
            <v>Staff Welfare Activities</v>
          </cell>
          <cell r="C260">
            <v>0</v>
          </cell>
          <cell r="D260">
            <v>22.10949304</v>
          </cell>
          <cell r="E260">
            <v>10.0927209</v>
          </cell>
          <cell r="F260">
            <v>0.72815079000000005</v>
          </cell>
          <cell r="G260">
            <v>0.32403653999999998</v>
          </cell>
          <cell r="H260">
            <v>0.10539999999999999</v>
          </cell>
          <cell r="I260">
            <v>16.965610000000002</v>
          </cell>
          <cell r="J260">
            <v>26.515000000000001</v>
          </cell>
          <cell r="K260">
            <v>10.53</v>
          </cell>
          <cell r="L260">
            <v>17.920000000000002</v>
          </cell>
          <cell r="M260">
            <v>0.87749999999999995</v>
          </cell>
          <cell r="N260">
            <v>-0.13039999999999999</v>
          </cell>
          <cell r="O260">
            <v>1.0079</v>
          </cell>
          <cell r="P260">
            <v>1.1486039886039887</v>
          </cell>
          <cell r="Q260">
            <v>0</v>
          </cell>
          <cell r="R260">
            <v>-0.13039999999999999</v>
          </cell>
          <cell r="S260">
            <v>0.13039999999999999</v>
          </cell>
          <cell r="T260">
            <v>0</v>
          </cell>
          <cell r="U260">
            <v>0</v>
          </cell>
          <cell r="V260">
            <v>0.87749999999999995</v>
          </cell>
          <cell r="W260">
            <v>1.4999999999999999E-2</v>
          </cell>
          <cell r="X260">
            <v>0.86249999999999993</v>
          </cell>
          <cell r="Y260">
            <v>1.7549999999999999</v>
          </cell>
          <cell r="Z260">
            <v>-0.1154</v>
          </cell>
          <cell r="AA260">
            <v>1.8703999999999998</v>
          </cell>
          <cell r="AB260">
            <v>1.0657549857549857</v>
          </cell>
          <cell r="AC260">
            <v>0</v>
          </cell>
          <cell r="AD260">
            <v>-0.1154</v>
          </cell>
          <cell r="AE260">
            <v>0.1154</v>
          </cell>
          <cell r="AF260">
            <v>0</v>
          </cell>
          <cell r="AG260">
            <v>0</v>
          </cell>
          <cell r="AH260">
            <v>0.87749999999999995</v>
          </cell>
          <cell r="AI260">
            <v>0</v>
          </cell>
          <cell r="AJ260">
            <v>0.87749999999999995</v>
          </cell>
          <cell r="AK260">
            <v>2.6324999999999998</v>
          </cell>
          <cell r="AL260">
            <v>-0.1154</v>
          </cell>
          <cell r="AM260">
            <v>2.7479</v>
          </cell>
          <cell r="AN260">
            <v>1.0438366571699906</v>
          </cell>
          <cell r="AO260">
            <v>0</v>
          </cell>
          <cell r="AP260">
            <v>-0.1154</v>
          </cell>
          <cell r="AQ260">
            <v>0.1154</v>
          </cell>
          <cell r="AR260">
            <v>0</v>
          </cell>
          <cell r="AS260">
            <v>0</v>
          </cell>
          <cell r="AT260">
            <v>0.87749999999999995</v>
          </cell>
          <cell r="AU260">
            <v>0</v>
          </cell>
          <cell r="AV260">
            <v>0.87749999999999995</v>
          </cell>
          <cell r="AW260">
            <v>3.51</v>
          </cell>
          <cell r="AX260">
            <v>-0.1154</v>
          </cell>
          <cell r="AY260">
            <v>3.6254</v>
          </cell>
          <cell r="AZ260">
            <v>1.0328774928774929</v>
          </cell>
          <cell r="BA260">
            <v>1.2109999999999999E-2</v>
          </cell>
          <cell r="BB260">
            <v>-0.1154</v>
          </cell>
          <cell r="BC260">
            <v>0.12751000000000001</v>
          </cell>
          <cell r="BD260">
            <v>10.529314616019819</v>
          </cell>
          <cell r="BE260">
            <v>0</v>
          </cell>
          <cell r="BF260">
            <v>0.87749999999999995</v>
          </cell>
          <cell r="BG260">
            <v>0</v>
          </cell>
          <cell r="BH260">
            <v>0.87749999999999995</v>
          </cell>
          <cell r="BI260">
            <v>4.3875000000000002</v>
          </cell>
          <cell r="BJ260">
            <v>-0.1154</v>
          </cell>
          <cell r="BK260">
            <v>4.5029000000000003</v>
          </cell>
          <cell r="BL260">
            <v>1.0263019943019944</v>
          </cell>
          <cell r="BM260">
            <v>3.5279999999999999E-2</v>
          </cell>
          <cell r="BN260">
            <v>-0.1154</v>
          </cell>
          <cell r="BO260">
            <v>0.15068000000000001</v>
          </cell>
          <cell r="BP260">
            <v>4.270975056689343</v>
          </cell>
          <cell r="BQ260">
            <v>0</v>
          </cell>
          <cell r="BR260">
            <v>16.587</v>
          </cell>
          <cell r="BS260">
            <v>0.126</v>
          </cell>
          <cell r="BT260">
            <v>16.460999999999999</v>
          </cell>
          <cell r="BU260">
            <v>16.587</v>
          </cell>
          <cell r="BV260">
            <v>1.06E-2</v>
          </cell>
          <cell r="BW260">
            <v>16.5764</v>
          </cell>
          <cell r="BX260">
            <v>0.99936094531862296</v>
          </cell>
          <cell r="BY260">
            <v>5.7680000000000002E-2</v>
          </cell>
          <cell r="BZ260">
            <v>1.06E-2</v>
          </cell>
          <cell r="CA260">
            <v>-4.7080000000000004E-2</v>
          </cell>
          <cell r="CB260">
            <v>-0.8162274618585299</v>
          </cell>
          <cell r="CC260">
            <v>0</v>
          </cell>
          <cell r="CD260">
            <v>2.5680000000000001</v>
          </cell>
          <cell r="CE260">
            <v>0.39081356</v>
          </cell>
          <cell r="CF260">
            <v>2.1771864399999998</v>
          </cell>
          <cell r="CG260">
            <v>17.655000000000001</v>
          </cell>
          <cell r="CH260">
            <v>0.40141356</v>
          </cell>
          <cell r="CI260">
            <v>17.253586439999999</v>
          </cell>
          <cell r="CJ260">
            <v>0.97726346304163114</v>
          </cell>
          <cell r="CK260">
            <v>6.6710000000000005E-2</v>
          </cell>
          <cell r="CL260">
            <v>0.40141356</v>
          </cell>
          <cell r="CM260">
            <v>0.33470356000000001</v>
          </cell>
          <cell r="CN260">
            <v>5.0172921600959377</v>
          </cell>
          <cell r="CO260">
            <v>0</v>
          </cell>
          <cell r="CP260">
            <v>0.69899999999999995</v>
          </cell>
          <cell r="CQ260">
            <v>1.3859999999999999</v>
          </cell>
          <cell r="CR260">
            <v>-0.68699999999999994</v>
          </cell>
          <cell r="CS260">
            <v>17.655000000000001</v>
          </cell>
          <cell r="CT260">
            <v>1.7874135600000001</v>
          </cell>
          <cell r="CU260">
            <v>15.86758644</v>
          </cell>
          <cell r="CV260">
            <v>0.89875879014443494</v>
          </cell>
          <cell r="CW260">
            <v>1.10171</v>
          </cell>
          <cell r="CX260">
            <v>1.7874135600000001</v>
          </cell>
          <cell r="CY260">
            <v>-0.6857035600000001</v>
          </cell>
          <cell r="CZ260">
            <v>-0.62239932468616976</v>
          </cell>
          <cell r="DA260">
            <v>0</v>
          </cell>
          <cell r="DB260">
            <v>2.4E-2</v>
          </cell>
          <cell r="DC260">
            <v>1.70584</v>
          </cell>
          <cell r="DD260">
            <v>-1.68184</v>
          </cell>
          <cell r="DE260">
            <v>17.634</v>
          </cell>
          <cell r="DF260">
            <v>3.4932535599999999</v>
          </cell>
          <cell r="DG260">
            <v>14.140746440000001</v>
          </cell>
          <cell r="DH260">
            <v>0.80190237268912334</v>
          </cell>
          <cell r="DI260">
            <v>1.9792099999999999</v>
          </cell>
          <cell r="DJ260">
            <v>3.4932535599999999</v>
          </cell>
          <cell r="DK260">
            <v>-1.51404356</v>
          </cell>
          <cell r="DL260">
            <v>-0.76497368141834365</v>
          </cell>
          <cell r="DM260">
            <v>0</v>
          </cell>
          <cell r="DN260">
            <v>9.6000000000000002E-2</v>
          </cell>
          <cell r="DO260">
            <v>3.1824661000000001</v>
          </cell>
          <cell r="DP260">
            <v>-3.0864661</v>
          </cell>
          <cell r="DQ260">
            <v>17.684999999999999</v>
          </cell>
          <cell r="DR260">
            <v>6.6757196600000004</v>
          </cell>
          <cell r="DS260">
            <v>11.009280339999998</v>
          </cell>
          <cell r="DT260">
            <v>0.62252079954763917</v>
          </cell>
          <cell r="DU260">
            <v>5.9332099999999999</v>
          </cell>
          <cell r="DV260">
            <v>6.6757196600000004</v>
          </cell>
          <cell r="DW260">
            <v>-0.74250966000000052</v>
          </cell>
          <cell r="DX260">
            <v>-0.12514467885006608</v>
          </cell>
          <cell r="DY260">
            <v>0</v>
          </cell>
          <cell r="DZ260">
            <v>0.36</v>
          </cell>
          <cell r="EA260">
            <v>4.0361599999999997</v>
          </cell>
          <cell r="EB260">
            <v>-3.6761599999999999</v>
          </cell>
          <cell r="EC260">
            <v>17.783999999999999</v>
          </cell>
          <cell r="ED260">
            <v>10.711879660000001</v>
          </cell>
          <cell r="EE260">
            <v>7.0721203399999979</v>
          </cell>
          <cell r="EF260">
            <v>0.39766758547008535</v>
          </cell>
          <cell r="EG260">
            <v>10.03121</v>
          </cell>
          <cell r="EH260">
            <v>10.711879660000001</v>
          </cell>
          <cell r="EI260">
            <v>-0.68066966000000129</v>
          </cell>
          <cell r="EJ260">
            <v>-6.7855189952159445E-2</v>
          </cell>
          <cell r="EK260">
            <v>0</v>
          </cell>
          <cell r="EL260">
            <v>0.14799999999999999</v>
          </cell>
          <cell r="EM260">
            <v>5.5103999700000008</v>
          </cell>
          <cell r="EN260">
            <v>-5.3623999700000011</v>
          </cell>
        </row>
        <row r="261">
          <cell r="A261">
            <v>523314</v>
          </cell>
          <cell r="B261" t="str">
            <v>Experience allowance -HCS Employees</v>
          </cell>
          <cell r="C261">
            <v>0</v>
          </cell>
          <cell r="D261">
            <v>0</v>
          </cell>
          <cell r="E261">
            <v>63.735875</v>
          </cell>
          <cell r="F261">
            <v>63.437503759999998</v>
          </cell>
          <cell r="G261">
            <v>46.144826610000003</v>
          </cell>
          <cell r="H261">
            <v>90.678982819999987</v>
          </cell>
          <cell r="I261">
            <v>87.357304989999989</v>
          </cell>
          <cell r="J261">
            <v>90</v>
          </cell>
          <cell r="K261">
            <v>87.432000000000002</v>
          </cell>
          <cell r="L261">
            <v>87.512</v>
          </cell>
          <cell r="M261">
            <v>7.2859990000000003</v>
          </cell>
          <cell r="N261">
            <v>7.1830559899999997</v>
          </cell>
          <cell r="O261">
            <v>0.10294301000000061</v>
          </cell>
          <cell r="P261">
            <v>1.412888061060681E-2</v>
          </cell>
          <cell r="Q261">
            <v>7.4229914900000002</v>
          </cell>
          <cell r="R261">
            <v>7.1830559899999997</v>
          </cell>
          <cell r="S261">
            <v>0.23993550000000052</v>
          </cell>
          <cell r="T261">
            <v>3.2323289111032043E-2</v>
          </cell>
          <cell r="U261">
            <v>0</v>
          </cell>
          <cell r="V261">
            <v>7.2859990000000003</v>
          </cell>
          <cell r="W261">
            <v>7.1724475299999995</v>
          </cell>
          <cell r="X261">
            <v>0.11355147000000088</v>
          </cell>
          <cell r="Y261">
            <v>14.571998000000001</v>
          </cell>
          <cell r="Z261">
            <v>14.355503519999999</v>
          </cell>
          <cell r="AA261">
            <v>0.21649448000000149</v>
          </cell>
          <cell r="AB261">
            <v>1.4856883730014338E-2</v>
          </cell>
          <cell r="AC261">
            <v>14.825584920000001</v>
          </cell>
          <cell r="AD261">
            <v>14.355503519999999</v>
          </cell>
          <cell r="AE261">
            <v>0.47008140000000154</v>
          </cell>
          <cell r="AF261">
            <v>3.1707443755952767E-2</v>
          </cell>
          <cell r="AG261">
            <v>0</v>
          </cell>
          <cell r="AH261">
            <v>7.2859990000000003</v>
          </cell>
          <cell r="AI261">
            <v>7.1318898799999992</v>
          </cell>
          <cell r="AJ261">
            <v>0.1541091200000011</v>
          </cell>
          <cell r="AK261">
            <v>21.857997000000001</v>
          </cell>
          <cell r="AL261">
            <v>21.487393399999998</v>
          </cell>
          <cell r="AM261">
            <v>0.37060360000000259</v>
          </cell>
          <cell r="AN261">
            <v>1.6955057684379889E-2</v>
          </cell>
          <cell r="AO261">
            <v>7.1318898799999992</v>
          </cell>
          <cell r="AP261">
            <v>21.487393399999998</v>
          </cell>
          <cell r="AQ261">
            <v>-14.355503519999999</v>
          </cell>
          <cell r="AR261">
            <v>-2.012861073508331</v>
          </cell>
          <cell r="AS261">
            <v>0</v>
          </cell>
          <cell r="AT261">
            <v>7.3865401100000003</v>
          </cell>
          <cell r="AU261">
            <v>7.1249861100000027</v>
          </cell>
          <cell r="AV261">
            <v>0.26155399999999762</v>
          </cell>
          <cell r="AW261">
            <v>29.059667119999997</v>
          </cell>
          <cell r="AX261">
            <v>28.61237951</v>
          </cell>
          <cell r="AY261">
            <v>0.4472876099999965</v>
          </cell>
          <cell r="AZ261">
            <v>1.5392041765411542E-2</v>
          </cell>
          <cell r="BA261">
            <v>29.555476289999998</v>
          </cell>
          <cell r="BB261">
            <v>28.61237951</v>
          </cell>
          <cell r="BC261">
            <v>0.94309677999999764</v>
          </cell>
          <cell r="BD261">
            <v>3.1909375127177071E-2</v>
          </cell>
          <cell r="BE261">
            <v>0</v>
          </cell>
          <cell r="BF261">
            <v>7.3065401100000003</v>
          </cell>
          <cell r="BG261">
            <v>7.1835256599999999</v>
          </cell>
          <cell r="BH261">
            <v>0.12301445000000033</v>
          </cell>
          <cell r="BI261">
            <v>36.366207229999993</v>
          </cell>
          <cell r="BJ261">
            <v>35.795905170000005</v>
          </cell>
          <cell r="BK261">
            <v>0.57030205999998884</v>
          </cell>
          <cell r="BL261">
            <v>1.5682197937032131E-2</v>
          </cell>
          <cell r="BM261">
            <v>36.862073840000001</v>
          </cell>
          <cell r="BN261">
            <v>35.795905170000005</v>
          </cell>
          <cell r="BO261">
            <v>1.0661686699999962</v>
          </cell>
          <cell r="BP261">
            <v>2.8923187410119847E-2</v>
          </cell>
          <cell r="BQ261">
            <v>0</v>
          </cell>
          <cell r="BR261">
            <v>7.3065401100000003</v>
          </cell>
          <cell r="BS261">
            <v>7.1099881700000021</v>
          </cell>
          <cell r="BT261">
            <v>0.1965519399999982</v>
          </cell>
          <cell r="BU261">
            <v>43.672747339999994</v>
          </cell>
          <cell r="BV261">
            <v>42.905893340000006</v>
          </cell>
          <cell r="BW261">
            <v>0.76685399999998793</v>
          </cell>
          <cell r="BX261">
            <v>1.7559096844306475E-2</v>
          </cell>
          <cell r="BY261">
            <v>44.13354382</v>
          </cell>
          <cell r="BZ261">
            <v>42.905893340000006</v>
          </cell>
          <cell r="CA261">
            <v>-1.2276504799999941</v>
          </cell>
          <cell r="CB261">
            <v>-2.7816721109163677E-2</v>
          </cell>
          <cell r="CC261">
            <v>0</v>
          </cell>
          <cell r="CD261">
            <v>7.3065401100000003</v>
          </cell>
          <cell r="CE261">
            <v>7.0971027899999992</v>
          </cell>
          <cell r="CF261">
            <v>0.20943732000000104</v>
          </cell>
          <cell r="CG261">
            <v>50.979287449999994</v>
          </cell>
          <cell r="CH261">
            <v>50.00299613</v>
          </cell>
          <cell r="CI261">
            <v>0.9762913199999943</v>
          </cell>
          <cell r="CJ261">
            <v>1.9150744720736468E-2</v>
          </cell>
          <cell r="CK261">
            <v>51.339539649999999</v>
          </cell>
          <cell r="CL261">
            <v>50.00299613</v>
          </cell>
          <cell r="CM261">
            <v>-1.3365435199999993</v>
          </cell>
          <cell r="CN261">
            <v>-2.6033414578932622E-2</v>
          </cell>
          <cell r="CO261">
            <v>0</v>
          </cell>
          <cell r="CP261">
            <v>7.3065401100000003</v>
          </cell>
          <cell r="CQ261">
            <v>7.0506524199999943</v>
          </cell>
          <cell r="CR261">
            <v>0.255887690000006</v>
          </cell>
          <cell r="CS261">
            <v>58.285827559999994</v>
          </cell>
          <cell r="CT261">
            <v>57.053648549999998</v>
          </cell>
          <cell r="CU261">
            <v>1.2321790099999959</v>
          </cell>
          <cell r="CV261">
            <v>2.1140285067267492E-2</v>
          </cell>
          <cell r="CW261">
            <v>58.567688170000004</v>
          </cell>
          <cell r="CX261">
            <v>57.053648549999998</v>
          </cell>
          <cell r="CY261">
            <v>1.5140396200000055</v>
          </cell>
          <cell r="CZ261">
            <v>2.5851107791813755E-2</v>
          </cell>
          <cell r="DA261">
            <v>0</v>
          </cell>
          <cell r="DB261">
            <v>7.3065401100000003</v>
          </cell>
          <cell r="DC261">
            <v>7.0356916700000003</v>
          </cell>
          <cell r="DD261">
            <v>0.27084843999999997</v>
          </cell>
          <cell r="DE261">
            <v>65.592367669999987</v>
          </cell>
          <cell r="DF261">
            <v>64.089340219999997</v>
          </cell>
          <cell r="DG261">
            <v>1.5030274499999905</v>
          </cell>
          <cell r="DH261">
            <v>2.2914669852471738E-2</v>
          </cell>
          <cell r="DI261">
            <v>65.783871910000002</v>
          </cell>
          <cell r="DJ261">
            <v>64.089340219999997</v>
          </cell>
          <cell r="DK261">
            <v>1.6945316900000051</v>
          </cell>
          <cell r="DL261">
            <v>2.5759074995134398E-2</v>
          </cell>
          <cell r="DM261">
            <v>0</v>
          </cell>
          <cell r="DN261">
            <v>7.3065401100000003</v>
          </cell>
          <cell r="DO261">
            <v>7.0142515199999957</v>
          </cell>
          <cell r="DP261">
            <v>0.29228859000000451</v>
          </cell>
          <cell r="DQ261">
            <v>72.898907780000002</v>
          </cell>
          <cell r="DR261">
            <v>71.103591739999999</v>
          </cell>
          <cell r="DS261">
            <v>1.795316040000003</v>
          </cell>
          <cell r="DT261">
            <v>2.462747515255026E-2</v>
          </cell>
          <cell r="DU261">
            <v>72.989281359999993</v>
          </cell>
          <cell r="DV261">
            <v>71.103591739999999</v>
          </cell>
          <cell r="DW261">
            <v>1.8856896199999937</v>
          </cell>
          <cell r="DX261">
            <v>2.5835158051486177E-2</v>
          </cell>
          <cell r="DY261">
            <v>0</v>
          </cell>
          <cell r="DZ261">
            <v>7.3065401100000003</v>
          </cell>
          <cell r="EA261">
            <v>6.9288651700000017</v>
          </cell>
          <cell r="EB261">
            <v>0.37767493999999857</v>
          </cell>
          <cell r="EC261">
            <v>80.205447890000002</v>
          </cell>
          <cell r="ED261">
            <v>78.032456909999993</v>
          </cell>
          <cell r="EE261">
            <v>2.1729909800000087</v>
          </cell>
          <cell r="EF261">
            <v>2.7092810241272112E-2</v>
          </cell>
          <cell r="EG261">
            <v>80.176149340000009</v>
          </cell>
          <cell r="EH261">
            <v>78.032456909999993</v>
          </cell>
          <cell r="EI261">
            <v>2.1436924300000157</v>
          </cell>
          <cell r="EJ261">
            <v>2.6737283439609193E-2</v>
          </cell>
          <cell r="EK261">
            <v>0</v>
          </cell>
          <cell r="EL261">
            <v>7.3065521100000002</v>
          </cell>
          <cell r="EM261">
            <v>6.9269478500000092</v>
          </cell>
          <cell r="EN261">
            <v>0.37960425999999092</v>
          </cell>
        </row>
        <row r="262">
          <cell r="A262">
            <v>523315</v>
          </cell>
          <cell r="B262" t="str">
            <v xml:space="preserve"> BPO Operation -Non Contact Center</v>
          </cell>
          <cell r="C262">
            <v>0</v>
          </cell>
          <cell r="D262">
            <v>0</v>
          </cell>
          <cell r="E262">
            <v>0</v>
          </cell>
          <cell r="F262">
            <v>0</v>
          </cell>
          <cell r="G262">
            <v>0</v>
          </cell>
          <cell r="H262">
            <v>0.33988299</v>
          </cell>
          <cell r="I262">
            <v>5.30517108</v>
          </cell>
          <cell r="J262">
            <v>5.8084348432208994</v>
          </cell>
          <cell r="K262">
            <v>5.2750000000000004</v>
          </cell>
          <cell r="L262">
            <v>5.2750000000000004</v>
          </cell>
          <cell r="M262">
            <v>0.43958332999999999</v>
          </cell>
          <cell r="N262">
            <v>0.41558717000000001</v>
          </cell>
          <cell r="O262">
            <v>2.3996159999999989E-2</v>
          </cell>
          <cell r="P262">
            <v>5.4588421267021181E-2</v>
          </cell>
          <cell r="Q262">
            <v>0.23401692999999998</v>
          </cell>
          <cell r="R262">
            <v>0.41558717000000001</v>
          </cell>
          <cell r="S262">
            <v>-0.18157024000000002</v>
          </cell>
          <cell r="T262">
            <v>-0.77588506096546106</v>
          </cell>
          <cell r="U262">
            <v>0</v>
          </cell>
          <cell r="V262">
            <v>0.43958332999999999</v>
          </cell>
          <cell r="W262">
            <v>0.45708197</v>
          </cell>
          <cell r="X262">
            <v>-1.749864000000001E-2</v>
          </cell>
          <cell r="Y262">
            <v>0.87916665999999999</v>
          </cell>
          <cell r="Z262">
            <v>0.87266914000000007</v>
          </cell>
          <cell r="AA262">
            <v>6.4975199999999234E-3</v>
          </cell>
          <cell r="AB262">
            <v>7.3905441318713374E-3</v>
          </cell>
          <cell r="AC262">
            <v>0.75006429000000008</v>
          </cell>
          <cell r="AD262">
            <v>0.87266914000000007</v>
          </cell>
          <cell r="AE262">
            <v>-0.12260484999999999</v>
          </cell>
          <cell r="AF262">
            <v>-0.16345912161742826</v>
          </cell>
          <cell r="AG262">
            <v>0</v>
          </cell>
          <cell r="AH262">
            <v>0.43958332999999999</v>
          </cell>
          <cell r="AI262">
            <v>0.39023681999999993</v>
          </cell>
          <cell r="AJ262">
            <v>4.9346510000000066E-2</v>
          </cell>
          <cell r="AK262">
            <v>1.3187499899999999</v>
          </cell>
          <cell r="AL262">
            <v>1.2629059599999999</v>
          </cell>
          <cell r="AM262">
            <v>5.5844030000000044E-2</v>
          </cell>
          <cell r="AN262">
            <v>4.2346184207364468E-2</v>
          </cell>
          <cell r="AO262">
            <v>0.39023681999999993</v>
          </cell>
          <cell r="AP262">
            <v>1.2629059599999999</v>
          </cell>
          <cell r="AQ262">
            <v>-0.87266913999999995</v>
          </cell>
          <cell r="AR262">
            <v>-2.2362552564875866</v>
          </cell>
          <cell r="AS262">
            <v>0</v>
          </cell>
          <cell r="AT262">
            <v>0.43958332999999999</v>
          </cell>
          <cell r="AU262">
            <v>0.31881844999999998</v>
          </cell>
          <cell r="AV262">
            <v>0.12076488000000002</v>
          </cell>
          <cell r="AW262">
            <v>1.75833332</v>
          </cell>
          <cell r="AX262">
            <v>1.5817244099999999</v>
          </cell>
          <cell r="AY262">
            <v>0.17660891000000012</v>
          </cell>
          <cell r="AZ262">
            <v>0.10044108701756281</v>
          </cell>
          <cell r="BA262">
            <v>1.9271196000000002</v>
          </cell>
          <cell r="BB262">
            <v>1.5817244099999999</v>
          </cell>
          <cell r="BC262">
            <v>0.3453951900000003</v>
          </cell>
          <cell r="BD262">
            <v>0.17922872560685921</v>
          </cell>
          <cell r="BE262">
            <v>0</v>
          </cell>
          <cell r="BF262">
            <v>0.43958332999999999</v>
          </cell>
          <cell r="BG262">
            <v>0.37089302000000002</v>
          </cell>
          <cell r="BH262">
            <v>6.8690309999999977E-2</v>
          </cell>
          <cell r="BI262">
            <v>2.1979166499999998</v>
          </cell>
          <cell r="BJ262">
            <v>1.9526174299999999</v>
          </cell>
          <cell r="BK262">
            <v>0.24529921999999993</v>
          </cell>
          <cell r="BL262">
            <v>0.11160533316857123</v>
          </cell>
          <cell r="BM262">
            <v>2.3869137200000003</v>
          </cell>
          <cell r="BN262">
            <v>1.9526174299999999</v>
          </cell>
          <cell r="BO262">
            <v>0.43429629000000047</v>
          </cell>
          <cell r="BP262">
            <v>0.18194888502295778</v>
          </cell>
          <cell r="BQ262">
            <v>0</v>
          </cell>
          <cell r="BR262">
            <v>0.43958332999999999</v>
          </cell>
          <cell r="BS262">
            <v>0.44748336000000011</v>
          </cell>
          <cell r="BT262">
            <v>-7.9000300000001134E-3</v>
          </cell>
          <cell r="BU262">
            <v>2.6374999799999999</v>
          </cell>
          <cell r="BV262">
            <v>2.4001007900000002</v>
          </cell>
          <cell r="BW262">
            <v>0.23739918999999965</v>
          </cell>
          <cell r="BX262">
            <v>9.0009172246514918E-2</v>
          </cell>
          <cell r="BY262">
            <v>2.8364153999999999</v>
          </cell>
          <cell r="BZ262">
            <v>2.4001007900000002</v>
          </cell>
          <cell r="CA262">
            <v>-0.43631460999999971</v>
          </cell>
          <cell r="CB262">
            <v>-0.15382606158463238</v>
          </cell>
          <cell r="CC262">
            <v>0</v>
          </cell>
          <cell r="CD262">
            <v>0.43958332999999999</v>
          </cell>
          <cell r="CE262">
            <v>0.42490718999999993</v>
          </cell>
          <cell r="CF262">
            <v>1.467614000000006E-2</v>
          </cell>
          <cell r="CG262">
            <v>3.0770833099999999</v>
          </cell>
          <cell r="CH262">
            <v>2.8250079800000001</v>
          </cell>
          <cell r="CI262">
            <v>0.25207532999999982</v>
          </cell>
          <cell r="CJ262">
            <v>8.1920216193301518E-2</v>
          </cell>
          <cell r="CK262">
            <v>3.2520834700000001</v>
          </cell>
          <cell r="CL262">
            <v>2.8250079800000001</v>
          </cell>
          <cell r="CM262">
            <v>-0.42707549</v>
          </cell>
          <cell r="CN262">
            <v>-0.13132365572400267</v>
          </cell>
          <cell r="CO262">
            <v>0</v>
          </cell>
          <cell r="CP262">
            <v>0.43958332999999999</v>
          </cell>
          <cell r="CQ262">
            <v>0.48031791000000013</v>
          </cell>
          <cell r="CR262">
            <v>-4.0734580000000131E-2</v>
          </cell>
          <cell r="CS262">
            <v>3.51666664</v>
          </cell>
          <cell r="CT262">
            <v>3.3053258900000002</v>
          </cell>
          <cell r="CU262">
            <v>0.21134074999999974</v>
          </cell>
          <cell r="CV262">
            <v>6.0096896190308148E-2</v>
          </cell>
          <cell r="CW262">
            <v>3.70505474</v>
          </cell>
          <cell r="CX262">
            <v>3.3053258900000002</v>
          </cell>
          <cell r="CY262">
            <v>0.3997288499999998</v>
          </cell>
          <cell r="CZ262">
            <v>0.10788743434327769</v>
          </cell>
          <cell r="DA262">
            <v>0</v>
          </cell>
          <cell r="DB262">
            <v>0.43958332999999999</v>
          </cell>
          <cell r="DC262">
            <v>0.43479435</v>
          </cell>
          <cell r="DD262">
            <v>4.7889799999999982E-3</v>
          </cell>
          <cell r="DE262">
            <v>3.95624997</v>
          </cell>
          <cell r="DF262">
            <v>3.7401202400000004</v>
          </cell>
          <cell r="DG262">
            <v>0.21612972999999958</v>
          </cell>
          <cell r="DH262">
            <v>5.4629947965598231E-2</v>
          </cell>
          <cell r="DI262">
            <v>4.09745895</v>
          </cell>
          <cell r="DJ262">
            <v>3.7401202400000004</v>
          </cell>
          <cell r="DK262">
            <v>0.35733870999999962</v>
          </cell>
          <cell r="DL262">
            <v>8.7209832816018726E-2</v>
          </cell>
          <cell r="DM262">
            <v>0</v>
          </cell>
          <cell r="DN262">
            <v>0.43958332999999999</v>
          </cell>
          <cell r="DO262">
            <v>0.42632619999999971</v>
          </cell>
          <cell r="DP262">
            <v>1.3257130000000283E-2</v>
          </cell>
          <cell r="DQ262">
            <v>4.3958332999999996</v>
          </cell>
          <cell r="DR262">
            <v>4.1664464399999996</v>
          </cell>
          <cell r="DS262">
            <v>0.22938685999999997</v>
          </cell>
          <cell r="DT262">
            <v>5.2182793191907433E-2</v>
          </cell>
          <cell r="DU262">
            <v>4.4527054000000001</v>
          </cell>
          <cell r="DV262">
            <v>4.1664464399999996</v>
          </cell>
          <cell r="DW262">
            <v>0.28625896000000051</v>
          </cell>
          <cell r="DX262">
            <v>6.4288771496088762E-2</v>
          </cell>
          <cell r="DY262">
            <v>0</v>
          </cell>
          <cell r="DZ262">
            <v>0.43958332999999999</v>
          </cell>
          <cell r="EA262">
            <v>0.4523358999999999</v>
          </cell>
          <cell r="EB262">
            <v>-1.2752569999999908E-2</v>
          </cell>
          <cell r="EC262">
            <v>4.8354166300000001</v>
          </cell>
          <cell r="ED262">
            <v>4.6187823400000001</v>
          </cell>
          <cell r="EE262">
            <v>0.21663429000000001</v>
          </cell>
          <cell r="EF262">
            <v>4.4801576901554396E-2</v>
          </cell>
          <cell r="EG262">
            <v>4.8637482800000003</v>
          </cell>
          <cell r="EH262">
            <v>4.6187823400000001</v>
          </cell>
          <cell r="EI262">
            <v>0.24496594000000016</v>
          </cell>
          <cell r="EJ262">
            <v>5.0365669828620355E-2</v>
          </cell>
          <cell r="EK262">
            <v>0</v>
          </cell>
          <cell r="EL262">
            <v>0.43958336999999997</v>
          </cell>
          <cell r="EM262">
            <v>0.40552407000000029</v>
          </cell>
          <cell r="EN262">
            <v>3.4059299999999681E-2</v>
          </cell>
        </row>
        <row r="263">
          <cell r="A263">
            <v>523316</v>
          </cell>
          <cell r="B263" t="str">
            <v>Payment for Freelance Work</v>
          </cell>
          <cell r="C263">
            <v>0</v>
          </cell>
          <cell r="D263">
            <v>0</v>
          </cell>
          <cell r="E263">
            <v>0</v>
          </cell>
          <cell r="F263">
            <v>0</v>
          </cell>
          <cell r="G263">
            <v>0</v>
          </cell>
          <cell r="H263">
            <v>0</v>
          </cell>
          <cell r="I263">
            <v>2.6219839999999999</v>
          </cell>
          <cell r="J263">
            <v>13.45</v>
          </cell>
          <cell r="K263">
            <v>13.45</v>
          </cell>
          <cell r="L263">
            <v>16.295000000000002</v>
          </cell>
          <cell r="M263">
            <v>1.5408333400000001</v>
          </cell>
          <cell r="N263">
            <v>0.46398400000000001</v>
          </cell>
          <cell r="O263">
            <v>1.0768493400000001</v>
          </cell>
          <cell r="P263">
            <v>0.69887463624067225</v>
          </cell>
          <cell r="Q263">
            <v>0</v>
          </cell>
          <cell r="R263">
            <v>0.46398400000000001</v>
          </cell>
          <cell r="S263">
            <v>-0.46398400000000001</v>
          </cell>
          <cell r="T263">
            <v>0</v>
          </cell>
          <cell r="U263">
            <v>0</v>
          </cell>
          <cell r="V263">
            <v>1.12583334</v>
          </cell>
          <cell r="W263">
            <v>0.27678399999999997</v>
          </cell>
          <cell r="X263">
            <v>0.8490493400000001</v>
          </cell>
          <cell r="Y263">
            <v>1.9316666800000002</v>
          </cell>
          <cell r="Z263">
            <v>0.74076799999999998</v>
          </cell>
          <cell r="AA263">
            <v>1.1908986800000001</v>
          </cell>
          <cell r="AB263">
            <v>0.6165135488074992</v>
          </cell>
          <cell r="AC263">
            <v>0</v>
          </cell>
          <cell r="AD263">
            <v>0.74076799999999998</v>
          </cell>
          <cell r="AE263">
            <v>-0.74076799999999998</v>
          </cell>
          <cell r="AF263">
            <v>0</v>
          </cell>
          <cell r="AG263">
            <v>0</v>
          </cell>
          <cell r="AH263">
            <v>1.3608333400000001</v>
          </cell>
          <cell r="AI263">
            <v>-0.124116</v>
          </cell>
          <cell r="AJ263">
            <v>1.48494934</v>
          </cell>
          <cell r="AK263">
            <v>3.2925000200000003</v>
          </cell>
          <cell r="AL263">
            <v>0.61665199999999998</v>
          </cell>
          <cell r="AM263">
            <v>2.6758480200000001</v>
          </cell>
          <cell r="AN263">
            <v>0.81271009984686349</v>
          </cell>
          <cell r="AO263">
            <v>-0.124116</v>
          </cell>
          <cell r="AP263">
            <v>0.61665199999999998</v>
          </cell>
          <cell r="AQ263">
            <v>-0.74076799999999998</v>
          </cell>
          <cell r="AR263">
            <v>0</v>
          </cell>
          <cell r="AS263">
            <v>0</v>
          </cell>
          <cell r="AT263">
            <v>1.1008333400000001</v>
          </cell>
          <cell r="AU263">
            <v>0.812384</v>
          </cell>
          <cell r="AV263">
            <v>0.28844934000000011</v>
          </cell>
          <cell r="AW263">
            <v>4.3933333600000006</v>
          </cell>
          <cell r="AX263">
            <v>1.429036</v>
          </cell>
          <cell r="AY263">
            <v>2.9642973600000007</v>
          </cell>
          <cell r="AZ263">
            <v>0.67472625387116092</v>
          </cell>
          <cell r="BA263">
            <v>0</v>
          </cell>
          <cell r="BB263">
            <v>1.429036</v>
          </cell>
          <cell r="BC263">
            <v>-1.429036</v>
          </cell>
          <cell r="BD263">
            <v>0</v>
          </cell>
          <cell r="BE263">
            <v>0</v>
          </cell>
          <cell r="BF263">
            <v>0.83083333999999998</v>
          </cell>
          <cell r="BG263">
            <v>0.17078399999999999</v>
          </cell>
          <cell r="BH263">
            <v>0.66004934000000004</v>
          </cell>
          <cell r="BI263">
            <v>5.2241667000000005</v>
          </cell>
          <cell r="BJ263">
            <v>1.59982</v>
          </cell>
          <cell r="BK263">
            <v>3.6243467000000003</v>
          </cell>
          <cell r="BL263">
            <v>0.6937655147949241</v>
          </cell>
          <cell r="BM263">
            <v>0</v>
          </cell>
          <cell r="BN263">
            <v>1.59982</v>
          </cell>
          <cell r="BO263">
            <v>-1.59982</v>
          </cell>
          <cell r="BP263">
            <v>0</v>
          </cell>
          <cell r="BQ263">
            <v>0</v>
          </cell>
          <cell r="BR263">
            <v>2.0208333400000003</v>
          </cell>
          <cell r="BS263">
            <v>0.52978400000000003</v>
          </cell>
          <cell r="BT263">
            <v>1.4910493400000002</v>
          </cell>
          <cell r="BU263">
            <v>7.2450000399999999</v>
          </cell>
          <cell r="BV263">
            <v>2.1296040000000001</v>
          </cell>
          <cell r="BW263">
            <v>5.1153960400000003</v>
          </cell>
          <cell r="BX263">
            <v>0.70605880079470651</v>
          </cell>
          <cell r="BY263">
            <v>0</v>
          </cell>
          <cell r="BZ263">
            <v>2.1296040000000001</v>
          </cell>
          <cell r="CA263">
            <v>2.1296040000000001</v>
          </cell>
          <cell r="CB263">
            <v>0</v>
          </cell>
          <cell r="CC263">
            <v>0</v>
          </cell>
          <cell r="CD263">
            <v>2.68083334</v>
          </cell>
          <cell r="CE263">
            <v>0.73708799999999997</v>
          </cell>
          <cell r="CF263">
            <v>1.94374534</v>
          </cell>
          <cell r="CG263">
            <v>9.9258333799999985</v>
          </cell>
          <cell r="CH263">
            <v>2.866692</v>
          </cell>
          <cell r="CI263">
            <v>7.059141379999998</v>
          </cell>
          <cell r="CJ263">
            <v>0.71118878483531411</v>
          </cell>
          <cell r="CK263">
            <v>0</v>
          </cell>
          <cell r="CL263">
            <v>2.866692</v>
          </cell>
          <cell r="CM263">
            <v>2.866692</v>
          </cell>
          <cell r="CN263">
            <v>0</v>
          </cell>
          <cell r="CO263">
            <v>0</v>
          </cell>
          <cell r="CP263">
            <v>1.01083334</v>
          </cell>
          <cell r="CQ263">
            <v>1.172488</v>
          </cell>
          <cell r="CR263">
            <v>-0.16165465999999995</v>
          </cell>
          <cell r="CS263">
            <v>10.936666719999998</v>
          </cell>
          <cell r="CT263">
            <v>4.03918</v>
          </cell>
          <cell r="CU263">
            <v>6.8974867199999981</v>
          </cell>
          <cell r="CV263">
            <v>0.63067540564132685</v>
          </cell>
          <cell r="CW263">
            <v>0</v>
          </cell>
          <cell r="CX263">
            <v>4.03918</v>
          </cell>
          <cell r="CY263">
            <v>-4.03918</v>
          </cell>
          <cell r="CZ263">
            <v>0</v>
          </cell>
          <cell r="DA263">
            <v>0</v>
          </cell>
          <cell r="DB263">
            <v>0.96583333999999998</v>
          </cell>
          <cell r="DC263">
            <v>0.70643999999999996</v>
          </cell>
          <cell r="DD263">
            <v>0.25939334000000003</v>
          </cell>
          <cell r="DE263">
            <v>11.902500059999999</v>
          </cell>
          <cell r="DF263">
            <v>4.7456199999999997</v>
          </cell>
          <cell r="DG263">
            <v>7.1568800599999998</v>
          </cell>
          <cell r="DH263">
            <v>0.60129216752131653</v>
          </cell>
          <cell r="DI263">
            <v>0</v>
          </cell>
          <cell r="DJ263">
            <v>4.7456199999999997</v>
          </cell>
          <cell r="DK263">
            <v>-4.7456199999999997</v>
          </cell>
          <cell r="DL263">
            <v>0</v>
          </cell>
          <cell r="DM263">
            <v>0</v>
          </cell>
          <cell r="DN263">
            <v>1.22083334</v>
          </cell>
          <cell r="DO263">
            <v>0.55571999999999999</v>
          </cell>
          <cell r="DP263">
            <v>0.66511334</v>
          </cell>
          <cell r="DQ263">
            <v>12.143333399999998</v>
          </cell>
          <cell r="DR263">
            <v>5.3013399999999997</v>
          </cell>
          <cell r="DS263">
            <v>6.841993399999998</v>
          </cell>
          <cell r="DT263">
            <v>0.56343618137010054</v>
          </cell>
          <cell r="DU263">
            <v>0</v>
          </cell>
          <cell r="DV263">
            <v>5.3013399999999997</v>
          </cell>
          <cell r="DW263">
            <v>-5.3013399999999997</v>
          </cell>
          <cell r="DX263">
            <v>0</v>
          </cell>
          <cell r="DY263">
            <v>0</v>
          </cell>
          <cell r="DZ263">
            <v>3.5808333399999999</v>
          </cell>
          <cell r="EA263">
            <v>0.53078400000000003</v>
          </cell>
          <cell r="EB263">
            <v>3.0500493399999997</v>
          </cell>
          <cell r="EC263">
            <v>15.124166739999998</v>
          </cell>
          <cell r="ED263">
            <v>5.8321240000000003</v>
          </cell>
          <cell r="EE263">
            <v>9.2920427399999976</v>
          </cell>
          <cell r="EF263">
            <v>0.61438378059034804</v>
          </cell>
          <cell r="EG263">
            <v>0.24</v>
          </cell>
          <cell r="EH263">
            <v>5.8321240000000003</v>
          </cell>
          <cell r="EI263">
            <v>-5.5921240000000001</v>
          </cell>
          <cell r="EJ263">
            <v>-23.300516666666667</v>
          </cell>
          <cell r="EK263">
            <v>0</v>
          </cell>
          <cell r="EL263">
            <v>1.17083326</v>
          </cell>
          <cell r="EM263">
            <v>3.58</v>
          </cell>
          <cell r="EN263">
            <v>-2.4091667399999999</v>
          </cell>
        </row>
        <row r="264">
          <cell r="A264">
            <v>523503</v>
          </cell>
          <cell r="B264" t="str">
            <v>Ex. On First Aid Center</v>
          </cell>
          <cell r="C264">
            <v>0.14000000000000001</v>
          </cell>
          <cell r="D264">
            <v>1.713206</v>
          </cell>
          <cell r="E264">
            <v>4.4346550000000002</v>
          </cell>
          <cell r="F264">
            <v>0.84266020999999991</v>
          </cell>
          <cell r="G264">
            <v>-0.84806910000000013</v>
          </cell>
          <cell r="H264">
            <v>2.2768899999999999</v>
          </cell>
          <cell r="I264">
            <v>1.46643795</v>
          </cell>
          <cell r="J264">
            <v>1.2</v>
          </cell>
          <cell r="K264">
            <v>0.51400000000000001</v>
          </cell>
          <cell r="L264">
            <v>0.54400000000000004</v>
          </cell>
          <cell r="M264">
            <v>4.2833330000000003E-2</v>
          </cell>
          <cell r="N264">
            <v>0</v>
          </cell>
          <cell r="O264">
            <v>4.2833330000000003E-2</v>
          </cell>
          <cell r="P264">
            <v>1</v>
          </cell>
          <cell r="Q264">
            <v>0</v>
          </cell>
          <cell r="R264">
            <v>0</v>
          </cell>
          <cell r="S264">
            <v>0</v>
          </cell>
          <cell r="T264">
            <v>0</v>
          </cell>
          <cell r="U264">
            <v>0</v>
          </cell>
          <cell r="V264">
            <v>7.2833330000000002E-2</v>
          </cell>
          <cell r="W264">
            <v>2.9129389999999998E-2</v>
          </cell>
          <cell r="X264">
            <v>4.3703940000000004E-2</v>
          </cell>
          <cell r="Y264">
            <v>0.11566666</v>
          </cell>
          <cell r="Z264">
            <v>2.9129389999999998E-2</v>
          </cell>
          <cell r="AA264">
            <v>8.6537269999999999E-2</v>
          </cell>
          <cell r="AB264">
            <v>0.74816087885653482</v>
          </cell>
          <cell r="AC264">
            <v>0</v>
          </cell>
          <cell r="AD264">
            <v>2.9129389999999998E-2</v>
          </cell>
          <cell r="AE264">
            <v>-2.9129389999999998E-2</v>
          </cell>
          <cell r="AF264">
            <v>0</v>
          </cell>
          <cell r="AG264">
            <v>0</v>
          </cell>
          <cell r="AH264">
            <v>4.2833330000000003E-2</v>
          </cell>
          <cell r="AI264">
            <v>-2.3563480500000002</v>
          </cell>
          <cell r="AJ264">
            <v>2.3991813800000004</v>
          </cell>
          <cell r="AK264">
            <v>0.15849998999999998</v>
          </cell>
          <cell r="AL264">
            <v>-2.3272186600000002</v>
          </cell>
          <cell r="AM264">
            <v>2.4857186500000004</v>
          </cell>
          <cell r="AN264">
            <v>15.682768497335557</v>
          </cell>
          <cell r="AO264">
            <v>-2.3563480500000002</v>
          </cell>
          <cell r="AP264">
            <v>-2.3272186600000002</v>
          </cell>
          <cell r="AQ264">
            <v>-2.9129390000000033E-2</v>
          </cell>
          <cell r="AR264">
            <v>1.2362091415145582E-2</v>
          </cell>
          <cell r="AS264">
            <v>0</v>
          </cell>
          <cell r="AT264">
            <v>4.2833330000000003E-2</v>
          </cell>
          <cell r="AU264">
            <v>0</v>
          </cell>
          <cell r="AV264">
            <v>4.2833330000000003E-2</v>
          </cell>
          <cell r="AW264">
            <v>0.20133332000000001</v>
          </cell>
          <cell r="AX264">
            <v>-2.3272186600000002</v>
          </cell>
          <cell r="AY264">
            <v>2.52855198</v>
          </cell>
          <cell r="AZ264">
            <v>12.559033844969129</v>
          </cell>
          <cell r="BA264">
            <v>3.1971609999999998E-2</v>
          </cell>
          <cell r="BB264">
            <v>-2.3272186600000002</v>
          </cell>
          <cell r="BC264">
            <v>2.35919027</v>
          </cell>
          <cell r="BD264">
            <v>73.790161646535793</v>
          </cell>
          <cell r="BE264">
            <v>0</v>
          </cell>
          <cell r="BF264">
            <v>4.2833330000000003E-2</v>
          </cell>
          <cell r="BG264">
            <v>1.3219E-2</v>
          </cell>
          <cell r="BH264">
            <v>2.9614330000000001E-2</v>
          </cell>
          <cell r="BI264">
            <v>0.24416665000000001</v>
          </cell>
          <cell r="BJ264">
            <v>-2.3139996600000003</v>
          </cell>
          <cell r="BK264">
            <v>2.5581663100000003</v>
          </cell>
          <cell r="BL264">
            <v>10.477132360213814</v>
          </cell>
          <cell r="BM264">
            <v>3.1971609999999998E-2</v>
          </cell>
          <cell r="BN264">
            <v>-2.3139996600000003</v>
          </cell>
          <cell r="BO264">
            <v>2.3459712700000002</v>
          </cell>
          <cell r="BP264">
            <v>73.376701079488967</v>
          </cell>
          <cell r="BQ264">
            <v>0</v>
          </cell>
          <cell r="BR264">
            <v>4.2833330000000003E-2</v>
          </cell>
          <cell r="BS264">
            <v>6.8999999999999999E-3</v>
          </cell>
          <cell r="BT264">
            <v>3.5933329999999999E-2</v>
          </cell>
          <cell r="BU264">
            <v>0.28699998000000004</v>
          </cell>
          <cell r="BV264">
            <v>-2.30709966</v>
          </cell>
          <cell r="BW264">
            <v>2.59409964</v>
          </cell>
          <cell r="BX264">
            <v>9.0386753337055961</v>
          </cell>
          <cell r="BY264">
            <v>6.5254610000000005E-2</v>
          </cell>
          <cell r="BZ264">
            <v>-2.30709966</v>
          </cell>
          <cell r="CA264">
            <v>-2.3723542700000002</v>
          </cell>
          <cell r="CB264">
            <v>-36.3553512924221</v>
          </cell>
          <cell r="CC264">
            <v>0</v>
          </cell>
          <cell r="CD264">
            <v>4.2833330000000003E-2</v>
          </cell>
          <cell r="CE264">
            <v>0</v>
          </cell>
          <cell r="CF264">
            <v>4.2833330000000003E-2</v>
          </cell>
          <cell r="CG264">
            <v>0.32983331000000005</v>
          </cell>
          <cell r="CH264">
            <v>-2.30709966</v>
          </cell>
          <cell r="CI264">
            <v>2.6369329700000002</v>
          </cell>
          <cell r="CJ264">
            <v>7.9947442846206158</v>
          </cell>
          <cell r="CK264">
            <v>6.5254610000000005E-2</v>
          </cell>
          <cell r="CL264">
            <v>-2.30709966</v>
          </cell>
          <cell r="CM264">
            <v>-2.3723542700000002</v>
          </cell>
          <cell r="CN264">
            <v>-36.3553512924221</v>
          </cell>
          <cell r="CO264">
            <v>0</v>
          </cell>
          <cell r="CP264">
            <v>4.2833330000000003E-2</v>
          </cell>
          <cell r="CQ264">
            <v>0</v>
          </cell>
          <cell r="CR264">
            <v>4.2833330000000003E-2</v>
          </cell>
          <cell r="CS264">
            <v>0.37266664000000005</v>
          </cell>
          <cell r="CT264">
            <v>-2.30709966</v>
          </cell>
          <cell r="CU264">
            <v>2.6797662999999998</v>
          </cell>
          <cell r="CV264">
            <v>7.1907866505035152</v>
          </cell>
          <cell r="CW264">
            <v>9.3905849999999999E-2</v>
          </cell>
          <cell r="CX264">
            <v>-2.30709966</v>
          </cell>
          <cell r="CY264">
            <v>2.4010055100000001</v>
          </cell>
          <cell r="CZ264">
            <v>25.56822082969272</v>
          </cell>
          <cell r="DA264">
            <v>0</v>
          </cell>
          <cell r="DB264">
            <v>4.2833330000000003E-2</v>
          </cell>
          <cell r="DC264">
            <v>1.2904559999999999E-2</v>
          </cell>
          <cell r="DD264">
            <v>2.9928770000000004E-2</v>
          </cell>
          <cell r="DE264">
            <v>0.41549997000000011</v>
          </cell>
          <cell r="DF264">
            <v>-2.2941951</v>
          </cell>
          <cell r="DG264">
            <v>2.70969507</v>
          </cell>
          <cell r="DH264">
            <v>6.5215289185219421</v>
          </cell>
          <cell r="DI264">
            <v>0.13670798000000001</v>
          </cell>
          <cell r="DJ264">
            <v>-2.2941951</v>
          </cell>
          <cell r="DK264">
            <v>2.4309030800000002</v>
          </cell>
          <cell r="DL264">
            <v>17.781720423343248</v>
          </cell>
          <cell r="DM264">
            <v>0</v>
          </cell>
          <cell r="DN264">
            <v>4.2833330000000003E-2</v>
          </cell>
          <cell r="DO264">
            <v>0</v>
          </cell>
          <cell r="DP264">
            <v>4.2833330000000003E-2</v>
          </cell>
          <cell r="DQ264">
            <v>0.45833330000000011</v>
          </cell>
          <cell r="DR264">
            <v>-2.2941951</v>
          </cell>
          <cell r="DS264">
            <v>2.7525284000000001</v>
          </cell>
          <cell r="DT264">
            <v>6.0055169458557769</v>
          </cell>
          <cell r="DU264">
            <v>0.17725098</v>
          </cell>
          <cell r="DV264">
            <v>-2.2941951</v>
          </cell>
          <cell r="DW264">
            <v>2.4714460800000002</v>
          </cell>
          <cell r="DX264">
            <v>13.943201216715417</v>
          </cell>
          <cell r="DY264">
            <v>0</v>
          </cell>
          <cell r="DZ264">
            <v>4.2833330000000003E-2</v>
          </cell>
          <cell r="EA264">
            <v>1.5869999999999999E-2</v>
          </cell>
          <cell r="EB264">
            <v>2.6963330000000004E-2</v>
          </cell>
          <cell r="EC264">
            <v>0.50116663000000017</v>
          </cell>
          <cell r="ED264">
            <v>-2.2783251</v>
          </cell>
          <cell r="EE264">
            <v>2.7794917300000002</v>
          </cell>
          <cell r="EF264">
            <v>5.5460430994777115</v>
          </cell>
          <cell r="EG264">
            <v>0.17725098</v>
          </cell>
          <cell r="EH264">
            <v>-2.2783251</v>
          </cell>
          <cell r="EI264">
            <v>2.4555760800000002</v>
          </cell>
          <cell r="EJ264">
            <v>13.853667156029266</v>
          </cell>
          <cell r="EK264">
            <v>0</v>
          </cell>
          <cell r="EL264">
            <v>4.2833370000000003E-2</v>
          </cell>
          <cell r="EM264">
            <v>2.3232891000000002</v>
          </cell>
          <cell r="EN264">
            <v>-2.2804557300000003</v>
          </cell>
        </row>
        <row r="265">
          <cell r="A265">
            <v>523113</v>
          </cell>
          <cell r="B265" t="str">
            <v>Consolidated Salary - Contingent Workers</v>
          </cell>
          <cell r="C265">
            <v>1303.60637565</v>
          </cell>
          <cell r="D265">
            <v>977.17269592999992</v>
          </cell>
          <cell r="E265">
            <v>421.25973937999998</v>
          </cell>
          <cell r="F265">
            <v>23.688834549999999</v>
          </cell>
          <cell r="G265">
            <v>30.186434160000001</v>
          </cell>
          <cell r="H265">
            <v>29.163559460000002</v>
          </cell>
          <cell r="I265">
            <v>26.72666714</v>
          </cell>
          <cell r="J265">
            <v>35.4</v>
          </cell>
          <cell r="K265">
            <v>27.899000000000001</v>
          </cell>
          <cell r="L265">
            <v>41.418891159999994</v>
          </cell>
          <cell r="M265">
            <v>2.3249170000000001</v>
          </cell>
          <cell r="N265">
            <v>2.2756134700000001</v>
          </cell>
          <cell r="O265">
            <v>4.9303529999999984E-2</v>
          </cell>
          <cell r="P265">
            <v>2.1206576406813653E-2</v>
          </cell>
          <cell r="Q265">
            <v>0.62051845999999999</v>
          </cell>
          <cell r="R265">
            <v>2.2756134700000001</v>
          </cell>
          <cell r="S265">
            <v>-1.6550950100000001</v>
          </cell>
          <cell r="T265">
            <v>-2.6672776342544267</v>
          </cell>
          <cell r="U265">
            <v>0</v>
          </cell>
          <cell r="V265">
            <v>2.3249170000000001</v>
          </cell>
          <cell r="W265">
            <v>1.816454</v>
          </cell>
          <cell r="X265">
            <v>0.50846300000000011</v>
          </cell>
          <cell r="Y265">
            <v>4.6498340000000002</v>
          </cell>
          <cell r="Z265">
            <v>4.0920674699999999</v>
          </cell>
          <cell r="AA265">
            <v>0.55776653000000032</v>
          </cell>
          <cell r="AB265">
            <v>0.11995407362929522</v>
          </cell>
          <cell r="AC265">
            <v>0.62051845999999999</v>
          </cell>
          <cell r="AD265">
            <v>4.0920674699999999</v>
          </cell>
          <cell r="AE265">
            <v>-3.4715490099999999</v>
          </cell>
          <cell r="AF265">
            <v>-5.594594252683474</v>
          </cell>
          <cell r="AG265">
            <v>0</v>
          </cell>
          <cell r="AH265">
            <v>2.3249170000000001</v>
          </cell>
          <cell r="AI265">
            <v>0.8788416899999999</v>
          </cell>
          <cell r="AJ265">
            <v>1.4460753100000003</v>
          </cell>
          <cell r="AK265">
            <v>6.9747510000000004</v>
          </cell>
          <cell r="AL265">
            <v>4.9709091599999997</v>
          </cell>
          <cell r="AM265">
            <v>2.0038418400000007</v>
          </cell>
          <cell r="AN265">
            <v>0.28729940896814821</v>
          </cell>
          <cell r="AO265">
            <v>0.8788416899999999</v>
          </cell>
          <cell r="AP265">
            <v>4.9709091599999997</v>
          </cell>
          <cell r="AQ265">
            <v>-4.0920674699999999</v>
          </cell>
          <cell r="AR265">
            <v>-4.656205453794529</v>
          </cell>
          <cell r="AS265">
            <v>0</v>
          </cell>
          <cell r="AT265">
            <v>2.3249170000000001</v>
          </cell>
          <cell r="AU265">
            <v>1.9382465999999996</v>
          </cell>
          <cell r="AV265">
            <v>0.38667040000000052</v>
          </cell>
          <cell r="AW265">
            <v>9.2996680000000005</v>
          </cell>
          <cell r="AX265">
            <v>6.90915576</v>
          </cell>
          <cell r="AY265">
            <v>2.3905122400000005</v>
          </cell>
          <cell r="AZ265">
            <v>0.25705350341539079</v>
          </cell>
          <cell r="BA265">
            <v>2.4324288700000003</v>
          </cell>
          <cell r="BB265">
            <v>6.90915576</v>
          </cell>
          <cell r="BC265">
            <v>-4.4767268900000001</v>
          </cell>
          <cell r="BD265">
            <v>-1.8404348613079895</v>
          </cell>
          <cell r="BE265">
            <v>0</v>
          </cell>
          <cell r="BF265">
            <v>2.3249170000000001</v>
          </cell>
          <cell r="BG265">
            <v>1.5526814000000004</v>
          </cell>
          <cell r="BH265">
            <v>0.77223559999999969</v>
          </cell>
          <cell r="BI265">
            <v>11.624585</v>
          </cell>
          <cell r="BJ265">
            <v>8.46183716</v>
          </cell>
          <cell r="BK265">
            <v>3.1627478399999998</v>
          </cell>
          <cell r="BL265">
            <v>0.27207404307336563</v>
          </cell>
          <cell r="BM265">
            <v>3.0931023600000001</v>
          </cell>
          <cell r="BN265">
            <v>8.46183716</v>
          </cell>
          <cell r="BO265">
            <v>-5.3687348000000004</v>
          </cell>
          <cell r="BP265">
            <v>-1.7357119730108124</v>
          </cell>
          <cell r="BQ265">
            <v>0</v>
          </cell>
          <cell r="BR265">
            <v>2.3249170000000001</v>
          </cell>
          <cell r="BS265">
            <v>2.8361008299999999</v>
          </cell>
          <cell r="BT265">
            <v>-0.51118382999999978</v>
          </cell>
          <cell r="BU265">
            <v>13.949502000000001</v>
          </cell>
          <cell r="BV265">
            <v>11.297937989999999</v>
          </cell>
          <cell r="BW265">
            <v>2.6515640100000013</v>
          </cell>
          <cell r="BX265">
            <v>0.19008305887909124</v>
          </cell>
          <cell r="BY265">
            <v>3.5947211499999998</v>
          </cell>
          <cell r="BZ265">
            <v>11.297937989999999</v>
          </cell>
          <cell r="CA265">
            <v>7.7032168399999996</v>
          </cell>
          <cell r="CB265">
            <v>2.1429247272768293</v>
          </cell>
          <cell r="CC265">
            <v>0</v>
          </cell>
          <cell r="CD265">
            <v>2.3249170000000001</v>
          </cell>
          <cell r="CE265">
            <v>0.58468225999999979</v>
          </cell>
          <cell r="CF265">
            <v>1.7402347400000004</v>
          </cell>
          <cell r="CG265">
            <v>16.274419000000002</v>
          </cell>
          <cell r="CH265">
            <v>11.88262025</v>
          </cell>
          <cell r="CI265">
            <v>4.3917987500000013</v>
          </cell>
          <cell r="CJ265">
            <v>0.26985901923749173</v>
          </cell>
          <cell r="CK265">
            <v>11.51231626</v>
          </cell>
          <cell r="CL265">
            <v>11.88262025</v>
          </cell>
          <cell r="CM265">
            <v>0.37030399000000003</v>
          </cell>
          <cell r="CN265">
            <v>3.2165897951104409E-2</v>
          </cell>
          <cell r="CO265">
            <v>0</v>
          </cell>
          <cell r="CP265">
            <v>3.7886913999999998</v>
          </cell>
          <cell r="CQ265">
            <v>1.7405201099999994</v>
          </cell>
          <cell r="CR265">
            <v>2.0481712900000004</v>
          </cell>
          <cell r="CS265">
            <v>20.063110399999999</v>
          </cell>
          <cell r="CT265">
            <v>13.623140359999999</v>
          </cell>
          <cell r="CU265">
            <v>6.4399700400000004</v>
          </cell>
          <cell r="CV265">
            <v>0.32098562543921411</v>
          </cell>
          <cell r="CW265">
            <v>19.2467401</v>
          </cell>
          <cell r="CX265">
            <v>13.623140359999999</v>
          </cell>
          <cell r="CY265">
            <v>5.6235997400000013</v>
          </cell>
          <cell r="CZ265">
            <v>0.29218453155087815</v>
          </cell>
          <cell r="DA265">
            <v>0</v>
          </cell>
          <cell r="DB265">
            <v>5.3450704199999999</v>
          </cell>
          <cell r="DC265">
            <v>1.7321518200000012</v>
          </cell>
          <cell r="DD265">
            <v>3.6129185999999986</v>
          </cell>
          <cell r="DE265">
            <v>25.408180820000002</v>
          </cell>
          <cell r="DF265">
            <v>15.355292179999999</v>
          </cell>
          <cell r="DG265">
            <v>10.052888640000003</v>
          </cell>
          <cell r="DH265">
            <v>0.39565558475901941</v>
          </cell>
          <cell r="DI265">
            <v>21.40974143</v>
          </cell>
          <cell r="DJ265">
            <v>15.355292179999999</v>
          </cell>
          <cell r="DK265">
            <v>6.0544492500000011</v>
          </cell>
          <cell r="DL265">
            <v>0.28278946150728923</v>
          </cell>
          <cell r="DM265">
            <v>0</v>
          </cell>
          <cell r="DN265">
            <v>4.8186434199999999</v>
          </cell>
          <cell r="DO265">
            <v>2.4153057499999999</v>
          </cell>
          <cell r="DP265">
            <v>2.40333767</v>
          </cell>
          <cell r="DQ265">
            <v>30.226824240000003</v>
          </cell>
          <cell r="DR265">
            <v>17.770597930000001</v>
          </cell>
          <cell r="DS265">
            <v>12.456226310000002</v>
          </cell>
          <cell r="DT265">
            <v>0.41209179671334206</v>
          </cell>
          <cell r="DU265">
            <v>25.163587339999999</v>
          </cell>
          <cell r="DV265">
            <v>17.770597930000001</v>
          </cell>
          <cell r="DW265">
            <v>7.3929894099999984</v>
          </cell>
          <cell r="DX265">
            <v>0.29379711684621829</v>
          </cell>
          <cell r="DY265">
            <v>0</v>
          </cell>
          <cell r="DZ265">
            <v>4.8186434199999999</v>
          </cell>
          <cell r="EA265">
            <v>2.4998779699999987</v>
          </cell>
          <cell r="EB265">
            <v>2.3187654500000012</v>
          </cell>
          <cell r="EC265">
            <v>35.045467660000007</v>
          </cell>
          <cell r="ED265">
            <v>20.270475899999997</v>
          </cell>
          <cell r="EE265">
            <v>14.77499176000001</v>
          </cell>
          <cell r="EF265">
            <v>0.42159493784880503</v>
          </cell>
          <cell r="EG265">
            <v>25.163587339999999</v>
          </cell>
          <cell r="EH265">
            <v>20.270475899999997</v>
          </cell>
          <cell r="EI265">
            <v>4.893111440000002</v>
          </cell>
          <cell r="EJ265">
            <v>0.19445206177824731</v>
          </cell>
          <cell r="EK265">
            <v>0</v>
          </cell>
          <cell r="EL265">
            <v>6.3734235000000004</v>
          </cell>
          <cell r="EM265">
            <v>4.3021103100000024</v>
          </cell>
          <cell r="EN265">
            <v>2.0713131899999979</v>
          </cell>
        </row>
        <row r="266">
          <cell r="A266">
            <v>523143</v>
          </cell>
          <cell r="B266" t="str">
            <v>Overtime - Contingent Workers</v>
          </cell>
          <cell r="C266">
            <v>91.860341500000004</v>
          </cell>
          <cell r="D266">
            <v>254.15648861000003</v>
          </cell>
          <cell r="E266">
            <v>128.34606017999999</v>
          </cell>
          <cell r="F266">
            <v>2.01606028</v>
          </cell>
          <cell r="G266">
            <v>4.3470513400000002</v>
          </cell>
          <cell r="H266">
            <v>4.26798229</v>
          </cell>
          <cell r="I266">
            <v>4.7497079400000004</v>
          </cell>
          <cell r="J266">
            <v>10</v>
          </cell>
          <cell r="K266">
            <v>2.113</v>
          </cell>
          <cell r="L266">
            <v>4.9404760000000003</v>
          </cell>
          <cell r="M266">
            <v>0.17608299999999999</v>
          </cell>
          <cell r="N266">
            <v>3.8141E-3</v>
          </cell>
          <cell r="O266">
            <v>0.1722689</v>
          </cell>
          <cell r="P266">
            <v>0.97833919231271627</v>
          </cell>
          <cell r="Q266">
            <v>0</v>
          </cell>
          <cell r="R266">
            <v>3.8141E-3</v>
          </cell>
          <cell r="S266">
            <v>-3.8141E-3</v>
          </cell>
          <cell r="T266">
            <v>0</v>
          </cell>
          <cell r="U266">
            <v>0</v>
          </cell>
          <cell r="V266">
            <v>0.17608299999999999</v>
          </cell>
          <cell r="W266">
            <v>0</v>
          </cell>
          <cell r="X266">
            <v>0.17608299999999999</v>
          </cell>
          <cell r="Y266">
            <v>0.35216599999999998</v>
          </cell>
          <cell r="Z266">
            <v>3.8141E-3</v>
          </cell>
          <cell r="AA266">
            <v>0.34835189999999999</v>
          </cell>
          <cell r="AB266">
            <v>0.98916959615635813</v>
          </cell>
          <cell r="AC266">
            <v>0.65687178000000002</v>
          </cell>
          <cell r="AD266">
            <v>3.8141E-3</v>
          </cell>
          <cell r="AE266">
            <v>0.65305767999999997</v>
          </cell>
          <cell r="AF266">
            <v>0.99419353956718914</v>
          </cell>
          <cell r="AG266">
            <v>0</v>
          </cell>
          <cell r="AH266">
            <v>0.17608299999999999</v>
          </cell>
          <cell r="AI266">
            <v>5.5128199999999999E-3</v>
          </cell>
          <cell r="AJ266">
            <v>0.17057017999999999</v>
          </cell>
          <cell r="AK266">
            <v>0.52824899999999997</v>
          </cell>
          <cell r="AL266">
            <v>9.3269200000000007E-3</v>
          </cell>
          <cell r="AM266">
            <v>0.51892207999999995</v>
          </cell>
          <cell r="AN266">
            <v>0.98234370533593052</v>
          </cell>
          <cell r="AO266">
            <v>5.5128199999999999E-3</v>
          </cell>
          <cell r="AP266">
            <v>9.3269200000000007E-3</v>
          </cell>
          <cell r="AQ266">
            <v>-3.8141000000000008E-3</v>
          </cell>
          <cell r="AR266">
            <v>-0.69186006435907588</v>
          </cell>
          <cell r="AS266">
            <v>0</v>
          </cell>
          <cell r="AT266">
            <v>0.17608299999999999</v>
          </cell>
          <cell r="AU266">
            <v>9.6130999999999951E-4</v>
          </cell>
          <cell r="AV266">
            <v>0.17512169</v>
          </cell>
          <cell r="AW266">
            <v>0.70433199999999996</v>
          </cell>
          <cell r="AX266">
            <v>1.0288229999999999E-2</v>
          </cell>
          <cell r="AY266">
            <v>0.69404376999999995</v>
          </cell>
          <cell r="AZ266">
            <v>0.98539292549536295</v>
          </cell>
          <cell r="BA266">
            <v>0.65687178000000002</v>
          </cell>
          <cell r="BB266">
            <v>1.0288229999999999E-2</v>
          </cell>
          <cell r="BC266">
            <v>0.64658355000000001</v>
          </cell>
          <cell r="BD266">
            <v>0.98433753692387271</v>
          </cell>
          <cell r="BE266">
            <v>0</v>
          </cell>
          <cell r="BF266">
            <v>0.17608299999999999</v>
          </cell>
          <cell r="BG266">
            <v>0.42402914000000003</v>
          </cell>
          <cell r="BH266">
            <v>-0.24794614000000004</v>
          </cell>
          <cell r="BI266">
            <v>0.88041499999999995</v>
          </cell>
          <cell r="BJ266">
            <v>0.43431736999999998</v>
          </cell>
          <cell r="BK266">
            <v>0.44609762999999997</v>
          </cell>
          <cell r="BL266">
            <v>0.50669017451997067</v>
          </cell>
          <cell r="BM266">
            <v>0.66039742000000001</v>
          </cell>
          <cell r="BN266">
            <v>0.43431736999999998</v>
          </cell>
          <cell r="BO266">
            <v>0.22608005000000003</v>
          </cell>
          <cell r="BP266">
            <v>0.34233939012057318</v>
          </cell>
          <cell r="BQ266">
            <v>0</v>
          </cell>
          <cell r="BR266">
            <v>0.17608299999999999</v>
          </cell>
          <cell r="BS266">
            <v>0</v>
          </cell>
          <cell r="BT266">
            <v>0.17608299999999999</v>
          </cell>
          <cell r="BU266">
            <v>1.0564979999999999</v>
          </cell>
          <cell r="BV266">
            <v>0.43431736999999998</v>
          </cell>
          <cell r="BW266">
            <v>0.6221806299999999</v>
          </cell>
          <cell r="BX266">
            <v>0.58890847876664221</v>
          </cell>
          <cell r="BY266">
            <v>0.67270511</v>
          </cell>
          <cell r="BZ266">
            <v>0.43431736999999998</v>
          </cell>
          <cell r="CA266">
            <v>-0.23838774000000001</v>
          </cell>
          <cell r="CB266">
            <v>-0.35437182869028605</v>
          </cell>
          <cell r="CC266">
            <v>0</v>
          </cell>
          <cell r="CD266">
            <v>0.17608299999999999</v>
          </cell>
          <cell r="CE266">
            <v>0.41110209999999997</v>
          </cell>
          <cell r="CF266">
            <v>-0.23501909999999998</v>
          </cell>
          <cell r="CG266">
            <v>1.2325809999999999</v>
          </cell>
          <cell r="CH266">
            <v>0.84541946999999995</v>
          </cell>
          <cell r="CI266">
            <v>0.38716152999999998</v>
          </cell>
          <cell r="CJ266">
            <v>0.3141063589330032</v>
          </cell>
          <cell r="CK266">
            <v>1.8077128200000001</v>
          </cell>
          <cell r="CL266">
            <v>0.84541946999999995</v>
          </cell>
          <cell r="CM266">
            <v>-0.96229335000000016</v>
          </cell>
          <cell r="CN266">
            <v>-0.53232645105653453</v>
          </cell>
          <cell r="CO266">
            <v>0</v>
          </cell>
          <cell r="CP266">
            <v>0.55145500000000003</v>
          </cell>
          <cell r="CQ266">
            <v>0</v>
          </cell>
          <cell r="CR266">
            <v>0.55145500000000003</v>
          </cell>
          <cell r="CS266">
            <v>1.784036</v>
          </cell>
          <cell r="CT266">
            <v>0.84541946999999995</v>
          </cell>
          <cell r="CU266">
            <v>0.93861653</v>
          </cell>
          <cell r="CV266">
            <v>0.52611972516249672</v>
          </cell>
          <cell r="CW266">
            <v>2.08836427</v>
          </cell>
          <cell r="CX266">
            <v>0.84541946999999995</v>
          </cell>
          <cell r="CY266">
            <v>1.2429448000000001</v>
          </cell>
          <cell r="CZ266">
            <v>0.59517624288793258</v>
          </cell>
          <cell r="DA266">
            <v>0</v>
          </cell>
          <cell r="DB266">
            <v>1.048327</v>
          </cell>
          <cell r="DC266">
            <v>0.50578973999999999</v>
          </cell>
          <cell r="DD266">
            <v>0.54253726000000002</v>
          </cell>
          <cell r="DE266">
            <v>2.832363</v>
          </cell>
          <cell r="DF266">
            <v>1.3512092099999999</v>
          </cell>
          <cell r="DG266">
            <v>1.48115379</v>
          </cell>
          <cell r="DH266">
            <v>0.52293925248988216</v>
          </cell>
          <cell r="DI266">
            <v>2.09451812</v>
          </cell>
          <cell r="DJ266">
            <v>1.3512092099999999</v>
          </cell>
          <cell r="DK266">
            <v>0.7433089100000001</v>
          </cell>
          <cell r="DL266">
            <v>0.35488301719729221</v>
          </cell>
          <cell r="DM266">
            <v>0</v>
          </cell>
          <cell r="DN266">
            <v>0.55145500000000003</v>
          </cell>
          <cell r="DO266">
            <v>7.3427880000000126E-2</v>
          </cell>
          <cell r="DP266">
            <v>0.47802711999999992</v>
          </cell>
          <cell r="DQ266">
            <v>3.3838180000000002</v>
          </cell>
          <cell r="DR266">
            <v>1.4246370900000001</v>
          </cell>
          <cell r="DS266">
            <v>1.9591809100000002</v>
          </cell>
          <cell r="DT266">
            <v>0.5789853089025474</v>
          </cell>
          <cell r="DU266">
            <v>2.3608536899999999</v>
          </cell>
          <cell r="DV266">
            <v>1.4246370900000001</v>
          </cell>
          <cell r="DW266">
            <v>0.93621659999999984</v>
          </cell>
          <cell r="DX266">
            <v>0.39655850083619537</v>
          </cell>
          <cell r="DY266">
            <v>0</v>
          </cell>
          <cell r="DZ266">
            <v>0.55145500000000003</v>
          </cell>
          <cell r="EA266">
            <v>5.0857639999999898E-2</v>
          </cell>
          <cell r="EB266">
            <v>0.5005973600000001</v>
          </cell>
          <cell r="EC266">
            <v>3.935273</v>
          </cell>
          <cell r="ED266">
            <v>1.4754947300000001</v>
          </cell>
          <cell r="EE266">
            <v>2.4597782700000002</v>
          </cell>
          <cell r="EF266">
            <v>0.62505911788076718</v>
          </cell>
          <cell r="EG266">
            <v>2.6466662799999998</v>
          </cell>
          <cell r="EH266">
            <v>1.4754947300000001</v>
          </cell>
          <cell r="EI266">
            <v>1.1711715499999997</v>
          </cell>
          <cell r="EJ266">
            <v>0.44250820696593446</v>
          </cell>
          <cell r="EK266">
            <v>0</v>
          </cell>
          <cell r="EL266">
            <v>1.0052030000000001</v>
          </cell>
          <cell r="EM266">
            <v>2.4472124900000001</v>
          </cell>
          <cell r="EN266">
            <v>-1.44200949</v>
          </cell>
        </row>
        <row r="267">
          <cell r="A267">
            <v>523213</v>
          </cell>
          <cell r="B267" t="str">
            <v>Other Allowances - Contingent Workers</v>
          </cell>
          <cell r="C267">
            <v>91.98657772</v>
          </cell>
          <cell r="D267">
            <v>166.89497544</v>
          </cell>
          <cell r="E267">
            <v>78.779260159999993</v>
          </cell>
          <cell r="F267">
            <v>0.29211584999999995</v>
          </cell>
          <cell r="G267">
            <v>1.6256683199999997</v>
          </cell>
          <cell r="H267">
            <v>1.53173604</v>
          </cell>
          <cell r="I267">
            <v>1.42545111</v>
          </cell>
          <cell r="J267">
            <v>0.6</v>
          </cell>
          <cell r="K267">
            <v>0.89600000000000002</v>
          </cell>
          <cell r="L267">
            <v>0.89600000000000002</v>
          </cell>
          <cell r="M267">
            <v>7.4666999999999997E-2</v>
          </cell>
          <cell r="N267">
            <v>0</v>
          </cell>
          <cell r="O267">
            <v>7.4666999999999997E-2</v>
          </cell>
          <cell r="P267">
            <v>1</v>
          </cell>
          <cell r="Q267">
            <v>0</v>
          </cell>
          <cell r="R267">
            <v>0</v>
          </cell>
          <cell r="S267">
            <v>0</v>
          </cell>
          <cell r="T267">
            <v>0</v>
          </cell>
          <cell r="U267">
            <v>0</v>
          </cell>
          <cell r="V267">
            <v>7.4666999999999997E-2</v>
          </cell>
          <cell r="W267">
            <v>0</v>
          </cell>
          <cell r="X267">
            <v>7.4666999999999997E-2</v>
          </cell>
          <cell r="Y267">
            <v>0.14933399999999999</v>
          </cell>
          <cell r="Z267">
            <v>0</v>
          </cell>
          <cell r="AA267">
            <v>0.14933399999999999</v>
          </cell>
          <cell r="AB267">
            <v>1</v>
          </cell>
          <cell r="AC267">
            <v>0</v>
          </cell>
          <cell r="AD267">
            <v>0</v>
          </cell>
          <cell r="AE267">
            <v>0</v>
          </cell>
          <cell r="AF267">
            <v>0</v>
          </cell>
          <cell r="AG267">
            <v>0</v>
          </cell>
          <cell r="AH267">
            <v>7.4666999999999997E-2</v>
          </cell>
          <cell r="AI267">
            <v>0</v>
          </cell>
          <cell r="AJ267">
            <v>7.4666999999999997E-2</v>
          </cell>
          <cell r="AK267">
            <v>0.22400100000000001</v>
          </cell>
          <cell r="AL267">
            <v>0</v>
          </cell>
          <cell r="AM267">
            <v>0.22400100000000001</v>
          </cell>
          <cell r="AN267">
            <v>1</v>
          </cell>
          <cell r="AO267">
            <v>0</v>
          </cell>
          <cell r="AP267">
            <v>0</v>
          </cell>
          <cell r="AQ267">
            <v>0</v>
          </cell>
          <cell r="AR267">
            <v>0</v>
          </cell>
          <cell r="AS267">
            <v>0</v>
          </cell>
          <cell r="AT267">
            <v>7.4666999999999997E-2</v>
          </cell>
          <cell r="AU267">
            <v>0</v>
          </cell>
          <cell r="AV267">
            <v>7.4666999999999997E-2</v>
          </cell>
          <cell r="AW267">
            <v>0.29866799999999999</v>
          </cell>
          <cell r="AX267">
            <v>0</v>
          </cell>
          <cell r="AY267">
            <v>0.29866799999999999</v>
          </cell>
          <cell r="AZ267">
            <v>1</v>
          </cell>
          <cell r="BA267">
            <v>0</v>
          </cell>
          <cell r="BB267">
            <v>0</v>
          </cell>
          <cell r="BC267">
            <v>0</v>
          </cell>
          <cell r="BD267">
            <v>0</v>
          </cell>
          <cell r="BE267">
            <v>0</v>
          </cell>
          <cell r="BF267">
            <v>7.4666999999999997E-2</v>
          </cell>
          <cell r="BG267">
            <v>0.36696382999999999</v>
          </cell>
          <cell r="BH267">
            <v>-0.29229683000000001</v>
          </cell>
          <cell r="BI267">
            <v>0.37333499999999997</v>
          </cell>
          <cell r="BJ267">
            <v>0.36696382999999999</v>
          </cell>
          <cell r="BK267">
            <v>6.3711699999999816E-3</v>
          </cell>
          <cell r="BL267">
            <v>1.7065557743045742E-2</v>
          </cell>
          <cell r="BM267">
            <v>0</v>
          </cell>
          <cell r="BN267">
            <v>0.36696382999999999</v>
          </cell>
          <cell r="BO267">
            <v>-0.36696382999999999</v>
          </cell>
          <cell r="BP267">
            <v>0</v>
          </cell>
          <cell r="BQ267">
            <v>0</v>
          </cell>
          <cell r="BR267">
            <v>7.4666999999999997E-2</v>
          </cell>
          <cell r="BS267">
            <v>0</v>
          </cell>
          <cell r="BT267">
            <v>7.4666999999999997E-2</v>
          </cell>
          <cell r="BU267">
            <v>0.44800200000000001</v>
          </cell>
          <cell r="BV267">
            <v>0.36696382999999999</v>
          </cell>
          <cell r="BW267">
            <v>8.103817000000002E-2</v>
          </cell>
          <cell r="BX267">
            <v>0.18088796478587152</v>
          </cell>
          <cell r="BY267">
            <v>0</v>
          </cell>
          <cell r="BZ267">
            <v>0.36696382999999999</v>
          </cell>
          <cell r="CA267">
            <v>0.36696382999999999</v>
          </cell>
          <cell r="CB267">
            <v>0</v>
          </cell>
          <cell r="CC267">
            <v>0</v>
          </cell>
          <cell r="CD267">
            <v>7.4666999999999997E-2</v>
          </cell>
          <cell r="CE267">
            <v>0.37582898000000003</v>
          </cell>
          <cell r="CF267">
            <v>-0.30116198000000005</v>
          </cell>
          <cell r="CG267">
            <v>0.52266900000000005</v>
          </cell>
          <cell r="CH267">
            <v>0.74279281000000008</v>
          </cell>
          <cell r="CI267">
            <v>-0.22012381000000003</v>
          </cell>
          <cell r="CJ267">
            <v>-0.42115336857552294</v>
          </cell>
          <cell r="CK267">
            <v>0.71545037</v>
          </cell>
          <cell r="CL267">
            <v>0.74279281000000008</v>
          </cell>
          <cell r="CM267">
            <v>2.7342440000000079E-2</v>
          </cell>
          <cell r="CN267">
            <v>3.8217102326748506E-2</v>
          </cell>
          <cell r="CO267">
            <v>0</v>
          </cell>
          <cell r="CP267">
            <v>7.4666999999999997E-2</v>
          </cell>
          <cell r="CQ267">
            <v>0</v>
          </cell>
          <cell r="CR267">
            <v>7.4666999999999997E-2</v>
          </cell>
          <cell r="CS267">
            <v>0.59733599999999998</v>
          </cell>
          <cell r="CT267">
            <v>0.74279281000000008</v>
          </cell>
          <cell r="CU267">
            <v>-0.1454568100000001</v>
          </cell>
          <cell r="CV267">
            <v>-0.24350919750358274</v>
          </cell>
          <cell r="CW267">
            <v>0.89618023000000002</v>
          </cell>
          <cell r="CX267">
            <v>0.74279281000000008</v>
          </cell>
          <cell r="CY267">
            <v>0.15338741999999994</v>
          </cell>
          <cell r="CZ267">
            <v>0.17115688883250632</v>
          </cell>
          <cell r="DA267">
            <v>0</v>
          </cell>
          <cell r="DB267">
            <v>7.4666999999999997E-2</v>
          </cell>
          <cell r="DC267">
            <v>0.40114458000000003</v>
          </cell>
          <cell r="DD267">
            <v>-0.32647758000000004</v>
          </cell>
          <cell r="DE267">
            <v>0.67200300000000002</v>
          </cell>
          <cell r="DF267">
            <v>1.1439373899999998</v>
          </cell>
          <cell r="DG267">
            <v>-0.47193438999999981</v>
          </cell>
          <cell r="DH267">
            <v>-0.70228018327299102</v>
          </cell>
          <cell r="DI267">
            <v>0.89618023000000002</v>
          </cell>
          <cell r="DJ267">
            <v>1.1439373899999998</v>
          </cell>
          <cell r="DK267">
            <v>-0.24775715999999981</v>
          </cell>
          <cell r="DL267">
            <v>-0.27645907787990348</v>
          </cell>
          <cell r="DM267">
            <v>0</v>
          </cell>
          <cell r="DN267">
            <v>7.4666999999999997E-2</v>
          </cell>
          <cell r="DO267">
            <v>0</v>
          </cell>
          <cell r="DP267">
            <v>7.4666999999999997E-2</v>
          </cell>
          <cell r="DQ267">
            <v>0.74666999999999994</v>
          </cell>
          <cell r="DR267">
            <v>1.1439373899999998</v>
          </cell>
          <cell r="DS267">
            <v>-0.39726738999999989</v>
          </cell>
          <cell r="DT267">
            <v>-0.53205216494569207</v>
          </cell>
          <cell r="DU267">
            <v>1.07738084</v>
          </cell>
          <cell r="DV267">
            <v>1.1439373899999998</v>
          </cell>
          <cell r="DW267">
            <v>-6.6556549999999826E-2</v>
          </cell>
          <cell r="DX267">
            <v>-6.1776251747710516E-2</v>
          </cell>
          <cell r="DY267">
            <v>0</v>
          </cell>
          <cell r="DZ267">
            <v>7.4666999999999997E-2</v>
          </cell>
          <cell r="EA267">
            <v>0</v>
          </cell>
          <cell r="EB267">
            <v>7.4666999999999997E-2</v>
          </cell>
          <cell r="EC267">
            <v>0.82133699999999998</v>
          </cell>
          <cell r="ED267">
            <v>1.1439373899999998</v>
          </cell>
          <cell r="EE267">
            <v>-0.32260038999999985</v>
          </cell>
          <cell r="EF267">
            <v>-0.39277469540517457</v>
          </cell>
          <cell r="EG267">
            <v>1.2107918500000001</v>
          </cell>
          <cell r="EH267">
            <v>1.1439373899999998</v>
          </cell>
          <cell r="EI267">
            <v>6.6854460000000282E-2</v>
          </cell>
          <cell r="EJ267">
            <v>5.5215485634463324E-2</v>
          </cell>
          <cell r="EK267">
            <v>0</v>
          </cell>
          <cell r="EL267">
            <v>7.4662999999999993E-2</v>
          </cell>
          <cell r="EM267">
            <v>0.76142303</v>
          </cell>
          <cell r="EN267">
            <v>-0.68676002999999997</v>
          </cell>
        </row>
        <row r="268">
          <cell r="A268">
            <v>523215</v>
          </cell>
          <cell r="B268" t="str">
            <v>Incentive allowance -Non Exe &amp; Exe</v>
          </cell>
          <cell r="C268">
            <v>0</v>
          </cell>
          <cell r="D268">
            <v>0</v>
          </cell>
          <cell r="E268">
            <v>0</v>
          </cell>
          <cell r="F268">
            <v>0</v>
          </cell>
          <cell r="G268">
            <v>251.23124332999998</v>
          </cell>
          <cell r="H268">
            <v>640.73166297</v>
          </cell>
          <cell r="I268">
            <v>754.2020657999999</v>
          </cell>
          <cell r="J268">
            <v>1020</v>
          </cell>
          <cell r="K268">
            <v>980.65800000000002</v>
          </cell>
          <cell r="L268">
            <v>558.97041100000001</v>
          </cell>
          <cell r="M268">
            <v>81.721504999999993</v>
          </cell>
          <cell r="N268">
            <v>78.216369310000005</v>
          </cell>
          <cell r="O268">
            <v>3.5051356899999888</v>
          </cell>
          <cell r="P268">
            <v>4.2891227835316896E-2</v>
          </cell>
          <cell r="Q268">
            <v>58.84781821</v>
          </cell>
          <cell r="R268">
            <v>78.216369310000005</v>
          </cell>
          <cell r="S268">
            <v>-19.368551100000005</v>
          </cell>
          <cell r="T268">
            <v>-0.32912946799289683</v>
          </cell>
          <cell r="U268">
            <v>0</v>
          </cell>
          <cell r="V268">
            <v>81.721504999999993</v>
          </cell>
          <cell r="W268">
            <v>77.705945530000008</v>
          </cell>
          <cell r="X268">
            <v>4.0155594699999853</v>
          </cell>
          <cell r="Y268">
            <v>163.44300999999999</v>
          </cell>
          <cell r="Z268">
            <v>155.92231484000001</v>
          </cell>
          <cell r="AA268">
            <v>7.5206951599999741</v>
          </cell>
          <cell r="AB268">
            <v>4.6014174359613025E-2</v>
          </cell>
          <cell r="AC268">
            <v>117.24767976000001</v>
          </cell>
          <cell r="AD268">
            <v>155.92231484000001</v>
          </cell>
          <cell r="AE268">
            <v>-38.674635080000002</v>
          </cell>
          <cell r="AF268">
            <v>-0.32985416137159385</v>
          </cell>
          <cell r="AG268">
            <v>0</v>
          </cell>
          <cell r="AH268">
            <v>81.721504999999993</v>
          </cell>
          <cell r="AI268">
            <v>77.222144979999996</v>
          </cell>
          <cell r="AJ268">
            <v>4.4993600199999975</v>
          </cell>
          <cell r="AK268">
            <v>245.16451499999999</v>
          </cell>
          <cell r="AL268">
            <v>233.14445981999998</v>
          </cell>
          <cell r="AM268">
            <v>12.020055180000014</v>
          </cell>
          <cell r="AN268">
            <v>4.9028527558321461E-2</v>
          </cell>
          <cell r="AO268">
            <v>77.222144979999996</v>
          </cell>
          <cell r="AP268">
            <v>233.14445981999998</v>
          </cell>
          <cell r="AQ268">
            <v>-155.92231483999998</v>
          </cell>
          <cell r="AR268">
            <v>-2.0191399096772407</v>
          </cell>
          <cell r="AS268">
            <v>0</v>
          </cell>
          <cell r="AT268">
            <v>81.924338760000012</v>
          </cell>
          <cell r="AU268">
            <v>60.195547290000022</v>
          </cell>
          <cell r="AV268">
            <v>21.72879146999999</v>
          </cell>
          <cell r="AW268">
            <v>325.26334992</v>
          </cell>
          <cell r="AX268">
            <v>293.34000710999999</v>
          </cell>
          <cell r="AY268">
            <v>31.923342810000008</v>
          </cell>
          <cell r="AZ268">
            <v>9.8146141635237105E-2</v>
          </cell>
          <cell r="BA268">
            <v>233.10804181999998</v>
          </cell>
          <cell r="BB268">
            <v>293.34000710999999</v>
          </cell>
          <cell r="BC268">
            <v>-60.231965290000005</v>
          </cell>
          <cell r="BD268">
            <v>-0.25838647530019393</v>
          </cell>
          <cell r="BE268">
            <v>0</v>
          </cell>
          <cell r="BF268">
            <v>81.924338760000012</v>
          </cell>
          <cell r="BG268">
            <v>60.579660709999978</v>
          </cell>
          <cell r="BH268">
            <v>21.344678050000034</v>
          </cell>
          <cell r="BI268">
            <v>407.18768868000001</v>
          </cell>
          <cell r="BJ268">
            <v>353.91966781999997</v>
          </cell>
          <cell r="BK268">
            <v>53.268020860000036</v>
          </cell>
          <cell r="BL268">
            <v>0.13081933059587716</v>
          </cell>
          <cell r="BM268">
            <v>290.57629294999998</v>
          </cell>
          <cell r="BN268">
            <v>353.91966781999997</v>
          </cell>
          <cell r="BO268">
            <v>-63.343374869999991</v>
          </cell>
          <cell r="BP268">
            <v>-0.21799223270048257</v>
          </cell>
          <cell r="BQ268">
            <v>0</v>
          </cell>
          <cell r="BR268">
            <v>81.924338760000012</v>
          </cell>
          <cell r="BS268">
            <v>59.896149280000031</v>
          </cell>
          <cell r="BT268">
            <v>22.02818947999998</v>
          </cell>
          <cell r="BU268">
            <v>489.11202744000002</v>
          </cell>
          <cell r="BV268">
            <v>413.8158171</v>
          </cell>
          <cell r="BW268">
            <v>75.296210340000016</v>
          </cell>
          <cell r="BX268">
            <v>0.1539447122862598</v>
          </cell>
          <cell r="BY268">
            <v>347.68890092000004</v>
          </cell>
          <cell r="BZ268">
            <v>413.8158171</v>
          </cell>
          <cell r="CA268">
            <v>66.126916179999967</v>
          </cell>
          <cell r="CB268">
            <v>0.19018989678711415</v>
          </cell>
          <cell r="CC268">
            <v>0</v>
          </cell>
          <cell r="CD268">
            <v>81.924338760000012</v>
          </cell>
          <cell r="CE268">
            <v>48.775846109999954</v>
          </cell>
          <cell r="CF268">
            <v>33.148492650000058</v>
          </cell>
          <cell r="CG268">
            <v>571.03636620000009</v>
          </cell>
          <cell r="CH268">
            <v>462.59166320999998</v>
          </cell>
          <cell r="CI268">
            <v>108.44470299000011</v>
          </cell>
          <cell r="CJ268">
            <v>0.18990857572110981</v>
          </cell>
          <cell r="CK268">
            <v>404.27480974000002</v>
          </cell>
          <cell r="CL268">
            <v>462.59166320999998</v>
          </cell>
          <cell r="CM268">
            <v>58.316853469999955</v>
          </cell>
          <cell r="CN268">
            <v>0.14425052480392012</v>
          </cell>
          <cell r="CO268">
            <v>0</v>
          </cell>
          <cell r="CP268">
            <v>81.924338760000012</v>
          </cell>
          <cell r="CQ268">
            <v>48.453781640000045</v>
          </cell>
          <cell r="CR268">
            <v>33.470557119999967</v>
          </cell>
          <cell r="CS268">
            <v>652.96070496000004</v>
          </cell>
          <cell r="CT268">
            <v>511.04544485000002</v>
          </cell>
          <cell r="CU268">
            <v>141.91526011000002</v>
          </cell>
          <cell r="CV268">
            <v>0.2173411953154113</v>
          </cell>
          <cell r="CW268">
            <v>474.98494830999999</v>
          </cell>
          <cell r="CX268">
            <v>511.04544485000002</v>
          </cell>
          <cell r="CY268">
            <v>-36.060496540000031</v>
          </cell>
          <cell r="CZ268">
            <v>-7.5919240532365387E-2</v>
          </cell>
          <cell r="DA268">
            <v>0</v>
          </cell>
          <cell r="DB268">
            <v>81.924338760000012</v>
          </cell>
          <cell r="DC268">
            <v>48.209457640000004</v>
          </cell>
          <cell r="DD268">
            <v>33.714881120000008</v>
          </cell>
          <cell r="DE268">
            <v>734.88504372</v>
          </cell>
          <cell r="DF268">
            <v>559.25490249000006</v>
          </cell>
          <cell r="DG268">
            <v>175.63014122999994</v>
          </cell>
          <cell r="DH268">
            <v>0.23898995187187008</v>
          </cell>
          <cell r="DI268">
            <v>545.45644936999997</v>
          </cell>
          <cell r="DJ268">
            <v>559.25490249000006</v>
          </cell>
          <cell r="DK268">
            <v>-13.79845312000009</v>
          </cell>
          <cell r="DL268">
            <v>-2.5297075753595449E-2</v>
          </cell>
          <cell r="DM268">
            <v>0</v>
          </cell>
          <cell r="DN268">
            <v>-26.571525559999998</v>
          </cell>
          <cell r="DO268">
            <v>-0.28449174000000954</v>
          </cell>
          <cell r="DP268">
            <v>-26.287033819999987</v>
          </cell>
          <cell r="DQ268">
            <v>616.14683958000001</v>
          </cell>
          <cell r="DR268">
            <v>558.97041075000004</v>
          </cell>
          <cell r="DS268">
            <v>57.176428829999963</v>
          </cell>
          <cell r="DT268">
            <v>9.279675745634694E-2</v>
          </cell>
          <cell r="DU268">
            <v>615.18252991999998</v>
          </cell>
          <cell r="DV268">
            <v>558.97041075000004</v>
          </cell>
          <cell r="DW268">
            <v>56.212119169999937</v>
          </cell>
          <cell r="DX268">
            <v>9.1374700086671701E-2</v>
          </cell>
          <cell r="DY268">
            <v>0</v>
          </cell>
          <cell r="DZ268">
            <v>-28.588192230000001</v>
          </cell>
          <cell r="EA268">
            <v>-1.1494149999976158E-2</v>
          </cell>
          <cell r="EB268">
            <v>-28.576698080000025</v>
          </cell>
          <cell r="EC268">
            <v>587.55864735</v>
          </cell>
          <cell r="ED268">
            <v>558.95891660000007</v>
          </cell>
          <cell r="EE268">
            <v>28.599730749999935</v>
          </cell>
          <cell r="EF268">
            <v>4.8675533717340555E-2</v>
          </cell>
          <cell r="EG268">
            <v>684.99917327999992</v>
          </cell>
          <cell r="EH268">
            <v>558.95891660000007</v>
          </cell>
          <cell r="EI268">
            <v>126.04025667999986</v>
          </cell>
          <cell r="EJ268">
            <v>0.18400059678390254</v>
          </cell>
          <cell r="EK268">
            <v>0</v>
          </cell>
          <cell r="EL268">
            <v>-28.588236350000003</v>
          </cell>
          <cell r="EM268">
            <v>-0.16905522000002862</v>
          </cell>
          <cell r="EN268">
            <v>-28.419181129999973</v>
          </cell>
        </row>
        <row r="269">
          <cell r="A269">
            <v>523216</v>
          </cell>
          <cell r="B269" t="str">
            <v>Incentive allowance - Executive</v>
          </cell>
          <cell r="C269">
            <v>0</v>
          </cell>
          <cell r="D269">
            <v>0</v>
          </cell>
          <cell r="E269">
            <v>0</v>
          </cell>
          <cell r="F269">
            <v>0</v>
          </cell>
          <cell r="G269">
            <v>5.5090266100000003</v>
          </cell>
          <cell r="H269">
            <v>107.41221076000001</v>
          </cell>
          <cell r="I269">
            <v>151.94541803000001</v>
          </cell>
          <cell r="J269">
            <v>220.47</v>
          </cell>
          <cell r="K269">
            <v>185.39</v>
          </cell>
          <cell r="L269">
            <v>185.39</v>
          </cell>
          <cell r="M269">
            <v>15.449166</v>
          </cell>
          <cell r="N269">
            <v>17.373715499999999</v>
          </cell>
          <cell r="O269">
            <v>-1.9245494999999995</v>
          </cell>
          <cell r="P269">
            <v>-0.12457303520461878</v>
          </cell>
          <cell r="Q269">
            <v>11.14528366</v>
          </cell>
          <cell r="R269">
            <v>17.373715499999999</v>
          </cell>
          <cell r="S269">
            <v>-6.2284318399999989</v>
          </cell>
          <cell r="T269">
            <v>-0.55884013633081442</v>
          </cell>
          <cell r="U269">
            <v>0</v>
          </cell>
          <cell r="V269">
            <v>15.449166</v>
          </cell>
          <cell r="W269">
            <v>17.740335189999996</v>
          </cell>
          <cell r="X269">
            <v>-2.2911691899999962</v>
          </cell>
          <cell r="Y269">
            <v>30.898332</v>
          </cell>
          <cell r="Z269">
            <v>35.114050689999999</v>
          </cell>
          <cell r="AA269">
            <v>-4.2157186899999992</v>
          </cell>
          <cell r="AB269">
            <v>-0.13643839059014576</v>
          </cell>
          <cell r="AC269">
            <v>22.27497885</v>
          </cell>
          <cell r="AD269">
            <v>35.114050689999999</v>
          </cell>
          <cell r="AE269">
            <v>-12.839071839999999</v>
          </cell>
          <cell r="AF269">
            <v>-0.57638985547229815</v>
          </cell>
          <cell r="AG269">
            <v>0</v>
          </cell>
          <cell r="AH269">
            <v>15.449166</v>
          </cell>
          <cell r="AI269">
            <v>17.32910086</v>
          </cell>
          <cell r="AJ269">
            <v>-1.8799348600000005</v>
          </cell>
          <cell r="AK269">
            <v>46.347498000000002</v>
          </cell>
          <cell r="AL269">
            <v>52.443151549999996</v>
          </cell>
          <cell r="AM269">
            <v>-6.0956535499999944</v>
          </cell>
          <cell r="AN269">
            <v>-0.13152066051116706</v>
          </cell>
          <cell r="AO269">
            <v>17.32910086</v>
          </cell>
          <cell r="AP269">
            <v>52.443151549999996</v>
          </cell>
          <cell r="AQ269">
            <v>-35.114050689999999</v>
          </cell>
          <cell r="AR269">
            <v>-2.0263054023219529</v>
          </cell>
          <cell r="AS269">
            <v>0</v>
          </cell>
          <cell r="AT269">
            <v>15.461626580000001</v>
          </cell>
          <cell r="AU269">
            <v>15.473683019999996</v>
          </cell>
          <cell r="AV269">
            <v>-1.205643999999495E-2</v>
          </cell>
          <cell r="AW269">
            <v>61.696979390000003</v>
          </cell>
          <cell r="AX269">
            <v>67.916834569999992</v>
          </cell>
          <cell r="AY269">
            <v>-6.219855179999989</v>
          </cell>
          <cell r="AZ269">
            <v>-0.1008129610476217</v>
          </cell>
          <cell r="BA269">
            <v>44.169730979999997</v>
          </cell>
          <cell r="BB269">
            <v>67.916834569999992</v>
          </cell>
          <cell r="BC269">
            <v>-23.747103589999995</v>
          </cell>
          <cell r="BD269">
            <v>-0.53763296862171639</v>
          </cell>
          <cell r="BE269">
            <v>0</v>
          </cell>
          <cell r="BF269">
            <v>15.461626580000001</v>
          </cell>
          <cell r="BG269">
            <v>15.401106260000006</v>
          </cell>
          <cell r="BH269">
            <v>6.0520319999994854E-2</v>
          </cell>
          <cell r="BI269">
            <v>77.158605969999996</v>
          </cell>
          <cell r="BJ269">
            <v>83.317940829999998</v>
          </cell>
          <cell r="BK269">
            <v>-6.1593348600000013</v>
          </cell>
          <cell r="BL269">
            <v>-7.982693288153507E-2</v>
          </cell>
          <cell r="BM269">
            <v>54.696881340000004</v>
          </cell>
          <cell r="BN269">
            <v>83.317940829999998</v>
          </cell>
          <cell r="BO269">
            <v>-28.621059489999993</v>
          </cell>
          <cell r="BP269">
            <v>-0.52326675285359137</v>
          </cell>
          <cell r="BQ269">
            <v>0</v>
          </cell>
          <cell r="BR269">
            <v>15.461626580000001</v>
          </cell>
          <cell r="BS269">
            <v>22.570537640000001</v>
          </cell>
          <cell r="BT269">
            <v>-7.1089110600000005</v>
          </cell>
          <cell r="BU269">
            <v>92.620232549999997</v>
          </cell>
          <cell r="BV269">
            <v>105.88847847</v>
          </cell>
          <cell r="BW269">
            <v>-13.268245919999998</v>
          </cell>
          <cell r="BX269">
            <v>-0.14325429287642183</v>
          </cell>
          <cell r="BY269">
            <v>65.784665799999999</v>
          </cell>
          <cell r="BZ269">
            <v>105.88847847</v>
          </cell>
          <cell r="CA269">
            <v>40.103812669999996</v>
          </cell>
          <cell r="CB269">
            <v>0.6096225036990307</v>
          </cell>
          <cell r="CC269">
            <v>0</v>
          </cell>
          <cell r="CD269">
            <v>15.461626580000001</v>
          </cell>
          <cell r="CE269">
            <v>14.876755480000003</v>
          </cell>
          <cell r="CF269">
            <v>0.58487109999999731</v>
          </cell>
          <cell r="CG269">
            <v>108.08185913</v>
          </cell>
          <cell r="CH269">
            <v>120.76523395000001</v>
          </cell>
          <cell r="CI269">
            <v>-12.683374820000012</v>
          </cell>
          <cell r="CJ269">
            <v>-0.11734970995219975</v>
          </cell>
          <cell r="CK269">
            <v>76.540775060000001</v>
          </cell>
          <cell r="CL269">
            <v>120.76523395000001</v>
          </cell>
          <cell r="CM269">
            <v>44.224458890000008</v>
          </cell>
          <cell r="CN269">
            <v>0.57778953577792536</v>
          </cell>
          <cell r="CO269">
            <v>0</v>
          </cell>
          <cell r="CP269">
            <v>15.461626580000001</v>
          </cell>
          <cell r="CQ269">
            <v>14.911938290000007</v>
          </cell>
          <cell r="CR269">
            <v>0.54968828999999353</v>
          </cell>
          <cell r="CS269">
            <v>123.54348571</v>
          </cell>
          <cell r="CT269">
            <v>135.67717224</v>
          </cell>
          <cell r="CU269">
            <v>-12.133686530000006</v>
          </cell>
          <cell r="CV269">
            <v>-9.8213891734300215E-2</v>
          </cell>
          <cell r="CW269">
            <v>91.989907040000006</v>
          </cell>
          <cell r="CX269">
            <v>135.67717224</v>
          </cell>
          <cell r="CY269">
            <v>-43.687265199999999</v>
          </cell>
          <cell r="CZ269">
            <v>-0.47491367918225474</v>
          </cell>
          <cell r="DA269">
            <v>0</v>
          </cell>
          <cell r="DB269">
            <v>15.461626580000001</v>
          </cell>
          <cell r="DC269">
            <v>14.687741770000001</v>
          </cell>
          <cell r="DD269">
            <v>0.7738848100000002</v>
          </cell>
          <cell r="DE269">
            <v>139.00511229</v>
          </cell>
          <cell r="DF269">
            <v>150.36491400999998</v>
          </cell>
          <cell r="DG269">
            <v>-11.359801719999979</v>
          </cell>
          <cell r="DH269">
            <v>-8.1722186564624655E-2</v>
          </cell>
          <cell r="DI269">
            <v>106.63363262999999</v>
          </cell>
          <cell r="DJ269">
            <v>150.36491400999998</v>
          </cell>
          <cell r="DK269">
            <v>-43.731281379999984</v>
          </cell>
          <cell r="DL269">
            <v>-0.41010777089194611</v>
          </cell>
          <cell r="DM269">
            <v>0</v>
          </cell>
          <cell r="DN269">
            <v>15.461626580000001</v>
          </cell>
          <cell r="DO269">
            <v>4.9421201500000063</v>
          </cell>
          <cell r="DP269">
            <v>10.519506429999995</v>
          </cell>
          <cell r="DQ269">
            <v>154.46673887</v>
          </cell>
          <cell r="DR269">
            <v>155.30703416</v>
          </cell>
          <cell r="DS269">
            <v>-0.84029529000000025</v>
          </cell>
          <cell r="DT269">
            <v>-5.4399755969937128E-3</v>
          </cell>
          <cell r="DU269">
            <v>121.95024145000001</v>
          </cell>
          <cell r="DV269">
            <v>155.30703416</v>
          </cell>
          <cell r="DW269">
            <v>-33.356792709999993</v>
          </cell>
          <cell r="DX269">
            <v>-0.27352789394579746</v>
          </cell>
          <cell r="DY269">
            <v>0</v>
          </cell>
          <cell r="DZ269">
            <v>15.461626580000001</v>
          </cell>
          <cell r="EA269">
            <v>5.9338069200000163</v>
          </cell>
          <cell r="EB269">
            <v>9.5278196599999845</v>
          </cell>
          <cell r="EC269">
            <v>169.92836545000003</v>
          </cell>
          <cell r="ED269">
            <v>161.24084108000002</v>
          </cell>
          <cell r="EE269">
            <v>8.6875243700000055</v>
          </cell>
          <cell r="EF269">
            <v>5.1124627409873107E-2</v>
          </cell>
          <cell r="EG269">
            <v>136.85720280999999</v>
          </cell>
          <cell r="EH269">
            <v>161.24084108000002</v>
          </cell>
          <cell r="EI269">
            <v>-24.383638270000034</v>
          </cell>
          <cell r="EJ269">
            <v>-0.17816846880797385</v>
          </cell>
          <cell r="EK269">
            <v>0</v>
          </cell>
          <cell r="EL269">
            <v>15.461634550000001</v>
          </cell>
          <cell r="EM269">
            <v>4.7937246399999855</v>
          </cell>
          <cell r="EN269">
            <v>10.667909910000017</v>
          </cell>
        </row>
        <row r="270">
          <cell r="A270">
            <v>523217</v>
          </cell>
          <cell r="B270" t="str">
            <v>Special Allowance-Temporary</v>
          </cell>
          <cell r="C270">
            <v>0</v>
          </cell>
          <cell r="D270">
            <v>0</v>
          </cell>
          <cell r="E270">
            <v>0</v>
          </cell>
          <cell r="F270">
            <v>0</v>
          </cell>
          <cell r="G270">
            <v>0</v>
          </cell>
          <cell r="H270">
            <v>286.24905156</v>
          </cell>
          <cell r="I270">
            <v>343.10717964999998</v>
          </cell>
          <cell r="J270">
            <v>312.67</v>
          </cell>
          <cell r="K270">
            <v>339.28199999999998</v>
          </cell>
          <cell r="L270">
            <v>339.28199999999998</v>
          </cell>
          <cell r="M270">
            <v>28.273548999999999</v>
          </cell>
          <cell r="N270">
            <v>28.099271170000002</v>
          </cell>
          <cell r="O270">
            <v>0.17427782999999764</v>
          </cell>
          <cell r="P270">
            <v>6.1639884685151351E-3</v>
          </cell>
          <cell r="Q270">
            <v>24.611094899999998</v>
          </cell>
          <cell r="R270">
            <v>28.099271170000002</v>
          </cell>
          <cell r="S270">
            <v>-3.4881762700000039</v>
          </cell>
          <cell r="T270">
            <v>-0.14173186053579453</v>
          </cell>
          <cell r="U270">
            <v>0</v>
          </cell>
          <cell r="V270">
            <v>28.273489000000001</v>
          </cell>
          <cell r="W270">
            <v>28.533467049999999</v>
          </cell>
          <cell r="X270">
            <v>-0.2599780499999973</v>
          </cell>
          <cell r="Y270">
            <v>56.547038000000001</v>
          </cell>
          <cell r="Z270">
            <v>56.63273822</v>
          </cell>
          <cell r="AA270">
            <v>-8.5700219999999661E-2</v>
          </cell>
          <cell r="AB270">
            <v>-1.515556305530975E-3</v>
          </cell>
          <cell r="AC270">
            <v>50.338895799999996</v>
          </cell>
          <cell r="AD270">
            <v>56.63273822</v>
          </cell>
          <cell r="AE270">
            <v>-6.2938424200000043</v>
          </cell>
          <cell r="AF270">
            <v>-0.1250294095644427</v>
          </cell>
          <cell r="AG270">
            <v>0</v>
          </cell>
          <cell r="AH270">
            <v>28.273489000000001</v>
          </cell>
          <cell r="AI270">
            <v>34.420787159999996</v>
          </cell>
          <cell r="AJ270">
            <v>-6.1472981599999947</v>
          </cell>
          <cell r="AK270">
            <v>84.820526999999998</v>
          </cell>
          <cell r="AL270">
            <v>91.053525379999996</v>
          </cell>
          <cell r="AM270">
            <v>-6.232998379999998</v>
          </cell>
          <cell r="AN270">
            <v>-7.3484551445901741E-2</v>
          </cell>
          <cell r="AO270">
            <v>34.420787159999996</v>
          </cell>
          <cell r="AP270">
            <v>91.053525379999996</v>
          </cell>
          <cell r="AQ270">
            <v>-56.63273822</v>
          </cell>
          <cell r="AR270">
            <v>-1.6453063073993921</v>
          </cell>
          <cell r="AS270">
            <v>0</v>
          </cell>
          <cell r="AT270">
            <v>28.284931670000002</v>
          </cell>
          <cell r="AU270">
            <v>32.38989067</v>
          </cell>
          <cell r="AV270">
            <v>-4.1049589999999974</v>
          </cell>
          <cell r="AW270">
            <v>113.00247464</v>
          </cell>
          <cell r="AX270">
            <v>123.44341605</v>
          </cell>
          <cell r="AY270">
            <v>-10.440941409999994</v>
          </cell>
          <cell r="AZ270">
            <v>-9.2395688176408891E-2</v>
          </cell>
          <cell r="BA270">
            <v>110.42737159000001</v>
          </cell>
          <cell r="BB270">
            <v>123.44341605</v>
          </cell>
          <cell r="BC270">
            <v>-13.016044459999989</v>
          </cell>
          <cell r="BD270">
            <v>-0.11786972987391729</v>
          </cell>
          <cell r="BE270">
            <v>0</v>
          </cell>
          <cell r="BF270">
            <v>28.284931670000002</v>
          </cell>
          <cell r="BG270">
            <v>7.6114922999999974</v>
          </cell>
          <cell r="BH270">
            <v>20.673439370000004</v>
          </cell>
          <cell r="BI270">
            <v>141.28740630999999</v>
          </cell>
          <cell r="BJ270">
            <v>131.05490835000001</v>
          </cell>
          <cell r="BK270">
            <v>10.232497959999989</v>
          </cell>
          <cell r="BL270">
            <v>7.2423284050871256E-2</v>
          </cell>
          <cell r="BM270">
            <v>138.19021963999998</v>
          </cell>
          <cell r="BN270">
            <v>131.05490835000001</v>
          </cell>
          <cell r="BO270">
            <v>7.1353112899999758</v>
          </cell>
          <cell r="BP270">
            <v>5.1633981830177346E-2</v>
          </cell>
          <cell r="BQ270">
            <v>0</v>
          </cell>
          <cell r="BR270">
            <v>28.284931670000002</v>
          </cell>
          <cell r="BS270">
            <v>10.409886840000004</v>
          </cell>
          <cell r="BT270">
            <v>17.87504483</v>
          </cell>
          <cell r="BU270">
            <v>169.57233798000001</v>
          </cell>
          <cell r="BV270">
            <v>141.46479518999999</v>
          </cell>
          <cell r="BW270">
            <v>28.107542790000025</v>
          </cell>
          <cell r="BX270">
            <v>0.16575547123325698</v>
          </cell>
          <cell r="BY270">
            <v>166.64269711</v>
          </cell>
          <cell r="BZ270">
            <v>141.46479518999999</v>
          </cell>
          <cell r="CA270">
            <v>-25.177901920000011</v>
          </cell>
          <cell r="CB270">
            <v>-0.1510891407583268</v>
          </cell>
          <cell r="CC270">
            <v>0</v>
          </cell>
          <cell r="CD270">
            <v>28.284931670000002</v>
          </cell>
          <cell r="CE270">
            <v>10.05372899000001</v>
          </cell>
          <cell r="CF270">
            <v>18.231202679999992</v>
          </cell>
          <cell r="CG270">
            <v>197.85726965000003</v>
          </cell>
          <cell r="CH270">
            <v>151.51852418000001</v>
          </cell>
          <cell r="CI270">
            <v>46.338745470000021</v>
          </cell>
          <cell r="CJ270">
            <v>0.23420289561243327</v>
          </cell>
          <cell r="CK270">
            <v>193.63182377999999</v>
          </cell>
          <cell r="CL270">
            <v>151.51852418000001</v>
          </cell>
          <cell r="CM270">
            <v>-42.113299599999976</v>
          </cell>
          <cell r="CN270">
            <v>-0.21749162290516943</v>
          </cell>
          <cell r="CO270">
            <v>0</v>
          </cell>
          <cell r="CP270">
            <v>28.284931670000002</v>
          </cell>
          <cell r="CQ270">
            <v>11.07598126999998</v>
          </cell>
          <cell r="CR270">
            <v>17.20895040000002</v>
          </cell>
          <cell r="CS270">
            <v>226.14220132000005</v>
          </cell>
          <cell r="CT270">
            <v>162.59450544999999</v>
          </cell>
          <cell r="CU270">
            <v>63.547695870000069</v>
          </cell>
          <cell r="CV270">
            <v>0.28100768233027679</v>
          </cell>
          <cell r="CW270">
            <v>223.81258984999999</v>
          </cell>
          <cell r="CX270">
            <v>162.59450544999999</v>
          </cell>
          <cell r="CY270">
            <v>61.218084400000009</v>
          </cell>
          <cell r="CZ270">
            <v>0.27352386405531787</v>
          </cell>
          <cell r="DA270">
            <v>0</v>
          </cell>
          <cell r="DB270">
            <v>28.284931670000002</v>
          </cell>
          <cell r="DC270">
            <v>11.179239030000002</v>
          </cell>
          <cell r="DD270">
            <v>17.105692640000001</v>
          </cell>
          <cell r="DE270">
            <v>254.42713299000008</v>
          </cell>
          <cell r="DF270">
            <v>173.77374447999998</v>
          </cell>
          <cell r="DG270">
            <v>80.653388510000099</v>
          </cell>
          <cell r="DH270">
            <v>0.31699995028898931</v>
          </cell>
          <cell r="DI270">
            <v>252.08612291999998</v>
          </cell>
          <cell r="DJ270">
            <v>173.77374447999998</v>
          </cell>
          <cell r="DK270">
            <v>78.312378440000003</v>
          </cell>
          <cell r="DL270">
            <v>0.31065723703026915</v>
          </cell>
          <cell r="DM270">
            <v>0</v>
          </cell>
          <cell r="DN270">
            <v>28.284931670000002</v>
          </cell>
          <cell r="DO270">
            <v>9.8169114099999959</v>
          </cell>
          <cell r="DP270">
            <v>18.468020260000007</v>
          </cell>
          <cell r="DQ270">
            <v>282.71206466000007</v>
          </cell>
          <cell r="DR270">
            <v>183.59065588999999</v>
          </cell>
          <cell r="DS270">
            <v>99.121408770000073</v>
          </cell>
          <cell r="DT270">
            <v>0.35060905125929848</v>
          </cell>
          <cell r="DU270">
            <v>284.42020155</v>
          </cell>
          <cell r="DV270">
            <v>183.59065588999999</v>
          </cell>
          <cell r="DW270">
            <v>100.82954566000001</v>
          </cell>
          <cell r="DX270">
            <v>0.35450908588950758</v>
          </cell>
          <cell r="DY270">
            <v>0</v>
          </cell>
          <cell r="DZ270">
            <v>28.284931670000002</v>
          </cell>
          <cell r="EA270">
            <v>10.55104349000001</v>
          </cell>
          <cell r="EB270">
            <v>17.733888179999994</v>
          </cell>
          <cell r="EC270">
            <v>310.99699633000012</v>
          </cell>
          <cell r="ED270">
            <v>194.14169938000001</v>
          </cell>
          <cell r="EE270">
            <v>116.85529695000011</v>
          </cell>
          <cell r="EF270">
            <v>0.37574413363788406</v>
          </cell>
          <cell r="EG270">
            <v>314.32412456000003</v>
          </cell>
          <cell r="EH270">
            <v>194.14169938000001</v>
          </cell>
          <cell r="EI270">
            <v>120.18242518000002</v>
          </cell>
          <cell r="EJ270">
            <v>0.38235189662338148</v>
          </cell>
          <cell r="EK270">
            <v>0</v>
          </cell>
          <cell r="EL270">
            <v>28.285003670000002</v>
          </cell>
          <cell r="EM270">
            <v>9.6143343700000052</v>
          </cell>
          <cell r="EN270">
            <v>18.670669299999997</v>
          </cell>
        </row>
        <row r="271">
          <cell r="A271">
            <v>523281</v>
          </cell>
          <cell r="B271" t="str">
            <v>Prepaid staff cost-Non exe</v>
          </cell>
          <cell r="C271">
            <v>85.628957260000007</v>
          </cell>
          <cell r="D271">
            <v>271.24387200000001</v>
          </cell>
          <cell r="E271">
            <v>352.94997688999996</v>
          </cell>
          <cell r="F271">
            <v>2.37</v>
          </cell>
          <cell r="G271">
            <v>268.58238072</v>
          </cell>
          <cell r="H271">
            <v>204.955051</v>
          </cell>
          <cell r="I271">
            <v>229.25866922</v>
          </cell>
          <cell r="J271">
            <v>204.955051</v>
          </cell>
          <cell r="K271">
            <v>102</v>
          </cell>
          <cell r="L271">
            <v>102</v>
          </cell>
          <cell r="M271">
            <v>8.5</v>
          </cell>
          <cell r="N271">
            <v>8.5</v>
          </cell>
          <cell r="O271">
            <v>0</v>
          </cell>
          <cell r="P271">
            <v>0</v>
          </cell>
          <cell r="Q271">
            <v>8.5</v>
          </cell>
          <cell r="R271">
            <v>8.5</v>
          </cell>
          <cell r="S271">
            <v>0</v>
          </cell>
          <cell r="T271">
            <v>0</v>
          </cell>
          <cell r="U271">
            <v>0</v>
          </cell>
          <cell r="V271">
            <v>8.5</v>
          </cell>
          <cell r="W271">
            <v>8.5</v>
          </cell>
          <cell r="X271">
            <v>0</v>
          </cell>
          <cell r="Y271">
            <v>17</v>
          </cell>
          <cell r="Z271">
            <v>17</v>
          </cell>
          <cell r="AA271">
            <v>0</v>
          </cell>
          <cell r="AB271">
            <v>0</v>
          </cell>
          <cell r="AC271">
            <v>17</v>
          </cell>
          <cell r="AD271">
            <v>17</v>
          </cell>
          <cell r="AE271">
            <v>0</v>
          </cell>
          <cell r="AF271">
            <v>0</v>
          </cell>
          <cell r="AG271">
            <v>0</v>
          </cell>
          <cell r="AH271">
            <v>8.5</v>
          </cell>
          <cell r="AI271">
            <v>8.5</v>
          </cell>
          <cell r="AJ271">
            <v>0</v>
          </cell>
          <cell r="AK271">
            <v>25.5</v>
          </cell>
          <cell r="AL271">
            <v>25.5</v>
          </cell>
          <cell r="AM271">
            <v>0</v>
          </cell>
          <cell r="AN271">
            <v>0</v>
          </cell>
          <cell r="AO271">
            <v>8.5</v>
          </cell>
          <cell r="AP271">
            <v>25.5</v>
          </cell>
          <cell r="AQ271">
            <v>-17</v>
          </cell>
          <cell r="AR271">
            <v>-2</v>
          </cell>
          <cell r="AS271">
            <v>0</v>
          </cell>
          <cell r="AT271">
            <v>8.5</v>
          </cell>
          <cell r="AU271">
            <v>8.5</v>
          </cell>
          <cell r="AV271">
            <v>0</v>
          </cell>
          <cell r="AW271">
            <v>34</v>
          </cell>
          <cell r="AX271">
            <v>34</v>
          </cell>
          <cell r="AY271">
            <v>0</v>
          </cell>
          <cell r="AZ271">
            <v>0</v>
          </cell>
          <cell r="BA271">
            <v>34</v>
          </cell>
          <cell r="BB271">
            <v>34</v>
          </cell>
          <cell r="BC271">
            <v>0</v>
          </cell>
          <cell r="BD271">
            <v>0</v>
          </cell>
          <cell r="BE271">
            <v>0</v>
          </cell>
          <cell r="BF271">
            <v>8.5</v>
          </cell>
          <cell r="BG271">
            <v>8.5</v>
          </cell>
          <cell r="BH271">
            <v>0</v>
          </cell>
          <cell r="BI271">
            <v>42.5</v>
          </cell>
          <cell r="BJ271">
            <v>42.5</v>
          </cell>
          <cell r="BK271">
            <v>0</v>
          </cell>
          <cell r="BL271">
            <v>0</v>
          </cell>
          <cell r="BM271">
            <v>42.5</v>
          </cell>
          <cell r="BN271">
            <v>42.5</v>
          </cell>
          <cell r="BO271">
            <v>0</v>
          </cell>
          <cell r="BP271">
            <v>0</v>
          </cell>
          <cell r="BQ271">
            <v>0</v>
          </cell>
          <cell r="BR271">
            <v>8.5</v>
          </cell>
          <cell r="BS271">
            <v>8.5</v>
          </cell>
          <cell r="BT271">
            <v>0</v>
          </cell>
          <cell r="BU271">
            <v>51</v>
          </cell>
          <cell r="BV271">
            <v>51</v>
          </cell>
          <cell r="BW271">
            <v>0</v>
          </cell>
          <cell r="BX271">
            <v>0</v>
          </cell>
          <cell r="BY271">
            <v>51</v>
          </cell>
          <cell r="BZ271">
            <v>51</v>
          </cell>
          <cell r="CA271">
            <v>0</v>
          </cell>
          <cell r="CB271">
            <v>0</v>
          </cell>
          <cell r="CC271">
            <v>0</v>
          </cell>
          <cell r="CD271">
            <v>8.5</v>
          </cell>
          <cell r="CE271">
            <v>8.5</v>
          </cell>
          <cell r="CF271">
            <v>0</v>
          </cell>
          <cell r="CG271">
            <v>59.5</v>
          </cell>
          <cell r="CH271">
            <v>59.5</v>
          </cell>
          <cell r="CI271">
            <v>0</v>
          </cell>
          <cell r="CJ271">
            <v>0</v>
          </cell>
          <cell r="CK271">
            <v>59.5</v>
          </cell>
          <cell r="CL271">
            <v>59.5</v>
          </cell>
          <cell r="CM271">
            <v>0</v>
          </cell>
          <cell r="CN271">
            <v>0</v>
          </cell>
          <cell r="CO271">
            <v>0</v>
          </cell>
          <cell r="CP271">
            <v>8.5</v>
          </cell>
          <cell r="CQ271">
            <v>8.5</v>
          </cell>
          <cell r="CR271">
            <v>0</v>
          </cell>
          <cell r="CS271">
            <v>68</v>
          </cell>
          <cell r="CT271">
            <v>68</v>
          </cell>
          <cell r="CU271">
            <v>0</v>
          </cell>
          <cell r="CV271">
            <v>0</v>
          </cell>
          <cell r="CW271">
            <v>68</v>
          </cell>
          <cell r="CX271">
            <v>68</v>
          </cell>
          <cell r="CY271">
            <v>0</v>
          </cell>
          <cell r="CZ271">
            <v>0</v>
          </cell>
          <cell r="DA271">
            <v>0</v>
          </cell>
          <cell r="DB271">
            <v>8.5</v>
          </cell>
          <cell r="DC271">
            <v>8.5</v>
          </cell>
          <cell r="DD271">
            <v>0</v>
          </cell>
          <cell r="DE271">
            <v>76.5</v>
          </cell>
          <cell r="DF271">
            <v>76.5</v>
          </cell>
          <cell r="DG271">
            <v>0</v>
          </cell>
          <cell r="DH271">
            <v>0</v>
          </cell>
          <cell r="DI271">
            <v>76.5</v>
          </cell>
          <cell r="DJ271">
            <v>76.5</v>
          </cell>
          <cell r="DK271">
            <v>0</v>
          </cell>
          <cell r="DL271">
            <v>0</v>
          </cell>
          <cell r="DM271">
            <v>0</v>
          </cell>
          <cell r="DN271">
            <v>8.5</v>
          </cell>
          <cell r="DO271">
            <v>8.5</v>
          </cell>
          <cell r="DP271">
            <v>0</v>
          </cell>
          <cell r="DQ271">
            <v>85</v>
          </cell>
          <cell r="DR271">
            <v>85</v>
          </cell>
          <cell r="DS271">
            <v>0</v>
          </cell>
          <cell r="DT271">
            <v>0</v>
          </cell>
          <cell r="DU271">
            <v>85</v>
          </cell>
          <cell r="DV271">
            <v>85</v>
          </cell>
          <cell r="DW271">
            <v>0</v>
          </cell>
          <cell r="DX271">
            <v>0</v>
          </cell>
          <cell r="DY271">
            <v>0</v>
          </cell>
          <cell r="DZ271">
            <v>8.5</v>
          </cell>
          <cell r="EA271">
            <v>8.5</v>
          </cell>
          <cell r="EB271">
            <v>0</v>
          </cell>
          <cell r="EC271">
            <v>93.5</v>
          </cell>
          <cell r="ED271">
            <v>93.5</v>
          </cell>
          <cell r="EE271">
            <v>0</v>
          </cell>
          <cell r="EF271">
            <v>0</v>
          </cell>
          <cell r="EG271">
            <v>93.5</v>
          </cell>
          <cell r="EH271">
            <v>93.5</v>
          </cell>
          <cell r="EI271">
            <v>0</v>
          </cell>
          <cell r="EJ271">
            <v>0</v>
          </cell>
          <cell r="EK271">
            <v>0</v>
          </cell>
          <cell r="EL271">
            <v>8.5</v>
          </cell>
          <cell r="EM271">
            <v>69.315255690000001</v>
          </cell>
          <cell r="EN271">
            <v>-60.815255690000001</v>
          </cell>
        </row>
        <row r="272">
          <cell r="A272">
            <v>523282</v>
          </cell>
          <cell r="B272" t="str">
            <v>Prepaid staff cost-Exe</v>
          </cell>
          <cell r="C272">
            <v>15.299586289999999</v>
          </cell>
          <cell r="D272">
            <v>70.841312000000002</v>
          </cell>
          <cell r="E272">
            <v>59.542324000000001</v>
          </cell>
          <cell r="F272">
            <v>55.26</v>
          </cell>
          <cell r="G272">
            <v>101.45496003</v>
          </cell>
          <cell r="H272">
            <v>170.56527199999999</v>
          </cell>
          <cell r="I272">
            <v>94.518819129999997</v>
          </cell>
          <cell r="J272">
            <v>170.56527199999999</v>
          </cell>
          <cell r="K272">
            <v>73.5</v>
          </cell>
          <cell r="L272">
            <v>73.5</v>
          </cell>
          <cell r="M272">
            <v>6.125</v>
          </cell>
          <cell r="N272">
            <v>6.125</v>
          </cell>
          <cell r="O272">
            <v>0</v>
          </cell>
          <cell r="P272">
            <v>0</v>
          </cell>
          <cell r="Q272">
            <v>6.125</v>
          </cell>
          <cell r="R272">
            <v>6.125</v>
          </cell>
          <cell r="S272">
            <v>0</v>
          </cell>
          <cell r="T272">
            <v>0</v>
          </cell>
          <cell r="U272">
            <v>0</v>
          </cell>
          <cell r="V272">
            <v>6.125</v>
          </cell>
          <cell r="W272">
            <v>6.125</v>
          </cell>
          <cell r="X272">
            <v>0</v>
          </cell>
          <cell r="Y272">
            <v>12.25</v>
          </cell>
          <cell r="Z272">
            <v>12.25</v>
          </cell>
          <cell r="AA272">
            <v>0</v>
          </cell>
          <cell r="AB272">
            <v>0</v>
          </cell>
          <cell r="AC272">
            <v>12.25</v>
          </cell>
          <cell r="AD272">
            <v>12.25</v>
          </cell>
          <cell r="AE272">
            <v>0</v>
          </cell>
          <cell r="AF272">
            <v>0</v>
          </cell>
          <cell r="AG272">
            <v>0</v>
          </cell>
          <cell r="AH272">
            <v>6.125</v>
          </cell>
          <cell r="AI272">
            <v>6.125</v>
          </cell>
          <cell r="AJ272">
            <v>0</v>
          </cell>
          <cell r="AK272">
            <v>18.375</v>
          </cell>
          <cell r="AL272">
            <v>18.375</v>
          </cell>
          <cell r="AM272">
            <v>0</v>
          </cell>
          <cell r="AN272">
            <v>0</v>
          </cell>
          <cell r="AO272">
            <v>6.125</v>
          </cell>
          <cell r="AP272">
            <v>18.375</v>
          </cell>
          <cell r="AQ272">
            <v>-12.25</v>
          </cell>
          <cell r="AR272">
            <v>-2</v>
          </cell>
          <cell r="AS272">
            <v>0</v>
          </cell>
          <cell r="AT272">
            <v>6.125</v>
          </cell>
          <cell r="AU272">
            <v>6.125</v>
          </cell>
          <cell r="AV272">
            <v>0</v>
          </cell>
          <cell r="AW272">
            <v>24.5</v>
          </cell>
          <cell r="AX272">
            <v>24.5</v>
          </cell>
          <cell r="AY272">
            <v>0</v>
          </cell>
          <cell r="AZ272">
            <v>0</v>
          </cell>
          <cell r="BA272">
            <v>24.5</v>
          </cell>
          <cell r="BB272">
            <v>24.5</v>
          </cell>
          <cell r="BC272">
            <v>0</v>
          </cell>
          <cell r="BD272">
            <v>0</v>
          </cell>
          <cell r="BE272">
            <v>0</v>
          </cell>
          <cell r="BF272">
            <v>6.125</v>
          </cell>
          <cell r="BG272">
            <v>6.125</v>
          </cell>
          <cell r="BH272">
            <v>0</v>
          </cell>
          <cell r="BI272">
            <v>30.625</v>
          </cell>
          <cell r="BJ272">
            <v>30.625</v>
          </cell>
          <cell r="BK272">
            <v>0</v>
          </cell>
          <cell r="BL272">
            <v>0</v>
          </cell>
          <cell r="BM272">
            <v>30.625</v>
          </cell>
          <cell r="BN272">
            <v>30.625</v>
          </cell>
          <cell r="BO272">
            <v>0</v>
          </cell>
          <cell r="BP272">
            <v>0</v>
          </cell>
          <cell r="BQ272">
            <v>0</v>
          </cell>
          <cell r="BR272">
            <v>6.125</v>
          </cell>
          <cell r="BS272">
            <v>6.125</v>
          </cell>
          <cell r="BT272">
            <v>0</v>
          </cell>
          <cell r="BU272">
            <v>36.75</v>
          </cell>
          <cell r="BV272">
            <v>36.75</v>
          </cell>
          <cell r="BW272">
            <v>0</v>
          </cell>
          <cell r="BX272">
            <v>0</v>
          </cell>
          <cell r="BY272">
            <v>36.75</v>
          </cell>
          <cell r="BZ272">
            <v>36.75</v>
          </cell>
          <cell r="CA272">
            <v>0</v>
          </cell>
          <cell r="CB272">
            <v>0</v>
          </cell>
          <cell r="CC272">
            <v>0</v>
          </cell>
          <cell r="CD272">
            <v>6.125</v>
          </cell>
          <cell r="CE272">
            <v>6.125</v>
          </cell>
          <cell r="CF272">
            <v>0</v>
          </cell>
          <cell r="CG272">
            <v>42.875</v>
          </cell>
          <cell r="CH272">
            <v>42.875</v>
          </cell>
          <cell r="CI272">
            <v>0</v>
          </cell>
          <cell r="CJ272">
            <v>0</v>
          </cell>
          <cell r="CK272">
            <v>42.875</v>
          </cell>
          <cell r="CL272">
            <v>42.875</v>
          </cell>
          <cell r="CM272">
            <v>0</v>
          </cell>
          <cell r="CN272">
            <v>0</v>
          </cell>
          <cell r="CO272">
            <v>0</v>
          </cell>
          <cell r="CP272">
            <v>6.125</v>
          </cell>
          <cell r="CQ272">
            <v>6.125</v>
          </cell>
          <cell r="CR272">
            <v>0</v>
          </cell>
          <cell r="CS272">
            <v>49</v>
          </cell>
          <cell r="CT272">
            <v>49</v>
          </cell>
          <cell r="CU272">
            <v>0</v>
          </cell>
          <cell r="CV272">
            <v>0</v>
          </cell>
          <cell r="CW272">
            <v>49</v>
          </cell>
          <cell r="CX272">
            <v>49</v>
          </cell>
          <cell r="CY272">
            <v>0</v>
          </cell>
          <cell r="CZ272">
            <v>0</v>
          </cell>
          <cell r="DA272">
            <v>0</v>
          </cell>
          <cell r="DB272">
            <v>6.125</v>
          </cell>
          <cell r="DC272">
            <v>6.125</v>
          </cell>
          <cell r="DD272">
            <v>0</v>
          </cell>
          <cell r="DE272">
            <v>55.125</v>
          </cell>
          <cell r="DF272">
            <v>55.125</v>
          </cell>
          <cell r="DG272">
            <v>0</v>
          </cell>
          <cell r="DH272">
            <v>0</v>
          </cell>
          <cell r="DI272">
            <v>55.125</v>
          </cell>
          <cell r="DJ272">
            <v>55.125</v>
          </cell>
          <cell r="DK272">
            <v>0</v>
          </cell>
          <cell r="DL272">
            <v>0</v>
          </cell>
          <cell r="DM272">
            <v>0</v>
          </cell>
          <cell r="DN272">
            <v>6.125</v>
          </cell>
          <cell r="DO272">
            <v>6.125</v>
          </cell>
          <cell r="DP272">
            <v>0</v>
          </cell>
          <cell r="DQ272">
            <v>61.25</v>
          </cell>
          <cell r="DR272">
            <v>61.25</v>
          </cell>
          <cell r="DS272">
            <v>0</v>
          </cell>
          <cell r="DT272">
            <v>0</v>
          </cell>
          <cell r="DU272">
            <v>61.25</v>
          </cell>
          <cell r="DV272">
            <v>61.25</v>
          </cell>
          <cell r="DW272">
            <v>0</v>
          </cell>
          <cell r="DX272">
            <v>0</v>
          </cell>
          <cell r="DY272">
            <v>0</v>
          </cell>
          <cell r="DZ272">
            <v>6.125</v>
          </cell>
          <cell r="EA272">
            <v>6.125</v>
          </cell>
          <cell r="EB272">
            <v>0</v>
          </cell>
          <cell r="EC272">
            <v>67.375</v>
          </cell>
          <cell r="ED272">
            <v>67.375</v>
          </cell>
          <cell r="EE272">
            <v>0</v>
          </cell>
          <cell r="EF272">
            <v>0</v>
          </cell>
          <cell r="EG272">
            <v>67.375</v>
          </cell>
          <cell r="EH272">
            <v>67.375</v>
          </cell>
          <cell r="EI272">
            <v>0</v>
          </cell>
          <cell r="EJ272">
            <v>0</v>
          </cell>
          <cell r="EK272">
            <v>0</v>
          </cell>
          <cell r="EL272">
            <v>6.125</v>
          </cell>
          <cell r="EM272">
            <v>-3.3195200499999968</v>
          </cell>
          <cell r="EN272">
            <v>9.4445200499999977</v>
          </cell>
        </row>
        <row r="273">
          <cell r="A273">
            <v>523273</v>
          </cell>
          <cell r="B273" t="str">
            <v>Gratuity Payments - Contingent Works</v>
          </cell>
          <cell r="C273">
            <v>29.0504496</v>
          </cell>
          <cell r="D273">
            <v>54.98214522</v>
          </cell>
          <cell r="E273">
            <v>18.6941056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  <cell r="P273">
            <v>0</v>
          </cell>
          <cell r="Q273">
            <v>0</v>
          </cell>
          <cell r="R273">
            <v>0</v>
          </cell>
          <cell r="S273">
            <v>0</v>
          </cell>
          <cell r="T273">
            <v>0</v>
          </cell>
          <cell r="U273">
            <v>0</v>
          </cell>
          <cell r="V273">
            <v>0</v>
          </cell>
          <cell r="W273">
            <v>0</v>
          </cell>
          <cell r="X273">
            <v>0</v>
          </cell>
          <cell r="Y273">
            <v>0</v>
          </cell>
          <cell r="Z273">
            <v>0</v>
          </cell>
          <cell r="AA273">
            <v>0</v>
          </cell>
          <cell r="AB273">
            <v>0</v>
          </cell>
          <cell r="AC273">
            <v>0</v>
          </cell>
          <cell r="AD273">
            <v>0</v>
          </cell>
          <cell r="AE273">
            <v>0</v>
          </cell>
          <cell r="AF273">
            <v>0</v>
          </cell>
          <cell r="AG273">
            <v>0</v>
          </cell>
          <cell r="AH273">
            <v>0</v>
          </cell>
          <cell r="AI273">
            <v>0</v>
          </cell>
          <cell r="AJ273">
            <v>0</v>
          </cell>
          <cell r="AK273">
            <v>0</v>
          </cell>
          <cell r="AL273">
            <v>0</v>
          </cell>
          <cell r="AM273">
            <v>0</v>
          </cell>
          <cell r="AN273">
            <v>0</v>
          </cell>
          <cell r="AO273">
            <v>0</v>
          </cell>
          <cell r="AP273">
            <v>0</v>
          </cell>
          <cell r="AQ273">
            <v>0</v>
          </cell>
          <cell r="AR273">
            <v>0</v>
          </cell>
          <cell r="AS273">
            <v>0</v>
          </cell>
          <cell r="AT273">
            <v>0</v>
          </cell>
          <cell r="AU273">
            <v>0</v>
          </cell>
          <cell r="AV273">
            <v>0</v>
          </cell>
          <cell r="AW273">
            <v>0</v>
          </cell>
          <cell r="AX273">
            <v>0</v>
          </cell>
          <cell r="AY273">
            <v>0</v>
          </cell>
          <cell r="AZ273">
            <v>0</v>
          </cell>
          <cell r="BA273">
            <v>0</v>
          </cell>
          <cell r="BB273">
            <v>0</v>
          </cell>
          <cell r="BC273">
            <v>0</v>
          </cell>
          <cell r="BD273">
            <v>0</v>
          </cell>
          <cell r="BE273">
            <v>0</v>
          </cell>
          <cell r="BF273">
            <v>0</v>
          </cell>
          <cell r="BG273">
            <v>0</v>
          </cell>
          <cell r="BH273">
            <v>0</v>
          </cell>
          <cell r="BI273">
            <v>0</v>
          </cell>
          <cell r="BJ273">
            <v>0</v>
          </cell>
          <cell r="BK273">
            <v>0</v>
          </cell>
          <cell r="BL273">
            <v>0</v>
          </cell>
          <cell r="BM273">
            <v>0</v>
          </cell>
          <cell r="BN273">
            <v>0</v>
          </cell>
          <cell r="BO273">
            <v>0</v>
          </cell>
          <cell r="BP273">
            <v>0</v>
          </cell>
          <cell r="BQ273">
            <v>0</v>
          </cell>
          <cell r="BR273">
            <v>0</v>
          </cell>
          <cell r="BS273">
            <v>0</v>
          </cell>
          <cell r="BT273">
            <v>0</v>
          </cell>
          <cell r="BU273">
            <v>0</v>
          </cell>
          <cell r="BV273">
            <v>0</v>
          </cell>
          <cell r="BW273">
            <v>0</v>
          </cell>
          <cell r="BX273">
            <v>0</v>
          </cell>
          <cell r="BY273">
            <v>0</v>
          </cell>
          <cell r="BZ273">
            <v>0</v>
          </cell>
          <cell r="CA273">
            <v>0</v>
          </cell>
          <cell r="CB273">
            <v>0</v>
          </cell>
          <cell r="CC273">
            <v>0</v>
          </cell>
          <cell r="CD273">
            <v>0</v>
          </cell>
          <cell r="CE273">
            <v>0</v>
          </cell>
          <cell r="CF273">
            <v>0</v>
          </cell>
          <cell r="CG273">
            <v>0</v>
          </cell>
          <cell r="CH273">
            <v>0</v>
          </cell>
          <cell r="CI273">
            <v>0</v>
          </cell>
          <cell r="CJ273">
            <v>0</v>
          </cell>
          <cell r="CK273">
            <v>0</v>
          </cell>
          <cell r="CL273">
            <v>0</v>
          </cell>
          <cell r="CM273">
            <v>0</v>
          </cell>
          <cell r="CN273">
            <v>0</v>
          </cell>
          <cell r="CO273">
            <v>0</v>
          </cell>
          <cell r="CP273">
            <v>0</v>
          </cell>
          <cell r="CQ273">
            <v>0</v>
          </cell>
          <cell r="CR273">
            <v>0</v>
          </cell>
          <cell r="CS273">
            <v>0</v>
          </cell>
          <cell r="CT273">
            <v>0</v>
          </cell>
          <cell r="CU273">
            <v>0</v>
          </cell>
          <cell r="CV273">
            <v>0</v>
          </cell>
          <cell r="CW273">
            <v>0</v>
          </cell>
          <cell r="CX273">
            <v>0</v>
          </cell>
          <cell r="CY273">
            <v>0</v>
          </cell>
          <cell r="CZ273">
            <v>0</v>
          </cell>
          <cell r="DA273">
            <v>0</v>
          </cell>
          <cell r="DB273">
            <v>0</v>
          </cell>
          <cell r="DC273">
            <v>0</v>
          </cell>
          <cell r="DD273">
            <v>0</v>
          </cell>
          <cell r="DE273">
            <v>0</v>
          </cell>
          <cell r="DF273">
            <v>0</v>
          </cell>
          <cell r="DG273">
            <v>0</v>
          </cell>
          <cell r="DH273">
            <v>0</v>
          </cell>
          <cell r="DI273">
            <v>0</v>
          </cell>
          <cell r="DJ273">
            <v>0</v>
          </cell>
          <cell r="DK273">
            <v>0</v>
          </cell>
          <cell r="DL273">
            <v>0</v>
          </cell>
          <cell r="DM273">
            <v>0</v>
          </cell>
          <cell r="DN273">
            <v>0</v>
          </cell>
          <cell r="DO273">
            <v>0</v>
          </cell>
          <cell r="DP273">
            <v>0</v>
          </cell>
          <cell r="DQ273">
            <v>0</v>
          </cell>
          <cell r="DR273">
            <v>0</v>
          </cell>
          <cell r="DS273">
            <v>0</v>
          </cell>
          <cell r="DT273">
            <v>0</v>
          </cell>
          <cell r="DU273">
            <v>0</v>
          </cell>
          <cell r="DV273">
            <v>0</v>
          </cell>
          <cell r="DW273">
            <v>0</v>
          </cell>
          <cell r="DX273">
            <v>0</v>
          </cell>
          <cell r="DY273">
            <v>0</v>
          </cell>
          <cell r="DZ273">
            <v>0</v>
          </cell>
          <cell r="EA273">
            <v>0</v>
          </cell>
          <cell r="EB273">
            <v>0</v>
          </cell>
          <cell r="EC273">
            <v>0</v>
          </cell>
          <cell r="ED273">
            <v>0</v>
          </cell>
          <cell r="EE273">
            <v>0</v>
          </cell>
          <cell r="EF273">
            <v>0</v>
          </cell>
          <cell r="EG273">
            <v>0</v>
          </cell>
          <cell r="EH273">
            <v>0</v>
          </cell>
          <cell r="EI273">
            <v>0</v>
          </cell>
          <cell r="EJ273">
            <v>0</v>
          </cell>
          <cell r="EK273">
            <v>0</v>
          </cell>
          <cell r="EL273">
            <v>0</v>
          </cell>
          <cell r="EM273">
            <v>0</v>
          </cell>
          <cell r="EN273">
            <v>0</v>
          </cell>
        </row>
        <row r="274">
          <cell r="A274">
            <v>523243</v>
          </cell>
          <cell r="B274" t="str">
            <v>Bouns - Contingent Workers</v>
          </cell>
          <cell r="C274">
            <v>259.13809927</v>
          </cell>
          <cell r="D274">
            <v>155.62868112999999</v>
          </cell>
          <cell r="E274">
            <v>107.58472637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  <cell r="K274">
            <v>0</v>
          </cell>
          <cell r="L274">
            <v>0</v>
          </cell>
          <cell r="M274">
            <v>0</v>
          </cell>
          <cell r="N274">
            <v>0</v>
          </cell>
          <cell r="O274">
            <v>0</v>
          </cell>
          <cell r="P274">
            <v>0</v>
          </cell>
          <cell r="Q274">
            <v>0</v>
          </cell>
          <cell r="R274">
            <v>0</v>
          </cell>
          <cell r="S274">
            <v>0</v>
          </cell>
          <cell r="T274">
            <v>0</v>
          </cell>
          <cell r="U274">
            <v>0</v>
          </cell>
          <cell r="V274">
            <v>0</v>
          </cell>
          <cell r="W274">
            <v>0</v>
          </cell>
          <cell r="X274">
            <v>0</v>
          </cell>
          <cell r="Y274">
            <v>0</v>
          </cell>
          <cell r="Z274">
            <v>0</v>
          </cell>
          <cell r="AA274">
            <v>0</v>
          </cell>
          <cell r="AB274">
            <v>0</v>
          </cell>
          <cell r="AC274">
            <v>0</v>
          </cell>
          <cell r="AD274">
            <v>0</v>
          </cell>
          <cell r="AE274">
            <v>0</v>
          </cell>
          <cell r="AF274">
            <v>0</v>
          </cell>
          <cell r="AG274">
            <v>0</v>
          </cell>
          <cell r="AH274">
            <v>0</v>
          </cell>
          <cell r="AI274">
            <v>0</v>
          </cell>
          <cell r="AJ274">
            <v>0</v>
          </cell>
          <cell r="AK274">
            <v>0</v>
          </cell>
          <cell r="AL274">
            <v>0</v>
          </cell>
          <cell r="AM274">
            <v>0</v>
          </cell>
          <cell r="AN274">
            <v>0</v>
          </cell>
          <cell r="AO274">
            <v>0</v>
          </cell>
          <cell r="AP274">
            <v>0</v>
          </cell>
          <cell r="AQ274">
            <v>0</v>
          </cell>
          <cell r="AR274">
            <v>0</v>
          </cell>
          <cell r="AS274">
            <v>0</v>
          </cell>
          <cell r="AT274">
            <v>0</v>
          </cell>
          <cell r="AU274">
            <v>0</v>
          </cell>
          <cell r="AV274">
            <v>0</v>
          </cell>
          <cell r="AW274">
            <v>0</v>
          </cell>
          <cell r="AX274">
            <v>0</v>
          </cell>
          <cell r="AY274">
            <v>0</v>
          </cell>
          <cell r="AZ274">
            <v>0</v>
          </cell>
          <cell r="BA274">
            <v>0</v>
          </cell>
          <cell r="BB274">
            <v>0</v>
          </cell>
          <cell r="BC274">
            <v>0</v>
          </cell>
          <cell r="BD274">
            <v>0</v>
          </cell>
          <cell r="BE274">
            <v>0</v>
          </cell>
          <cell r="BF274">
            <v>0</v>
          </cell>
          <cell r="BG274">
            <v>0</v>
          </cell>
          <cell r="BH274">
            <v>0</v>
          </cell>
          <cell r="BI274">
            <v>0</v>
          </cell>
          <cell r="BJ274">
            <v>0</v>
          </cell>
          <cell r="BK274">
            <v>0</v>
          </cell>
          <cell r="BL274">
            <v>0</v>
          </cell>
          <cell r="BM274">
            <v>0</v>
          </cell>
          <cell r="BN274">
            <v>0</v>
          </cell>
          <cell r="BO274">
            <v>0</v>
          </cell>
          <cell r="BP274">
            <v>0</v>
          </cell>
          <cell r="BQ274">
            <v>0</v>
          </cell>
          <cell r="BR274">
            <v>0</v>
          </cell>
          <cell r="BS274">
            <v>0</v>
          </cell>
          <cell r="BT274">
            <v>0</v>
          </cell>
          <cell r="BU274">
            <v>0</v>
          </cell>
          <cell r="BV274">
            <v>0</v>
          </cell>
          <cell r="BW274">
            <v>0</v>
          </cell>
          <cell r="BX274">
            <v>0</v>
          </cell>
          <cell r="BY274">
            <v>0</v>
          </cell>
          <cell r="BZ274">
            <v>0</v>
          </cell>
          <cell r="CA274">
            <v>0</v>
          </cell>
          <cell r="CB274">
            <v>0</v>
          </cell>
          <cell r="CC274">
            <v>0</v>
          </cell>
          <cell r="CD274">
            <v>0</v>
          </cell>
          <cell r="CE274">
            <v>0</v>
          </cell>
          <cell r="CF274">
            <v>0</v>
          </cell>
          <cell r="CG274">
            <v>0</v>
          </cell>
          <cell r="CH274">
            <v>0</v>
          </cell>
          <cell r="CI274">
            <v>0</v>
          </cell>
          <cell r="CJ274">
            <v>0</v>
          </cell>
          <cell r="CK274">
            <v>0</v>
          </cell>
          <cell r="CL274">
            <v>0</v>
          </cell>
          <cell r="CM274">
            <v>0</v>
          </cell>
          <cell r="CN274">
            <v>0</v>
          </cell>
          <cell r="CO274">
            <v>0</v>
          </cell>
          <cell r="CP274">
            <v>0</v>
          </cell>
          <cell r="CQ274">
            <v>0</v>
          </cell>
          <cell r="CR274">
            <v>0</v>
          </cell>
          <cell r="CS274">
            <v>0</v>
          </cell>
          <cell r="CT274">
            <v>0</v>
          </cell>
          <cell r="CU274">
            <v>0</v>
          </cell>
          <cell r="CV274">
            <v>0</v>
          </cell>
          <cell r="CW274">
            <v>0</v>
          </cell>
          <cell r="CX274">
            <v>0</v>
          </cell>
          <cell r="CY274">
            <v>0</v>
          </cell>
          <cell r="CZ274">
            <v>0</v>
          </cell>
          <cell r="DA274">
            <v>0</v>
          </cell>
          <cell r="DB274">
            <v>0</v>
          </cell>
          <cell r="DC274">
            <v>0</v>
          </cell>
          <cell r="DD274">
            <v>0</v>
          </cell>
          <cell r="DE274">
            <v>0</v>
          </cell>
          <cell r="DF274">
            <v>0</v>
          </cell>
          <cell r="DG274">
            <v>0</v>
          </cell>
          <cell r="DH274">
            <v>0</v>
          </cell>
          <cell r="DI274">
            <v>0</v>
          </cell>
          <cell r="DJ274">
            <v>0</v>
          </cell>
          <cell r="DK274">
            <v>0</v>
          </cell>
          <cell r="DL274">
            <v>0</v>
          </cell>
          <cell r="DM274">
            <v>0</v>
          </cell>
          <cell r="DN274">
            <v>0</v>
          </cell>
          <cell r="DO274">
            <v>0</v>
          </cell>
          <cell r="DP274">
            <v>0</v>
          </cell>
          <cell r="DQ274">
            <v>0</v>
          </cell>
          <cell r="DR274">
            <v>0</v>
          </cell>
          <cell r="DS274">
            <v>0</v>
          </cell>
          <cell r="DT274">
            <v>0</v>
          </cell>
          <cell r="DU274">
            <v>0</v>
          </cell>
          <cell r="DV274">
            <v>0</v>
          </cell>
          <cell r="DW274">
            <v>0</v>
          </cell>
          <cell r="DX274">
            <v>0</v>
          </cell>
          <cell r="DY274">
            <v>0</v>
          </cell>
          <cell r="DZ274">
            <v>0</v>
          </cell>
          <cell r="EA274">
            <v>0</v>
          </cell>
          <cell r="EB274">
            <v>0</v>
          </cell>
          <cell r="EC274">
            <v>0</v>
          </cell>
          <cell r="ED274">
            <v>0</v>
          </cell>
          <cell r="EE274">
            <v>0</v>
          </cell>
          <cell r="EF274">
            <v>0</v>
          </cell>
          <cell r="EG274">
            <v>0</v>
          </cell>
          <cell r="EH274">
            <v>0</v>
          </cell>
          <cell r="EI274">
            <v>0</v>
          </cell>
          <cell r="EJ274">
            <v>0</v>
          </cell>
          <cell r="EK274">
            <v>0</v>
          </cell>
          <cell r="EL274">
            <v>0</v>
          </cell>
          <cell r="EM274">
            <v>0</v>
          </cell>
          <cell r="EN274">
            <v>0</v>
          </cell>
        </row>
        <row r="275">
          <cell r="A275">
            <v>523308</v>
          </cell>
          <cell r="B275" t="str">
            <v>Allowance - Customer Service</v>
          </cell>
          <cell r="C275">
            <v>0</v>
          </cell>
          <cell r="D275">
            <v>0</v>
          </cell>
          <cell r="E275">
            <v>0</v>
          </cell>
          <cell r="F275">
            <v>0.69054139999999997</v>
          </cell>
          <cell r="G275">
            <v>2.8955509000000004</v>
          </cell>
          <cell r="H275">
            <v>3.8855467000000004</v>
          </cell>
          <cell r="I275">
            <v>4.3578043499999994</v>
          </cell>
          <cell r="J275">
            <v>4.56616555</v>
          </cell>
          <cell r="K275">
            <v>5.7030000000000003</v>
          </cell>
          <cell r="L275">
            <v>6.9505807000000006</v>
          </cell>
          <cell r="M275">
            <v>0.475275</v>
          </cell>
          <cell r="N275">
            <v>0.30309165000000005</v>
          </cell>
          <cell r="O275">
            <v>0.17218334999999996</v>
          </cell>
          <cell r="P275">
            <v>0.36228152122455409</v>
          </cell>
          <cell r="Q275">
            <v>0.19978354999999998</v>
          </cell>
          <cell r="R275">
            <v>0.30309165000000005</v>
          </cell>
          <cell r="S275">
            <v>-0.10330810000000007</v>
          </cell>
          <cell r="T275">
            <v>-0.51710013161744339</v>
          </cell>
          <cell r="U275">
            <v>0</v>
          </cell>
          <cell r="V275">
            <v>0.475275</v>
          </cell>
          <cell r="W275">
            <v>0.32119544999999994</v>
          </cell>
          <cell r="X275">
            <v>0.15407955000000007</v>
          </cell>
          <cell r="Y275">
            <v>0.95055000000000001</v>
          </cell>
          <cell r="Z275">
            <v>0.62428709999999998</v>
          </cell>
          <cell r="AA275">
            <v>0.32626290000000002</v>
          </cell>
          <cell r="AB275">
            <v>0.34323591604860348</v>
          </cell>
          <cell r="AC275">
            <v>0.45243384999999997</v>
          </cell>
          <cell r="AD275">
            <v>0.62428709999999998</v>
          </cell>
          <cell r="AE275">
            <v>-0.17185325000000001</v>
          </cell>
          <cell r="AF275">
            <v>-0.37984171608733525</v>
          </cell>
          <cell r="AG275">
            <v>0</v>
          </cell>
          <cell r="AH275">
            <v>0.475275</v>
          </cell>
          <cell r="AI275">
            <v>0.59646825000000014</v>
          </cell>
          <cell r="AJ275">
            <v>-0.12119325000000014</v>
          </cell>
          <cell r="AK275">
            <v>1.4258249999999999</v>
          </cell>
          <cell r="AL275">
            <v>1.2207553500000001</v>
          </cell>
          <cell r="AM275">
            <v>0.20506964999999977</v>
          </cell>
          <cell r="AN275">
            <v>0.14382525906054375</v>
          </cell>
          <cell r="AO275">
            <v>0.59646825000000014</v>
          </cell>
          <cell r="AP275">
            <v>1.2207553500000001</v>
          </cell>
          <cell r="AQ275">
            <v>-0.62428709999999998</v>
          </cell>
          <cell r="AR275">
            <v>-1.0466392804646347</v>
          </cell>
          <cell r="AS275">
            <v>0</v>
          </cell>
          <cell r="AT275">
            <v>0.475275</v>
          </cell>
          <cell r="AU275">
            <v>0.51451124999999998</v>
          </cell>
          <cell r="AV275">
            <v>-3.9236249999999973E-2</v>
          </cell>
          <cell r="AW275">
            <v>1.9011</v>
          </cell>
          <cell r="AX275">
            <v>1.7352666000000001</v>
          </cell>
          <cell r="AY275">
            <v>0.16583339999999991</v>
          </cell>
          <cell r="AZ275">
            <v>8.7230235127031666E-2</v>
          </cell>
          <cell r="BA275">
            <v>1.1528584499999999</v>
          </cell>
          <cell r="BB275">
            <v>1.7352666000000001</v>
          </cell>
          <cell r="BC275">
            <v>-0.58240815000000024</v>
          </cell>
          <cell r="BD275">
            <v>-0.50518617441716307</v>
          </cell>
          <cell r="BE275">
            <v>0</v>
          </cell>
          <cell r="BF275">
            <v>0.475275</v>
          </cell>
          <cell r="BG275">
            <v>0.41188975</v>
          </cell>
          <cell r="BH275">
            <v>6.3385250000000004E-2</v>
          </cell>
          <cell r="BI275">
            <v>2.3763749999999999</v>
          </cell>
          <cell r="BJ275">
            <v>2.1471563499999999</v>
          </cell>
          <cell r="BK275">
            <v>0.22921864999999997</v>
          </cell>
          <cell r="BL275">
            <v>9.6457272105623049E-2</v>
          </cell>
          <cell r="BM275">
            <v>1.647902</v>
          </cell>
          <cell r="BN275">
            <v>2.1471563499999999</v>
          </cell>
          <cell r="BO275">
            <v>-0.49925434999999996</v>
          </cell>
          <cell r="BP275">
            <v>-0.30296361676847289</v>
          </cell>
          <cell r="BQ275">
            <v>0</v>
          </cell>
          <cell r="BR275">
            <v>0.475275</v>
          </cell>
          <cell r="BS275">
            <v>0.57906154999999981</v>
          </cell>
          <cell r="BT275">
            <v>-0.10378654999999981</v>
          </cell>
          <cell r="BU275">
            <v>2.8516499999999998</v>
          </cell>
          <cell r="BV275">
            <v>2.7262179</v>
          </cell>
          <cell r="BW275">
            <v>0.12543209999999982</v>
          </cell>
          <cell r="BX275">
            <v>4.3985797696070639E-2</v>
          </cell>
          <cell r="BY275">
            <v>1.86813045</v>
          </cell>
          <cell r="BZ275">
            <v>2.7262179</v>
          </cell>
          <cell r="CA275">
            <v>0.85808744999999997</v>
          </cell>
          <cell r="CB275">
            <v>0.4593295130969039</v>
          </cell>
          <cell r="CC275">
            <v>0</v>
          </cell>
          <cell r="CD275">
            <v>0.475275</v>
          </cell>
          <cell r="CE275">
            <v>0.72602535000000012</v>
          </cell>
          <cell r="CF275">
            <v>-0.25075035000000012</v>
          </cell>
          <cell r="CG275">
            <v>3.3269250000000001</v>
          </cell>
          <cell r="CH275">
            <v>3.45224325</v>
          </cell>
          <cell r="CI275">
            <v>-0.12531824999999985</v>
          </cell>
          <cell r="CJ275">
            <v>-3.7667891521449941E-2</v>
          </cell>
          <cell r="CK275">
            <v>2.3103986499999998</v>
          </cell>
          <cell r="CL275">
            <v>3.45224325</v>
          </cell>
          <cell r="CM275">
            <v>1.1418446000000002</v>
          </cell>
          <cell r="CN275">
            <v>0.49421973130048369</v>
          </cell>
          <cell r="CO275">
            <v>0</v>
          </cell>
          <cell r="CP275">
            <v>0.475275</v>
          </cell>
          <cell r="CQ275">
            <v>0.61498189999999986</v>
          </cell>
          <cell r="CR275">
            <v>-0.13970689999999986</v>
          </cell>
          <cell r="CS275">
            <v>3.8022</v>
          </cell>
          <cell r="CT275">
            <v>4.0672251499999996</v>
          </cell>
          <cell r="CU275">
            <v>-0.2650251499999996</v>
          </cell>
          <cell r="CV275">
            <v>-6.970310609647036E-2</v>
          </cell>
          <cell r="CW275">
            <v>2.6642855499999998</v>
          </cell>
          <cell r="CX275">
            <v>4.0672251499999996</v>
          </cell>
          <cell r="CY275">
            <v>-1.4029395999999998</v>
          </cell>
          <cell r="CZ275">
            <v>-0.52657253649106794</v>
          </cell>
          <cell r="DA275">
            <v>0</v>
          </cell>
          <cell r="DB275">
            <v>0.475275</v>
          </cell>
          <cell r="DC275">
            <v>0.69451675000000002</v>
          </cell>
          <cell r="DD275">
            <v>-0.21924175000000001</v>
          </cell>
          <cell r="DE275">
            <v>4.2774749999999999</v>
          </cell>
          <cell r="DF275">
            <v>4.7617419000000005</v>
          </cell>
          <cell r="DG275">
            <v>-0.48426690000000061</v>
          </cell>
          <cell r="DH275">
            <v>-0.11321326249715091</v>
          </cell>
          <cell r="DI275">
            <v>3.1397555499999998</v>
          </cell>
          <cell r="DJ275">
            <v>4.7617419000000005</v>
          </cell>
          <cell r="DK275">
            <v>-1.6219863500000007</v>
          </cell>
          <cell r="DL275">
            <v>-0.51659637961305638</v>
          </cell>
          <cell r="DM275">
            <v>0</v>
          </cell>
          <cell r="DN275">
            <v>0.475275</v>
          </cell>
          <cell r="DO275">
            <v>0.76581309999999958</v>
          </cell>
          <cell r="DP275">
            <v>-0.29053809999999958</v>
          </cell>
          <cell r="DQ275">
            <v>4.7527499999999998</v>
          </cell>
          <cell r="DR275">
            <v>5.5275550000000004</v>
          </cell>
          <cell r="DS275">
            <v>-0.77480500000000063</v>
          </cell>
          <cell r="DT275">
            <v>-0.1630224606806587</v>
          </cell>
          <cell r="DU275">
            <v>3.4974562499999999</v>
          </cell>
          <cell r="DV275">
            <v>5.5275550000000004</v>
          </cell>
          <cell r="DW275">
            <v>-2.0300987500000005</v>
          </cell>
          <cell r="DX275">
            <v>-0.58045007710961372</v>
          </cell>
          <cell r="DY275">
            <v>0</v>
          </cell>
          <cell r="DZ275">
            <v>1.2228557</v>
          </cell>
          <cell r="EA275">
            <v>0.74758070000000021</v>
          </cell>
          <cell r="EB275">
            <v>0.47527499999999978</v>
          </cell>
          <cell r="EC275">
            <v>5.9756057</v>
          </cell>
          <cell r="ED275">
            <v>6.2751356999999999</v>
          </cell>
          <cell r="EE275">
            <v>-0.29952999999999985</v>
          </cell>
          <cell r="EF275">
            <v>-5.0125462595364996E-2</v>
          </cell>
          <cell r="EG275">
            <v>3.9133215499999996</v>
          </cell>
          <cell r="EH275">
            <v>6.2751356999999999</v>
          </cell>
          <cell r="EI275">
            <v>-2.3618141500000003</v>
          </cell>
          <cell r="EJ275">
            <v>-0.60353183857329595</v>
          </cell>
          <cell r="EK275">
            <v>0</v>
          </cell>
          <cell r="EL275">
            <v>0.97497500000000004</v>
          </cell>
          <cell r="EM275">
            <v>0.63551179999999985</v>
          </cell>
          <cell r="EN275">
            <v>0.33946320000000019</v>
          </cell>
        </row>
        <row r="276">
          <cell r="A276">
            <v>523317</v>
          </cell>
          <cell r="B276" t="str">
            <v>Expenses on Flood Relief</v>
          </cell>
          <cell r="C276">
            <v>0</v>
          </cell>
          <cell r="D276">
            <v>0</v>
          </cell>
          <cell r="E276">
            <v>0</v>
          </cell>
          <cell r="F276">
            <v>0</v>
          </cell>
          <cell r="G276">
            <v>0</v>
          </cell>
          <cell r="H276">
            <v>0</v>
          </cell>
          <cell r="I276">
            <v>0</v>
          </cell>
          <cell r="J276">
            <v>0</v>
          </cell>
          <cell r="K276">
            <v>0</v>
          </cell>
          <cell r="L276">
            <v>5.3849999999999998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  <cell r="Q276">
            <v>0</v>
          </cell>
          <cell r="R276">
            <v>0</v>
          </cell>
          <cell r="S276">
            <v>0</v>
          </cell>
          <cell r="T276">
            <v>0</v>
          </cell>
          <cell r="U276">
            <v>0</v>
          </cell>
          <cell r="V276">
            <v>0</v>
          </cell>
          <cell r="W276">
            <v>0</v>
          </cell>
          <cell r="X276">
            <v>0</v>
          </cell>
          <cell r="Y276">
            <v>0</v>
          </cell>
          <cell r="Z276">
            <v>0</v>
          </cell>
          <cell r="AA276">
            <v>0</v>
          </cell>
          <cell r="AB276">
            <v>0</v>
          </cell>
          <cell r="AC276">
            <v>0</v>
          </cell>
          <cell r="AD276">
            <v>0</v>
          </cell>
          <cell r="AE276">
            <v>0</v>
          </cell>
          <cell r="AF276">
            <v>0</v>
          </cell>
          <cell r="AG276">
            <v>0</v>
          </cell>
          <cell r="AH276">
            <v>0</v>
          </cell>
          <cell r="AI276">
            <v>0</v>
          </cell>
          <cell r="AJ276">
            <v>0</v>
          </cell>
          <cell r="AK276">
            <v>0</v>
          </cell>
          <cell r="AL276">
            <v>0</v>
          </cell>
          <cell r="AM276">
            <v>0</v>
          </cell>
          <cell r="AN276">
            <v>0</v>
          </cell>
          <cell r="AO276">
            <v>0</v>
          </cell>
          <cell r="AP276">
            <v>0</v>
          </cell>
          <cell r="AQ276">
            <v>0</v>
          </cell>
          <cell r="AR276">
            <v>0</v>
          </cell>
          <cell r="AS276">
            <v>0</v>
          </cell>
          <cell r="AT276">
            <v>0</v>
          </cell>
          <cell r="AU276">
            <v>0</v>
          </cell>
          <cell r="AV276">
            <v>0</v>
          </cell>
          <cell r="AW276">
            <v>0</v>
          </cell>
          <cell r="AX276">
            <v>0</v>
          </cell>
          <cell r="AY276">
            <v>0</v>
          </cell>
          <cell r="AZ276">
            <v>0</v>
          </cell>
          <cell r="BA276">
            <v>0</v>
          </cell>
          <cell r="BB276">
            <v>0</v>
          </cell>
          <cell r="BC276">
            <v>0</v>
          </cell>
          <cell r="BD276">
            <v>0</v>
          </cell>
          <cell r="BE276">
            <v>0</v>
          </cell>
          <cell r="BF276">
            <v>0</v>
          </cell>
          <cell r="BG276">
            <v>0</v>
          </cell>
          <cell r="BH276">
            <v>0</v>
          </cell>
          <cell r="BI276">
            <v>0</v>
          </cell>
          <cell r="BJ276">
            <v>0</v>
          </cell>
          <cell r="BK276">
            <v>0</v>
          </cell>
          <cell r="BL276">
            <v>0</v>
          </cell>
          <cell r="BM276">
            <v>0</v>
          </cell>
          <cell r="BN276">
            <v>0</v>
          </cell>
          <cell r="BO276">
            <v>0</v>
          </cell>
          <cell r="BP276">
            <v>0</v>
          </cell>
          <cell r="BQ276">
            <v>0</v>
          </cell>
          <cell r="BR276">
            <v>0</v>
          </cell>
          <cell r="BS276">
            <v>0</v>
          </cell>
          <cell r="BT276">
            <v>0</v>
          </cell>
          <cell r="BU276">
            <v>0</v>
          </cell>
          <cell r="BV276">
            <v>0</v>
          </cell>
          <cell r="BW276">
            <v>0</v>
          </cell>
          <cell r="BX276">
            <v>0</v>
          </cell>
          <cell r="BY276">
            <v>0</v>
          </cell>
          <cell r="BZ276">
            <v>0</v>
          </cell>
          <cell r="CA276">
            <v>0</v>
          </cell>
          <cell r="CB276">
            <v>0</v>
          </cell>
          <cell r="CC276">
            <v>0</v>
          </cell>
          <cell r="CD276">
            <v>0</v>
          </cell>
          <cell r="CE276">
            <v>0</v>
          </cell>
          <cell r="CF276">
            <v>0</v>
          </cell>
          <cell r="CG276">
            <v>0</v>
          </cell>
          <cell r="CH276">
            <v>0</v>
          </cell>
          <cell r="CI276">
            <v>0</v>
          </cell>
          <cell r="CJ276">
            <v>0</v>
          </cell>
          <cell r="CK276">
            <v>0</v>
          </cell>
          <cell r="CL276">
            <v>0</v>
          </cell>
          <cell r="CM276">
            <v>0</v>
          </cell>
          <cell r="CN276">
            <v>0</v>
          </cell>
          <cell r="CO276">
            <v>0</v>
          </cell>
          <cell r="CP276">
            <v>0</v>
          </cell>
          <cell r="CQ276">
            <v>0</v>
          </cell>
          <cell r="CR276">
            <v>0</v>
          </cell>
          <cell r="CS276">
            <v>0</v>
          </cell>
          <cell r="CT276">
            <v>0</v>
          </cell>
          <cell r="CU276">
            <v>0</v>
          </cell>
          <cell r="CV276">
            <v>0</v>
          </cell>
          <cell r="CW276">
            <v>0</v>
          </cell>
          <cell r="CX276">
            <v>0</v>
          </cell>
          <cell r="CY276">
            <v>0</v>
          </cell>
          <cell r="CZ276">
            <v>0</v>
          </cell>
          <cell r="DA276">
            <v>0</v>
          </cell>
          <cell r="DB276">
            <v>0</v>
          </cell>
          <cell r="DC276">
            <v>0</v>
          </cell>
          <cell r="DD276">
            <v>0</v>
          </cell>
          <cell r="DE276">
            <v>0</v>
          </cell>
          <cell r="DF276">
            <v>0</v>
          </cell>
          <cell r="DG276">
            <v>0</v>
          </cell>
          <cell r="DH276">
            <v>0</v>
          </cell>
          <cell r="DI276">
            <v>0</v>
          </cell>
          <cell r="DJ276">
            <v>0</v>
          </cell>
          <cell r="DK276">
            <v>0</v>
          </cell>
          <cell r="DL276">
            <v>0</v>
          </cell>
          <cell r="DM276">
            <v>0</v>
          </cell>
          <cell r="DN276">
            <v>0</v>
          </cell>
          <cell r="DO276">
            <v>0</v>
          </cell>
          <cell r="DP276">
            <v>0</v>
          </cell>
          <cell r="DQ276">
            <v>0</v>
          </cell>
          <cell r="DR276">
            <v>0</v>
          </cell>
          <cell r="DS276">
            <v>0</v>
          </cell>
          <cell r="DT276">
            <v>0</v>
          </cell>
          <cell r="DU276">
            <v>0</v>
          </cell>
          <cell r="DV276">
            <v>0</v>
          </cell>
          <cell r="DW276">
            <v>0</v>
          </cell>
          <cell r="DX276">
            <v>0</v>
          </cell>
          <cell r="DY276">
            <v>0</v>
          </cell>
          <cell r="DZ276">
            <v>0</v>
          </cell>
          <cell r="EA276">
            <v>0</v>
          </cell>
          <cell r="EB276">
            <v>0</v>
          </cell>
          <cell r="EC276">
            <v>0</v>
          </cell>
          <cell r="ED276">
            <v>0</v>
          </cell>
          <cell r="EE276">
            <v>0</v>
          </cell>
          <cell r="EF276">
            <v>0</v>
          </cell>
          <cell r="EG276">
            <v>0</v>
          </cell>
          <cell r="EH276">
            <v>0</v>
          </cell>
          <cell r="EI276">
            <v>0</v>
          </cell>
          <cell r="EJ276">
            <v>0</v>
          </cell>
          <cell r="EK276">
            <v>0</v>
          </cell>
          <cell r="EL276">
            <v>5.3849999999999998</v>
          </cell>
          <cell r="EM276">
            <v>5.0049999999999999</v>
          </cell>
          <cell r="EN276">
            <v>0.37999999999999989</v>
          </cell>
        </row>
        <row r="277">
          <cell r="A277">
            <v>523309</v>
          </cell>
          <cell r="B277" t="str">
            <v>Night Refreshment Expenses</v>
          </cell>
          <cell r="C277">
            <v>0</v>
          </cell>
          <cell r="D277">
            <v>0</v>
          </cell>
          <cell r="E277">
            <v>0</v>
          </cell>
          <cell r="F277">
            <v>0</v>
          </cell>
          <cell r="G277">
            <v>0</v>
          </cell>
          <cell r="H277">
            <v>2.3171273500000003</v>
          </cell>
          <cell r="I277">
            <v>3.0137834199999998</v>
          </cell>
          <cell r="J277">
            <v>7.1813000000000002</v>
          </cell>
          <cell r="K277">
            <v>2.4649999999999999</v>
          </cell>
          <cell r="L277">
            <v>3.7909000000000002</v>
          </cell>
          <cell r="M277">
            <v>0.20541699999999999</v>
          </cell>
          <cell r="N277">
            <v>0.11823876</v>
          </cell>
          <cell r="O277">
            <v>8.717823999999999E-2</v>
          </cell>
          <cell r="P277">
            <v>0.42439642288612917</v>
          </cell>
          <cell r="Q277">
            <v>6.7019999999999996E-2</v>
          </cell>
          <cell r="R277">
            <v>0.11823876</v>
          </cell>
          <cell r="S277">
            <v>-5.1218760000000002E-2</v>
          </cell>
          <cell r="T277">
            <v>-0.76423097582811106</v>
          </cell>
          <cell r="U277">
            <v>0</v>
          </cell>
          <cell r="V277">
            <v>0.40541700000000003</v>
          </cell>
          <cell r="W277">
            <v>0.13662415000000003</v>
          </cell>
          <cell r="X277">
            <v>0.26879284999999997</v>
          </cell>
          <cell r="Y277">
            <v>0.61083399999999999</v>
          </cell>
          <cell r="Z277">
            <v>0.25486291</v>
          </cell>
          <cell r="AA277">
            <v>0.35597108999999999</v>
          </cell>
          <cell r="AB277">
            <v>0.58276240353352959</v>
          </cell>
          <cell r="AC277">
            <v>0.46137128000000005</v>
          </cell>
          <cell r="AD277">
            <v>0.25486291</v>
          </cell>
          <cell r="AE277">
            <v>0.20650837000000005</v>
          </cell>
          <cell r="AF277">
            <v>0.44759693321179428</v>
          </cell>
          <cell r="AG277">
            <v>0</v>
          </cell>
          <cell r="AH277">
            <v>0.25541700000000001</v>
          </cell>
          <cell r="AI277">
            <v>0.20757946999999999</v>
          </cell>
          <cell r="AJ277">
            <v>4.7837530000000017E-2</v>
          </cell>
          <cell r="AK277">
            <v>0.81625099999999995</v>
          </cell>
          <cell r="AL277">
            <v>0.46244237999999999</v>
          </cell>
          <cell r="AM277">
            <v>0.35380861999999996</v>
          </cell>
          <cell r="AN277">
            <v>0.43345566498540278</v>
          </cell>
          <cell r="AO277">
            <v>0.20757946999999999</v>
          </cell>
          <cell r="AP277">
            <v>0.46244237999999999</v>
          </cell>
          <cell r="AQ277">
            <v>-0.25486291</v>
          </cell>
          <cell r="AR277">
            <v>-1.2277847611808625</v>
          </cell>
          <cell r="AS277">
            <v>0</v>
          </cell>
          <cell r="AT277">
            <v>0.14541699999999999</v>
          </cell>
          <cell r="AU277">
            <v>0.23047820999999996</v>
          </cell>
          <cell r="AV277">
            <v>-8.506120999999997E-2</v>
          </cell>
          <cell r="AW277">
            <v>1.021668</v>
          </cell>
          <cell r="AX277">
            <v>0.69292058999999995</v>
          </cell>
          <cell r="AY277">
            <v>0.32874741000000007</v>
          </cell>
          <cell r="AZ277">
            <v>0.32177518528523952</v>
          </cell>
          <cell r="BA277">
            <v>0.96906228000000005</v>
          </cell>
          <cell r="BB277">
            <v>0.69292058999999995</v>
          </cell>
          <cell r="BC277">
            <v>0.27614169000000011</v>
          </cell>
          <cell r="BD277">
            <v>0.28495762934865249</v>
          </cell>
          <cell r="BE277">
            <v>0</v>
          </cell>
          <cell r="BF277">
            <v>0.40041700000000002</v>
          </cell>
          <cell r="BG277">
            <v>0.20163409999999998</v>
          </cell>
          <cell r="BH277">
            <v>0.19878290000000004</v>
          </cell>
          <cell r="BI277">
            <v>1.3870849999999999</v>
          </cell>
          <cell r="BJ277">
            <v>0.89455468999999999</v>
          </cell>
          <cell r="BK277">
            <v>0.49253030999999992</v>
          </cell>
          <cell r="BL277">
            <v>0.35508300500690293</v>
          </cell>
          <cell r="BM277">
            <v>1.1868254599999999</v>
          </cell>
          <cell r="BN277">
            <v>0.89455468999999999</v>
          </cell>
          <cell r="BO277">
            <v>0.2922707699999999</v>
          </cell>
          <cell r="BP277">
            <v>0.24626263915841504</v>
          </cell>
          <cell r="BQ277">
            <v>0</v>
          </cell>
          <cell r="BR277">
            <v>0.20541699999999999</v>
          </cell>
          <cell r="BS277">
            <v>0.24981700000000001</v>
          </cell>
          <cell r="BT277">
            <v>-4.4400000000000023E-2</v>
          </cell>
          <cell r="BU277">
            <v>1.5925020000000001</v>
          </cell>
          <cell r="BV277">
            <v>1.1443716900000001</v>
          </cell>
          <cell r="BW277">
            <v>0.44813031000000003</v>
          </cell>
          <cell r="BX277">
            <v>0.28140015522743456</v>
          </cell>
          <cell r="BY277">
            <v>1.38739496</v>
          </cell>
          <cell r="BZ277">
            <v>1.1443716900000001</v>
          </cell>
          <cell r="CA277">
            <v>-0.2430232699999999</v>
          </cell>
          <cell r="CB277">
            <v>-0.1751651670984879</v>
          </cell>
          <cell r="CC277">
            <v>0</v>
          </cell>
          <cell r="CD277">
            <v>0.311417</v>
          </cell>
          <cell r="CE277">
            <v>0.23669408000000008</v>
          </cell>
          <cell r="CF277">
            <v>7.4722919999999915E-2</v>
          </cell>
          <cell r="CG277">
            <v>1.9039189999999999</v>
          </cell>
          <cell r="CH277">
            <v>1.38106577</v>
          </cell>
          <cell r="CI277">
            <v>0.52285322999999995</v>
          </cell>
          <cell r="CJ277">
            <v>0.27461947173172807</v>
          </cell>
          <cell r="CK277">
            <v>1.61765694</v>
          </cell>
          <cell r="CL277">
            <v>1.38106577</v>
          </cell>
          <cell r="CM277">
            <v>-0.23659117000000007</v>
          </cell>
          <cell r="CN277">
            <v>-0.14625546625479199</v>
          </cell>
          <cell r="CO277">
            <v>0</v>
          </cell>
          <cell r="CP277">
            <v>0.19941700000000001</v>
          </cell>
          <cell r="CQ277">
            <v>0.25145497999999999</v>
          </cell>
          <cell r="CR277">
            <v>-5.2037979999999984E-2</v>
          </cell>
          <cell r="CS277">
            <v>2.1033360000000001</v>
          </cell>
          <cell r="CT277">
            <v>1.6325207500000001</v>
          </cell>
          <cell r="CU277">
            <v>0.47081525000000002</v>
          </cell>
          <cell r="CV277">
            <v>0.22384214885306009</v>
          </cell>
          <cell r="CW277">
            <v>1.79123444</v>
          </cell>
          <cell r="CX277">
            <v>1.6325207500000001</v>
          </cell>
          <cell r="CY277">
            <v>0.15871368999999991</v>
          </cell>
          <cell r="CZ277">
            <v>8.8605760617242207E-2</v>
          </cell>
          <cell r="DA277">
            <v>0</v>
          </cell>
          <cell r="DB277">
            <v>0.24810499999999999</v>
          </cell>
          <cell r="DC277">
            <v>0.19538129999999998</v>
          </cell>
          <cell r="DD277">
            <v>5.2723700000000012E-2</v>
          </cell>
          <cell r="DE277">
            <v>2.3087529999999998</v>
          </cell>
          <cell r="DF277">
            <v>1.8279020500000001</v>
          </cell>
          <cell r="DG277">
            <v>0.48085094999999978</v>
          </cell>
          <cell r="DH277">
            <v>0.20827301577951379</v>
          </cell>
          <cell r="DI277">
            <v>1.9595684199999999</v>
          </cell>
          <cell r="DJ277">
            <v>1.8279020500000001</v>
          </cell>
          <cell r="DK277">
            <v>0.13166636999999981</v>
          </cell>
          <cell r="DL277">
            <v>6.7191514547881831E-2</v>
          </cell>
          <cell r="DM277">
            <v>0</v>
          </cell>
          <cell r="DN277">
            <v>1.0713170000000001</v>
          </cell>
          <cell r="DO277">
            <v>0.21430686999999987</v>
          </cell>
          <cell r="DP277">
            <v>0.85701013000000015</v>
          </cell>
          <cell r="DQ277">
            <v>3.3800699999999999</v>
          </cell>
          <cell r="DR277">
            <v>2.0422089199999998</v>
          </cell>
          <cell r="DS277">
            <v>1.3378610800000001</v>
          </cell>
          <cell r="DT277">
            <v>0.39580869035256672</v>
          </cell>
          <cell r="DU277">
            <v>2.2273474200000001</v>
          </cell>
          <cell r="DV277">
            <v>2.0422089199999998</v>
          </cell>
          <cell r="DW277">
            <v>0.18513850000000032</v>
          </cell>
          <cell r="DX277">
            <v>8.3120620670842763E-2</v>
          </cell>
          <cell r="DY277">
            <v>0</v>
          </cell>
          <cell r="DZ277">
            <v>0.20541699999999999</v>
          </cell>
          <cell r="EA277">
            <v>0.29350664999999992</v>
          </cell>
          <cell r="EB277">
            <v>-8.8089649999999936E-2</v>
          </cell>
          <cell r="EC277">
            <v>3.5854870000000001</v>
          </cell>
          <cell r="ED277">
            <v>2.3357155699999996</v>
          </cell>
          <cell r="EE277">
            <v>1.2497714300000005</v>
          </cell>
          <cell r="EF277">
            <v>0.34856392729913688</v>
          </cell>
          <cell r="EG277">
            <v>2.4079604199999998</v>
          </cell>
          <cell r="EH277">
            <v>2.3357155699999996</v>
          </cell>
          <cell r="EI277">
            <v>7.2244850000000138E-2</v>
          </cell>
          <cell r="EJ277">
            <v>3.0002507267125323E-2</v>
          </cell>
          <cell r="EK277">
            <v>0</v>
          </cell>
          <cell r="EL277">
            <v>0.21806900000000001</v>
          </cell>
          <cell r="EM277">
            <v>0.56135482000000025</v>
          </cell>
          <cell r="EN277">
            <v>-0.34328582000000024</v>
          </cell>
        </row>
        <row r="278">
          <cell r="A278">
            <v>0</v>
          </cell>
          <cell r="B278">
            <v>0</v>
          </cell>
          <cell r="C278">
            <v>13534.301640319998</v>
          </cell>
          <cell r="D278">
            <v>14178.390946150001</v>
          </cell>
          <cell r="E278">
            <v>14407.434021830002</v>
          </cell>
          <cell r="F278">
            <v>15071.56757605</v>
          </cell>
          <cell r="G278">
            <v>16312.851877639996</v>
          </cell>
          <cell r="H278">
            <v>16521.846420190002</v>
          </cell>
          <cell r="I278">
            <v>17041.545678769995</v>
          </cell>
          <cell r="J278">
            <v>20127.751270393223</v>
          </cell>
          <cell r="K278">
            <v>18248.443000000003</v>
          </cell>
          <cell r="L278">
            <v>18540.065219259996</v>
          </cell>
          <cell r="M278">
            <v>1521.1236539899999</v>
          </cell>
          <cell r="N278">
            <v>1464.2512792299999</v>
          </cell>
          <cell r="O278">
            <v>56.872374759999957</v>
          </cell>
          <cell r="P278">
            <v>5.4132199217522992</v>
          </cell>
          <cell r="Q278">
            <v>1396.21317032</v>
          </cell>
          <cell r="R278">
            <v>1464.2512792299999</v>
          </cell>
          <cell r="S278">
            <v>-68.038108909999949</v>
          </cell>
          <cell r="T278">
            <v>-13.890663656815482</v>
          </cell>
          <cell r="U278">
            <v>0</v>
          </cell>
          <cell r="V278">
            <v>1520.9385939900001</v>
          </cell>
          <cell r="W278">
            <v>1532.9504104099999</v>
          </cell>
          <cell r="X278">
            <v>-12.011816420000057</v>
          </cell>
          <cell r="Y278">
            <v>3041.3272479800003</v>
          </cell>
          <cell r="Z278">
            <v>2997.20168964</v>
          </cell>
          <cell r="AA278">
            <v>44.125558339999905</v>
          </cell>
          <cell r="AB278">
            <v>6.387097991936237</v>
          </cell>
          <cell r="AC278">
            <v>2881.9745953300012</v>
          </cell>
          <cell r="AD278">
            <v>2997.20168964</v>
          </cell>
          <cell r="AE278">
            <v>-115.22709430999994</v>
          </cell>
          <cell r="AF278">
            <v>-11.80606858317079</v>
          </cell>
          <cell r="AG278">
            <v>0</v>
          </cell>
          <cell r="AH278">
            <v>1520.9935939899999</v>
          </cell>
          <cell r="AI278">
            <v>1439.1613058599996</v>
          </cell>
          <cell r="AJ278">
            <v>81.832288129999981</v>
          </cell>
          <cell r="AK278">
            <v>4562.2708419699984</v>
          </cell>
          <cell r="AL278">
            <v>4436.3629955000006</v>
          </cell>
          <cell r="AM278">
            <v>125.90784647000002</v>
          </cell>
          <cell r="AN278">
            <v>21.103462764487801</v>
          </cell>
          <cell r="AO278">
            <v>1439.1613058599996</v>
          </cell>
          <cell r="AP278">
            <v>4436.3629955000006</v>
          </cell>
          <cell r="AQ278">
            <v>-2997.20168964</v>
          </cell>
          <cell r="AR278">
            <v>-91.130979693749495</v>
          </cell>
          <cell r="AS278">
            <v>0</v>
          </cell>
          <cell r="AT278">
            <v>1522.21297757</v>
          </cell>
          <cell r="AU278">
            <v>1491.8882518699997</v>
          </cell>
          <cell r="AV278">
            <v>30.324725700000023</v>
          </cell>
          <cell r="AW278">
            <v>6066.1453673700025</v>
          </cell>
          <cell r="AX278">
            <v>5928.2512473700017</v>
          </cell>
          <cell r="AY278">
            <v>137.89412000000036</v>
          </cell>
          <cell r="AZ278">
            <v>17.955243725694238</v>
          </cell>
          <cell r="BA278">
            <v>5708.2660577900006</v>
          </cell>
          <cell r="BB278">
            <v>5928.2512473700017</v>
          </cell>
          <cell r="BC278">
            <v>-219.98518957999957</v>
          </cell>
          <cell r="BD278">
            <v>78.794617312062996</v>
          </cell>
          <cell r="BE278">
            <v>0</v>
          </cell>
          <cell r="BF278">
            <v>1539.9099775699999</v>
          </cell>
          <cell r="BG278">
            <v>1445.1228692399993</v>
          </cell>
          <cell r="BH278">
            <v>94.787108329999867</v>
          </cell>
          <cell r="BI278">
            <v>7606.0203449400005</v>
          </cell>
          <cell r="BJ278">
            <v>7373.3741166100008</v>
          </cell>
          <cell r="BK278">
            <v>232.64622832999996</v>
          </cell>
          <cell r="BL278">
            <v>15.011681085753345</v>
          </cell>
          <cell r="BM278">
            <v>7151.661456779997</v>
          </cell>
          <cell r="BN278">
            <v>7373.3741166100008</v>
          </cell>
          <cell r="BO278">
            <v>-221.71265982999995</v>
          </cell>
          <cell r="BP278">
            <v>74.55292705095458</v>
          </cell>
          <cell r="BQ278">
            <v>0</v>
          </cell>
          <cell r="BR278">
            <v>1556.1275215699998</v>
          </cell>
          <cell r="BS278">
            <v>1452.4373452499997</v>
          </cell>
          <cell r="BT278">
            <v>103.69017631999992</v>
          </cell>
          <cell r="BU278">
            <v>9157.7603665099941</v>
          </cell>
          <cell r="BV278">
            <v>8825.8114618599975</v>
          </cell>
          <cell r="BW278">
            <v>331.94890464999992</v>
          </cell>
          <cell r="BX278">
            <v>13.053009658599663</v>
          </cell>
          <cell r="BY278">
            <v>8608.6761470100009</v>
          </cell>
          <cell r="BZ278">
            <v>8825.8114618599975</v>
          </cell>
          <cell r="CA278">
            <v>217.13531484999979</v>
          </cell>
          <cell r="CB278">
            <v>2.5222846247435628E-2</v>
          </cell>
          <cell r="CC278">
            <v>0</v>
          </cell>
          <cell r="CD278">
            <v>1561.9627912399999</v>
          </cell>
          <cell r="CE278">
            <v>1486.7244850000002</v>
          </cell>
          <cell r="CF278">
            <v>75.238306240000071</v>
          </cell>
          <cell r="CG278">
            <v>10689.027307749999</v>
          </cell>
          <cell r="CH278">
            <v>10312.535946860002</v>
          </cell>
          <cell r="CI278">
            <v>376.49136088999995</v>
          </cell>
          <cell r="CJ278">
            <v>3.5222228370305288E-2</v>
          </cell>
          <cell r="CK278">
            <v>10060.394162700002</v>
          </cell>
          <cell r="CL278">
            <v>10312.535946860002</v>
          </cell>
          <cell r="CM278">
            <v>252.14178416000007</v>
          </cell>
          <cell r="CN278">
            <v>2.5062813651461388E-2</v>
          </cell>
          <cell r="CO278">
            <v>0</v>
          </cell>
          <cell r="CP278">
            <v>1560.1649016400004</v>
          </cell>
          <cell r="CQ278">
            <v>1496.3152309899999</v>
          </cell>
          <cell r="CR278">
            <v>63.84967065000005</v>
          </cell>
          <cell r="CS278">
            <v>12248.493209390001</v>
          </cell>
          <cell r="CT278">
            <v>11808.851177849998</v>
          </cell>
          <cell r="CU278">
            <v>439.64203154000023</v>
          </cell>
          <cell r="CV278">
            <v>3.5893560458763997E-2</v>
          </cell>
          <cell r="CW278">
            <v>11510.85750314</v>
          </cell>
          <cell r="CX278">
            <v>11808.851177849998</v>
          </cell>
          <cell r="CY278">
            <v>-297.99367470999994</v>
          </cell>
          <cell r="CZ278">
            <v>-2.5888051748421997E-2</v>
          </cell>
          <cell r="DA278">
            <v>0</v>
          </cell>
          <cell r="DB278">
            <v>1557.55265958</v>
          </cell>
          <cell r="DC278">
            <v>1487.9550913999992</v>
          </cell>
          <cell r="DD278">
            <v>69.597568179999968</v>
          </cell>
          <cell r="DE278">
            <v>13805.958180969998</v>
          </cell>
          <cell r="DF278">
            <v>13296.806269249997</v>
          </cell>
          <cell r="DG278">
            <v>509.1519117199993</v>
          </cell>
          <cell r="DH278">
            <v>3.687914341373346E-2</v>
          </cell>
          <cell r="DI278">
            <v>12907.571724210002</v>
          </cell>
          <cell r="DJ278">
            <v>13296.806269249997</v>
          </cell>
          <cell r="DK278">
            <v>-389.23454504000063</v>
          </cell>
          <cell r="DL278">
            <v>-3.0155520601131771E-2</v>
          </cell>
          <cell r="DM278">
            <v>0</v>
          </cell>
          <cell r="DN278">
            <v>1556.50871734</v>
          </cell>
          <cell r="DO278">
            <v>1803.0351809999997</v>
          </cell>
          <cell r="DP278">
            <v>-246.52646365999988</v>
          </cell>
          <cell r="DQ278">
            <v>15269.27521973</v>
          </cell>
          <cell r="DR278">
            <v>15080.96748949</v>
          </cell>
          <cell r="DS278">
            <v>188.30773023999993</v>
          </cell>
          <cell r="DT278">
            <v>1.2332460285782294E-2</v>
          </cell>
          <cell r="DU278">
            <v>14338.352612109995</v>
          </cell>
          <cell r="DV278">
            <v>15080.96748949</v>
          </cell>
          <cell r="DW278">
            <v>-742.61487737999983</v>
          </cell>
          <cell r="DX278">
            <v>-5.1792203572452004E-2</v>
          </cell>
          <cell r="DY278">
            <v>0</v>
          </cell>
          <cell r="DZ278">
            <v>1559.08277598</v>
          </cell>
          <cell r="EA278">
            <v>1830.88975368</v>
          </cell>
          <cell r="EB278">
            <v>-271.80697769999995</v>
          </cell>
          <cell r="EC278">
            <v>16827.49699571</v>
          </cell>
          <cell r="ED278">
            <v>16911.857243170009</v>
          </cell>
          <cell r="EE278">
            <v>-84.360247459999513</v>
          </cell>
          <cell r="EF278">
            <v>-5.0132380045295093E-3</v>
          </cell>
          <cell r="EG278">
            <v>15758.46399208</v>
          </cell>
          <cell r="EH278">
            <v>16911.857243170009</v>
          </cell>
          <cell r="EI278">
            <v>-1153.3932510900004</v>
          </cell>
          <cell r="EJ278">
            <v>-7.3191984426253784E-2</v>
          </cell>
          <cell r="EK278">
            <v>0</v>
          </cell>
          <cell r="EL278">
            <v>1712.5928795499999</v>
          </cell>
          <cell r="EM278">
            <v>1949.1447809599999</v>
          </cell>
          <cell r="EN278">
            <v>-236.55190141000026</v>
          </cell>
        </row>
        <row r="279">
          <cell r="A279">
            <v>0</v>
          </cell>
          <cell r="B279">
            <v>0</v>
          </cell>
          <cell r="C279">
            <v>0</v>
          </cell>
          <cell r="D279">
            <v>0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  <cell r="I279">
            <v>0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  <cell r="O279">
            <v>0</v>
          </cell>
          <cell r="P279">
            <v>0</v>
          </cell>
          <cell r="Q279">
            <v>0</v>
          </cell>
          <cell r="R279">
            <v>0</v>
          </cell>
          <cell r="S279">
            <v>0</v>
          </cell>
          <cell r="T279">
            <v>0</v>
          </cell>
          <cell r="U279">
            <v>0</v>
          </cell>
          <cell r="V279">
            <v>0</v>
          </cell>
          <cell r="W279">
            <v>0</v>
          </cell>
          <cell r="X279">
            <v>0</v>
          </cell>
          <cell r="Y279">
            <v>0</v>
          </cell>
          <cell r="Z279">
            <v>0</v>
          </cell>
          <cell r="AA279">
            <v>0</v>
          </cell>
          <cell r="AB279">
            <v>0</v>
          </cell>
          <cell r="AC279">
            <v>0</v>
          </cell>
          <cell r="AD279">
            <v>0</v>
          </cell>
          <cell r="AE279">
            <v>0</v>
          </cell>
          <cell r="AF279">
            <v>0</v>
          </cell>
          <cell r="AG279">
            <v>0</v>
          </cell>
          <cell r="AH279">
            <v>0</v>
          </cell>
          <cell r="AI279">
            <v>0</v>
          </cell>
          <cell r="AJ279">
            <v>0</v>
          </cell>
          <cell r="AK279">
            <v>0</v>
          </cell>
          <cell r="AL279">
            <v>0</v>
          </cell>
          <cell r="AM279">
            <v>0</v>
          </cell>
          <cell r="AN279">
            <v>0</v>
          </cell>
          <cell r="AO279">
            <v>0</v>
          </cell>
          <cell r="AP279">
            <v>0</v>
          </cell>
          <cell r="AQ279">
            <v>0</v>
          </cell>
          <cell r="AR279">
            <v>0</v>
          </cell>
          <cell r="AS279">
            <v>0</v>
          </cell>
          <cell r="AT279">
            <v>0</v>
          </cell>
          <cell r="AU279">
            <v>0</v>
          </cell>
          <cell r="AV279">
            <v>0</v>
          </cell>
          <cell r="AW279">
            <v>0</v>
          </cell>
          <cell r="AX279">
            <v>0</v>
          </cell>
          <cell r="AY279">
            <v>0</v>
          </cell>
          <cell r="AZ279">
            <v>0</v>
          </cell>
          <cell r="BA279">
            <v>0</v>
          </cell>
          <cell r="BB279">
            <v>0</v>
          </cell>
          <cell r="BC279">
            <v>0</v>
          </cell>
          <cell r="BD279">
            <v>0</v>
          </cell>
          <cell r="BE279">
            <v>0</v>
          </cell>
          <cell r="BF279">
            <v>0</v>
          </cell>
          <cell r="BG279">
            <v>0</v>
          </cell>
          <cell r="BH279">
            <v>0</v>
          </cell>
          <cell r="BI279">
            <v>0</v>
          </cell>
          <cell r="BJ279">
            <v>0</v>
          </cell>
          <cell r="BK279">
            <v>0</v>
          </cell>
          <cell r="BL279">
            <v>0</v>
          </cell>
          <cell r="BM279">
            <v>0</v>
          </cell>
          <cell r="BN279">
            <v>0</v>
          </cell>
          <cell r="BO279">
            <v>0</v>
          </cell>
          <cell r="BP279">
            <v>0</v>
          </cell>
          <cell r="BQ279">
            <v>0</v>
          </cell>
          <cell r="BR279">
            <v>0</v>
          </cell>
          <cell r="BS279">
            <v>0</v>
          </cell>
          <cell r="BT279">
            <v>0</v>
          </cell>
          <cell r="BU279">
            <v>0</v>
          </cell>
          <cell r="BV279">
            <v>0</v>
          </cell>
          <cell r="BW279">
            <v>0</v>
          </cell>
          <cell r="BX279">
            <v>0</v>
          </cell>
          <cell r="BY279">
            <v>0</v>
          </cell>
          <cell r="BZ279">
            <v>0</v>
          </cell>
          <cell r="CA279">
            <v>0</v>
          </cell>
          <cell r="CB279">
            <v>0</v>
          </cell>
          <cell r="CC279">
            <v>0</v>
          </cell>
          <cell r="CD279">
            <v>0</v>
          </cell>
          <cell r="CE279">
            <v>0</v>
          </cell>
          <cell r="CF279">
            <v>0</v>
          </cell>
          <cell r="CG279">
            <v>0</v>
          </cell>
          <cell r="CH279">
            <v>0</v>
          </cell>
          <cell r="CI279">
            <v>0</v>
          </cell>
          <cell r="CJ279">
            <v>0</v>
          </cell>
          <cell r="CK279">
            <v>0</v>
          </cell>
          <cell r="CL279">
            <v>0</v>
          </cell>
          <cell r="CM279">
            <v>0</v>
          </cell>
          <cell r="CN279">
            <v>0</v>
          </cell>
          <cell r="CO279">
            <v>0</v>
          </cell>
          <cell r="CP279">
            <v>0</v>
          </cell>
          <cell r="CQ279">
            <v>0</v>
          </cell>
          <cell r="CR279">
            <v>0</v>
          </cell>
          <cell r="CS279">
            <v>0</v>
          </cell>
          <cell r="CT279">
            <v>0</v>
          </cell>
          <cell r="CU279">
            <v>0</v>
          </cell>
          <cell r="CV279">
            <v>0</v>
          </cell>
          <cell r="CW279">
            <v>0</v>
          </cell>
          <cell r="CX279">
            <v>0</v>
          </cell>
          <cell r="CY279">
            <v>0</v>
          </cell>
          <cell r="CZ279">
            <v>0</v>
          </cell>
          <cell r="DA279">
            <v>0</v>
          </cell>
          <cell r="DB279">
            <v>0</v>
          </cell>
          <cell r="DC279">
            <v>0</v>
          </cell>
          <cell r="DD279">
            <v>0</v>
          </cell>
          <cell r="DE279">
            <v>0</v>
          </cell>
          <cell r="DF279">
            <v>0</v>
          </cell>
          <cell r="DG279">
            <v>0</v>
          </cell>
          <cell r="DH279">
            <v>0</v>
          </cell>
          <cell r="DI279">
            <v>0</v>
          </cell>
          <cell r="DJ279">
            <v>0</v>
          </cell>
          <cell r="DK279">
            <v>0</v>
          </cell>
          <cell r="DL279">
            <v>0</v>
          </cell>
          <cell r="DM279">
            <v>0</v>
          </cell>
          <cell r="DN279">
            <v>0</v>
          </cell>
          <cell r="DO279">
            <v>0</v>
          </cell>
          <cell r="DP279">
            <v>0</v>
          </cell>
          <cell r="DQ279">
            <v>0</v>
          </cell>
          <cell r="DR279">
            <v>0</v>
          </cell>
          <cell r="DS279">
            <v>0</v>
          </cell>
          <cell r="DT279">
            <v>0</v>
          </cell>
          <cell r="DU279">
            <v>0</v>
          </cell>
          <cell r="DV279">
            <v>0</v>
          </cell>
          <cell r="DW279">
            <v>0</v>
          </cell>
          <cell r="DX279">
            <v>0</v>
          </cell>
          <cell r="DY279">
            <v>0</v>
          </cell>
          <cell r="DZ279">
            <v>0</v>
          </cell>
          <cell r="EA279">
            <v>0</v>
          </cell>
          <cell r="EB279">
            <v>0</v>
          </cell>
          <cell r="EC279">
            <v>0</v>
          </cell>
          <cell r="ED279">
            <v>0</v>
          </cell>
          <cell r="EE279">
            <v>0</v>
          </cell>
          <cell r="EF279">
            <v>0</v>
          </cell>
          <cell r="EG279">
            <v>0</v>
          </cell>
          <cell r="EH279">
            <v>0</v>
          </cell>
          <cell r="EI279">
            <v>0</v>
          </cell>
          <cell r="EJ279">
            <v>0</v>
          </cell>
          <cell r="EK279">
            <v>0</v>
          </cell>
          <cell r="EL279">
            <v>0</v>
          </cell>
          <cell r="EM279">
            <v>0</v>
          </cell>
          <cell r="EN279">
            <v>0</v>
          </cell>
        </row>
        <row r="280">
          <cell r="A280">
            <v>0</v>
          </cell>
          <cell r="B280" t="str">
            <v>Vehicle Cost</v>
          </cell>
          <cell r="C280">
            <v>0</v>
          </cell>
          <cell r="D280">
            <v>0</v>
          </cell>
          <cell r="E280">
            <v>0</v>
          </cell>
          <cell r="F280">
            <v>0</v>
          </cell>
          <cell r="G280">
            <v>0</v>
          </cell>
          <cell r="H280">
            <v>0</v>
          </cell>
          <cell r="I280">
            <v>0</v>
          </cell>
          <cell r="J280">
            <v>0</v>
          </cell>
          <cell r="K280">
            <v>0</v>
          </cell>
          <cell r="L280">
            <v>0</v>
          </cell>
          <cell r="M280">
            <v>0</v>
          </cell>
          <cell r="N280">
            <v>0</v>
          </cell>
          <cell r="O280">
            <v>0</v>
          </cell>
          <cell r="P280">
            <v>0</v>
          </cell>
          <cell r="Q280">
            <v>0</v>
          </cell>
          <cell r="R280">
            <v>0</v>
          </cell>
          <cell r="S280">
            <v>0</v>
          </cell>
          <cell r="T280">
            <v>0</v>
          </cell>
          <cell r="U280">
            <v>0</v>
          </cell>
          <cell r="V280">
            <v>0</v>
          </cell>
          <cell r="W280">
            <v>0</v>
          </cell>
          <cell r="X280">
            <v>0</v>
          </cell>
          <cell r="Y280">
            <v>0</v>
          </cell>
          <cell r="Z280">
            <v>0</v>
          </cell>
          <cell r="AA280">
            <v>0</v>
          </cell>
          <cell r="AB280">
            <v>0</v>
          </cell>
          <cell r="AC280">
            <v>0</v>
          </cell>
          <cell r="AD280">
            <v>0</v>
          </cell>
          <cell r="AE280">
            <v>0</v>
          </cell>
          <cell r="AF280">
            <v>0</v>
          </cell>
          <cell r="AG280">
            <v>0</v>
          </cell>
          <cell r="AH280">
            <v>0</v>
          </cell>
          <cell r="AI280">
            <v>0</v>
          </cell>
          <cell r="AJ280">
            <v>0</v>
          </cell>
          <cell r="AK280">
            <v>0</v>
          </cell>
          <cell r="AL280">
            <v>0</v>
          </cell>
          <cell r="AM280">
            <v>0</v>
          </cell>
          <cell r="AN280">
            <v>0</v>
          </cell>
          <cell r="AO280">
            <v>0</v>
          </cell>
          <cell r="AP280">
            <v>0</v>
          </cell>
          <cell r="AQ280">
            <v>0</v>
          </cell>
          <cell r="AR280">
            <v>0</v>
          </cell>
          <cell r="AS280">
            <v>0</v>
          </cell>
          <cell r="AT280">
            <v>0</v>
          </cell>
          <cell r="AU280">
            <v>0</v>
          </cell>
          <cell r="AV280">
            <v>0</v>
          </cell>
          <cell r="AW280">
            <v>0</v>
          </cell>
          <cell r="AX280">
            <v>0</v>
          </cell>
          <cell r="AY280">
            <v>0</v>
          </cell>
          <cell r="AZ280">
            <v>0</v>
          </cell>
          <cell r="BA280">
            <v>0</v>
          </cell>
          <cell r="BB280">
            <v>0</v>
          </cell>
          <cell r="BC280">
            <v>0</v>
          </cell>
          <cell r="BD280">
            <v>0</v>
          </cell>
          <cell r="BE280">
            <v>0</v>
          </cell>
          <cell r="BF280">
            <v>0</v>
          </cell>
          <cell r="BG280">
            <v>0</v>
          </cell>
          <cell r="BH280">
            <v>0</v>
          </cell>
          <cell r="BI280">
            <v>0</v>
          </cell>
          <cell r="BJ280">
            <v>0</v>
          </cell>
          <cell r="BK280">
            <v>0</v>
          </cell>
          <cell r="BL280">
            <v>0</v>
          </cell>
          <cell r="BM280">
            <v>0</v>
          </cell>
          <cell r="BN280">
            <v>0</v>
          </cell>
          <cell r="BO280">
            <v>0</v>
          </cell>
          <cell r="BP280">
            <v>0</v>
          </cell>
          <cell r="BQ280">
            <v>0</v>
          </cell>
          <cell r="BR280">
            <v>0</v>
          </cell>
          <cell r="BS280">
            <v>0</v>
          </cell>
          <cell r="BT280">
            <v>0</v>
          </cell>
          <cell r="BU280">
            <v>0</v>
          </cell>
          <cell r="BV280">
            <v>0</v>
          </cell>
          <cell r="BW280">
            <v>0</v>
          </cell>
          <cell r="BX280">
            <v>0</v>
          </cell>
          <cell r="BY280">
            <v>0</v>
          </cell>
          <cell r="BZ280">
            <v>0</v>
          </cell>
          <cell r="CA280">
            <v>0</v>
          </cell>
          <cell r="CB280">
            <v>0</v>
          </cell>
          <cell r="CC280">
            <v>0</v>
          </cell>
          <cell r="CD280">
            <v>0</v>
          </cell>
          <cell r="CE280">
            <v>0</v>
          </cell>
          <cell r="CF280">
            <v>0</v>
          </cell>
          <cell r="CG280">
            <v>0</v>
          </cell>
          <cell r="CH280">
            <v>0</v>
          </cell>
          <cell r="CI280">
            <v>0</v>
          </cell>
          <cell r="CJ280">
            <v>0</v>
          </cell>
          <cell r="CK280">
            <v>0</v>
          </cell>
          <cell r="CL280">
            <v>0</v>
          </cell>
          <cell r="CM280">
            <v>0</v>
          </cell>
          <cell r="CN280">
            <v>0</v>
          </cell>
          <cell r="CO280">
            <v>0</v>
          </cell>
          <cell r="CP280">
            <v>0</v>
          </cell>
          <cell r="CQ280">
            <v>0</v>
          </cell>
          <cell r="CR280">
            <v>0</v>
          </cell>
          <cell r="CS280">
            <v>0</v>
          </cell>
          <cell r="CT280">
            <v>0</v>
          </cell>
          <cell r="CU280">
            <v>0</v>
          </cell>
          <cell r="CV280">
            <v>0</v>
          </cell>
          <cell r="CW280">
            <v>0</v>
          </cell>
          <cell r="CX280">
            <v>0</v>
          </cell>
          <cell r="CY280">
            <v>0</v>
          </cell>
          <cell r="CZ280">
            <v>0</v>
          </cell>
          <cell r="DA280">
            <v>0</v>
          </cell>
          <cell r="DB280">
            <v>0</v>
          </cell>
          <cell r="DC280">
            <v>0</v>
          </cell>
          <cell r="DD280">
            <v>0</v>
          </cell>
          <cell r="DE280">
            <v>0</v>
          </cell>
          <cell r="DF280">
            <v>0</v>
          </cell>
          <cell r="DG280">
            <v>0</v>
          </cell>
          <cell r="DH280">
            <v>0</v>
          </cell>
          <cell r="DI280">
            <v>0</v>
          </cell>
          <cell r="DJ280">
            <v>0</v>
          </cell>
          <cell r="DK280">
            <v>0</v>
          </cell>
          <cell r="DL280">
            <v>0</v>
          </cell>
          <cell r="DM280">
            <v>0</v>
          </cell>
          <cell r="DN280">
            <v>0</v>
          </cell>
          <cell r="DO280">
            <v>0</v>
          </cell>
          <cell r="DP280">
            <v>0</v>
          </cell>
          <cell r="DQ280">
            <v>0</v>
          </cell>
          <cell r="DR280">
            <v>0</v>
          </cell>
          <cell r="DS280">
            <v>0</v>
          </cell>
          <cell r="DT280">
            <v>0</v>
          </cell>
          <cell r="DU280">
            <v>0</v>
          </cell>
          <cell r="DV280">
            <v>0</v>
          </cell>
          <cell r="DW280">
            <v>0</v>
          </cell>
          <cell r="DX280">
            <v>0</v>
          </cell>
          <cell r="DY280">
            <v>0</v>
          </cell>
          <cell r="DZ280">
            <v>0</v>
          </cell>
          <cell r="EA280">
            <v>0</v>
          </cell>
          <cell r="EB280">
            <v>0</v>
          </cell>
          <cell r="EC280">
            <v>0</v>
          </cell>
          <cell r="ED280">
            <v>0</v>
          </cell>
          <cell r="EE280">
            <v>0</v>
          </cell>
          <cell r="EF280">
            <v>0</v>
          </cell>
          <cell r="EG280">
            <v>0</v>
          </cell>
          <cell r="EH280">
            <v>0</v>
          </cell>
          <cell r="EI280">
            <v>0</v>
          </cell>
          <cell r="EJ280">
            <v>0</v>
          </cell>
          <cell r="EK280">
            <v>0</v>
          </cell>
          <cell r="EL280">
            <v>0</v>
          </cell>
          <cell r="EM280">
            <v>0</v>
          </cell>
          <cell r="EN280">
            <v>0</v>
          </cell>
        </row>
        <row r="281">
          <cell r="A281">
            <v>521111</v>
          </cell>
          <cell r="B281" t="str">
            <v>R&amp;M Material - Vehicles</v>
          </cell>
          <cell r="C281">
            <v>10.975100119999999</v>
          </cell>
          <cell r="D281">
            <v>4.3081363799999997</v>
          </cell>
          <cell r="E281">
            <v>1.21809166</v>
          </cell>
          <cell r="F281">
            <v>1.9831126799999999</v>
          </cell>
          <cell r="G281">
            <v>2.4230673900000004</v>
          </cell>
          <cell r="H281">
            <v>-0.28220824999999999</v>
          </cell>
          <cell r="I281">
            <v>3.3793741699999997</v>
          </cell>
          <cell r="J281">
            <v>4.8250000000000002</v>
          </cell>
          <cell r="K281">
            <v>4.83</v>
          </cell>
          <cell r="L281">
            <v>4.83</v>
          </cell>
          <cell r="M281">
            <v>0.40250000000000002</v>
          </cell>
          <cell r="N281">
            <v>0.29873471000000001</v>
          </cell>
          <cell r="O281">
            <v>0.10376529000000001</v>
          </cell>
          <cell r="P281">
            <v>0.25780196273291928</v>
          </cell>
          <cell r="Q281">
            <v>5.2438460000000006E-2</v>
          </cell>
          <cell r="R281">
            <v>0.29873471000000001</v>
          </cell>
          <cell r="S281">
            <v>-0.24629624999999999</v>
          </cell>
          <cell r="T281">
            <v>-4.6968627606531532</v>
          </cell>
          <cell r="U281">
            <v>0</v>
          </cell>
          <cell r="V281">
            <v>0.40250000000000002</v>
          </cell>
          <cell r="W281">
            <v>0.23230790999999998</v>
          </cell>
          <cell r="X281">
            <v>0.17019209000000005</v>
          </cell>
          <cell r="Y281">
            <v>0.80500000000000005</v>
          </cell>
          <cell r="Z281">
            <v>0.53104262000000002</v>
          </cell>
          <cell r="AA281">
            <v>0.27395738000000003</v>
          </cell>
          <cell r="AB281">
            <v>0.34031972670807453</v>
          </cell>
          <cell r="AC281">
            <v>0.25794075</v>
          </cell>
          <cell r="AD281">
            <v>0.53104262000000002</v>
          </cell>
          <cell r="AE281">
            <v>-0.27310187000000002</v>
          </cell>
          <cell r="AF281">
            <v>-1.05877752933571</v>
          </cell>
          <cell r="AG281">
            <v>0</v>
          </cell>
          <cell r="AH281">
            <v>0.40250000000000002</v>
          </cell>
          <cell r="AI281">
            <v>0.13643731000000006</v>
          </cell>
          <cell r="AJ281">
            <v>0.26606268999999994</v>
          </cell>
          <cell r="AK281">
            <v>1.2075</v>
          </cell>
          <cell r="AL281">
            <v>0.66747993000000005</v>
          </cell>
          <cell r="AM281">
            <v>0.54002006999999996</v>
          </cell>
          <cell r="AN281">
            <v>0.44722159006211176</v>
          </cell>
          <cell r="AO281">
            <v>0.13643731000000006</v>
          </cell>
          <cell r="AP281">
            <v>0.66747993000000005</v>
          </cell>
          <cell r="AQ281">
            <v>-0.53104262000000002</v>
          </cell>
          <cell r="AR281">
            <v>-3.8922096895636522</v>
          </cell>
          <cell r="AS281">
            <v>0</v>
          </cell>
          <cell r="AT281">
            <v>0.40250000000000002</v>
          </cell>
          <cell r="AU281">
            <v>0.34248146999999995</v>
          </cell>
          <cell r="AV281">
            <v>6.001853000000007E-2</v>
          </cell>
          <cell r="AW281">
            <v>1.61</v>
          </cell>
          <cell r="AX281">
            <v>1.0099614000000001</v>
          </cell>
          <cell r="AY281">
            <v>0.60003859999999998</v>
          </cell>
          <cell r="AZ281">
            <v>0.3726947826086956</v>
          </cell>
          <cell r="BA281">
            <v>1.00856565</v>
          </cell>
          <cell r="BB281">
            <v>1.0099614000000001</v>
          </cell>
          <cell r="BC281">
            <v>-1.3957500000001399E-3</v>
          </cell>
          <cell r="BD281">
            <v>-1.3838960309625259E-3</v>
          </cell>
          <cell r="BE281">
            <v>0</v>
          </cell>
          <cell r="BF281">
            <v>0.40250000000000002</v>
          </cell>
          <cell r="BG281">
            <v>0.64268718000000002</v>
          </cell>
          <cell r="BH281">
            <v>-0.24018718</v>
          </cell>
          <cell r="BI281">
            <v>2.0125000000000002</v>
          </cell>
          <cell r="BJ281">
            <v>1.6526485800000001</v>
          </cell>
          <cell r="BK281">
            <v>0.35985142000000003</v>
          </cell>
          <cell r="BL281">
            <v>0.17880815900621119</v>
          </cell>
          <cell r="BM281">
            <v>1.35824645</v>
          </cell>
          <cell r="BN281">
            <v>1.6526485800000001</v>
          </cell>
          <cell r="BO281">
            <v>-0.29440213000000015</v>
          </cell>
          <cell r="BP281">
            <v>-0.21675162854281721</v>
          </cell>
          <cell r="BQ281">
            <v>0</v>
          </cell>
          <cell r="BR281">
            <v>0.40250000000000002</v>
          </cell>
          <cell r="BS281">
            <v>0.10956081999999984</v>
          </cell>
          <cell r="BT281">
            <v>0.29293918000000019</v>
          </cell>
          <cell r="BU281">
            <v>2.415</v>
          </cell>
          <cell r="BV281">
            <v>1.7622093999999999</v>
          </cell>
          <cell r="BW281">
            <v>0.65279060000000011</v>
          </cell>
          <cell r="BX281">
            <v>0.2703066666666667</v>
          </cell>
          <cell r="BY281">
            <v>1.5195889599999999</v>
          </cell>
          <cell r="BZ281">
            <v>1.7622093999999999</v>
          </cell>
          <cell r="CA281">
            <v>0.24262044000000005</v>
          </cell>
          <cell r="CB281">
            <v>0.15966188646171794</v>
          </cell>
          <cell r="CC281">
            <v>0</v>
          </cell>
          <cell r="CD281">
            <v>0.40250000000000002</v>
          </cell>
          <cell r="CE281">
            <v>0.86392312999999987</v>
          </cell>
          <cell r="CF281">
            <v>-0.46142312999999985</v>
          </cell>
          <cell r="CG281">
            <v>2.8174999999999999</v>
          </cell>
          <cell r="CH281">
            <v>2.6261325299999996</v>
          </cell>
          <cell r="CI281">
            <v>0.19136747000000032</v>
          </cell>
          <cell r="CJ281">
            <v>6.7921018633540484E-2</v>
          </cell>
          <cell r="CK281">
            <v>1.7774378899999999</v>
          </cell>
          <cell r="CL281">
            <v>2.6261325299999996</v>
          </cell>
          <cell r="CM281">
            <v>0.84869463999999972</v>
          </cell>
          <cell r="CN281">
            <v>0.4774820232959025</v>
          </cell>
          <cell r="CO281">
            <v>0</v>
          </cell>
          <cell r="CP281">
            <v>0.40250000000000002</v>
          </cell>
          <cell r="CQ281">
            <v>0.13957979000000004</v>
          </cell>
          <cell r="CR281">
            <v>0.26292020999999999</v>
          </cell>
          <cell r="CS281">
            <v>3.22</v>
          </cell>
          <cell r="CT281">
            <v>2.76571232</v>
          </cell>
          <cell r="CU281">
            <v>0.45428768000000019</v>
          </cell>
          <cell r="CV281">
            <v>0.14108313043478266</v>
          </cell>
          <cell r="CW281">
            <v>1.9606782899999999</v>
          </cell>
          <cell r="CX281">
            <v>2.76571232</v>
          </cell>
          <cell r="CY281">
            <v>-0.80503403000000007</v>
          </cell>
          <cell r="CZ281">
            <v>-0.41058955673957104</v>
          </cell>
          <cell r="DA281">
            <v>0</v>
          </cell>
          <cell r="DB281">
            <v>0.40250000000000002</v>
          </cell>
          <cell r="DC281">
            <v>0.28776861999999997</v>
          </cell>
          <cell r="DD281">
            <v>0.11473138000000005</v>
          </cell>
          <cell r="DE281">
            <v>3.6225000000000001</v>
          </cell>
          <cell r="DF281">
            <v>3.05348094</v>
          </cell>
          <cell r="DG281">
            <v>0.56901906000000002</v>
          </cell>
          <cell r="DH281">
            <v>0.15707910559006211</v>
          </cell>
          <cell r="DI281">
            <v>2.5125216899999998</v>
          </cell>
          <cell r="DJ281">
            <v>3.05348094</v>
          </cell>
          <cell r="DK281">
            <v>-0.54095925000000022</v>
          </cell>
          <cell r="DL281">
            <v>-0.21530530548375099</v>
          </cell>
          <cell r="DM281">
            <v>0</v>
          </cell>
          <cell r="DN281">
            <v>0.40250000000000002</v>
          </cell>
          <cell r="DO281">
            <v>0.19857760999999988</v>
          </cell>
          <cell r="DP281">
            <v>0.20392239000000015</v>
          </cell>
          <cell r="DQ281">
            <v>4.0250000000000004</v>
          </cell>
          <cell r="DR281">
            <v>3.2520585499999997</v>
          </cell>
          <cell r="DS281">
            <v>0.7729414500000007</v>
          </cell>
          <cell r="DT281">
            <v>0.19203514285714302</v>
          </cell>
          <cell r="DU281">
            <v>2.9429985699999999</v>
          </cell>
          <cell r="DV281">
            <v>3.2520585499999997</v>
          </cell>
          <cell r="DW281">
            <v>-0.30905997999999979</v>
          </cell>
          <cell r="DX281">
            <v>-0.10501533475091013</v>
          </cell>
          <cell r="DY281">
            <v>0</v>
          </cell>
          <cell r="DZ281">
            <v>0.40250000000000002</v>
          </cell>
          <cell r="EA281">
            <v>0.60278594000000041</v>
          </cell>
          <cell r="EB281">
            <v>-0.20028594000000038</v>
          </cell>
          <cell r="EC281">
            <v>4.4275000000000002</v>
          </cell>
          <cell r="ED281">
            <v>3.8548444900000001</v>
          </cell>
          <cell r="EE281">
            <v>0.57265551000000015</v>
          </cell>
          <cell r="EF281">
            <v>0.12934060079051385</v>
          </cell>
          <cell r="EG281">
            <v>3.0570441699999997</v>
          </cell>
          <cell r="EH281">
            <v>3.8548444900000001</v>
          </cell>
          <cell r="EI281">
            <v>-0.79780032000000034</v>
          </cell>
          <cell r="EJ281">
            <v>-0.26097114586342413</v>
          </cell>
          <cell r="EK281">
            <v>0</v>
          </cell>
          <cell r="EL281">
            <v>0.40250000000000002</v>
          </cell>
          <cell r="EM281">
            <v>0.3412603499999996</v>
          </cell>
          <cell r="EN281">
            <v>6.1239650000000423E-2</v>
          </cell>
        </row>
        <row r="282">
          <cell r="A282">
            <v>521112</v>
          </cell>
          <cell r="B282" t="str">
            <v>R&amp;M Services - Vehicles</v>
          </cell>
          <cell r="C282">
            <v>205.06660343999999</v>
          </cell>
          <cell r="D282">
            <v>231.77540875</v>
          </cell>
          <cell r="E282">
            <v>131.00110530000001</v>
          </cell>
          <cell r="F282">
            <v>180.28112353999998</v>
          </cell>
          <cell r="G282">
            <v>190.47643992999997</v>
          </cell>
          <cell r="H282">
            <v>259.87997276000004</v>
          </cell>
          <cell r="I282">
            <v>288.26672651999996</v>
          </cell>
          <cell r="J282">
            <v>375.60640054000004</v>
          </cell>
          <cell r="K282">
            <v>264.31999991999999</v>
          </cell>
          <cell r="L282">
            <v>316.57327262000001</v>
          </cell>
          <cell r="M282">
            <v>22.02666666</v>
          </cell>
          <cell r="N282">
            <v>19.287447380000003</v>
          </cell>
          <cell r="O282">
            <v>2.7392192799999968</v>
          </cell>
          <cell r="P282">
            <v>0.12435922885119817</v>
          </cell>
          <cell r="Q282">
            <v>18.738229350000001</v>
          </cell>
          <cell r="R282">
            <v>19.287447380000003</v>
          </cell>
          <cell r="S282">
            <v>-0.54921803000000224</v>
          </cell>
          <cell r="T282">
            <v>-2.9310028164427512E-2</v>
          </cell>
          <cell r="U282">
            <v>0</v>
          </cell>
          <cell r="V282">
            <v>22.02666666</v>
          </cell>
          <cell r="W282">
            <v>18.10423831</v>
          </cell>
          <cell r="X282">
            <v>3.9224283500000006</v>
          </cell>
          <cell r="Y282">
            <v>44.05333332</v>
          </cell>
          <cell r="Z282">
            <v>37.391685689999996</v>
          </cell>
          <cell r="AA282">
            <v>6.6616476300000045</v>
          </cell>
          <cell r="AB282">
            <v>0.15121778825702728</v>
          </cell>
          <cell r="AC282">
            <v>48.168507840000004</v>
          </cell>
          <cell r="AD282">
            <v>37.391685689999996</v>
          </cell>
          <cell r="AE282">
            <v>10.776822150000008</v>
          </cell>
          <cell r="AF282">
            <v>0.22373170009328666</v>
          </cell>
          <cell r="AG282">
            <v>0</v>
          </cell>
          <cell r="AH282">
            <v>22.02666666</v>
          </cell>
          <cell r="AI282">
            <v>25.885116750000002</v>
          </cell>
          <cell r="AJ282">
            <v>-3.8584500900000016</v>
          </cell>
          <cell r="AK282">
            <v>66.079999980000011</v>
          </cell>
          <cell r="AL282">
            <v>63.276802439999997</v>
          </cell>
          <cell r="AM282">
            <v>2.8031975400000135</v>
          </cell>
          <cell r="AN282">
            <v>4.2421270291289927E-2</v>
          </cell>
          <cell r="AO282">
            <v>25.885116750000002</v>
          </cell>
          <cell r="AP282">
            <v>63.276802439999997</v>
          </cell>
          <cell r="AQ282">
            <v>-37.391685689999996</v>
          </cell>
          <cell r="AR282">
            <v>-1.4445245138791964</v>
          </cell>
          <cell r="AS282">
            <v>0</v>
          </cell>
          <cell r="AT282">
            <v>22.02666666</v>
          </cell>
          <cell r="AU282">
            <v>28.991543810000003</v>
          </cell>
          <cell r="AV282">
            <v>-6.9648771500000031</v>
          </cell>
          <cell r="AW282">
            <v>88.10666664</v>
          </cell>
          <cell r="AX282">
            <v>92.268346249999993</v>
          </cell>
          <cell r="AY282">
            <v>-4.1616796099999931</v>
          </cell>
          <cell r="AZ282">
            <v>-4.7234559752492224E-2</v>
          </cell>
          <cell r="BA282">
            <v>91.999677359999993</v>
          </cell>
          <cell r="BB282">
            <v>92.268346249999993</v>
          </cell>
          <cell r="BC282">
            <v>-0.26866889000000072</v>
          </cell>
          <cell r="BD282">
            <v>-2.9203242631893589E-3</v>
          </cell>
          <cell r="BE282">
            <v>0</v>
          </cell>
          <cell r="BF282">
            <v>22.02666666</v>
          </cell>
          <cell r="BG282">
            <v>22.115119829999998</v>
          </cell>
          <cell r="BH282">
            <v>-8.8453169999997527E-2</v>
          </cell>
          <cell r="BI282">
            <v>110.1333333</v>
          </cell>
          <cell r="BJ282">
            <v>114.38346608000001</v>
          </cell>
          <cell r="BK282">
            <v>-4.2501327800000013</v>
          </cell>
          <cell r="BL282">
            <v>-3.8590794018943955E-2</v>
          </cell>
          <cell r="BM282">
            <v>111.23526864</v>
          </cell>
          <cell r="BN282">
            <v>114.38346608000001</v>
          </cell>
          <cell r="BO282">
            <v>-3.1481974400000041</v>
          </cell>
          <cell r="BP282">
            <v>-2.8302151633118975E-2</v>
          </cell>
          <cell r="BQ282">
            <v>0</v>
          </cell>
          <cell r="BR282">
            <v>22.02666666</v>
          </cell>
          <cell r="BS282">
            <v>23.726791220000013</v>
          </cell>
          <cell r="BT282">
            <v>-1.7001245600000132</v>
          </cell>
          <cell r="BU282">
            <v>132.15999995999999</v>
          </cell>
          <cell r="BV282">
            <v>138.1102573</v>
          </cell>
          <cell r="BW282">
            <v>-5.9502573400000074</v>
          </cell>
          <cell r="BX282">
            <v>-4.5023133639534904E-2</v>
          </cell>
          <cell r="BY282">
            <v>131.38136764000001</v>
          </cell>
          <cell r="BZ282">
            <v>138.1102573</v>
          </cell>
          <cell r="CA282">
            <v>6.728889659999993</v>
          </cell>
          <cell r="CB282">
            <v>5.1216468368923677E-2</v>
          </cell>
          <cell r="CC282">
            <v>0</v>
          </cell>
          <cell r="CD282">
            <v>22.02666666</v>
          </cell>
          <cell r="CE282">
            <v>32.715916629999995</v>
          </cell>
          <cell r="CF282">
            <v>-10.689249969999995</v>
          </cell>
          <cell r="CG282">
            <v>154.18666662000001</v>
          </cell>
          <cell r="CH282">
            <v>170.82617393000001</v>
          </cell>
          <cell r="CI282">
            <v>-16.639507309999999</v>
          </cell>
          <cell r="CJ282">
            <v>-0.1079179391756929</v>
          </cell>
          <cell r="CK282">
            <v>161.66867846</v>
          </cell>
          <cell r="CL282">
            <v>170.82617393000001</v>
          </cell>
          <cell r="CM282">
            <v>9.1574954700000148</v>
          </cell>
          <cell r="CN282">
            <v>5.6643596998696068E-2</v>
          </cell>
          <cell r="CO282">
            <v>0</v>
          </cell>
          <cell r="CP282">
            <v>22.02666666</v>
          </cell>
          <cell r="CQ282">
            <v>23.286281349999992</v>
          </cell>
          <cell r="CR282">
            <v>-1.2596146899999923</v>
          </cell>
          <cell r="CS282">
            <v>176.21333328</v>
          </cell>
          <cell r="CT282">
            <v>194.11245528000001</v>
          </cell>
          <cell r="CU282">
            <v>-17.899122000000006</v>
          </cell>
          <cell r="CV282">
            <v>-0.10157643389878225</v>
          </cell>
          <cell r="CW282">
            <v>189.82891375</v>
          </cell>
          <cell r="CX282">
            <v>194.11245528000001</v>
          </cell>
          <cell r="CY282">
            <v>-4.2835415300000079</v>
          </cell>
          <cell r="CZ282">
            <v>-2.2565274411469934E-2</v>
          </cell>
          <cell r="DA282">
            <v>0</v>
          </cell>
          <cell r="DB282">
            <v>22.02666666</v>
          </cell>
          <cell r="DC282">
            <v>36.504402809999995</v>
          </cell>
          <cell r="DD282">
            <v>-14.477736149999995</v>
          </cell>
          <cell r="DE282">
            <v>198.23999993999999</v>
          </cell>
          <cell r="DF282">
            <v>230.61685808999999</v>
          </cell>
          <cell r="DG282">
            <v>-32.376858150000004</v>
          </cell>
          <cell r="DH282">
            <v>-0.16332152017655013</v>
          </cell>
          <cell r="DI282">
            <v>208.45239999</v>
          </cell>
          <cell r="DJ282">
            <v>230.61685808999999</v>
          </cell>
          <cell r="DK282">
            <v>-22.16445809999999</v>
          </cell>
          <cell r="DL282">
            <v>-0.10632862994651669</v>
          </cell>
          <cell r="DM282">
            <v>0</v>
          </cell>
          <cell r="DN282">
            <v>26.759999989999997</v>
          </cell>
          <cell r="DO282">
            <v>23.538306419999987</v>
          </cell>
          <cell r="DP282">
            <v>3.22169357000001</v>
          </cell>
          <cell r="DQ282">
            <v>224.99999993</v>
          </cell>
          <cell r="DR282">
            <v>254.15516450999999</v>
          </cell>
          <cell r="DS282">
            <v>-29.15516457999999</v>
          </cell>
          <cell r="DT282">
            <v>-0.12957850928475773</v>
          </cell>
          <cell r="DU282">
            <v>235.49203753</v>
          </cell>
          <cell r="DV282">
            <v>254.15516450999999</v>
          </cell>
          <cell r="DW282">
            <v>-18.663126979999987</v>
          </cell>
          <cell r="DX282">
            <v>-7.925162640635966E-2</v>
          </cell>
          <cell r="DY282">
            <v>0</v>
          </cell>
          <cell r="DZ282">
            <v>39.062366689999998</v>
          </cell>
          <cell r="EA282">
            <v>17.290109939999997</v>
          </cell>
          <cell r="EB282">
            <v>21.77225675</v>
          </cell>
          <cell r="EC282">
            <v>264.06236661999998</v>
          </cell>
          <cell r="ED282">
            <v>271.44527445</v>
          </cell>
          <cell r="EE282">
            <v>-7.3829078300000219</v>
          </cell>
          <cell r="EF282">
            <v>-2.7958955016957891E-2</v>
          </cell>
          <cell r="EG282">
            <v>257.74997280000002</v>
          </cell>
          <cell r="EH282">
            <v>271.44527445</v>
          </cell>
          <cell r="EI282">
            <v>-13.695301649999976</v>
          </cell>
          <cell r="EJ282">
            <v>-5.3134056625591911E-2</v>
          </cell>
          <cell r="EK282">
            <v>0</v>
          </cell>
          <cell r="EL282">
            <v>52.510905999999999</v>
          </cell>
          <cell r="EM282">
            <v>25.319654350000022</v>
          </cell>
          <cell r="EN282">
            <v>27.191251649999977</v>
          </cell>
        </row>
        <row r="283">
          <cell r="A283">
            <v>524301</v>
          </cell>
          <cell r="B283" t="str">
            <v>Fuel – SLT Vehicles</v>
          </cell>
          <cell r="C283">
            <v>238.90969669999998</v>
          </cell>
          <cell r="D283">
            <v>221.27794187000001</v>
          </cell>
          <cell r="E283">
            <v>179.62566103999998</v>
          </cell>
          <cell r="F283">
            <v>223.26359962999999</v>
          </cell>
          <cell r="G283">
            <v>395.78653110000005</v>
          </cell>
          <cell r="H283">
            <v>510.45758489999997</v>
          </cell>
          <cell r="I283">
            <v>450.32779675</v>
          </cell>
          <cell r="J283">
            <v>617.74288005999995</v>
          </cell>
          <cell r="K283">
            <v>440.26</v>
          </cell>
          <cell r="L283">
            <v>440.90143148000004</v>
          </cell>
          <cell r="M283">
            <v>36.688333450000002</v>
          </cell>
          <cell r="N283">
            <v>16.079150049999996</v>
          </cell>
          <cell r="O283">
            <v>20.609183400000006</v>
          </cell>
          <cell r="P283">
            <v>0.56173670107111406</v>
          </cell>
          <cell r="Q283">
            <v>26.17986922</v>
          </cell>
          <cell r="R283">
            <v>16.079150049999996</v>
          </cell>
          <cell r="S283">
            <v>10.100719170000005</v>
          </cell>
          <cell r="T283">
            <v>0.38582007744651386</v>
          </cell>
          <cell r="U283">
            <v>0</v>
          </cell>
          <cell r="V283">
            <v>36.688333450000002</v>
          </cell>
          <cell r="W283">
            <v>29.975385040000003</v>
          </cell>
          <cell r="X283">
            <v>6.7129484099999992</v>
          </cell>
          <cell r="Y283">
            <v>73.376666900000004</v>
          </cell>
          <cell r="Z283">
            <v>46.054535090000002</v>
          </cell>
          <cell r="AA283">
            <v>27.322131810000002</v>
          </cell>
          <cell r="AB283">
            <v>0.37235449584042091</v>
          </cell>
          <cell r="AC283">
            <v>73.036941909999996</v>
          </cell>
          <cell r="AD283">
            <v>46.054535090000002</v>
          </cell>
          <cell r="AE283">
            <v>26.982406819999994</v>
          </cell>
          <cell r="AF283">
            <v>0.36943505730633069</v>
          </cell>
          <cell r="AG283">
            <v>0</v>
          </cell>
          <cell r="AH283">
            <v>36.672803049999999</v>
          </cell>
          <cell r="AI283">
            <v>32.894871849999994</v>
          </cell>
          <cell r="AJ283">
            <v>3.7779312000000047</v>
          </cell>
          <cell r="AK283">
            <v>110.0084583</v>
          </cell>
          <cell r="AL283">
            <v>78.949406940000003</v>
          </cell>
          <cell r="AM283">
            <v>31.059051359999998</v>
          </cell>
          <cell r="AN283">
            <v>0.28233330272932294</v>
          </cell>
          <cell r="AO283">
            <v>32.894871849999994</v>
          </cell>
          <cell r="AP283">
            <v>78.949406940000003</v>
          </cell>
          <cell r="AQ283">
            <v>-46.054535090000009</v>
          </cell>
          <cell r="AR283">
            <v>-1.4000521205860852</v>
          </cell>
          <cell r="AS283">
            <v>0</v>
          </cell>
          <cell r="AT283">
            <v>36.857382299999998</v>
          </cell>
          <cell r="AU283">
            <v>27.094976769999995</v>
          </cell>
          <cell r="AV283">
            <v>9.7624055300000023</v>
          </cell>
          <cell r="AW283">
            <v>145.61172638999997</v>
          </cell>
          <cell r="AX283">
            <v>106.04438370999999</v>
          </cell>
          <cell r="AY283">
            <v>39.567342679999982</v>
          </cell>
          <cell r="AZ283">
            <v>0.27173184235193099</v>
          </cell>
          <cell r="BA283">
            <v>149.81143272</v>
          </cell>
          <cell r="BB283">
            <v>106.04438370999999</v>
          </cell>
          <cell r="BC283">
            <v>43.767049010000008</v>
          </cell>
          <cell r="BD283">
            <v>0.29214758990925166</v>
          </cell>
          <cell r="BE283">
            <v>0</v>
          </cell>
          <cell r="BF283">
            <v>36.531842299999994</v>
          </cell>
          <cell r="BG283">
            <v>34.41676635000001</v>
          </cell>
          <cell r="BH283">
            <v>2.1150759499999836</v>
          </cell>
          <cell r="BI283">
            <v>182.14356869</v>
          </cell>
          <cell r="BJ283">
            <v>140.46115005999999</v>
          </cell>
          <cell r="BK283">
            <v>41.682418630000001</v>
          </cell>
          <cell r="BL283">
            <v>0.22884375731619472</v>
          </cell>
          <cell r="BM283">
            <v>185.15656190999999</v>
          </cell>
          <cell r="BN283">
            <v>140.46115005999999</v>
          </cell>
          <cell r="BO283">
            <v>44.695411849999999</v>
          </cell>
          <cell r="BP283">
            <v>0.24139253499276644</v>
          </cell>
          <cell r="BQ283">
            <v>0</v>
          </cell>
          <cell r="BR283">
            <v>36.8449983</v>
          </cell>
          <cell r="BS283">
            <v>26.641752120000003</v>
          </cell>
          <cell r="BT283">
            <v>10.203246179999997</v>
          </cell>
          <cell r="BU283">
            <v>218.98856699000001</v>
          </cell>
          <cell r="BV283">
            <v>167.10290218</v>
          </cell>
          <cell r="BW283">
            <v>51.885664810000009</v>
          </cell>
          <cell r="BX283">
            <v>0.23693321310408566</v>
          </cell>
          <cell r="BY283">
            <v>224.94582535000001</v>
          </cell>
          <cell r="BZ283">
            <v>167.10290218</v>
          </cell>
          <cell r="CA283">
            <v>-57.842923170000006</v>
          </cell>
          <cell r="CB283">
            <v>-0.25714157210964217</v>
          </cell>
          <cell r="CC283">
            <v>0</v>
          </cell>
          <cell r="CD283">
            <v>36.818686299999996</v>
          </cell>
          <cell r="CE283">
            <v>38.119128599999996</v>
          </cell>
          <cell r="CF283">
            <v>-1.3004423000000003</v>
          </cell>
          <cell r="CG283">
            <v>255.30360443999999</v>
          </cell>
          <cell r="CH283">
            <v>205.22203078000001</v>
          </cell>
          <cell r="CI283">
            <v>50.081573659999975</v>
          </cell>
          <cell r="CJ283">
            <v>0.19616477319171521</v>
          </cell>
          <cell r="CK283">
            <v>261.82334774999998</v>
          </cell>
          <cell r="CL283">
            <v>205.22203078000001</v>
          </cell>
          <cell r="CM283">
            <v>-56.601316969999971</v>
          </cell>
          <cell r="CN283">
            <v>-0.2161813201779289</v>
          </cell>
          <cell r="CO283">
            <v>0</v>
          </cell>
          <cell r="CP283">
            <v>34.9318423</v>
          </cell>
          <cell r="CQ283">
            <v>31.226183359999986</v>
          </cell>
          <cell r="CR283">
            <v>3.7056589400000135</v>
          </cell>
          <cell r="CS283">
            <v>290.23544673999999</v>
          </cell>
          <cell r="CT283">
            <v>236.44821413999998</v>
          </cell>
          <cell r="CU283">
            <v>53.78723260000001</v>
          </cell>
          <cell r="CV283">
            <v>0.18532275503957973</v>
          </cell>
          <cell r="CW283">
            <v>295.80204198000001</v>
          </cell>
          <cell r="CX283">
            <v>236.44821413999998</v>
          </cell>
          <cell r="CY283">
            <v>59.353827840000037</v>
          </cell>
          <cell r="CZ283">
            <v>0.20065388136844947</v>
          </cell>
          <cell r="DA283">
            <v>0</v>
          </cell>
          <cell r="DB283">
            <v>37.28806797</v>
          </cell>
          <cell r="DC283">
            <v>31.978694760000003</v>
          </cell>
          <cell r="DD283">
            <v>5.3093732099999968</v>
          </cell>
          <cell r="DE283">
            <v>323.51184807000004</v>
          </cell>
          <cell r="DF283">
            <v>268.4269089</v>
          </cell>
          <cell r="DG283">
            <v>55.084939170000041</v>
          </cell>
          <cell r="DH283">
            <v>0.17027178293043849</v>
          </cell>
          <cell r="DI283">
            <v>331.91747767000004</v>
          </cell>
          <cell r="DJ283">
            <v>268.4269089</v>
          </cell>
          <cell r="DK283">
            <v>63.490568770000039</v>
          </cell>
          <cell r="DL283">
            <v>0.19128419875835467</v>
          </cell>
          <cell r="DM283">
            <v>0</v>
          </cell>
          <cell r="DN283">
            <v>38.947671970000002</v>
          </cell>
          <cell r="DO283">
            <v>33.065348700000015</v>
          </cell>
          <cell r="DP283">
            <v>5.8823232699999863</v>
          </cell>
          <cell r="DQ283">
            <v>362.45952004000009</v>
          </cell>
          <cell r="DR283">
            <v>301.49225760000002</v>
          </cell>
          <cell r="DS283">
            <v>60.96726244000007</v>
          </cell>
          <cell r="DT283">
            <v>0.16820433474411675</v>
          </cell>
          <cell r="DU283">
            <v>365.41960301</v>
          </cell>
          <cell r="DV283">
            <v>301.49225760000002</v>
          </cell>
          <cell r="DW283">
            <v>63.927345409999987</v>
          </cell>
          <cell r="DX283">
            <v>0.17494229888988896</v>
          </cell>
          <cell r="DY283">
            <v>0</v>
          </cell>
          <cell r="DZ283">
            <v>40.144986969999998</v>
          </cell>
          <cell r="EA283">
            <v>29.804133889999985</v>
          </cell>
          <cell r="EB283">
            <v>10.340853080000013</v>
          </cell>
          <cell r="EC283">
            <v>402.60450701000013</v>
          </cell>
          <cell r="ED283">
            <v>331.29639149000002</v>
          </cell>
          <cell r="EE283">
            <v>71.308115520000115</v>
          </cell>
          <cell r="EF283">
            <v>0.17711703241868806</v>
          </cell>
          <cell r="EG283">
            <v>398.88294965</v>
          </cell>
          <cell r="EH283">
            <v>331.29639149000002</v>
          </cell>
          <cell r="EI283">
            <v>67.586558159999981</v>
          </cell>
          <cell r="EJ283">
            <v>0.16943957674627064</v>
          </cell>
          <cell r="EK283">
            <v>0</v>
          </cell>
          <cell r="EL283">
            <v>47.434346299999994</v>
          </cell>
          <cell r="EM283">
            <v>64.962851779999966</v>
          </cell>
          <cell r="EN283">
            <v>-17.528505479999971</v>
          </cell>
        </row>
        <row r="284">
          <cell r="A284">
            <v>524302</v>
          </cell>
          <cell r="B284" t="str">
            <v>Expenses on Tyres,Tubes &amp; Batteries</v>
          </cell>
          <cell r="C284">
            <v>2.0595918600000003</v>
          </cell>
          <cell r="D284">
            <v>2.0015452800000002</v>
          </cell>
          <cell r="E284">
            <v>1.99637058</v>
          </cell>
          <cell r="F284">
            <v>7.8753890899999996</v>
          </cell>
          <cell r="G284">
            <v>6.0828350599999998</v>
          </cell>
          <cell r="H284">
            <v>5.3996218899999997</v>
          </cell>
          <cell r="I284">
            <v>4.2915428699999998</v>
          </cell>
          <cell r="J284">
            <v>1.796</v>
          </cell>
          <cell r="K284">
            <v>1.8</v>
          </cell>
          <cell r="L284">
            <v>3.0089332999999998</v>
          </cell>
          <cell r="M284">
            <v>0.15</v>
          </cell>
          <cell r="N284">
            <v>0.25952220000000004</v>
          </cell>
          <cell r="O284">
            <v>-0.10952220000000004</v>
          </cell>
          <cell r="P284">
            <v>-0.73014800000000035</v>
          </cell>
          <cell r="Q284">
            <v>0.29347668999999998</v>
          </cell>
          <cell r="R284">
            <v>0.25952220000000004</v>
          </cell>
          <cell r="S284">
            <v>3.3954489999999948E-2</v>
          </cell>
          <cell r="T284">
            <v>0.11569740002178691</v>
          </cell>
          <cell r="U284">
            <v>0</v>
          </cell>
          <cell r="V284">
            <v>0.15</v>
          </cell>
          <cell r="W284">
            <v>0.35359574999999993</v>
          </cell>
          <cell r="X284">
            <v>-0.20359574999999994</v>
          </cell>
          <cell r="Y284">
            <v>0.3</v>
          </cell>
          <cell r="Z284">
            <v>0.61311794999999991</v>
          </cell>
          <cell r="AA284">
            <v>-0.31311794999999992</v>
          </cell>
          <cell r="AB284">
            <v>-1.0437264999999998</v>
          </cell>
          <cell r="AC284">
            <v>0.66911168999999993</v>
          </cell>
          <cell r="AD284">
            <v>0.61311794999999991</v>
          </cell>
          <cell r="AE284">
            <v>5.5993740000000014E-2</v>
          </cell>
          <cell r="AF284">
            <v>8.3683697111912689E-2</v>
          </cell>
          <cell r="AG284">
            <v>0</v>
          </cell>
          <cell r="AH284">
            <v>0.15</v>
          </cell>
          <cell r="AI284">
            <v>0.21395980000000003</v>
          </cell>
          <cell r="AJ284">
            <v>-6.3959800000000039E-2</v>
          </cell>
          <cell r="AK284">
            <v>0.45</v>
          </cell>
          <cell r="AL284">
            <v>0.82707774999999994</v>
          </cell>
          <cell r="AM284">
            <v>-0.37707774999999993</v>
          </cell>
          <cell r="AN284">
            <v>-0.83795055555555542</v>
          </cell>
          <cell r="AO284">
            <v>0.21395980000000003</v>
          </cell>
          <cell r="AP284">
            <v>0.82707774999999994</v>
          </cell>
          <cell r="AQ284">
            <v>-0.61311794999999991</v>
          </cell>
          <cell r="AR284">
            <v>-2.8655754492198993</v>
          </cell>
          <cell r="AS284">
            <v>0</v>
          </cell>
          <cell r="AT284">
            <v>0.15</v>
          </cell>
          <cell r="AU284">
            <v>0.37068899999999999</v>
          </cell>
          <cell r="AV284">
            <v>-0.220689</v>
          </cell>
          <cell r="AW284">
            <v>0.6</v>
          </cell>
          <cell r="AX284">
            <v>1.19776675</v>
          </cell>
          <cell r="AY284">
            <v>-0.59776675000000001</v>
          </cell>
          <cell r="AZ284">
            <v>-0.99627791666666676</v>
          </cell>
          <cell r="BA284">
            <v>1.2521275900000002</v>
          </cell>
          <cell r="BB284">
            <v>1.19776675</v>
          </cell>
          <cell r="BC284">
            <v>5.4360840000000188E-2</v>
          </cell>
          <cell r="BD284">
            <v>4.3414776923811876E-2</v>
          </cell>
          <cell r="BE284">
            <v>0</v>
          </cell>
          <cell r="BF284">
            <v>0.15</v>
          </cell>
          <cell r="BG284">
            <v>0.27888468999999994</v>
          </cell>
          <cell r="BH284">
            <v>-0.12888468999999994</v>
          </cell>
          <cell r="BI284">
            <v>0.75</v>
          </cell>
          <cell r="BJ284">
            <v>1.4766514399999999</v>
          </cell>
          <cell r="BK284">
            <v>-0.72665143999999993</v>
          </cell>
          <cell r="BL284">
            <v>-0.96886858666666653</v>
          </cell>
          <cell r="BM284">
            <v>1.6347475900000001</v>
          </cell>
          <cell r="BN284">
            <v>1.4766514399999999</v>
          </cell>
          <cell r="BO284">
            <v>0.15809615000000021</v>
          </cell>
          <cell r="BP284">
            <v>9.6709822951933644E-2</v>
          </cell>
          <cell r="BQ284">
            <v>0</v>
          </cell>
          <cell r="BR284">
            <v>0.15</v>
          </cell>
          <cell r="BS284">
            <v>0.24458184000000008</v>
          </cell>
          <cell r="BT284">
            <v>-9.4581840000000084E-2</v>
          </cell>
          <cell r="BU284">
            <v>0.9</v>
          </cell>
          <cell r="BV284">
            <v>1.7212332800000001</v>
          </cell>
          <cell r="BW284">
            <v>-0.82123328000000007</v>
          </cell>
          <cell r="BX284">
            <v>-0.91248142222222228</v>
          </cell>
          <cell r="BY284">
            <v>2.1436251</v>
          </cell>
          <cell r="BZ284">
            <v>1.7212332800000001</v>
          </cell>
          <cell r="CA284">
            <v>-0.42239181999999986</v>
          </cell>
          <cell r="CB284">
            <v>-0.19704556547691099</v>
          </cell>
          <cell r="CC284">
            <v>0</v>
          </cell>
          <cell r="CD284">
            <v>0.15</v>
          </cell>
          <cell r="CE284">
            <v>6.3220159999999914E-2</v>
          </cell>
          <cell r="CF284">
            <v>8.677984000000008E-2</v>
          </cell>
          <cell r="CG284">
            <v>1.05</v>
          </cell>
          <cell r="CH284">
            <v>1.7844534399999998</v>
          </cell>
          <cell r="CI284">
            <v>-0.73445343999999979</v>
          </cell>
          <cell r="CJ284">
            <v>-0.69947946666666638</v>
          </cell>
          <cell r="CK284">
            <v>2.4550631099999998</v>
          </cell>
          <cell r="CL284">
            <v>1.7844534399999998</v>
          </cell>
          <cell r="CM284">
            <v>-0.67060966999999994</v>
          </cell>
          <cell r="CN284">
            <v>-0.27315373982382068</v>
          </cell>
          <cell r="CO284">
            <v>0</v>
          </cell>
          <cell r="CP284">
            <v>0.65</v>
          </cell>
          <cell r="CQ284">
            <v>0.4228624900000002</v>
          </cell>
          <cell r="CR284">
            <v>0.22713750999999982</v>
          </cell>
          <cell r="CS284">
            <v>1.7</v>
          </cell>
          <cell r="CT284">
            <v>2.20731593</v>
          </cell>
          <cell r="CU284">
            <v>-0.50731593000000008</v>
          </cell>
          <cell r="CV284">
            <v>-0.29842113529411768</v>
          </cell>
          <cell r="CW284">
            <v>2.90017266</v>
          </cell>
          <cell r="CX284">
            <v>2.20731593</v>
          </cell>
          <cell r="CY284">
            <v>0.69285672999999992</v>
          </cell>
          <cell r="CZ284">
            <v>0.23890189006884849</v>
          </cell>
          <cell r="DA284">
            <v>0</v>
          </cell>
          <cell r="DB284">
            <v>0.15</v>
          </cell>
          <cell r="DC284">
            <v>7.4032219999999996E-2</v>
          </cell>
          <cell r="DD284">
            <v>7.5967779999999999E-2</v>
          </cell>
          <cell r="DE284">
            <v>1.85</v>
          </cell>
          <cell r="DF284">
            <v>2.2813481499999999</v>
          </cell>
          <cell r="DG284">
            <v>-0.43134814999999982</v>
          </cell>
          <cell r="DH284">
            <v>-0.23316116216216207</v>
          </cell>
          <cell r="DI284">
            <v>3.01734364</v>
          </cell>
          <cell r="DJ284">
            <v>2.2813481499999999</v>
          </cell>
          <cell r="DK284">
            <v>0.73599549000000009</v>
          </cell>
          <cell r="DL284">
            <v>0.24392166680756325</v>
          </cell>
          <cell r="DM284">
            <v>0</v>
          </cell>
          <cell r="DN284">
            <v>0.65</v>
          </cell>
          <cell r="DO284">
            <v>0.37937822000000021</v>
          </cell>
          <cell r="DP284">
            <v>0.27062177999999981</v>
          </cell>
          <cell r="DQ284">
            <v>2.5</v>
          </cell>
          <cell r="DR284">
            <v>2.6607263699999999</v>
          </cell>
          <cell r="DS284">
            <v>-0.1607263699999999</v>
          </cell>
          <cell r="DT284">
            <v>-6.4290547999999961E-2</v>
          </cell>
          <cell r="DU284">
            <v>3.6209457</v>
          </cell>
          <cell r="DV284">
            <v>2.6607263699999999</v>
          </cell>
          <cell r="DW284">
            <v>0.96021933000000015</v>
          </cell>
          <cell r="DX284">
            <v>0.26518468089703751</v>
          </cell>
          <cell r="DY284">
            <v>0</v>
          </cell>
          <cell r="DZ284">
            <v>0.35893331000000001</v>
          </cell>
          <cell r="EA284">
            <v>0.27272613999999967</v>
          </cell>
          <cell r="EB284">
            <v>8.6207170000000333E-2</v>
          </cell>
          <cell r="EC284">
            <v>2.8589333099999998</v>
          </cell>
          <cell r="ED284">
            <v>2.93345251</v>
          </cell>
          <cell r="EE284">
            <v>-7.4519200000000119E-2</v>
          </cell>
          <cell r="EF284">
            <v>-2.6065385904367289E-2</v>
          </cell>
          <cell r="EG284">
            <v>4.0582448700000002</v>
          </cell>
          <cell r="EH284">
            <v>2.93345251</v>
          </cell>
          <cell r="EI284">
            <v>1.1247923600000003</v>
          </cell>
          <cell r="EJ284">
            <v>0.27716226990511794</v>
          </cell>
          <cell r="EK284">
            <v>0</v>
          </cell>
          <cell r="EL284">
            <v>0.14999999</v>
          </cell>
          <cell r="EM284">
            <v>6.7907250000000002E-2</v>
          </cell>
          <cell r="EN284">
            <v>8.2092739999999997E-2</v>
          </cell>
        </row>
        <row r="285">
          <cell r="A285">
            <v>524303</v>
          </cell>
          <cell r="B285" t="str">
            <v>Vehicle License &amp; Insurance</v>
          </cell>
          <cell r="C285">
            <v>33.797176399999998</v>
          </cell>
          <cell r="D285">
            <v>18.17310032</v>
          </cell>
          <cell r="E285">
            <v>15.58655459</v>
          </cell>
          <cell r="F285">
            <v>12.418714810000001</v>
          </cell>
          <cell r="G285">
            <v>2.2540796600000013</v>
          </cell>
          <cell r="H285">
            <v>10.99389556</v>
          </cell>
          <cell r="I285">
            <v>10.626419109999999</v>
          </cell>
          <cell r="J285">
            <v>15.72222</v>
          </cell>
          <cell r="K285">
            <v>15.72</v>
          </cell>
          <cell r="L285">
            <v>15.72</v>
          </cell>
          <cell r="M285">
            <v>1.31</v>
          </cell>
          <cell r="N285">
            <v>5.8708031600000004</v>
          </cell>
          <cell r="O285">
            <v>-4.5608031600000007</v>
          </cell>
          <cell r="P285">
            <v>-3.4815291297709927</v>
          </cell>
          <cell r="Q285">
            <v>1.1996199999999999</v>
          </cell>
          <cell r="R285">
            <v>5.8708031600000004</v>
          </cell>
          <cell r="S285">
            <v>-4.67118316</v>
          </cell>
          <cell r="T285">
            <v>-3.8938856971374269</v>
          </cell>
          <cell r="U285">
            <v>0</v>
          </cell>
          <cell r="V285">
            <v>1.31</v>
          </cell>
          <cell r="W285">
            <v>0.79779</v>
          </cell>
          <cell r="X285">
            <v>0.51221000000000005</v>
          </cell>
          <cell r="Y285">
            <v>2.62</v>
          </cell>
          <cell r="Z285">
            <v>6.6685931600000004</v>
          </cell>
          <cell r="AA285">
            <v>-4.0485931600000002</v>
          </cell>
          <cell r="AB285">
            <v>-1.5452645648854961</v>
          </cell>
          <cell r="AC285">
            <v>4.8456005700000002</v>
          </cell>
          <cell r="AD285">
            <v>6.6685931600000004</v>
          </cell>
          <cell r="AE285">
            <v>-1.8229925900000001</v>
          </cell>
          <cell r="AF285">
            <v>-0.37621602599406995</v>
          </cell>
          <cell r="AG285">
            <v>0</v>
          </cell>
          <cell r="AH285">
            <v>1.31</v>
          </cell>
          <cell r="AI285">
            <v>1.0916733300000001</v>
          </cell>
          <cell r="AJ285">
            <v>0.21832666999999994</v>
          </cell>
          <cell r="AK285">
            <v>3.93</v>
          </cell>
          <cell r="AL285">
            <v>7.7602664900000002</v>
          </cell>
          <cell r="AM285">
            <v>-3.8302664900000001</v>
          </cell>
          <cell r="AN285">
            <v>-0.97462251653944021</v>
          </cell>
          <cell r="AO285">
            <v>1.0916733300000001</v>
          </cell>
          <cell r="AP285">
            <v>7.7602664900000002</v>
          </cell>
          <cell r="AQ285">
            <v>-6.6685931600000004</v>
          </cell>
          <cell r="AR285">
            <v>-6.1085976699641451</v>
          </cell>
          <cell r="AS285">
            <v>0</v>
          </cell>
          <cell r="AT285">
            <v>1.31</v>
          </cell>
          <cell r="AU285">
            <v>0.11886034999999963</v>
          </cell>
          <cell r="AV285">
            <v>1.1911396500000004</v>
          </cell>
          <cell r="AW285">
            <v>5.24</v>
          </cell>
          <cell r="AX285">
            <v>7.8791268399999996</v>
          </cell>
          <cell r="AY285">
            <v>-2.6391268399999994</v>
          </cell>
          <cell r="AZ285">
            <v>-0.50365016030534338</v>
          </cell>
          <cell r="BA285">
            <v>6.2584350599999992</v>
          </cell>
          <cell r="BB285">
            <v>7.8791268399999996</v>
          </cell>
          <cell r="BC285">
            <v>-1.6206917800000005</v>
          </cell>
          <cell r="BD285">
            <v>-0.2589611882942508</v>
          </cell>
          <cell r="BE285">
            <v>0</v>
          </cell>
          <cell r="BF285">
            <v>1.31</v>
          </cell>
          <cell r="BG285">
            <v>0.86346559999999961</v>
          </cell>
          <cell r="BH285">
            <v>0.44653440000000044</v>
          </cell>
          <cell r="BI285">
            <v>6.55</v>
          </cell>
          <cell r="BJ285">
            <v>8.7425924399999992</v>
          </cell>
          <cell r="BK285">
            <v>-2.1925924399999994</v>
          </cell>
          <cell r="BL285">
            <v>-0.33474693740458006</v>
          </cell>
          <cell r="BM285">
            <v>7.1291686299999997</v>
          </cell>
          <cell r="BN285">
            <v>8.7425924399999992</v>
          </cell>
          <cell r="BO285">
            <v>-1.6134238099999996</v>
          </cell>
          <cell r="BP285">
            <v>-0.22631303784996873</v>
          </cell>
          <cell r="BQ285">
            <v>0</v>
          </cell>
          <cell r="BR285">
            <v>1.31</v>
          </cell>
          <cell r="BS285">
            <v>-3.8000000000000002E-4</v>
          </cell>
          <cell r="BT285">
            <v>1.3103800000000001</v>
          </cell>
          <cell r="BU285">
            <v>7.86</v>
          </cell>
          <cell r="BV285">
            <v>8.7422124399999994</v>
          </cell>
          <cell r="BW285">
            <v>-0.8822124399999991</v>
          </cell>
          <cell r="BX285">
            <v>-0.11224076844783704</v>
          </cell>
          <cell r="BY285">
            <v>7.6213475900000001</v>
          </cell>
          <cell r="BZ285">
            <v>8.7422124399999994</v>
          </cell>
          <cell r="CA285">
            <v>1.1208648499999994</v>
          </cell>
          <cell r="CB285">
            <v>0.14706911563391892</v>
          </cell>
          <cell r="CC285">
            <v>0</v>
          </cell>
          <cell r="CD285">
            <v>1.31</v>
          </cell>
          <cell r="CE285">
            <v>0.48481250999999975</v>
          </cell>
          <cell r="CF285">
            <v>0.82518749000000025</v>
          </cell>
          <cell r="CG285">
            <v>9.17</v>
          </cell>
          <cell r="CH285">
            <v>9.2270249499999988</v>
          </cell>
          <cell r="CI285">
            <v>-5.7024949999998853E-2</v>
          </cell>
          <cell r="CJ285">
            <v>-6.2186423118864619E-3</v>
          </cell>
          <cell r="CK285">
            <v>7.6820086100000005</v>
          </cell>
          <cell r="CL285">
            <v>9.2270249499999988</v>
          </cell>
          <cell r="CM285">
            <v>1.5450163399999983</v>
          </cell>
          <cell r="CN285">
            <v>0.20112140176317744</v>
          </cell>
          <cell r="CO285">
            <v>0</v>
          </cell>
          <cell r="CP285">
            <v>1.31</v>
          </cell>
          <cell r="CQ285">
            <v>0.54167794000000136</v>
          </cell>
          <cell r="CR285">
            <v>0.7683220599999987</v>
          </cell>
          <cell r="CS285">
            <v>10.48</v>
          </cell>
          <cell r="CT285">
            <v>9.7687028900000001</v>
          </cell>
          <cell r="CU285">
            <v>0.71129711000000029</v>
          </cell>
          <cell r="CV285">
            <v>6.7871861641221401E-2</v>
          </cell>
          <cell r="CW285">
            <v>8.17066655</v>
          </cell>
          <cell r="CX285">
            <v>9.7687028900000001</v>
          </cell>
          <cell r="CY285">
            <v>-1.5980363400000002</v>
          </cell>
          <cell r="CZ285">
            <v>-0.19558212665036492</v>
          </cell>
          <cell r="DA285">
            <v>0</v>
          </cell>
          <cell r="DB285">
            <v>1.31</v>
          </cell>
          <cell r="DC285">
            <v>0.43347919000000001</v>
          </cell>
          <cell r="DD285">
            <v>0.87652081000000004</v>
          </cell>
          <cell r="DE285">
            <v>11.79</v>
          </cell>
          <cell r="DF285">
            <v>10.20218208</v>
          </cell>
          <cell r="DG285">
            <v>1.5878179199999991</v>
          </cell>
          <cell r="DH285">
            <v>0.13467497201017806</v>
          </cell>
          <cell r="DI285">
            <v>8.968076550000001</v>
          </cell>
          <cell r="DJ285">
            <v>10.20218208</v>
          </cell>
          <cell r="DK285">
            <v>-1.234105529999999</v>
          </cell>
          <cell r="DL285">
            <v>-0.13761094958539341</v>
          </cell>
          <cell r="DM285">
            <v>0</v>
          </cell>
          <cell r="DN285">
            <v>1.31</v>
          </cell>
          <cell r="DO285">
            <v>0.94361294999999923</v>
          </cell>
          <cell r="DP285">
            <v>0.36638705000000082</v>
          </cell>
          <cell r="DQ285">
            <v>13.1</v>
          </cell>
          <cell r="DR285">
            <v>11.145795029999999</v>
          </cell>
          <cell r="DS285">
            <v>1.954204970000001</v>
          </cell>
          <cell r="DT285">
            <v>0.14917595190839703</v>
          </cell>
          <cell r="DU285">
            <v>9.5517402499999999</v>
          </cell>
          <cell r="DV285">
            <v>11.145795029999999</v>
          </cell>
          <cell r="DW285">
            <v>-1.5940547799999987</v>
          </cell>
          <cell r="DX285">
            <v>-0.16688632000854489</v>
          </cell>
          <cell r="DY285">
            <v>0</v>
          </cell>
          <cell r="DZ285">
            <v>1.31</v>
          </cell>
          <cell r="EA285">
            <v>0.42098574999999999</v>
          </cell>
          <cell r="EB285">
            <v>0.88901425000000001</v>
          </cell>
          <cell r="EC285">
            <v>14.41</v>
          </cell>
          <cell r="ED285">
            <v>11.56678078</v>
          </cell>
          <cell r="EE285">
            <v>2.8432192199999999</v>
          </cell>
          <cell r="EF285">
            <v>0.19730875919500346</v>
          </cell>
          <cell r="EG285">
            <v>9.9523302499999993</v>
          </cell>
          <cell r="EH285">
            <v>11.56678078</v>
          </cell>
          <cell r="EI285">
            <v>-1.6144505300000009</v>
          </cell>
          <cell r="EJ285">
            <v>-0.16221834378938552</v>
          </cell>
          <cell r="EK285">
            <v>0</v>
          </cell>
          <cell r="EL285">
            <v>1.31</v>
          </cell>
          <cell r="EM285">
            <v>1.0526581600000002</v>
          </cell>
          <cell r="EN285">
            <v>0.25734183999999982</v>
          </cell>
        </row>
        <row r="286">
          <cell r="A286">
            <v>524304</v>
          </cell>
          <cell r="B286" t="str">
            <v xml:space="preserve">Vehicle Hire Charges (Outside) -Centralized </v>
          </cell>
          <cell r="C286">
            <v>501.36436995999998</v>
          </cell>
          <cell r="D286">
            <v>487.21562391000003</v>
          </cell>
          <cell r="E286">
            <v>441.49392897000001</v>
          </cell>
          <cell r="F286">
            <v>554.74492135000003</v>
          </cell>
          <cell r="G286">
            <v>1090.31267467</v>
          </cell>
          <cell r="H286">
            <v>1091.0388365899998</v>
          </cell>
          <cell r="I286">
            <v>807.30503936000002</v>
          </cell>
          <cell r="J286">
            <v>1440.75</v>
          </cell>
          <cell r="K286">
            <v>825.61000008000008</v>
          </cell>
          <cell r="L286">
            <v>792.77224662000003</v>
          </cell>
          <cell r="M286">
            <v>67.792477329999997</v>
          </cell>
          <cell r="N286">
            <v>54.276498420000017</v>
          </cell>
          <cell r="O286">
            <v>13.51597890999998</v>
          </cell>
          <cell r="P286">
            <v>0.19937284256786991</v>
          </cell>
          <cell r="Q286">
            <v>76.081156200000024</v>
          </cell>
          <cell r="R286">
            <v>54.276498420000017</v>
          </cell>
          <cell r="S286">
            <v>21.804657780000007</v>
          </cell>
          <cell r="T286">
            <v>0.28659735036991985</v>
          </cell>
          <cell r="U286">
            <v>0</v>
          </cell>
          <cell r="V286">
            <v>64.019070330000005</v>
          </cell>
          <cell r="W286">
            <v>44.520037170000002</v>
          </cell>
          <cell r="X286">
            <v>19.499033160000003</v>
          </cell>
          <cell r="Y286">
            <v>131.81154766</v>
          </cell>
          <cell r="Z286">
            <v>98.796535590000005</v>
          </cell>
          <cell r="AA286">
            <v>33.015012069999997</v>
          </cell>
          <cell r="AB286">
            <v>0.25047131799984812</v>
          </cell>
          <cell r="AC286">
            <v>143.55983096</v>
          </cell>
          <cell r="AD286">
            <v>98.796535590000005</v>
          </cell>
          <cell r="AE286">
            <v>44.763295369999994</v>
          </cell>
          <cell r="AF286">
            <v>0.31180933462141208</v>
          </cell>
          <cell r="AG286">
            <v>0</v>
          </cell>
          <cell r="AH286">
            <v>66.121558329999999</v>
          </cell>
          <cell r="AI286">
            <v>56.91600025999999</v>
          </cell>
          <cell r="AJ286">
            <v>9.2055580700000093</v>
          </cell>
          <cell r="AK286">
            <v>196.32310599000002</v>
          </cell>
          <cell r="AL286">
            <v>155.71253584999999</v>
          </cell>
          <cell r="AM286">
            <v>40.610570140000021</v>
          </cell>
          <cell r="AN286">
            <v>0.20685578467808358</v>
          </cell>
          <cell r="AO286">
            <v>56.91600025999999</v>
          </cell>
          <cell r="AP286">
            <v>155.71253584999999</v>
          </cell>
          <cell r="AQ286">
            <v>-98.796535590000005</v>
          </cell>
          <cell r="AR286">
            <v>-1.7358306124584311</v>
          </cell>
          <cell r="AS286">
            <v>0</v>
          </cell>
          <cell r="AT286">
            <v>67.172965329999997</v>
          </cell>
          <cell r="AU286">
            <v>59.175832460000009</v>
          </cell>
          <cell r="AV286">
            <v>7.9971328699999873</v>
          </cell>
          <cell r="AW286">
            <v>263.49607132</v>
          </cell>
          <cell r="AX286">
            <v>214.88836831</v>
          </cell>
          <cell r="AY286">
            <v>48.607703009999994</v>
          </cell>
          <cell r="AZ286">
            <v>0.18447221154568519</v>
          </cell>
          <cell r="BA286">
            <v>279.71837897</v>
          </cell>
          <cell r="BB286">
            <v>214.88836831</v>
          </cell>
          <cell r="BC286">
            <v>64.830010659999999</v>
          </cell>
          <cell r="BD286">
            <v>0.23176886302116409</v>
          </cell>
          <cell r="BE286">
            <v>0</v>
          </cell>
          <cell r="BF286">
            <v>65.105976710000007</v>
          </cell>
          <cell r="BG286">
            <v>63.308986189999999</v>
          </cell>
          <cell r="BH286">
            <v>1.7969905200000085</v>
          </cell>
          <cell r="BI286">
            <v>328.60204802999999</v>
          </cell>
          <cell r="BJ286">
            <v>278.19735450000002</v>
          </cell>
          <cell r="BK286">
            <v>50.404693529999975</v>
          </cell>
          <cell r="BL286">
            <v>0.1533912945222978</v>
          </cell>
          <cell r="BM286">
            <v>364.85882781999999</v>
          </cell>
          <cell r="BN286">
            <v>278.19735450000002</v>
          </cell>
          <cell r="BO286">
            <v>86.66147331999997</v>
          </cell>
          <cell r="BP286">
            <v>0.23752056058995419</v>
          </cell>
          <cell r="BQ286">
            <v>0</v>
          </cell>
          <cell r="BR286">
            <v>65.861079329999995</v>
          </cell>
          <cell r="BS286">
            <v>52.244344240000011</v>
          </cell>
          <cell r="BT286">
            <v>13.616735089999985</v>
          </cell>
          <cell r="BU286">
            <v>394.46312735999993</v>
          </cell>
          <cell r="BV286">
            <v>330.44169873999999</v>
          </cell>
          <cell r="BW286">
            <v>64.021428619999938</v>
          </cell>
          <cell r="BX286">
            <v>0.16230015983616103</v>
          </cell>
          <cell r="BY286">
            <v>434.62767205</v>
          </cell>
          <cell r="BZ286">
            <v>330.44169873999999</v>
          </cell>
          <cell r="CA286">
            <v>-104.18597331000001</v>
          </cell>
          <cell r="CB286">
            <v>-0.23971316142524479</v>
          </cell>
          <cell r="CC286">
            <v>0</v>
          </cell>
          <cell r="CD286">
            <v>67.267995330000005</v>
          </cell>
          <cell r="CE286">
            <v>58.773449519999978</v>
          </cell>
          <cell r="CF286">
            <v>8.4945458100000266</v>
          </cell>
          <cell r="CG286">
            <v>461.73112268999995</v>
          </cell>
          <cell r="CH286">
            <v>389.21514825999998</v>
          </cell>
          <cell r="CI286">
            <v>72.515974429999972</v>
          </cell>
          <cell r="CJ286">
            <v>0.15705238582907097</v>
          </cell>
          <cell r="CK286">
            <v>501.74241825000001</v>
          </cell>
          <cell r="CL286">
            <v>389.21514825999998</v>
          </cell>
          <cell r="CM286">
            <v>-112.52726999000004</v>
          </cell>
          <cell r="CN286">
            <v>-0.22427298529488052</v>
          </cell>
          <cell r="CO286">
            <v>0</v>
          </cell>
          <cell r="CP286">
            <v>67.427191489999998</v>
          </cell>
          <cell r="CQ286">
            <v>62.22128699000001</v>
          </cell>
          <cell r="CR286">
            <v>5.2059044999999884</v>
          </cell>
          <cell r="CS286">
            <v>529.15831417999993</v>
          </cell>
          <cell r="CT286">
            <v>451.43643524999999</v>
          </cell>
          <cell r="CU286">
            <v>77.721878929999946</v>
          </cell>
          <cell r="CV286">
            <v>0.14687831003929358</v>
          </cell>
          <cell r="CW286">
            <v>571.42583319000005</v>
          </cell>
          <cell r="CX286">
            <v>451.43643524999999</v>
          </cell>
          <cell r="CY286">
            <v>119.98939794000006</v>
          </cell>
          <cell r="CZ286">
            <v>0.20998245261358947</v>
          </cell>
          <cell r="DA286">
            <v>0</v>
          </cell>
          <cell r="DB286">
            <v>61.849684329999995</v>
          </cell>
          <cell r="DC286">
            <v>63.601255150000007</v>
          </cell>
          <cell r="DD286">
            <v>-1.751570820000012</v>
          </cell>
          <cell r="DE286">
            <v>591.00799850999999</v>
          </cell>
          <cell r="DF286">
            <v>515.03769039999997</v>
          </cell>
          <cell r="DG286">
            <v>75.970308110000019</v>
          </cell>
          <cell r="DH286">
            <v>0.12854362090112151</v>
          </cell>
          <cell r="DI286">
            <v>633.32426351999993</v>
          </cell>
          <cell r="DJ286">
            <v>515.03769039999997</v>
          </cell>
          <cell r="DK286">
            <v>118.28657311999996</v>
          </cell>
          <cell r="DL286">
            <v>0.18677094804889716</v>
          </cell>
          <cell r="DM286">
            <v>0</v>
          </cell>
          <cell r="DN286">
            <v>65.971190329999999</v>
          </cell>
          <cell r="DO286">
            <v>60.197201580000041</v>
          </cell>
          <cell r="DP286">
            <v>5.7739887499999583</v>
          </cell>
          <cell r="DQ286">
            <v>656.97918884000001</v>
          </cell>
          <cell r="DR286">
            <v>575.23489198000004</v>
          </cell>
          <cell r="DS286">
            <v>81.744296859999963</v>
          </cell>
          <cell r="DT286">
            <v>0.12442448444117746</v>
          </cell>
          <cell r="DU286">
            <v>738.57579382000006</v>
          </cell>
          <cell r="DV286">
            <v>575.23489198000004</v>
          </cell>
          <cell r="DW286">
            <v>163.34090184000001</v>
          </cell>
          <cell r="DX286">
            <v>0.22115658705138688</v>
          </cell>
          <cell r="DY286">
            <v>0</v>
          </cell>
          <cell r="DZ286">
            <v>68.709224329999998</v>
          </cell>
          <cell r="EA286">
            <v>62.69472755999994</v>
          </cell>
          <cell r="EB286">
            <v>6.0144967700000578</v>
          </cell>
          <cell r="EC286">
            <v>725.6884131700001</v>
          </cell>
          <cell r="ED286">
            <v>637.92961953999998</v>
          </cell>
          <cell r="EE286">
            <v>87.758793630000127</v>
          </cell>
          <cell r="EF286">
            <v>0.12093178289377167</v>
          </cell>
          <cell r="EG286">
            <v>750.74304654999992</v>
          </cell>
          <cell r="EH286">
            <v>637.92961953999998</v>
          </cell>
          <cell r="EI286">
            <v>112.81342700999994</v>
          </cell>
          <cell r="EJ286">
            <v>0.15026902683738211</v>
          </cell>
          <cell r="EK286">
            <v>0</v>
          </cell>
          <cell r="EL286">
            <v>67.08383345</v>
          </cell>
          <cell r="EM286">
            <v>58.010388759999991</v>
          </cell>
          <cell r="EN286">
            <v>9.0734446900000094</v>
          </cell>
        </row>
        <row r="287">
          <cell r="A287">
            <v>524311</v>
          </cell>
          <cell r="B287" t="str">
            <v xml:space="preserve">Vehicle Hire Charges (Outside) -Decentralized </v>
          </cell>
          <cell r="C287">
            <v>0</v>
          </cell>
          <cell r="D287">
            <v>0</v>
          </cell>
          <cell r="E287">
            <v>0</v>
          </cell>
          <cell r="F287">
            <v>0</v>
          </cell>
          <cell r="G287">
            <v>0</v>
          </cell>
          <cell r="H287">
            <v>0</v>
          </cell>
          <cell r="I287">
            <v>67.766779189999994</v>
          </cell>
          <cell r="J287">
            <v>35.939</v>
          </cell>
          <cell r="K287">
            <v>35.94</v>
          </cell>
          <cell r="L287">
            <v>61.97275346</v>
          </cell>
          <cell r="M287">
            <v>4.0033560100000001</v>
          </cell>
          <cell r="N287">
            <v>-0.5970709500000011</v>
          </cell>
          <cell r="O287">
            <v>4.600426960000001</v>
          </cell>
          <cell r="P287">
            <v>1.1491426064803067</v>
          </cell>
          <cell r="Q287">
            <v>7.1834548500000004</v>
          </cell>
          <cell r="R287">
            <v>-0.5970709500000011</v>
          </cell>
          <cell r="S287">
            <v>7.7805258000000013</v>
          </cell>
          <cell r="T287">
            <v>1.0831175196987561</v>
          </cell>
          <cell r="U287">
            <v>0</v>
          </cell>
          <cell r="V287">
            <v>7.7767630099999998</v>
          </cell>
          <cell r="W287">
            <v>7.2410571199999998</v>
          </cell>
          <cell r="X287">
            <v>0.53570589000000002</v>
          </cell>
          <cell r="Y287">
            <v>11.780119019999999</v>
          </cell>
          <cell r="Z287">
            <v>6.6439861699999998</v>
          </cell>
          <cell r="AA287">
            <v>5.1361328499999992</v>
          </cell>
          <cell r="AB287">
            <v>0.4360000812623368</v>
          </cell>
          <cell r="AC287">
            <v>12.29973</v>
          </cell>
          <cell r="AD287">
            <v>6.6439861699999998</v>
          </cell>
          <cell r="AE287">
            <v>5.6557438300000005</v>
          </cell>
          <cell r="AF287">
            <v>0.45982666530078303</v>
          </cell>
          <cell r="AG287">
            <v>0</v>
          </cell>
          <cell r="AH287">
            <v>5.6742750099999997</v>
          </cell>
          <cell r="AI287">
            <v>6.9796331799999995</v>
          </cell>
          <cell r="AJ287">
            <v>-1.3053581699999999</v>
          </cell>
          <cell r="AK287">
            <v>19.064394030000003</v>
          </cell>
          <cell r="AL287">
            <v>13.62361935</v>
          </cell>
          <cell r="AM287">
            <v>5.4407746800000023</v>
          </cell>
          <cell r="AN287">
            <v>0.28538933214653039</v>
          </cell>
          <cell r="AO287">
            <v>6.9796331799999995</v>
          </cell>
          <cell r="AP287">
            <v>13.62361935</v>
          </cell>
          <cell r="AQ287">
            <v>-6.6439861700000007</v>
          </cell>
          <cell r="AR287">
            <v>-0.95191050856916248</v>
          </cell>
          <cell r="AS287">
            <v>0</v>
          </cell>
          <cell r="AT287">
            <v>4.6228680099999995</v>
          </cell>
          <cell r="AU287">
            <v>7.1382093899999983</v>
          </cell>
          <cell r="AV287">
            <v>-2.5153413799999988</v>
          </cell>
          <cell r="AW287">
            <v>23.68726204</v>
          </cell>
          <cell r="AX287">
            <v>20.761828739999999</v>
          </cell>
          <cell r="AY287">
            <v>2.9254333000000017</v>
          </cell>
          <cell r="AZ287">
            <v>0.12350238263332868</v>
          </cell>
          <cell r="BA287">
            <v>18.999979570000001</v>
          </cell>
          <cell r="BB287">
            <v>20.761828739999999</v>
          </cell>
          <cell r="BC287">
            <v>-1.7618491699999979</v>
          </cell>
          <cell r="BD287">
            <v>-9.2729003392291426E-2</v>
          </cell>
          <cell r="BE287">
            <v>0</v>
          </cell>
          <cell r="BF287">
            <v>6.6898566299999995</v>
          </cell>
          <cell r="BG287">
            <v>6.4367357900000028</v>
          </cell>
          <cell r="BH287">
            <v>0.25312083999999668</v>
          </cell>
          <cell r="BI287">
            <v>30.377118669999998</v>
          </cell>
          <cell r="BJ287">
            <v>27.198564530000002</v>
          </cell>
          <cell r="BK287">
            <v>3.1785541399999957</v>
          </cell>
          <cell r="BL287">
            <v>0.10463645925507378</v>
          </cell>
          <cell r="BM287">
            <v>23.358951440000002</v>
          </cell>
          <cell r="BN287">
            <v>27.198564530000002</v>
          </cell>
          <cell r="BO287">
            <v>-3.8396130900000003</v>
          </cell>
          <cell r="BP287">
            <v>-0.1643743769861615</v>
          </cell>
          <cell r="BQ287">
            <v>0</v>
          </cell>
          <cell r="BR287">
            <v>5.9347540099999998</v>
          </cell>
          <cell r="BS287">
            <v>5.831262579999998</v>
          </cell>
          <cell r="BT287">
            <v>0.10349143000000183</v>
          </cell>
          <cell r="BU287">
            <v>36.31187268</v>
          </cell>
          <cell r="BV287">
            <v>33.029827109999999</v>
          </cell>
          <cell r="BW287">
            <v>3.2820455700000011</v>
          </cell>
          <cell r="BX287">
            <v>9.0384916220740644E-2</v>
          </cell>
          <cell r="BY287">
            <v>27.80408607</v>
          </cell>
          <cell r="BZ287">
            <v>33.029827109999999</v>
          </cell>
          <cell r="CA287">
            <v>5.2257410399999991</v>
          </cell>
          <cell r="CB287">
            <v>0.18794867153135664</v>
          </cell>
          <cell r="CC287">
            <v>0</v>
          </cell>
          <cell r="CD287">
            <v>4.52783801</v>
          </cell>
          <cell r="CE287">
            <v>4.9993181700000022</v>
          </cell>
          <cell r="CF287">
            <v>-0.47148016000000226</v>
          </cell>
          <cell r="CG287">
            <v>40.839710689999997</v>
          </cell>
          <cell r="CH287">
            <v>38.029145280000002</v>
          </cell>
          <cell r="CI287">
            <v>2.8105654099999953</v>
          </cell>
          <cell r="CJ287">
            <v>6.8819425077077973E-2</v>
          </cell>
          <cell r="CK287">
            <v>31.783717660000001</v>
          </cell>
          <cell r="CL287">
            <v>38.029145280000002</v>
          </cell>
          <cell r="CM287">
            <v>6.245427620000001</v>
          </cell>
          <cell r="CN287">
            <v>0.19649770636680142</v>
          </cell>
          <cell r="CO287">
            <v>0</v>
          </cell>
          <cell r="CP287">
            <v>4.3686418499999995</v>
          </cell>
          <cell r="CQ287">
            <v>5.6922217299999964</v>
          </cell>
          <cell r="CR287">
            <v>-1.3235798799999969</v>
          </cell>
          <cell r="CS287">
            <v>45.20835254</v>
          </cell>
          <cell r="CT287">
            <v>43.721367009999994</v>
          </cell>
          <cell r="CU287">
            <v>1.4869855300000054</v>
          </cell>
          <cell r="CV287">
            <v>3.2891831850858359E-2</v>
          </cell>
          <cell r="CW287">
            <v>35.076608759999999</v>
          </cell>
          <cell r="CX287">
            <v>43.721367009999994</v>
          </cell>
          <cell r="CY287">
            <v>-8.6447582499999953</v>
          </cell>
          <cell r="CZ287">
            <v>-0.24645364975698966</v>
          </cell>
          <cell r="DA287">
            <v>0</v>
          </cell>
          <cell r="DB287">
            <v>4.8461490099999995</v>
          </cell>
          <cell r="DC287">
            <v>1.1118653600000004</v>
          </cell>
          <cell r="DD287">
            <v>3.7342836499999992</v>
          </cell>
          <cell r="DE287">
            <v>50.054501549999998</v>
          </cell>
          <cell r="DF287">
            <v>44.833232369999998</v>
          </cell>
          <cell r="DG287">
            <v>5.2212691800000002</v>
          </cell>
          <cell r="DH287">
            <v>0.10431168063444636</v>
          </cell>
          <cell r="DI287">
            <v>39.405477140000002</v>
          </cell>
          <cell r="DJ287">
            <v>44.833232369999998</v>
          </cell>
          <cell r="DK287">
            <v>-5.4277552299999954</v>
          </cell>
          <cell r="DL287">
            <v>-0.13774113711949829</v>
          </cell>
          <cell r="DM287">
            <v>0</v>
          </cell>
          <cell r="DN287">
            <v>5.82464301</v>
          </cell>
          <cell r="DO287">
            <v>1.3743297100000009</v>
          </cell>
          <cell r="DP287">
            <v>4.4503132999999995</v>
          </cell>
          <cell r="DQ287">
            <v>55.879144559999993</v>
          </cell>
          <cell r="DR287">
            <v>46.207562079999995</v>
          </cell>
          <cell r="DS287">
            <v>9.6715824799999979</v>
          </cell>
          <cell r="DT287">
            <v>0.17308036041273284</v>
          </cell>
          <cell r="DU287">
            <v>45.084094450000002</v>
          </cell>
          <cell r="DV287">
            <v>46.207562079999995</v>
          </cell>
          <cell r="DW287">
            <v>-1.1234676299999933</v>
          </cell>
          <cell r="DX287">
            <v>-2.4919378856460391E-2</v>
          </cell>
          <cell r="DY287">
            <v>0</v>
          </cell>
          <cell r="DZ287">
            <v>3.0866090099999997</v>
          </cell>
          <cell r="EA287">
            <v>0.4723973800000027</v>
          </cell>
          <cell r="EB287">
            <v>2.6142116299999971</v>
          </cell>
          <cell r="EC287">
            <v>58.96575356999999</v>
          </cell>
          <cell r="ED287">
            <v>46.679959459999999</v>
          </cell>
          <cell r="EE287">
            <v>12.285794109999991</v>
          </cell>
          <cell r="EF287">
            <v>0.20835473755821945</v>
          </cell>
          <cell r="EG287">
            <v>52.401397369999998</v>
          </cell>
          <cell r="EH287">
            <v>46.679959459999999</v>
          </cell>
          <cell r="EI287">
            <v>5.7214379099999988</v>
          </cell>
          <cell r="EJ287">
            <v>0.10918483470205212</v>
          </cell>
          <cell r="EK287">
            <v>0</v>
          </cell>
          <cell r="EL287">
            <v>3.0069998900000003</v>
          </cell>
          <cell r="EM287">
            <v>4.6771667100000007</v>
          </cell>
          <cell r="EN287">
            <v>-1.6701668200000004</v>
          </cell>
        </row>
        <row r="288">
          <cell r="A288">
            <v>524306</v>
          </cell>
          <cell r="B288" t="str">
            <v>Vehicle Parking Fees</v>
          </cell>
          <cell r="C288">
            <v>2.26883904</v>
          </cell>
          <cell r="D288">
            <v>0.97814999999999996</v>
          </cell>
          <cell r="E288">
            <v>1.4007410300000001</v>
          </cell>
          <cell r="F288">
            <v>10.022058640000001</v>
          </cell>
          <cell r="G288">
            <v>14.193246</v>
          </cell>
          <cell r="H288">
            <v>11.431789699999999</v>
          </cell>
          <cell r="I288">
            <v>13.424469</v>
          </cell>
          <cell r="J288">
            <v>19.201039999999999</v>
          </cell>
          <cell r="K288">
            <v>13.42</v>
          </cell>
          <cell r="L288">
            <v>17.720500000000001</v>
          </cell>
          <cell r="M288">
            <v>1.11733331</v>
          </cell>
          <cell r="N288">
            <v>0.91895452</v>
          </cell>
          <cell r="O288">
            <v>0.19837879000000003</v>
          </cell>
          <cell r="P288">
            <v>0.17754665346905305</v>
          </cell>
          <cell r="Q288">
            <v>0.73691852000000002</v>
          </cell>
          <cell r="R288">
            <v>0.91895452</v>
          </cell>
          <cell r="S288">
            <v>-0.18203599999999998</v>
          </cell>
          <cell r="T288">
            <v>-0.24702323942136775</v>
          </cell>
          <cell r="U288">
            <v>0</v>
          </cell>
          <cell r="V288">
            <v>1.1183333100000001</v>
          </cell>
          <cell r="W288">
            <v>1.1418250000000001</v>
          </cell>
          <cell r="X288">
            <v>-2.3491689999999954E-2</v>
          </cell>
          <cell r="Y288">
            <v>2.2356666199999999</v>
          </cell>
          <cell r="Z288">
            <v>2.0607795200000001</v>
          </cell>
          <cell r="AA288">
            <v>0.17488709999999985</v>
          </cell>
          <cell r="AB288">
            <v>7.8225929767650179E-2</v>
          </cell>
          <cell r="AC288">
            <v>1.03272852</v>
          </cell>
          <cell r="AD288">
            <v>2.0607795200000001</v>
          </cell>
          <cell r="AE288">
            <v>-1.028051</v>
          </cell>
          <cell r="AF288">
            <v>-0.99547071673783161</v>
          </cell>
          <cell r="AG288">
            <v>0</v>
          </cell>
          <cell r="AH288">
            <v>1.11133331</v>
          </cell>
          <cell r="AI288">
            <v>1.5185200000000001</v>
          </cell>
          <cell r="AJ288">
            <v>-0.40718669000000007</v>
          </cell>
          <cell r="AK288">
            <v>3.34699993</v>
          </cell>
          <cell r="AL288">
            <v>3.5792995200000002</v>
          </cell>
          <cell r="AM288">
            <v>-0.23229959000000022</v>
          </cell>
          <cell r="AN288">
            <v>-6.940531665920896E-2</v>
          </cell>
          <cell r="AO288">
            <v>1.5185200000000001</v>
          </cell>
          <cell r="AP288">
            <v>3.5792995200000002</v>
          </cell>
          <cell r="AQ288">
            <v>-2.0607795200000001</v>
          </cell>
          <cell r="AR288">
            <v>-1.3570973842952347</v>
          </cell>
          <cell r="AS288">
            <v>0</v>
          </cell>
          <cell r="AT288">
            <v>1.44233331</v>
          </cell>
          <cell r="AU288">
            <v>1.3165249999999995</v>
          </cell>
          <cell r="AV288">
            <v>0.12580831000000048</v>
          </cell>
          <cell r="AW288">
            <v>4.7893332400000004</v>
          </cell>
          <cell r="AX288">
            <v>4.8958245199999997</v>
          </cell>
          <cell r="AY288">
            <v>-0.1064912799999993</v>
          </cell>
          <cell r="AZ288">
            <v>-2.2235095088100256E-2</v>
          </cell>
          <cell r="BA288">
            <v>4.0391185199999997</v>
          </cell>
          <cell r="BB288">
            <v>4.8958245199999997</v>
          </cell>
          <cell r="BC288">
            <v>-0.85670599999999997</v>
          </cell>
          <cell r="BD288">
            <v>-0.21210221877817045</v>
          </cell>
          <cell r="BE288">
            <v>0</v>
          </cell>
          <cell r="BF288">
            <v>1.1063333100000001</v>
          </cell>
          <cell r="BG288">
            <v>2.2151800000000001</v>
          </cell>
          <cell r="BH288">
            <v>-1.10884669</v>
          </cell>
          <cell r="BI288">
            <v>5.8956665500000005</v>
          </cell>
          <cell r="BJ288">
            <v>7.1110045199999998</v>
          </cell>
          <cell r="BK288">
            <v>-1.2153379699999993</v>
          </cell>
          <cell r="BL288">
            <v>-0.20614089343299091</v>
          </cell>
          <cell r="BM288">
            <v>5.1246185199999994</v>
          </cell>
          <cell r="BN288">
            <v>7.1110045199999998</v>
          </cell>
          <cell r="BO288">
            <v>-1.9863860000000004</v>
          </cell>
          <cell r="BP288">
            <v>-0.38761636446648146</v>
          </cell>
          <cell r="BQ288">
            <v>0</v>
          </cell>
          <cell r="BR288">
            <v>1.3063333100000001</v>
          </cell>
          <cell r="BS288">
            <v>0.40349000000000002</v>
          </cell>
          <cell r="BT288">
            <v>0.90284331000000007</v>
          </cell>
          <cell r="BU288">
            <v>7.2019998600000017</v>
          </cell>
          <cell r="BV288">
            <v>7.5144945199999995</v>
          </cell>
          <cell r="BW288">
            <v>-0.31249465999999781</v>
          </cell>
          <cell r="BX288">
            <v>-4.3389984181421204E-2</v>
          </cell>
          <cell r="BY288">
            <v>6.2940785199999993</v>
          </cell>
          <cell r="BZ288">
            <v>7.5144945199999995</v>
          </cell>
          <cell r="CA288">
            <v>1.2204160000000002</v>
          </cell>
          <cell r="CB288">
            <v>0.19389907452250854</v>
          </cell>
          <cell r="CC288">
            <v>0</v>
          </cell>
          <cell r="CD288">
            <v>1.42521331</v>
          </cell>
          <cell r="CE288">
            <v>2.2737799999999999</v>
          </cell>
          <cell r="CF288">
            <v>-0.84856668999999996</v>
          </cell>
          <cell r="CG288">
            <v>8.6263331700000023</v>
          </cell>
          <cell r="CH288">
            <v>9.7882745199999999</v>
          </cell>
          <cell r="CI288">
            <v>-1.1619413499999975</v>
          </cell>
          <cell r="CJ288">
            <v>-0.1346970175045995</v>
          </cell>
          <cell r="CK288">
            <v>7.0742585199999999</v>
          </cell>
          <cell r="CL288">
            <v>9.7882745199999999</v>
          </cell>
          <cell r="CM288">
            <v>2.714016</v>
          </cell>
          <cell r="CN288">
            <v>0.38364670902640408</v>
          </cell>
          <cell r="CO288">
            <v>0</v>
          </cell>
          <cell r="CP288">
            <v>1.0903333100000001</v>
          </cell>
          <cell r="CQ288">
            <v>0.45944000000000002</v>
          </cell>
          <cell r="CR288">
            <v>0.63089331000000004</v>
          </cell>
          <cell r="CS288">
            <v>9.5716664800000029</v>
          </cell>
          <cell r="CT288">
            <v>10.247714519999999</v>
          </cell>
          <cell r="CU288">
            <v>-0.67604803999999596</v>
          </cell>
          <cell r="CV288">
            <v>-7.0630129185194485E-2</v>
          </cell>
          <cell r="CW288">
            <v>7.5562085199999993</v>
          </cell>
          <cell r="CX288">
            <v>10.247714519999999</v>
          </cell>
          <cell r="CY288">
            <v>-2.6915059999999995</v>
          </cell>
          <cell r="CZ288">
            <v>-0.35619795203851784</v>
          </cell>
          <cell r="DA288">
            <v>0</v>
          </cell>
          <cell r="DB288">
            <v>1.29333331</v>
          </cell>
          <cell r="DC288">
            <v>2.25623</v>
          </cell>
          <cell r="DD288">
            <v>-0.96289669</v>
          </cell>
          <cell r="DE288">
            <v>10.864999790000002</v>
          </cell>
          <cell r="DF288">
            <v>12.503944519999999</v>
          </cell>
          <cell r="DG288">
            <v>-1.6389447299999969</v>
          </cell>
          <cell r="DH288">
            <v>-0.15084627350922356</v>
          </cell>
          <cell r="DI288">
            <v>8.6402235199999993</v>
          </cell>
          <cell r="DJ288">
            <v>12.503944519999999</v>
          </cell>
          <cell r="DK288">
            <v>-3.863721</v>
          </cell>
          <cell r="DL288">
            <v>-0.44717836188571197</v>
          </cell>
          <cell r="DM288">
            <v>0</v>
          </cell>
          <cell r="DN288">
            <v>1.11933331</v>
          </cell>
          <cell r="DO288">
            <v>0.42992999999999998</v>
          </cell>
          <cell r="DP288">
            <v>0.6894033100000001</v>
          </cell>
          <cell r="DQ288">
            <v>11.984333100000004</v>
          </cell>
          <cell r="DR288">
            <v>12.93387452</v>
          </cell>
          <cell r="DS288">
            <v>-0.94954141999999564</v>
          </cell>
          <cell r="DT288">
            <v>-7.9231894847782175E-2</v>
          </cell>
          <cell r="DU288">
            <v>9.0333535200000004</v>
          </cell>
          <cell r="DV288">
            <v>12.93387452</v>
          </cell>
          <cell r="DW288">
            <v>-3.9005209999999995</v>
          </cell>
          <cell r="DX288">
            <v>-0.43179102770241184</v>
          </cell>
          <cell r="DY288">
            <v>0</v>
          </cell>
          <cell r="DZ288">
            <v>1.3181633100000001</v>
          </cell>
          <cell r="EA288">
            <v>0.40071000000000001</v>
          </cell>
          <cell r="EB288">
            <v>0.91745331000000008</v>
          </cell>
          <cell r="EC288">
            <v>13.302496410000003</v>
          </cell>
          <cell r="ED288">
            <v>13.33458452</v>
          </cell>
          <cell r="EE288">
            <v>-3.2088109999996561E-2</v>
          </cell>
          <cell r="EF288">
            <v>-2.4121870821084894E-3</v>
          </cell>
          <cell r="EG288">
            <v>11.947573519999999</v>
          </cell>
          <cell r="EH288">
            <v>13.33458452</v>
          </cell>
          <cell r="EI288">
            <v>-1.3870110000000011</v>
          </cell>
          <cell r="EJ288">
            <v>-0.11609143879116311</v>
          </cell>
          <cell r="EK288">
            <v>0</v>
          </cell>
          <cell r="EL288">
            <v>4.4180035899999996</v>
          </cell>
          <cell r="EM288">
            <v>3.2796544400000012</v>
          </cell>
          <cell r="EN288">
            <v>1.1383491499999985</v>
          </cell>
        </row>
        <row r="289">
          <cell r="A289">
            <v>524307</v>
          </cell>
          <cell r="B289" t="str">
            <v>Vehicle Tracking Expenses</v>
          </cell>
          <cell r="C289">
            <v>16.237377300000002</v>
          </cell>
          <cell r="D289">
            <v>25.053300010000001</v>
          </cell>
          <cell r="E289">
            <v>27.66</v>
          </cell>
          <cell r="F289">
            <v>48.959614979999998</v>
          </cell>
          <cell r="G289">
            <v>9.1999999999999993</v>
          </cell>
          <cell r="H289">
            <v>37.149996000000002</v>
          </cell>
          <cell r="I289">
            <v>37.149985000000001</v>
          </cell>
          <cell r="J289">
            <v>87</v>
          </cell>
          <cell r="K289">
            <v>37.15</v>
          </cell>
          <cell r="L289">
            <v>40.190539999999999</v>
          </cell>
          <cell r="M289">
            <v>3.09583333</v>
          </cell>
          <cell r="N289">
            <v>3.09583333</v>
          </cell>
          <cell r="O289">
            <v>0</v>
          </cell>
          <cell r="P289">
            <v>0</v>
          </cell>
          <cell r="Q289">
            <v>3.0958329999999998</v>
          </cell>
          <cell r="R289">
            <v>3.09583333</v>
          </cell>
          <cell r="S289">
            <v>-3.3000000021488063E-7</v>
          </cell>
          <cell r="T289">
            <v>-1.0659489714557621E-7</v>
          </cell>
          <cell r="U289">
            <v>0</v>
          </cell>
          <cell r="V289">
            <v>3.09583333</v>
          </cell>
          <cell r="W289">
            <v>3.09583333</v>
          </cell>
          <cell r="X289">
            <v>0</v>
          </cell>
          <cell r="Y289">
            <v>6.1916666600000001</v>
          </cell>
          <cell r="Z289">
            <v>6.1916666600000001</v>
          </cell>
          <cell r="AA289">
            <v>0</v>
          </cell>
          <cell r="AB289">
            <v>0</v>
          </cell>
          <cell r="AC289">
            <v>6.1916659999999997</v>
          </cell>
          <cell r="AD289">
            <v>6.1916666600000001</v>
          </cell>
          <cell r="AE289">
            <v>-6.6000000042976126E-7</v>
          </cell>
          <cell r="AF289">
            <v>-1.0659489714557621E-7</v>
          </cell>
          <cell r="AG289">
            <v>0</v>
          </cell>
          <cell r="AH289">
            <v>3.09583333</v>
          </cell>
          <cell r="AI289">
            <v>3.09583333</v>
          </cell>
          <cell r="AJ289">
            <v>0</v>
          </cell>
          <cell r="AK289">
            <v>9.2874999900000006</v>
          </cell>
          <cell r="AL289">
            <v>9.2874999900000006</v>
          </cell>
          <cell r="AM289">
            <v>0</v>
          </cell>
          <cell r="AN289">
            <v>0</v>
          </cell>
          <cell r="AO289">
            <v>3.09583333</v>
          </cell>
          <cell r="AP289">
            <v>9.2874999900000006</v>
          </cell>
          <cell r="AQ289">
            <v>-6.191666660000001</v>
          </cell>
          <cell r="AR289">
            <v>-2.0000000000000004</v>
          </cell>
          <cell r="AS289">
            <v>0</v>
          </cell>
          <cell r="AT289">
            <v>3.09583333</v>
          </cell>
          <cell r="AU289">
            <v>3.09583333</v>
          </cell>
          <cell r="AV289">
            <v>0</v>
          </cell>
          <cell r="AW289">
            <v>12.38333332</v>
          </cell>
          <cell r="AX289">
            <v>12.38333332</v>
          </cell>
          <cell r="AY289">
            <v>0</v>
          </cell>
          <cell r="AZ289">
            <v>0</v>
          </cell>
          <cell r="BA289">
            <v>12.383331999999999</v>
          </cell>
          <cell r="BB289">
            <v>12.38333332</v>
          </cell>
          <cell r="BC289">
            <v>-1.3200000008595225E-6</v>
          </cell>
          <cell r="BD289">
            <v>-1.0659489714557621E-7</v>
          </cell>
          <cell r="BE289">
            <v>0</v>
          </cell>
          <cell r="BF289">
            <v>3.09583333</v>
          </cell>
          <cell r="BG289">
            <v>3.09583333</v>
          </cell>
          <cell r="BH289">
            <v>0</v>
          </cell>
          <cell r="BI289">
            <v>15.47916665</v>
          </cell>
          <cell r="BJ289">
            <v>15.47916665</v>
          </cell>
          <cell r="BK289">
            <v>0</v>
          </cell>
          <cell r="BL289">
            <v>0</v>
          </cell>
          <cell r="BM289">
            <v>15.479165</v>
          </cell>
          <cell r="BN289">
            <v>15.47916665</v>
          </cell>
          <cell r="BO289">
            <v>-1.6499999997421355E-6</v>
          </cell>
          <cell r="BP289">
            <v>-1.0659489705950776E-7</v>
          </cell>
          <cell r="BQ289">
            <v>0</v>
          </cell>
          <cell r="BR289">
            <v>3.09583333</v>
          </cell>
          <cell r="BS289">
            <v>3.09583333</v>
          </cell>
          <cell r="BT289">
            <v>0</v>
          </cell>
          <cell r="BU289">
            <v>18.574999980000001</v>
          </cell>
          <cell r="BV289">
            <v>18.574999980000001</v>
          </cell>
          <cell r="BW289">
            <v>0</v>
          </cell>
          <cell r="BX289">
            <v>0</v>
          </cell>
          <cell r="BY289">
            <v>18.574998000000001</v>
          </cell>
          <cell r="BZ289">
            <v>18.574999980000001</v>
          </cell>
          <cell r="CA289">
            <v>1.9800000004011054E-6</v>
          </cell>
          <cell r="CB289">
            <v>1.0659489709776041E-7</v>
          </cell>
          <cell r="CC289">
            <v>0</v>
          </cell>
          <cell r="CD289">
            <v>3.09583333</v>
          </cell>
          <cell r="CE289">
            <v>3.0958333299999983</v>
          </cell>
          <cell r="CF289">
            <v>0</v>
          </cell>
          <cell r="CG289">
            <v>21.670833310000003</v>
          </cell>
          <cell r="CH289">
            <v>21.670833309999999</v>
          </cell>
          <cell r="CI289">
            <v>0</v>
          </cell>
          <cell r="CJ289">
            <v>0</v>
          </cell>
          <cell r="CK289">
            <v>21.670831</v>
          </cell>
          <cell r="CL289">
            <v>21.670833309999999</v>
          </cell>
          <cell r="CM289">
            <v>2.3099999992837184E-6</v>
          </cell>
          <cell r="CN289">
            <v>1.0659489704311377E-7</v>
          </cell>
          <cell r="CO289">
            <v>0</v>
          </cell>
          <cell r="CP289">
            <v>3.09583333</v>
          </cell>
          <cell r="CQ289">
            <v>3.0958333300000018</v>
          </cell>
          <cell r="CR289">
            <v>0</v>
          </cell>
          <cell r="CS289">
            <v>24.76666664</v>
          </cell>
          <cell r="CT289">
            <v>24.76666664</v>
          </cell>
          <cell r="CU289">
            <v>0</v>
          </cell>
          <cell r="CV289">
            <v>0</v>
          </cell>
          <cell r="CW289">
            <v>24.766663999999999</v>
          </cell>
          <cell r="CX289">
            <v>24.76666664</v>
          </cell>
          <cell r="CY289">
            <v>-2.640000001719045E-6</v>
          </cell>
          <cell r="CZ289">
            <v>-1.0659489714557621E-7</v>
          </cell>
          <cell r="DA289">
            <v>0</v>
          </cell>
          <cell r="DB289">
            <v>3.09583333</v>
          </cell>
          <cell r="DC289">
            <v>3.09583333</v>
          </cell>
          <cell r="DD289">
            <v>0</v>
          </cell>
          <cell r="DE289">
            <v>27.862499969999998</v>
          </cell>
          <cell r="DF289">
            <v>27.862499969999998</v>
          </cell>
          <cell r="DG289">
            <v>0</v>
          </cell>
          <cell r="DH289">
            <v>0</v>
          </cell>
          <cell r="DI289">
            <v>27.862497000000001</v>
          </cell>
          <cell r="DJ289">
            <v>27.862499969999998</v>
          </cell>
          <cell r="DK289">
            <v>-2.9699999970489444E-6</v>
          </cell>
          <cell r="DL289">
            <v>-1.065948969702516E-7</v>
          </cell>
          <cell r="DM289">
            <v>0</v>
          </cell>
          <cell r="DN289">
            <v>3.09583333</v>
          </cell>
          <cell r="DO289">
            <v>3.7160999800000005</v>
          </cell>
          <cell r="DP289">
            <v>-0.62026665000000047</v>
          </cell>
          <cell r="DQ289">
            <v>30.958333299999996</v>
          </cell>
          <cell r="DR289">
            <v>31.578599950000001</v>
          </cell>
          <cell r="DS289">
            <v>-0.62026665000000492</v>
          </cell>
          <cell r="DT289">
            <v>-2.0035531111747704E-2</v>
          </cell>
          <cell r="DU289">
            <v>30.95833</v>
          </cell>
          <cell r="DV289">
            <v>31.578599950000001</v>
          </cell>
          <cell r="DW289">
            <v>-0.62026995000000085</v>
          </cell>
          <cell r="DX289">
            <v>-2.0035639842330023E-2</v>
          </cell>
          <cell r="DY289">
            <v>0</v>
          </cell>
          <cell r="DZ289">
            <v>3.09583333</v>
          </cell>
          <cell r="EA289">
            <v>3.0958333300000018</v>
          </cell>
          <cell r="EB289">
            <v>0</v>
          </cell>
          <cell r="EC289">
            <v>34.054166629999997</v>
          </cell>
          <cell r="ED289">
            <v>34.674433280000002</v>
          </cell>
          <cell r="EE289">
            <v>-0.62026665000000492</v>
          </cell>
          <cell r="EF289">
            <v>-1.8214119192497914E-2</v>
          </cell>
          <cell r="EG289">
            <v>34.054163000000003</v>
          </cell>
          <cell r="EH289">
            <v>34.674433280000002</v>
          </cell>
          <cell r="EI289">
            <v>-0.62027027999999973</v>
          </cell>
          <cell r="EJ289">
            <v>-1.8214227728926995E-2</v>
          </cell>
          <cell r="EK289">
            <v>0</v>
          </cell>
          <cell r="EL289">
            <v>6.1363733700000003</v>
          </cell>
          <cell r="EM289">
            <v>4.8958333299999985</v>
          </cell>
          <cell r="EN289">
            <v>1.2405400400000017</v>
          </cell>
        </row>
        <row r="290">
          <cell r="A290">
            <v>524308</v>
          </cell>
          <cell r="B290" t="str">
            <v>Fuel – Personl Vehicles</v>
          </cell>
          <cell r="C290">
            <v>70.966364889999994</v>
          </cell>
          <cell r="D290">
            <v>89.11896342</v>
          </cell>
          <cell r="E290">
            <v>54.463911750000001</v>
          </cell>
          <cell r="F290">
            <v>60.97367766</v>
          </cell>
          <cell r="G290">
            <v>120.47279068</v>
          </cell>
          <cell r="H290">
            <v>193.59957374000001</v>
          </cell>
          <cell r="I290">
            <v>186.12412108000001</v>
          </cell>
          <cell r="J290">
            <v>233.89773</v>
          </cell>
          <cell r="K290">
            <v>170.03</v>
          </cell>
          <cell r="L290">
            <v>169.8038</v>
          </cell>
          <cell r="M290">
            <v>14.169166669999999</v>
          </cell>
          <cell r="N290">
            <v>14.119418609999999</v>
          </cell>
          <cell r="O290">
            <v>4.9748060000000649E-2</v>
          </cell>
          <cell r="P290">
            <v>3.5110081742020086E-3</v>
          </cell>
          <cell r="Q290">
            <v>13.796782740000003</v>
          </cell>
          <cell r="R290">
            <v>14.119418609999999</v>
          </cell>
          <cell r="S290">
            <v>-0.32263586999999561</v>
          </cell>
          <cell r="T290">
            <v>-2.3384862694445497E-2</v>
          </cell>
          <cell r="U290">
            <v>0</v>
          </cell>
          <cell r="V290">
            <v>15.36916667</v>
          </cell>
          <cell r="W290">
            <v>13.473420810000002</v>
          </cell>
          <cell r="X290">
            <v>1.8957458599999981</v>
          </cell>
          <cell r="Y290">
            <v>28.338333339999998</v>
          </cell>
          <cell r="Z290">
            <v>27.592839420000001</v>
          </cell>
          <cell r="AA290">
            <v>0.7454939199999977</v>
          </cell>
          <cell r="AB290">
            <v>2.630690771597783E-2</v>
          </cell>
          <cell r="AC290">
            <v>31.22070755</v>
          </cell>
          <cell r="AD290">
            <v>27.592839420000001</v>
          </cell>
          <cell r="AE290">
            <v>3.6278681299999995</v>
          </cell>
          <cell r="AF290">
            <v>0.11620070186397807</v>
          </cell>
          <cell r="AG290">
            <v>0</v>
          </cell>
          <cell r="AH290">
            <v>14.169166669999999</v>
          </cell>
          <cell r="AI290">
            <v>13.679053509999997</v>
          </cell>
          <cell r="AJ290">
            <v>0.49011316000000171</v>
          </cell>
          <cell r="AK290">
            <v>42.507500010000001</v>
          </cell>
          <cell r="AL290">
            <v>41.27189293</v>
          </cell>
          <cell r="AM290">
            <v>1.2356070800000012</v>
          </cell>
          <cell r="AN290">
            <v>2.9067978114669678E-2</v>
          </cell>
          <cell r="AO290">
            <v>13.679053509999997</v>
          </cell>
          <cell r="AP290">
            <v>41.27189293</v>
          </cell>
          <cell r="AQ290">
            <v>-27.592839420000004</v>
          </cell>
          <cell r="AR290">
            <v>-2.0171599884325628</v>
          </cell>
          <cell r="AS290">
            <v>0</v>
          </cell>
          <cell r="AT290">
            <v>14.169166669999999</v>
          </cell>
          <cell r="AU290">
            <v>13.082602420000002</v>
          </cell>
          <cell r="AV290">
            <v>1.0865642499999968</v>
          </cell>
          <cell r="AW290">
            <v>56.676666679999997</v>
          </cell>
          <cell r="AX290">
            <v>54.354495350000001</v>
          </cell>
          <cell r="AY290">
            <v>2.3221713299999962</v>
          </cell>
          <cell r="AZ290">
            <v>4.0972263649715332E-2</v>
          </cell>
          <cell r="BA290">
            <v>66.406169050000003</v>
          </cell>
          <cell r="BB290">
            <v>54.354495350000001</v>
          </cell>
          <cell r="BC290">
            <v>12.051673700000002</v>
          </cell>
          <cell r="BD290">
            <v>0.18148424871378727</v>
          </cell>
          <cell r="BE290">
            <v>0</v>
          </cell>
          <cell r="BF290">
            <v>14.13146667</v>
          </cell>
          <cell r="BG290">
            <v>12.495922309999996</v>
          </cell>
          <cell r="BH290">
            <v>1.6355443600000044</v>
          </cell>
          <cell r="BI290">
            <v>70.657333349999988</v>
          </cell>
          <cell r="BJ290">
            <v>66.850417659999991</v>
          </cell>
          <cell r="BK290">
            <v>3.8069156899999967</v>
          </cell>
          <cell r="BL290">
            <v>5.3878564467505441E-2</v>
          </cell>
          <cell r="BM290">
            <v>82.797576540000009</v>
          </cell>
          <cell r="BN290">
            <v>66.850417659999991</v>
          </cell>
          <cell r="BO290">
            <v>15.947158880000018</v>
          </cell>
          <cell r="BP290">
            <v>0.19260417449894623</v>
          </cell>
          <cell r="BQ290">
            <v>0</v>
          </cell>
          <cell r="BR290">
            <v>14.13146667</v>
          </cell>
          <cell r="BS290">
            <v>12.511417340000003</v>
          </cell>
          <cell r="BT290">
            <v>1.620049329999997</v>
          </cell>
          <cell r="BU290">
            <v>84.788800019999996</v>
          </cell>
          <cell r="BV290">
            <v>79.361834999999999</v>
          </cell>
          <cell r="BW290">
            <v>5.4269650199999973</v>
          </cell>
          <cell r="BX290">
            <v>6.400568257505572E-2</v>
          </cell>
          <cell r="BY290">
            <v>99.503861079999993</v>
          </cell>
          <cell r="BZ290">
            <v>79.361834999999999</v>
          </cell>
          <cell r="CA290">
            <v>-20.142026079999994</v>
          </cell>
          <cell r="CB290">
            <v>-0.20242456786481913</v>
          </cell>
          <cell r="CC290">
            <v>0</v>
          </cell>
          <cell r="CD290">
            <v>14.169166669999999</v>
          </cell>
          <cell r="CE290">
            <v>11.333712989999995</v>
          </cell>
          <cell r="CF290">
            <v>2.8354536800000041</v>
          </cell>
          <cell r="CG290">
            <v>98.957966689999992</v>
          </cell>
          <cell r="CH290">
            <v>90.695547989999994</v>
          </cell>
          <cell r="CI290">
            <v>8.2624186999999978</v>
          </cell>
          <cell r="CJ290">
            <v>8.3494224632597883E-2</v>
          </cell>
          <cell r="CK290">
            <v>114.91449653000001</v>
          </cell>
          <cell r="CL290">
            <v>90.695547989999994</v>
          </cell>
          <cell r="CM290">
            <v>-24.218948540000014</v>
          </cell>
          <cell r="CN290">
            <v>-0.21075625157246652</v>
          </cell>
          <cell r="CO290">
            <v>0</v>
          </cell>
          <cell r="CP290">
            <v>14.169166669999999</v>
          </cell>
          <cell r="CQ290">
            <v>12.65479763000001</v>
          </cell>
          <cell r="CR290">
            <v>1.5143690399999894</v>
          </cell>
          <cell r="CS290">
            <v>113.12713336</v>
          </cell>
          <cell r="CT290">
            <v>103.35034562</v>
          </cell>
          <cell r="CU290">
            <v>9.7767877400000032</v>
          </cell>
          <cell r="CV290">
            <v>8.6423013203098836E-2</v>
          </cell>
          <cell r="CW290">
            <v>129.89853085999999</v>
          </cell>
          <cell r="CX290">
            <v>103.35034562</v>
          </cell>
          <cell r="CY290">
            <v>26.548185239999995</v>
          </cell>
          <cell r="CZ290">
            <v>0.20437633177401124</v>
          </cell>
          <cell r="DA290">
            <v>0</v>
          </cell>
          <cell r="DB290">
            <v>14.169166669999999</v>
          </cell>
          <cell r="DC290">
            <v>12.646063299999998</v>
          </cell>
          <cell r="DD290">
            <v>1.5231033700000012</v>
          </cell>
          <cell r="DE290">
            <v>127.29630003</v>
          </cell>
          <cell r="DF290">
            <v>115.99640892000001</v>
          </cell>
          <cell r="DG290">
            <v>11.29989110999999</v>
          </cell>
          <cell r="DH290">
            <v>8.8768417521459281E-2</v>
          </cell>
          <cell r="DI290">
            <v>144.06802959999999</v>
          </cell>
          <cell r="DJ290">
            <v>115.99640892000001</v>
          </cell>
          <cell r="DK290">
            <v>28.071620679999981</v>
          </cell>
          <cell r="DL290">
            <v>0.19484975783968092</v>
          </cell>
          <cell r="DM290">
            <v>0</v>
          </cell>
          <cell r="DN290">
            <v>14.169166669999999</v>
          </cell>
          <cell r="DO290">
            <v>13.223473340000004</v>
          </cell>
          <cell r="DP290">
            <v>0.94569332999999567</v>
          </cell>
          <cell r="DQ290">
            <v>141.46546669999998</v>
          </cell>
          <cell r="DR290">
            <v>129.21988225999999</v>
          </cell>
          <cell r="DS290">
            <v>12.245584439999988</v>
          </cell>
          <cell r="DT290">
            <v>8.6562358472747958E-2</v>
          </cell>
          <cell r="DU290">
            <v>158.42903455999999</v>
          </cell>
          <cell r="DV290">
            <v>129.21988225999999</v>
          </cell>
          <cell r="DW290">
            <v>29.2091523</v>
          </cell>
          <cell r="DX290">
            <v>0.18436741965335879</v>
          </cell>
          <cell r="DY290">
            <v>0</v>
          </cell>
          <cell r="DZ290">
            <v>14.169166669999999</v>
          </cell>
          <cell r="EA290">
            <v>11.145176070000007</v>
          </cell>
          <cell r="EB290">
            <v>3.0239905999999923</v>
          </cell>
          <cell r="EC290">
            <v>155.63463336999999</v>
          </cell>
          <cell r="ED290">
            <v>140.36505833000001</v>
          </cell>
          <cell r="EE290">
            <v>15.269575039999978</v>
          </cell>
          <cell r="EF290">
            <v>9.811167803311914E-2</v>
          </cell>
          <cell r="EG290">
            <v>171.92613800999999</v>
          </cell>
          <cell r="EH290">
            <v>140.36505833000001</v>
          </cell>
          <cell r="EI290">
            <v>31.561079679999978</v>
          </cell>
          <cell r="EJ290">
            <v>0.18357348129441636</v>
          </cell>
          <cell r="EK290">
            <v>0</v>
          </cell>
          <cell r="EL290">
            <v>14.169166630000001</v>
          </cell>
          <cell r="EM290">
            <v>13.755491800000012</v>
          </cell>
          <cell r="EN290">
            <v>0.41367482999998906</v>
          </cell>
        </row>
        <row r="291">
          <cell r="A291">
            <v>524309</v>
          </cell>
          <cell r="B291" t="str">
            <v>Vehicle Hire Charges Others-Regional</v>
          </cell>
          <cell r="C291">
            <v>0</v>
          </cell>
          <cell r="D291">
            <v>0</v>
          </cell>
          <cell r="E291">
            <v>0</v>
          </cell>
          <cell r="F291">
            <v>0</v>
          </cell>
          <cell r="G291">
            <v>1.2997647299999999</v>
          </cell>
          <cell r="H291">
            <v>-1.13620773</v>
          </cell>
          <cell r="I291">
            <v>-7.5142E-2</v>
          </cell>
          <cell r="J291">
            <v>14.4</v>
          </cell>
          <cell r="K291">
            <v>0</v>
          </cell>
          <cell r="L291">
            <v>0</v>
          </cell>
          <cell r="M291">
            <v>0</v>
          </cell>
          <cell r="N291">
            <v>0</v>
          </cell>
          <cell r="O291">
            <v>0</v>
          </cell>
          <cell r="P291">
            <v>0</v>
          </cell>
          <cell r="Q291">
            <v>-7.5142E-2</v>
          </cell>
          <cell r="R291">
            <v>0</v>
          </cell>
          <cell r="S291">
            <v>-7.5142E-2</v>
          </cell>
          <cell r="T291">
            <v>1</v>
          </cell>
          <cell r="U291">
            <v>0</v>
          </cell>
          <cell r="V291">
            <v>0</v>
          </cell>
          <cell r="W291">
            <v>0</v>
          </cell>
          <cell r="X291">
            <v>0</v>
          </cell>
          <cell r="Y291">
            <v>0</v>
          </cell>
          <cell r="Z291">
            <v>0</v>
          </cell>
          <cell r="AA291">
            <v>0</v>
          </cell>
          <cell r="AB291">
            <v>0</v>
          </cell>
          <cell r="AC291">
            <v>-7.5142E-2</v>
          </cell>
          <cell r="AD291">
            <v>0</v>
          </cell>
          <cell r="AE291">
            <v>-7.5142E-2</v>
          </cell>
          <cell r="AF291">
            <v>1</v>
          </cell>
          <cell r="AG291">
            <v>0</v>
          </cell>
          <cell r="AH291">
            <v>0</v>
          </cell>
          <cell r="AI291">
            <v>0</v>
          </cell>
          <cell r="AJ291">
            <v>0</v>
          </cell>
          <cell r="AK291">
            <v>0</v>
          </cell>
          <cell r="AL291">
            <v>0</v>
          </cell>
          <cell r="AM291">
            <v>0</v>
          </cell>
          <cell r="AN291">
            <v>0</v>
          </cell>
          <cell r="AO291">
            <v>0</v>
          </cell>
          <cell r="AP291">
            <v>0</v>
          </cell>
          <cell r="AQ291">
            <v>0</v>
          </cell>
          <cell r="AR291" t="e">
            <v>#DIV/0!</v>
          </cell>
          <cell r="AS291">
            <v>0</v>
          </cell>
          <cell r="AT291">
            <v>0</v>
          </cell>
          <cell r="AU291">
            <v>0</v>
          </cell>
          <cell r="AV291">
            <v>0</v>
          </cell>
          <cell r="AW291">
            <v>0</v>
          </cell>
          <cell r="AX291">
            <v>0</v>
          </cell>
          <cell r="AY291">
            <v>0</v>
          </cell>
          <cell r="AZ291">
            <v>0</v>
          </cell>
          <cell r="BA291">
            <v>-7.5142E-2</v>
          </cell>
          <cell r="BB291">
            <v>0</v>
          </cell>
          <cell r="BC291">
            <v>-7.5142E-2</v>
          </cell>
          <cell r="BD291">
            <v>1</v>
          </cell>
          <cell r="BE291">
            <v>0</v>
          </cell>
          <cell r="BF291">
            <v>0</v>
          </cell>
          <cell r="BG291">
            <v>0</v>
          </cell>
          <cell r="BH291">
            <v>0</v>
          </cell>
          <cell r="BI291">
            <v>0</v>
          </cell>
          <cell r="BJ291">
            <v>0</v>
          </cell>
          <cell r="BK291">
            <v>0</v>
          </cell>
          <cell r="BL291">
            <v>0</v>
          </cell>
          <cell r="BM291">
            <v>-7.5142E-2</v>
          </cell>
          <cell r="BN291">
            <v>0</v>
          </cell>
          <cell r="BO291">
            <v>-7.5142E-2</v>
          </cell>
          <cell r="BP291">
            <v>1</v>
          </cell>
          <cell r="BQ291">
            <v>0</v>
          </cell>
          <cell r="BR291">
            <v>0</v>
          </cell>
          <cell r="BS291">
            <v>0</v>
          </cell>
          <cell r="BT291">
            <v>0</v>
          </cell>
          <cell r="BU291">
            <v>0</v>
          </cell>
          <cell r="BV291">
            <v>0</v>
          </cell>
          <cell r="BW291">
            <v>0</v>
          </cell>
          <cell r="BX291">
            <v>0</v>
          </cell>
          <cell r="BY291">
            <v>-7.5142E-2</v>
          </cell>
          <cell r="BZ291">
            <v>0</v>
          </cell>
          <cell r="CA291">
            <v>7.5142E-2</v>
          </cell>
          <cell r="CB291">
            <v>-1</v>
          </cell>
          <cell r="CC291">
            <v>0</v>
          </cell>
          <cell r="CD291">
            <v>0</v>
          </cell>
          <cell r="CE291">
            <v>0</v>
          </cell>
          <cell r="CF291">
            <v>0</v>
          </cell>
          <cell r="CG291">
            <v>0</v>
          </cell>
          <cell r="CH291">
            <v>0</v>
          </cell>
          <cell r="CI291">
            <v>0</v>
          </cell>
          <cell r="CJ291">
            <v>0</v>
          </cell>
          <cell r="CK291">
            <v>-7.5142E-2</v>
          </cell>
          <cell r="CL291">
            <v>0</v>
          </cell>
          <cell r="CM291">
            <v>7.5142E-2</v>
          </cell>
          <cell r="CN291">
            <v>-1</v>
          </cell>
          <cell r="CO291">
            <v>0</v>
          </cell>
          <cell r="CP291">
            <v>0</v>
          </cell>
          <cell r="CQ291">
            <v>0</v>
          </cell>
          <cell r="CR291">
            <v>0</v>
          </cell>
          <cell r="CS291">
            <v>0</v>
          </cell>
          <cell r="CT291">
            <v>0</v>
          </cell>
          <cell r="CU291">
            <v>0</v>
          </cell>
          <cell r="CV291">
            <v>0</v>
          </cell>
          <cell r="CW291">
            <v>-7.5142E-2</v>
          </cell>
          <cell r="CX291">
            <v>0</v>
          </cell>
          <cell r="CY291">
            <v>-7.5142E-2</v>
          </cell>
          <cell r="CZ291">
            <v>1</v>
          </cell>
          <cell r="DA291">
            <v>0</v>
          </cell>
          <cell r="DB291">
            <v>0</v>
          </cell>
          <cell r="DC291">
            <v>0</v>
          </cell>
          <cell r="DD291">
            <v>0</v>
          </cell>
          <cell r="DE291">
            <v>0</v>
          </cell>
          <cell r="DF291">
            <v>0</v>
          </cell>
          <cell r="DG291">
            <v>0</v>
          </cell>
          <cell r="DH291">
            <v>0</v>
          </cell>
          <cell r="DI291">
            <v>-7.5142E-2</v>
          </cell>
          <cell r="DJ291">
            <v>0</v>
          </cell>
          <cell r="DK291">
            <v>-7.5142E-2</v>
          </cell>
          <cell r="DL291">
            <v>1</v>
          </cell>
          <cell r="DM291">
            <v>0</v>
          </cell>
          <cell r="DN291">
            <v>0</v>
          </cell>
          <cell r="DO291">
            <v>0</v>
          </cell>
          <cell r="DP291">
            <v>0</v>
          </cell>
          <cell r="DQ291">
            <v>0</v>
          </cell>
          <cell r="DR291">
            <v>0</v>
          </cell>
          <cell r="DS291">
            <v>0</v>
          </cell>
          <cell r="DT291">
            <v>0</v>
          </cell>
          <cell r="DU291">
            <v>-7.5142E-2</v>
          </cell>
          <cell r="DV291">
            <v>0</v>
          </cell>
          <cell r="DW291">
            <v>-7.5142E-2</v>
          </cell>
          <cell r="DX291">
            <v>1</v>
          </cell>
          <cell r="DY291">
            <v>0</v>
          </cell>
          <cell r="DZ291">
            <v>0</v>
          </cell>
          <cell r="EA291">
            <v>0</v>
          </cell>
          <cell r="EB291">
            <v>0</v>
          </cell>
          <cell r="EC291">
            <v>0</v>
          </cell>
          <cell r="ED291">
            <v>0</v>
          </cell>
          <cell r="EE291">
            <v>0</v>
          </cell>
          <cell r="EF291">
            <v>0</v>
          </cell>
          <cell r="EG291">
            <v>-7.5142E-2</v>
          </cell>
          <cell r="EH291">
            <v>0</v>
          </cell>
          <cell r="EI291">
            <v>-7.5142E-2</v>
          </cell>
          <cell r="EJ291">
            <v>1</v>
          </cell>
          <cell r="EK291">
            <v>0</v>
          </cell>
          <cell r="EL291">
            <v>0</v>
          </cell>
          <cell r="EM291">
            <v>0</v>
          </cell>
          <cell r="EN291">
            <v>0</v>
          </cell>
        </row>
        <row r="292">
          <cell r="A292">
            <v>524107</v>
          </cell>
          <cell r="B292" t="str">
            <v>Toll Charges on Expressway</v>
          </cell>
          <cell r="C292">
            <v>1.6032823</v>
          </cell>
          <cell r="D292">
            <v>2.1171684200000001</v>
          </cell>
          <cell r="E292">
            <v>1.994254</v>
          </cell>
          <cell r="F292">
            <v>2.0125734400000002</v>
          </cell>
          <cell r="G292">
            <v>1.9262794599999999</v>
          </cell>
          <cell r="H292">
            <v>2.4893720400000001</v>
          </cell>
          <cell r="I292">
            <v>2.4469439999999998</v>
          </cell>
          <cell r="J292">
            <v>8.4137799999999991</v>
          </cell>
          <cell r="K292">
            <v>1.56</v>
          </cell>
          <cell r="L292">
            <v>3.8450616699999998</v>
          </cell>
          <cell r="M292">
            <v>0.53566679000000006</v>
          </cell>
          <cell r="N292">
            <v>-0.46377319999999994</v>
          </cell>
          <cell r="O292">
            <v>0.99943998999999994</v>
          </cell>
          <cell r="P292">
            <v>1.8657867328306834</v>
          </cell>
          <cell r="Q292">
            <v>-0.48756019999999994</v>
          </cell>
          <cell r="R292">
            <v>-0.46377319999999994</v>
          </cell>
          <cell r="S292">
            <v>-2.3787000000000003E-2</v>
          </cell>
          <cell r="T292">
            <v>4.8787821483377861E-2</v>
          </cell>
          <cell r="U292">
            <v>0</v>
          </cell>
          <cell r="V292">
            <v>0.58400012000000001</v>
          </cell>
          <cell r="W292">
            <v>0.16520000000000001</v>
          </cell>
          <cell r="X292">
            <v>0.41880012</v>
          </cell>
          <cell r="Y292">
            <v>1.1096669100000001</v>
          </cell>
          <cell r="Z292">
            <v>-0.29857320000000004</v>
          </cell>
          <cell r="AA292">
            <v>1.4082401100000002</v>
          </cell>
          <cell r="AB292">
            <v>1.269065606362904</v>
          </cell>
          <cell r="AC292">
            <v>-0.3791602</v>
          </cell>
          <cell r="AD292">
            <v>-0.29857320000000004</v>
          </cell>
          <cell r="AE292">
            <v>-8.0586999999999964E-2</v>
          </cell>
          <cell r="AF292">
            <v>0.21254076772825831</v>
          </cell>
          <cell r="AG292">
            <v>0</v>
          </cell>
          <cell r="AH292">
            <v>0.53620011999999995</v>
          </cell>
          <cell r="AI292">
            <v>0.26484000000000002</v>
          </cell>
          <cell r="AJ292">
            <v>0.27136011999999993</v>
          </cell>
          <cell r="AK292">
            <v>1.6542670300000002</v>
          </cell>
          <cell r="AL292">
            <v>-3.3733199999999998E-2</v>
          </cell>
          <cell r="AM292">
            <v>1.6880002300000001</v>
          </cell>
          <cell r="AN292">
            <v>1.0203916292764414</v>
          </cell>
          <cell r="AO292">
            <v>0.26484000000000002</v>
          </cell>
          <cell r="AP292">
            <v>-3.3733199999999998E-2</v>
          </cell>
          <cell r="AQ292">
            <v>0.29857320000000004</v>
          </cell>
          <cell r="AR292">
            <v>1.1273719981875849</v>
          </cell>
          <cell r="AS292">
            <v>0</v>
          </cell>
          <cell r="AT292">
            <v>0.59520012</v>
          </cell>
          <cell r="AU292">
            <v>0.15003</v>
          </cell>
          <cell r="AV292">
            <v>0.44517012</v>
          </cell>
          <cell r="AW292">
            <v>2.2494671500000005</v>
          </cell>
          <cell r="AX292">
            <v>0.11629680000000001</v>
          </cell>
          <cell r="AY292">
            <v>2.1331703500000003</v>
          </cell>
          <cell r="AZ292">
            <v>0.94830028969305014</v>
          </cell>
          <cell r="BA292">
            <v>1.8189799999999999E-2</v>
          </cell>
          <cell r="BB292">
            <v>0.11629680000000001</v>
          </cell>
          <cell r="BC292">
            <v>-9.8107E-2</v>
          </cell>
          <cell r="BD292">
            <v>-5.3935172459290373</v>
          </cell>
          <cell r="BE292">
            <v>0</v>
          </cell>
          <cell r="BF292">
            <v>0.58620011999999999</v>
          </cell>
          <cell r="BG292">
            <v>0.2291</v>
          </cell>
          <cell r="BH292">
            <v>0.35710012000000002</v>
          </cell>
          <cell r="BI292">
            <v>2.8356672700000005</v>
          </cell>
          <cell r="BJ292">
            <v>0.3453968</v>
          </cell>
          <cell r="BK292">
            <v>2.4902704700000005</v>
          </cell>
          <cell r="BL292">
            <v>0.87819558251628016</v>
          </cell>
          <cell r="BM292">
            <v>0.21054379999999998</v>
          </cell>
          <cell r="BN292">
            <v>0.3453968</v>
          </cell>
          <cell r="BO292">
            <v>-0.13485300000000003</v>
          </cell>
          <cell r="BP292">
            <v>-0.64049855659487498</v>
          </cell>
          <cell r="BQ292">
            <v>0</v>
          </cell>
          <cell r="BR292">
            <v>0.38720011999999998</v>
          </cell>
          <cell r="BS292">
            <v>0.24321000000000007</v>
          </cell>
          <cell r="BT292">
            <v>0.14399011999999992</v>
          </cell>
          <cell r="BU292">
            <v>3.2228673900000007</v>
          </cell>
          <cell r="BV292">
            <v>0.5886068000000001</v>
          </cell>
          <cell r="BW292">
            <v>2.6342605900000007</v>
          </cell>
          <cell r="BX292">
            <v>0.81736549203782172</v>
          </cell>
          <cell r="BY292">
            <v>0.37758379999999997</v>
          </cell>
          <cell r="BZ292">
            <v>0.5886068000000001</v>
          </cell>
          <cell r="CA292">
            <v>0.21102300000000013</v>
          </cell>
          <cell r="CB292">
            <v>0.5588772611536833</v>
          </cell>
          <cell r="CC292">
            <v>0</v>
          </cell>
          <cell r="CD292">
            <v>0.27453345000000001</v>
          </cell>
          <cell r="CE292">
            <v>0.19664999999999999</v>
          </cell>
          <cell r="CF292">
            <v>7.7883450000000021E-2</v>
          </cell>
          <cell r="CG292">
            <v>3.497400840000001</v>
          </cell>
          <cell r="CH292">
            <v>0.78525680000000009</v>
          </cell>
          <cell r="CI292">
            <v>2.712144040000001</v>
          </cell>
          <cell r="CJ292">
            <v>0.77547417756095705</v>
          </cell>
          <cell r="CK292">
            <v>0.62243380000000004</v>
          </cell>
          <cell r="CL292">
            <v>0.78525680000000009</v>
          </cell>
          <cell r="CM292">
            <v>0.16282300000000005</v>
          </cell>
          <cell r="CN292">
            <v>0.26159087118983582</v>
          </cell>
          <cell r="CO292">
            <v>0</v>
          </cell>
          <cell r="CP292">
            <v>0.54169645</v>
          </cell>
          <cell r="CQ292">
            <v>0.246614</v>
          </cell>
          <cell r="CR292">
            <v>0.29508245</v>
          </cell>
          <cell r="CS292">
            <v>2.9390972899999999</v>
          </cell>
          <cell r="CT292">
            <v>1.0318708000000001</v>
          </cell>
          <cell r="CU292">
            <v>1.9072264899999998</v>
          </cell>
          <cell r="CV292">
            <v>0.64891573902271193</v>
          </cell>
          <cell r="CW292">
            <v>0.80918380000000001</v>
          </cell>
          <cell r="CX292">
            <v>1.0318708000000001</v>
          </cell>
          <cell r="CY292">
            <v>-0.22268700000000008</v>
          </cell>
          <cell r="CZ292">
            <v>-0.27519952821596289</v>
          </cell>
          <cell r="DA292">
            <v>0</v>
          </cell>
          <cell r="DB292">
            <v>0.24734145000000002</v>
          </cell>
          <cell r="DC292">
            <v>0.21189</v>
          </cell>
          <cell r="DD292">
            <v>3.5451450000000023E-2</v>
          </cell>
          <cell r="DE292">
            <v>3.0951887400000007</v>
          </cell>
          <cell r="DF292">
            <v>1.2437608</v>
          </cell>
          <cell r="DG292">
            <v>1.8514279400000007</v>
          </cell>
          <cell r="DH292">
            <v>0.5981631801878422</v>
          </cell>
          <cell r="DI292">
            <v>0.99719380000000002</v>
          </cell>
          <cell r="DJ292">
            <v>1.2437608</v>
          </cell>
          <cell r="DK292">
            <v>-0.24656699999999998</v>
          </cell>
          <cell r="DL292">
            <v>-0.2472608634349712</v>
          </cell>
          <cell r="DM292">
            <v>0</v>
          </cell>
          <cell r="DN292">
            <v>0.18109145000000001</v>
          </cell>
          <cell r="DO292">
            <v>0.21729999999999999</v>
          </cell>
          <cell r="DP292">
            <v>-3.6208549999999978E-2</v>
          </cell>
          <cell r="DQ292">
            <v>3.2612801900000008</v>
          </cell>
          <cell r="DR292">
            <v>1.4610608</v>
          </cell>
          <cell r="DS292">
            <v>1.8002193900000008</v>
          </cell>
          <cell r="DT292">
            <v>0.55199776931769862</v>
          </cell>
          <cell r="DU292">
            <v>1.2681138000000001</v>
          </cell>
          <cell r="DV292">
            <v>1.4610608</v>
          </cell>
          <cell r="DW292">
            <v>-0.19294699999999998</v>
          </cell>
          <cell r="DX292">
            <v>-0.15215274843629961</v>
          </cell>
          <cell r="DY292">
            <v>0</v>
          </cell>
          <cell r="DZ292">
            <v>0.21914145000000002</v>
          </cell>
          <cell r="EA292">
            <v>0.20918</v>
          </cell>
          <cell r="EB292">
            <v>9.9614500000000106E-3</v>
          </cell>
          <cell r="EC292">
            <v>3.479171640000001</v>
          </cell>
          <cell r="ED292">
            <v>1.6702408</v>
          </cell>
          <cell r="EE292">
            <v>1.808930840000001</v>
          </cell>
          <cell r="EF292">
            <v>0.5199314742632245</v>
          </cell>
          <cell r="EG292">
            <v>1.4563438</v>
          </cell>
          <cell r="EH292">
            <v>1.6702408</v>
          </cell>
          <cell r="EI292">
            <v>-0.213897</v>
          </cell>
          <cell r="EJ292">
            <v>-0.14687259972542199</v>
          </cell>
          <cell r="EK292">
            <v>0</v>
          </cell>
          <cell r="EL292">
            <v>0.39191503000000005</v>
          </cell>
          <cell r="EM292">
            <v>0.78538899999999978</v>
          </cell>
          <cell r="EN292">
            <v>-0.39347396999999973</v>
          </cell>
        </row>
        <row r="293">
          <cell r="A293">
            <v>524108</v>
          </cell>
          <cell r="B293" t="str">
            <v>Transport Charges - Staff</v>
          </cell>
          <cell r="C293">
            <v>3.1369694300000002</v>
          </cell>
          <cell r="D293">
            <v>4.2728053099999999</v>
          </cell>
          <cell r="E293">
            <v>0.72255424000000001</v>
          </cell>
          <cell r="F293">
            <v>0.51092738000000004</v>
          </cell>
          <cell r="G293">
            <v>2.2664237000000003</v>
          </cell>
          <cell r="H293">
            <v>1.9873316599999999</v>
          </cell>
          <cell r="I293">
            <v>1.0767378300000001</v>
          </cell>
          <cell r="J293">
            <v>17.667200000000001</v>
          </cell>
          <cell r="K293">
            <v>1.58</v>
          </cell>
          <cell r="L293">
            <v>6.5728260000000001</v>
          </cell>
          <cell r="M293">
            <v>0.50133334000000007</v>
          </cell>
          <cell r="N293">
            <v>-0.5659148100000001</v>
          </cell>
          <cell r="O293">
            <v>1.0672481500000002</v>
          </cell>
          <cell r="P293">
            <v>2.1288194198295289</v>
          </cell>
          <cell r="Q293">
            <v>-1.25382149</v>
          </cell>
          <cell r="R293">
            <v>-0.5659148100000001</v>
          </cell>
          <cell r="S293">
            <v>-0.68790667999999988</v>
          </cell>
          <cell r="T293">
            <v>0.54864802165737314</v>
          </cell>
          <cell r="U293">
            <v>0</v>
          </cell>
          <cell r="V293">
            <v>0.72033333999999993</v>
          </cell>
          <cell r="W293">
            <v>2.6968120000000113E-2</v>
          </cell>
          <cell r="X293">
            <v>0.69336521999999978</v>
          </cell>
          <cell r="Y293">
            <v>1.0246666799999999</v>
          </cell>
          <cell r="Z293">
            <v>-0.53894668999999995</v>
          </cell>
          <cell r="AA293">
            <v>1.5636133699999999</v>
          </cell>
          <cell r="AB293">
            <v>1.5259726899678245</v>
          </cell>
          <cell r="AC293">
            <v>-1.1376279299999998</v>
          </cell>
          <cell r="AD293">
            <v>-0.53894668999999995</v>
          </cell>
          <cell r="AE293">
            <v>-0.59868123999999989</v>
          </cell>
          <cell r="AF293">
            <v>0.52625399237516957</v>
          </cell>
          <cell r="AG293">
            <v>0</v>
          </cell>
          <cell r="AH293">
            <v>0.55633334000000001</v>
          </cell>
          <cell r="AI293">
            <v>3.9064269999999963E-2</v>
          </cell>
          <cell r="AJ293">
            <v>0.51726907</v>
          </cell>
          <cell r="AK293">
            <v>1.5710000200000001</v>
          </cell>
          <cell r="AL293">
            <v>-0.49988241999999999</v>
          </cell>
          <cell r="AM293">
            <v>2.0708824400000001</v>
          </cell>
          <cell r="AN293">
            <v>1.3181937706149742</v>
          </cell>
          <cell r="AO293">
            <v>3.9064269999999963E-2</v>
          </cell>
          <cell r="AP293">
            <v>-0.49988241999999999</v>
          </cell>
          <cell r="AQ293">
            <v>0.53894668999999995</v>
          </cell>
          <cell r="AR293">
            <v>13.796410121064605</v>
          </cell>
          <cell r="AS293">
            <v>0</v>
          </cell>
          <cell r="AT293">
            <v>0.56783333999999996</v>
          </cell>
          <cell r="AU293">
            <v>0.10095827999999997</v>
          </cell>
          <cell r="AV293">
            <v>0.46687506000000001</v>
          </cell>
          <cell r="AW293">
            <v>2.13883336</v>
          </cell>
          <cell r="AX293">
            <v>-0.39892414000000004</v>
          </cell>
          <cell r="AY293">
            <v>2.5377575000000001</v>
          </cell>
          <cell r="AZ293">
            <v>1.1865148297481203</v>
          </cell>
          <cell r="BA293">
            <v>-0.98608176999999997</v>
          </cell>
          <cell r="BB293">
            <v>-0.39892414000000004</v>
          </cell>
          <cell r="BC293">
            <v>-0.58715762999999987</v>
          </cell>
          <cell r="BD293">
            <v>0.59544517286837162</v>
          </cell>
          <cell r="BE293">
            <v>0</v>
          </cell>
          <cell r="BF293">
            <v>0.55483333999999995</v>
          </cell>
          <cell r="BG293">
            <v>4.3608770000000019E-2</v>
          </cell>
          <cell r="BH293">
            <v>0.51122456999999999</v>
          </cell>
          <cell r="BI293">
            <v>2.6936666999999996</v>
          </cell>
          <cell r="BJ293">
            <v>-0.35531537000000002</v>
          </cell>
          <cell r="BK293">
            <v>3.0489820699999997</v>
          </cell>
          <cell r="BL293">
            <v>1.1319076966723463</v>
          </cell>
          <cell r="BM293">
            <v>-0.92706577000000001</v>
          </cell>
          <cell r="BN293">
            <v>-0.35531537000000002</v>
          </cell>
          <cell r="BO293">
            <v>-0.57175039999999999</v>
          </cell>
          <cell r="BP293">
            <v>0.61673121638392492</v>
          </cell>
          <cell r="BQ293">
            <v>0</v>
          </cell>
          <cell r="BR293">
            <v>0.55833330000000003</v>
          </cell>
          <cell r="BS293">
            <v>7.5413719999999976E-2</v>
          </cell>
          <cell r="BT293">
            <v>0.48291958000000007</v>
          </cell>
          <cell r="BU293">
            <v>3.2519999999999998</v>
          </cell>
          <cell r="BV293">
            <v>-0.27990165</v>
          </cell>
          <cell r="BW293">
            <v>3.53190165</v>
          </cell>
          <cell r="BX293">
            <v>1.086070618081181</v>
          </cell>
          <cell r="BY293">
            <v>-0.79585689999999998</v>
          </cell>
          <cell r="BZ293">
            <v>-0.27990165</v>
          </cell>
          <cell r="CA293">
            <v>0.51595524999999998</v>
          </cell>
          <cell r="CB293">
            <v>-0.64830153511265654</v>
          </cell>
          <cell r="CC293">
            <v>0</v>
          </cell>
          <cell r="CD293">
            <v>0.65633333999999999</v>
          </cell>
          <cell r="CE293">
            <v>0.17832010000000004</v>
          </cell>
          <cell r="CF293">
            <v>0.47801323999999995</v>
          </cell>
          <cell r="CG293">
            <v>3.7983333399999992</v>
          </cell>
          <cell r="CH293">
            <v>-0.10158155000000001</v>
          </cell>
          <cell r="CI293">
            <v>3.8999148899999994</v>
          </cell>
          <cell r="CJ293">
            <v>1.0267437164954039</v>
          </cell>
          <cell r="CK293">
            <v>-0.61699782999999997</v>
          </cell>
          <cell r="CL293">
            <v>-0.10158155000000001</v>
          </cell>
          <cell r="CM293">
            <v>0.51541627999999995</v>
          </cell>
          <cell r="CN293">
            <v>-0.83536157655530163</v>
          </cell>
          <cell r="CO293">
            <v>0</v>
          </cell>
          <cell r="CP293">
            <v>1.17741574</v>
          </cell>
          <cell r="CQ293">
            <v>8.2038E-2</v>
          </cell>
          <cell r="CR293">
            <v>1.09537774</v>
          </cell>
          <cell r="CS293">
            <v>4.975749079999999</v>
          </cell>
          <cell r="CT293">
            <v>-1.954355E-2</v>
          </cell>
          <cell r="CU293">
            <v>4.9952926299999989</v>
          </cell>
          <cell r="CV293">
            <v>1.0039277603604562</v>
          </cell>
          <cell r="CW293">
            <v>-0.51669958000000005</v>
          </cell>
          <cell r="CX293">
            <v>-1.954355E-2</v>
          </cell>
          <cell r="CY293">
            <v>-0.49715603000000003</v>
          </cell>
          <cell r="CZ293">
            <v>0.96217618369265945</v>
          </cell>
          <cell r="DA293">
            <v>0</v>
          </cell>
          <cell r="DB293">
            <v>0.40106273999999997</v>
          </cell>
          <cell r="DC293">
            <v>6.1999499999999999E-2</v>
          </cell>
          <cell r="DD293">
            <v>0.33906323999999999</v>
          </cell>
          <cell r="DE293">
            <v>5.3768118199999995</v>
          </cell>
          <cell r="DF293">
            <v>4.2455949999999999E-2</v>
          </cell>
          <cell r="DG293">
            <v>5.3343558699999996</v>
          </cell>
          <cell r="DH293">
            <v>0.99210388025073193</v>
          </cell>
          <cell r="DI293">
            <v>-0.46430915</v>
          </cell>
          <cell r="DJ293">
            <v>4.2455949999999999E-2</v>
          </cell>
          <cell r="DK293">
            <v>-0.50676509999999997</v>
          </cell>
          <cell r="DL293">
            <v>1.0914389690575772</v>
          </cell>
          <cell r="DM293">
            <v>0</v>
          </cell>
          <cell r="DN293">
            <v>0.40106273999999997</v>
          </cell>
          <cell r="DO293">
            <v>8.5466510000000009E-2</v>
          </cell>
          <cell r="DP293">
            <v>0.31559622999999998</v>
          </cell>
          <cell r="DQ293">
            <v>5.7778745599999999</v>
          </cell>
          <cell r="DR293">
            <v>0.12792246000000002</v>
          </cell>
          <cell r="DS293">
            <v>5.6499521000000001</v>
          </cell>
          <cell r="DT293">
            <v>0.97785994509371976</v>
          </cell>
          <cell r="DU293">
            <v>-0.16041971999999999</v>
          </cell>
          <cell r="DV293">
            <v>0.12792246000000002</v>
          </cell>
          <cell r="DW293">
            <v>-0.28834218</v>
          </cell>
          <cell r="DX293">
            <v>1.7974235337151818</v>
          </cell>
          <cell r="DY293">
            <v>0</v>
          </cell>
          <cell r="DZ293">
            <v>0.40588873999999997</v>
          </cell>
          <cell r="EA293">
            <v>0.11567536999999999</v>
          </cell>
          <cell r="EB293">
            <v>0.29021336999999997</v>
          </cell>
          <cell r="EC293">
            <v>6.1777632999999996</v>
          </cell>
          <cell r="ED293">
            <v>0.24359782999999999</v>
          </cell>
          <cell r="EE293">
            <v>5.9341654699999999</v>
          </cell>
          <cell r="EF293">
            <v>0.96056860417426482</v>
          </cell>
          <cell r="EG293">
            <v>8.0140100000000002E-3</v>
          </cell>
          <cell r="EH293">
            <v>0.24359782999999999</v>
          </cell>
          <cell r="EI293">
            <v>-0.23558382</v>
          </cell>
          <cell r="EJ293">
            <v>-29.396496884830441</v>
          </cell>
          <cell r="EK293">
            <v>0</v>
          </cell>
          <cell r="EL293">
            <v>0.39506269999999999</v>
          </cell>
          <cell r="EM293">
            <v>1.4419182399999999</v>
          </cell>
          <cell r="EN293">
            <v>-1.0468555399999999</v>
          </cell>
        </row>
        <row r="294">
          <cell r="A294">
            <v>524310</v>
          </cell>
          <cell r="B294" t="str">
            <v>Fuel – SLT Vehicles Bulk Tanks</v>
          </cell>
          <cell r="C294">
            <v>0</v>
          </cell>
          <cell r="D294">
            <v>0</v>
          </cell>
          <cell r="E294">
            <v>0</v>
          </cell>
          <cell r="F294">
            <v>0</v>
          </cell>
          <cell r="G294">
            <v>6.4166340000000002</v>
          </cell>
          <cell r="H294">
            <v>6.0184621500000004</v>
          </cell>
          <cell r="I294">
            <v>1.772489</v>
          </cell>
          <cell r="J294">
            <v>1.8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  <cell r="P294">
            <v>0</v>
          </cell>
          <cell r="Q294">
            <v>0</v>
          </cell>
          <cell r="R294">
            <v>0</v>
          </cell>
          <cell r="S294">
            <v>0</v>
          </cell>
          <cell r="T294">
            <v>0</v>
          </cell>
          <cell r="U294">
            <v>0</v>
          </cell>
          <cell r="V294">
            <v>0</v>
          </cell>
          <cell r="W294">
            <v>0</v>
          </cell>
          <cell r="X294">
            <v>0</v>
          </cell>
          <cell r="Y294">
            <v>0</v>
          </cell>
          <cell r="Z294">
            <v>0</v>
          </cell>
          <cell r="AA294">
            <v>0</v>
          </cell>
          <cell r="AB294">
            <v>0</v>
          </cell>
          <cell r="AC294">
            <v>0</v>
          </cell>
          <cell r="AD294">
            <v>0</v>
          </cell>
          <cell r="AE294">
            <v>0</v>
          </cell>
          <cell r="AF294">
            <v>0</v>
          </cell>
          <cell r="AG294">
            <v>0</v>
          </cell>
          <cell r="AH294">
            <v>0</v>
          </cell>
          <cell r="AI294">
            <v>0</v>
          </cell>
          <cell r="AJ294">
            <v>0</v>
          </cell>
          <cell r="AK294">
            <v>0</v>
          </cell>
          <cell r="AL294">
            <v>0</v>
          </cell>
          <cell r="AM294">
            <v>0</v>
          </cell>
          <cell r="AN294">
            <v>0</v>
          </cell>
          <cell r="AO294">
            <v>0</v>
          </cell>
          <cell r="AP294">
            <v>0</v>
          </cell>
          <cell r="AQ294">
            <v>0</v>
          </cell>
          <cell r="AR294" t="e">
            <v>#DIV/0!</v>
          </cell>
          <cell r="AS294">
            <v>0</v>
          </cell>
          <cell r="AT294">
            <v>0</v>
          </cell>
          <cell r="AU294">
            <v>0</v>
          </cell>
          <cell r="AV294">
            <v>0</v>
          </cell>
          <cell r="AW294">
            <v>0</v>
          </cell>
          <cell r="AX294">
            <v>0</v>
          </cell>
          <cell r="AY294">
            <v>0</v>
          </cell>
          <cell r="AZ294">
            <v>0</v>
          </cell>
          <cell r="BA294">
            <v>2.0303390000000001</v>
          </cell>
          <cell r="BB294">
            <v>0</v>
          </cell>
          <cell r="BC294">
            <v>2.0303390000000001</v>
          </cell>
          <cell r="BD294">
            <v>1</v>
          </cell>
          <cell r="BE294">
            <v>0</v>
          </cell>
          <cell r="BF294">
            <v>0</v>
          </cell>
          <cell r="BG294">
            <v>0</v>
          </cell>
          <cell r="BH294">
            <v>0</v>
          </cell>
          <cell r="BI294">
            <v>0</v>
          </cell>
          <cell r="BJ294">
            <v>0</v>
          </cell>
          <cell r="BK294">
            <v>0</v>
          </cell>
          <cell r="BL294">
            <v>0</v>
          </cell>
          <cell r="BM294">
            <v>1.772489</v>
          </cell>
          <cell r="BN294">
            <v>0</v>
          </cell>
          <cell r="BO294">
            <v>1.772489</v>
          </cell>
          <cell r="BP294">
            <v>1</v>
          </cell>
          <cell r="BQ294">
            <v>0</v>
          </cell>
          <cell r="BR294">
            <v>0</v>
          </cell>
          <cell r="BS294">
            <v>0</v>
          </cell>
          <cell r="BT294">
            <v>0</v>
          </cell>
          <cell r="BU294">
            <v>0</v>
          </cell>
          <cell r="BV294">
            <v>0</v>
          </cell>
          <cell r="BW294">
            <v>0</v>
          </cell>
          <cell r="BX294">
            <v>0</v>
          </cell>
          <cell r="BY294">
            <v>1.772489</v>
          </cell>
          <cell r="BZ294">
            <v>0</v>
          </cell>
          <cell r="CA294">
            <v>-1.772489</v>
          </cell>
          <cell r="CB294">
            <v>-1</v>
          </cell>
          <cell r="CC294">
            <v>0</v>
          </cell>
          <cell r="CD294">
            <v>0</v>
          </cell>
          <cell r="CE294">
            <v>0</v>
          </cell>
          <cell r="CF294">
            <v>0</v>
          </cell>
          <cell r="CG294">
            <v>0</v>
          </cell>
          <cell r="CH294">
            <v>0</v>
          </cell>
          <cell r="CI294">
            <v>0</v>
          </cell>
          <cell r="CJ294">
            <v>0</v>
          </cell>
          <cell r="CK294">
            <v>1.772489</v>
          </cell>
          <cell r="CL294">
            <v>0</v>
          </cell>
          <cell r="CM294">
            <v>-1.772489</v>
          </cell>
          <cell r="CN294">
            <v>-1</v>
          </cell>
          <cell r="CO294">
            <v>0</v>
          </cell>
          <cell r="CP294">
            <v>0</v>
          </cell>
          <cell r="CQ294">
            <v>0</v>
          </cell>
          <cell r="CR294">
            <v>0</v>
          </cell>
          <cell r="CS294">
            <v>0</v>
          </cell>
          <cell r="CT294">
            <v>0</v>
          </cell>
          <cell r="CU294">
            <v>0</v>
          </cell>
          <cell r="CV294">
            <v>0</v>
          </cell>
          <cell r="CW294">
            <v>1.772489</v>
          </cell>
          <cell r="CX294">
            <v>0</v>
          </cell>
          <cell r="CY294">
            <v>1.772489</v>
          </cell>
          <cell r="CZ294">
            <v>1</v>
          </cell>
          <cell r="DA294">
            <v>0</v>
          </cell>
          <cell r="DB294">
            <v>0</v>
          </cell>
          <cell r="DC294">
            <v>0</v>
          </cell>
          <cell r="DD294">
            <v>0</v>
          </cell>
          <cell r="DE294">
            <v>0</v>
          </cell>
          <cell r="DF294">
            <v>0</v>
          </cell>
          <cell r="DG294">
            <v>0</v>
          </cell>
          <cell r="DH294">
            <v>0</v>
          </cell>
          <cell r="DI294">
            <v>1.772489</v>
          </cell>
          <cell r="DJ294">
            <v>0</v>
          </cell>
          <cell r="DK294">
            <v>1.772489</v>
          </cell>
          <cell r="DL294">
            <v>1</v>
          </cell>
          <cell r="DM294">
            <v>0</v>
          </cell>
          <cell r="DN294">
            <v>0</v>
          </cell>
          <cell r="DO294">
            <v>0</v>
          </cell>
          <cell r="DP294">
            <v>0</v>
          </cell>
          <cell r="DQ294">
            <v>0</v>
          </cell>
          <cell r="DR294">
            <v>0</v>
          </cell>
          <cell r="DS294">
            <v>0</v>
          </cell>
          <cell r="DT294">
            <v>0</v>
          </cell>
          <cell r="DU294">
            <v>1.772489</v>
          </cell>
          <cell r="DV294">
            <v>0</v>
          </cell>
          <cell r="DW294">
            <v>1.772489</v>
          </cell>
          <cell r="DX294">
            <v>1</v>
          </cell>
          <cell r="DY294">
            <v>0</v>
          </cell>
          <cell r="DZ294">
            <v>0</v>
          </cell>
          <cell r="EA294">
            <v>0</v>
          </cell>
          <cell r="EB294">
            <v>0</v>
          </cell>
          <cell r="EC294">
            <v>0</v>
          </cell>
          <cell r="ED294">
            <v>0</v>
          </cell>
          <cell r="EE294">
            <v>0</v>
          </cell>
          <cell r="EF294">
            <v>0</v>
          </cell>
          <cell r="EG294">
            <v>1.772489</v>
          </cell>
          <cell r="EH294">
            <v>0</v>
          </cell>
          <cell r="EI294">
            <v>1.772489</v>
          </cell>
          <cell r="EJ294">
            <v>1</v>
          </cell>
          <cell r="EK294">
            <v>0</v>
          </cell>
          <cell r="EL294">
            <v>0</v>
          </cell>
          <cell r="EM294">
            <v>0</v>
          </cell>
          <cell r="EN294">
            <v>0</v>
          </cell>
        </row>
        <row r="295">
          <cell r="A295">
            <v>0</v>
          </cell>
          <cell r="B295">
            <v>0</v>
          </cell>
          <cell r="C295">
            <v>1086.38537144</v>
          </cell>
          <cell r="D295">
            <v>1086.2921436700001</v>
          </cell>
          <cell r="E295">
            <v>857.16317315999981</v>
          </cell>
          <cell r="F295">
            <v>1103.0457132000001</v>
          </cell>
          <cell r="G295">
            <v>1843.1107663799999</v>
          </cell>
          <cell r="H295">
            <v>2129.02802101</v>
          </cell>
          <cell r="I295">
            <v>1873.8832818800004</v>
          </cell>
          <cell r="J295">
            <v>2874.7612506</v>
          </cell>
          <cell r="K295">
            <v>1812.22</v>
          </cell>
          <cell r="L295">
            <v>1873.9113651499999</v>
          </cell>
          <cell r="M295">
            <v>151.79266689000002</v>
          </cell>
          <cell r="N295">
            <v>112.57960342000003</v>
          </cell>
          <cell r="O295">
            <v>39.21306346999998</v>
          </cell>
          <cell r="P295">
            <v>2.2564000262358825</v>
          </cell>
          <cell r="Q295">
            <v>145.54125534000002</v>
          </cell>
          <cell r="R295">
            <v>112.57960342000003</v>
          </cell>
          <cell r="S295">
            <v>32.961651920000023</v>
          </cell>
          <cell r="T295">
            <v>-5.4217985039879899</v>
          </cell>
          <cell r="U295">
            <v>0</v>
          </cell>
          <cell r="V295">
            <v>153.26100022000003</v>
          </cell>
          <cell r="W295">
            <v>119.12765856</v>
          </cell>
          <cell r="X295">
            <v>34.133341659999992</v>
          </cell>
          <cell r="Y295">
            <v>303.64666711000001</v>
          </cell>
          <cell r="Z295">
            <v>231.70726198000003</v>
          </cell>
          <cell r="AA295">
            <v>71.939405129999997</v>
          </cell>
          <cell r="AB295">
            <v>1.8609434789965684</v>
          </cell>
          <cell r="AC295">
            <v>319.69083565999995</v>
          </cell>
          <cell r="AD295">
            <v>231.70726198000003</v>
          </cell>
          <cell r="AE295">
            <v>87.983573679999992</v>
          </cell>
          <cell r="AF295">
            <v>0.87301753773862245</v>
          </cell>
          <cell r="AG295">
            <v>0</v>
          </cell>
          <cell r="AH295">
            <v>151.82666982000001</v>
          </cell>
          <cell r="AI295">
            <v>142.71500358999995</v>
          </cell>
          <cell r="AJ295">
            <v>9.1116662300000151</v>
          </cell>
          <cell r="AK295">
            <v>455.43072528000005</v>
          </cell>
          <cell r="AL295">
            <v>374.42226557000004</v>
          </cell>
          <cell r="AM295">
            <v>81.008459710000054</v>
          </cell>
          <cell r="AN295">
            <v>1.7498962691592193</v>
          </cell>
          <cell r="AO295">
            <v>142.71500358999995</v>
          </cell>
          <cell r="AP295">
            <v>374.42226557000004</v>
          </cell>
          <cell r="AQ295">
            <v>-231.70726198000003</v>
          </cell>
          <cell r="AR295" t="e">
            <v>#DIV/0!</v>
          </cell>
          <cell r="AS295">
            <v>0</v>
          </cell>
          <cell r="AT295">
            <v>152.41274906999999</v>
          </cell>
          <cell r="AU295">
            <v>140.97854227999997</v>
          </cell>
          <cell r="AV295">
            <v>11.434206789999985</v>
          </cell>
          <cell r="AW295">
            <v>606.58936014000005</v>
          </cell>
          <cell r="AX295">
            <v>515.40080785000009</v>
          </cell>
          <cell r="AY295">
            <v>91.18855228999999</v>
          </cell>
          <cell r="AZ295">
            <v>1.5587908704179236</v>
          </cell>
          <cell r="BA295">
            <v>632.86452151999993</v>
          </cell>
          <cell r="BB295">
            <v>515.40080785000009</v>
          </cell>
          <cell r="BC295">
            <v>117.46371367000002</v>
          </cell>
          <cell r="BD295">
            <v>-2.6173533318464122</v>
          </cell>
          <cell r="BE295">
            <v>0</v>
          </cell>
          <cell r="BF295">
            <v>151.69150907</v>
          </cell>
          <cell r="BG295">
            <v>146.14229004000001</v>
          </cell>
          <cell r="BH295">
            <v>5.5492190299999962</v>
          </cell>
          <cell r="BI295">
            <v>758.13006920999999</v>
          </cell>
          <cell r="BJ295">
            <v>661.54309789000013</v>
          </cell>
          <cell r="BK295">
            <v>96.586971319999961</v>
          </cell>
          <cell r="BL295">
            <v>1.1813143022327279</v>
          </cell>
          <cell r="BM295">
            <v>799.11395756999991</v>
          </cell>
          <cell r="BN295">
            <v>661.54309789000013</v>
          </cell>
          <cell r="BO295">
            <v>137.57085967999998</v>
          </cell>
          <cell r="BP295">
            <v>1.7211020867492055</v>
          </cell>
          <cell r="BQ295">
            <v>0</v>
          </cell>
          <cell r="BR295">
            <v>152.00916502999999</v>
          </cell>
          <cell r="BS295">
            <v>125.12727721000006</v>
          </cell>
          <cell r="BT295">
            <v>26.881887819999971</v>
          </cell>
          <cell r="BU295">
            <v>910.13923423999984</v>
          </cell>
          <cell r="BV295">
            <v>786.6703751</v>
          </cell>
          <cell r="BW295">
            <v>123.46885913999995</v>
          </cell>
          <cell r="BX295">
            <v>1.614231440030697</v>
          </cell>
          <cell r="BY295">
            <v>955.69552426000007</v>
          </cell>
          <cell r="BZ295">
            <v>786.6703751</v>
          </cell>
          <cell r="CA295">
            <v>-169.02514916000001</v>
          </cell>
          <cell r="CB295">
            <v>-2.2459538177222678</v>
          </cell>
          <cell r="CC295">
            <v>0</v>
          </cell>
          <cell r="CD295">
            <v>152.12476640000003</v>
          </cell>
          <cell r="CE295">
            <v>153.09806513999999</v>
          </cell>
          <cell r="CF295">
            <v>-0.97329873999996774</v>
          </cell>
          <cell r="CG295">
            <v>1061.6494717899998</v>
          </cell>
          <cell r="CH295">
            <v>939.7684402399999</v>
          </cell>
          <cell r="CI295">
            <v>121.88103154999996</v>
          </cell>
          <cell r="CJ295">
            <v>1.427356655761518</v>
          </cell>
          <cell r="CK295">
            <v>1114.29504075</v>
          </cell>
          <cell r="CL295">
            <v>939.7684402399999</v>
          </cell>
          <cell r="CM295">
            <v>-174.52660051000004</v>
          </cell>
          <cell r="CN295">
            <v>-2.1827434581886838</v>
          </cell>
          <cell r="CO295">
            <v>0</v>
          </cell>
          <cell r="CP295">
            <v>151.1912878</v>
          </cell>
          <cell r="CQ295">
            <v>140.06881661</v>
          </cell>
          <cell r="CR295">
            <v>11.122471190000001</v>
          </cell>
          <cell r="CS295">
            <v>1211.5957595900002</v>
          </cell>
          <cell r="CT295">
            <v>1079.8372568500001</v>
          </cell>
          <cell r="CU295">
            <v>131.75850273999998</v>
          </cell>
          <cell r="CV295">
            <v>1.8426867032139083</v>
          </cell>
          <cell r="CW295">
            <v>1269.3761497800001</v>
          </cell>
          <cell r="CX295">
            <v>1079.8372568500001</v>
          </cell>
          <cell r="CY295">
            <v>189.53889293000009</v>
          </cell>
          <cell r="CZ295">
            <v>2.309502545109785</v>
          </cell>
          <cell r="DA295">
            <v>0</v>
          </cell>
          <cell r="DB295">
            <v>147.07980547</v>
          </cell>
          <cell r="DC295">
            <v>152.26351424000003</v>
          </cell>
          <cell r="DD295">
            <v>-5.1837087700000097</v>
          </cell>
          <cell r="DE295">
            <v>1354.5726484200002</v>
          </cell>
          <cell r="DF295">
            <v>1232.1007710899999</v>
          </cell>
          <cell r="DG295">
            <v>122.47187733000004</v>
          </cell>
          <cell r="DH295">
            <v>1.8265876841783442</v>
          </cell>
          <cell r="DI295">
            <v>1410.3985419700002</v>
          </cell>
          <cell r="DJ295">
            <v>1232.1007710899999</v>
          </cell>
          <cell r="DK295">
            <v>178.29777088000003</v>
          </cell>
          <cell r="DL295">
            <v>2.6168401864613338</v>
          </cell>
          <cell r="DM295">
            <v>0</v>
          </cell>
          <cell r="DN295">
            <v>158.83249279999998</v>
          </cell>
          <cell r="DO295">
            <v>137.36902502000004</v>
          </cell>
          <cell r="DP295">
            <v>21.463467779999945</v>
          </cell>
          <cell r="DQ295">
            <v>1513.3901412200003</v>
          </cell>
          <cell r="DR295">
            <v>1369.4697961100001</v>
          </cell>
          <cell r="DS295">
            <v>143.92034511000003</v>
          </cell>
          <cell r="DT295">
            <v>9.5097979820312872E-2</v>
          </cell>
          <cell r="DU295">
            <v>1601.9129724900001</v>
          </cell>
          <cell r="DV295">
            <v>1369.4697961100001</v>
          </cell>
          <cell r="DW295">
            <v>232.44317638000004</v>
          </cell>
          <cell r="DX295">
            <v>0.14510349836214406</v>
          </cell>
          <cell r="DY295">
            <v>0</v>
          </cell>
          <cell r="DZ295">
            <v>172.28281380999996</v>
          </cell>
          <cell r="EA295">
            <v>126.52444136999996</v>
          </cell>
          <cell r="EB295">
            <v>45.758372440000059</v>
          </cell>
          <cell r="EC295">
            <v>1685.6657050300003</v>
          </cell>
          <cell r="ED295">
            <v>1495.99423748</v>
          </cell>
          <cell r="EE295">
            <v>189.67146755000019</v>
          </cell>
          <cell r="EF295">
            <v>0.11252021500112595</v>
          </cell>
          <cell r="EG295">
            <v>1697.9345649999998</v>
          </cell>
          <cell r="EH295">
            <v>1495.99423748</v>
          </cell>
          <cell r="EI295">
            <v>201.94032751999993</v>
          </cell>
          <cell r="EJ295">
            <v>0.11893292691170343</v>
          </cell>
          <cell r="EK295">
            <v>0</v>
          </cell>
          <cell r="EL295">
            <v>197.40910695000002</v>
          </cell>
          <cell r="EM295">
            <v>178.59017417000001</v>
          </cell>
          <cell r="EN295">
            <v>18.818932780000011</v>
          </cell>
        </row>
        <row r="296">
          <cell r="A296">
            <v>0</v>
          </cell>
          <cell r="B296">
            <v>0</v>
          </cell>
          <cell r="C296">
            <v>0</v>
          </cell>
          <cell r="D296">
            <v>0</v>
          </cell>
          <cell r="E296">
            <v>0</v>
          </cell>
          <cell r="F296">
            <v>0</v>
          </cell>
          <cell r="G296">
            <v>0</v>
          </cell>
          <cell r="H296">
            <v>0</v>
          </cell>
          <cell r="I296">
            <v>0</v>
          </cell>
          <cell r="J296">
            <v>0</v>
          </cell>
          <cell r="K296">
            <v>0</v>
          </cell>
          <cell r="L296">
            <v>0</v>
          </cell>
          <cell r="M296">
            <v>0</v>
          </cell>
          <cell r="N296">
            <v>0</v>
          </cell>
          <cell r="O296">
            <v>0</v>
          </cell>
          <cell r="P296">
            <v>0</v>
          </cell>
          <cell r="Q296">
            <v>0</v>
          </cell>
          <cell r="R296">
            <v>0</v>
          </cell>
          <cell r="S296">
            <v>0</v>
          </cell>
          <cell r="T296">
            <v>0</v>
          </cell>
          <cell r="U296">
            <v>0</v>
          </cell>
          <cell r="V296">
            <v>0</v>
          </cell>
          <cell r="W296">
            <v>0</v>
          </cell>
          <cell r="X296">
            <v>0</v>
          </cell>
          <cell r="Y296">
            <v>0</v>
          </cell>
          <cell r="Z296">
            <v>0</v>
          </cell>
          <cell r="AA296">
            <v>0</v>
          </cell>
          <cell r="AB296">
            <v>0</v>
          </cell>
          <cell r="AC296">
            <v>0</v>
          </cell>
          <cell r="AD296">
            <v>0</v>
          </cell>
          <cell r="AE296">
            <v>0</v>
          </cell>
          <cell r="AF296">
            <v>0</v>
          </cell>
          <cell r="AG296">
            <v>0</v>
          </cell>
          <cell r="AH296">
            <v>0</v>
          </cell>
          <cell r="AI296">
            <v>0</v>
          </cell>
          <cell r="AJ296">
            <v>0</v>
          </cell>
          <cell r="AK296">
            <v>0</v>
          </cell>
          <cell r="AL296">
            <v>0</v>
          </cell>
          <cell r="AM296">
            <v>0</v>
          </cell>
          <cell r="AN296">
            <v>0</v>
          </cell>
          <cell r="AO296">
            <v>0</v>
          </cell>
          <cell r="AP296">
            <v>0</v>
          </cell>
          <cell r="AQ296">
            <v>0</v>
          </cell>
          <cell r="AR296">
            <v>0</v>
          </cell>
          <cell r="AS296">
            <v>0</v>
          </cell>
          <cell r="AT296">
            <v>0</v>
          </cell>
          <cell r="AU296">
            <v>0</v>
          </cell>
          <cell r="AV296">
            <v>0</v>
          </cell>
          <cell r="AW296">
            <v>0</v>
          </cell>
          <cell r="AX296">
            <v>0</v>
          </cell>
          <cell r="AY296">
            <v>0</v>
          </cell>
          <cell r="AZ296">
            <v>0</v>
          </cell>
          <cell r="BA296">
            <v>0</v>
          </cell>
          <cell r="BB296">
            <v>0</v>
          </cell>
          <cell r="BC296">
            <v>0</v>
          </cell>
          <cell r="BD296">
            <v>0</v>
          </cell>
          <cell r="BE296">
            <v>0</v>
          </cell>
          <cell r="BF296">
            <v>0</v>
          </cell>
          <cell r="BG296">
            <v>0</v>
          </cell>
          <cell r="BH296">
            <v>0</v>
          </cell>
          <cell r="BI296">
            <v>0</v>
          </cell>
          <cell r="BJ296">
            <v>0</v>
          </cell>
          <cell r="BK296">
            <v>0</v>
          </cell>
          <cell r="BL296">
            <v>0</v>
          </cell>
          <cell r="BM296">
            <v>0</v>
          </cell>
          <cell r="BN296">
            <v>0</v>
          </cell>
          <cell r="BO296">
            <v>0</v>
          </cell>
          <cell r="BP296">
            <v>0</v>
          </cell>
          <cell r="BQ296">
            <v>0</v>
          </cell>
          <cell r="BR296">
            <v>0</v>
          </cell>
          <cell r="BS296">
            <v>0</v>
          </cell>
          <cell r="BT296">
            <v>0</v>
          </cell>
          <cell r="BU296">
            <v>0</v>
          </cell>
          <cell r="BV296">
            <v>0</v>
          </cell>
          <cell r="BW296">
            <v>0</v>
          </cell>
          <cell r="BX296">
            <v>0</v>
          </cell>
          <cell r="BY296">
            <v>0</v>
          </cell>
          <cell r="BZ296">
            <v>0</v>
          </cell>
          <cell r="CA296">
            <v>0</v>
          </cell>
          <cell r="CB296">
            <v>0</v>
          </cell>
          <cell r="CC296">
            <v>0</v>
          </cell>
          <cell r="CD296">
            <v>0</v>
          </cell>
          <cell r="CE296">
            <v>0</v>
          </cell>
          <cell r="CF296">
            <v>0</v>
          </cell>
          <cell r="CG296">
            <v>0</v>
          </cell>
          <cell r="CH296">
            <v>0</v>
          </cell>
          <cell r="CI296">
            <v>0</v>
          </cell>
          <cell r="CJ296">
            <v>0</v>
          </cell>
          <cell r="CK296">
            <v>0</v>
          </cell>
          <cell r="CL296">
            <v>0</v>
          </cell>
          <cell r="CM296">
            <v>0</v>
          </cell>
          <cell r="CN296">
            <v>0</v>
          </cell>
          <cell r="CO296">
            <v>0</v>
          </cell>
          <cell r="CP296">
            <v>0</v>
          </cell>
          <cell r="CQ296">
            <v>0</v>
          </cell>
          <cell r="CR296">
            <v>0</v>
          </cell>
          <cell r="CS296">
            <v>0</v>
          </cell>
          <cell r="CT296">
            <v>0</v>
          </cell>
          <cell r="CU296">
            <v>0</v>
          </cell>
          <cell r="CV296">
            <v>0</v>
          </cell>
          <cell r="CW296">
            <v>0</v>
          </cell>
          <cell r="CX296">
            <v>0</v>
          </cell>
          <cell r="CY296">
            <v>0</v>
          </cell>
          <cell r="CZ296">
            <v>0</v>
          </cell>
          <cell r="DA296">
            <v>0</v>
          </cell>
          <cell r="DB296">
            <v>0</v>
          </cell>
          <cell r="DC296">
            <v>0</v>
          </cell>
          <cell r="DD296">
            <v>0</v>
          </cell>
          <cell r="DE296">
            <v>0</v>
          </cell>
          <cell r="DF296">
            <v>0</v>
          </cell>
          <cell r="DG296">
            <v>0</v>
          </cell>
          <cell r="DH296">
            <v>0</v>
          </cell>
          <cell r="DI296">
            <v>0</v>
          </cell>
          <cell r="DJ296">
            <v>0</v>
          </cell>
          <cell r="DK296">
            <v>0</v>
          </cell>
          <cell r="DL296">
            <v>0</v>
          </cell>
          <cell r="DM296">
            <v>0</v>
          </cell>
          <cell r="DN296">
            <v>0</v>
          </cell>
          <cell r="DO296">
            <v>0</v>
          </cell>
          <cell r="DP296">
            <v>0</v>
          </cell>
          <cell r="DQ296">
            <v>0</v>
          </cell>
          <cell r="DR296">
            <v>0</v>
          </cell>
          <cell r="DS296">
            <v>0</v>
          </cell>
          <cell r="DT296">
            <v>0</v>
          </cell>
          <cell r="DU296">
            <v>0</v>
          </cell>
          <cell r="DV296">
            <v>0</v>
          </cell>
          <cell r="DW296">
            <v>0</v>
          </cell>
          <cell r="DX296">
            <v>0</v>
          </cell>
          <cell r="DY296">
            <v>0</v>
          </cell>
          <cell r="DZ296">
            <v>0</v>
          </cell>
          <cell r="EA296">
            <v>0</v>
          </cell>
          <cell r="EB296">
            <v>0</v>
          </cell>
          <cell r="EC296">
            <v>0</v>
          </cell>
          <cell r="ED296">
            <v>0</v>
          </cell>
          <cell r="EE296">
            <v>0</v>
          </cell>
          <cell r="EF296">
            <v>0</v>
          </cell>
          <cell r="EG296">
            <v>0</v>
          </cell>
          <cell r="EH296">
            <v>0</v>
          </cell>
          <cell r="EI296">
            <v>0</v>
          </cell>
          <cell r="EJ296">
            <v>0</v>
          </cell>
          <cell r="EK296">
            <v>0</v>
          </cell>
          <cell r="EL296">
            <v>0</v>
          </cell>
          <cell r="EM296">
            <v>0</v>
          </cell>
          <cell r="EN296">
            <v>0</v>
          </cell>
        </row>
        <row r="297">
          <cell r="A297">
            <v>0</v>
          </cell>
          <cell r="B297" t="str">
            <v>Travelling</v>
          </cell>
          <cell r="C297">
            <v>0</v>
          </cell>
          <cell r="D297">
            <v>0</v>
          </cell>
          <cell r="E297">
            <v>0</v>
          </cell>
          <cell r="F297">
            <v>0</v>
          </cell>
          <cell r="G297">
            <v>0</v>
          </cell>
          <cell r="H297">
            <v>0</v>
          </cell>
          <cell r="I297">
            <v>0</v>
          </cell>
          <cell r="J297">
            <v>0</v>
          </cell>
          <cell r="K297">
            <v>0</v>
          </cell>
          <cell r="L297">
            <v>0</v>
          </cell>
          <cell r="M297">
            <v>0</v>
          </cell>
          <cell r="N297">
            <v>0</v>
          </cell>
          <cell r="O297">
            <v>0</v>
          </cell>
          <cell r="P297">
            <v>0</v>
          </cell>
          <cell r="Q297">
            <v>0</v>
          </cell>
          <cell r="R297">
            <v>0</v>
          </cell>
          <cell r="S297">
            <v>0</v>
          </cell>
          <cell r="T297">
            <v>0</v>
          </cell>
          <cell r="U297">
            <v>0</v>
          </cell>
          <cell r="V297">
            <v>0</v>
          </cell>
          <cell r="W297">
            <v>0</v>
          </cell>
          <cell r="X297">
            <v>0</v>
          </cell>
          <cell r="Y297">
            <v>0</v>
          </cell>
          <cell r="Z297">
            <v>0</v>
          </cell>
          <cell r="AA297">
            <v>0</v>
          </cell>
          <cell r="AB297">
            <v>0</v>
          </cell>
          <cell r="AC297">
            <v>0</v>
          </cell>
          <cell r="AD297">
            <v>0</v>
          </cell>
          <cell r="AE297">
            <v>0</v>
          </cell>
          <cell r="AF297">
            <v>0</v>
          </cell>
          <cell r="AG297">
            <v>0</v>
          </cell>
          <cell r="AH297">
            <v>0</v>
          </cell>
          <cell r="AI297">
            <v>0</v>
          </cell>
          <cell r="AJ297">
            <v>0</v>
          </cell>
          <cell r="AK297">
            <v>0</v>
          </cell>
          <cell r="AL297">
            <v>0</v>
          </cell>
          <cell r="AM297">
            <v>0</v>
          </cell>
          <cell r="AN297">
            <v>0</v>
          </cell>
          <cell r="AO297">
            <v>0</v>
          </cell>
          <cell r="AP297">
            <v>0</v>
          </cell>
          <cell r="AQ297">
            <v>0</v>
          </cell>
          <cell r="AR297">
            <v>0</v>
          </cell>
          <cell r="AS297">
            <v>0</v>
          </cell>
          <cell r="AT297">
            <v>0</v>
          </cell>
          <cell r="AU297">
            <v>0</v>
          </cell>
          <cell r="AV297">
            <v>0</v>
          </cell>
          <cell r="AW297">
            <v>0</v>
          </cell>
          <cell r="AX297">
            <v>0</v>
          </cell>
          <cell r="AY297">
            <v>0</v>
          </cell>
          <cell r="AZ297">
            <v>0</v>
          </cell>
          <cell r="BA297">
            <v>0</v>
          </cell>
          <cell r="BB297">
            <v>0</v>
          </cell>
          <cell r="BC297">
            <v>0</v>
          </cell>
          <cell r="BD297">
            <v>0</v>
          </cell>
          <cell r="BE297">
            <v>0</v>
          </cell>
          <cell r="BF297">
            <v>0</v>
          </cell>
          <cell r="BG297">
            <v>0</v>
          </cell>
          <cell r="BH297">
            <v>0</v>
          </cell>
          <cell r="BI297">
            <v>0</v>
          </cell>
          <cell r="BJ297">
            <v>0</v>
          </cell>
          <cell r="BK297">
            <v>0</v>
          </cell>
          <cell r="BL297">
            <v>0</v>
          </cell>
          <cell r="BM297">
            <v>0</v>
          </cell>
          <cell r="BN297">
            <v>0</v>
          </cell>
          <cell r="BO297">
            <v>0</v>
          </cell>
          <cell r="BP297">
            <v>0</v>
          </cell>
          <cell r="BQ297">
            <v>0</v>
          </cell>
          <cell r="BR297">
            <v>0</v>
          </cell>
          <cell r="BS297">
            <v>0</v>
          </cell>
          <cell r="BT297">
            <v>0</v>
          </cell>
          <cell r="BU297">
            <v>0</v>
          </cell>
          <cell r="BV297">
            <v>0</v>
          </cell>
          <cell r="BW297">
            <v>0</v>
          </cell>
          <cell r="BX297">
            <v>0</v>
          </cell>
          <cell r="BY297">
            <v>0</v>
          </cell>
          <cell r="BZ297">
            <v>0</v>
          </cell>
          <cell r="CA297">
            <v>0</v>
          </cell>
          <cell r="CB297">
            <v>0</v>
          </cell>
          <cell r="CC297">
            <v>0</v>
          </cell>
          <cell r="CD297">
            <v>0</v>
          </cell>
          <cell r="CE297">
            <v>0</v>
          </cell>
          <cell r="CF297">
            <v>0</v>
          </cell>
          <cell r="CG297">
            <v>0</v>
          </cell>
          <cell r="CH297">
            <v>0</v>
          </cell>
          <cell r="CI297">
            <v>0</v>
          </cell>
          <cell r="CJ297">
            <v>0</v>
          </cell>
          <cell r="CK297">
            <v>0</v>
          </cell>
          <cell r="CL297">
            <v>0</v>
          </cell>
          <cell r="CM297">
            <v>0</v>
          </cell>
          <cell r="CN297">
            <v>0</v>
          </cell>
          <cell r="CO297">
            <v>0</v>
          </cell>
          <cell r="CP297">
            <v>0</v>
          </cell>
          <cell r="CQ297">
            <v>0</v>
          </cell>
          <cell r="CR297">
            <v>0</v>
          </cell>
          <cell r="CS297">
            <v>0</v>
          </cell>
          <cell r="CT297">
            <v>0</v>
          </cell>
          <cell r="CU297">
            <v>0</v>
          </cell>
          <cell r="CV297">
            <v>0</v>
          </cell>
          <cell r="CW297">
            <v>0</v>
          </cell>
          <cell r="CX297">
            <v>0</v>
          </cell>
          <cell r="CY297">
            <v>0</v>
          </cell>
          <cell r="CZ297">
            <v>0</v>
          </cell>
          <cell r="DA297">
            <v>0</v>
          </cell>
          <cell r="DB297">
            <v>0</v>
          </cell>
          <cell r="DC297">
            <v>0</v>
          </cell>
          <cell r="DD297">
            <v>0</v>
          </cell>
          <cell r="DE297">
            <v>0</v>
          </cell>
          <cell r="DF297">
            <v>0</v>
          </cell>
          <cell r="DG297">
            <v>0</v>
          </cell>
          <cell r="DH297">
            <v>0</v>
          </cell>
          <cell r="DI297">
            <v>0</v>
          </cell>
          <cell r="DJ297">
            <v>0</v>
          </cell>
          <cell r="DK297">
            <v>0</v>
          </cell>
          <cell r="DL297">
            <v>0</v>
          </cell>
          <cell r="DM297">
            <v>0</v>
          </cell>
          <cell r="DN297">
            <v>0</v>
          </cell>
          <cell r="DO297">
            <v>0</v>
          </cell>
          <cell r="DP297">
            <v>0</v>
          </cell>
          <cell r="DQ297">
            <v>0</v>
          </cell>
          <cell r="DR297">
            <v>0</v>
          </cell>
          <cell r="DS297">
            <v>0</v>
          </cell>
          <cell r="DT297">
            <v>0</v>
          </cell>
          <cell r="DU297">
            <v>0</v>
          </cell>
          <cell r="DV297">
            <v>0</v>
          </cell>
          <cell r="DW297">
            <v>0</v>
          </cell>
          <cell r="DX297">
            <v>0</v>
          </cell>
          <cell r="DY297">
            <v>0</v>
          </cell>
          <cell r="DZ297">
            <v>0</v>
          </cell>
          <cell r="EA297">
            <v>0</v>
          </cell>
          <cell r="EB297">
            <v>0</v>
          </cell>
          <cell r="EC297">
            <v>0</v>
          </cell>
          <cell r="ED297">
            <v>0</v>
          </cell>
          <cell r="EE297">
            <v>0</v>
          </cell>
          <cell r="EF297">
            <v>0</v>
          </cell>
          <cell r="EG297">
            <v>0</v>
          </cell>
          <cell r="EH297">
            <v>0</v>
          </cell>
          <cell r="EI297">
            <v>0</v>
          </cell>
          <cell r="EJ297">
            <v>0</v>
          </cell>
          <cell r="EK297">
            <v>0</v>
          </cell>
          <cell r="EL297">
            <v>0</v>
          </cell>
          <cell r="EM297">
            <v>0</v>
          </cell>
          <cell r="EN297">
            <v>0</v>
          </cell>
        </row>
        <row r="298">
          <cell r="A298">
            <v>524101</v>
          </cell>
          <cell r="B298" t="str">
            <v>Travel Concession - Rail</v>
          </cell>
          <cell r="C298">
            <v>0.29792999999999997</v>
          </cell>
          <cell r="D298">
            <v>0.12052</v>
          </cell>
          <cell r="E298">
            <v>0.11005</v>
          </cell>
          <cell r="F298">
            <v>2.5909999999999999E-2</v>
          </cell>
          <cell r="G298">
            <v>5.561E-2</v>
          </cell>
          <cell r="H298">
            <v>9.4500000000000001E-2</v>
          </cell>
          <cell r="I298">
            <v>0.13081999999999999</v>
          </cell>
          <cell r="J298">
            <v>0.15</v>
          </cell>
          <cell r="K298">
            <v>0.15</v>
          </cell>
          <cell r="L298">
            <v>0.15</v>
          </cell>
          <cell r="M298">
            <v>1.2500000000000001E-2</v>
          </cell>
          <cell r="N298">
            <v>0.02</v>
          </cell>
          <cell r="O298">
            <v>-7.4999999999999997E-3</v>
          </cell>
          <cell r="P298">
            <v>-0.6</v>
          </cell>
          <cell r="Q298">
            <v>0</v>
          </cell>
          <cell r="R298">
            <v>0.02</v>
          </cell>
          <cell r="S298">
            <v>-0.02</v>
          </cell>
          <cell r="T298">
            <v>0</v>
          </cell>
          <cell r="U298">
            <v>0</v>
          </cell>
          <cell r="V298">
            <v>1.2500000000000001E-2</v>
          </cell>
          <cell r="W298">
            <v>0</v>
          </cell>
          <cell r="X298">
            <v>1.2500000000000001E-2</v>
          </cell>
          <cell r="Y298">
            <v>2.5000000000000001E-2</v>
          </cell>
          <cell r="Z298">
            <v>0.02</v>
          </cell>
          <cell r="AA298">
            <v>5.000000000000001E-3</v>
          </cell>
          <cell r="AB298">
            <v>0.20000000000000004</v>
          </cell>
          <cell r="AC298">
            <v>0</v>
          </cell>
          <cell r="AD298">
            <v>0.02</v>
          </cell>
          <cell r="AE298">
            <v>-0.02</v>
          </cell>
          <cell r="AF298">
            <v>0</v>
          </cell>
          <cell r="AG298">
            <v>0</v>
          </cell>
          <cell r="AH298">
            <v>1.2500000000000001E-2</v>
          </cell>
          <cell r="AI298">
            <v>0</v>
          </cell>
          <cell r="AJ298">
            <v>1.2500000000000001E-2</v>
          </cell>
          <cell r="AK298">
            <v>3.7499999999999999E-2</v>
          </cell>
          <cell r="AL298">
            <v>0.02</v>
          </cell>
          <cell r="AM298">
            <v>1.7499999999999998E-2</v>
          </cell>
          <cell r="AN298">
            <v>0.46666666666666662</v>
          </cell>
          <cell r="AO298">
            <v>0</v>
          </cell>
          <cell r="AP298">
            <v>0.02</v>
          </cell>
          <cell r="AQ298">
            <v>-0.02</v>
          </cell>
          <cell r="AR298" t="e">
            <v>#DIV/0!</v>
          </cell>
          <cell r="AS298">
            <v>0</v>
          </cell>
          <cell r="AT298">
            <v>1.2500000000000001E-2</v>
          </cell>
          <cell r="AU298">
            <v>8.0000000000000002E-3</v>
          </cell>
          <cell r="AV298">
            <v>4.5000000000000005E-3</v>
          </cell>
          <cell r="AW298">
            <v>0.05</v>
          </cell>
          <cell r="AX298">
            <v>2.8000000000000001E-2</v>
          </cell>
          <cell r="AY298">
            <v>2.2000000000000002E-2</v>
          </cell>
          <cell r="AZ298">
            <v>0.44</v>
          </cell>
          <cell r="BA298">
            <v>4.7820000000000001E-2</v>
          </cell>
          <cell r="BB298">
            <v>2.8000000000000001E-2</v>
          </cell>
          <cell r="BC298">
            <v>1.9820000000000001E-2</v>
          </cell>
          <cell r="BD298">
            <v>0.41447093266415724</v>
          </cell>
          <cell r="BE298">
            <v>0</v>
          </cell>
          <cell r="BF298">
            <v>1.2500000000000001E-2</v>
          </cell>
          <cell r="BG298">
            <v>0</v>
          </cell>
          <cell r="BH298">
            <v>1.2500000000000001E-2</v>
          </cell>
          <cell r="BI298">
            <v>6.25E-2</v>
          </cell>
          <cell r="BJ298">
            <v>2.8000000000000001E-2</v>
          </cell>
          <cell r="BK298">
            <v>3.4500000000000003E-2</v>
          </cell>
          <cell r="BL298">
            <v>0.55200000000000005</v>
          </cell>
          <cell r="BM298">
            <v>4.7820000000000001E-2</v>
          </cell>
          <cell r="BN298">
            <v>2.8000000000000001E-2</v>
          </cell>
          <cell r="BO298">
            <v>1.9820000000000001E-2</v>
          </cell>
          <cell r="BP298">
            <v>0.41447093266415724</v>
          </cell>
          <cell r="BQ298">
            <v>0</v>
          </cell>
          <cell r="BR298">
            <v>1.2500000000000001E-2</v>
          </cell>
          <cell r="BS298">
            <v>4.4999999999999997E-3</v>
          </cell>
          <cell r="BT298">
            <v>8.0000000000000002E-3</v>
          </cell>
          <cell r="BU298">
            <v>7.4999999999999997E-2</v>
          </cell>
          <cell r="BV298">
            <v>3.2500000000000001E-2</v>
          </cell>
          <cell r="BW298">
            <v>4.2499999999999996E-2</v>
          </cell>
          <cell r="BX298">
            <v>0.56666666666666665</v>
          </cell>
          <cell r="BY298">
            <v>4.7820000000000001E-2</v>
          </cell>
          <cell r="BZ298">
            <v>3.2500000000000001E-2</v>
          </cell>
          <cell r="CA298">
            <v>-1.532E-2</v>
          </cell>
          <cell r="CB298">
            <v>-0.32036804684232539</v>
          </cell>
          <cell r="CC298">
            <v>0</v>
          </cell>
          <cell r="CD298">
            <v>1.2500000000000001E-2</v>
          </cell>
          <cell r="CE298">
            <v>1.44E-2</v>
          </cell>
          <cell r="CF298">
            <v>-1.8999999999999989E-3</v>
          </cell>
          <cell r="CG298">
            <v>8.7499999999999994E-2</v>
          </cell>
          <cell r="CH298">
            <v>4.6899999999999997E-2</v>
          </cell>
          <cell r="CI298">
            <v>4.0599999999999997E-2</v>
          </cell>
          <cell r="CJ298">
            <v>0.46400000000000002</v>
          </cell>
          <cell r="CK298">
            <v>4.7820000000000001E-2</v>
          </cell>
          <cell r="CL298">
            <v>4.6899999999999997E-2</v>
          </cell>
          <cell r="CM298">
            <v>-9.2000000000000415E-4</v>
          </cell>
          <cell r="CN298">
            <v>-1.9238812212463492E-2</v>
          </cell>
          <cell r="CO298">
            <v>0</v>
          </cell>
          <cell r="CP298">
            <v>1.2500000000000001E-2</v>
          </cell>
          <cell r="CQ298">
            <v>3.8E-3</v>
          </cell>
          <cell r="CR298">
            <v>8.7000000000000011E-3</v>
          </cell>
          <cell r="CS298">
            <v>0.1</v>
          </cell>
          <cell r="CT298">
            <v>5.0700000000000002E-2</v>
          </cell>
          <cell r="CU298">
            <v>4.9300000000000004E-2</v>
          </cell>
          <cell r="CV298">
            <v>0.49299999999999999</v>
          </cell>
          <cell r="CW298">
            <v>4.7820000000000001E-2</v>
          </cell>
          <cell r="CX298">
            <v>5.0700000000000002E-2</v>
          </cell>
          <cell r="CY298">
            <v>-2.8800000000000006E-3</v>
          </cell>
          <cell r="CZ298">
            <v>-6.0225846925972409E-2</v>
          </cell>
          <cell r="DA298">
            <v>0</v>
          </cell>
          <cell r="DB298">
            <v>1.2500000000000001E-2</v>
          </cell>
          <cell r="DC298">
            <v>0</v>
          </cell>
          <cell r="DD298">
            <v>1.2500000000000001E-2</v>
          </cell>
          <cell r="DE298">
            <v>0.1125</v>
          </cell>
          <cell r="DF298">
            <v>5.0700000000000002E-2</v>
          </cell>
          <cell r="DG298">
            <v>6.1800000000000001E-2</v>
          </cell>
          <cell r="DH298">
            <v>0.54933333333333334</v>
          </cell>
          <cell r="DI298">
            <v>0.10832</v>
          </cell>
          <cell r="DJ298">
            <v>5.0700000000000002E-2</v>
          </cell>
          <cell r="DK298">
            <v>5.7619999999999998E-2</v>
          </cell>
          <cell r="DL298">
            <v>0.53194239290989653</v>
          </cell>
          <cell r="DM298">
            <v>0</v>
          </cell>
          <cell r="DN298">
            <v>1.2500000000000001E-2</v>
          </cell>
          <cell r="DO298">
            <v>3.5999999999999999E-3</v>
          </cell>
          <cell r="DP298">
            <v>8.9000000000000017E-3</v>
          </cell>
          <cell r="DQ298">
            <v>0.125</v>
          </cell>
          <cell r="DR298">
            <v>5.4300000000000001E-2</v>
          </cell>
          <cell r="DS298">
            <v>7.0699999999999999E-2</v>
          </cell>
          <cell r="DT298">
            <v>0.56559999999999999</v>
          </cell>
          <cell r="DU298">
            <v>0.12032</v>
          </cell>
          <cell r="DV298">
            <v>5.4300000000000001E-2</v>
          </cell>
          <cell r="DW298">
            <v>6.6019999999999995E-2</v>
          </cell>
          <cell r="DX298">
            <v>0.54870345744680848</v>
          </cell>
          <cell r="DY298">
            <v>0</v>
          </cell>
          <cell r="DZ298">
            <v>1.2500000000000001E-2</v>
          </cell>
          <cell r="EA298">
            <v>7.6E-3</v>
          </cell>
          <cell r="EB298">
            <v>4.9000000000000007E-3</v>
          </cell>
          <cell r="EC298">
            <v>0.13750000000000001</v>
          </cell>
          <cell r="ED298">
            <v>6.1899999999999997E-2</v>
          </cell>
          <cell r="EE298">
            <v>7.5600000000000014E-2</v>
          </cell>
          <cell r="EF298">
            <v>0.54981818181818187</v>
          </cell>
          <cell r="EG298">
            <v>0.12831999999999999</v>
          </cell>
          <cell r="EH298">
            <v>6.1899999999999997E-2</v>
          </cell>
          <cell r="EI298">
            <v>6.6419999999999993E-2</v>
          </cell>
          <cell r="EJ298">
            <v>0.51761221945137159</v>
          </cell>
          <cell r="EK298">
            <v>0</v>
          </cell>
          <cell r="EL298">
            <v>1.2500000000000001E-2</v>
          </cell>
          <cell r="EM298">
            <v>3.15E-2</v>
          </cell>
          <cell r="EN298">
            <v>-1.9E-2</v>
          </cell>
        </row>
        <row r="299">
          <cell r="A299">
            <v>524102</v>
          </cell>
          <cell r="B299" t="str">
            <v>Travel &amp; Subsistence Expenses - Local</v>
          </cell>
          <cell r="C299">
            <v>104.01809738999999</v>
          </cell>
          <cell r="D299">
            <v>103.75791325</v>
          </cell>
          <cell r="E299">
            <v>106.67587211</v>
          </cell>
          <cell r="F299">
            <v>119.16018176</v>
          </cell>
          <cell r="G299">
            <v>156.21365441</v>
          </cell>
          <cell r="H299">
            <v>157.11139159999999</v>
          </cell>
          <cell r="I299">
            <v>132.04526475</v>
          </cell>
          <cell r="J299">
            <v>191.66685208999999</v>
          </cell>
          <cell r="K299">
            <v>146.62</v>
          </cell>
          <cell r="L299">
            <v>141.75941005000001</v>
          </cell>
          <cell r="M299">
            <v>12.21833</v>
          </cell>
          <cell r="N299">
            <v>5.1305452699999998</v>
          </cell>
          <cell r="O299">
            <v>7.0877847300000001</v>
          </cell>
          <cell r="P299">
            <v>0.58009439342365121</v>
          </cell>
          <cell r="Q299">
            <v>1.1589994100000001</v>
          </cell>
          <cell r="R299">
            <v>5.1305452699999998</v>
          </cell>
          <cell r="S299">
            <v>-3.97154586</v>
          </cell>
          <cell r="T299">
            <v>-3.4267022275705901</v>
          </cell>
          <cell r="U299">
            <v>0</v>
          </cell>
          <cell r="V299">
            <v>12.269830000000001</v>
          </cell>
          <cell r="W299">
            <v>10.601386249999999</v>
          </cell>
          <cell r="X299">
            <v>1.6684437500000016</v>
          </cell>
          <cell r="Y299">
            <v>24.433160000000001</v>
          </cell>
          <cell r="Z299">
            <v>15.73193152</v>
          </cell>
          <cell r="AA299">
            <v>8.701228480000001</v>
          </cell>
          <cell r="AB299">
            <v>0.35612374658046692</v>
          </cell>
          <cell r="AC299">
            <v>12.240915919999999</v>
          </cell>
          <cell r="AD299">
            <v>15.73193152</v>
          </cell>
          <cell r="AE299">
            <v>-3.4910156000000008</v>
          </cell>
          <cell r="AF299">
            <v>-0.2851923518481288</v>
          </cell>
          <cell r="AG299">
            <v>0</v>
          </cell>
          <cell r="AH299">
            <v>12.21833</v>
          </cell>
          <cell r="AI299">
            <v>10.446966190000001</v>
          </cell>
          <cell r="AJ299">
            <v>1.7713638099999987</v>
          </cell>
          <cell r="AK299">
            <v>36.651490000000003</v>
          </cell>
          <cell r="AL299">
            <v>26.178897710000001</v>
          </cell>
          <cell r="AM299">
            <v>10.472592290000001</v>
          </cell>
          <cell r="AN299">
            <v>0.28573442143825534</v>
          </cell>
          <cell r="AO299">
            <v>10.446966190000001</v>
          </cell>
          <cell r="AP299">
            <v>26.178897710000001</v>
          </cell>
          <cell r="AQ299">
            <v>-15.73193152</v>
          </cell>
          <cell r="AR299">
            <v>-1.5058851760292715</v>
          </cell>
          <cell r="AS299">
            <v>0</v>
          </cell>
          <cell r="AT299">
            <v>11.943679869999999</v>
          </cell>
          <cell r="AU299">
            <v>10.167439</v>
          </cell>
          <cell r="AV299">
            <v>1.7762408699999988</v>
          </cell>
          <cell r="AW299">
            <v>47.791021059999991</v>
          </cell>
          <cell r="AX299">
            <v>36.346336710000003</v>
          </cell>
          <cell r="AY299">
            <v>11.444684349999989</v>
          </cell>
          <cell r="AZ299">
            <v>0.23947352653611603</v>
          </cell>
          <cell r="BA299">
            <v>32.431795809999997</v>
          </cell>
          <cell r="BB299">
            <v>36.346336710000003</v>
          </cell>
          <cell r="BC299">
            <v>-3.9145409000000058</v>
          </cell>
          <cell r="BD299">
            <v>-0.12070071367410987</v>
          </cell>
          <cell r="BE299">
            <v>0</v>
          </cell>
          <cell r="BF299">
            <v>12.375679869999999</v>
          </cell>
          <cell r="BG299">
            <v>11.159780140000001</v>
          </cell>
          <cell r="BH299">
            <v>1.2158997299999985</v>
          </cell>
          <cell r="BI299">
            <v>60.16670092999999</v>
          </cell>
          <cell r="BJ299">
            <v>47.506116849999998</v>
          </cell>
          <cell r="BK299">
            <v>12.660584079999992</v>
          </cell>
          <cell r="BL299">
            <v>0.21042510033464776</v>
          </cell>
          <cell r="BM299">
            <v>41.895970740000003</v>
          </cell>
          <cell r="BN299">
            <v>47.506116849999998</v>
          </cell>
          <cell r="BO299">
            <v>-5.6101461099999952</v>
          </cell>
          <cell r="BP299">
            <v>-0.13390657886448568</v>
          </cell>
          <cell r="BQ299">
            <v>0</v>
          </cell>
          <cell r="BR299">
            <v>12.09086737</v>
          </cell>
          <cell r="BS299">
            <v>8.9666112599999988</v>
          </cell>
          <cell r="BT299">
            <v>3.124256110000001</v>
          </cell>
          <cell r="BU299">
            <v>72.257568300000003</v>
          </cell>
          <cell r="BV299">
            <v>56.472728109999998</v>
          </cell>
          <cell r="BW299">
            <v>15.784840190000004</v>
          </cell>
          <cell r="BX299">
            <v>0.21845241351693817</v>
          </cell>
          <cell r="BY299">
            <v>52.020387599999999</v>
          </cell>
          <cell r="BZ299">
            <v>56.472728109999998</v>
          </cell>
          <cell r="CA299">
            <v>4.4523405099999991</v>
          </cell>
          <cell r="CB299">
            <v>8.5588376315750461E-2</v>
          </cell>
          <cell r="CC299">
            <v>0</v>
          </cell>
          <cell r="CD299">
            <v>11.401123869999999</v>
          </cell>
          <cell r="CE299">
            <v>12.136574</v>
          </cell>
          <cell r="CF299">
            <v>-0.73545013000000026</v>
          </cell>
          <cell r="CG299">
            <v>83.301593170000004</v>
          </cell>
          <cell r="CH299">
            <v>68.609302110000002</v>
          </cell>
          <cell r="CI299">
            <v>14.692291060000002</v>
          </cell>
          <cell r="CJ299">
            <v>0.17637467065025164</v>
          </cell>
          <cell r="CK299">
            <v>64.999351610000005</v>
          </cell>
          <cell r="CL299">
            <v>68.609302110000002</v>
          </cell>
          <cell r="CM299">
            <v>3.6099504999999965</v>
          </cell>
          <cell r="CN299">
            <v>5.5538254006900184E-2</v>
          </cell>
          <cell r="CO299">
            <v>0</v>
          </cell>
          <cell r="CP299">
            <v>13.72622337</v>
          </cell>
          <cell r="CQ299">
            <v>10.988935700000003</v>
          </cell>
          <cell r="CR299">
            <v>2.7372876699999971</v>
          </cell>
          <cell r="CS299">
            <v>96.977816540000006</v>
          </cell>
          <cell r="CT299">
            <v>79.598237810000001</v>
          </cell>
          <cell r="CU299">
            <v>17.379578730000006</v>
          </cell>
          <cell r="CV299">
            <v>0.17921189969080742</v>
          </cell>
          <cell r="CW299">
            <v>77.929976530000005</v>
          </cell>
          <cell r="CX299">
            <v>79.598237810000001</v>
          </cell>
          <cell r="CY299">
            <v>-1.6682612799999958</v>
          </cell>
          <cell r="CZ299">
            <v>-2.1407183144188172E-2</v>
          </cell>
          <cell r="DA299">
            <v>0</v>
          </cell>
          <cell r="DB299">
            <v>11.78532087</v>
          </cell>
          <cell r="DC299">
            <v>11.661651050000001</v>
          </cell>
          <cell r="DD299">
            <v>0.12366981999999815</v>
          </cell>
          <cell r="DE299">
            <v>107.66313741</v>
          </cell>
          <cell r="DF299">
            <v>91.259888860000004</v>
          </cell>
          <cell r="DG299">
            <v>16.403248550000001</v>
          </cell>
          <cell r="DH299">
            <v>0.15235714790229055</v>
          </cell>
          <cell r="DI299">
            <v>88.463368549999998</v>
          </cell>
          <cell r="DJ299">
            <v>91.259888860000004</v>
          </cell>
          <cell r="DK299">
            <v>-2.7965203100000053</v>
          </cell>
          <cell r="DL299">
            <v>-3.1612184295462323E-2</v>
          </cell>
          <cell r="DM299">
            <v>0</v>
          </cell>
          <cell r="DN299">
            <v>13.388421869999998</v>
          </cell>
          <cell r="DO299">
            <v>12.175336090000004</v>
          </cell>
          <cell r="DP299">
            <v>1.2130857799999948</v>
          </cell>
          <cell r="DQ299">
            <v>119.44299878000001</v>
          </cell>
          <cell r="DR299">
            <v>103.43522495000001</v>
          </cell>
          <cell r="DS299">
            <v>16.007773830000005</v>
          </cell>
          <cell r="DT299">
            <v>0.13402019367819495</v>
          </cell>
          <cell r="DU299">
            <v>101.60892956999999</v>
          </cell>
          <cell r="DV299">
            <v>103.43522495000001</v>
          </cell>
          <cell r="DW299">
            <v>-1.826295380000019</v>
          </cell>
          <cell r="DX299">
            <v>-1.7973768523384111E-2</v>
          </cell>
          <cell r="DY299">
            <v>0</v>
          </cell>
          <cell r="DZ299">
            <v>14.379936369999999</v>
          </cell>
          <cell r="EA299">
            <v>9.7470817499999995</v>
          </cell>
          <cell r="EB299">
            <v>4.6328546199999998</v>
          </cell>
          <cell r="EC299">
            <v>132.57395915000001</v>
          </cell>
          <cell r="ED299">
            <v>113.1823067</v>
          </cell>
          <cell r="EE299">
            <v>19.391652450000009</v>
          </cell>
          <cell r="EF299">
            <v>0.14627044839220227</v>
          </cell>
          <cell r="EG299">
            <v>113.16215669</v>
          </cell>
          <cell r="EH299">
            <v>113.1823067</v>
          </cell>
          <cell r="EI299">
            <v>-2.0150009999994722E-2</v>
          </cell>
          <cell r="EJ299">
            <v>-1.7806314928403403E-4</v>
          </cell>
          <cell r="EK299">
            <v>0</v>
          </cell>
          <cell r="EL299">
            <v>16.805364649999998</v>
          </cell>
          <cell r="EM299">
            <v>20.994716799999996</v>
          </cell>
          <cell r="EN299">
            <v>-4.1893521499999977</v>
          </cell>
        </row>
        <row r="300">
          <cell r="A300">
            <v>524103</v>
          </cell>
          <cell r="B300" t="str">
            <v>Accommodation - Local</v>
          </cell>
          <cell r="C300">
            <v>3.7051532300000001</v>
          </cell>
          <cell r="D300">
            <v>3.6621504300000001</v>
          </cell>
          <cell r="E300">
            <v>2.7122189400000001</v>
          </cell>
          <cell r="F300">
            <v>2.3580066400000002</v>
          </cell>
          <cell r="G300">
            <v>2.5213872999999998</v>
          </cell>
          <cell r="H300">
            <v>3.5477237000000001</v>
          </cell>
          <cell r="I300">
            <v>2.7733663399999999</v>
          </cell>
          <cell r="J300">
            <v>13.4008</v>
          </cell>
          <cell r="K300">
            <v>2.66</v>
          </cell>
          <cell r="L300">
            <v>4.4497</v>
          </cell>
          <cell r="M300">
            <v>0.221667</v>
          </cell>
          <cell r="N300">
            <v>0.10450016000000001</v>
          </cell>
          <cell r="O300">
            <v>0.11716683999999999</v>
          </cell>
          <cell r="P300">
            <v>0.52857141568208166</v>
          </cell>
          <cell r="Q300">
            <v>-7.0600000000000003E-3</v>
          </cell>
          <cell r="R300">
            <v>0.10450016000000001</v>
          </cell>
          <cell r="S300">
            <v>-0.11156016000000001</v>
          </cell>
          <cell r="T300">
            <v>15.801722379603399</v>
          </cell>
          <cell r="U300">
            <v>0</v>
          </cell>
          <cell r="V300">
            <v>0.22516700000000001</v>
          </cell>
          <cell r="W300">
            <v>0.15465000000000001</v>
          </cell>
          <cell r="X300">
            <v>7.0516999999999996E-2</v>
          </cell>
          <cell r="Y300">
            <v>0.44683400000000001</v>
          </cell>
          <cell r="Z300">
            <v>0.25915016000000002</v>
          </cell>
          <cell r="AA300">
            <v>0.18768383999999999</v>
          </cell>
          <cell r="AB300">
            <v>0.42003034684021356</v>
          </cell>
          <cell r="AC300">
            <v>0.34869</v>
          </cell>
          <cell r="AD300">
            <v>0.25915016000000002</v>
          </cell>
          <cell r="AE300">
            <v>8.9539839999999982E-2</v>
          </cell>
          <cell r="AF300">
            <v>0.2567892397258309</v>
          </cell>
          <cell r="AG300">
            <v>0</v>
          </cell>
          <cell r="AH300">
            <v>0.221667</v>
          </cell>
          <cell r="AI300">
            <v>0.10065999999999997</v>
          </cell>
          <cell r="AJ300">
            <v>0.12100700000000003</v>
          </cell>
          <cell r="AK300">
            <v>0.66850100000000001</v>
          </cell>
          <cell r="AL300">
            <v>0.35981015999999999</v>
          </cell>
          <cell r="AM300">
            <v>0.30869084000000002</v>
          </cell>
          <cell r="AN300">
            <v>0.46176571164441044</v>
          </cell>
          <cell r="AO300">
            <v>0.10065999999999997</v>
          </cell>
          <cell r="AP300">
            <v>0.35981015999999999</v>
          </cell>
          <cell r="AQ300">
            <v>-0.25915016000000002</v>
          </cell>
          <cell r="AR300">
            <v>-2.5745098350884175</v>
          </cell>
          <cell r="AS300">
            <v>0</v>
          </cell>
          <cell r="AT300">
            <v>0.341667</v>
          </cell>
          <cell r="AU300">
            <v>0.20549000000000006</v>
          </cell>
          <cell r="AV300">
            <v>0.13617699999999994</v>
          </cell>
          <cell r="AW300">
            <v>0.97216800000000003</v>
          </cell>
          <cell r="AX300">
            <v>0.56530016000000005</v>
          </cell>
          <cell r="AY300">
            <v>0.40686783999999998</v>
          </cell>
          <cell r="AZ300">
            <v>0.41851597666246981</v>
          </cell>
          <cell r="BA300">
            <v>0.80589999999999995</v>
          </cell>
          <cell r="BB300">
            <v>0.56530016000000005</v>
          </cell>
          <cell r="BC300">
            <v>0.2405998399999999</v>
          </cell>
          <cell r="BD300">
            <v>0.29854800843777135</v>
          </cell>
          <cell r="BE300">
            <v>0</v>
          </cell>
          <cell r="BF300">
            <v>0.54564900000000005</v>
          </cell>
          <cell r="BG300">
            <v>0.255301</v>
          </cell>
          <cell r="BH300">
            <v>0.29034800000000005</v>
          </cell>
          <cell r="BI300">
            <v>1.515595</v>
          </cell>
          <cell r="BJ300">
            <v>0.82060116000000005</v>
          </cell>
          <cell r="BK300">
            <v>0.69499383999999997</v>
          </cell>
          <cell r="BL300">
            <v>0.45856171338649176</v>
          </cell>
          <cell r="BM300">
            <v>0.95594999999999997</v>
          </cell>
          <cell r="BN300">
            <v>0.82060116000000005</v>
          </cell>
          <cell r="BO300">
            <v>0.13534883999999991</v>
          </cell>
          <cell r="BP300">
            <v>0.14158568962811854</v>
          </cell>
          <cell r="BQ300">
            <v>0</v>
          </cell>
          <cell r="BR300">
            <v>0.186667</v>
          </cell>
          <cell r="BS300">
            <v>0.14687</v>
          </cell>
          <cell r="BT300">
            <v>3.9796999999999999E-2</v>
          </cell>
          <cell r="BU300">
            <v>1.7022619999999999</v>
          </cell>
          <cell r="BV300">
            <v>0.96747116</v>
          </cell>
          <cell r="BW300">
            <v>0.73479083999999995</v>
          </cell>
          <cell r="BX300">
            <v>0.43165555008570949</v>
          </cell>
          <cell r="BY300">
            <v>1.1681999999999999</v>
          </cell>
          <cell r="BZ300">
            <v>0.96747116</v>
          </cell>
          <cell r="CA300">
            <v>-0.20072883999999991</v>
          </cell>
          <cell r="CB300">
            <v>-0.17182746105118979</v>
          </cell>
          <cell r="CC300">
            <v>0</v>
          </cell>
          <cell r="CD300">
            <v>0.29039900000000002</v>
          </cell>
          <cell r="CE300">
            <v>0.23114999999999988</v>
          </cell>
          <cell r="CF300">
            <v>5.9249000000000135E-2</v>
          </cell>
          <cell r="CG300">
            <v>1.992661</v>
          </cell>
          <cell r="CH300">
            <v>1.1986211599999999</v>
          </cell>
          <cell r="CI300">
            <v>0.79403984000000016</v>
          </cell>
          <cell r="CJ300">
            <v>0.39848215025034373</v>
          </cell>
          <cell r="CK300">
            <v>1.3929499999999999</v>
          </cell>
          <cell r="CL300">
            <v>1.1986211599999999</v>
          </cell>
          <cell r="CM300">
            <v>-0.19432884000000006</v>
          </cell>
          <cell r="CN300">
            <v>-0.13950884094906499</v>
          </cell>
          <cell r="CO300">
            <v>0</v>
          </cell>
          <cell r="CP300">
            <v>1.0987169999999999</v>
          </cell>
          <cell r="CQ300">
            <v>0.38990999999999998</v>
          </cell>
          <cell r="CR300">
            <v>0.70880699999999996</v>
          </cell>
          <cell r="CS300">
            <v>3.0895779999999999</v>
          </cell>
          <cell r="CT300">
            <v>1.5885311599999998</v>
          </cell>
          <cell r="CU300">
            <v>1.5010468400000001</v>
          </cell>
          <cell r="CV300">
            <v>0.48584202761671663</v>
          </cell>
          <cell r="CW300">
            <v>1.740005</v>
          </cell>
          <cell r="CX300">
            <v>1.5885311599999998</v>
          </cell>
          <cell r="CY300">
            <v>0.15147384000000019</v>
          </cell>
          <cell r="CZ300">
            <v>8.7053680880227469E-2</v>
          </cell>
          <cell r="DA300">
            <v>0</v>
          </cell>
          <cell r="DB300">
            <v>2.1898999999999998E-2</v>
          </cell>
          <cell r="DC300">
            <v>0.269561</v>
          </cell>
          <cell r="DD300">
            <v>-0.24766199999999999</v>
          </cell>
          <cell r="DE300">
            <v>3.1114769999999998</v>
          </cell>
          <cell r="DF300">
            <v>1.85809216</v>
          </cell>
          <cell r="DG300">
            <v>1.2533848399999998</v>
          </cell>
          <cell r="DH300">
            <v>0.4028263233184754</v>
          </cell>
          <cell r="DI300">
            <v>1.9632175000000001</v>
          </cell>
          <cell r="DJ300">
            <v>1.85809216</v>
          </cell>
          <cell r="DK300">
            <v>0.10512534000000007</v>
          </cell>
          <cell r="DL300">
            <v>5.3547474999586168E-2</v>
          </cell>
          <cell r="DM300">
            <v>0</v>
          </cell>
          <cell r="DN300">
            <v>0.22189900000000001</v>
          </cell>
          <cell r="DO300">
            <v>0.19719999999999999</v>
          </cell>
          <cell r="DP300">
            <v>2.4699000000000026E-2</v>
          </cell>
          <cell r="DQ300">
            <v>3.3333759999999999</v>
          </cell>
          <cell r="DR300">
            <v>2.05529216</v>
          </cell>
          <cell r="DS300">
            <v>1.2780838399999999</v>
          </cell>
          <cell r="DT300">
            <v>0.38342024422087395</v>
          </cell>
          <cell r="DU300">
            <v>1.9967174999999999</v>
          </cell>
          <cell r="DV300">
            <v>2.05529216</v>
          </cell>
          <cell r="DW300">
            <v>-5.8574660000000112E-2</v>
          </cell>
          <cell r="DX300">
            <v>-2.9335476851382387E-2</v>
          </cell>
          <cell r="DY300">
            <v>0</v>
          </cell>
          <cell r="DZ300">
            <v>0.26941100000000001</v>
          </cell>
          <cell r="EA300">
            <v>7.5150000000000231E-2</v>
          </cell>
          <cell r="EB300">
            <v>0.19426099999999979</v>
          </cell>
          <cell r="EC300">
            <v>3.5727869999999999</v>
          </cell>
          <cell r="ED300">
            <v>2.1304421600000003</v>
          </cell>
          <cell r="EE300">
            <v>1.4423448399999996</v>
          </cell>
          <cell r="EF300">
            <v>0.40370300272588311</v>
          </cell>
          <cell r="EG300">
            <v>2.4085174999999999</v>
          </cell>
          <cell r="EH300">
            <v>2.1304421600000003</v>
          </cell>
          <cell r="EI300">
            <v>0.27807533999999956</v>
          </cell>
          <cell r="EJ300">
            <v>0.11545498008629772</v>
          </cell>
          <cell r="EK300">
            <v>0</v>
          </cell>
          <cell r="EL300">
            <v>0.87691300000000005</v>
          </cell>
          <cell r="EM300">
            <v>0.56908183999999984</v>
          </cell>
          <cell r="EN300">
            <v>0.30783116000000021</v>
          </cell>
        </row>
        <row r="301">
          <cell r="A301">
            <v>524104</v>
          </cell>
          <cell r="B301" t="str">
            <v>Travel &amp; Subsistence Expenses - Foreign</v>
          </cell>
          <cell r="C301">
            <v>18.992760449999999</v>
          </cell>
          <cell r="D301">
            <v>38.171627710000003</v>
          </cell>
          <cell r="E301">
            <v>9.682041000000001E-2</v>
          </cell>
          <cell r="F301">
            <v>-0.12904935000000001</v>
          </cell>
          <cell r="G301">
            <v>6.998186940000001</v>
          </cell>
          <cell r="H301">
            <v>79.373250049999996</v>
          </cell>
          <cell r="I301">
            <v>60.199593970000002</v>
          </cell>
          <cell r="J301">
            <v>70</v>
          </cell>
          <cell r="K301">
            <v>52.26</v>
          </cell>
          <cell r="L301">
            <v>83.389563999999993</v>
          </cell>
          <cell r="M301">
            <v>3.0915729999999999</v>
          </cell>
          <cell r="N301">
            <v>3.9085000000000002E-2</v>
          </cell>
          <cell r="O301">
            <v>3.0524879999999999</v>
          </cell>
          <cell r="P301">
            <v>0.98735756846110379</v>
          </cell>
          <cell r="Q301">
            <v>4.95513519</v>
          </cell>
          <cell r="R301">
            <v>3.9085000000000002E-2</v>
          </cell>
          <cell r="S301">
            <v>4.91605019</v>
          </cell>
          <cell r="T301">
            <v>0.99211222327922</v>
          </cell>
          <cell r="U301">
            <v>0</v>
          </cell>
          <cell r="V301">
            <v>2.9166669999999999</v>
          </cell>
          <cell r="W301">
            <v>3.2791102999999997</v>
          </cell>
          <cell r="X301">
            <v>-0.3624432999999998</v>
          </cell>
          <cell r="Y301">
            <v>6.0082399999999998</v>
          </cell>
          <cell r="Z301">
            <v>3.3181952999999997</v>
          </cell>
          <cell r="AA301">
            <v>2.6900447000000001</v>
          </cell>
          <cell r="AB301">
            <v>0.44772590642184734</v>
          </cell>
          <cell r="AC301">
            <v>11.596680810000001</v>
          </cell>
          <cell r="AD301">
            <v>3.3181952999999997</v>
          </cell>
          <cell r="AE301">
            <v>8.2784855100000012</v>
          </cell>
          <cell r="AF301">
            <v>0.71386680772151057</v>
          </cell>
          <cell r="AG301">
            <v>0</v>
          </cell>
          <cell r="AH301">
            <v>2.9166669999999999</v>
          </cell>
          <cell r="AI301">
            <v>12.796779949999999</v>
          </cell>
          <cell r="AJ301">
            <v>-9.8801129499999991</v>
          </cell>
          <cell r="AK301">
            <v>8.9249069999999993</v>
          </cell>
          <cell r="AL301">
            <v>16.114975250000001</v>
          </cell>
          <cell r="AM301">
            <v>-7.1900682500000013</v>
          </cell>
          <cell r="AN301">
            <v>-0.80561828263308533</v>
          </cell>
          <cell r="AO301">
            <v>12.796779949999999</v>
          </cell>
          <cell r="AP301">
            <v>16.114975250000001</v>
          </cell>
          <cell r="AQ301">
            <v>-3.3181953000000011</v>
          </cell>
          <cell r="AR301">
            <v>-0.25929923879014588</v>
          </cell>
          <cell r="AS301">
            <v>0</v>
          </cell>
          <cell r="AT301">
            <v>3.1388892200000003</v>
          </cell>
          <cell r="AU301">
            <v>2.9211296600000001</v>
          </cell>
          <cell r="AV301">
            <v>0.21775956000000019</v>
          </cell>
          <cell r="AW301">
            <v>12.06379622</v>
          </cell>
          <cell r="AX301">
            <v>19.036104909999999</v>
          </cell>
          <cell r="AY301">
            <v>-6.9723086899999984</v>
          </cell>
          <cell r="AZ301">
            <v>-0.57795312212261474</v>
          </cell>
          <cell r="BA301">
            <v>18.262605019999999</v>
          </cell>
          <cell r="BB301">
            <v>19.036104909999999</v>
          </cell>
          <cell r="BC301">
            <v>-0.77349989000000008</v>
          </cell>
          <cell r="BD301">
            <v>-4.2354302091783404E-2</v>
          </cell>
          <cell r="BE301">
            <v>0</v>
          </cell>
          <cell r="BF301">
            <v>9.1388892200000011</v>
          </cell>
          <cell r="BG301">
            <v>4.1880628900000003</v>
          </cell>
          <cell r="BH301">
            <v>4.9508263300000008</v>
          </cell>
          <cell r="BI301">
            <v>21.20268544</v>
          </cell>
          <cell r="BJ301">
            <v>23.2241678</v>
          </cell>
          <cell r="BK301">
            <v>-2.0214823600000003</v>
          </cell>
          <cell r="BL301">
            <v>-9.5340864520225624E-2</v>
          </cell>
          <cell r="BM301">
            <v>30.985040909999999</v>
          </cell>
          <cell r="BN301">
            <v>23.2241678</v>
          </cell>
          <cell r="BO301">
            <v>7.7608731099999986</v>
          </cell>
          <cell r="BP301">
            <v>0.25047161088289166</v>
          </cell>
          <cell r="BQ301">
            <v>0</v>
          </cell>
          <cell r="BR301">
            <v>5.5674606500000001</v>
          </cell>
          <cell r="BS301">
            <v>13.468565160000001</v>
          </cell>
          <cell r="BT301">
            <v>-7.9011045100000006</v>
          </cell>
          <cell r="BU301">
            <v>26.770146090000004</v>
          </cell>
          <cell r="BV301">
            <v>36.692732960000001</v>
          </cell>
          <cell r="BW301">
            <v>-9.9225868699999964</v>
          </cell>
          <cell r="BX301">
            <v>-0.37065867465350072</v>
          </cell>
          <cell r="BY301">
            <v>36.717303899999997</v>
          </cell>
          <cell r="BZ301">
            <v>36.692732960000001</v>
          </cell>
          <cell r="CA301">
            <v>-2.457093999999671E-2</v>
          </cell>
          <cell r="CB301">
            <v>-6.6919238043501095E-4</v>
          </cell>
          <cell r="CC301">
            <v>0</v>
          </cell>
          <cell r="CD301">
            <v>5.5674606500000001</v>
          </cell>
          <cell r="CE301">
            <v>0.91268678000000114</v>
          </cell>
          <cell r="CF301">
            <v>4.6547738699999988</v>
          </cell>
          <cell r="CG301">
            <v>32.337606740000005</v>
          </cell>
          <cell r="CH301">
            <v>37.605419740000002</v>
          </cell>
          <cell r="CI301">
            <v>-5.2678129999999967</v>
          </cell>
          <cell r="CJ301">
            <v>-0.16290052143790762</v>
          </cell>
          <cell r="CK301">
            <v>39.974666380000002</v>
          </cell>
          <cell r="CL301">
            <v>37.605419740000002</v>
          </cell>
          <cell r="CM301">
            <v>-2.3692466400000001</v>
          </cell>
          <cell r="CN301">
            <v>-5.9268703270163474E-2</v>
          </cell>
          <cell r="CO301">
            <v>0</v>
          </cell>
          <cell r="CP301">
            <v>5.5674606500000001</v>
          </cell>
          <cell r="CQ301">
            <v>11.693577039999999</v>
          </cell>
          <cell r="CR301">
            <v>-6.1261163899999991</v>
          </cell>
          <cell r="CS301">
            <v>37.905067389999999</v>
          </cell>
          <cell r="CT301">
            <v>49.298996780000003</v>
          </cell>
          <cell r="CU301">
            <v>-11.393929390000004</v>
          </cell>
          <cell r="CV301">
            <v>-0.30059119201054146</v>
          </cell>
          <cell r="CW301">
            <v>42.523721869999996</v>
          </cell>
          <cell r="CX301">
            <v>49.298996780000003</v>
          </cell>
          <cell r="CY301">
            <v>-6.7752749100000074</v>
          </cell>
          <cell r="CZ301">
            <v>-0.15932930167102535</v>
          </cell>
          <cell r="DA301">
            <v>0</v>
          </cell>
          <cell r="DB301">
            <v>9.942460650000001</v>
          </cell>
          <cell r="DC301">
            <v>3.5587954700000002</v>
          </cell>
          <cell r="DD301">
            <v>6.3836651800000013</v>
          </cell>
          <cell r="DE301">
            <v>47.84752804</v>
          </cell>
          <cell r="DF301">
            <v>52.857792250000003</v>
          </cell>
          <cell r="DG301">
            <v>-5.0102642100000025</v>
          </cell>
          <cell r="DH301">
            <v>-0.1047131255309883</v>
          </cell>
          <cell r="DI301">
            <v>44.957121579999999</v>
          </cell>
          <cell r="DJ301">
            <v>52.857792250000003</v>
          </cell>
          <cell r="DK301">
            <v>-7.9006706700000038</v>
          </cell>
          <cell r="DL301">
            <v>-0.17573791186655424</v>
          </cell>
          <cell r="DM301">
            <v>0</v>
          </cell>
          <cell r="DN301">
            <v>9.9867106500000009</v>
          </cell>
          <cell r="DO301">
            <v>7.2823435700000001</v>
          </cell>
          <cell r="DP301">
            <v>2.7043670800000008</v>
          </cell>
          <cell r="DQ301">
            <v>57.834238689999999</v>
          </cell>
          <cell r="DR301">
            <v>60.140135819999998</v>
          </cell>
          <cell r="DS301">
            <v>-2.3058971299999982</v>
          </cell>
          <cell r="DT301">
            <v>-3.9870795954623783E-2</v>
          </cell>
          <cell r="DU301">
            <v>51.702200349999998</v>
          </cell>
          <cell r="DV301">
            <v>60.140135819999998</v>
          </cell>
          <cell r="DW301">
            <v>-8.4379354699999993</v>
          </cell>
          <cell r="DX301">
            <v>-0.16320263766104878</v>
          </cell>
          <cell r="DY301">
            <v>0</v>
          </cell>
          <cell r="DZ301">
            <v>13.212868650000001</v>
          </cell>
          <cell r="EA301">
            <v>1.5083651700000018</v>
          </cell>
          <cell r="EB301">
            <v>11.70450348</v>
          </cell>
          <cell r="EC301">
            <v>71.047107339999997</v>
          </cell>
          <cell r="ED301">
            <v>61.648500990000002</v>
          </cell>
          <cell r="EE301">
            <v>9.3986063499999943</v>
          </cell>
          <cell r="EF301">
            <v>0.13228696708259249</v>
          </cell>
          <cell r="EG301">
            <v>55.50720681</v>
          </cell>
          <cell r="EH301">
            <v>61.648500990000002</v>
          </cell>
          <cell r="EI301">
            <v>-6.1412941800000027</v>
          </cell>
          <cell r="EJ301">
            <v>-0.11063958237029514</v>
          </cell>
          <cell r="EK301">
            <v>0</v>
          </cell>
          <cell r="EL301">
            <v>12.34245666</v>
          </cell>
          <cell r="EM301">
            <v>14.592874899999998</v>
          </cell>
          <cell r="EN301">
            <v>-2.2504182399999983</v>
          </cell>
        </row>
        <row r="302">
          <cell r="A302">
            <v>524105</v>
          </cell>
          <cell r="B302" t="str">
            <v>Travel &amp; Subsistence Expenses - Foreign Business</v>
          </cell>
          <cell r="C302">
            <v>18.110613780000001</v>
          </cell>
          <cell r="D302">
            <v>18.906183170000002</v>
          </cell>
          <cell r="E302">
            <v>0.84515557999999991</v>
          </cell>
          <cell r="F302">
            <v>0</v>
          </cell>
          <cell r="G302">
            <v>2.8672830899999999</v>
          </cell>
          <cell r="H302">
            <v>16.380511080000002</v>
          </cell>
          <cell r="I302">
            <v>13.414063310000001</v>
          </cell>
          <cell r="J302">
            <v>30</v>
          </cell>
          <cell r="K302">
            <v>9.82</v>
          </cell>
          <cell r="L302">
            <v>11.41738627</v>
          </cell>
          <cell r="M302">
            <v>0.81833332999999997</v>
          </cell>
          <cell r="N302">
            <v>0</v>
          </cell>
          <cell r="O302">
            <v>0.81833332999999997</v>
          </cell>
          <cell r="P302">
            <v>1</v>
          </cell>
          <cell r="Q302">
            <v>1.1440399999999999</v>
          </cell>
          <cell r="R302">
            <v>0</v>
          </cell>
          <cell r="S302">
            <v>1.1440399999999999</v>
          </cell>
          <cell r="T302">
            <v>1</v>
          </cell>
          <cell r="U302">
            <v>0</v>
          </cell>
          <cell r="V302">
            <v>3.9745113299999999</v>
          </cell>
          <cell r="W302">
            <v>3.15173163</v>
          </cell>
          <cell r="X302">
            <v>0.82277969999999989</v>
          </cell>
          <cell r="Y302">
            <v>4.7928446600000001</v>
          </cell>
          <cell r="Z302">
            <v>3.15173163</v>
          </cell>
          <cell r="AA302">
            <v>1.6411130300000001</v>
          </cell>
          <cell r="AB302">
            <v>0.3424089755498147</v>
          </cell>
          <cell r="AC302">
            <v>2.2356988499999999</v>
          </cell>
          <cell r="AD302">
            <v>3.15173163</v>
          </cell>
          <cell r="AE302">
            <v>-0.9160327800000001</v>
          </cell>
          <cell r="AF302">
            <v>-0.4097299508831434</v>
          </cell>
          <cell r="AG302">
            <v>0</v>
          </cell>
          <cell r="AH302">
            <v>0.81833332999999997</v>
          </cell>
          <cell r="AI302">
            <v>6.9663930000000165E-2</v>
          </cell>
          <cell r="AJ302">
            <v>0.74866939999999982</v>
          </cell>
          <cell r="AK302">
            <v>4.0523862600000005</v>
          </cell>
          <cell r="AL302">
            <v>3.2213955599999999</v>
          </cell>
          <cell r="AM302">
            <v>0.83099070000000053</v>
          </cell>
          <cell r="AN302">
            <v>0.20506206631941359</v>
          </cell>
          <cell r="AO302">
            <v>6.9663930000000165E-2</v>
          </cell>
          <cell r="AP302">
            <v>3.2213955599999999</v>
          </cell>
          <cell r="AQ302">
            <v>-3.1517316299999996</v>
          </cell>
          <cell r="AR302">
            <v>-45.241944145269898</v>
          </cell>
          <cell r="AS302">
            <v>0</v>
          </cell>
          <cell r="AT302">
            <v>0.81833332999999997</v>
          </cell>
          <cell r="AU302">
            <v>0</v>
          </cell>
          <cell r="AV302">
            <v>0.81833332999999997</v>
          </cell>
          <cell r="AW302">
            <v>4.8707195900000002</v>
          </cell>
          <cell r="AX302">
            <v>3.2213955599999999</v>
          </cell>
          <cell r="AY302">
            <v>1.6493240300000003</v>
          </cell>
          <cell r="AZ302">
            <v>0.33862019759589573</v>
          </cell>
          <cell r="BA302">
            <v>2.4638488500000002</v>
          </cell>
          <cell r="BB302">
            <v>3.2213955599999999</v>
          </cell>
          <cell r="BC302">
            <v>-0.75754670999999973</v>
          </cell>
          <cell r="BD302">
            <v>-0.30746476594942085</v>
          </cell>
          <cell r="BE302">
            <v>0</v>
          </cell>
          <cell r="BF302">
            <v>0.81833332999999997</v>
          </cell>
          <cell r="BG302">
            <v>1.00510798</v>
          </cell>
          <cell r="BH302">
            <v>-0.18677465000000004</v>
          </cell>
          <cell r="BI302">
            <v>5.68905292</v>
          </cell>
          <cell r="BJ302">
            <v>4.2265035400000004</v>
          </cell>
          <cell r="BK302">
            <v>1.4625493799999996</v>
          </cell>
          <cell r="BL302">
            <v>0.2570813456240445</v>
          </cell>
          <cell r="BM302">
            <v>5.34124686</v>
          </cell>
          <cell r="BN302">
            <v>4.2265035400000004</v>
          </cell>
          <cell r="BO302">
            <v>1.1147433199999996</v>
          </cell>
          <cell r="BP302">
            <v>0.2087046993368136</v>
          </cell>
          <cell r="BQ302">
            <v>0</v>
          </cell>
          <cell r="BR302">
            <v>0.81833332999999997</v>
          </cell>
          <cell r="BS302">
            <v>0</v>
          </cell>
          <cell r="BT302">
            <v>0.81833332999999997</v>
          </cell>
          <cell r="BU302">
            <v>6.5073862499999997</v>
          </cell>
          <cell r="BV302">
            <v>4.2265035400000004</v>
          </cell>
          <cell r="BW302">
            <v>2.2808827099999993</v>
          </cell>
          <cell r="BX302">
            <v>0.35050673532710608</v>
          </cell>
          <cell r="BY302">
            <v>9.4418468600000001</v>
          </cell>
          <cell r="BZ302">
            <v>4.2265035400000004</v>
          </cell>
          <cell r="CA302">
            <v>-5.2153433199999997</v>
          </cell>
          <cell r="CB302">
            <v>-0.55236474360695142</v>
          </cell>
          <cell r="CC302">
            <v>0</v>
          </cell>
          <cell r="CD302">
            <v>0.81833332999999997</v>
          </cell>
          <cell r="CE302">
            <v>0</v>
          </cell>
          <cell r="CF302">
            <v>0.81833332999999997</v>
          </cell>
          <cell r="CG302">
            <v>7.3257195800000003</v>
          </cell>
          <cell r="CH302">
            <v>4.2265035400000004</v>
          </cell>
          <cell r="CI302">
            <v>3.0992160399999999</v>
          </cell>
          <cell r="CJ302">
            <v>0.42305960611175891</v>
          </cell>
          <cell r="CK302">
            <v>9.4418468600000001</v>
          </cell>
          <cell r="CL302">
            <v>4.2265035400000004</v>
          </cell>
          <cell r="CM302">
            <v>-5.2153433199999997</v>
          </cell>
          <cell r="CN302">
            <v>-0.55236474360695142</v>
          </cell>
          <cell r="CO302">
            <v>0</v>
          </cell>
          <cell r="CP302">
            <v>0.81833332999999997</v>
          </cell>
          <cell r="CQ302">
            <v>0</v>
          </cell>
          <cell r="CR302">
            <v>0.81833332999999997</v>
          </cell>
          <cell r="CS302">
            <v>8.144052910000001</v>
          </cell>
          <cell r="CT302">
            <v>4.2265035400000004</v>
          </cell>
          <cell r="CU302">
            <v>3.9175493700000006</v>
          </cell>
          <cell r="CV302">
            <v>0.48103191534888984</v>
          </cell>
          <cell r="CW302">
            <v>9.8236268599999992</v>
          </cell>
          <cell r="CX302">
            <v>4.2265035400000004</v>
          </cell>
          <cell r="CY302">
            <v>5.5971233199999988</v>
          </cell>
          <cell r="CZ302">
            <v>0.56976139258611858</v>
          </cell>
          <cell r="DA302">
            <v>0</v>
          </cell>
          <cell r="DB302">
            <v>0.81833332999999997</v>
          </cell>
          <cell r="DC302">
            <v>0</v>
          </cell>
          <cell r="DD302">
            <v>0.81833332999999997</v>
          </cell>
          <cell r="DE302">
            <v>8.9623862400000007</v>
          </cell>
          <cell r="DF302">
            <v>4.2265035400000004</v>
          </cell>
          <cell r="DG302">
            <v>4.7358827000000003</v>
          </cell>
          <cell r="DH302">
            <v>0.52841760812129424</v>
          </cell>
          <cell r="DI302">
            <v>9.8236268599999992</v>
          </cell>
          <cell r="DJ302">
            <v>4.2265035400000004</v>
          </cell>
          <cell r="DK302">
            <v>5.5971233199999988</v>
          </cell>
          <cell r="DL302">
            <v>0.56976139258611858</v>
          </cell>
          <cell r="DM302">
            <v>0</v>
          </cell>
          <cell r="DN302">
            <v>0.81833332999999997</v>
          </cell>
          <cell r="DO302">
            <v>1.57917</v>
          </cell>
          <cell r="DP302">
            <v>-0.76083666999999999</v>
          </cell>
          <cell r="DQ302">
            <v>9.7807195700000005</v>
          </cell>
          <cell r="DR302">
            <v>5.8056735399999999</v>
          </cell>
          <cell r="DS302">
            <v>3.9750460300000006</v>
          </cell>
          <cell r="DT302">
            <v>0.40641652196966122</v>
          </cell>
          <cell r="DU302">
            <v>11.445337619999998</v>
          </cell>
          <cell r="DV302">
            <v>5.8056735399999999</v>
          </cell>
          <cell r="DW302">
            <v>5.6396640799999984</v>
          </cell>
          <cell r="DX302">
            <v>0.49274772551445267</v>
          </cell>
          <cell r="DY302">
            <v>0</v>
          </cell>
          <cell r="DZ302">
            <v>0.81833332999999997</v>
          </cell>
          <cell r="EA302">
            <v>0.66527999999999998</v>
          </cell>
          <cell r="EB302">
            <v>0.15305332999999999</v>
          </cell>
          <cell r="EC302">
            <v>10.5990529</v>
          </cell>
          <cell r="ED302">
            <v>6.47095354</v>
          </cell>
          <cell r="EE302">
            <v>4.1280993600000002</v>
          </cell>
          <cell r="EF302">
            <v>0.38947813535301823</v>
          </cell>
          <cell r="EG302">
            <v>11.756837619999999</v>
          </cell>
          <cell r="EH302">
            <v>6.47095354</v>
          </cell>
          <cell r="EI302">
            <v>5.2858840799999989</v>
          </cell>
          <cell r="EJ302">
            <v>0.44960084087646007</v>
          </cell>
          <cell r="EK302">
            <v>0</v>
          </cell>
          <cell r="EL302">
            <v>0.81833336999999995</v>
          </cell>
          <cell r="EM302">
            <v>3.9290185300000005</v>
          </cell>
          <cell r="EN302">
            <v>-3.1106851600000005</v>
          </cell>
        </row>
        <row r="303">
          <cell r="A303">
            <v>524109</v>
          </cell>
          <cell r="B303" t="str">
            <v>Prov. For BATTA Payment</v>
          </cell>
          <cell r="C303">
            <v>0</v>
          </cell>
          <cell r="D303">
            <v>0</v>
          </cell>
          <cell r="E303">
            <v>0</v>
          </cell>
          <cell r="F303">
            <v>0</v>
          </cell>
          <cell r="G303">
            <v>0</v>
          </cell>
          <cell r="H303">
            <v>3.262</v>
          </cell>
          <cell r="I303">
            <v>0</v>
          </cell>
          <cell r="J303">
            <v>0</v>
          </cell>
          <cell r="K303">
            <v>0</v>
          </cell>
          <cell r="L303">
            <v>0</v>
          </cell>
          <cell r="M303">
            <v>0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  <cell r="R303">
            <v>0</v>
          </cell>
          <cell r="S303">
            <v>0</v>
          </cell>
          <cell r="T303">
            <v>0</v>
          </cell>
          <cell r="U303">
            <v>0</v>
          </cell>
          <cell r="V303">
            <v>0</v>
          </cell>
          <cell r="W303">
            <v>0</v>
          </cell>
          <cell r="X303">
            <v>0</v>
          </cell>
          <cell r="Y303">
            <v>0</v>
          </cell>
          <cell r="Z303">
            <v>0</v>
          </cell>
          <cell r="AA303">
            <v>0</v>
          </cell>
          <cell r="AB303">
            <v>0</v>
          </cell>
          <cell r="AC303">
            <v>0</v>
          </cell>
          <cell r="AD303">
            <v>0</v>
          </cell>
          <cell r="AE303">
            <v>0</v>
          </cell>
          <cell r="AF303">
            <v>0</v>
          </cell>
          <cell r="AG303">
            <v>0</v>
          </cell>
          <cell r="AH303">
            <v>0</v>
          </cell>
          <cell r="AI303">
            <v>0</v>
          </cell>
          <cell r="AJ303">
            <v>0</v>
          </cell>
          <cell r="AK303">
            <v>0</v>
          </cell>
          <cell r="AL303">
            <v>0</v>
          </cell>
          <cell r="AM303">
            <v>0</v>
          </cell>
          <cell r="AN303">
            <v>0</v>
          </cell>
          <cell r="AO303">
            <v>0</v>
          </cell>
          <cell r="AP303">
            <v>0</v>
          </cell>
          <cell r="AQ303">
            <v>0</v>
          </cell>
          <cell r="AR303">
            <v>0</v>
          </cell>
          <cell r="AS303">
            <v>0</v>
          </cell>
          <cell r="AT303">
            <v>0</v>
          </cell>
          <cell r="AU303">
            <v>0</v>
          </cell>
          <cell r="AV303">
            <v>0</v>
          </cell>
          <cell r="AW303">
            <v>0</v>
          </cell>
          <cell r="AX303">
            <v>0</v>
          </cell>
          <cell r="AY303">
            <v>0</v>
          </cell>
          <cell r="AZ303">
            <v>0</v>
          </cell>
          <cell r="BA303">
            <v>0</v>
          </cell>
          <cell r="BB303">
            <v>0</v>
          </cell>
          <cell r="BC303">
            <v>0</v>
          </cell>
          <cell r="BD303">
            <v>0</v>
          </cell>
          <cell r="BE303">
            <v>0</v>
          </cell>
          <cell r="BF303">
            <v>0</v>
          </cell>
          <cell r="BG303">
            <v>0</v>
          </cell>
          <cell r="BH303">
            <v>0</v>
          </cell>
          <cell r="BI303">
            <v>0</v>
          </cell>
          <cell r="BJ303">
            <v>0</v>
          </cell>
          <cell r="BK303">
            <v>0</v>
          </cell>
          <cell r="BL303">
            <v>0</v>
          </cell>
          <cell r="BM303">
            <v>0</v>
          </cell>
          <cell r="BN303">
            <v>0</v>
          </cell>
          <cell r="BO303">
            <v>0</v>
          </cell>
          <cell r="BP303">
            <v>0</v>
          </cell>
          <cell r="BQ303">
            <v>0</v>
          </cell>
          <cell r="BR303">
            <v>0</v>
          </cell>
          <cell r="BS303">
            <v>0</v>
          </cell>
          <cell r="BT303">
            <v>0</v>
          </cell>
          <cell r="BU303">
            <v>0</v>
          </cell>
          <cell r="BV303">
            <v>0</v>
          </cell>
          <cell r="BW303">
            <v>0</v>
          </cell>
          <cell r="BX303">
            <v>0</v>
          </cell>
          <cell r="BY303">
            <v>0</v>
          </cell>
          <cell r="BZ303">
            <v>0</v>
          </cell>
          <cell r="CA303">
            <v>0</v>
          </cell>
          <cell r="CB303">
            <v>0</v>
          </cell>
          <cell r="CC303">
            <v>0</v>
          </cell>
          <cell r="CD303">
            <v>0</v>
          </cell>
          <cell r="CE303">
            <v>0</v>
          </cell>
          <cell r="CF303">
            <v>0</v>
          </cell>
          <cell r="CG303">
            <v>0</v>
          </cell>
          <cell r="CH303">
            <v>0</v>
          </cell>
          <cell r="CI303">
            <v>0</v>
          </cell>
          <cell r="CJ303">
            <v>0</v>
          </cell>
          <cell r="CK303">
            <v>0</v>
          </cell>
          <cell r="CL303">
            <v>0</v>
          </cell>
          <cell r="CM303">
            <v>0</v>
          </cell>
          <cell r="CN303">
            <v>0</v>
          </cell>
          <cell r="CO303">
            <v>0</v>
          </cell>
          <cell r="CP303">
            <v>0</v>
          </cell>
          <cell r="CQ303">
            <v>0</v>
          </cell>
          <cell r="CR303">
            <v>0</v>
          </cell>
          <cell r="CS303">
            <v>0</v>
          </cell>
          <cell r="CT303">
            <v>0</v>
          </cell>
          <cell r="CU303">
            <v>0</v>
          </cell>
          <cell r="CV303">
            <v>0</v>
          </cell>
          <cell r="CW303">
            <v>0</v>
          </cell>
          <cell r="CX303">
            <v>0</v>
          </cell>
          <cell r="CY303">
            <v>0</v>
          </cell>
          <cell r="CZ303">
            <v>0</v>
          </cell>
          <cell r="DA303">
            <v>0</v>
          </cell>
          <cell r="DB303">
            <v>0</v>
          </cell>
          <cell r="DC303">
            <v>0</v>
          </cell>
          <cell r="DD303">
            <v>0</v>
          </cell>
          <cell r="DE303">
            <v>0</v>
          </cell>
          <cell r="DF303">
            <v>0</v>
          </cell>
          <cell r="DG303">
            <v>0</v>
          </cell>
          <cell r="DH303">
            <v>0</v>
          </cell>
          <cell r="DI303">
            <v>0</v>
          </cell>
          <cell r="DJ303">
            <v>0</v>
          </cell>
          <cell r="DK303">
            <v>0</v>
          </cell>
          <cell r="DL303">
            <v>0</v>
          </cell>
          <cell r="DM303">
            <v>0</v>
          </cell>
          <cell r="DN303">
            <v>0</v>
          </cell>
          <cell r="DO303">
            <v>0</v>
          </cell>
          <cell r="DP303">
            <v>0</v>
          </cell>
          <cell r="DQ303">
            <v>0</v>
          </cell>
          <cell r="DR303">
            <v>0</v>
          </cell>
          <cell r="DS303">
            <v>0</v>
          </cell>
          <cell r="DT303">
            <v>0</v>
          </cell>
          <cell r="DU303">
            <v>0</v>
          </cell>
          <cell r="DV303">
            <v>0</v>
          </cell>
          <cell r="DW303">
            <v>0</v>
          </cell>
          <cell r="DX303">
            <v>0</v>
          </cell>
          <cell r="DY303">
            <v>0</v>
          </cell>
          <cell r="DZ303">
            <v>0</v>
          </cell>
          <cell r="EA303">
            <v>0</v>
          </cell>
          <cell r="EB303">
            <v>0</v>
          </cell>
          <cell r="EC303">
            <v>0</v>
          </cell>
          <cell r="ED303">
            <v>0</v>
          </cell>
          <cell r="EE303">
            <v>0</v>
          </cell>
          <cell r="EF303">
            <v>0</v>
          </cell>
          <cell r="EG303">
            <v>0</v>
          </cell>
          <cell r="EH303">
            <v>0</v>
          </cell>
          <cell r="EI303">
            <v>0</v>
          </cell>
          <cell r="EJ303">
            <v>0</v>
          </cell>
          <cell r="EK303">
            <v>0</v>
          </cell>
          <cell r="EL303">
            <v>0</v>
          </cell>
          <cell r="EM303">
            <v>0</v>
          </cell>
          <cell r="EN303">
            <v>0</v>
          </cell>
        </row>
        <row r="304">
          <cell r="A304">
            <v>0</v>
          </cell>
          <cell r="B304">
            <v>0</v>
          </cell>
          <cell r="C304">
            <v>145.12455484999998</v>
          </cell>
          <cell r="D304">
            <v>164.61839455999998</v>
          </cell>
          <cell r="E304">
            <v>110.44011704</v>
          </cell>
          <cell r="F304">
            <v>121.41504904999999</v>
          </cell>
          <cell r="G304">
            <v>168.65612174</v>
          </cell>
          <cell r="H304">
            <v>259.76937643000002</v>
          </cell>
          <cell r="I304">
            <v>208.56310836999998</v>
          </cell>
          <cell r="J304">
            <v>305.21765209</v>
          </cell>
          <cell r="K304">
            <v>211.51</v>
          </cell>
          <cell r="L304">
            <v>241.16606032000004</v>
          </cell>
          <cell r="M304">
            <v>16.362403329999999</v>
          </cell>
          <cell r="N304">
            <v>5.2941304299999992</v>
          </cell>
          <cell r="O304">
            <v>11.0682729</v>
          </cell>
          <cell r="P304">
            <v>2.4960233775668366</v>
          </cell>
          <cell r="Q304">
            <v>7.2511145999999993</v>
          </cell>
          <cell r="R304">
            <v>5.2941304299999992</v>
          </cell>
          <cell r="S304">
            <v>1.9569841699999997</v>
          </cell>
          <cell r="T304">
            <v>14.367132375312028</v>
          </cell>
          <cell r="U304">
            <v>0</v>
          </cell>
          <cell r="V304">
            <v>19.39867533</v>
          </cell>
          <cell r="W304">
            <v>17.186878179999997</v>
          </cell>
          <cell r="X304">
            <v>2.2117971500000015</v>
          </cell>
          <cell r="Y304">
            <v>35.706078660000003</v>
          </cell>
          <cell r="Z304">
            <v>22.48100861</v>
          </cell>
          <cell r="AA304">
            <v>13.225070050000001</v>
          </cell>
          <cell r="AB304">
            <v>1.7662889753923425</v>
          </cell>
          <cell r="AC304">
            <v>26.421985579999998</v>
          </cell>
          <cell r="AD304">
            <v>22.48100861</v>
          </cell>
          <cell r="AE304">
            <v>3.9409769700000004</v>
          </cell>
          <cell r="AF304">
            <v>0.27573374471606921</v>
          </cell>
          <cell r="AG304">
            <v>0</v>
          </cell>
          <cell r="AH304">
            <v>16.187497329999999</v>
          </cell>
          <cell r="AI304">
            <v>23.414070070000001</v>
          </cell>
          <cell r="AJ304">
            <v>-7.2265727400000008</v>
          </cell>
          <cell r="AK304">
            <v>50.334784259999999</v>
          </cell>
          <cell r="AL304">
            <v>45.895078679999997</v>
          </cell>
          <cell r="AM304">
            <v>4.4397055800000018</v>
          </cell>
          <cell r="AN304">
            <v>0.61361058343566066</v>
          </cell>
          <cell r="AO304">
            <v>23.414070070000001</v>
          </cell>
          <cell r="AP304">
            <v>45.895078679999997</v>
          </cell>
          <cell r="AQ304">
            <v>-22.481008610000004</v>
          </cell>
          <cell r="AR304" t="e">
            <v>#DIV/0!</v>
          </cell>
          <cell r="AS304">
            <v>0</v>
          </cell>
          <cell r="AT304">
            <v>16.255069419999998</v>
          </cell>
          <cell r="AU304">
            <v>13.302058659999998</v>
          </cell>
          <cell r="AV304">
            <v>2.9530107599999988</v>
          </cell>
          <cell r="AW304">
            <v>65.747704869999993</v>
          </cell>
          <cell r="AX304">
            <v>59.197137339999998</v>
          </cell>
          <cell r="AY304">
            <v>6.5505675299999915</v>
          </cell>
          <cell r="AZ304">
            <v>0.85865657867186673</v>
          </cell>
          <cell r="BA304">
            <v>54.01196968</v>
          </cell>
          <cell r="BB304">
            <v>59.197137339999998</v>
          </cell>
          <cell r="BC304">
            <v>-5.1851676600000056</v>
          </cell>
          <cell r="BD304">
            <v>0.24249915938661448</v>
          </cell>
          <cell r="BE304">
            <v>0</v>
          </cell>
          <cell r="BF304">
            <v>22.891051420000004</v>
          </cell>
          <cell r="BG304">
            <v>16.608252010000001</v>
          </cell>
          <cell r="BH304">
            <v>6.2827994099999991</v>
          </cell>
          <cell r="BI304">
            <v>88.636534289999986</v>
          </cell>
          <cell r="BJ304">
            <v>75.805389349999999</v>
          </cell>
          <cell r="BK304">
            <v>12.831144939999991</v>
          </cell>
          <cell r="BL304">
            <v>1.3827272948249587</v>
          </cell>
          <cell r="BM304">
            <v>79.226028510000006</v>
          </cell>
          <cell r="BN304">
            <v>75.805389349999999</v>
          </cell>
          <cell r="BO304">
            <v>3.420639160000003</v>
          </cell>
          <cell r="BP304">
            <v>0.88132635364749534</v>
          </cell>
          <cell r="BQ304">
            <v>0</v>
          </cell>
          <cell r="BR304">
            <v>18.67582835</v>
          </cell>
          <cell r="BS304">
            <v>22.586546419999998</v>
          </cell>
          <cell r="BT304">
            <v>-3.9107180699999997</v>
          </cell>
          <cell r="BU304">
            <v>107.31236264</v>
          </cell>
          <cell r="BV304">
            <v>98.391935769999989</v>
          </cell>
          <cell r="BW304">
            <v>8.9204268700000071</v>
          </cell>
          <cell r="BX304">
            <v>1.1966226909429196</v>
          </cell>
          <cell r="BY304">
            <v>99.395558359999995</v>
          </cell>
          <cell r="BZ304">
            <v>98.391935769999989</v>
          </cell>
          <cell r="CA304">
            <v>-1.0036225899999973</v>
          </cell>
          <cell r="CB304">
            <v>-0.95964106756515122</v>
          </cell>
          <cell r="CC304">
            <v>0</v>
          </cell>
          <cell r="CD304">
            <v>18.089816850000002</v>
          </cell>
          <cell r="CE304">
            <v>13.294810780000001</v>
          </cell>
          <cell r="CF304">
            <v>4.7950060699999986</v>
          </cell>
          <cell r="CG304">
            <v>125.04508049</v>
          </cell>
          <cell r="CH304">
            <v>111.68674655</v>
          </cell>
          <cell r="CI304">
            <v>13.358333940000005</v>
          </cell>
          <cell r="CJ304">
            <v>0.10682814459916547</v>
          </cell>
          <cell r="CK304">
            <v>115.85663485000001</v>
          </cell>
          <cell r="CL304">
            <v>111.68674655</v>
          </cell>
          <cell r="CM304">
            <v>-4.1698883000000029</v>
          </cell>
          <cell r="CN304">
            <v>-3.5991795423704238E-2</v>
          </cell>
          <cell r="CO304">
            <v>0</v>
          </cell>
          <cell r="CP304">
            <v>21.223234350000002</v>
          </cell>
          <cell r="CQ304">
            <v>23.076222740000002</v>
          </cell>
          <cell r="CR304">
            <v>-1.8529883900000017</v>
          </cell>
          <cell r="CS304">
            <v>146.21651484</v>
          </cell>
          <cell r="CT304">
            <v>134.76296929000003</v>
          </cell>
          <cell r="CU304">
            <v>11.453545550000001</v>
          </cell>
          <cell r="CV304">
            <v>7.8332776311439548E-2</v>
          </cell>
          <cell r="CW304">
            <v>132.06515026</v>
          </cell>
          <cell r="CX304">
            <v>134.76296929000003</v>
          </cell>
          <cell r="CY304">
            <v>-2.6978190300000042</v>
          </cell>
          <cell r="CZ304">
            <v>-2.0427940487620994E-2</v>
          </cell>
          <cell r="DA304">
            <v>0</v>
          </cell>
          <cell r="DB304">
            <v>22.580513850000003</v>
          </cell>
          <cell r="DC304">
            <v>15.490007520000001</v>
          </cell>
          <cell r="DD304">
            <v>7.0905063299999993</v>
          </cell>
          <cell r="DE304">
            <v>167.69702869</v>
          </cell>
          <cell r="DF304">
            <v>150.25297681000001</v>
          </cell>
          <cell r="DG304">
            <v>17.44405188</v>
          </cell>
          <cell r="DH304">
            <v>0.10402123410455043</v>
          </cell>
          <cell r="DI304">
            <v>145.31565448999999</v>
          </cell>
          <cell r="DJ304">
            <v>150.25297681000001</v>
          </cell>
          <cell r="DK304">
            <v>-4.9373223200000096</v>
          </cell>
          <cell r="DL304">
            <v>-3.3976534306149206E-2</v>
          </cell>
          <cell r="DM304">
            <v>0</v>
          </cell>
          <cell r="DN304">
            <v>24.427864849999999</v>
          </cell>
          <cell r="DO304">
            <v>21.237649660000006</v>
          </cell>
          <cell r="DP304">
            <v>3.1902151899999955</v>
          </cell>
          <cell r="DQ304">
            <v>190.51633304000001</v>
          </cell>
          <cell r="DR304">
            <v>171.49062647</v>
          </cell>
          <cell r="DS304">
            <v>19.025706570000008</v>
          </cell>
          <cell r="DT304">
            <v>9.9863913326556891E-2</v>
          </cell>
          <cell r="DU304">
            <v>166.87350504</v>
          </cell>
          <cell r="DV304">
            <v>171.49062647</v>
          </cell>
          <cell r="DW304">
            <v>-4.6171214300000196</v>
          </cell>
          <cell r="DX304">
            <v>-2.7668391269742215E-2</v>
          </cell>
          <cell r="DY304">
            <v>0</v>
          </cell>
          <cell r="DZ304">
            <v>28.693049350000003</v>
          </cell>
          <cell r="EA304">
            <v>12.003476920000001</v>
          </cell>
          <cell r="EB304">
            <v>16.689572429999998</v>
          </cell>
          <cell r="EC304">
            <v>217.93040639</v>
          </cell>
          <cell r="ED304">
            <v>183.49410338999999</v>
          </cell>
          <cell r="EE304">
            <v>34.436303000000009</v>
          </cell>
          <cell r="EF304">
            <v>0.15801513689821745</v>
          </cell>
          <cell r="EG304">
            <v>182.96303862000002</v>
          </cell>
          <cell r="EH304">
            <v>183.49410338999999</v>
          </cell>
          <cell r="EI304">
            <v>-0.53106476999999863</v>
          </cell>
          <cell r="EJ304">
            <v>0.97185039489455027</v>
          </cell>
          <cell r="EK304">
            <v>0</v>
          </cell>
          <cell r="EL304">
            <v>30.85556768</v>
          </cell>
          <cell r="EM304">
            <v>40.117192069999994</v>
          </cell>
          <cell r="EN304">
            <v>-9.2616243899999962</v>
          </cell>
        </row>
        <row r="305">
          <cell r="A305">
            <v>0</v>
          </cell>
          <cell r="B305">
            <v>0</v>
          </cell>
          <cell r="C305">
            <v>0</v>
          </cell>
          <cell r="D305">
            <v>0</v>
          </cell>
          <cell r="E305">
            <v>0</v>
          </cell>
          <cell r="F305">
            <v>0</v>
          </cell>
          <cell r="G305">
            <v>0</v>
          </cell>
          <cell r="H305">
            <v>0</v>
          </cell>
          <cell r="I305">
            <v>0</v>
          </cell>
          <cell r="J305">
            <v>0</v>
          </cell>
          <cell r="K305">
            <v>0</v>
          </cell>
          <cell r="L305">
            <v>0</v>
          </cell>
          <cell r="M305">
            <v>0</v>
          </cell>
          <cell r="N305">
            <v>0</v>
          </cell>
          <cell r="O305">
            <v>0</v>
          </cell>
          <cell r="P305">
            <v>0</v>
          </cell>
          <cell r="Q305">
            <v>0</v>
          </cell>
          <cell r="R305">
            <v>0</v>
          </cell>
          <cell r="S305">
            <v>0</v>
          </cell>
          <cell r="T305">
            <v>0</v>
          </cell>
          <cell r="U305">
            <v>0</v>
          </cell>
          <cell r="V305">
            <v>0</v>
          </cell>
          <cell r="W305">
            <v>0</v>
          </cell>
          <cell r="X305">
            <v>0</v>
          </cell>
          <cell r="Y305">
            <v>0</v>
          </cell>
          <cell r="Z305">
            <v>0</v>
          </cell>
          <cell r="AA305">
            <v>0</v>
          </cell>
          <cell r="AB305">
            <v>0</v>
          </cell>
          <cell r="AC305">
            <v>0</v>
          </cell>
          <cell r="AD305">
            <v>0</v>
          </cell>
          <cell r="AE305">
            <v>0</v>
          </cell>
          <cell r="AF305">
            <v>0</v>
          </cell>
          <cell r="AG305">
            <v>0</v>
          </cell>
          <cell r="AH305">
            <v>0</v>
          </cell>
          <cell r="AI305">
            <v>0</v>
          </cell>
          <cell r="AJ305">
            <v>0</v>
          </cell>
          <cell r="AK305">
            <v>0</v>
          </cell>
          <cell r="AL305">
            <v>0</v>
          </cell>
          <cell r="AM305">
            <v>0</v>
          </cell>
          <cell r="AN305">
            <v>0</v>
          </cell>
          <cell r="AO305">
            <v>0</v>
          </cell>
          <cell r="AP305">
            <v>0</v>
          </cell>
          <cell r="AQ305">
            <v>0</v>
          </cell>
          <cell r="AR305">
            <v>0</v>
          </cell>
          <cell r="AS305">
            <v>0</v>
          </cell>
          <cell r="AT305">
            <v>0</v>
          </cell>
          <cell r="AU305">
            <v>0</v>
          </cell>
          <cell r="AV305">
            <v>0</v>
          </cell>
          <cell r="AW305">
            <v>0</v>
          </cell>
          <cell r="AX305">
            <v>0</v>
          </cell>
          <cell r="AY305">
            <v>0</v>
          </cell>
          <cell r="AZ305">
            <v>0</v>
          </cell>
          <cell r="BA305">
            <v>0</v>
          </cell>
          <cell r="BB305">
            <v>0</v>
          </cell>
          <cell r="BC305">
            <v>0</v>
          </cell>
          <cell r="BD305">
            <v>0</v>
          </cell>
          <cell r="BE305">
            <v>0</v>
          </cell>
          <cell r="BF305">
            <v>0</v>
          </cell>
          <cell r="BG305">
            <v>0</v>
          </cell>
          <cell r="BH305">
            <v>0</v>
          </cell>
          <cell r="BI305">
            <v>0</v>
          </cell>
          <cell r="BJ305">
            <v>0</v>
          </cell>
          <cell r="BK305">
            <v>0</v>
          </cell>
          <cell r="BL305">
            <v>0</v>
          </cell>
          <cell r="BM305">
            <v>0</v>
          </cell>
          <cell r="BN305">
            <v>0</v>
          </cell>
          <cell r="BO305">
            <v>0</v>
          </cell>
          <cell r="BP305">
            <v>0</v>
          </cell>
          <cell r="BQ305">
            <v>0</v>
          </cell>
          <cell r="BR305">
            <v>0</v>
          </cell>
          <cell r="BS305">
            <v>0</v>
          </cell>
          <cell r="BT305">
            <v>0</v>
          </cell>
          <cell r="BU305">
            <v>0</v>
          </cell>
          <cell r="BV305">
            <v>0</v>
          </cell>
          <cell r="BW305">
            <v>0</v>
          </cell>
          <cell r="BX305">
            <v>0</v>
          </cell>
          <cell r="BY305">
            <v>0</v>
          </cell>
          <cell r="BZ305">
            <v>0</v>
          </cell>
          <cell r="CA305">
            <v>0</v>
          </cell>
          <cell r="CB305">
            <v>0</v>
          </cell>
          <cell r="CC305">
            <v>0</v>
          </cell>
          <cell r="CD305">
            <v>0</v>
          </cell>
          <cell r="CE305">
            <v>0</v>
          </cell>
          <cell r="CF305">
            <v>0</v>
          </cell>
          <cell r="CG305">
            <v>0</v>
          </cell>
          <cell r="CH305">
            <v>0</v>
          </cell>
          <cell r="CI305">
            <v>0</v>
          </cell>
          <cell r="CJ305">
            <v>0</v>
          </cell>
          <cell r="CK305">
            <v>0</v>
          </cell>
          <cell r="CL305">
            <v>0</v>
          </cell>
          <cell r="CM305">
            <v>0</v>
          </cell>
          <cell r="CN305">
            <v>0</v>
          </cell>
          <cell r="CO305">
            <v>0</v>
          </cell>
          <cell r="CP305">
            <v>0</v>
          </cell>
          <cell r="CQ305">
            <v>0</v>
          </cell>
          <cell r="CR305">
            <v>0</v>
          </cell>
          <cell r="CS305">
            <v>66.29899678000001</v>
          </cell>
          <cell r="CT305">
            <v>0</v>
          </cell>
          <cell r="CU305">
            <v>66.29899678000001</v>
          </cell>
          <cell r="CV305">
            <v>0</v>
          </cell>
          <cell r="CW305">
            <v>0</v>
          </cell>
          <cell r="CX305">
            <v>0</v>
          </cell>
          <cell r="CY305">
            <v>0</v>
          </cell>
          <cell r="CZ305">
            <v>0</v>
          </cell>
          <cell r="DA305">
            <v>0</v>
          </cell>
          <cell r="DB305">
            <v>0</v>
          </cell>
          <cell r="DC305">
            <v>0</v>
          </cell>
          <cell r="DD305">
            <v>0</v>
          </cell>
          <cell r="DE305">
            <v>0</v>
          </cell>
          <cell r="DF305">
            <v>0</v>
          </cell>
          <cell r="DG305">
            <v>0</v>
          </cell>
          <cell r="DH305">
            <v>0</v>
          </cell>
          <cell r="DI305">
            <v>0</v>
          </cell>
          <cell r="DJ305">
            <v>0</v>
          </cell>
          <cell r="DK305">
            <v>0</v>
          </cell>
          <cell r="DL305">
            <v>0</v>
          </cell>
          <cell r="DM305">
            <v>0</v>
          </cell>
          <cell r="DN305">
            <v>0</v>
          </cell>
          <cell r="DO305">
            <v>0</v>
          </cell>
          <cell r="DP305">
            <v>0</v>
          </cell>
          <cell r="DQ305">
            <v>0</v>
          </cell>
          <cell r="DR305">
            <v>0</v>
          </cell>
          <cell r="DS305">
            <v>0</v>
          </cell>
          <cell r="DT305">
            <v>0</v>
          </cell>
          <cell r="DU305">
            <v>0</v>
          </cell>
          <cell r="DV305">
            <v>0</v>
          </cell>
          <cell r="DW305">
            <v>0</v>
          </cell>
          <cell r="DX305">
            <v>0</v>
          </cell>
          <cell r="DY305">
            <v>0</v>
          </cell>
          <cell r="DZ305">
            <v>0</v>
          </cell>
          <cell r="EA305">
            <v>0</v>
          </cell>
          <cell r="EB305">
            <v>0</v>
          </cell>
          <cell r="EC305">
            <v>0</v>
          </cell>
          <cell r="ED305">
            <v>0</v>
          </cell>
          <cell r="EE305">
            <v>0</v>
          </cell>
          <cell r="EF305">
            <v>0</v>
          </cell>
          <cell r="EG305">
            <v>0</v>
          </cell>
          <cell r="EH305">
            <v>0</v>
          </cell>
          <cell r="EI305">
            <v>0</v>
          </cell>
          <cell r="EJ305">
            <v>0</v>
          </cell>
          <cell r="EK305">
            <v>0</v>
          </cell>
          <cell r="EL305">
            <v>0</v>
          </cell>
          <cell r="EM305">
            <v>0</v>
          </cell>
          <cell r="EN305">
            <v>0</v>
          </cell>
        </row>
        <row r="306">
          <cell r="A306">
            <v>0</v>
          </cell>
          <cell r="B306" t="str">
            <v>Advertising &amp; Public  reltion Exp.</v>
          </cell>
          <cell r="C306">
            <v>0</v>
          </cell>
          <cell r="D306">
            <v>0</v>
          </cell>
          <cell r="E306">
            <v>0</v>
          </cell>
          <cell r="F306">
            <v>0</v>
          </cell>
          <cell r="G306">
            <v>0</v>
          </cell>
          <cell r="H306">
            <v>0</v>
          </cell>
          <cell r="I306">
            <v>0</v>
          </cell>
          <cell r="J306">
            <v>0</v>
          </cell>
          <cell r="K306">
            <v>0</v>
          </cell>
          <cell r="L306">
            <v>0</v>
          </cell>
          <cell r="M306">
            <v>0</v>
          </cell>
          <cell r="N306">
            <v>0</v>
          </cell>
          <cell r="O306">
            <v>0</v>
          </cell>
          <cell r="P306">
            <v>0</v>
          </cell>
          <cell r="Q306">
            <v>0</v>
          </cell>
          <cell r="R306">
            <v>0</v>
          </cell>
          <cell r="S306">
            <v>0</v>
          </cell>
          <cell r="T306">
            <v>0</v>
          </cell>
          <cell r="U306">
            <v>0</v>
          </cell>
          <cell r="V306">
            <v>0</v>
          </cell>
          <cell r="W306">
            <v>0</v>
          </cell>
          <cell r="X306">
            <v>0</v>
          </cell>
          <cell r="Y306">
            <v>0</v>
          </cell>
          <cell r="Z306">
            <v>0</v>
          </cell>
          <cell r="AA306">
            <v>0</v>
          </cell>
          <cell r="AB306">
            <v>0</v>
          </cell>
          <cell r="AC306">
            <v>0</v>
          </cell>
          <cell r="AD306">
            <v>0</v>
          </cell>
          <cell r="AE306">
            <v>0</v>
          </cell>
          <cell r="AF306">
            <v>0</v>
          </cell>
          <cell r="AG306">
            <v>0</v>
          </cell>
          <cell r="AH306">
            <v>0</v>
          </cell>
          <cell r="AI306">
            <v>0</v>
          </cell>
          <cell r="AJ306">
            <v>0</v>
          </cell>
          <cell r="AK306">
            <v>0</v>
          </cell>
          <cell r="AL306">
            <v>0</v>
          </cell>
          <cell r="AM306">
            <v>0</v>
          </cell>
          <cell r="AN306">
            <v>0</v>
          </cell>
          <cell r="AO306">
            <v>0</v>
          </cell>
          <cell r="AP306">
            <v>0</v>
          </cell>
          <cell r="AQ306">
            <v>0</v>
          </cell>
          <cell r="AR306">
            <v>0</v>
          </cell>
          <cell r="AS306">
            <v>0</v>
          </cell>
          <cell r="AT306">
            <v>0</v>
          </cell>
          <cell r="AU306">
            <v>0</v>
          </cell>
          <cell r="AV306">
            <v>0</v>
          </cell>
          <cell r="AW306">
            <v>0</v>
          </cell>
          <cell r="AX306">
            <v>0</v>
          </cell>
          <cell r="AY306">
            <v>0</v>
          </cell>
          <cell r="AZ306">
            <v>0</v>
          </cell>
          <cell r="BA306">
            <v>0</v>
          </cell>
          <cell r="BB306">
            <v>0</v>
          </cell>
          <cell r="BC306">
            <v>0</v>
          </cell>
          <cell r="BD306">
            <v>0</v>
          </cell>
          <cell r="BE306">
            <v>0</v>
          </cell>
          <cell r="BF306">
            <v>0</v>
          </cell>
          <cell r="BG306">
            <v>0</v>
          </cell>
          <cell r="BH306">
            <v>0</v>
          </cell>
          <cell r="BI306">
            <v>0</v>
          </cell>
          <cell r="BJ306">
            <v>0</v>
          </cell>
          <cell r="BK306">
            <v>0</v>
          </cell>
          <cell r="BL306">
            <v>0</v>
          </cell>
          <cell r="BM306">
            <v>0</v>
          </cell>
          <cell r="BN306">
            <v>0</v>
          </cell>
          <cell r="BO306">
            <v>0</v>
          </cell>
          <cell r="BP306">
            <v>0</v>
          </cell>
          <cell r="BQ306">
            <v>0</v>
          </cell>
          <cell r="BR306">
            <v>0</v>
          </cell>
          <cell r="BS306">
            <v>0</v>
          </cell>
          <cell r="BT306">
            <v>0</v>
          </cell>
          <cell r="BU306">
            <v>0</v>
          </cell>
          <cell r="BV306">
            <v>0</v>
          </cell>
          <cell r="BW306">
            <v>0</v>
          </cell>
          <cell r="BX306">
            <v>0</v>
          </cell>
          <cell r="BY306">
            <v>0</v>
          </cell>
          <cell r="BZ306">
            <v>0</v>
          </cell>
          <cell r="CA306">
            <v>0</v>
          </cell>
          <cell r="CB306">
            <v>0</v>
          </cell>
          <cell r="CC306">
            <v>0</v>
          </cell>
          <cell r="CD306">
            <v>0</v>
          </cell>
          <cell r="CE306">
            <v>0</v>
          </cell>
          <cell r="CF306">
            <v>0</v>
          </cell>
          <cell r="CG306">
            <v>0</v>
          </cell>
          <cell r="CH306">
            <v>0</v>
          </cell>
          <cell r="CI306">
            <v>0</v>
          </cell>
          <cell r="CJ306">
            <v>0</v>
          </cell>
          <cell r="CK306">
            <v>0</v>
          </cell>
          <cell r="CL306">
            <v>0</v>
          </cell>
          <cell r="CM306">
            <v>0</v>
          </cell>
          <cell r="CN306">
            <v>0</v>
          </cell>
          <cell r="CO306">
            <v>0</v>
          </cell>
          <cell r="CP306">
            <v>0</v>
          </cell>
          <cell r="CQ306">
            <v>0</v>
          </cell>
          <cell r="CR306">
            <v>0</v>
          </cell>
          <cell r="CS306">
            <v>0</v>
          </cell>
          <cell r="CT306">
            <v>0</v>
          </cell>
          <cell r="CU306">
            <v>0</v>
          </cell>
          <cell r="CV306">
            <v>0</v>
          </cell>
          <cell r="CW306">
            <v>0</v>
          </cell>
          <cell r="CX306">
            <v>0</v>
          </cell>
          <cell r="CY306">
            <v>0</v>
          </cell>
          <cell r="CZ306">
            <v>0</v>
          </cell>
          <cell r="DA306">
            <v>0</v>
          </cell>
          <cell r="DB306">
            <v>0</v>
          </cell>
          <cell r="DC306">
            <v>0</v>
          </cell>
          <cell r="DD306">
            <v>0</v>
          </cell>
          <cell r="DE306">
            <v>0</v>
          </cell>
          <cell r="DF306">
            <v>0</v>
          </cell>
          <cell r="DG306">
            <v>0</v>
          </cell>
          <cell r="DH306">
            <v>0</v>
          </cell>
          <cell r="DI306">
            <v>0</v>
          </cell>
          <cell r="DJ306">
            <v>0</v>
          </cell>
          <cell r="DK306">
            <v>0</v>
          </cell>
          <cell r="DL306">
            <v>0</v>
          </cell>
          <cell r="DM306">
            <v>0</v>
          </cell>
          <cell r="DN306">
            <v>0</v>
          </cell>
          <cell r="DO306">
            <v>0</v>
          </cell>
          <cell r="DP306">
            <v>0</v>
          </cell>
          <cell r="DQ306">
            <v>0</v>
          </cell>
          <cell r="DR306">
            <v>0</v>
          </cell>
          <cell r="DS306">
            <v>0</v>
          </cell>
          <cell r="DT306">
            <v>0</v>
          </cell>
          <cell r="DU306">
            <v>0</v>
          </cell>
          <cell r="DV306">
            <v>0</v>
          </cell>
          <cell r="DW306">
            <v>0</v>
          </cell>
          <cell r="DX306">
            <v>0</v>
          </cell>
          <cell r="DY306">
            <v>0</v>
          </cell>
          <cell r="DZ306">
            <v>0</v>
          </cell>
          <cell r="EA306">
            <v>0</v>
          </cell>
          <cell r="EB306">
            <v>0</v>
          </cell>
          <cell r="EC306">
            <v>0</v>
          </cell>
          <cell r="ED306">
            <v>0</v>
          </cell>
          <cell r="EE306">
            <v>0</v>
          </cell>
          <cell r="EF306">
            <v>0</v>
          </cell>
          <cell r="EG306">
            <v>0</v>
          </cell>
          <cell r="EH306">
            <v>0</v>
          </cell>
          <cell r="EI306">
            <v>0</v>
          </cell>
          <cell r="EJ306">
            <v>0</v>
          </cell>
          <cell r="EK306">
            <v>0</v>
          </cell>
          <cell r="EL306">
            <v>0</v>
          </cell>
          <cell r="EM306">
            <v>0</v>
          </cell>
          <cell r="EN306">
            <v>0</v>
          </cell>
        </row>
        <row r="307">
          <cell r="A307">
            <v>525101</v>
          </cell>
          <cell r="B307" t="str">
            <v xml:space="preserve">Advertising - Services </v>
          </cell>
          <cell r="C307">
            <v>478.54761210000004</v>
          </cell>
          <cell r="D307">
            <v>384.96091264999995</v>
          </cell>
          <cell r="E307">
            <v>289.24685713000002</v>
          </cell>
          <cell r="F307">
            <v>358.36880591000005</v>
          </cell>
          <cell r="G307">
            <v>403.77419691999995</v>
          </cell>
          <cell r="H307">
            <v>379.92424899999997</v>
          </cell>
          <cell r="I307">
            <v>363.02329907000001</v>
          </cell>
          <cell r="J307">
            <v>583.20000000000005</v>
          </cell>
          <cell r="K307">
            <v>442.59699999999998</v>
          </cell>
          <cell r="L307">
            <v>384.12999167999999</v>
          </cell>
          <cell r="M307">
            <v>30.251941590000001</v>
          </cell>
          <cell r="N307">
            <v>30.251941590000001</v>
          </cell>
          <cell r="O307">
            <v>0</v>
          </cell>
          <cell r="P307">
            <v>0</v>
          </cell>
          <cell r="Q307">
            <v>36.872565380000005</v>
          </cell>
          <cell r="R307">
            <v>30.251941590000001</v>
          </cell>
          <cell r="S307">
            <v>6.6206237900000033</v>
          </cell>
          <cell r="T307">
            <v>0.1795541948809205</v>
          </cell>
          <cell r="U307">
            <v>0</v>
          </cell>
          <cell r="V307">
            <v>30.251941590000001</v>
          </cell>
          <cell r="W307">
            <v>30.496092360000002</v>
          </cell>
          <cell r="X307">
            <v>-0.24415077000000096</v>
          </cell>
          <cell r="Y307">
            <v>60.503883180000003</v>
          </cell>
          <cell r="Z307">
            <v>60.74803395</v>
          </cell>
          <cell r="AA307">
            <v>-0.24415076999999741</v>
          </cell>
          <cell r="AB307">
            <v>-4.0352909130418127E-3</v>
          </cell>
          <cell r="AC307">
            <v>73.745000000000005</v>
          </cell>
          <cell r="AD307">
            <v>60.74803395</v>
          </cell>
          <cell r="AE307">
            <v>12.996966050000005</v>
          </cell>
          <cell r="AF307">
            <v>0.17624199674554211</v>
          </cell>
          <cell r="AG307">
            <v>0</v>
          </cell>
          <cell r="AH307">
            <v>30.554488589999998</v>
          </cell>
          <cell r="AI307">
            <v>30.310337819999994</v>
          </cell>
          <cell r="AJ307">
            <v>0.24415077000000451</v>
          </cell>
          <cell r="AK307">
            <v>91.058371769999994</v>
          </cell>
          <cell r="AL307">
            <v>91.058371769999994</v>
          </cell>
          <cell r="AM307">
            <v>0</v>
          </cell>
          <cell r="AN307">
            <v>0</v>
          </cell>
          <cell r="AO307">
            <v>30.310337819999994</v>
          </cell>
          <cell r="AP307">
            <v>91.058371769999994</v>
          </cell>
          <cell r="AQ307">
            <v>-60.74803395</v>
          </cell>
          <cell r="AR307">
            <v>-2.0042018109714363</v>
          </cell>
          <cell r="AS307">
            <v>0</v>
          </cell>
          <cell r="AT307">
            <v>30.251941590000001</v>
          </cell>
          <cell r="AU307">
            <v>30.251941590000005</v>
          </cell>
          <cell r="AV307">
            <v>0</v>
          </cell>
          <cell r="AW307">
            <v>121.31031335999999</v>
          </cell>
          <cell r="AX307">
            <v>121.31031335999999</v>
          </cell>
          <cell r="AY307">
            <v>0</v>
          </cell>
          <cell r="AZ307">
            <v>0</v>
          </cell>
          <cell r="BA307">
            <v>147.61669698</v>
          </cell>
          <cell r="BB307">
            <v>121.31031335999999</v>
          </cell>
          <cell r="BC307">
            <v>26.306383620000005</v>
          </cell>
          <cell r="BD307">
            <v>0.17820737191785394</v>
          </cell>
          <cell r="BE307">
            <v>0</v>
          </cell>
          <cell r="BF307">
            <v>30.2802702</v>
          </cell>
          <cell r="BG307">
            <v>37.626033470000017</v>
          </cell>
          <cell r="BH307">
            <v>-7.3457632700000168</v>
          </cell>
          <cell r="BI307">
            <v>151.59058356</v>
          </cell>
          <cell r="BJ307">
            <v>158.93634683000002</v>
          </cell>
          <cell r="BK307">
            <v>-7.3457632700000204</v>
          </cell>
          <cell r="BL307">
            <v>-4.8457912737650655E-2</v>
          </cell>
          <cell r="BM307">
            <v>184.48919698</v>
          </cell>
          <cell r="BN307">
            <v>158.93634683000002</v>
          </cell>
          <cell r="BO307">
            <v>25.552850149999983</v>
          </cell>
          <cell r="BP307">
            <v>0.13850594272341107</v>
          </cell>
          <cell r="BQ307">
            <v>0</v>
          </cell>
          <cell r="BR307">
            <v>30.251941590000001</v>
          </cell>
          <cell r="BS307">
            <v>22.906178319999992</v>
          </cell>
          <cell r="BT307">
            <v>7.3457632700000097</v>
          </cell>
          <cell r="BU307">
            <v>181.84252515</v>
          </cell>
          <cell r="BV307">
            <v>181.84252515</v>
          </cell>
          <cell r="BW307">
            <v>0</v>
          </cell>
          <cell r="BX307">
            <v>0</v>
          </cell>
          <cell r="BY307">
            <v>222.11169697999998</v>
          </cell>
          <cell r="BZ307">
            <v>181.84252515</v>
          </cell>
          <cell r="CA307">
            <v>-40.269171829999976</v>
          </cell>
          <cell r="CB307">
            <v>-0.18130144597304126</v>
          </cell>
          <cell r="CC307">
            <v>0</v>
          </cell>
          <cell r="CD307">
            <v>30.251941590000001</v>
          </cell>
          <cell r="CE307">
            <v>30.251941590000005</v>
          </cell>
          <cell r="CF307">
            <v>0</v>
          </cell>
          <cell r="CG307">
            <v>212.09446674</v>
          </cell>
          <cell r="CH307">
            <v>212.09446674</v>
          </cell>
          <cell r="CI307">
            <v>0</v>
          </cell>
          <cell r="CJ307">
            <v>0</v>
          </cell>
          <cell r="CK307">
            <v>258.23419697999998</v>
          </cell>
          <cell r="CL307">
            <v>212.09446674</v>
          </cell>
          <cell r="CM307">
            <v>-46.139730239999977</v>
          </cell>
          <cell r="CN307">
            <v>-0.17867397416606856</v>
          </cell>
          <cell r="CO307">
            <v>0</v>
          </cell>
          <cell r="CP307">
            <v>30.251941590000001</v>
          </cell>
          <cell r="CQ307">
            <v>30.251941590000005</v>
          </cell>
          <cell r="CR307">
            <v>0</v>
          </cell>
          <cell r="CS307">
            <v>242.34640833</v>
          </cell>
          <cell r="CT307">
            <v>242.34640833</v>
          </cell>
          <cell r="CU307">
            <v>0</v>
          </cell>
          <cell r="CV307">
            <v>0</v>
          </cell>
          <cell r="CW307">
            <v>295.10669698000004</v>
          </cell>
          <cell r="CX307">
            <v>242.34640833</v>
          </cell>
          <cell r="CY307">
            <v>52.760288650000035</v>
          </cell>
          <cell r="CZ307">
            <v>0.1787837727504222</v>
          </cell>
          <cell r="DA307">
            <v>0</v>
          </cell>
          <cell r="DB307">
            <v>30.44707159</v>
          </cell>
          <cell r="DC307">
            <v>30.44707159</v>
          </cell>
          <cell r="DD307">
            <v>0</v>
          </cell>
          <cell r="DE307">
            <v>272.79347992000004</v>
          </cell>
          <cell r="DF307">
            <v>272.79347992000004</v>
          </cell>
          <cell r="DG307">
            <v>0</v>
          </cell>
          <cell r="DH307">
            <v>0</v>
          </cell>
          <cell r="DI307">
            <v>331.97919698000004</v>
          </cell>
          <cell r="DJ307">
            <v>272.79347992000004</v>
          </cell>
          <cell r="DK307">
            <v>59.185717060000002</v>
          </cell>
          <cell r="DL307">
            <v>0.17828140316745697</v>
          </cell>
          <cell r="DM307">
            <v>0</v>
          </cell>
          <cell r="DN307">
            <v>30.251941590000001</v>
          </cell>
          <cell r="DO307">
            <v>30.251941589999973</v>
          </cell>
          <cell r="DP307">
            <v>2.8421709430404007E-14</v>
          </cell>
          <cell r="DQ307">
            <v>303.04542150999998</v>
          </cell>
          <cell r="DR307">
            <v>303.04542150999998</v>
          </cell>
          <cell r="DS307">
            <v>0</v>
          </cell>
          <cell r="DT307">
            <v>0</v>
          </cell>
          <cell r="DU307">
            <v>369.12998298000002</v>
          </cell>
          <cell r="DV307">
            <v>303.04542150999998</v>
          </cell>
          <cell r="DW307">
            <v>66.08456147000004</v>
          </cell>
          <cell r="DX307">
            <v>0.17902788859495219</v>
          </cell>
          <cell r="DY307">
            <v>0</v>
          </cell>
          <cell r="DZ307">
            <v>30.332628589999999</v>
          </cell>
          <cell r="EA307">
            <v>30.332628590000034</v>
          </cell>
          <cell r="EB307">
            <v>-3.5527136788005009E-14</v>
          </cell>
          <cell r="EC307">
            <v>333.37805009999994</v>
          </cell>
          <cell r="ED307">
            <v>333.3780501</v>
          </cell>
          <cell r="EE307">
            <v>0</v>
          </cell>
          <cell r="EF307">
            <v>0</v>
          </cell>
          <cell r="EG307">
            <v>406.00248298000002</v>
          </cell>
          <cell r="EH307">
            <v>333.3780501</v>
          </cell>
          <cell r="EI307">
            <v>72.624432880000029</v>
          </cell>
          <cell r="EJ307">
            <v>0.17887681953801637</v>
          </cell>
          <cell r="EK307">
            <v>0</v>
          </cell>
          <cell r="EL307">
            <v>50.75194158</v>
          </cell>
          <cell r="EM307">
            <v>18.143140419999956</v>
          </cell>
          <cell r="EN307">
            <v>32.608801160000041</v>
          </cell>
        </row>
        <row r="308">
          <cell r="A308">
            <v>525102</v>
          </cell>
          <cell r="B308" t="str">
            <v>Activation - Services</v>
          </cell>
          <cell r="C308">
            <v>203.48999999999998</v>
          </cell>
          <cell r="D308">
            <v>171.1</v>
          </cell>
          <cell r="E308">
            <v>140.47908204999999</v>
          </cell>
          <cell r="F308">
            <v>213.48950174000001</v>
          </cell>
          <cell r="G308">
            <v>242.76999999999998</v>
          </cell>
          <cell r="H308">
            <v>203.8</v>
          </cell>
          <cell r="I308">
            <v>185.47357416999998</v>
          </cell>
          <cell r="J308">
            <v>649.41240000000005</v>
          </cell>
          <cell r="K308">
            <v>254.946</v>
          </cell>
          <cell r="L308">
            <v>196.16223425999999</v>
          </cell>
          <cell r="M308">
            <v>15.385297849999999</v>
          </cell>
          <cell r="N308">
            <v>15.39447786</v>
          </cell>
          <cell r="O308">
            <v>-9.1800100000014595E-3</v>
          </cell>
          <cell r="P308">
            <v>-5.9667418138424015E-4</v>
          </cell>
          <cell r="Q308">
            <v>23.48605251</v>
          </cell>
          <cell r="R308">
            <v>15.39447786</v>
          </cell>
          <cell r="S308">
            <v>8.0915746500000001</v>
          </cell>
          <cell r="T308">
            <v>0.3445268057096752</v>
          </cell>
          <cell r="U308">
            <v>0</v>
          </cell>
          <cell r="V308">
            <v>15.51657885</v>
          </cell>
          <cell r="W308">
            <v>15.42320505</v>
          </cell>
          <cell r="X308">
            <v>9.3373800000000173E-2</v>
          </cell>
          <cell r="Y308">
            <v>30.816876699999998</v>
          </cell>
          <cell r="Z308">
            <v>30.82768291</v>
          </cell>
          <cell r="AA308">
            <v>-1.0806210000001926E-2</v>
          </cell>
          <cell r="AB308">
            <v>-3.5065883234045996E-4</v>
          </cell>
          <cell r="AC308">
            <v>49.144379439999994</v>
          </cell>
          <cell r="AD308">
            <v>30.82768291</v>
          </cell>
          <cell r="AE308">
            <v>18.316696529999994</v>
          </cell>
          <cell r="AF308">
            <v>0.37271193041236206</v>
          </cell>
          <cell r="AG308">
            <v>0</v>
          </cell>
          <cell r="AH308">
            <v>15.77509785</v>
          </cell>
          <cell r="AI308">
            <v>15.78186455</v>
          </cell>
          <cell r="AJ308">
            <v>-6.7667000000000144E-3</v>
          </cell>
          <cell r="AK308">
            <v>46.591974549999996</v>
          </cell>
          <cell r="AL308">
            <v>46.609547460000002</v>
          </cell>
          <cell r="AM308">
            <v>-1.7572910000005493E-2</v>
          </cell>
          <cell r="AN308">
            <v>-3.771660284787285E-4</v>
          </cell>
          <cell r="AO308">
            <v>15.821864549999999</v>
          </cell>
          <cell r="AP308">
            <v>46.609547460000002</v>
          </cell>
          <cell r="AQ308">
            <v>-30.787682910000001</v>
          </cell>
          <cell r="AR308">
            <v>-1.9458947340059236</v>
          </cell>
          <cell r="AS308">
            <v>0</v>
          </cell>
          <cell r="AT308">
            <v>15.47108085</v>
          </cell>
          <cell r="AU308">
            <v>15.468157269999995</v>
          </cell>
          <cell r="AV308">
            <v>2.9235800000044776E-3</v>
          </cell>
          <cell r="AW308">
            <v>62.063055399999996</v>
          </cell>
          <cell r="AX308">
            <v>62.077704729999994</v>
          </cell>
          <cell r="AY308">
            <v>-1.4649329999997462E-2</v>
          </cell>
          <cell r="AZ308">
            <v>-2.3603945866960109E-4</v>
          </cell>
          <cell r="BA308">
            <v>93.710308180000013</v>
          </cell>
          <cell r="BB308">
            <v>62.077704729999994</v>
          </cell>
          <cell r="BC308">
            <v>31.632603450000019</v>
          </cell>
          <cell r="BD308">
            <v>0.33755735163350109</v>
          </cell>
          <cell r="BE308">
            <v>0</v>
          </cell>
          <cell r="BF308">
            <v>15.205297849999999</v>
          </cell>
          <cell r="BG308">
            <v>15.207305910000004</v>
          </cell>
          <cell r="BH308">
            <v>-2.0080600000049742E-3</v>
          </cell>
          <cell r="BI308">
            <v>77.268353250000004</v>
          </cell>
          <cell r="BJ308">
            <v>77.28501064000001</v>
          </cell>
          <cell r="BK308">
            <v>-1.6657390000005989E-2</v>
          </cell>
          <cell r="BL308">
            <v>-2.155784263463126E-4</v>
          </cell>
          <cell r="BM308">
            <v>113.17210617000001</v>
          </cell>
          <cell r="BN308">
            <v>77.28501064000001</v>
          </cell>
          <cell r="BO308">
            <v>35.887095529999996</v>
          </cell>
          <cell r="BP308">
            <v>0.31710194980459816</v>
          </cell>
          <cell r="BQ308">
            <v>0</v>
          </cell>
          <cell r="BR308">
            <v>15.59189625</v>
          </cell>
          <cell r="BS308">
            <v>15.607747650000006</v>
          </cell>
          <cell r="BT308">
            <v>-1.5851400000006066E-2</v>
          </cell>
          <cell r="BU308">
            <v>92.860249499999995</v>
          </cell>
          <cell r="BV308">
            <v>92.892758290000003</v>
          </cell>
          <cell r="BW308">
            <v>-3.2508790000008503E-2</v>
          </cell>
          <cell r="BX308">
            <v>-3.5008294910954881E-4</v>
          </cell>
          <cell r="BY308">
            <v>134.25978935000001</v>
          </cell>
          <cell r="BZ308">
            <v>92.892758290000003</v>
          </cell>
          <cell r="CA308">
            <v>-41.367031060000002</v>
          </cell>
          <cell r="CB308">
            <v>-0.30811184242335471</v>
          </cell>
          <cell r="CC308">
            <v>0</v>
          </cell>
          <cell r="CD308">
            <v>15.023297850000001</v>
          </cell>
          <cell r="CE308">
            <v>15.16893986999999</v>
          </cell>
          <cell r="CF308">
            <v>-0.14564201999998971</v>
          </cell>
          <cell r="CG308">
            <v>107.88354735</v>
          </cell>
          <cell r="CH308">
            <v>108.06169816000001</v>
          </cell>
          <cell r="CI308">
            <v>-0.17815081000000532</v>
          </cell>
          <cell r="CJ308">
            <v>-1.6513251035585764E-3</v>
          </cell>
          <cell r="CK308">
            <v>156.12120383000001</v>
          </cell>
          <cell r="CL308">
            <v>108.06169816000001</v>
          </cell>
          <cell r="CM308">
            <v>-48.059505670000007</v>
          </cell>
          <cell r="CN308">
            <v>-0.30783458294577259</v>
          </cell>
          <cell r="CO308">
            <v>0</v>
          </cell>
          <cell r="CP308">
            <v>16.27302954</v>
          </cell>
          <cell r="CQ308">
            <v>16.265570659999998</v>
          </cell>
          <cell r="CR308">
            <v>7.4588800000014999E-3</v>
          </cell>
          <cell r="CS308">
            <v>124.15657688999998</v>
          </cell>
          <cell r="CT308">
            <v>124.32726882</v>
          </cell>
          <cell r="CU308">
            <v>-0.17069193000001803</v>
          </cell>
          <cell r="CV308">
            <v>-1.3748118245177406E-3</v>
          </cell>
          <cell r="CW308">
            <v>175.77679024</v>
          </cell>
          <cell r="CX308">
            <v>124.32726882</v>
          </cell>
          <cell r="CY308">
            <v>51.449521419999996</v>
          </cell>
          <cell r="CZ308">
            <v>0.29269803680993645</v>
          </cell>
          <cell r="DA308">
            <v>0</v>
          </cell>
          <cell r="DB308">
            <v>15.41590785</v>
          </cell>
          <cell r="DC308">
            <v>15.337664350000001</v>
          </cell>
          <cell r="DD308">
            <v>7.8243499999999244E-2</v>
          </cell>
          <cell r="DE308">
            <v>139.57248473999999</v>
          </cell>
          <cell r="DF308">
            <v>139.66493316999998</v>
          </cell>
          <cell r="DG308">
            <v>-9.2448429999990367E-2</v>
          </cell>
          <cell r="DH308">
            <v>-6.6236859057289266E-4</v>
          </cell>
          <cell r="DI308">
            <v>195.56909093000002</v>
          </cell>
          <cell r="DJ308">
            <v>139.66493316999998</v>
          </cell>
          <cell r="DK308">
            <v>55.904157760000032</v>
          </cell>
          <cell r="DL308">
            <v>0.28585374863766072</v>
          </cell>
          <cell r="DM308">
            <v>0</v>
          </cell>
          <cell r="DN308">
            <v>15.60503885</v>
          </cell>
          <cell r="DO308">
            <v>16.145516430000008</v>
          </cell>
          <cell r="DP308">
            <v>-0.54047758000000812</v>
          </cell>
          <cell r="DQ308">
            <v>155.69452358999996</v>
          </cell>
          <cell r="DR308">
            <v>155.8104496</v>
          </cell>
          <cell r="DS308">
            <v>-0.1159260100000381</v>
          </cell>
          <cell r="DT308">
            <v>-7.4457345914948981E-4</v>
          </cell>
          <cell r="DU308">
            <v>213.72849749</v>
          </cell>
          <cell r="DV308">
            <v>155.8104496</v>
          </cell>
          <cell r="DW308">
            <v>57.918047889999997</v>
          </cell>
          <cell r="DX308">
            <v>0.27098888809953797</v>
          </cell>
          <cell r="DY308">
            <v>0</v>
          </cell>
          <cell r="DZ308">
            <v>16.15529785</v>
          </cell>
          <cell r="EA308">
            <v>16.186787120000005</v>
          </cell>
          <cell r="EB308">
            <v>-3.1489270000005121E-2</v>
          </cell>
          <cell r="EC308">
            <v>171.84982143999997</v>
          </cell>
          <cell r="ED308">
            <v>171.99723671999999</v>
          </cell>
          <cell r="EE308">
            <v>-0.14741528000001836</v>
          </cell>
          <cell r="EF308">
            <v>-8.5781456602494787E-4</v>
          </cell>
          <cell r="EG308">
            <v>232.07579728000002</v>
          </cell>
          <cell r="EH308">
            <v>171.99723671999999</v>
          </cell>
          <cell r="EI308">
            <v>60.078560560000028</v>
          </cell>
          <cell r="EJ308">
            <v>0.25887473516902365</v>
          </cell>
          <cell r="EK308">
            <v>0</v>
          </cell>
          <cell r="EL308">
            <v>24.312412819999999</v>
          </cell>
          <cell r="EM308">
            <v>14.150190120000005</v>
          </cell>
          <cell r="EN308">
            <v>10.162222699999994</v>
          </cell>
        </row>
        <row r="309">
          <cell r="A309">
            <v>525107</v>
          </cell>
          <cell r="B309" t="str">
            <v>Corporate Marketing &amp; Public Relation Activities</v>
          </cell>
          <cell r="C309">
            <v>50.88</v>
          </cell>
          <cell r="D309">
            <v>190.67</v>
          </cell>
          <cell r="E309">
            <v>91.165964860000003</v>
          </cell>
          <cell r="F309">
            <v>54.500572169999998</v>
          </cell>
          <cell r="G309">
            <v>117.95</v>
          </cell>
          <cell r="H309">
            <v>102.8</v>
          </cell>
          <cell r="I309">
            <v>106.51401537999999</v>
          </cell>
          <cell r="J309">
            <v>213.22080800000001</v>
          </cell>
          <cell r="K309">
            <v>102.58</v>
          </cell>
          <cell r="L309">
            <v>97.512676380000002</v>
          </cell>
          <cell r="M309">
            <v>10.268667949999999</v>
          </cell>
          <cell r="N309">
            <v>9.868667949999999</v>
          </cell>
          <cell r="O309">
            <v>0.40000000000000036</v>
          </cell>
          <cell r="P309">
            <v>3.8953445758269006E-2</v>
          </cell>
          <cell r="Q309">
            <v>10.894901670000001</v>
          </cell>
          <cell r="R309">
            <v>9.868667949999999</v>
          </cell>
          <cell r="S309">
            <v>1.0262337200000022</v>
          </cell>
          <cell r="T309">
            <v>9.4193940531452469E-2</v>
          </cell>
          <cell r="U309">
            <v>0</v>
          </cell>
          <cell r="V309">
            <v>10.268667949999999</v>
          </cell>
          <cell r="W309">
            <v>10.678667949999999</v>
          </cell>
          <cell r="X309">
            <v>-0.41000000000000014</v>
          </cell>
          <cell r="Y309">
            <v>20.537335899999999</v>
          </cell>
          <cell r="Z309">
            <v>20.5473359</v>
          </cell>
          <cell r="AA309">
            <v>-1.0000000000001563E-2</v>
          </cell>
          <cell r="AB309">
            <v>-4.8691807197843827E-4</v>
          </cell>
          <cell r="AC309">
            <v>20.904928339999998</v>
          </cell>
          <cell r="AD309">
            <v>20.5473359</v>
          </cell>
          <cell r="AE309">
            <v>0.35759243999999768</v>
          </cell>
          <cell r="AF309">
            <v>1.7105652513324889E-2</v>
          </cell>
          <cell r="AG309">
            <v>0</v>
          </cell>
          <cell r="AH309">
            <v>10.268667949999999</v>
          </cell>
          <cell r="AI309">
            <v>10.437306950000004</v>
          </cell>
          <cell r="AJ309">
            <v>-0.1686390000000042</v>
          </cell>
          <cell r="AK309">
            <v>30.806003849999996</v>
          </cell>
          <cell r="AL309">
            <v>30.984642850000004</v>
          </cell>
          <cell r="AM309">
            <v>-0.17863900000000754</v>
          </cell>
          <cell r="AN309">
            <v>-5.798837164009754E-3</v>
          </cell>
          <cell r="AO309">
            <v>10.447306950000003</v>
          </cell>
          <cell r="AP309">
            <v>30.984642850000004</v>
          </cell>
          <cell r="AQ309">
            <v>-20.537335900000002</v>
          </cell>
          <cell r="AR309">
            <v>-1.9658019045759918</v>
          </cell>
          <cell r="AS309">
            <v>0</v>
          </cell>
          <cell r="AT309">
            <v>10.268667949999999</v>
          </cell>
          <cell r="AU309">
            <v>9.6322829600000013</v>
          </cell>
          <cell r="AV309">
            <v>0.63638498999999804</v>
          </cell>
          <cell r="AW309">
            <v>41.074671799999997</v>
          </cell>
          <cell r="AX309">
            <v>40.616925809999998</v>
          </cell>
          <cell r="AY309">
            <v>0.45774598999999938</v>
          </cell>
          <cell r="AZ309">
            <v>1.1144239745331316E-2</v>
          </cell>
          <cell r="BA309">
            <v>53.694778929999998</v>
          </cell>
          <cell r="BB309">
            <v>40.616925809999998</v>
          </cell>
          <cell r="BC309">
            <v>13.07785312</v>
          </cell>
          <cell r="BD309">
            <v>0.24355912028335452</v>
          </cell>
          <cell r="BE309">
            <v>0</v>
          </cell>
          <cell r="BF309">
            <v>10.268667949999999</v>
          </cell>
          <cell r="BG309">
            <v>10.855049530000001</v>
          </cell>
          <cell r="BH309">
            <v>-0.58638158000000118</v>
          </cell>
          <cell r="BI309">
            <v>51.343339749999998</v>
          </cell>
          <cell r="BJ309">
            <v>51.47197534</v>
          </cell>
          <cell r="BK309">
            <v>-0.1286355900000018</v>
          </cell>
          <cell r="BL309">
            <v>-2.5053997388239982E-3</v>
          </cell>
          <cell r="BM309">
            <v>57.378945600000002</v>
          </cell>
          <cell r="BN309">
            <v>51.47197534</v>
          </cell>
          <cell r="BO309">
            <v>5.9069702600000014</v>
          </cell>
          <cell r="BP309">
            <v>0.10294665052192944</v>
          </cell>
          <cell r="BQ309">
            <v>0</v>
          </cell>
          <cell r="BR309">
            <v>9.4400965199999991</v>
          </cell>
          <cell r="BS309">
            <v>10.553395129999995</v>
          </cell>
          <cell r="BT309">
            <v>-1.1132986099999957</v>
          </cell>
          <cell r="BU309">
            <v>60.783436269999996</v>
          </cell>
          <cell r="BV309">
            <v>62.025370469999999</v>
          </cell>
          <cell r="BW309">
            <v>-1.2419342000000029</v>
          </cell>
          <cell r="BX309">
            <v>-2.0432115658669439E-2</v>
          </cell>
          <cell r="BY309">
            <v>65.977612270000009</v>
          </cell>
          <cell r="BZ309">
            <v>62.025370469999999</v>
          </cell>
          <cell r="CA309">
            <v>-3.9522418000000101</v>
          </cell>
          <cell r="CB309">
            <v>-5.9902771016117733E-2</v>
          </cell>
          <cell r="CC309">
            <v>0</v>
          </cell>
          <cell r="CD309">
            <v>10.709407519999999</v>
          </cell>
          <cell r="CE309">
            <v>24.141137320000006</v>
          </cell>
          <cell r="CF309">
            <v>-13.431729800000006</v>
          </cell>
          <cell r="CG309">
            <v>71.492843789999995</v>
          </cell>
          <cell r="CH309">
            <v>86.166507789999997</v>
          </cell>
          <cell r="CI309">
            <v>-14.673664000000002</v>
          </cell>
          <cell r="CJ309">
            <v>-0.2052466124176259</v>
          </cell>
          <cell r="CK309">
            <v>71.296953819999999</v>
          </cell>
          <cell r="CL309">
            <v>86.166507789999997</v>
          </cell>
          <cell r="CM309">
            <v>14.869553969999998</v>
          </cell>
          <cell r="CN309">
            <v>0.20855805435307165</v>
          </cell>
          <cell r="CO309">
            <v>0</v>
          </cell>
          <cell r="CP309">
            <v>10.88009652</v>
          </cell>
          <cell r="CQ309">
            <v>11.19578439999999</v>
          </cell>
          <cell r="CR309">
            <v>-0.31568787999998982</v>
          </cell>
          <cell r="CS309">
            <v>82.37294030999999</v>
          </cell>
          <cell r="CT309">
            <v>97.362292189999991</v>
          </cell>
          <cell r="CU309">
            <v>-14.989351880000001</v>
          </cell>
          <cell r="CV309">
            <v>-0.18196936789665999</v>
          </cell>
          <cell r="CW309">
            <v>77.030347989999996</v>
          </cell>
          <cell r="CX309">
            <v>97.362292189999991</v>
          </cell>
          <cell r="CY309">
            <v>-20.331944199999995</v>
          </cell>
          <cell r="CZ309">
            <v>-0.26394719393763438</v>
          </cell>
          <cell r="DA309">
            <v>0</v>
          </cell>
          <cell r="DB309">
            <v>7.0900965199999995</v>
          </cell>
          <cell r="DC309">
            <v>9.6612582000000025</v>
          </cell>
          <cell r="DD309">
            <v>-2.571161680000003</v>
          </cell>
          <cell r="DE309">
            <v>89.463036829999979</v>
          </cell>
          <cell r="DF309">
            <v>107.02355039</v>
          </cell>
          <cell r="DG309">
            <v>-17.560513560000018</v>
          </cell>
          <cell r="DH309">
            <v>-0.19628792160687514</v>
          </cell>
          <cell r="DI309">
            <v>83.417668209999988</v>
          </cell>
          <cell r="DJ309">
            <v>107.02355039</v>
          </cell>
          <cell r="DK309">
            <v>-23.605882180000009</v>
          </cell>
          <cell r="DL309">
            <v>-0.28298420090781407</v>
          </cell>
          <cell r="DM309">
            <v>0</v>
          </cell>
          <cell r="DN309">
            <v>8.16304652</v>
          </cell>
          <cell r="DO309">
            <v>7.0999817699999959</v>
          </cell>
          <cell r="DP309">
            <v>1.0630647500000041</v>
          </cell>
          <cell r="DQ309">
            <v>97.626083349999973</v>
          </cell>
          <cell r="DR309">
            <v>114.12353216</v>
          </cell>
          <cell r="DS309">
            <v>-16.497448810000023</v>
          </cell>
          <cell r="DT309">
            <v>-0.16898607671122992</v>
          </cell>
          <cell r="DU309">
            <v>92.160047150000011</v>
          </cell>
          <cell r="DV309">
            <v>114.12353216</v>
          </cell>
          <cell r="DW309">
            <v>-21.963485009999985</v>
          </cell>
          <cell r="DX309">
            <v>-0.23831894285223337</v>
          </cell>
          <cell r="DY309">
            <v>0</v>
          </cell>
          <cell r="DZ309">
            <v>7.0900965199999995</v>
          </cell>
          <cell r="EA309">
            <v>8.4411180600000026</v>
          </cell>
          <cell r="EB309">
            <v>-1.3510215400000032</v>
          </cell>
          <cell r="EC309">
            <v>104.71617986999998</v>
          </cell>
          <cell r="ED309">
            <v>122.56465021999999</v>
          </cell>
          <cell r="EE309">
            <v>-17.848470350000014</v>
          </cell>
          <cell r="EF309">
            <v>-0.17044615619246251</v>
          </cell>
          <cell r="EG309">
            <v>97.911683010000004</v>
          </cell>
          <cell r="EH309">
            <v>122.56465021999999</v>
          </cell>
          <cell r="EI309">
            <v>-24.652967209999986</v>
          </cell>
          <cell r="EJ309">
            <v>-0.25178779949561386</v>
          </cell>
          <cell r="EK309">
            <v>0</v>
          </cell>
          <cell r="EL309">
            <v>2.7964965099999999</v>
          </cell>
          <cell r="EM309">
            <v>-40.800078710000001</v>
          </cell>
          <cell r="EN309">
            <v>43.596575219999998</v>
          </cell>
        </row>
        <row r="310">
          <cell r="A310">
            <v>525108</v>
          </cell>
          <cell r="B310" t="str">
            <v>Sponsorships - Government</v>
          </cell>
          <cell r="C310">
            <v>15.188452079999999</v>
          </cell>
          <cell r="D310">
            <v>34.011763200000004</v>
          </cell>
          <cell r="E310">
            <v>29.78435086</v>
          </cell>
          <cell r="F310">
            <v>32.534999999999997</v>
          </cell>
          <cell r="G310">
            <v>13.72556</v>
          </cell>
          <cell r="H310">
            <v>21.654944499999999</v>
          </cell>
          <cell r="I310">
            <v>4.8994999999999997</v>
          </cell>
          <cell r="J310">
            <v>15.12</v>
          </cell>
          <cell r="K310">
            <v>15.12</v>
          </cell>
          <cell r="L310">
            <v>7.1355000000000004</v>
          </cell>
          <cell r="M310">
            <v>0.55829167000000002</v>
          </cell>
          <cell r="N310">
            <v>0.51829166999999998</v>
          </cell>
          <cell r="O310">
            <v>4.0000000000000036E-2</v>
          </cell>
          <cell r="P310">
            <v>7.1647137418331952E-2</v>
          </cell>
          <cell r="Q310">
            <v>1.7024999999999999</v>
          </cell>
          <cell r="R310">
            <v>0.51829166999999998</v>
          </cell>
          <cell r="S310">
            <v>1.1842083299999999</v>
          </cell>
          <cell r="T310">
            <v>0.69557023788546257</v>
          </cell>
          <cell r="U310">
            <v>0</v>
          </cell>
          <cell r="V310">
            <v>0.55829167000000002</v>
          </cell>
          <cell r="W310">
            <v>0.59829167000000016</v>
          </cell>
          <cell r="X310">
            <v>-4.0000000000000147E-2</v>
          </cell>
          <cell r="Y310">
            <v>1.11658334</v>
          </cell>
          <cell r="Z310">
            <v>1.11658334</v>
          </cell>
          <cell r="AA310">
            <v>0</v>
          </cell>
          <cell r="AB310">
            <v>0</v>
          </cell>
          <cell r="AC310">
            <v>3.2050000000000001</v>
          </cell>
          <cell r="AD310">
            <v>1.11658334</v>
          </cell>
          <cell r="AE310">
            <v>2.08841666</v>
          </cell>
          <cell r="AF310">
            <v>0.65161206240249614</v>
          </cell>
          <cell r="AG310">
            <v>0</v>
          </cell>
          <cell r="AH310">
            <v>0.83329167000000004</v>
          </cell>
          <cell r="AI310">
            <v>0.83329166999999993</v>
          </cell>
          <cell r="AJ310">
            <v>0</v>
          </cell>
          <cell r="AK310">
            <v>1.9498750100000002</v>
          </cell>
          <cell r="AL310">
            <v>1.94987501</v>
          </cell>
          <cell r="AM310">
            <v>0</v>
          </cell>
          <cell r="AN310">
            <v>0</v>
          </cell>
          <cell r="AO310">
            <v>0.83329166999999993</v>
          </cell>
          <cell r="AP310">
            <v>1.94987501</v>
          </cell>
          <cell r="AQ310">
            <v>-1.11658334</v>
          </cell>
          <cell r="AR310">
            <v>-1.3399670009901816</v>
          </cell>
          <cell r="AS310">
            <v>0</v>
          </cell>
          <cell r="AT310">
            <v>0.49829166999999996</v>
          </cell>
          <cell r="AU310">
            <v>0.49829167000000013</v>
          </cell>
          <cell r="AV310">
            <v>0</v>
          </cell>
          <cell r="AW310">
            <v>2.4481666800000004</v>
          </cell>
          <cell r="AX310">
            <v>2.4481666800000004</v>
          </cell>
          <cell r="AY310">
            <v>0</v>
          </cell>
          <cell r="AZ310">
            <v>0</v>
          </cell>
          <cell r="BA310">
            <v>6.29</v>
          </cell>
          <cell r="BB310">
            <v>2.4481666800000004</v>
          </cell>
          <cell r="BC310">
            <v>3.8418333199999997</v>
          </cell>
          <cell r="BD310">
            <v>0.61078431160572333</v>
          </cell>
          <cell r="BE310">
            <v>0</v>
          </cell>
          <cell r="BF310">
            <v>0.73329167000000006</v>
          </cell>
          <cell r="BG310">
            <v>0.73329166999999995</v>
          </cell>
          <cell r="BH310">
            <v>0</v>
          </cell>
          <cell r="BI310">
            <v>3.1814583500000002</v>
          </cell>
          <cell r="BJ310">
            <v>3.1814583500000002</v>
          </cell>
          <cell r="BK310">
            <v>0</v>
          </cell>
          <cell r="BL310">
            <v>0</v>
          </cell>
          <cell r="BM310">
            <v>7.9625000000000004</v>
          </cell>
          <cell r="BN310">
            <v>3.1814583500000002</v>
          </cell>
          <cell r="BO310">
            <v>4.7810416500000006</v>
          </cell>
          <cell r="BP310">
            <v>0.60044479120879124</v>
          </cell>
          <cell r="BQ310">
            <v>0</v>
          </cell>
          <cell r="BR310">
            <v>0.50829166999999997</v>
          </cell>
          <cell r="BS310">
            <v>0.50829166999999997</v>
          </cell>
          <cell r="BT310">
            <v>0</v>
          </cell>
          <cell r="BU310">
            <v>3.68975002</v>
          </cell>
          <cell r="BV310">
            <v>3.68975002</v>
          </cell>
          <cell r="BW310">
            <v>0</v>
          </cell>
          <cell r="BX310">
            <v>0</v>
          </cell>
          <cell r="BY310">
            <v>9.7249999999999996</v>
          </cell>
          <cell r="BZ310">
            <v>3.68975002</v>
          </cell>
          <cell r="CA310">
            <v>-6.0352499799999997</v>
          </cell>
          <cell r="CB310">
            <v>-0.6205912575835475</v>
          </cell>
          <cell r="CC310">
            <v>0</v>
          </cell>
          <cell r="CD310">
            <v>0.71829167000000005</v>
          </cell>
          <cell r="CE310">
            <v>0.50829167000000042</v>
          </cell>
          <cell r="CF310">
            <v>0.20999999999999963</v>
          </cell>
          <cell r="CG310">
            <v>4.4080416900000001</v>
          </cell>
          <cell r="CH310">
            <v>4.1980416900000002</v>
          </cell>
          <cell r="CI310">
            <v>0.20999999999999996</v>
          </cell>
          <cell r="CJ310">
            <v>4.7640202785831628E-2</v>
          </cell>
          <cell r="CK310">
            <v>11.2525</v>
          </cell>
          <cell r="CL310">
            <v>4.1980416900000002</v>
          </cell>
          <cell r="CM310">
            <v>-7.0544583099999993</v>
          </cell>
          <cell r="CN310">
            <v>-0.62692364452343918</v>
          </cell>
          <cell r="CO310">
            <v>0</v>
          </cell>
          <cell r="CP310">
            <v>0.45829166999999998</v>
          </cell>
          <cell r="CQ310">
            <v>0.66829166999999989</v>
          </cell>
          <cell r="CR310">
            <v>-0.20999999999999991</v>
          </cell>
          <cell r="CS310">
            <v>4.8663333600000005</v>
          </cell>
          <cell r="CT310">
            <v>4.8663333600000005</v>
          </cell>
          <cell r="CU310">
            <v>0</v>
          </cell>
          <cell r="CV310">
            <v>0</v>
          </cell>
          <cell r="CW310">
            <v>13.19</v>
          </cell>
          <cell r="CX310">
            <v>4.8663333600000005</v>
          </cell>
          <cell r="CY310">
            <v>8.323666639999999</v>
          </cell>
          <cell r="CZ310">
            <v>0.63105888097043206</v>
          </cell>
          <cell r="DA310">
            <v>0</v>
          </cell>
          <cell r="DB310">
            <v>0.53829167</v>
          </cell>
          <cell r="DC310">
            <v>0.40829166999999994</v>
          </cell>
          <cell r="DD310">
            <v>0.13000000000000006</v>
          </cell>
          <cell r="DE310">
            <v>5.4046250300000001</v>
          </cell>
          <cell r="DF310">
            <v>5.2746250300000002</v>
          </cell>
          <cell r="DG310">
            <v>0.12999999999999989</v>
          </cell>
          <cell r="DH310">
            <v>2.4053472586607897E-2</v>
          </cell>
          <cell r="DI310">
            <v>14.7925</v>
          </cell>
          <cell r="DJ310">
            <v>5.2746250300000002</v>
          </cell>
          <cell r="DK310">
            <v>9.5178749700000012</v>
          </cell>
          <cell r="DL310">
            <v>0.64342572046645263</v>
          </cell>
          <cell r="DM310">
            <v>0</v>
          </cell>
          <cell r="DN310">
            <v>0.40829167</v>
          </cell>
          <cell r="DO310">
            <v>0.53829166999999989</v>
          </cell>
          <cell r="DP310">
            <v>-0.12999999999999989</v>
          </cell>
          <cell r="DQ310">
            <v>5.8129167000000006</v>
          </cell>
          <cell r="DR310">
            <v>5.8129167000000006</v>
          </cell>
          <cell r="DS310">
            <v>0</v>
          </cell>
          <cell r="DT310">
            <v>0</v>
          </cell>
          <cell r="DU310">
            <v>16.375</v>
          </cell>
          <cell r="DV310">
            <v>5.8129167000000006</v>
          </cell>
          <cell r="DW310">
            <v>10.562083299999999</v>
          </cell>
          <cell r="DX310">
            <v>0.64501272061068704</v>
          </cell>
          <cell r="DY310">
            <v>0</v>
          </cell>
          <cell r="DZ310">
            <v>0.95829167000000004</v>
          </cell>
          <cell r="EA310">
            <v>0.95829166999999993</v>
          </cell>
          <cell r="EB310">
            <v>0</v>
          </cell>
          <cell r="EC310">
            <v>6.7712083700000001</v>
          </cell>
          <cell r="ED310">
            <v>6.7712083700000001</v>
          </cell>
          <cell r="EE310">
            <v>0</v>
          </cell>
          <cell r="EF310">
            <v>0</v>
          </cell>
          <cell r="EG310">
            <v>17.9575</v>
          </cell>
          <cell r="EH310">
            <v>6.7712083700000001</v>
          </cell>
          <cell r="EI310">
            <v>11.186291629999999</v>
          </cell>
          <cell r="EJ310">
            <v>0.62293145649450088</v>
          </cell>
          <cell r="EK310">
            <v>0</v>
          </cell>
          <cell r="EL310">
            <v>0.36429162999999998</v>
          </cell>
          <cell r="EM310">
            <v>-0.74720837000000007</v>
          </cell>
          <cell r="EN310">
            <v>1.1114999999999999</v>
          </cell>
        </row>
        <row r="311">
          <cell r="A311">
            <v>525109</v>
          </cell>
          <cell r="B311" t="str">
            <v>Sponsorships - Others</v>
          </cell>
          <cell r="C311">
            <v>10.557536599999999</v>
          </cell>
          <cell r="D311">
            <v>3.9987400000000002</v>
          </cell>
          <cell r="E311">
            <v>0.32600000000000001</v>
          </cell>
          <cell r="F311">
            <v>3.9136444400000001</v>
          </cell>
          <cell r="G311">
            <v>22.019932000000001</v>
          </cell>
          <cell r="H311">
            <v>17.372167999999999</v>
          </cell>
          <cell r="I311">
            <v>15.3599</v>
          </cell>
          <cell r="J311">
            <v>55.12</v>
          </cell>
          <cell r="K311">
            <v>20.260000000000002</v>
          </cell>
          <cell r="L311">
            <v>25.6099</v>
          </cell>
          <cell r="M311">
            <v>1.5299916599999999</v>
          </cell>
          <cell r="N311">
            <v>1.2799916599999999</v>
          </cell>
          <cell r="O311">
            <v>0.25</v>
          </cell>
          <cell r="P311">
            <v>0.16339958349838327</v>
          </cell>
          <cell r="Q311">
            <v>1.9550000000000001</v>
          </cell>
          <cell r="R311">
            <v>1.2799916599999999</v>
          </cell>
          <cell r="S311">
            <v>0.67500834000000021</v>
          </cell>
          <cell r="T311">
            <v>0.3452728081841433</v>
          </cell>
          <cell r="U311">
            <v>0</v>
          </cell>
          <cell r="V311">
            <v>1.2799916599999999</v>
          </cell>
          <cell r="W311">
            <v>1.5299916599999999</v>
          </cell>
          <cell r="X311">
            <v>-0.25</v>
          </cell>
          <cell r="Y311">
            <v>2.8099833199999997</v>
          </cell>
          <cell r="Z311">
            <v>2.8099833199999997</v>
          </cell>
          <cell r="AA311">
            <v>0</v>
          </cell>
          <cell r="AB311">
            <v>0</v>
          </cell>
          <cell r="AC311">
            <v>3.585</v>
          </cell>
          <cell r="AD311">
            <v>2.8099833199999997</v>
          </cell>
          <cell r="AE311">
            <v>0.77501668000000024</v>
          </cell>
          <cell r="AF311">
            <v>0.21618317433751749</v>
          </cell>
          <cell r="AG311">
            <v>0</v>
          </cell>
          <cell r="AH311">
            <v>1.2799916599999999</v>
          </cell>
          <cell r="AI311">
            <v>1.2799916600000001</v>
          </cell>
          <cell r="AJ311">
            <v>0</v>
          </cell>
          <cell r="AK311">
            <v>4.0899749799999991</v>
          </cell>
          <cell r="AL311">
            <v>4.08997498</v>
          </cell>
          <cell r="AM311">
            <v>0</v>
          </cell>
          <cell r="AN311">
            <v>0</v>
          </cell>
          <cell r="AO311">
            <v>1.2799916600000001</v>
          </cell>
          <cell r="AP311">
            <v>4.08997498</v>
          </cell>
          <cell r="AQ311">
            <v>-2.8099833199999997</v>
          </cell>
          <cell r="AR311">
            <v>-2.195313772591299</v>
          </cell>
          <cell r="AS311">
            <v>0</v>
          </cell>
          <cell r="AT311">
            <v>1.2799916599999999</v>
          </cell>
          <cell r="AU311">
            <v>1.2799916599999996</v>
          </cell>
          <cell r="AV311">
            <v>0</v>
          </cell>
          <cell r="AW311">
            <v>5.3699666399999995</v>
          </cell>
          <cell r="AX311">
            <v>5.3699666399999995</v>
          </cell>
          <cell r="AY311">
            <v>0</v>
          </cell>
          <cell r="AZ311">
            <v>0</v>
          </cell>
          <cell r="BA311">
            <v>6.8449999999999998</v>
          </cell>
          <cell r="BB311">
            <v>5.3699666399999995</v>
          </cell>
          <cell r="BC311">
            <v>1.4750333600000003</v>
          </cell>
          <cell r="BD311">
            <v>0.21549062965668375</v>
          </cell>
          <cell r="BE311">
            <v>0</v>
          </cell>
          <cell r="BF311">
            <v>1.2799916599999999</v>
          </cell>
          <cell r="BG311">
            <v>1.2799916600000001</v>
          </cell>
          <cell r="BH311">
            <v>0</v>
          </cell>
          <cell r="BI311">
            <v>6.6499582999999998</v>
          </cell>
          <cell r="BJ311">
            <v>6.6499582999999998</v>
          </cell>
          <cell r="BK311">
            <v>0</v>
          </cell>
          <cell r="BL311">
            <v>0</v>
          </cell>
          <cell r="BM311">
            <v>8.625</v>
          </cell>
          <cell r="BN311">
            <v>6.6499582999999998</v>
          </cell>
          <cell r="BO311">
            <v>1.9750417000000002</v>
          </cell>
          <cell r="BP311">
            <v>0.22899034202898552</v>
          </cell>
          <cell r="BQ311">
            <v>0</v>
          </cell>
          <cell r="BR311">
            <v>1.2799916599999999</v>
          </cell>
          <cell r="BS311">
            <v>1.2799916600000001</v>
          </cell>
          <cell r="BT311">
            <v>0</v>
          </cell>
          <cell r="BU311">
            <v>7.9299499600000001</v>
          </cell>
          <cell r="BV311">
            <v>7.9299499600000001</v>
          </cell>
          <cell r="BW311">
            <v>0</v>
          </cell>
          <cell r="BX311">
            <v>0</v>
          </cell>
          <cell r="BY311">
            <v>10.93</v>
          </cell>
          <cell r="BZ311">
            <v>7.9299499600000001</v>
          </cell>
          <cell r="CA311">
            <v>-3.0000500399999996</v>
          </cell>
          <cell r="CB311">
            <v>-0.27447850320219574</v>
          </cell>
          <cell r="CC311">
            <v>0</v>
          </cell>
          <cell r="CD311">
            <v>1.2799916599999999</v>
          </cell>
          <cell r="CE311">
            <v>1.2799916599999992</v>
          </cell>
          <cell r="CF311">
            <v>0</v>
          </cell>
          <cell r="CG311">
            <v>9.2099416199999986</v>
          </cell>
          <cell r="CH311">
            <v>9.2099416199999986</v>
          </cell>
          <cell r="CI311">
            <v>0</v>
          </cell>
          <cell r="CJ311">
            <v>0</v>
          </cell>
          <cell r="CK311">
            <v>11.91</v>
          </cell>
          <cell r="CL311">
            <v>9.2099416199999986</v>
          </cell>
          <cell r="CM311">
            <v>-2.7000583800000015</v>
          </cell>
          <cell r="CN311">
            <v>-0.22670515365239308</v>
          </cell>
          <cell r="CO311">
            <v>0</v>
          </cell>
          <cell r="CP311">
            <v>1.2799916599999999</v>
          </cell>
          <cell r="CQ311">
            <v>1.2799916600000001</v>
          </cell>
          <cell r="CR311">
            <v>0</v>
          </cell>
          <cell r="CS311">
            <v>10.489933279999999</v>
          </cell>
          <cell r="CT311">
            <v>10.489933279999999</v>
          </cell>
          <cell r="CU311">
            <v>0</v>
          </cell>
          <cell r="CV311">
            <v>0</v>
          </cell>
          <cell r="CW311">
            <v>13.74</v>
          </cell>
          <cell r="CX311">
            <v>10.489933279999999</v>
          </cell>
          <cell r="CY311">
            <v>3.2500667200000013</v>
          </cell>
          <cell r="CZ311">
            <v>0.23654051819505104</v>
          </cell>
          <cell r="DA311">
            <v>0</v>
          </cell>
          <cell r="DB311">
            <v>1.2799916599999999</v>
          </cell>
          <cell r="DC311">
            <v>1.29499166</v>
          </cell>
          <cell r="DD311">
            <v>-1.5000000000000124E-2</v>
          </cell>
          <cell r="DE311">
            <v>11.769924939999999</v>
          </cell>
          <cell r="DF311">
            <v>11.78492494</v>
          </cell>
          <cell r="DG311">
            <v>-1.5000000000000568E-2</v>
          </cell>
          <cell r="DH311">
            <v>-1.2744346354345204E-3</v>
          </cell>
          <cell r="DI311">
            <v>15.37</v>
          </cell>
          <cell r="DJ311">
            <v>11.78492494</v>
          </cell>
          <cell r="DK311">
            <v>3.5850750599999994</v>
          </cell>
          <cell r="DL311">
            <v>0.23325146779440467</v>
          </cell>
          <cell r="DM311">
            <v>0</v>
          </cell>
          <cell r="DN311">
            <v>11.27999166</v>
          </cell>
          <cell r="DO311">
            <v>11.532905060000001</v>
          </cell>
          <cell r="DP311">
            <v>-0.25291340000000062</v>
          </cell>
          <cell r="DQ311">
            <v>23.049916600000003</v>
          </cell>
          <cell r="DR311">
            <v>23.317830000000001</v>
          </cell>
          <cell r="DS311">
            <v>-0.26791339999999764</v>
          </cell>
          <cell r="DT311">
            <v>-1.1623183053078709E-2</v>
          </cell>
          <cell r="DU311">
            <v>17</v>
          </cell>
          <cell r="DV311">
            <v>23.317830000000001</v>
          </cell>
          <cell r="DW311">
            <v>-6.3178300000000007</v>
          </cell>
          <cell r="DX311">
            <v>-0.37163705882352943</v>
          </cell>
          <cell r="DY311">
            <v>0</v>
          </cell>
          <cell r="DZ311">
            <v>1.2799916599999999</v>
          </cell>
          <cell r="EA311">
            <v>1.7455000000000001</v>
          </cell>
          <cell r="EB311">
            <v>-0.46550834000000019</v>
          </cell>
          <cell r="EC311">
            <v>24.329908260000003</v>
          </cell>
          <cell r="ED311">
            <v>25.063330000000001</v>
          </cell>
          <cell r="EE311">
            <v>-0.73342173999999716</v>
          </cell>
          <cell r="EF311">
            <v>-3.0144862535539912E-2</v>
          </cell>
          <cell r="EG311">
            <v>18.73</v>
          </cell>
          <cell r="EH311">
            <v>25.063330000000001</v>
          </cell>
          <cell r="EI311">
            <v>-6.3333300000000001</v>
          </cell>
          <cell r="EJ311">
            <v>-0.33813828083288844</v>
          </cell>
          <cell r="EK311">
            <v>0</v>
          </cell>
          <cell r="EL311">
            <v>1.27999174</v>
          </cell>
          <cell r="EM311">
            <v>0.48499999999999999</v>
          </cell>
          <cell r="EN311">
            <v>0.79499174000000006</v>
          </cell>
        </row>
        <row r="312">
          <cell r="A312">
            <v>525110</v>
          </cell>
          <cell r="B312" t="str">
            <v>CSR-Corporate Social Responsibility</v>
          </cell>
          <cell r="C312">
            <v>5.98912376</v>
          </cell>
          <cell r="D312">
            <v>4.7062271300000003</v>
          </cell>
          <cell r="E312">
            <v>18.339690000000001</v>
          </cell>
          <cell r="F312">
            <v>27.635113699999998</v>
          </cell>
          <cell r="G312">
            <v>-7.8180820000000004</v>
          </cell>
          <cell r="H312">
            <v>14.573772230000001</v>
          </cell>
          <cell r="I312">
            <v>7.7683474500000003</v>
          </cell>
          <cell r="J312">
            <v>34.1</v>
          </cell>
          <cell r="K312">
            <v>19.95</v>
          </cell>
          <cell r="L312">
            <v>19.068347450000001</v>
          </cell>
          <cell r="M312">
            <v>0.64736229000000001</v>
          </cell>
          <cell r="N312">
            <v>0.64736229000000001</v>
          </cell>
          <cell r="O312">
            <v>0</v>
          </cell>
          <cell r="P312">
            <v>0</v>
          </cell>
          <cell r="Q312">
            <v>1.6625000000000001</v>
          </cell>
          <cell r="R312">
            <v>0.64736229000000001</v>
          </cell>
          <cell r="S312">
            <v>1.0151377100000001</v>
          </cell>
          <cell r="T312">
            <v>0.61060914887218043</v>
          </cell>
          <cell r="U312">
            <v>0</v>
          </cell>
          <cell r="V312">
            <v>0.64736229000000001</v>
          </cell>
          <cell r="W312">
            <v>0.64736229000000001</v>
          </cell>
          <cell r="X312">
            <v>0</v>
          </cell>
          <cell r="Y312">
            <v>1.29472458</v>
          </cell>
          <cell r="Z312">
            <v>1.29472458</v>
          </cell>
          <cell r="AA312">
            <v>0</v>
          </cell>
          <cell r="AB312">
            <v>0</v>
          </cell>
          <cell r="AC312">
            <v>2.3125</v>
          </cell>
          <cell r="AD312">
            <v>1.29472458</v>
          </cell>
          <cell r="AE312">
            <v>1.01777542</v>
          </cell>
          <cell r="AF312">
            <v>0.44011910054054054</v>
          </cell>
          <cell r="AG312">
            <v>0</v>
          </cell>
          <cell r="AH312">
            <v>0.64736229000000001</v>
          </cell>
          <cell r="AI312">
            <v>0.64736229000000001</v>
          </cell>
          <cell r="AJ312">
            <v>0</v>
          </cell>
          <cell r="AK312">
            <v>1.94208687</v>
          </cell>
          <cell r="AL312">
            <v>1.94208687</v>
          </cell>
          <cell r="AM312">
            <v>0</v>
          </cell>
          <cell r="AN312">
            <v>0</v>
          </cell>
          <cell r="AO312">
            <v>0.64736229000000001</v>
          </cell>
          <cell r="AP312">
            <v>1.94208687</v>
          </cell>
          <cell r="AQ312">
            <v>-1.29472458</v>
          </cell>
          <cell r="AR312">
            <v>-2</v>
          </cell>
          <cell r="AS312">
            <v>0</v>
          </cell>
          <cell r="AT312">
            <v>0.64736229000000001</v>
          </cell>
          <cell r="AU312">
            <v>0.64736229000000001</v>
          </cell>
          <cell r="AV312">
            <v>0</v>
          </cell>
          <cell r="AW312">
            <v>2.58944916</v>
          </cell>
          <cell r="AX312">
            <v>2.58944916</v>
          </cell>
          <cell r="AY312">
            <v>0</v>
          </cell>
          <cell r="AZ312">
            <v>0</v>
          </cell>
          <cell r="BA312">
            <v>6.65</v>
          </cell>
          <cell r="BB312">
            <v>2.58944916</v>
          </cell>
          <cell r="BC312">
            <v>4.0605508400000003</v>
          </cell>
          <cell r="BD312">
            <v>0.61060914887218043</v>
          </cell>
          <cell r="BE312">
            <v>0</v>
          </cell>
          <cell r="BF312">
            <v>0.64736229000000001</v>
          </cell>
          <cell r="BG312">
            <v>0.14969661999999964</v>
          </cell>
          <cell r="BH312">
            <v>0.49766567000000039</v>
          </cell>
          <cell r="BI312">
            <v>3.2368114500000003</v>
          </cell>
          <cell r="BJ312">
            <v>2.7391457799999999</v>
          </cell>
          <cell r="BK312">
            <v>0.49766567000000039</v>
          </cell>
          <cell r="BL312">
            <v>0.15375182573578711</v>
          </cell>
          <cell r="BM312">
            <v>8.3125</v>
          </cell>
          <cell r="BN312">
            <v>2.7391457799999999</v>
          </cell>
          <cell r="BO312">
            <v>5.5733542200000006</v>
          </cell>
          <cell r="BP312">
            <v>0.67047870315789482</v>
          </cell>
          <cell r="BQ312">
            <v>0</v>
          </cell>
          <cell r="BR312">
            <v>1.47593372</v>
          </cell>
          <cell r="BS312">
            <v>1.9735993900000002</v>
          </cell>
          <cell r="BT312">
            <v>-0.49766567000000017</v>
          </cell>
          <cell r="BU312">
            <v>4.7127451699999998</v>
          </cell>
          <cell r="BV312">
            <v>4.7127451699999998</v>
          </cell>
          <cell r="BW312">
            <v>0</v>
          </cell>
          <cell r="BX312">
            <v>0</v>
          </cell>
          <cell r="BY312">
            <v>9.9749999999999996</v>
          </cell>
          <cell r="BZ312">
            <v>4.7127451699999998</v>
          </cell>
          <cell r="CA312">
            <v>-5.2622548299999998</v>
          </cell>
          <cell r="CB312">
            <v>-0.5275443438596491</v>
          </cell>
          <cell r="CC312">
            <v>0</v>
          </cell>
          <cell r="CD312">
            <v>1.47593372</v>
          </cell>
          <cell r="CE312">
            <v>1.4759337199999998</v>
          </cell>
          <cell r="CF312">
            <v>0</v>
          </cell>
          <cell r="CG312">
            <v>6.1886788899999994</v>
          </cell>
          <cell r="CH312">
            <v>6.1886788899999994</v>
          </cell>
          <cell r="CI312">
            <v>0</v>
          </cell>
          <cell r="CJ312">
            <v>0</v>
          </cell>
          <cell r="CK312">
            <v>11.637499999999999</v>
          </cell>
          <cell r="CL312">
            <v>6.1886788899999994</v>
          </cell>
          <cell r="CM312">
            <v>-5.4488211099999999</v>
          </cell>
          <cell r="CN312">
            <v>-0.46821234027926961</v>
          </cell>
          <cell r="CO312">
            <v>0</v>
          </cell>
          <cell r="CP312">
            <v>1.47593372</v>
          </cell>
          <cell r="CQ312">
            <v>1.4759337200000007</v>
          </cell>
          <cell r="CR312">
            <v>0</v>
          </cell>
          <cell r="CS312">
            <v>7.6646126099999998</v>
          </cell>
          <cell r="CT312">
            <v>7.6646126100000007</v>
          </cell>
          <cell r="CU312">
            <v>0</v>
          </cell>
          <cell r="CV312">
            <v>0</v>
          </cell>
          <cell r="CW312">
            <v>13.3</v>
          </cell>
          <cell r="CX312">
            <v>7.6646126100000007</v>
          </cell>
          <cell r="CY312">
            <v>5.63538739</v>
          </cell>
          <cell r="CZ312">
            <v>0.42371333759398494</v>
          </cell>
          <cell r="DA312">
            <v>0</v>
          </cell>
          <cell r="DB312">
            <v>1.47593372</v>
          </cell>
          <cell r="DC312">
            <v>1.4759337199999998</v>
          </cell>
          <cell r="DD312">
            <v>0</v>
          </cell>
          <cell r="DE312">
            <v>9.1405463299999994</v>
          </cell>
          <cell r="DF312">
            <v>9.1405463299999994</v>
          </cell>
          <cell r="DG312">
            <v>0</v>
          </cell>
          <cell r="DH312">
            <v>0</v>
          </cell>
          <cell r="DI312">
            <v>14.9625</v>
          </cell>
          <cell r="DJ312">
            <v>9.1405463299999994</v>
          </cell>
          <cell r="DK312">
            <v>5.821953670000001</v>
          </cell>
          <cell r="DL312">
            <v>0.38910300217209698</v>
          </cell>
          <cell r="DM312">
            <v>0</v>
          </cell>
          <cell r="DN312">
            <v>1.47593372</v>
          </cell>
          <cell r="DO312">
            <v>0.68780111999999916</v>
          </cell>
          <cell r="DP312">
            <v>0.78813260000000085</v>
          </cell>
          <cell r="DQ312">
            <v>10.616480050000002</v>
          </cell>
          <cell r="DR312">
            <v>9.828347449999999</v>
          </cell>
          <cell r="DS312">
            <v>0.78813260000000263</v>
          </cell>
          <cell r="DT312">
            <v>7.4236714644417626E-2</v>
          </cell>
          <cell r="DU312">
            <v>16.625</v>
          </cell>
          <cell r="DV312">
            <v>9.828347449999999</v>
          </cell>
          <cell r="DW312">
            <v>6.796652550000001</v>
          </cell>
          <cell r="DX312">
            <v>0.40882120601503763</v>
          </cell>
          <cell r="DY312">
            <v>0</v>
          </cell>
          <cell r="DZ312">
            <v>1.47593372</v>
          </cell>
          <cell r="EA312">
            <v>-1.8472619599999991</v>
          </cell>
          <cell r="EB312">
            <v>3.3231956799999991</v>
          </cell>
          <cell r="EC312">
            <v>12.092413770000002</v>
          </cell>
          <cell r="ED312">
            <v>7.9810854899999999</v>
          </cell>
          <cell r="EE312">
            <v>4.1113282800000022</v>
          </cell>
          <cell r="EF312">
            <v>0.33999235869680311</v>
          </cell>
          <cell r="EG312">
            <v>18.287500000000001</v>
          </cell>
          <cell r="EH312">
            <v>7.9810854899999999</v>
          </cell>
          <cell r="EI312">
            <v>10.306414510000002</v>
          </cell>
          <cell r="EJ312">
            <v>0.56357700669856459</v>
          </cell>
          <cell r="EK312">
            <v>0</v>
          </cell>
          <cell r="EL312">
            <v>6.9759336799999998</v>
          </cell>
          <cell r="EM312">
            <v>2.5972427899999992</v>
          </cell>
          <cell r="EN312">
            <v>4.3786908900000006</v>
          </cell>
        </row>
        <row r="313">
          <cell r="A313">
            <v>0</v>
          </cell>
          <cell r="B313">
            <v>0</v>
          </cell>
          <cell r="C313">
            <v>764.65272454000012</v>
          </cell>
          <cell r="D313">
            <v>789.44764297999996</v>
          </cell>
          <cell r="E313">
            <v>569.34194490000004</v>
          </cell>
          <cell r="F313">
            <v>690.44263796000007</v>
          </cell>
          <cell r="G313">
            <v>792.42160691999993</v>
          </cell>
          <cell r="H313">
            <v>740.1251337299999</v>
          </cell>
          <cell r="I313">
            <v>683.03863607000005</v>
          </cell>
          <cell r="J313">
            <v>1550.1732079999997</v>
          </cell>
          <cell r="K313">
            <v>855.45300000000009</v>
          </cell>
          <cell r="L313">
            <v>729.61864977000005</v>
          </cell>
          <cell r="M313">
            <v>58.641553010000003</v>
          </cell>
          <cell r="N313">
            <v>57.960733019999992</v>
          </cell>
          <cell r="O313">
            <v>0.68081998999999893</v>
          </cell>
          <cell r="P313">
            <v>0.27340349249359996</v>
          </cell>
          <cell r="Q313">
            <v>76.573519559999994</v>
          </cell>
          <cell r="R313">
            <v>57.960733019999992</v>
          </cell>
          <cell r="S313">
            <v>18.612786540000009</v>
          </cell>
          <cell r="T313">
            <v>2.2697271360638345</v>
          </cell>
          <cell r="U313">
            <v>0</v>
          </cell>
          <cell r="V313">
            <v>58.522834010000004</v>
          </cell>
          <cell r="W313">
            <v>59.373610979999995</v>
          </cell>
          <cell r="X313">
            <v>-0.85077697000000108</v>
          </cell>
          <cell r="Y313">
            <v>117.07938702</v>
          </cell>
          <cell r="Z313">
            <v>117.34434400000001</v>
          </cell>
          <cell r="AA313">
            <v>-0.2649569800000009</v>
          </cell>
          <cell r="AB313">
            <v>-4.8728678173607107E-3</v>
          </cell>
          <cell r="AC313">
            <v>152.89680778000002</v>
          </cell>
          <cell r="AD313">
            <v>117.34434400000001</v>
          </cell>
          <cell r="AE313">
            <v>35.552463779999997</v>
          </cell>
          <cell r="AF313">
            <v>1.8739739169517831</v>
          </cell>
          <cell r="AG313">
            <v>0</v>
          </cell>
          <cell r="AH313">
            <v>59.358900009999999</v>
          </cell>
          <cell r="AI313">
            <v>59.290154940000001</v>
          </cell>
          <cell r="AJ313">
            <v>6.8745070000000297E-2</v>
          </cell>
          <cell r="AK313">
            <v>176.43828702999997</v>
          </cell>
          <cell r="AL313">
            <v>176.63449893999999</v>
          </cell>
          <cell r="AM313">
            <v>-0.19621191000001303</v>
          </cell>
          <cell r="AN313">
            <v>-6.1760031924884828E-3</v>
          </cell>
          <cell r="AO313">
            <v>59.340154939999998</v>
          </cell>
          <cell r="AP313">
            <v>176.63449893999999</v>
          </cell>
          <cell r="AQ313">
            <v>-117.29434400000001</v>
          </cell>
          <cell r="AR313">
            <v>-11.451179223134833</v>
          </cell>
          <cell r="AS313">
            <v>0</v>
          </cell>
          <cell r="AT313">
            <v>58.41733601</v>
          </cell>
          <cell r="AU313">
            <v>57.778027440000002</v>
          </cell>
          <cell r="AV313">
            <v>0.63930857000000252</v>
          </cell>
          <cell r="AW313">
            <v>234.85562304000001</v>
          </cell>
          <cell r="AX313">
            <v>234.41252638</v>
          </cell>
          <cell r="AY313">
            <v>0.44309666000000192</v>
          </cell>
          <cell r="AZ313">
            <v>1.0908200286661715E-2</v>
          </cell>
          <cell r="BA313">
            <v>314.80678409000001</v>
          </cell>
          <cell r="BB313">
            <v>234.41252638</v>
          </cell>
          <cell r="BC313">
            <v>80.394257710000034</v>
          </cell>
          <cell r="BD313">
            <v>2.1962079339692973</v>
          </cell>
          <cell r="BE313">
            <v>0</v>
          </cell>
          <cell r="BF313">
            <v>58.414881619999996</v>
          </cell>
          <cell r="BG313">
            <v>65.851368860000022</v>
          </cell>
          <cell r="BH313">
            <v>-7.436487240000023</v>
          </cell>
          <cell r="BI313">
            <v>293.27050465999997</v>
          </cell>
          <cell r="BJ313">
            <v>300.26389524000001</v>
          </cell>
          <cell r="BK313">
            <v>-6.9933905800000282</v>
          </cell>
          <cell r="BL313">
            <v>0.10257293483296615</v>
          </cell>
          <cell r="BM313">
            <v>379.94024874999997</v>
          </cell>
          <cell r="BN313">
            <v>300.26389524000001</v>
          </cell>
          <cell r="BO313">
            <v>79.676353509999984</v>
          </cell>
          <cell r="BP313">
            <v>2.0584683794456105</v>
          </cell>
          <cell r="BQ313">
            <v>0</v>
          </cell>
          <cell r="BR313">
            <v>58.548151409999996</v>
          </cell>
          <cell r="BS313">
            <v>52.829203819999982</v>
          </cell>
          <cell r="BT313">
            <v>5.718947590000008</v>
          </cell>
          <cell r="BU313">
            <v>351.81865606999997</v>
          </cell>
          <cell r="BV313">
            <v>353.09309905999999</v>
          </cell>
          <cell r="BW313">
            <v>-1.2744429900000114</v>
          </cell>
          <cell r="BX313">
            <v>-2.0782198607778989E-2</v>
          </cell>
          <cell r="BY313">
            <v>452.97909860000004</v>
          </cell>
          <cell r="BZ313">
            <v>353.09309905999999</v>
          </cell>
          <cell r="CA313">
            <v>-99.88599954</v>
          </cell>
          <cell r="CB313">
            <v>-1.9719301640579059</v>
          </cell>
          <cell r="CC313">
            <v>0</v>
          </cell>
          <cell r="CD313">
            <v>59.458864009999999</v>
          </cell>
          <cell r="CE313">
            <v>72.826235830000002</v>
          </cell>
          <cell r="CF313">
            <v>-13.367371819999997</v>
          </cell>
          <cell r="CG313">
            <v>411.27752007999999</v>
          </cell>
          <cell r="CH313">
            <v>425.91933489000002</v>
          </cell>
          <cell r="CI313">
            <v>-14.641814810000007</v>
          </cell>
          <cell r="CJ313">
            <v>-0.15925773473535287</v>
          </cell>
          <cell r="CK313">
            <v>520.45235463000006</v>
          </cell>
          <cell r="CL313">
            <v>425.91933489000002</v>
          </cell>
          <cell r="CM313">
            <v>-94.533019739999986</v>
          </cell>
          <cell r="CN313">
            <v>-1.5997916412138715</v>
          </cell>
          <cell r="CO313">
            <v>0</v>
          </cell>
          <cell r="CP313">
            <v>60.619284700000001</v>
          </cell>
          <cell r="CQ313">
            <v>61.137513699999992</v>
          </cell>
          <cell r="CR313">
            <v>-0.51822899999998828</v>
          </cell>
          <cell r="CS313">
            <v>471.89680477999997</v>
          </cell>
          <cell r="CT313">
            <v>487.05684859000002</v>
          </cell>
          <cell r="CU313">
            <v>-15.160043810000019</v>
          </cell>
          <cell r="CV313">
            <v>-0.18334417972117772</v>
          </cell>
          <cell r="CW313">
            <v>588.14383521000002</v>
          </cell>
          <cell r="CX313">
            <v>487.05684859000002</v>
          </cell>
          <cell r="CY313">
            <v>101.08698662000005</v>
          </cell>
          <cell r="CZ313">
            <v>1.4988473523821924</v>
          </cell>
          <cell r="DA313">
            <v>0</v>
          </cell>
          <cell r="DB313">
            <v>56.247293010000007</v>
          </cell>
          <cell r="DC313">
            <v>58.625211190000009</v>
          </cell>
          <cell r="DD313">
            <v>-2.377918180000004</v>
          </cell>
          <cell r="DE313">
            <v>528.14409778999993</v>
          </cell>
          <cell r="DF313">
            <v>545.68205978000003</v>
          </cell>
          <cell r="DG313">
            <v>-17.53796199000001</v>
          </cell>
          <cell r="DH313">
            <v>-3.3206774559039823E-2</v>
          </cell>
          <cell r="DI313">
            <v>656.09095611999999</v>
          </cell>
          <cell r="DJ313">
            <v>545.68205978000003</v>
          </cell>
          <cell r="DK313">
            <v>110.40889634000003</v>
          </cell>
          <cell r="DL313">
            <v>0.16828291155381522</v>
          </cell>
          <cell r="DM313">
            <v>0</v>
          </cell>
          <cell r="DN313">
            <v>67.18424401</v>
          </cell>
          <cell r="DO313">
            <v>66.256437639999973</v>
          </cell>
          <cell r="DP313">
            <v>0.92780637000002475</v>
          </cell>
          <cell r="DQ313">
            <v>595.8453417999998</v>
          </cell>
          <cell r="DR313">
            <v>611.93849741999986</v>
          </cell>
          <cell r="DS313">
            <v>-16.093155620000054</v>
          </cell>
          <cell r="DT313">
            <v>-2.700894760943159E-2</v>
          </cell>
          <cell r="DU313">
            <v>725.01852761999999</v>
          </cell>
          <cell r="DV313">
            <v>611.93849741999986</v>
          </cell>
          <cell r="DW313">
            <v>113.08003020000005</v>
          </cell>
          <cell r="DX313">
            <v>0.15596846962132818</v>
          </cell>
          <cell r="DY313">
            <v>0</v>
          </cell>
          <cell r="DZ313">
            <v>57.29224001</v>
          </cell>
          <cell r="EA313">
            <v>55.817063480000044</v>
          </cell>
          <cell r="EB313">
            <v>1.4751765299999551</v>
          </cell>
          <cell r="EC313">
            <v>653.13758180999992</v>
          </cell>
          <cell r="ED313">
            <v>667.75556089999998</v>
          </cell>
          <cell r="EE313">
            <v>-14.617979090000027</v>
          </cell>
          <cell r="EF313">
            <v>-2.2381163627868607E-2</v>
          </cell>
          <cell r="EG313">
            <v>790.96496327000011</v>
          </cell>
          <cell r="EH313">
            <v>667.75556089999998</v>
          </cell>
          <cell r="EI313">
            <v>123.20940237000006</v>
          </cell>
          <cell r="EJ313">
            <v>0.15577099883239945</v>
          </cell>
          <cell r="EK313">
            <v>0</v>
          </cell>
          <cell r="EL313">
            <v>86.48106795999999</v>
          </cell>
          <cell r="EM313">
            <v>-6.1717137500000447</v>
          </cell>
          <cell r="EN313">
            <v>92.652781710000042</v>
          </cell>
        </row>
        <row r="314">
          <cell r="A314">
            <v>0</v>
          </cell>
          <cell r="B314" t="str">
            <v>Other Marketing Expenses.</v>
          </cell>
          <cell r="C314">
            <v>0</v>
          </cell>
          <cell r="D314">
            <v>0</v>
          </cell>
          <cell r="E314">
            <v>0</v>
          </cell>
          <cell r="F314">
            <v>0</v>
          </cell>
          <cell r="G314">
            <v>0</v>
          </cell>
          <cell r="H314">
            <v>0</v>
          </cell>
          <cell r="I314">
            <v>0</v>
          </cell>
          <cell r="J314">
            <v>0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O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>
            <v>0</v>
          </cell>
          <cell r="AA314">
            <v>0</v>
          </cell>
          <cell r="AB314">
            <v>0</v>
          </cell>
          <cell r="AC314">
            <v>0</v>
          </cell>
          <cell r="AD314">
            <v>0</v>
          </cell>
          <cell r="AE314">
            <v>0</v>
          </cell>
          <cell r="AF314">
            <v>0</v>
          </cell>
          <cell r="AG314">
            <v>0</v>
          </cell>
          <cell r="AH314">
            <v>0</v>
          </cell>
          <cell r="AI314">
            <v>0</v>
          </cell>
          <cell r="AJ314">
            <v>0</v>
          </cell>
          <cell r="AK314">
            <v>0</v>
          </cell>
          <cell r="AL314">
            <v>0</v>
          </cell>
          <cell r="AM314">
            <v>0</v>
          </cell>
          <cell r="AN314">
            <v>0</v>
          </cell>
          <cell r="AO314">
            <v>0</v>
          </cell>
          <cell r="AP314">
            <v>0</v>
          </cell>
          <cell r="AQ314">
            <v>0</v>
          </cell>
          <cell r="AR314">
            <v>0</v>
          </cell>
          <cell r="AS314">
            <v>0</v>
          </cell>
          <cell r="AT314">
            <v>0</v>
          </cell>
          <cell r="AU314">
            <v>0</v>
          </cell>
          <cell r="AV314">
            <v>0</v>
          </cell>
          <cell r="AW314">
            <v>0</v>
          </cell>
          <cell r="AX314">
            <v>0</v>
          </cell>
          <cell r="AY314">
            <v>0</v>
          </cell>
          <cell r="AZ314">
            <v>0</v>
          </cell>
          <cell r="BA314">
            <v>0</v>
          </cell>
          <cell r="BB314">
            <v>0</v>
          </cell>
          <cell r="BC314">
            <v>0</v>
          </cell>
          <cell r="BD314">
            <v>0</v>
          </cell>
          <cell r="BE314">
            <v>0</v>
          </cell>
          <cell r="BF314">
            <v>0</v>
          </cell>
          <cell r="BG314">
            <v>0</v>
          </cell>
          <cell r="BH314">
            <v>0</v>
          </cell>
          <cell r="BI314">
            <v>0</v>
          </cell>
          <cell r="BJ314">
            <v>0</v>
          </cell>
          <cell r="BK314">
            <v>0</v>
          </cell>
          <cell r="BL314">
            <v>0</v>
          </cell>
          <cell r="BM314">
            <v>0</v>
          </cell>
          <cell r="BN314">
            <v>0</v>
          </cell>
          <cell r="BO314">
            <v>0</v>
          </cell>
          <cell r="BP314">
            <v>0</v>
          </cell>
          <cell r="BQ314">
            <v>0</v>
          </cell>
          <cell r="BR314">
            <v>0</v>
          </cell>
          <cell r="BS314">
            <v>0</v>
          </cell>
          <cell r="BT314">
            <v>0</v>
          </cell>
          <cell r="BU314">
            <v>0</v>
          </cell>
          <cell r="BV314">
            <v>0</v>
          </cell>
          <cell r="BW314">
            <v>0</v>
          </cell>
          <cell r="BX314">
            <v>0</v>
          </cell>
          <cell r="BY314">
            <v>0</v>
          </cell>
          <cell r="BZ314">
            <v>0</v>
          </cell>
          <cell r="CA314">
            <v>0</v>
          </cell>
          <cell r="CB314">
            <v>0</v>
          </cell>
          <cell r="CC314">
            <v>0</v>
          </cell>
          <cell r="CD314">
            <v>0</v>
          </cell>
          <cell r="CE314">
            <v>0</v>
          </cell>
          <cell r="CF314">
            <v>0</v>
          </cell>
          <cell r="CG314">
            <v>0</v>
          </cell>
          <cell r="CH314">
            <v>0</v>
          </cell>
          <cell r="CI314">
            <v>0</v>
          </cell>
          <cell r="CJ314">
            <v>0</v>
          </cell>
          <cell r="CK314">
            <v>0</v>
          </cell>
          <cell r="CL314">
            <v>0</v>
          </cell>
          <cell r="CM314">
            <v>0</v>
          </cell>
          <cell r="CN314">
            <v>0</v>
          </cell>
          <cell r="CO314">
            <v>0</v>
          </cell>
          <cell r="CP314">
            <v>0</v>
          </cell>
          <cell r="CQ314">
            <v>0</v>
          </cell>
          <cell r="CR314">
            <v>0</v>
          </cell>
          <cell r="CS314">
            <v>0</v>
          </cell>
          <cell r="CT314">
            <v>0</v>
          </cell>
          <cell r="CU314">
            <v>0</v>
          </cell>
          <cell r="CV314">
            <v>0</v>
          </cell>
          <cell r="CW314">
            <v>0</v>
          </cell>
          <cell r="CX314">
            <v>0</v>
          </cell>
          <cell r="CY314">
            <v>0</v>
          </cell>
          <cell r="CZ314">
            <v>0</v>
          </cell>
          <cell r="DA314">
            <v>0</v>
          </cell>
          <cell r="DB314">
            <v>0</v>
          </cell>
          <cell r="DC314">
            <v>0</v>
          </cell>
          <cell r="DD314">
            <v>0</v>
          </cell>
          <cell r="DE314">
            <v>0</v>
          </cell>
          <cell r="DF314">
            <v>0</v>
          </cell>
          <cell r="DG314">
            <v>0</v>
          </cell>
          <cell r="DH314">
            <v>0</v>
          </cell>
          <cell r="DI314">
            <v>0</v>
          </cell>
          <cell r="DJ314">
            <v>0</v>
          </cell>
          <cell r="DK314">
            <v>0</v>
          </cell>
          <cell r="DL314">
            <v>0</v>
          </cell>
          <cell r="DM314">
            <v>0</v>
          </cell>
          <cell r="DN314">
            <v>0</v>
          </cell>
          <cell r="DO314">
            <v>0</v>
          </cell>
          <cell r="DP314">
            <v>0</v>
          </cell>
          <cell r="DQ314">
            <v>0</v>
          </cell>
          <cell r="DR314">
            <v>0</v>
          </cell>
          <cell r="DS314">
            <v>0</v>
          </cell>
          <cell r="DT314">
            <v>0</v>
          </cell>
          <cell r="DU314">
            <v>0</v>
          </cell>
          <cell r="DV314">
            <v>0</v>
          </cell>
          <cell r="DW314">
            <v>0</v>
          </cell>
          <cell r="DX314">
            <v>0</v>
          </cell>
          <cell r="DY314">
            <v>0</v>
          </cell>
          <cell r="DZ314">
            <v>0</v>
          </cell>
          <cell r="EA314">
            <v>0</v>
          </cell>
          <cell r="EB314">
            <v>0</v>
          </cell>
          <cell r="EC314">
            <v>0</v>
          </cell>
          <cell r="ED314">
            <v>0</v>
          </cell>
          <cell r="EE314">
            <v>0</v>
          </cell>
          <cell r="EF314">
            <v>0</v>
          </cell>
          <cell r="EG314">
            <v>0</v>
          </cell>
          <cell r="EH314">
            <v>0</v>
          </cell>
          <cell r="EI314">
            <v>0</v>
          </cell>
          <cell r="EJ314">
            <v>0</v>
          </cell>
          <cell r="EK314">
            <v>0</v>
          </cell>
          <cell r="EL314">
            <v>0</v>
          </cell>
          <cell r="EM314">
            <v>0</v>
          </cell>
          <cell r="EN314">
            <v>0</v>
          </cell>
        </row>
        <row r="315">
          <cell r="A315">
            <v>525103</v>
          </cell>
          <cell r="B315" t="str">
            <v>Sales Promotion - Services</v>
          </cell>
          <cell r="C315">
            <v>0</v>
          </cell>
          <cell r="D315">
            <v>2.5744272100000001</v>
          </cell>
          <cell r="E315">
            <v>0</v>
          </cell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L315">
            <v>0</v>
          </cell>
          <cell r="M315">
            <v>0</v>
          </cell>
          <cell r="N315">
            <v>0</v>
          </cell>
          <cell r="O315">
            <v>0</v>
          </cell>
          <cell r="P315">
            <v>0</v>
          </cell>
          <cell r="Q315">
            <v>0</v>
          </cell>
          <cell r="R315">
            <v>0</v>
          </cell>
          <cell r="S315">
            <v>0</v>
          </cell>
          <cell r="T315">
            <v>0</v>
          </cell>
          <cell r="U315">
            <v>0</v>
          </cell>
          <cell r="V315">
            <v>0</v>
          </cell>
          <cell r="W315">
            <v>0</v>
          </cell>
          <cell r="X315">
            <v>0</v>
          </cell>
          <cell r="Y315">
            <v>0</v>
          </cell>
          <cell r="Z315">
            <v>0</v>
          </cell>
          <cell r="AA315">
            <v>0</v>
          </cell>
          <cell r="AB315">
            <v>0</v>
          </cell>
          <cell r="AC315">
            <v>0</v>
          </cell>
          <cell r="AD315">
            <v>0</v>
          </cell>
          <cell r="AE315">
            <v>0</v>
          </cell>
          <cell r="AF315">
            <v>0</v>
          </cell>
          <cell r="AG315">
            <v>0</v>
          </cell>
          <cell r="AH315">
            <v>0</v>
          </cell>
          <cell r="AI315">
            <v>0</v>
          </cell>
          <cell r="AJ315">
            <v>0</v>
          </cell>
          <cell r="AK315">
            <v>0</v>
          </cell>
          <cell r="AL315">
            <v>0</v>
          </cell>
          <cell r="AM315">
            <v>0</v>
          </cell>
          <cell r="AN315">
            <v>0</v>
          </cell>
          <cell r="AO315">
            <v>0</v>
          </cell>
          <cell r="AP315">
            <v>0</v>
          </cell>
          <cell r="AQ315">
            <v>0</v>
          </cell>
          <cell r="AR315">
            <v>0</v>
          </cell>
          <cell r="AS315">
            <v>0</v>
          </cell>
          <cell r="AT315">
            <v>0</v>
          </cell>
          <cell r="AU315">
            <v>0</v>
          </cell>
          <cell r="AV315">
            <v>0</v>
          </cell>
          <cell r="AW315">
            <v>0</v>
          </cell>
          <cell r="AX315">
            <v>0</v>
          </cell>
          <cell r="AY315">
            <v>0</v>
          </cell>
          <cell r="AZ315">
            <v>0</v>
          </cell>
          <cell r="BA315">
            <v>0</v>
          </cell>
          <cell r="BB315">
            <v>0</v>
          </cell>
          <cell r="BC315">
            <v>0</v>
          </cell>
          <cell r="BD315">
            <v>0</v>
          </cell>
          <cell r="BE315">
            <v>0</v>
          </cell>
          <cell r="BF315">
            <v>0</v>
          </cell>
          <cell r="BG315">
            <v>0</v>
          </cell>
          <cell r="BH315">
            <v>0</v>
          </cell>
          <cell r="BI315">
            <v>0</v>
          </cell>
          <cell r="BJ315">
            <v>0</v>
          </cell>
          <cell r="BK315">
            <v>0</v>
          </cell>
          <cell r="BL315">
            <v>0</v>
          </cell>
          <cell r="BM315">
            <v>0</v>
          </cell>
          <cell r="BN315">
            <v>0</v>
          </cell>
          <cell r="BO315">
            <v>0</v>
          </cell>
          <cell r="BP315">
            <v>0</v>
          </cell>
          <cell r="BQ315">
            <v>0</v>
          </cell>
          <cell r="BR315">
            <v>0</v>
          </cell>
          <cell r="BS315">
            <v>0</v>
          </cell>
          <cell r="BT315">
            <v>0</v>
          </cell>
          <cell r="BU315">
            <v>0</v>
          </cell>
          <cell r="BV315">
            <v>0</v>
          </cell>
          <cell r="BW315">
            <v>0</v>
          </cell>
          <cell r="BX315">
            <v>0</v>
          </cell>
          <cell r="BY315">
            <v>0</v>
          </cell>
          <cell r="BZ315">
            <v>0</v>
          </cell>
          <cell r="CA315">
            <v>0</v>
          </cell>
          <cell r="CB315">
            <v>0</v>
          </cell>
          <cell r="CC315">
            <v>0</v>
          </cell>
          <cell r="CD315">
            <v>0</v>
          </cell>
          <cell r="CE315">
            <v>0</v>
          </cell>
          <cell r="CF315">
            <v>0</v>
          </cell>
          <cell r="CG315">
            <v>0</v>
          </cell>
          <cell r="CH315">
            <v>0</v>
          </cell>
          <cell r="CI315">
            <v>0</v>
          </cell>
          <cell r="CJ315">
            <v>0</v>
          </cell>
          <cell r="CK315">
            <v>0</v>
          </cell>
          <cell r="CL315">
            <v>0</v>
          </cell>
          <cell r="CM315">
            <v>0</v>
          </cell>
          <cell r="CN315">
            <v>0</v>
          </cell>
          <cell r="CO315">
            <v>0</v>
          </cell>
          <cell r="CP315">
            <v>0</v>
          </cell>
          <cell r="CQ315">
            <v>0</v>
          </cell>
          <cell r="CR315">
            <v>0</v>
          </cell>
          <cell r="CS315">
            <v>0</v>
          </cell>
          <cell r="CT315">
            <v>0</v>
          </cell>
          <cell r="CU315">
            <v>0</v>
          </cell>
          <cell r="CV315">
            <v>0</v>
          </cell>
          <cell r="CW315">
            <v>0</v>
          </cell>
          <cell r="CX315">
            <v>0</v>
          </cell>
          <cell r="CY315">
            <v>0</v>
          </cell>
          <cell r="CZ315">
            <v>0</v>
          </cell>
          <cell r="DA315">
            <v>0</v>
          </cell>
          <cell r="DB315">
            <v>0</v>
          </cell>
          <cell r="DC315">
            <v>0</v>
          </cell>
          <cell r="DD315">
            <v>0</v>
          </cell>
          <cell r="DE315">
            <v>0</v>
          </cell>
          <cell r="DF315">
            <v>0</v>
          </cell>
          <cell r="DG315">
            <v>0</v>
          </cell>
          <cell r="DH315">
            <v>0</v>
          </cell>
          <cell r="DI315">
            <v>0</v>
          </cell>
          <cell r="DJ315">
            <v>0</v>
          </cell>
          <cell r="DK315">
            <v>0</v>
          </cell>
          <cell r="DL315">
            <v>0</v>
          </cell>
          <cell r="DM315">
            <v>0</v>
          </cell>
          <cell r="DN315">
            <v>0</v>
          </cell>
          <cell r="DO315">
            <v>0</v>
          </cell>
          <cell r="DP315">
            <v>0</v>
          </cell>
          <cell r="DQ315">
            <v>0</v>
          </cell>
          <cell r="DR315">
            <v>0</v>
          </cell>
          <cell r="DS315">
            <v>0</v>
          </cell>
          <cell r="DT315">
            <v>0</v>
          </cell>
          <cell r="DU315">
            <v>0</v>
          </cell>
          <cell r="DV315">
            <v>0</v>
          </cell>
          <cell r="DW315">
            <v>0</v>
          </cell>
          <cell r="DX315">
            <v>0</v>
          </cell>
          <cell r="DY315">
            <v>0</v>
          </cell>
          <cell r="DZ315">
            <v>0</v>
          </cell>
          <cell r="EA315">
            <v>0</v>
          </cell>
          <cell r="EB315">
            <v>0</v>
          </cell>
          <cell r="EC315">
            <v>0</v>
          </cell>
          <cell r="ED315">
            <v>0</v>
          </cell>
          <cell r="EE315">
            <v>0</v>
          </cell>
          <cell r="EF315">
            <v>0</v>
          </cell>
          <cell r="EG315">
            <v>0</v>
          </cell>
          <cell r="EH315">
            <v>0</v>
          </cell>
          <cell r="EI315">
            <v>0</v>
          </cell>
          <cell r="EJ315">
            <v>0</v>
          </cell>
          <cell r="EK315">
            <v>0</v>
          </cell>
          <cell r="EL315">
            <v>0</v>
          </cell>
          <cell r="EM315">
            <v>0</v>
          </cell>
          <cell r="EN315">
            <v>0</v>
          </cell>
        </row>
        <row r="316">
          <cell r="A316">
            <v>525104</v>
          </cell>
          <cell r="B316" t="str">
            <v>Sales Commission</v>
          </cell>
          <cell r="C316">
            <v>93.210000000000008</v>
          </cell>
          <cell r="D316">
            <v>130.5</v>
          </cell>
          <cell r="E316">
            <v>190.49</v>
          </cell>
          <cell r="F316">
            <v>385.22</v>
          </cell>
          <cell r="G316">
            <v>143.26</v>
          </cell>
          <cell r="H316">
            <v>137.63999999999999</v>
          </cell>
          <cell r="I316">
            <v>0.36000001000000004</v>
          </cell>
          <cell r="J316">
            <v>443.71199999999999</v>
          </cell>
          <cell r="K316">
            <v>150.09</v>
          </cell>
          <cell r="L316">
            <v>0.49</v>
          </cell>
          <cell r="M316">
            <v>4.5075000000000003</v>
          </cell>
          <cell r="N316">
            <v>2.9708249999999999E-2</v>
          </cell>
          <cell r="O316">
            <v>4.4777917500000006</v>
          </cell>
          <cell r="P316">
            <v>0.99340915141430952</v>
          </cell>
          <cell r="Q316">
            <v>12.364972509999999</v>
          </cell>
          <cell r="R316">
            <v>2.9708249999999999E-2</v>
          </cell>
          <cell r="S316">
            <v>12.335264259999999</v>
          </cell>
          <cell r="T316">
            <v>0.99759738649026719</v>
          </cell>
          <cell r="U316">
            <v>0</v>
          </cell>
          <cell r="V316">
            <v>1.3075000000000001</v>
          </cell>
          <cell r="W316">
            <v>1.373125E-2</v>
          </cell>
          <cell r="X316">
            <v>1.2937687500000001</v>
          </cell>
          <cell r="Y316">
            <v>5.8150000000000004</v>
          </cell>
          <cell r="Z316">
            <v>4.3439499999999999E-2</v>
          </cell>
          <cell r="AA316">
            <v>5.7715605000000005</v>
          </cell>
          <cell r="AB316">
            <v>0.99252975064488391</v>
          </cell>
          <cell r="AC316">
            <v>0.22844626000000001</v>
          </cell>
          <cell r="AD316">
            <v>4.3439499999999999E-2</v>
          </cell>
          <cell r="AE316">
            <v>0.18500676000000002</v>
          </cell>
          <cell r="AF316">
            <v>0.80984805791961756</v>
          </cell>
          <cell r="AG316">
            <v>0</v>
          </cell>
          <cell r="AH316">
            <v>6.3075000000000001</v>
          </cell>
          <cell r="AI316">
            <v>6.2269999999999999E-3</v>
          </cell>
          <cell r="AJ316">
            <v>6.3012730000000001</v>
          </cell>
          <cell r="AK316">
            <v>12.1225</v>
          </cell>
          <cell r="AL316">
            <v>4.9666500000000002E-2</v>
          </cell>
          <cell r="AM316">
            <v>12.0728335</v>
          </cell>
          <cell r="AN316">
            <v>0.9959029490616621</v>
          </cell>
          <cell r="AO316">
            <v>6.2269999999999999E-3</v>
          </cell>
          <cell r="AP316">
            <v>4.9666500000000002E-2</v>
          </cell>
          <cell r="AQ316">
            <v>-4.3439500000000006E-2</v>
          </cell>
          <cell r="AR316">
            <v>-6.9759916492693117</v>
          </cell>
          <cell r="AS316">
            <v>0</v>
          </cell>
          <cell r="AT316">
            <v>6.3075000000000001</v>
          </cell>
          <cell r="AU316">
            <v>3.2649499999999998E-2</v>
          </cell>
          <cell r="AV316">
            <v>6.2748505000000003</v>
          </cell>
          <cell r="AW316">
            <v>18.43</v>
          </cell>
          <cell r="AX316">
            <v>8.2316E-2</v>
          </cell>
          <cell r="AY316">
            <v>18.347684000000001</v>
          </cell>
          <cell r="AZ316">
            <v>0.99553358654367885</v>
          </cell>
          <cell r="BA316">
            <v>0.28178751000000002</v>
          </cell>
          <cell r="BB316">
            <v>8.2316E-2</v>
          </cell>
          <cell r="BC316">
            <v>0.19947151000000002</v>
          </cell>
          <cell r="BD316">
            <v>0.70787917463055761</v>
          </cell>
          <cell r="BE316">
            <v>0</v>
          </cell>
          <cell r="BF316">
            <v>6.3075000000000001</v>
          </cell>
          <cell r="BG316">
            <v>-3.55235E-2</v>
          </cell>
          <cell r="BH316">
            <v>6.3430235000000001</v>
          </cell>
          <cell r="BI316">
            <v>24.737500000000001</v>
          </cell>
          <cell r="BJ316">
            <v>4.6792500000000001E-2</v>
          </cell>
          <cell r="BK316">
            <v>24.690707500000002</v>
          </cell>
          <cell r="BL316">
            <v>0.99810843860535625</v>
          </cell>
          <cell r="BM316">
            <v>0.28762125999999999</v>
          </cell>
          <cell r="BN316">
            <v>4.6792500000000001E-2</v>
          </cell>
          <cell r="BO316">
            <v>0.24082875999999998</v>
          </cell>
          <cell r="BP316">
            <v>0.83731209577483945</v>
          </cell>
          <cell r="BQ316">
            <v>0</v>
          </cell>
          <cell r="BR316">
            <v>6.3075000000000001</v>
          </cell>
          <cell r="BS316">
            <v>2.2522500000000001E-2</v>
          </cell>
          <cell r="BT316">
            <v>6.2849775000000001</v>
          </cell>
          <cell r="BU316">
            <v>31.045000000000002</v>
          </cell>
          <cell r="BV316">
            <v>6.9315000000000002E-2</v>
          </cell>
          <cell r="BW316">
            <v>30.975685000000002</v>
          </cell>
          <cell r="BX316">
            <v>0.9977672733129328</v>
          </cell>
          <cell r="BY316">
            <v>0.29402376000000002</v>
          </cell>
          <cell r="BZ316">
            <v>6.9315000000000002E-2</v>
          </cell>
          <cell r="CA316">
            <v>-0.22470876000000001</v>
          </cell>
          <cell r="CB316">
            <v>-0.7642537460237907</v>
          </cell>
          <cell r="CC316">
            <v>0</v>
          </cell>
          <cell r="CD316">
            <v>2.3075000000000001</v>
          </cell>
          <cell r="CE316">
            <v>1.06275E-2</v>
          </cell>
          <cell r="CF316">
            <v>2.2968725000000001</v>
          </cell>
          <cell r="CG316">
            <v>12.352499999999999</v>
          </cell>
          <cell r="CH316">
            <v>7.99425E-2</v>
          </cell>
          <cell r="CI316">
            <v>12.2725575</v>
          </cell>
          <cell r="CJ316">
            <v>0.99352823315118399</v>
          </cell>
          <cell r="CK316">
            <v>0.29568126</v>
          </cell>
          <cell r="CL316">
            <v>7.99425E-2</v>
          </cell>
          <cell r="CM316">
            <v>-0.21573876</v>
          </cell>
          <cell r="CN316">
            <v>-0.72963284856131905</v>
          </cell>
          <cell r="CO316">
            <v>0</v>
          </cell>
          <cell r="CP316">
            <v>2.3075000000000001</v>
          </cell>
          <cell r="CQ316">
            <v>9.9050000000000006E-3</v>
          </cell>
          <cell r="CR316">
            <v>2.2975950000000003</v>
          </cell>
          <cell r="CS316">
            <v>14.66</v>
          </cell>
          <cell r="CT316">
            <v>8.9847499999999997E-2</v>
          </cell>
          <cell r="CU316">
            <v>14.570152500000001</v>
          </cell>
          <cell r="CV316">
            <v>0.99387124829467943</v>
          </cell>
          <cell r="CW316">
            <v>0.29989000999999998</v>
          </cell>
          <cell r="CX316">
            <v>8.9847499999999997E-2</v>
          </cell>
          <cell r="CY316">
            <v>0.21004250999999999</v>
          </cell>
          <cell r="CZ316">
            <v>0.70039848943284244</v>
          </cell>
          <cell r="DA316">
            <v>0</v>
          </cell>
          <cell r="DB316">
            <v>0.12083333</v>
          </cell>
          <cell r="DC316">
            <v>7.8025000000000004E-3</v>
          </cell>
          <cell r="DD316">
            <v>0.11303083</v>
          </cell>
          <cell r="DE316">
            <v>0.92749997000000006</v>
          </cell>
          <cell r="DF316">
            <v>9.7650000000000001E-2</v>
          </cell>
          <cell r="DG316">
            <v>0.82984997000000005</v>
          </cell>
          <cell r="DH316">
            <v>0.89471697772669467</v>
          </cell>
          <cell r="DI316">
            <v>0.31051751</v>
          </cell>
          <cell r="DJ316">
            <v>9.7650000000000001E-2</v>
          </cell>
          <cell r="DK316">
            <v>0.21286750999999998</v>
          </cell>
          <cell r="DL316">
            <v>0.68552498053974475</v>
          </cell>
          <cell r="DM316">
            <v>0</v>
          </cell>
          <cell r="DN316">
            <v>0.12083333</v>
          </cell>
          <cell r="DO316">
            <v>4.7124999999999997E-3</v>
          </cell>
          <cell r="DP316">
            <v>0.11612083000000001</v>
          </cell>
          <cell r="DQ316">
            <v>4.8333300000000252E-2</v>
          </cell>
          <cell r="DR316">
            <v>0.1023625</v>
          </cell>
          <cell r="DS316">
            <v>-5.4029199999999743E-2</v>
          </cell>
          <cell r="DT316">
            <v>-1.1178462881698428</v>
          </cell>
          <cell r="DU316">
            <v>0.32316001</v>
          </cell>
          <cell r="DV316">
            <v>0.1023625</v>
          </cell>
          <cell r="DW316">
            <v>0.22079751</v>
          </cell>
          <cell r="DX316">
            <v>0.6832451515272574</v>
          </cell>
          <cell r="DY316">
            <v>0</v>
          </cell>
          <cell r="DZ316">
            <v>0.12083333</v>
          </cell>
          <cell r="EA316">
            <v>7.7187499999999999E-3</v>
          </cell>
          <cell r="EB316">
            <v>0.11311458000000001</v>
          </cell>
          <cell r="EC316">
            <v>0.16916663000000023</v>
          </cell>
          <cell r="ED316">
            <v>0.11008125000000001</v>
          </cell>
          <cell r="EE316">
            <v>5.9085380000000229E-2</v>
          </cell>
          <cell r="EF316">
            <v>0.34927325797055925</v>
          </cell>
          <cell r="EG316">
            <v>0.34160500999999999</v>
          </cell>
          <cell r="EH316">
            <v>0.11008125000000001</v>
          </cell>
          <cell r="EI316">
            <v>0.23152375999999997</v>
          </cell>
          <cell r="EJ316">
            <v>0.67775282335584008</v>
          </cell>
          <cell r="EK316">
            <v>0</v>
          </cell>
          <cell r="EL316">
            <v>0.32083337000000001</v>
          </cell>
          <cell r="EM316">
            <v>7.3125000000000002E-4</v>
          </cell>
          <cell r="EN316">
            <v>0.32010211999999999</v>
          </cell>
        </row>
        <row r="317">
          <cell r="A317">
            <v>525105</v>
          </cell>
          <cell r="B317" t="str">
            <v>Dealer Commission</v>
          </cell>
          <cell r="C317">
            <v>132.35</v>
          </cell>
          <cell r="D317">
            <v>140.24580743000001</v>
          </cell>
          <cell r="E317">
            <v>134.32850481</v>
          </cell>
          <cell r="F317">
            <v>266.72300008000002</v>
          </cell>
          <cell r="G317">
            <v>165.76139366000001</v>
          </cell>
          <cell r="H317">
            <v>216.54866855</v>
          </cell>
          <cell r="I317">
            <v>108.14176999999999</v>
          </cell>
          <cell r="J317">
            <v>208.74</v>
          </cell>
          <cell r="K317">
            <v>95.76</v>
          </cell>
          <cell r="L317">
            <v>78.9315</v>
          </cell>
          <cell r="M317">
            <v>7.98</v>
          </cell>
          <cell r="N317">
            <v>6.0549227600000002</v>
          </cell>
          <cell r="O317">
            <v>1.9250772400000002</v>
          </cell>
          <cell r="P317">
            <v>0.24123774937343359</v>
          </cell>
          <cell r="Q317">
            <v>12.36262638</v>
          </cell>
          <cell r="R317">
            <v>6.0549227600000002</v>
          </cell>
          <cell r="S317">
            <v>6.3077036199999998</v>
          </cell>
          <cell r="T317">
            <v>0.5102235905312541</v>
          </cell>
          <cell r="U317">
            <v>0</v>
          </cell>
          <cell r="V317">
            <v>7.98</v>
          </cell>
          <cell r="W317">
            <v>4.1047993700000012</v>
          </cell>
          <cell r="X317">
            <v>3.8752006299999993</v>
          </cell>
          <cell r="Y317">
            <v>15.96</v>
          </cell>
          <cell r="Z317">
            <v>10.15972213</v>
          </cell>
          <cell r="AA317">
            <v>5.8002778700000004</v>
          </cell>
          <cell r="AB317">
            <v>0.36342593170426063</v>
          </cell>
          <cell r="AC317">
            <v>27.13371407</v>
          </cell>
          <cell r="AD317">
            <v>10.15972213</v>
          </cell>
          <cell r="AE317">
            <v>16.973991939999998</v>
          </cell>
          <cell r="AF317">
            <v>0.6255683205111624</v>
          </cell>
          <cell r="AG317">
            <v>0</v>
          </cell>
          <cell r="AH317">
            <v>7.98</v>
          </cell>
          <cell r="AI317">
            <v>4.5570467099999989</v>
          </cell>
          <cell r="AJ317">
            <v>3.4229532900000015</v>
          </cell>
          <cell r="AK317">
            <v>23.94</v>
          </cell>
          <cell r="AL317">
            <v>14.71676884</v>
          </cell>
          <cell r="AM317">
            <v>9.223231160000001</v>
          </cell>
          <cell r="AN317">
            <v>0.38526445948203847</v>
          </cell>
          <cell r="AO317">
            <v>4.5570467099999989</v>
          </cell>
          <cell r="AP317">
            <v>14.71676884</v>
          </cell>
          <cell r="AQ317">
            <v>-10.159722130000002</v>
          </cell>
          <cell r="AR317">
            <v>-2.2294531472994281</v>
          </cell>
          <cell r="AS317">
            <v>0</v>
          </cell>
          <cell r="AT317">
            <v>7.98</v>
          </cell>
          <cell r="AU317">
            <v>5.5228595899999995</v>
          </cell>
          <cell r="AV317">
            <v>2.4571404100000009</v>
          </cell>
          <cell r="AW317">
            <v>31.92</v>
          </cell>
          <cell r="AX317">
            <v>20.23962843</v>
          </cell>
          <cell r="AY317">
            <v>11.680371570000002</v>
          </cell>
          <cell r="AZ317">
            <v>0.36592642763157901</v>
          </cell>
          <cell r="BA317">
            <v>40.773206170000002</v>
          </cell>
          <cell r="BB317">
            <v>20.23962843</v>
          </cell>
          <cell r="BC317">
            <v>20.533577740000002</v>
          </cell>
          <cell r="BD317">
            <v>0.50360468721510898</v>
          </cell>
          <cell r="BE317">
            <v>0</v>
          </cell>
          <cell r="BF317">
            <v>7.98</v>
          </cell>
          <cell r="BG317">
            <v>5.8710101200000011</v>
          </cell>
          <cell r="BH317">
            <v>2.1089898799999993</v>
          </cell>
          <cell r="BI317">
            <v>39.9</v>
          </cell>
          <cell r="BJ317">
            <v>26.110638550000001</v>
          </cell>
          <cell r="BK317">
            <v>13.789361449999998</v>
          </cell>
          <cell r="BL317">
            <v>0.34559803132832073</v>
          </cell>
          <cell r="BM317">
            <v>46.868773619999999</v>
          </cell>
          <cell r="BN317">
            <v>26.110638550000001</v>
          </cell>
          <cell r="BO317">
            <v>20.758135069999998</v>
          </cell>
          <cell r="BP317">
            <v>0.44289904485877174</v>
          </cell>
          <cell r="BQ317">
            <v>0</v>
          </cell>
          <cell r="BR317">
            <v>7.98</v>
          </cell>
          <cell r="BS317">
            <v>6.1477258599999995</v>
          </cell>
          <cell r="BT317">
            <v>1.8322741400000009</v>
          </cell>
          <cell r="BU317">
            <v>47.88</v>
          </cell>
          <cell r="BV317">
            <v>32.258364409999999</v>
          </cell>
          <cell r="BW317">
            <v>15.621635590000004</v>
          </cell>
          <cell r="BX317">
            <v>0.32626640747702595</v>
          </cell>
          <cell r="BY317">
            <v>53.540626969999998</v>
          </cell>
          <cell r="BZ317">
            <v>32.258364409999999</v>
          </cell>
          <cell r="CA317">
            <v>-21.282262559999999</v>
          </cell>
          <cell r="CB317">
            <v>-0.39749744753502653</v>
          </cell>
          <cell r="CC317">
            <v>0</v>
          </cell>
          <cell r="CD317">
            <v>7.98</v>
          </cell>
          <cell r="CE317">
            <v>6.0850856800000033</v>
          </cell>
          <cell r="CF317">
            <v>1.8949143199999972</v>
          </cell>
          <cell r="CG317">
            <v>55.86</v>
          </cell>
          <cell r="CH317">
            <v>38.343450090000005</v>
          </cell>
          <cell r="CI317">
            <v>17.516549909999995</v>
          </cell>
          <cell r="CJ317">
            <v>0.31357948281417819</v>
          </cell>
          <cell r="CK317">
            <v>59.947282149999999</v>
          </cell>
          <cell r="CL317">
            <v>38.343450090000005</v>
          </cell>
          <cell r="CM317">
            <v>-21.603832059999995</v>
          </cell>
          <cell r="CN317">
            <v>-0.36038050909368868</v>
          </cell>
          <cell r="CO317">
            <v>0</v>
          </cell>
          <cell r="CP317">
            <v>7.98</v>
          </cell>
          <cell r="CQ317">
            <v>6.2396842899999987</v>
          </cell>
          <cell r="CR317">
            <v>1.7403157100000017</v>
          </cell>
          <cell r="CS317">
            <v>63.84</v>
          </cell>
          <cell r="CT317">
            <v>44.583134380000004</v>
          </cell>
          <cell r="CU317">
            <v>19.256865619999999</v>
          </cell>
          <cell r="CV317">
            <v>0.30164263189223056</v>
          </cell>
          <cell r="CW317">
            <v>67.874905389999995</v>
          </cell>
          <cell r="CX317">
            <v>44.583134380000004</v>
          </cell>
          <cell r="CY317">
            <v>23.291771009999991</v>
          </cell>
          <cell r="CZ317">
            <v>0.34315732561494761</v>
          </cell>
          <cell r="DA317">
            <v>0</v>
          </cell>
          <cell r="DB317">
            <v>7.98</v>
          </cell>
          <cell r="DC317">
            <v>5.9942238100000003</v>
          </cell>
          <cell r="DD317">
            <v>1.9857761900000002</v>
          </cell>
          <cell r="DE317">
            <v>71.819999999999993</v>
          </cell>
          <cell r="DF317">
            <v>50.577358189999998</v>
          </cell>
          <cell r="DG317">
            <v>21.242641809999995</v>
          </cell>
          <cell r="DH317">
            <v>0.29577613213589526</v>
          </cell>
          <cell r="DI317">
            <v>74.846767370000009</v>
          </cell>
          <cell r="DJ317">
            <v>50.577358189999998</v>
          </cell>
          <cell r="DK317">
            <v>24.269409180000011</v>
          </cell>
          <cell r="DL317">
            <v>0.32425460755072832</v>
          </cell>
          <cell r="DM317">
            <v>0</v>
          </cell>
          <cell r="DN317">
            <v>4.9800000000000004</v>
          </cell>
          <cell r="DO317">
            <v>6.5859672199999988</v>
          </cell>
          <cell r="DP317">
            <v>-1.6059672199999984</v>
          </cell>
          <cell r="DQ317">
            <v>76.8</v>
          </cell>
          <cell r="DR317">
            <v>57.163325409999999</v>
          </cell>
          <cell r="DS317">
            <v>19.636674589999998</v>
          </cell>
          <cell r="DT317">
            <v>0.25568586705729168</v>
          </cell>
          <cell r="DU317">
            <v>83.720440569999994</v>
          </cell>
          <cell r="DV317">
            <v>57.163325409999999</v>
          </cell>
          <cell r="DW317">
            <v>26.557115159999995</v>
          </cell>
          <cell r="DX317">
            <v>0.31721184192521262</v>
          </cell>
          <cell r="DY317">
            <v>0</v>
          </cell>
          <cell r="DZ317">
            <v>4.7300000000000004</v>
          </cell>
          <cell r="EA317">
            <v>7.0586663700000045</v>
          </cell>
          <cell r="EB317">
            <v>-2.3286663700000041</v>
          </cell>
          <cell r="EC317">
            <v>81.53</v>
          </cell>
          <cell r="ED317">
            <v>64.221991779999996</v>
          </cell>
          <cell r="EE317">
            <v>17.308008220000005</v>
          </cell>
          <cell r="EF317">
            <v>0.21229005543971549</v>
          </cell>
          <cell r="EG317">
            <v>92.14219971</v>
          </cell>
          <cell r="EH317">
            <v>64.221991779999996</v>
          </cell>
          <cell r="EI317">
            <v>27.920207930000004</v>
          </cell>
          <cell r="EJ317">
            <v>0.3030121705133319</v>
          </cell>
          <cell r="EK317">
            <v>0</v>
          </cell>
          <cell r="EL317">
            <v>4.3265000000000002</v>
          </cell>
          <cell r="EM317">
            <v>7.4891611700000018</v>
          </cell>
          <cell r="EN317">
            <v>-3.1626611700000016</v>
          </cell>
        </row>
        <row r="318">
          <cell r="A318">
            <v>525106</v>
          </cell>
          <cell r="B318" t="str">
            <v>Market Research</v>
          </cell>
          <cell r="C318">
            <v>15.535900679999999</v>
          </cell>
          <cell r="D318">
            <v>2.8084561200000002</v>
          </cell>
          <cell r="E318">
            <v>4.2873161600000005</v>
          </cell>
          <cell r="F318">
            <v>5.2636048200000003</v>
          </cell>
          <cell r="G318">
            <v>8.7521320300000021</v>
          </cell>
          <cell r="H318">
            <v>16.077805269999999</v>
          </cell>
          <cell r="I318">
            <v>25.33239871</v>
          </cell>
          <cell r="J318">
            <v>73</v>
          </cell>
          <cell r="K318">
            <v>9.3699999999999992</v>
          </cell>
          <cell r="L318">
            <v>22.328817000000001</v>
          </cell>
          <cell r="M318">
            <v>0.54083333999999994</v>
          </cell>
          <cell r="N318">
            <v>0.56225309000000001</v>
          </cell>
          <cell r="O318">
            <v>-2.1419750000000071E-2</v>
          </cell>
          <cell r="P318">
            <v>-3.960508425756458E-2</v>
          </cell>
          <cell r="Q318">
            <v>0.37412656</v>
          </cell>
          <cell r="R318">
            <v>0.56225309000000001</v>
          </cell>
          <cell r="S318">
            <v>-0.18812653000000001</v>
          </cell>
          <cell r="T318">
            <v>-0.50284195273385568</v>
          </cell>
          <cell r="U318">
            <v>0</v>
          </cell>
          <cell r="V318">
            <v>0.60083333999999999</v>
          </cell>
          <cell r="W318">
            <v>0.3124807200000001</v>
          </cell>
          <cell r="X318">
            <v>0.28835261999999989</v>
          </cell>
          <cell r="Y318">
            <v>1.1416666799999999</v>
          </cell>
          <cell r="Z318">
            <v>0.87473381000000006</v>
          </cell>
          <cell r="AA318">
            <v>0.26693286999999988</v>
          </cell>
          <cell r="AB318">
            <v>0.23380981040806051</v>
          </cell>
          <cell r="AC318">
            <v>1.7153366499999998</v>
          </cell>
          <cell r="AD318">
            <v>0.87473381000000006</v>
          </cell>
          <cell r="AE318">
            <v>0.84060283999999974</v>
          </cell>
          <cell r="AF318">
            <v>0.49005123280027851</v>
          </cell>
          <cell r="AG318">
            <v>0</v>
          </cell>
          <cell r="AH318">
            <v>0.78083333999999993</v>
          </cell>
          <cell r="AI318">
            <v>1.13307099</v>
          </cell>
          <cell r="AJ318">
            <v>-0.35223765000000007</v>
          </cell>
          <cell r="AK318">
            <v>1.92250002</v>
          </cell>
          <cell r="AL318">
            <v>2.0078048000000002</v>
          </cell>
          <cell r="AM318">
            <v>-8.5304780000000191E-2</v>
          </cell>
          <cell r="AN318">
            <v>-4.4371796677536678E-2</v>
          </cell>
          <cell r="AO318">
            <v>1.13307099</v>
          </cell>
          <cell r="AP318">
            <v>2.0078048000000002</v>
          </cell>
          <cell r="AQ318">
            <v>-0.87473381000000017</v>
          </cell>
          <cell r="AR318">
            <v>-0.77200265271993251</v>
          </cell>
          <cell r="AS318">
            <v>0</v>
          </cell>
          <cell r="AT318">
            <v>0.75505033999999993</v>
          </cell>
          <cell r="AU318">
            <v>0.45201022999999974</v>
          </cell>
          <cell r="AV318">
            <v>0.3030401100000002</v>
          </cell>
          <cell r="AW318">
            <v>2.6775503599999997</v>
          </cell>
          <cell r="AX318">
            <v>2.4598150299999997</v>
          </cell>
          <cell r="AY318">
            <v>0.21773533</v>
          </cell>
          <cell r="AZ318">
            <v>8.1318855194193254E-2</v>
          </cell>
          <cell r="BA318">
            <v>2.5538951600000002</v>
          </cell>
          <cell r="BB318">
            <v>2.4598150299999997</v>
          </cell>
          <cell r="BC318">
            <v>9.4080130000000484E-2</v>
          </cell>
          <cell r="BD318">
            <v>3.6837898232283145E-2</v>
          </cell>
          <cell r="BE318">
            <v>0</v>
          </cell>
          <cell r="BF318">
            <v>8.3438333399999998</v>
          </cell>
          <cell r="BG318">
            <v>4.0571000000000003E-2</v>
          </cell>
          <cell r="BH318">
            <v>8.3032623399999999</v>
          </cell>
          <cell r="BI318">
            <v>11.021383699999999</v>
          </cell>
          <cell r="BJ318">
            <v>2.5003860299999996</v>
          </cell>
          <cell r="BK318">
            <v>8.5209976699999999</v>
          </cell>
          <cell r="BL318">
            <v>0.77313320195902446</v>
          </cell>
          <cell r="BM318">
            <v>2.6177299700000001</v>
          </cell>
          <cell r="BN318">
            <v>2.5003860299999996</v>
          </cell>
          <cell r="BO318">
            <v>0.11734394000000048</v>
          </cell>
          <cell r="BP318">
            <v>4.4826602187696414E-2</v>
          </cell>
          <cell r="BQ318">
            <v>0</v>
          </cell>
          <cell r="BR318">
            <v>2.86833334</v>
          </cell>
          <cell r="BS318">
            <v>0.73501399000000023</v>
          </cell>
          <cell r="BT318">
            <v>2.1333193499999998</v>
          </cell>
          <cell r="BU318">
            <v>13.889717039999999</v>
          </cell>
          <cell r="BV318">
            <v>3.2354000200000002</v>
          </cell>
          <cell r="BW318">
            <v>10.654317019999999</v>
          </cell>
          <cell r="BX318">
            <v>0.76706508774206095</v>
          </cell>
          <cell r="BY318">
            <v>3.1465165699999997</v>
          </cell>
          <cell r="BZ318">
            <v>3.2354000200000002</v>
          </cell>
          <cell r="CA318">
            <v>8.8883450000000419E-2</v>
          </cell>
          <cell r="CB318">
            <v>2.8248206555607121E-2</v>
          </cell>
          <cell r="CC318">
            <v>0</v>
          </cell>
          <cell r="CD318">
            <v>0.78083333999999993</v>
          </cell>
          <cell r="CE318">
            <v>0.43200477000000004</v>
          </cell>
          <cell r="CF318">
            <v>0.34882856999999989</v>
          </cell>
          <cell r="CG318">
            <v>14.670550379999998</v>
          </cell>
          <cell r="CH318">
            <v>3.66740479</v>
          </cell>
          <cell r="CI318">
            <v>11.003145589999999</v>
          </cell>
          <cell r="CJ318">
            <v>0.7500158688661277</v>
          </cell>
          <cell r="CK318">
            <v>3.9081571400000001</v>
          </cell>
          <cell r="CL318">
            <v>3.66740479</v>
          </cell>
          <cell r="CM318">
            <v>-0.24075235000000017</v>
          </cell>
          <cell r="CN318">
            <v>-6.1602525532020995E-2</v>
          </cell>
          <cell r="CO318">
            <v>0</v>
          </cell>
          <cell r="CP318">
            <v>0.78083333999999993</v>
          </cell>
          <cell r="CQ318">
            <v>-15.96140832</v>
          </cell>
          <cell r="CR318">
            <v>16.742241660000001</v>
          </cell>
          <cell r="CS318">
            <v>15.451383719999999</v>
          </cell>
          <cell r="CT318">
            <v>-12.294003529999999</v>
          </cell>
          <cell r="CU318">
            <v>27.74538725</v>
          </cell>
          <cell r="CV318">
            <v>1.79565712383978</v>
          </cell>
          <cell r="CW318">
            <v>5.50498318</v>
          </cell>
          <cell r="CX318">
            <v>-12.294003529999999</v>
          </cell>
          <cell r="CY318">
            <v>17.798986710000001</v>
          </cell>
          <cell r="CZ318">
            <v>3.2332499715285237</v>
          </cell>
          <cell r="DA318">
            <v>0</v>
          </cell>
          <cell r="DB318">
            <v>0.78083333999999993</v>
          </cell>
          <cell r="DC318">
            <v>0.23881802999999999</v>
          </cell>
          <cell r="DD318">
            <v>0.54201530999999992</v>
          </cell>
          <cell r="DE318">
            <v>16.23221706</v>
          </cell>
          <cell r="DF318">
            <v>-12.0551855</v>
          </cell>
          <cell r="DG318">
            <v>28.28740256</v>
          </cell>
          <cell r="DH318">
            <v>1.7426702991612164</v>
          </cell>
          <cell r="DI318">
            <v>6.47118343</v>
          </cell>
          <cell r="DJ318">
            <v>-12.0551855</v>
          </cell>
          <cell r="DK318">
            <v>18.52636893</v>
          </cell>
          <cell r="DL318">
            <v>2.8629027642939184</v>
          </cell>
          <cell r="DM318">
            <v>0</v>
          </cell>
          <cell r="DN318">
            <v>0.68083333999999995</v>
          </cell>
          <cell r="DO318">
            <v>0.30843221000000087</v>
          </cell>
          <cell r="DP318">
            <v>0.37240112999999908</v>
          </cell>
          <cell r="DQ318">
            <v>16.913050399999999</v>
          </cell>
          <cell r="DR318">
            <v>-11.746753289999999</v>
          </cell>
          <cell r="DS318">
            <v>28.659803689999997</v>
          </cell>
          <cell r="DT318">
            <v>1.6945378280194801</v>
          </cell>
          <cell r="DU318">
            <v>6.7094386900000007</v>
          </cell>
          <cell r="DV318">
            <v>-11.746753289999999</v>
          </cell>
          <cell r="DW318">
            <v>18.45619198</v>
          </cell>
          <cell r="DX318">
            <v>2.7507803309251191</v>
          </cell>
          <cell r="DY318">
            <v>0</v>
          </cell>
          <cell r="DZ318">
            <v>0.78083333999999993</v>
          </cell>
          <cell r="EA318">
            <v>1.2367202699999995</v>
          </cell>
          <cell r="EB318">
            <v>-0.45588692999999958</v>
          </cell>
          <cell r="EC318">
            <v>17.693883739999997</v>
          </cell>
          <cell r="ED318">
            <v>-10.51003302</v>
          </cell>
          <cell r="EE318">
            <v>28.203916759999998</v>
          </cell>
          <cell r="EF318">
            <v>1.5939924311947584</v>
          </cell>
          <cell r="EG318">
            <v>7.2659490199999999</v>
          </cell>
          <cell r="EH318">
            <v>-10.51003302</v>
          </cell>
          <cell r="EI318">
            <v>17.775982039999999</v>
          </cell>
          <cell r="EJ318">
            <v>2.4464776715430352</v>
          </cell>
          <cell r="EK318">
            <v>0</v>
          </cell>
          <cell r="EL318">
            <v>5.0774332599999994</v>
          </cell>
          <cell r="EM318">
            <v>6.7427875499999992</v>
          </cell>
          <cell r="EN318">
            <v>-1.6653542899999998</v>
          </cell>
        </row>
        <row r="319">
          <cell r="A319">
            <v>525111</v>
          </cell>
          <cell r="B319" t="str">
            <v>Branding Expenses</v>
          </cell>
          <cell r="C319">
            <v>0</v>
          </cell>
          <cell r="D319">
            <v>0</v>
          </cell>
          <cell r="E319">
            <v>0</v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  <cell r="J319">
            <v>3.2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>
            <v>0</v>
          </cell>
          <cell r="AB319">
            <v>0</v>
          </cell>
          <cell r="AC319">
            <v>0</v>
          </cell>
          <cell r="AD319">
            <v>0</v>
          </cell>
          <cell r="AE319">
            <v>0</v>
          </cell>
          <cell r="AF319">
            <v>0</v>
          </cell>
          <cell r="AG319">
            <v>0</v>
          </cell>
          <cell r="AH319">
            <v>0</v>
          </cell>
          <cell r="AI319">
            <v>0</v>
          </cell>
          <cell r="AJ319">
            <v>0</v>
          </cell>
          <cell r="AK319">
            <v>0</v>
          </cell>
          <cell r="AL319">
            <v>0</v>
          </cell>
          <cell r="AM319">
            <v>0</v>
          </cell>
          <cell r="AN319">
            <v>0</v>
          </cell>
          <cell r="AO319">
            <v>0</v>
          </cell>
          <cell r="AP319">
            <v>0</v>
          </cell>
          <cell r="AQ319">
            <v>0</v>
          </cell>
          <cell r="AR319">
            <v>0</v>
          </cell>
          <cell r="AS319">
            <v>0</v>
          </cell>
          <cell r="AT319">
            <v>0</v>
          </cell>
          <cell r="AU319">
            <v>0</v>
          </cell>
          <cell r="AV319">
            <v>0</v>
          </cell>
          <cell r="AW319">
            <v>0</v>
          </cell>
          <cell r="AX319">
            <v>0</v>
          </cell>
          <cell r="AY319">
            <v>0</v>
          </cell>
          <cell r="AZ319">
            <v>0</v>
          </cell>
          <cell r="BA319">
            <v>0</v>
          </cell>
          <cell r="BB319">
            <v>0</v>
          </cell>
          <cell r="BC319">
            <v>0</v>
          </cell>
          <cell r="BD319">
            <v>0</v>
          </cell>
          <cell r="BE319">
            <v>0</v>
          </cell>
          <cell r="BF319">
            <v>0</v>
          </cell>
          <cell r="BG319">
            <v>0</v>
          </cell>
          <cell r="BH319">
            <v>0</v>
          </cell>
          <cell r="BI319">
            <v>0</v>
          </cell>
          <cell r="BJ319">
            <v>0</v>
          </cell>
          <cell r="BK319">
            <v>0</v>
          </cell>
          <cell r="BL319">
            <v>0</v>
          </cell>
          <cell r="BM319">
            <v>0</v>
          </cell>
          <cell r="BN319">
            <v>0</v>
          </cell>
          <cell r="BO319">
            <v>0</v>
          </cell>
          <cell r="BP319">
            <v>0</v>
          </cell>
          <cell r="BQ319">
            <v>0</v>
          </cell>
          <cell r="BR319">
            <v>0</v>
          </cell>
          <cell r="BS319">
            <v>0</v>
          </cell>
          <cell r="BT319">
            <v>0</v>
          </cell>
          <cell r="BU319">
            <v>0</v>
          </cell>
          <cell r="BV319">
            <v>0</v>
          </cell>
          <cell r="BW319">
            <v>0</v>
          </cell>
          <cell r="BX319">
            <v>0</v>
          </cell>
          <cell r="BY319">
            <v>0</v>
          </cell>
          <cell r="BZ319">
            <v>0</v>
          </cell>
          <cell r="CA319">
            <v>0</v>
          </cell>
          <cell r="CB319">
            <v>0</v>
          </cell>
          <cell r="CC319">
            <v>0</v>
          </cell>
          <cell r="CD319">
            <v>0</v>
          </cell>
          <cell r="CE319">
            <v>0</v>
          </cell>
          <cell r="CF319">
            <v>0</v>
          </cell>
          <cell r="CG319">
            <v>0</v>
          </cell>
          <cell r="CH319">
            <v>0</v>
          </cell>
          <cell r="CI319">
            <v>0</v>
          </cell>
          <cell r="CJ319">
            <v>0</v>
          </cell>
          <cell r="CK319">
            <v>0</v>
          </cell>
          <cell r="CL319">
            <v>0</v>
          </cell>
          <cell r="CM319">
            <v>0</v>
          </cell>
          <cell r="CN319">
            <v>0</v>
          </cell>
          <cell r="CO319">
            <v>0</v>
          </cell>
          <cell r="CP319">
            <v>0</v>
          </cell>
          <cell r="CQ319">
            <v>0</v>
          </cell>
          <cell r="CR319">
            <v>0</v>
          </cell>
          <cell r="CS319">
            <v>0</v>
          </cell>
          <cell r="CT319">
            <v>0</v>
          </cell>
          <cell r="CU319">
            <v>0</v>
          </cell>
          <cell r="CV319">
            <v>0</v>
          </cell>
          <cell r="CW319">
            <v>0</v>
          </cell>
          <cell r="CX319">
            <v>0</v>
          </cell>
          <cell r="CY319">
            <v>0</v>
          </cell>
          <cell r="CZ319">
            <v>0</v>
          </cell>
          <cell r="DA319">
            <v>0</v>
          </cell>
          <cell r="DB319">
            <v>0</v>
          </cell>
          <cell r="DC319">
            <v>0</v>
          </cell>
          <cell r="DD319">
            <v>0</v>
          </cell>
          <cell r="DE319">
            <v>0</v>
          </cell>
          <cell r="DF319">
            <v>0</v>
          </cell>
          <cell r="DG319">
            <v>0</v>
          </cell>
          <cell r="DH319">
            <v>0</v>
          </cell>
          <cell r="DI319">
            <v>0</v>
          </cell>
          <cell r="DJ319">
            <v>0</v>
          </cell>
          <cell r="DK319">
            <v>0</v>
          </cell>
          <cell r="DL319">
            <v>0</v>
          </cell>
          <cell r="DM319">
            <v>0</v>
          </cell>
          <cell r="DN319">
            <v>0</v>
          </cell>
          <cell r="DO319">
            <v>0</v>
          </cell>
          <cell r="DP319">
            <v>0</v>
          </cell>
          <cell r="DQ319">
            <v>0</v>
          </cell>
          <cell r="DR319">
            <v>0</v>
          </cell>
          <cell r="DS319">
            <v>0</v>
          </cell>
          <cell r="DT319">
            <v>0</v>
          </cell>
          <cell r="DU319">
            <v>0</v>
          </cell>
          <cell r="DV319">
            <v>0</v>
          </cell>
          <cell r="DW319">
            <v>0</v>
          </cell>
          <cell r="DX319">
            <v>0</v>
          </cell>
          <cell r="DY319">
            <v>0</v>
          </cell>
          <cell r="DZ319">
            <v>0</v>
          </cell>
          <cell r="EA319">
            <v>0</v>
          </cell>
          <cell r="EB319">
            <v>0</v>
          </cell>
          <cell r="EC319">
            <v>0</v>
          </cell>
          <cell r="ED319">
            <v>0</v>
          </cell>
          <cell r="EE319">
            <v>0</v>
          </cell>
          <cell r="EF319">
            <v>0</v>
          </cell>
          <cell r="EG319">
            <v>0</v>
          </cell>
          <cell r="EH319">
            <v>0</v>
          </cell>
          <cell r="EI319">
            <v>0</v>
          </cell>
          <cell r="EJ319">
            <v>0</v>
          </cell>
          <cell r="EK319">
            <v>0</v>
          </cell>
          <cell r="EL319">
            <v>0</v>
          </cell>
          <cell r="EM319">
            <v>0</v>
          </cell>
          <cell r="EN319">
            <v>0</v>
          </cell>
        </row>
        <row r="320">
          <cell r="A320">
            <v>525112</v>
          </cell>
          <cell r="B320" t="str">
            <v>Financial Report Printing</v>
          </cell>
          <cell r="C320">
            <v>4.6032599999999997</v>
          </cell>
          <cell r="D320">
            <v>4.9279232000000004</v>
          </cell>
          <cell r="E320">
            <v>5.2656999999999998</v>
          </cell>
          <cell r="F320">
            <v>5.5494250000000003</v>
          </cell>
          <cell r="G320">
            <v>6.9293505</v>
          </cell>
          <cell r="H320">
            <v>6.2292764000000007</v>
          </cell>
          <cell r="I320">
            <v>9.057933199999999</v>
          </cell>
          <cell r="J320">
            <v>18</v>
          </cell>
          <cell r="K320">
            <v>9.06</v>
          </cell>
          <cell r="L320">
            <v>20</v>
          </cell>
          <cell r="M320">
            <v>0.755</v>
          </cell>
          <cell r="N320">
            <v>0</v>
          </cell>
          <cell r="O320">
            <v>0.755</v>
          </cell>
          <cell r="P320">
            <v>1</v>
          </cell>
          <cell r="Q320">
            <v>0</v>
          </cell>
          <cell r="R320">
            <v>0</v>
          </cell>
          <cell r="S320">
            <v>0</v>
          </cell>
          <cell r="T320">
            <v>0</v>
          </cell>
          <cell r="U320">
            <v>0</v>
          </cell>
          <cell r="V320">
            <v>0.755</v>
          </cell>
          <cell r="W320">
            <v>0</v>
          </cell>
          <cell r="X320">
            <v>0.755</v>
          </cell>
          <cell r="Y320">
            <v>1.51</v>
          </cell>
          <cell r="Z320">
            <v>0</v>
          </cell>
          <cell r="AA320">
            <v>1.51</v>
          </cell>
          <cell r="AB320">
            <v>1</v>
          </cell>
          <cell r="AC320">
            <v>0</v>
          </cell>
          <cell r="AD320">
            <v>0</v>
          </cell>
          <cell r="AE320">
            <v>0</v>
          </cell>
          <cell r="AF320">
            <v>0</v>
          </cell>
          <cell r="AG320">
            <v>0</v>
          </cell>
          <cell r="AH320">
            <v>0.755</v>
          </cell>
          <cell r="AI320">
            <v>0</v>
          </cell>
          <cell r="AJ320">
            <v>0.755</v>
          </cell>
          <cell r="AK320">
            <v>2.2650000000000001</v>
          </cell>
          <cell r="AL320">
            <v>0</v>
          </cell>
          <cell r="AM320">
            <v>2.2650000000000001</v>
          </cell>
          <cell r="AN320">
            <v>1</v>
          </cell>
          <cell r="AO320">
            <v>0</v>
          </cell>
          <cell r="AP320">
            <v>0</v>
          </cell>
          <cell r="AQ320">
            <v>0</v>
          </cell>
          <cell r="AR320">
            <v>0</v>
          </cell>
          <cell r="AS320">
            <v>0</v>
          </cell>
          <cell r="AT320">
            <v>0.755</v>
          </cell>
          <cell r="AU320">
            <v>0</v>
          </cell>
          <cell r="AV320">
            <v>0.755</v>
          </cell>
          <cell r="AW320">
            <v>3.02</v>
          </cell>
          <cell r="AX320">
            <v>0</v>
          </cell>
          <cell r="AY320">
            <v>3.02</v>
          </cell>
          <cell r="AZ320">
            <v>1</v>
          </cell>
          <cell r="BA320">
            <v>0</v>
          </cell>
          <cell r="BB320">
            <v>0</v>
          </cell>
          <cell r="BC320">
            <v>0</v>
          </cell>
          <cell r="BD320">
            <v>0</v>
          </cell>
          <cell r="BE320">
            <v>0</v>
          </cell>
          <cell r="BF320">
            <v>0.755</v>
          </cell>
          <cell r="BG320">
            <v>0</v>
          </cell>
          <cell r="BH320">
            <v>0.755</v>
          </cell>
          <cell r="BI320">
            <v>3.7749999999999999</v>
          </cell>
          <cell r="BJ320">
            <v>0</v>
          </cell>
          <cell r="BK320">
            <v>3.7749999999999999</v>
          </cell>
          <cell r="BL320">
            <v>1</v>
          </cell>
          <cell r="BM320">
            <v>0</v>
          </cell>
          <cell r="BN320">
            <v>0</v>
          </cell>
          <cell r="BO320">
            <v>0</v>
          </cell>
          <cell r="BP320">
            <v>0</v>
          </cell>
          <cell r="BQ320">
            <v>0</v>
          </cell>
          <cell r="BR320">
            <v>0.755</v>
          </cell>
          <cell r="BS320">
            <v>0</v>
          </cell>
          <cell r="BT320">
            <v>0.755</v>
          </cell>
          <cell r="BU320">
            <v>4.53</v>
          </cell>
          <cell r="BV320">
            <v>0</v>
          </cell>
          <cell r="BW320">
            <v>4.53</v>
          </cell>
          <cell r="BX320">
            <v>1</v>
          </cell>
          <cell r="BY320">
            <v>0</v>
          </cell>
          <cell r="BZ320">
            <v>0</v>
          </cell>
          <cell r="CA320">
            <v>0</v>
          </cell>
          <cell r="CB320">
            <v>0</v>
          </cell>
          <cell r="CC320">
            <v>0</v>
          </cell>
          <cell r="CD320">
            <v>0.755</v>
          </cell>
          <cell r="CE320">
            <v>9.8719640799999997</v>
          </cell>
          <cell r="CF320">
            <v>-9.1169640799999989</v>
          </cell>
          <cell r="CG320">
            <v>5.2850000000000001</v>
          </cell>
          <cell r="CH320">
            <v>9.8719640799999997</v>
          </cell>
          <cell r="CI320">
            <v>-4.5869640799999996</v>
          </cell>
          <cell r="CJ320">
            <v>-0.86792130179754012</v>
          </cell>
          <cell r="CK320">
            <v>9.0015581999999998</v>
          </cell>
          <cell r="CL320">
            <v>9.8719640799999997</v>
          </cell>
          <cell r="CM320">
            <v>0.87040587999999985</v>
          </cell>
          <cell r="CN320">
            <v>9.6695023312741546E-2</v>
          </cell>
          <cell r="CO320">
            <v>0</v>
          </cell>
          <cell r="CP320">
            <v>0.755</v>
          </cell>
          <cell r="CQ320">
            <v>-5.7753300000000741E-3</v>
          </cell>
          <cell r="CR320">
            <v>0.76077533000000008</v>
          </cell>
          <cell r="CS320">
            <v>6.04</v>
          </cell>
          <cell r="CT320">
            <v>9.8661887499999992</v>
          </cell>
          <cell r="CU320">
            <v>-3.8261887499999991</v>
          </cell>
          <cell r="CV320">
            <v>-0.63347495860927139</v>
          </cell>
          <cell r="CW320">
            <v>9.057933199999999</v>
          </cell>
          <cell r="CX320">
            <v>9.8661887499999992</v>
          </cell>
          <cell r="CY320">
            <v>-0.80825555000000016</v>
          </cell>
          <cell r="CZ320">
            <v>-8.9231785237718492E-2</v>
          </cell>
          <cell r="DA320">
            <v>0</v>
          </cell>
          <cell r="DB320">
            <v>3.2050000000000001</v>
          </cell>
          <cell r="DC320">
            <v>0</v>
          </cell>
          <cell r="DD320">
            <v>3.2050000000000001</v>
          </cell>
          <cell r="DE320">
            <v>3.2050000000000001</v>
          </cell>
          <cell r="DF320">
            <v>9.8661887499999992</v>
          </cell>
          <cell r="DG320">
            <v>-6.6611887499999991</v>
          </cell>
          <cell r="DH320">
            <v>-2.0783740249609983</v>
          </cell>
          <cell r="DI320">
            <v>9.057933199999999</v>
          </cell>
          <cell r="DJ320">
            <v>9.8661887499999992</v>
          </cell>
          <cell r="DK320">
            <v>-0.80825555000000016</v>
          </cell>
          <cell r="DL320">
            <v>-8.9231785237718492E-2</v>
          </cell>
          <cell r="DM320">
            <v>0</v>
          </cell>
          <cell r="DN320">
            <v>2.2650000000000001</v>
          </cell>
          <cell r="DO320">
            <v>0</v>
          </cell>
          <cell r="DP320">
            <v>2.2650000000000001</v>
          </cell>
          <cell r="DQ320">
            <v>5.47</v>
          </cell>
          <cell r="DR320">
            <v>9.8661887499999992</v>
          </cell>
          <cell r="DS320">
            <v>-4.3961887499999994</v>
          </cell>
          <cell r="DT320">
            <v>-0.80369081352833627</v>
          </cell>
          <cell r="DU320">
            <v>9.057933199999999</v>
          </cell>
          <cell r="DV320">
            <v>9.8661887499999992</v>
          </cell>
          <cell r="DW320">
            <v>-0.80825555000000016</v>
          </cell>
          <cell r="DX320">
            <v>-8.9231785237718492E-2</v>
          </cell>
          <cell r="DY320">
            <v>0</v>
          </cell>
          <cell r="DZ320">
            <v>2.2650000000000001</v>
          </cell>
          <cell r="EA320">
            <v>0</v>
          </cell>
          <cell r="EB320">
            <v>2.2650000000000001</v>
          </cell>
          <cell r="EC320">
            <v>7.7350000000000003</v>
          </cell>
          <cell r="ED320">
            <v>9.8661887499999992</v>
          </cell>
          <cell r="EE320">
            <v>-2.1311887499999989</v>
          </cell>
          <cell r="EF320">
            <v>-0.27552537168713626</v>
          </cell>
          <cell r="EG320">
            <v>9.057933199999999</v>
          </cell>
          <cell r="EH320">
            <v>9.8661887499999992</v>
          </cell>
          <cell r="EI320">
            <v>-0.80825555000000016</v>
          </cell>
          <cell r="EJ320">
            <v>-8.9231785237718492E-2</v>
          </cell>
          <cell r="EK320">
            <v>0</v>
          </cell>
          <cell r="EL320">
            <v>12.265000000000001</v>
          </cell>
          <cell r="EM320">
            <v>10</v>
          </cell>
          <cell r="EN320">
            <v>2.2650000000000006</v>
          </cell>
        </row>
        <row r="321">
          <cell r="A321">
            <v>525113</v>
          </cell>
          <cell r="B321" t="str">
            <v>Activation -Enterprise Sales Support Activities</v>
          </cell>
          <cell r="C321">
            <v>3.47029677</v>
          </cell>
          <cell r="D321">
            <v>7.9980490199999998</v>
          </cell>
          <cell r="E321">
            <v>1.6328193999999998</v>
          </cell>
          <cell r="F321">
            <v>-1.83736348</v>
          </cell>
          <cell r="G321">
            <v>12.45012054</v>
          </cell>
          <cell r="H321">
            <v>38.03931369</v>
          </cell>
          <cell r="I321">
            <v>30.75501487</v>
          </cell>
          <cell r="J321">
            <v>149</v>
          </cell>
          <cell r="K321">
            <v>50.14</v>
          </cell>
          <cell r="L321">
            <v>21.85005855</v>
          </cell>
          <cell r="M321">
            <v>3.6034273300000002</v>
          </cell>
          <cell r="N321">
            <v>6.9293433499999999</v>
          </cell>
          <cell r="O321">
            <v>-3.3259160199999998</v>
          </cell>
          <cell r="P321">
            <v>-0.92298684430525191</v>
          </cell>
          <cell r="Q321">
            <v>4.2553925000000001</v>
          </cell>
          <cell r="R321">
            <v>6.9293433499999999</v>
          </cell>
          <cell r="S321">
            <v>-2.6739508499999998</v>
          </cell>
          <cell r="T321">
            <v>-0.62836761826318011</v>
          </cell>
          <cell r="U321">
            <v>0</v>
          </cell>
          <cell r="V321">
            <v>1.2466553300000001</v>
          </cell>
          <cell r="W321">
            <v>0.33204420999999995</v>
          </cell>
          <cell r="X321">
            <v>0.91461112000000011</v>
          </cell>
          <cell r="Y321">
            <v>4.0543016600000001</v>
          </cell>
          <cell r="Z321">
            <v>7.2613875599999993</v>
          </cell>
          <cell r="AA321">
            <v>-3.2070858999999992</v>
          </cell>
          <cell r="AB321">
            <v>-0.79103287543729517</v>
          </cell>
          <cell r="AC321">
            <v>4.4092070000000003</v>
          </cell>
          <cell r="AD321">
            <v>7.2613875599999993</v>
          </cell>
          <cell r="AE321">
            <v>-2.852180559999999</v>
          </cell>
          <cell r="AF321">
            <v>-0.64686928057584925</v>
          </cell>
          <cell r="AG321">
            <v>0</v>
          </cell>
          <cell r="AH321">
            <v>4.1683333300000003</v>
          </cell>
          <cell r="AI321">
            <v>-0.78235697999999954</v>
          </cell>
          <cell r="AJ321">
            <v>4.9506903099999997</v>
          </cell>
          <cell r="AK321">
            <v>8.2226349899999995</v>
          </cell>
          <cell r="AL321">
            <v>6.4790305799999999</v>
          </cell>
          <cell r="AM321">
            <v>1.7436044099999997</v>
          </cell>
          <cell r="AN321">
            <v>0.21204935061820127</v>
          </cell>
          <cell r="AO321">
            <v>-0.78235697999999954</v>
          </cell>
          <cell r="AP321">
            <v>6.4790305799999999</v>
          </cell>
          <cell r="AQ321">
            <v>-7.2613875599999993</v>
          </cell>
          <cell r="AR321">
            <v>9.281424906568871</v>
          </cell>
          <cell r="AS321">
            <v>0</v>
          </cell>
          <cell r="AT321">
            <v>-0.96522806999999999</v>
          </cell>
          <cell r="AU321">
            <v>0.22180004000000003</v>
          </cell>
          <cell r="AV321">
            <v>-1.18702811</v>
          </cell>
          <cell r="AW321">
            <v>5.1489683200000007</v>
          </cell>
          <cell r="AX321">
            <v>6.7008306200000005</v>
          </cell>
          <cell r="AY321">
            <v>-1.5518622999999998</v>
          </cell>
          <cell r="AZ321">
            <v>-0.30139286232780699</v>
          </cell>
          <cell r="BA321">
            <v>12.288549939999999</v>
          </cell>
          <cell r="BB321">
            <v>6.7008306200000005</v>
          </cell>
          <cell r="BC321">
            <v>5.5877193199999988</v>
          </cell>
          <cell r="BD321">
            <v>0.45470941219936967</v>
          </cell>
          <cell r="BE321">
            <v>0</v>
          </cell>
          <cell r="BF321">
            <v>0.62333332999999991</v>
          </cell>
          <cell r="BG321">
            <v>0.16220863999999965</v>
          </cell>
          <cell r="BH321">
            <v>0.46112469000000023</v>
          </cell>
          <cell r="BI321">
            <v>5.7723016500000002</v>
          </cell>
          <cell r="BJ321">
            <v>6.8630392599999999</v>
          </cell>
          <cell r="BK321">
            <v>-1.0907376099999997</v>
          </cell>
          <cell r="BL321">
            <v>-0.18896060464892711</v>
          </cell>
          <cell r="BM321">
            <v>16.324745740000001</v>
          </cell>
          <cell r="BN321">
            <v>6.8630392599999999</v>
          </cell>
          <cell r="BO321">
            <v>9.4617064800000001</v>
          </cell>
          <cell r="BP321">
            <v>0.57959288497929151</v>
          </cell>
          <cell r="BQ321">
            <v>0</v>
          </cell>
          <cell r="BR321">
            <v>3.2917349300000001</v>
          </cell>
          <cell r="BS321">
            <v>3.3318395199999995</v>
          </cell>
          <cell r="BT321">
            <v>-4.010458999999944E-2</v>
          </cell>
          <cell r="BU321">
            <v>9.0007865799999998</v>
          </cell>
          <cell r="BV321">
            <v>10.19487878</v>
          </cell>
          <cell r="BW321">
            <v>-1.1940922</v>
          </cell>
          <cell r="BX321">
            <v>-0.13266531645726456</v>
          </cell>
          <cell r="BY321">
            <v>16.87914297</v>
          </cell>
          <cell r="BZ321">
            <v>10.19487878</v>
          </cell>
          <cell r="CA321">
            <v>-6.6842641900000004</v>
          </cell>
          <cell r="CB321">
            <v>-0.39600732109919445</v>
          </cell>
          <cell r="CC321">
            <v>0</v>
          </cell>
          <cell r="CD321">
            <v>3.8783333300000002</v>
          </cell>
          <cell r="CE321">
            <v>0.11948545000000112</v>
          </cell>
          <cell r="CF321">
            <v>3.7588478799999989</v>
          </cell>
          <cell r="CG321">
            <v>12.87911991</v>
          </cell>
          <cell r="CH321">
            <v>10.314364230000001</v>
          </cell>
          <cell r="CI321">
            <v>2.5647556799999993</v>
          </cell>
          <cell r="CJ321">
            <v>0.19914060105990575</v>
          </cell>
          <cell r="CK321">
            <v>17.323642969999998</v>
          </cell>
          <cell r="CL321">
            <v>10.314364230000001</v>
          </cell>
          <cell r="CM321">
            <v>-7.0092787399999974</v>
          </cell>
          <cell r="CN321">
            <v>-0.40460766549727606</v>
          </cell>
          <cell r="CO321">
            <v>0</v>
          </cell>
          <cell r="CP321">
            <v>3.4531052799999999</v>
          </cell>
          <cell r="CQ321">
            <v>-7.123E-3</v>
          </cell>
          <cell r="CR321">
            <v>3.4602282799999999</v>
          </cell>
          <cell r="CS321">
            <v>16.332225189999999</v>
          </cell>
          <cell r="CT321">
            <v>10.307241230000001</v>
          </cell>
          <cell r="CU321">
            <v>6.0249839599999984</v>
          </cell>
          <cell r="CV321">
            <v>0.36890159729667543</v>
          </cell>
          <cell r="CW321">
            <v>17.888632329999997</v>
          </cell>
          <cell r="CX321">
            <v>10.307241230000001</v>
          </cell>
          <cell r="CY321">
            <v>7.5813910999999958</v>
          </cell>
          <cell r="CZ321">
            <v>0.42381054963523851</v>
          </cell>
          <cell r="DA321">
            <v>0</v>
          </cell>
          <cell r="DB321">
            <v>4.0283333299999997</v>
          </cell>
          <cell r="DC321">
            <v>0.29651101000000002</v>
          </cell>
          <cell r="DD321">
            <v>3.7318223199999996</v>
          </cell>
          <cell r="DE321">
            <v>20.33055852</v>
          </cell>
          <cell r="DF321">
            <v>10.60375224</v>
          </cell>
          <cell r="DG321">
            <v>9.7268062799999999</v>
          </cell>
          <cell r="DH321">
            <v>0.47843281188912462</v>
          </cell>
          <cell r="DI321">
            <v>17.952156329999998</v>
          </cell>
          <cell r="DJ321">
            <v>10.60375224</v>
          </cell>
          <cell r="DK321">
            <v>7.3484040899999972</v>
          </cell>
          <cell r="DL321">
            <v>0.40933267040015792</v>
          </cell>
          <cell r="DM321">
            <v>0</v>
          </cell>
          <cell r="DN321">
            <v>4.0783333300000004</v>
          </cell>
          <cell r="DO321">
            <v>-6.4042900000009688E-3</v>
          </cell>
          <cell r="DP321">
            <v>4.0847376200000012</v>
          </cell>
          <cell r="DQ321">
            <v>24.40889185</v>
          </cell>
          <cell r="DR321">
            <v>10.59734795</v>
          </cell>
          <cell r="DS321">
            <v>13.8115439</v>
          </cell>
          <cell r="DT321">
            <v>0.56584067744148736</v>
          </cell>
          <cell r="DU321">
            <v>18.787497050000002</v>
          </cell>
          <cell r="DV321">
            <v>10.59734795</v>
          </cell>
          <cell r="DW321">
            <v>8.1901491000000028</v>
          </cell>
          <cell r="DX321">
            <v>0.43593614829070604</v>
          </cell>
          <cell r="DY321">
            <v>0</v>
          </cell>
          <cell r="DZ321">
            <v>3.6283333300000002</v>
          </cell>
          <cell r="EA321">
            <v>0.13161005000000076</v>
          </cell>
          <cell r="EB321">
            <v>3.4967232799999994</v>
          </cell>
          <cell r="EC321">
            <v>28.03722518</v>
          </cell>
          <cell r="ED321">
            <v>10.728958</v>
          </cell>
          <cell r="EE321">
            <v>17.308267180000001</v>
          </cell>
          <cell r="EF321">
            <v>0.61733167490292995</v>
          </cell>
          <cell r="EG321">
            <v>18.755215850000003</v>
          </cell>
          <cell r="EH321">
            <v>10.728958</v>
          </cell>
          <cell r="EI321">
            <v>8.0262578500000021</v>
          </cell>
          <cell r="EJ321">
            <v>0.42794803931835318</v>
          </cell>
          <cell r="EK321">
            <v>0</v>
          </cell>
          <cell r="EL321">
            <v>-1.4916666299999999</v>
          </cell>
          <cell r="EM321">
            <v>8.0788794499999987</v>
          </cell>
          <cell r="EN321">
            <v>-9.570546079999998</v>
          </cell>
        </row>
        <row r="322">
          <cell r="A322">
            <v>525114</v>
          </cell>
          <cell r="B322" t="str">
            <v>Activation -Consumer Sales Support Activities</v>
          </cell>
          <cell r="C322">
            <v>130.46014996</v>
          </cell>
          <cell r="D322">
            <v>142.31974996</v>
          </cell>
          <cell r="E322">
            <v>83.247831239999996</v>
          </cell>
          <cell r="F322">
            <v>68.358758129999998</v>
          </cell>
          <cell r="G322">
            <v>81.833605290000008</v>
          </cell>
          <cell r="H322">
            <v>90.804024530000007</v>
          </cell>
          <cell r="I322">
            <v>45.11583194</v>
          </cell>
          <cell r="J322">
            <v>145</v>
          </cell>
          <cell r="K322">
            <v>24.87</v>
          </cell>
          <cell r="L322">
            <v>44.491408</v>
          </cell>
          <cell r="M322">
            <v>5.2725</v>
          </cell>
          <cell r="N322">
            <v>-3.4733428699999993</v>
          </cell>
          <cell r="O322">
            <v>8.7458428699999988</v>
          </cell>
          <cell r="P322">
            <v>1.6587658359412041</v>
          </cell>
          <cell r="Q322">
            <v>-6.6924784500000003</v>
          </cell>
          <cell r="R322">
            <v>-3.4733428699999993</v>
          </cell>
          <cell r="S322">
            <v>-3.219135580000001</v>
          </cell>
          <cell r="T322">
            <v>0.48100798591290211</v>
          </cell>
          <cell r="U322">
            <v>0</v>
          </cell>
          <cell r="V322">
            <v>10.0625</v>
          </cell>
          <cell r="W322">
            <v>0.64054389000000012</v>
          </cell>
          <cell r="X322">
            <v>9.42195611</v>
          </cell>
          <cell r="Y322">
            <v>15.335000000000001</v>
          </cell>
          <cell r="Z322">
            <v>-2.8327989800000002</v>
          </cell>
          <cell r="AA322">
            <v>18.167798980000001</v>
          </cell>
          <cell r="AB322">
            <v>1.1847276804695142</v>
          </cell>
          <cell r="AC322">
            <v>-2.3756726400000003</v>
          </cell>
          <cell r="AD322">
            <v>-2.8327989800000002</v>
          </cell>
          <cell r="AE322">
            <v>0.45712633999999985</v>
          </cell>
          <cell r="AF322">
            <v>-0.19241975190655888</v>
          </cell>
          <cell r="AG322">
            <v>0</v>
          </cell>
          <cell r="AH322">
            <v>0.61850000000000005</v>
          </cell>
          <cell r="AI322">
            <v>1.41469267</v>
          </cell>
          <cell r="AJ322">
            <v>-0.79619266999999994</v>
          </cell>
          <cell r="AK322">
            <v>15.297000000000001</v>
          </cell>
          <cell r="AL322">
            <v>-1.41810631</v>
          </cell>
          <cell r="AM322">
            <v>16.715106309999999</v>
          </cell>
          <cell r="AN322">
            <v>1.0927048643524873</v>
          </cell>
          <cell r="AO322">
            <v>1.41469267</v>
          </cell>
          <cell r="AP322">
            <v>-1.41810631</v>
          </cell>
          <cell r="AQ322">
            <v>2.8327989799999997</v>
          </cell>
          <cell r="AR322">
            <v>2.0024129905189936</v>
          </cell>
          <cell r="AS322">
            <v>0</v>
          </cell>
          <cell r="AT322">
            <v>-0.57999999999999996</v>
          </cell>
          <cell r="AU322">
            <v>2.36977898</v>
          </cell>
          <cell r="AV322">
            <v>-2.9497789800000001</v>
          </cell>
          <cell r="AW322">
            <v>14.624000000000001</v>
          </cell>
          <cell r="AX322">
            <v>0.95167267</v>
          </cell>
          <cell r="AY322">
            <v>13.67232733</v>
          </cell>
          <cell r="AZ322">
            <v>0.93492391479759296</v>
          </cell>
          <cell r="BA322">
            <v>3.7401707400000004</v>
          </cell>
          <cell r="BB322">
            <v>0.95167267</v>
          </cell>
          <cell r="BC322">
            <v>2.7884980700000002</v>
          </cell>
          <cell r="BD322">
            <v>0.74555368293159785</v>
          </cell>
          <cell r="BE322">
            <v>0</v>
          </cell>
          <cell r="BF322">
            <v>3.3445</v>
          </cell>
          <cell r="BG322">
            <v>4.2339341699999995</v>
          </cell>
          <cell r="BH322">
            <v>-0.88943416999999947</v>
          </cell>
          <cell r="BI322">
            <v>17.914000000000001</v>
          </cell>
          <cell r="BJ322">
            <v>5.1856068400000002</v>
          </cell>
          <cell r="BK322">
            <v>12.728393160000001</v>
          </cell>
          <cell r="BL322">
            <v>0.71052769677347327</v>
          </cell>
          <cell r="BM322">
            <v>8.7577989600000006</v>
          </cell>
          <cell r="BN322">
            <v>5.1856068400000002</v>
          </cell>
          <cell r="BO322">
            <v>3.5721921200000004</v>
          </cell>
          <cell r="BP322">
            <v>0.40788697437740684</v>
          </cell>
          <cell r="BQ322">
            <v>0</v>
          </cell>
          <cell r="BR322">
            <v>3.4483489999999999</v>
          </cell>
          <cell r="BS322">
            <v>2.3422982300000004</v>
          </cell>
          <cell r="BT322">
            <v>1.1060507699999995</v>
          </cell>
          <cell r="BU322">
            <v>21.105349</v>
          </cell>
          <cell r="BV322">
            <v>7.5279050700000001</v>
          </cell>
          <cell r="BW322">
            <v>13.577443930000001</v>
          </cell>
          <cell r="BX322">
            <v>0.64331766937376877</v>
          </cell>
          <cell r="BY322">
            <v>11.582572519999999</v>
          </cell>
          <cell r="BZ322">
            <v>7.5279050700000001</v>
          </cell>
          <cell r="CA322">
            <v>-4.0546674499999993</v>
          </cell>
          <cell r="CB322">
            <v>-0.35006622604768284</v>
          </cell>
          <cell r="CC322">
            <v>0</v>
          </cell>
          <cell r="CD322">
            <v>3.8035000000000001</v>
          </cell>
          <cell r="CE322">
            <v>5.3280416800000001</v>
          </cell>
          <cell r="CF322">
            <v>-1.52454168</v>
          </cell>
          <cell r="CG322">
            <v>23.641418999999999</v>
          </cell>
          <cell r="CH322">
            <v>12.855946749999999</v>
          </cell>
          <cell r="CI322">
            <v>10.78547225</v>
          </cell>
          <cell r="CJ322">
            <v>0.45621086661507076</v>
          </cell>
          <cell r="CK322">
            <v>14.10761171</v>
          </cell>
          <cell r="CL322">
            <v>12.855946749999999</v>
          </cell>
          <cell r="CM322">
            <v>-1.2516649600000012</v>
          </cell>
          <cell r="CN322">
            <v>-8.8722668707473321E-2</v>
          </cell>
          <cell r="CO322">
            <v>0</v>
          </cell>
          <cell r="CP322">
            <v>3.70913</v>
          </cell>
          <cell r="CQ322">
            <v>3.9895567399999985</v>
          </cell>
          <cell r="CR322">
            <v>-0.28042673999999845</v>
          </cell>
          <cell r="CS322">
            <v>27.273448999999999</v>
          </cell>
          <cell r="CT322">
            <v>16.845503489999999</v>
          </cell>
          <cell r="CU322">
            <v>10.427945510000001</v>
          </cell>
          <cell r="CV322">
            <v>0.38234788383383417</v>
          </cell>
          <cell r="CW322">
            <v>18.471368010000003</v>
          </cell>
          <cell r="CX322">
            <v>16.845503489999999</v>
          </cell>
          <cell r="CY322">
            <v>1.6258645200000039</v>
          </cell>
          <cell r="CZ322">
            <v>8.8020796246374156E-2</v>
          </cell>
          <cell r="DA322">
            <v>0</v>
          </cell>
          <cell r="DB322">
            <v>5.6408500000000004</v>
          </cell>
          <cell r="DC322">
            <v>2.4413895399999999</v>
          </cell>
          <cell r="DD322">
            <v>3.1994604600000005</v>
          </cell>
          <cell r="DE322">
            <v>32.807799000000003</v>
          </cell>
          <cell r="DF322">
            <v>19.286893030000002</v>
          </cell>
          <cell r="DG322">
            <v>13.520905970000001</v>
          </cell>
          <cell r="DH322">
            <v>0.41212475027660345</v>
          </cell>
          <cell r="DI322">
            <v>20.07210383</v>
          </cell>
          <cell r="DJ322">
            <v>19.286893030000002</v>
          </cell>
          <cell r="DK322">
            <v>0.78521079999999799</v>
          </cell>
          <cell r="DL322">
            <v>3.9119506687007706E-2</v>
          </cell>
          <cell r="DM322">
            <v>0</v>
          </cell>
          <cell r="DN322">
            <v>5.0762774999999998</v>
          </cell>
          <cell r="DO322">
            <v>3.574220879999999</v>
          </cell>
          <cell r="DP322">
            <v>1.5020566200000007</v>
          </cell>
          <cell r="DQ322">
            <v>37.438608000000002</v>
          </cell>
          <cell r="DR322">
            <v>22.86111391</v>
          </cell>
          <cell r="DS322">
            <v>14.577494090000002</v>
          </cell>
          <cell r="DT322">
            <v>0.38937062216629426</v>
          </cell>
          <cell r="DU322">
            <v>23.243567049999999</v>
          </cell>
          <cell r="DV322">
            <v>22.86111391</v>
          </cell>
          <cell r="DW322">
            <v>0.38245313999999908</v>
          </cell>
          <cell r="DX322">
            <v>1.6454150052670126E-2</v>
          </cell>
          <cell r="DY322">
            <v>0</v>
          </cell>
          <cell r="DZ322">
            <v>5.3532999999999999</v>
          </cell>
          <cell r="EA322">
            <v>3.6320565</v>
          </cell>
          <cell r="EB322">
            <v>1.7212434999999999</v>
          </cell>
          <cell r="EC322">
            <v>40.817258000000002</v>
          </cell>
          <cell r="ED322">
            <v>26.493170410000001</v>
          </cell>
          <cell r="EE322">
            <v>14.324087590000001</v>
          </cell>
          <cell r="EF322">
            <v>0.35093213733269396</v>
          </cell>
          <cell r="EG322">
            <v>25.68758029</v>
          </cell>
          <cell r="EH322">
            <v>26.493170410000001</v>
          </cell>
          <cell r="EI322">
            <v>-0.80559012000000152</v>
          </cell>
          <cell r="EJ322">
            <v>-3.136107453116603E-2</v>
          </cell>
          <cell r="EK322">
            <v>0</v>
          </cell>
          <cell r="EL322">
            <v>3.7541500000000001</v>
          </cell>
          <cell r="EM322">
            <v>15.2374812</v>
          </cell>
          <cell r="EN322">
            <v>-11.483331199999999</v>
          </cell>
        </row>
        <row r="323">
          <cell r="A323">
            <v>525116</v>
          </cell>
          <cell r="B323" t="str">
            <v>Sales Commission - SLT Employee-Non Executive</v>
          </cell>
          <cell r="C323">
            <v>0</v>
          </cell>
          <cell r="D323">
            <v>0</v>
          </cell>
          <cell r="E323">
            <v>0</v>
          </cell>
          <cell r="F323">
            <v>0</v>
          </cell>
          <cell r="G323">
            <v>0</v>
          </cell>
          <cell r="H323">
            <v>0</v>
          </cell>
          <cell r="I323">
            <v>122.5416348</v>
          </cell>
          <cell r="J323">
            <v>0</v>
          </cell>
          <cell r="K323">
            <v>0</v>
          </cell>
          <cell r="L323">
            <v>127.34050000000001</v>
          </cell>
          <cell r="M323">
            <v>7.0111034999999999</v>
          </cell>
          <cell r="N323">
            <v>1.4359165</v>
          </cell>
          <cell r="O323">
            <v>5.5751869999999997</v>
          </cell>
          <cell r="P323">
            <v>0.79519393773034441</v>
          </cell>
          <cell r="Q323">
            <v>2.3809999999997444E-3</v>
          </cell>
          <cell r="R323">
            <v>1.4359165</v>
          </cell>
          <cell r="S323">
            <v>-1.4335355000000003</v>
          </cell>
          <cell r="T323">
            <v>-602.07286854269387</v>
          </cell>
          <cell r="U323">
            <v>0</v>
          </cell>
          <cell r="V323">
            <v>8.9888964999999992</v>
          </cell>
          <cell r="W323">
            <v>4.5107882999999998</v>
          </cell>
          <cell r="X323">
            <v>4.4781081999999994</v>
          </cell>
          <cell r="Y323">
            <v>16</v>
          </cell>
          <cell r="Z323">
            <v>5.9467048</v>
          </cell>
          <cell r="AA323">
            <v>10.053295200000001</v>
          </cell>
          <cell r="AB323">
            <v>0.62833095000000005</v>
          </cell>
          <cell r="AC323">
            <v>20.6992935</v>
          </cell>
          <cell r="AD323">
            <v>5.9467048</v>
          </cell>
          <cell r="AE323">
            <v>14.7525887</v>
          </cell>
          <cell r="AF323">
            <v>0.71270976953875265</v>
          </cell>
          <cell r="AG323">
            <v>0</v>
          </cell>
          <cell r="AH323">
            <v>8</v>
          </cell>
          <cell r="AI323">
            <v>3.9605522</v>
          </cell>
          <cell r="AJ323">
            <v>4.0394477999999996</v>
          </cell>
          <cell r="AK323">
            <v>24</v>
          </cell>
          <cell r="AL323">
            <v>9.9072569999999995</v>
          </cell>
          <cell r="AM323">
            <v>14.092743</v>
          </cell>
          <cell r="AN323">
            <v>0.58719762500000006</v>
          </cell>
          <cell r="AO323">
            <v>3.9605522</v>
          </cell>
          <cell r="AP323">
            <v>9.9072569999999995</v>
          </cell>
          <cell r="AQ323">
            <v>-5.9467047999999991</v>
          </cell>
          <cell r="AR323">
            <v>-1.50148375774469</v>
          </cell>
          <cell r="AS323">
            <v>0</v>
          </cell>
          <cell r="AT323">
            <v>8</v>
          </cell>
          <cell r="AU323">
            <v>4.328568380000001</v>
          </cell>
          <cell r="AV323">
            <v>3.671431619999999</v>
          </cell>
          <cell r="AW323">
            <v>32</v>
          </cell>
          <cell r="AX323">
            <v>14.235825380000001</v>
          </cell>
          <cell r="AY323">
            <v>17.764174619999999</v>
          </cell>
          <cell r="AZ323">
            <v>0.55513045687499996</v>
          </cell>
          <cell r="BA323">
            <v>29.9159635</v>
          </cell>
          <cell r="BB323">
            <v>14.235825380000001</v>
          </cell>
          <cell r="BC323">
            <v>15.680138119999999</v>
          </cell>
          <cell r="BD323">
            <v>0.52413949896683087</v>
          </cell>
          <cell r="BE323">
            <v>0</v>
          </cell>
          <cell r="BF323">
            <v>8</v>
          </cell>
          <cell r="BG323">
            <v>20.399047199999995</v>
          </cell>
          <cell r="BH323">
            <v>-12.399047199999995</v>
          </cell>
          <cell r="BI323">
            <v>40</v>
          </cell>
          <cell r="BJ323">
            <v>34.63487258</v>
          </cell>
          <cell r="BK323">
            <v>5.3651274200000003</v>
          </cell>
          <cell r="BL323">
            <v>0.1341281855</v>
          </cell>
          <cell r="BM323">
            <v>34.606991000000001</v>
          </cell>
          <cell r="BN323">
            <v>34.63487258</v>
          </cell>
          <cell r="BO323">
            <v>-2.7881579999998962E-2</v>
          </cell>
          <cell r="BP323">
            <v>-8.0566322567596129E-4</v>
          </cell>
          <cell r="BQ323">
            <v>0</v>
          </cell>
          <cell r="BR323">
            <v>8</v>
          </cell>
          <cell r="BS323">
            <v>11.938408399999998</v>
          </cell>
          <cell r="BT323">
            <v>-3.9384083999999984</v>
          </cell>
          <cell r="BU323">
            <v>48</v>
          </cell>
          <cell r="BV323">
            <v>46.57328098</v>
          </cell>
          <cell r="BW323">
            <v>1.4267190200000002</v>
          </cell>
          <cell r="BX323">
            <v>2.9723312916666671E-2</v>
          </cell>
          <cell r="BY323">
            <v>39.371580999999999</v>
          </cell>
          <cell r="BZ323">
            <v>46.57328098</v>
          </cell>
          <cell r="CA323">
            <v>7.2016999800000008</v>
          </cell>
          <cell r="CB323">
            <v>0.18291619988539451</v>
          </cell>
          <cell r="CC323">
            <v>0</v>
          </cell>
          <cell r="CD323">
            <v>10</v>
          </cell>
          <cell r="CE323">
            <v>14.430048560000003</v>
          </cell>
          <cell r="CF323">
            <v>-4.430048560000003</v>
          </cell>
          <cell r="CG323">
            <v>58</v>
          </cell>
          <cell r="CH323">
            <v>61.003329539999996</v>
          </cell>
          <cell r="CI323">
            <v>-3.0033295399999957</v>
          </cell>
          <cell r="CJ323">
            <v>-5.1781543793103374E-2</v>
          </cell>
          <cell r="CK323">
            <v>50.966628499999999</v>
          </cell>
          <cell r="CL323">
            <v>61.003329539999996</v>
          </cell>
          <cell r="CM323">
            <v>10.036701039999997</v>
          </cell>
          <cell r="CN323">
            <v>0.19692691738477458</v>
          </cell>
          <cell r="CO323">
            <v>0</v>
          </cell>
          <cell r="CP323">
            <v>10</v>
          </cell>
          <cell r="CQ323">
            <v>14.776610029999993</v>
          </cell>
          <cell r="CR323">
            <v>-4.7766100299999934</v>
          </cell>
          <cell r="CS323">
            <v>68</v>
          </cell>
          <cell r="CT323">
            <v>75.779939569999996</v>
          </cell>
          <cell r="CU323">
            <v>-7.7799395699999963</v>
          </cell>
          <cell r="CV323">
            <v>-0.1144108760294117</v>
          </cell>
          <cell r="CW323">
            <v>57.153331999999999</v>
          </cell>
          <cell r="CX323">
            <v>75.779939569999996</v>
          </cell>
          <cell r="CY323">
            <v>-18.626607569999997</v>
          </cell>
          <cell r="CZ323">
            <v>-0.32590589066618192</v>
          </cell>
          <cell r="DA323">
            <v>0</v>
          </cell>
          <cell r="DB323">
            <v>16.350000000000001</v>
          </cell>
          <cell r="DC323">
            <v>14.818197260000002</v>
          </cell>
          <cell r="DD323">
            <v>1.5318027399999998</v>
          </cell>
          <cell r="DE323">
            <v>84.35</v>
          </cell>
          <cell r="DF323">
            <v>90.598136830000001</v>
          </cell>
          <cell r="DG323">
            <v>-6.2481368300000071</v>
          </cell>
          <cell r="DH323">
            <v>-7.4073939893301813E-2</v>
          </cell>
          <cell r="DI323">
            <v>97.951167999999996</v>
          </cell>
          <cell r="DJ323">
            <v>90.598136830000001</v>
          </cell>
          <cell r="DK323">
            <v>7.3530311699999942</v>
          </cell>
          <cell r="DL323">
            <v>7.5068335785439477E-2</v>
          </cell>
          <cell r="DM323">
            <v>0</v>
          </cell>
          <cell r="DN323">
            <v>5.75</v>
          </cell>
          <cell r="DO323">
            <v>16.845084260000004</v>
          </cell>
          <cell r="DP323">
            <v>-11.095084260000004</v>
          </cell>
          <cell r="DQ323">
            <v>90.1</v>
          </cell>
          <cell r="DR323">
            <v>107.44322109000001</v>
          </cell>
          <cell r="DS323">
            <v>-17.343221090000014</v>
          </cell>
          <cell r="DT323">
            <v>-0.19248858035516112</v>
          </cell>
          <cell r="DU323">
            <v>105.811778</v>
          </cell>
          <cell r="DV323">
            <v>107.44322109000001</v>
          </cell>
          <cell r="DW323">
            <v>-1.6314430900000048</v>
          </cell>
          <cell r="DX323">
            <v>-1.5418350592313123E-2</v>
          </cell>
          <cell r="DY323">
            <v>0</v>
          </cell>
          <cell r="DZ323">
            <v>13.712999999999999</v>
          </cell>
          <cell r="EA323">
            <v>15.119573179999993</v>
          </cell>
          <cell r="EB323">
            <v>-1.4065731799999934</v>
          </cell>
          <cell r="EC323">
            <v>103.813</v>
          </cell>
          <cell r="ED323">
            <v>122.56279427</v>
          </cell>
          <cell r="EE323">
            <v>-18.749794269999995</v>
          </cell>
          <cell r="EF323">
            <v>-0.1806112362613545</v>
          </cell>
          <cell r="EG323">
            <v>112.7589055</v>
          </cell>
          <cell r="EH323">
            <v>122.56279427</v>
          </cell>
          <cell r="EI323">
            <v>-9.8038887700000004</v>
          </cell>
          <cell r="EJ323">
            <v>-8.6945582936684321E-2</v>
          </cell>
          <cell r="EK323">
            <v>0</v>
          </cell>
          <cell r="EL323">
            <v>23.5275</v>
          </cell>
          <cell r="EM323">
            <v>4.7706590100000055</v>
          </cell>
          <cell r="EN323">
            <v>18.756840989999993</v>
          </cell>
        </row>
        <row r="324">
          <cell r="A324">
            <v>525117</v>
          </cell>
          <cell r="B324" t="str">
            <v>Sales Commission - HCS Employee</v>
          </cell>
          <cell r="C324">
            <v>0</v>
          </cell>
          <cell r="D324">
            <v>0</v>
          </cell>
          <cell r="E324">
            <v>0</v>
          </cell>
          <cell r="F324">
            <v>0</v>
          </cell>
          <cell r="G324">
            <v>0</v>
          </cell>
          <cell r="H324">
            <v>0</v>
          </cell>
          <cell r="I324">
            <v>0</v>
          </cell>
          <cell r="J324">
            <v>0</v>
          </cell>
          <cell r="K324">
            <v>0</v>
          </cell>
          <cell r="L324">
            <v>0</v>
          </cell>
          <cell r="M324">
            <v>0</v>
          </cell>
          <cell r="N324">
            <v>0</v>
          </cell>
          <cell r="O324">
            <v>0</v>
          </cell>
          <cell r="P324">
            <v>0</v>
          </cell>
          <cell r="Q324">
            <v>0</v>
          </cell>
          <cell r="R324">
            <v>0</v>
          </cell>
          <cell r="S324">
            <v>0</v>
          </cell>
          <cell r="T324">
            <v>0</v>
          </cell>
          <cell r="U324">
            <v>0</v>
          </cell>
          <cell r="V324">
            <v>0</v>
          </cell>
          <cell r="W324">
            <v>0</v>
          </cell>
          <cell r="X324">
            <v>0</v>
          </cell>
          <cell r="Y324">
            <v>0</v>
          </cell>
          <cell r="Z324">
            <v>0</v>
          </cell>
          <cell r="AA324">
            <v>0</v>
          </cell>
          <cell r="AB324">
            <v>0</v>
          </cell>
          <cell r="AC324">
            <v>0</v>
          </cell>
          <cell r="AD324">
            <v>0</v>
          </cell>
          <cell r="AE324">
            <v>0</v>
          </cell>
          <cell r="AF324">
            <v>0</v>
          </cell>
          <cell r="AG324">
            <v>0</v>
          </cell>
          <cell r="AH324">
            <v>0</v>
          </cell>
          <cell r="AI324">
            <v>0</v>
          </cell>
          <cell r="AJ324">
            <v>0</v>
          </cell>
          <cell r="AK324">
            <v>0</v>
          </cell>
          <cell r="AL324">
            <v>0</v>
          </cell>
          <cell r="AM324">
            <v>0</v>
          </cell>
          <cell r="AN324">
            <v>0</v>
          </cell>
          <cell r="AO324">
            <v>0</v>
          </cell>
          <cell r="AP324">
            <v>0</v>
          </cell>
          <cell r="AQ324">
            <v>0</v>
          </cell>
          <cell r="AR324">
            <v>0</v>
          </cell>
          <cell r="AS324">
            <v>0</v>
          </cell>
          <cell r="AT324">
            <v>0</v>
          </cell>
          <cell r="AU324">
            <v>0</v>
          </cell>
          <cell r="AV324">
            <v>0</v>
          </cell>
          <cell r="AW324">
            <v>0</v>
          </cell>
          <cell r="AX324">
            <v>0</v>
          </cell>
          <cell r="AY324">
            <v>0</v>
          </cell>
          <cell r="AZ324">
            <v>0</v>
          </cell>
          <cell r="BA324">
            <v>0</v>
          </cell>
          <cell r="BB324">
            <v>0</v>
          </cell>
          <cell r="BC324">
            <v>0</v>
          </cell>
          <cell r="BD324">
            <v>0</v>
          </cell>
          <cell r="BE324">
            <v>0</v>
          </cell>
          <cell r="BF324">
            <v>0</v>
          </cell>
          <cell r="BG324">
            <v>0</v>
          </cell>
          <cell r="BH324">
            <v>0</v>
          </cell>
          <cell r="BI324">
            <v>0</v>
          </cell>
          <cell r="BJ324">
            <v>0</v>
          </cell>
          <cell r="BK324">
            <v>0</v>
          </cell>
          <cell r="BL324">
            <v>0</v>
          </cell>
          <cell r="BM324">
            <v>0</v>
          </cell>
          <cell r="BN324">
            <v>0</v>
          </cell>
          <cell r="BO324">
            <v>0</v>
          </cell>
          <cell r="BP324">
            <v>0</v>
          </cell>
          <cell r="BQ324">
            <v>0</v>
          </cell>
          <cell r="BR324">
            <v>0</v>
          </cell>
          <cell r="BS324">
            <v>0</v>
          </cell>
          <cell r="BT324">
            <v>0</v>
          </cell>
          <cell r="BU324">
            <v>0</v>
          </cell>
          <cell r="BV324">
            <v>0</v>
          </cell>
          <cell r="BW324">
            <v>0</v>
          </cell>
          <cell r="BX324">
            <v>0</v>
          </cell>
          <cell r="BY324">
            <v>0</v>
          </cell>
          <cell r="BZ324">
            <v>0</v>
          </cell>
          <cell r="CA324">
            <v>0</v>
          </cell>
          <cell r="CB324">
            <v>0</v>
          </cell>
          <cell r="CC324">
            <v>0</v>
          </cell>
          <cell r="CD324">
            <v>0</v>
          </cell>
          <cell r="CE324">
            <v>0</v>
          </cell>
          <cell r="CF324">
            <v>0</v>
          </cell>
          <cell r="CG324">
            <v>0</v>
          </cell>
          <cell r="CH324">
            <v>0</v>
          </cell>
          <cell r="CI324">
            <v>0</v>
          </cell>
          <cell r="CJ324">
            <v>0</v>
          </cell>
          <cell r="CK324">
            <v>0</v>
          </cell>
          <cell r="CL324">
            <v>0</v>
          </cell>
          <cell r="CM324">
            <v>0</v>
          </cell>
          <cell r="CN324">
            <v>0</v>
          </cell>
          <cell r="CO324">
            <v>0</v>
          </cell>
          <cell r="CP324">
            <v>0</v>
          </cell>
          <cell r="CQ324">
            <v>0</v>
          </cell>
          <cell r="CR324">
            <v>0</v>
          </cell>
          <cell r="CS324">
            <v>0</v>
          </cell>
          <cell r="CT324">
            <v>0</v>
          </cell>
          <cell r="CU324">
            <v>0</v>
          </cell>
          <cell r="CV324">
            <v>0</v>
          </cell>
          <cell r="CW324">
            <v>0</v>
          </cell>
          <cell r="CX324">
            <v>0</v>
          </cell>
          <cell r="CY324">
            <v>0</v>
          </cell>
          <cell r="CZ324">
            <v>0</v>
          </cell>
          <cell r="DA324">
            <v>0</v>
          </cell>
          <cell r="DB324">
            <v>0</v>
          </cell>
          <cell r="DC324">
            <v>0</v>
          </cell>
          <cell r="DD324">
            <v>0</v>
          </cell>
          <cell r="DE324">
            <v>0</v>
          </cell>
          <cell r="DF324">
            <v>0</v>
          </cell>
          <cell r="DG324">
            <v>0</v>
          </cell>
          <cell r="DH324">
            <v>0</v>
          </cell>
          <cell r="DI324">
            <v>0</v>
          </cell>
          <cell r="DJ324">
            <v>0</v>
          </cell>
          <cell r="DK324">
            <v>0</v>
          </cell>
          <cell r="DL324">
            <v>0</v>
          </cell>
          <cell r="DM324">
            <v>0</v>
          </cell>
          <cell r="DN324">
            <v>0</v>
          </cell>
          <cell r="DO324">
            <v>0</v>
          </cell>
          <cell r="DP324">
            <v>0</v>
          </cell>
          <cell r="DQ324">
            <v>0</v>
          </cell>
          <cell r="DR324">
            <v>0</v>
          </cell>
          <cell r="DS324">
            <v>0</v>
          </cell>
          <cell r="DT324">
            <v>0</v>
          </cell>
          <cell r="DU324">
            <v>0</v>
          </cell>
          <cell r="DV324">
            <v>0</v>
          </cell>
          <cell r="DW324">
            <v>0</v>
          </cell>
          <cell r="DX324">
            <v>0</v>
          </cell>
          <cell r="DY324">
            <v>0</v>
          </cell>
          <cell r="DZ324">
            <v>0</v>
          </cell>
          <cell r="EA324">
            <v>0</v>
          </cell>
          <cell r="EB324">
            <v>0</v>
          </cell>
          <cell r="EC324">
            <v>0</v>
          </cell>
          <cell r="ED324">
            <v>0</v>
          </cell>
          <cell r="EE324">
            <v>0</v>
          </cell>
          <cell r="EF324">
            <v>0</v>
          </cell>
          <cell r="EG324">
            <v>0</v>
          </cell>
          <cell r="EH324">
            <v>0</v>
          </cell>
          <cell r="EI324">
            <v>0</v>
          </cell>
          <cell r="EJ324">
            <v>0</v>
          </cell>
          <cell r="EK324">
            <v>0</v>
          </cell>
          <cell r="EL324">
            <v>0</v>
          </cell>
          <cell r="EM324">
            <v>0</v>
          </cell>
          <cell r="EN324">
            <v>0</v>
          </cell>
        </row>
        <row r="325">
          <cell r="A325">
            <v>525118</v>
          </cell>
          <cell r="B325" t="str">
            <v>External Channel Activations</v>
          </cell>
          <cell r="C325">
            <v>0</v>
          </cell>
          <cell r="D325">
            <v>0</v>
          </cell>
          <cell r="E325">
            <v>0</v>
          </cell>
          <cell r="F325">
            <v>0</v>
          </cell>
          <cell r="G325">
            <v>14.905832740000001</v>
          </cell>
          <cell r="H325">
            <v>2.0321468500000002</v>
          </cell>
          <cell r="I325">
            <v>0.40929200999999998</v>
          </cell>
          <cell r="J325">
            <v>0</v>
          </cell>
          <cell r="K325">
            <v>0.31</v>
          </cell>
          <cell r="L325">
            <v>0.31</v>
          </cell>
          <cell r="M325">
            <v>2.5833330000000002E-2</v>
          </cell>
          <cell r="N325">
            <v>0</v>
          </cell>
          <cell r="O325">
            <v>2.5833330000000002E-2</v>
          </cell>
          <cell r="P325">
            <v>1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  <cell r="U325">
            <v>0</v>
          </cell>
          <cell r="V325">
            <v>2.5833330000000002E-2</v>
          </cell>
          <cell r="W325">
            <v>0</v>
          </cell>
          <cell r="X325">
            <v>2.5833330000000002E-2</v>
          </cell>
          <cell r="Y325">
            <v>5.1666660000000003E-2</v>
          </cell>
          <cell r="Z325">
            <v>0</v>
          </cell>
          <cell r="AA325">
            <v>5.1666660000000003E-2</v>
          </cell>
          <cell r="AB325">
            <v>1</v>
          </cell>
          <cell r="AC325">
            <v>0.20929201</v>
          </cell>
          <cell r="AD325">
            <v>0</v>
          </cell>
          <cell r="AE325">
            <v>0.20929201</v>
          </cell>
          <cell r="AF325">
            <v>1</v>
          </cell>
          <cell r="AG325">
            <v>0</v>
          </cell>
          <cell r="AH325">
            <v>2.5833330000000002E-2</v>
          </cell>
          <cell r="AI325">
            <v>0</v>
          </cell>
          <cell r="AJ325">
            <v>2.5833330000000002E-2</v>
          </cell>
          <cell r="AK325">
            <v>7.7499990000000005E-2</v>
          </cell>
          <cell r="AL325">
            <v>0</v>
          </cell>
          <cell r="AM325">
            <v>7.7499990000000005E-2</v>
          </cell>
          <cell r="AN325">
            <v>1</v>
          </cell>
          <cell r="AO325">
            <v>0</v>
          </cell>
          <cell r="AP325">
            <v>0</v>
          </cell>
          <cell r="AQ325">
            <v>0</v>
          </cell>
          <cell r="AR325" t="e">
            <v>#DIV/0!</v>
          </cell>
          <cell r="AS325">
            <v>0</v>
          </cell>
          <cell r="AT325">
            <v>2.5833330000000002E-2</v>
          </cell>
          <cell r="AU325">
            <v>0</v>
          </cell>
          <cell r="AV325">
            <v>2.5833330000000002E-2</v>
          </cell>
          <cell r="AW325">
            <v>0.10333332000000001</v>
          </cell>
          <cell r="AX325">
            <v>0</v>
          </cell>
          <cell r="AY325">
            <v>0.10333332000000001</v>
          </cell>
          <cell r="AZ325">
            <v>1</v>
          </cell>
          <cell r="BA325">
            <v>0.30929201000000001</v>
          </cell>
          <cell r="BB325">
            <v>0</v>
          </cell>
          <cell r="BC325">
            <v>0.30929201000000001</v>
          </cell>
          <cell r="BD325">
            <v>1</v>
          </cell>
          <cell r="BE325">
            <v>0</v>
          </cell>
          <cell r="BF325">
            <v>2.5833330000000002E-2</v>
          </cell>
          <cell r="BG325">
            <v>0</v>
          </cell>
          <cell r="BH325">
            <v>2.5833330000000002E-2</v>
          </cell>
          <cell r="BI325">
            <v>0.12916665000000002</v>
          </cell>
          <cell r="BJ325">
            <v>0</v>
          </cell>
          <cell r="BK325">
            <v>0.12916665000000002</v>
          </cell>
          <cell r="BL325">
            <v>1</v>
          </cell>
          <cell r="BM325">
            <v>0.30929201000000001</v>
          </cell>
          <cell r="BN325">
            <v>0</v>
          </cell>
          <cell r="BO325">
            <v>0.30929201000000001</v>
          </cell>
          <cell r="BP325">
            <v>1</v>
          </cell>
          <cell r="BQ325">
            <v>0</v>
          </cell>
          <cell r="BR325">
            <v>2.5833330000000002E-2</v>
          </cell>
          <cell r="BS325">
            <v>0</v>
          </cell>
          <cell r="BT325">
            <v>2.5833330000000002E-2</v>
          </cell>
          <cell r="BU325">
            <v>0.15499998000000001</v>
          </cell>
          <cell r="BV325">
            <v>0</v>
          </cell>
          <cell r="BW325">
            <v>0.15499998000000001</v>
          </cell>
          <cell r="BX325">
            <v>1</v>
          </cell>
          <cell r="BY325">
            <v>0.30929201000000001</v>
          </cell>
          <cell r="BZ325">
            <v>0</v>
          </cell>
          <cell r="CA325">
            <v>-0.30929201000000001</v>
          </cell>
          <cell r="CB325">
            <v>-1</v>
          </cell>
          <cell r="CC325">
            <v>0</v>
          </cell>
          <cell r="CD325">
            <v>2.5833330000000002E-2</v>
          </cell>
          <cell r="CE325">
            <v>0</v>
          </cell>
          <cell r="CF325">
            <v>2.5833330000000002E-2</v>
          </cell>
          <cell r="CG325">
            <v>0.18083331</v>
          </cell>
          <cell r="CH325">
            <v>0</v>
          </cell>
          <cell r="CI325">
            <v>0.18083331</v>
          </cell>
          <cell r="CJ325">
            <v>1</v>
          </cell>
          <cell r="CK325">
            <v>0.30929201000000001</v>
          </cell>
          <cell r="CL325">
            <v>0</v>
          </cell>
          <cell r="CM325">
            <v>-0.30929201000000001</v>
          </cell>
          <cell r="CN325">
            <v>-1</v>
          </cell>
          <cell r="CO325">
            <v>0</v>
          </cell>
          <cell r="CP325">
            <v>2.5833330000000002E-2</v>
          </cell>
          <cell r="CQ325">
            <v>0</v>
          </cell>
          <cell r="CR325">
            <v>2.5833330000000002E-2</v>
          </cell>
          <cell r="CS325">
            <v>0.20666664000000001</v>
          </cell>
          <cell r="CT325">
            <v>0</v>
          </cell>
          <cell r="CU325">
            <v>0.20666664000000001</v>
          </cell>
          <cell r="CV325">
            <v>1</v>
          </cell>
          <cell r="CW325">
            <v>0.30929201000000001</v>
          </cell>
          <cell r="CX325">
            <v>0</v>
          </cell>
          <cell r="CY325">
            <v>0.30929201000000001</v>
          </cell>
          <cell r="CZ325">
            <v>1</v>
          </cell>
          <cell r="DA325">
            <v>0</v>
          </cell>
          <cell r="DB325">
            <v>2.5833330000000002E-2</v>
          </cell>
          <cell r="DC325">
            <v>0</v>
          </cell>
          <cell r="DD325">
            <v>2.5833330000000002E-2</v>
          </cell>
          <cell r="DE325">
            <v>0.23249997000000003</v>
          </cell>
          <cell r="DF325">
            <v>0</v>
          </cell>
          <cell r="DG325">
            <v>0.23249997000000003</v>
          </cell>
          <cell r="DH325">
            <v>1</v>
          </cell>
          <cell r="DI325">
            <v>0.30929201000000001</v>
          </cell>
          <cell r="DJ325">
            <v>0</v>
          </cell>
          <cell r="DK325">
            <v>0.30929201000000001</v>
          </cell>
          <cell r="DL325">
            <v>1</v>
          </cell>
          <cell r="DM325">
            <v>0</v>
          </cell>
          <cell r="DN325">
            <v>2.5833330000000002E-2</v>
          </cell>
          <cell r="DO325">
            <v>0</v>
          </cell>
          <cell r="DP325">
            <v>2.5833330000000002E-2</v>
          </cell>
          <cell r="DQ325">
            <v>0.25833330000000004</v>
          </cell>
          <cell r="DR325">
            <v>0</v>
          </cell>
          <cell r="DS325">
            <v>0.25833330000000004</v>
          </cell>
          <cell r="DT325">
            <v>1</v>
          </cell>
          <cell r="DU325">
            <v>0.40929200999999998</v>
          </cell>
          <cell r="DV325">
            <v>0</v>
          </cell>
          <cell r="DW325">
            <v>0.40929200999999998</v>
          </cell>
          <cell r="DX325">
            <v>1</v>
          </cell>
          <cell r="DY325">
            <v>0</v>
          </cell>
          <cell r="DZ325">
            <v>2.5833330000000002E-2</v>
          </cell>
          <cell r="EA325">
            <v>0</v>
          </cell>
          <cell r="EB325">
            <v>2.5833330000000002E-2</v>
          </cell>
          <cell r="EC325">
            <v>0.28416663000000009</v>
          </cell>
          <cell r="ED325">
            <v>0</v>
          </cell>
          <cell r="EE325">
            <v>0.28416663000000009</v>
          </cell>
          <cell r="EF325">
            <v>1</v>
          </cell>
          <cell r="EG325">
            <v>0.40929200999999998</v>
          </cell>
          <cell r="EH325">
            <v>0</v>
          </cell>
          <cell r="EI325">
            <v>0.40929200999999998</v>
          </cell>
          <cell r="EJ325">
            <v>1</v>
          </cell>
          <cell r="EK325">
            <v>0</v>
          </cell>
          <cell r="EL325">
            <v>2.5833369999999998E-2</v>
          </cell>
          <cell r="EM325">
            <v>0</v>
          </cell>
          <cell r="EN325">
            <v>2.5833369999999998E-2</v>
          </cell>
        </row>
        <row r="326">
          <cell r="A326">
            <v>525119</v>
          </cell>
          <cell r="B326" t="str">
            <v>Customer Entertainment Credit Card Payments of Regional GMs</v>
          </cell>
          <cell r="C326">
            <v>0</v>
          </cell>
          <cell r="D326">
            <v>0</v>
          </cell>
          <cell r="E326">
            <v>0</v>
          </cell>
          <cell r="F326">
            <v>0</v>
          </cell>
          <cell r="G326">
            <v>0</v>
          </cell>
          <cell r="H326">
            <v>1.3313776899999998</v>
          </cell>
          <cell r="I326">
            <v>2.4662534300000001</v>
          </cell>
          <cell r="J326">
            <v>6.38</v>
          </cell>
          <cell r="K326">
            <v>5</v>
          </cell>
          <cell r="L326">
            <v>13</v>
          </cell>
          <cell r="M326">
            <v>1.81458367</v>
          </cell>
          <cell r="N326">
            <v>7.6331339999999998E-2</v>
          </cell>
          <cell r="O326">
            <v>1.7382523299999999</v>
          </cell>
          <cell r="P326">
            <v>0.95793451618574299</v>
          </cell>
          <cell r="Q326">
            <v>0.24808160999999998</v>
          </cell>
          <cell r="R326">
            <v>7.6331339999999998E-2</v>
          </cell>
          <cell r="S326">
            <v>0.17175026999999998</v>
          </cell>
          <cell r="T326">
            <v>0.69231358987068814</v>
          </cell>
          <cell r="U326">
            <v>0</v>
          </cell>
          <cell r="V326">
            <v>1.7145836699999999</v>
          </cell>
          <cell r="W326">
            <v>0.14093626000000001</v>
          </cell>
          <cell r="X326">
            <v>1.57364741</v>
          </cell>
          <cell r="Y326">
            <v>3.5291673399999999</v>
          </cell>
          <cell r="Z326">
            <v>0.21726760000000001</v>
          </cell>
          <cell r="AA326">
            <v>3.3118997399999999</v>
          </cell>
          <cell r="AB326">
            <v>0.93843658317431899</v>
          </cell>
          <cell r="AC326">
            <v>0.33234460999999998</v>
          </cell>
          <cell r="AD326">
            <v>0.21726760000000001</v>
          </cell>
          <cell r="AE326">
            <v>0.11507700999999998</v>
          </cell>
          <cell r="AF326">
            <v>0.34625809035988275</v>
          </cell>
          <cell r="AG326">
            <v>0</v>
          </cell>
          <cell r="AH326">
            <v>1.547917</v>
          </cell>
          <cell r="AI326">
            <v>0.20533399999999996</v>
          </cell>
          <cell r="AJ326">
            <v>1.3425830000000001</v>
          </cell>
          <cell r="AK326">
            <v>4.7437509999999996</v>
          </cell>
          <cell r="AL326">
            <v>0.42260159999999997</v>
          </cell>
          <cell r="AM326">
            <v>4.3211493999999995</v>
          </cell>
          <cell r="AN326">
            <v>0.91091404249506347</v>
          </cell>
          <cell r="AO326">
            <v>0.20533399999999996</v>
          </cell>
          <cell r="AP326">
            <v>0.42260159999999997</v>
          </cell>
          <cell r="AQ326">
            <v>-0.21726760000000001</v>
          </cell>
          <cell r="AR326">
            <v>-1.0581179931233993</v>
          </cell>
          <cell r="AS326">
            <v>0</v>
          </cell>
          <cell r="AT326">
            <v>1.472917</v>
          </cell>
          <cell r="AU326">
            <v>0.13683527000000001</v>
          </cell>
          <cell r="AV326">
            <v>1.3360817300000001</v>
          </cell>
          <cell r="AW326">
            <v>6.2166680000000003</v>
          </cell>
          <cell r="AX326">
            <v>0.55943686999999998</v>
          </cell>
          <cell r="AY326">
            <v>5.6572311300000004</v>
          </cell>
          <cell r="AZ326">
            <v>0.91001017426055242</v>
          </cell>
          <cell r="BA326">
            <v>0.61084176000000001</v>
          </cell>
          <cell r="BB326">
            <v>0.55943686999999998</v>
          </cell>
          <cell r="BC326">
            <v>5.1404890000000036E-2</v>
          </cell>
          <cell r="BD326">
            <v>8.4154184219494152E-2</v>
          </cell>
          <cell r="BE326">
            <v>0</v>
          </cell>
          <cell r="BF326">
            <v>1.472917</v>
          </cell>
          <cell r="BG326">
            <v>7.998581000000006E-2</v>
          </cell>
          <cell r="BH326">
            <v>1.3929311899999999</v>
          </cell>
          <cell r="BI326">
            <v>7.6895850000000001</v>
          </cell>
          <cell r="BJ326">
            <v>0.63942268000000002</v>
          </cell>
          <cell r="BK326">
            <v>7.0501623200000001</v>
          </cell>
          <cell r="BL326">
            <v>0.91684561910688289</v>
          </cell>
          <cell r="BM326">
            <v>0.96516555000000004</v>
          </cell>
          <cell r="BN326">
            <v>0.63942268000000002</v>
          </cell>
          <cell r="BO326">
            <v>0.32574287000000002</v>
          </cell>
          <cell r="BP326">
            <v>0.33749947871637154</v>
          </cell>
          <cell r="BQ326">
            <v>0</v>
          </cell>
          <cell r="BR326">
            <v>1.472917</v>
          </cell>
          <cell r="BS326">
            <v>0.21671147999999998</v>
          </cell>
          <cell r="BT326">
            <v>1.25620552</v>
          </cell>
          <cell r="BU326">
            <v>9.1625019999999999</v>
          </cell>
          <cell r="BV326">
            <v>0.85613415999999998</v>
          </cell>
          <cell r="BW326">
            <v>8.3063678400000001</v>
          </cell>
          <cell r="BX326">
            <v>0.9065610943386424</v>
          </cell>
          <cell r="BY326">
            <v>1.12708999</v>
          </cell>
          <cell r="BZ326">
            <v>0.85613415999999998</v>
          </cell>
          <cell r="CA326">
            <v>-0.27095583000000001</v>
          </cell>
          <cell r="CB326">
            <v>-0.24040301342752587</v>
          </cell>
          <cell r="CC326">
            <v>0</v>
          </cell>
          <cell r="CD326">
            <v>1.472917</v>
          </cell>
          <cell r="CE326">
            <v>0.23542940000000001</v>
          </cell>
          <cell r="CF326">
            <v>1.2374876000000001</v>
          </cell>
          <cell r="CG326">
            <v>10.635419000000001</v>
          </cell>
          <cell r="CH326">
            <v>1.09156356</v>
          </cell>
          <cell r="CI326">
            <v>9.5438554400000015</v>
          </cell>
          <cell r="CJ326">
            <v>0.8973652509600234</v>
          </cell>
          <cell r="CK326">
            <v>1.43579283</v>
          </cell>
          <cell r="CL326">
            <v>1.09156356</v>
          </cell>
          <cell r="CM326">
            <v>-0.34422927000000003</v>
          </cell>
          <cell r="CN326">
            <v>-0.23974856456136504</v>
          </cell>
          <cell r="CO326">
            <v>0</v>
          </cell>
          <cell r="CP326">
            <v>1.0729169999999999</v>
          </cell>
          <cell r="CQ326">
            <v>0.21915970999999995</v>
          </cell>
          <cell r="CR326">
            <v>0.85375728999999989</v>
          </cell>
          <cell r="CS326">
            <v>11.708335999999999</v>
          </cell>
          <cell r="CT326">
            <v>1.31072327</v>
          </cell>
          <cell r="CU326">
            <v>10.397612729999999</v>
          </cell>
          <cell r="CV326">
            <v>0.88805213055040444</v>
          </cell>
          <cell r="CW326">
            <v>1.5432853200000001</v>
          </cell>
          <cell r="CX326">
            <v>1.31072327</v>
          </cell>
          <cell r="CY326">
            <v>0.23256205000000008</v>
          </cell>
          <cell r="CZ326">
            <v>0.15069284142481187</v>
          </cell>
          <cell r="DA326">
            <v>0</v>
          </cell>
          <cell r="DB326">
            <v>1.0729169999999999</v>
          </cell>
          <cell r="DC326">
            <v>0.23538243</v>
          </cell>
          <cell r="DD326">
            <v>0.83753456999999987</v>
          </cell>
          <cell r="DE326">
            <v>9.7812529999999995</v>
          </cell>
          <cell r="DF326">
            <v>1.5461057</v>
          </cell>
          <cell r="DG326">
            <v>8.2351472999999995</v>
          </cell>
          <cell r="DH326">
            <v>0.8419317341040049</v>
          </cell>
          <cell r="DI326">
            <v>1.69904444</v>
          </cell>
          <cell r="DJ326">
            <v>1.5461057</v>
          </cell>
          <cell r="DK326">
            <v>0.15293873999999996</v>
          </cell>
          <cell r="DL326">
            <v>9.0014561361326115E-2</v>
          </cell>
          <cell r="DM326">
            <v>0</v>
          </cell>
          <cell r="DN326">
            <v>1.0729169999999999</v>
          </cell>
          <cell r="DO326">
            <v>0.14239830000000003</v>
          </cell>
          <cell r="DP326">
            <v>0.93051869999999992</v>
          </cell>
          <cell r="DQ326">
            <v>10.85417</v>
          </cell>
          <cell r="DR326">
            <v>1.688504</v>
          </cell>
          <cell r="DS326">
            <v>9.1656659999999999</v>
          </cell>
          <cell r="DT326">
            <v>0.8444372992131135</v>
          </cell>
          <cell r="DU326">
            <v>1.9476074699999999</v>
          </cell>
          <cell r="DV326">
            <v>1.688504</v>
          </cell>
          <cell r="DW326">
            <v>0.25910346999999989</v>
          </cell>
          <cell r="DX326">
            <v>0.13303680232855131</v>
          </cell>
          <cell r="DY326">
            <v>0</v>
          </cell>
          <cell r="DZ326">
            <v>1.0729169999999999</v>
          </cell>
          <cell r="EA326">
            <v>0.17301481000000005</v>
          </cell>
          <cell r="EB326">
            <v>0.89990218999999982</v>
          </cell>
          <cell r="EC326">
            <v>11.927087</v>
          </cell>
          <cell r="ED326">
            <v>1.86151881</v>
          </cell>
          <cell r="EE326">
            <v>10.06556819</v>
          </cell>
          <cell r="EF326">
            <v>0.84392510845271773</v>
          </cell>
          <cell r="EG326">
            <v>2.07007539</v>
          </cell>
          <cell r="EH326">
            <v>1.86151881</v>
          </cell>
          <cell r="EI326">
            <v>0.20855657999999999</v>
          </cell>
          <cell r="EJ326">
            <v>0.10074830173214126</v>
          </cell>
          <cell r="EK326">
            <v>0</v>
          </cell>
          <cell r="EL326">
            <v>1.072913</v>
          </cell>
          <cell r="EM326">
            <v>0.10973361999999988</v>
          </cell>
          <cell r="EN326">
            <v>0.96317938000000014</v>
          </cell>
        </row>
        <row r="327">
          <cell r="A327">
            <v>525120</v>
          </cell>
          <cell r="B327" t="str">
            <v xml:space="preserve"> Sales Commission - Enterprise Sales-Non Executive</v>
          </cell>
          <cell r="C327">
            <v>0</v>
          </cell>
          <cell r="D327">
            <v>54.916121159999996</v>
          </cell>
          <cell r="E327">
            <v>56.790680719999997</v>
          </cell>
          <cell r="F327">
            <v>112.94451418000001</v>
          </cell>
          <cell r="G327">
            <v>130.89485123</v>
          </cell>
          <cell r="H327">
            <v>80.975877949999997</v>
          </cell>
          <cell r="I327">
            <v>125.56857368</v>
          </cell>
          <cell r="J327">
            <v>191.85813200000001</v>
          </cell>
          <cell r="K327">
            <v>103.15</v>
          </cell>
          <cell r="L327">
            <v>66.013499999999993</v>
          </cell>
          <cell r="M327">
            <v>4.48666666</v>
          </cell>
          <cell r="N327">
            <v>3.3019113399999998</v>
          </cell>
          <cell r="O327">
            <v>1.1847553200000003</v>
          </cell>
          <cell r="P327">
            <v>0.26406136443396938</v>
          </cell>
          <cell r="Q327">
            <v>-2.9464470999999994</v>
          </cell>
          <cell r="R327">
            <v>3.3019113399999998</v>
          </cell>
          <cell r="S327">
            <v>-6.2483584399999987</v>
          </cell>
          <cell r="T327">
            <v>2.1206416500740843</v>
          </cell>
          <cell r="U327">
            <v>0</v>
          </cell>
          <cell r="V327">
            <v>4.48666666</v>
          </cell>
          <cell r="W327">
            <v>5.3621930400000011</v>
          </cell>
          <cell r="X327">
            <v>-0.87552638000000105</v>
          </cell>
          <cell r="Y327">
            <v>8.9733333200000001</v>
          </cell>
          <cell r="Z327">
            <v>8.6641043800000013</v>
          </cell>
          <cell r="AA327">
            <v>0.30922893999999879</v>
          </cell>
          <cell r="AB327">
            <v>3.4460877465766399E-2</v>
          </cell>
          <cell r="AC327">
            <v>3.0937524999999999</v>
          </cell>
          <cell r="AD327">
            <v>8.6641043800000013</v>
          </cell>
          <cell r="AE327">
            <v>-5.5703518800000014</v>
          </cell>
          <cell r="AF327">
            <v>-1.8005163244312534</v>
          </cell>
          <cell r="AG327">
            <v>0</v>
          </cell>
          <cell r="AH327">
            <v>4.48666666</v>
          </cell>
          <cell r="AI327">
            <v>1.0515558399999998</v>
          </cell>
          <cell r="AJ327">
            <v>3.4351108200000002</v>
          </cell>
          <cell r="AK327">
            <v>13.459999980000001</v>
          </cell>
          <cell r="AL327">
            <v>9.7156602200000002</v>
          </cell>
          <cell r="AM327">
            <v>3.7443397600000008</v>
          </cell>
          <cell r="AN327">
            <v>0.27818274632716611</v>
          </cell>
          <cell r="AO327">
            <v>1.0515558399999998</v>
          </cell>
          <cell r="AP327">
            <v>9.7156602200000002</v>
          </cell>
          <cell r="AQ327">
            <v>-8.6641043800000013</v>
          </cell>
          <cell r="AR327">
            <v>-8.2393193498882606</v>
          </cell>
          <cell r="AS327">
            <v>0</v>
          </cell>
          <cell r="AT327">
            <v>4.48666666</v>
          </cell>
          <cell r="AU327">
            <v>-15.925294800000001</v>
          </cell>
          <cell r="AV327">
            <v>20.411961460000001</v>
          </cell>
          <cell r="AW327">
            <v>17.94666664</v>
          </cell>
          <cell r="AX327">
            <v>-6.2096345800000003</v>
          </cell>
          <cell r="AY327">
            <v>24.15630122</v>
          </cell>
          <cell r="AZ327">
            <v>1.3460048991025333</v>
          </cell>
          <cell r="BA327">
            <v>19.30745387</v>
          </cell>
          <cell r="BB327">
            <v>-6.2096345800000003</v>
          </cell>
          <cell r="BC327">
            <v>25.517088449999999</v>
          </cell>
          <cell r="BD327">
            <v>1.3216185117836048</v>
          </cell>
          <cell r="BE327">
            <v>0</v>
          </cell>
          <cell r="BF327">
            <v>4.48666666</v>
          </cell>
          <cell r="BG327">
            <v>28.524737500000001</v>
          </cell>
          <cell r="BH327">
            <v>-24.03807084</v>
          </cell>
          <cell r="BI327">
            <v>22.433333300000001</v>
          </cell>
          <cell r="BJ327">
            <v>22.315102920000001</v>
          </cell>
          <cell r="BK327">
            <v>0.11823037999999997</v>
          </cell>
          <cell r="BL327">
            <v>5.2702992648890013E-3</v>
          </cell>
          <cell r="BM327">
            <v>30.193183000000001</v>
          </cell>
          <cell r="BN327">
            <v>22.315102920000001</v>
          </cell>
          <cell r="BO327">
            <v>7.8780800800000002</v>
          </cell>
          <cell r="BP327">
            <v>0.26092247644112249</v>
          </cell>
          <cell r="BQ327">
            <v>0</v>
          </cell>
          <cell r="BR327">
            <v>4.48666666</v>
          </cell>
          <cell r="BS327">
            <v>10.073578819999996</v>
          </cell>
          <cell r="BT327">
            <v>-5.5869121599999962</v>
          </cell>
          <cell r="BU327">
            <v>26.919999960000002</v>
          </cell>
          <cell r="BV327">
            <v>32.388681739999996</v>
          </cell>
          <cell r="BW327">
            <v>-5.4686817799999936</v>
          </cell>
          <cell r="BX327">
            <v>-0.20314568306559511</v>
          </cell>
          <cell r="BY327">
            <v>45.952649139999998</v>
          </cell>
          <cell r="BZ327">
            <v>32.388681739999996</v>
          </cell>
          <cell r="CA327">
            <v>-13.563967400000003</v>
          </cell>
          <cell r="CB327">
            <v>-0.29517269741458924</v>
          </cell>
          <cell r="CC327">
            <v>0</v>
          </cell>
          <cell r="CD327">
            <v>4.48666666</v>
          </cell>
          <cell r="CE327">
            <v>3.0021175400000026</v>
          </cell>
          <cell r="CF327">
            <v>1.4845491199999974</v>
          </cell>
          <cell r="CG327">
            <v>31.406666619999999</v>
          </cell>
          <cell r="CH327">
            <v>35.390799280000003</v>
          </cell>
          <cell r="CI327">
            <v>-3.9841326600000038</v>
          </cell>
          <cell r="CJ327">
            <v>-0.12685627252982265</v>
          </cell>
          <cell r="CK327">
            <v>61.165700200000003</v>
          </cell>
          <cell r="CL327">
            <v>35.390799280000003</v>
          </cell>
          <cell r="CM327">
            <v>-25.77490092</v>
          </cell>
          <cell r="CN327">
            <v>-0.4213946842057078</v>
          </cell>
          <cell r="CO327">
            <v>0</v>
          </cell>
          <cell r="CP327">
            <v>4.48666666</v>
          </cell>
          <cell r="CQ327">
            <v>3.4473437899999992</v>
          </cell>
          <cell r="CR327">
            <v>1.0393228700000008</v>
          </cell>
          <cell r="CS327">
            <v>35.89333328</v>
          </cell>
          <cell r="CT327">
            <v>38.838143070000001</v>
          </cell>
          <cell r="CU327">
            <v>-2.9448097900000008</v>
          </cell>
          <cell r="CV327">
            <v>-8.2043363513437412E-2</v>
          </cell>
          <cell r="CW327">
            <v>70.091367660000003</v>
          </cell>
          <cell r="CX327">
            <v>38.838143070000001</v>
          </cell>
          <cell r="CY327">
            <v>31.253224590000002</v>
          </cell>
          <cell r="CZ327">
            <v>0.44589263461947976</v>
          </cell>
          <cell r="DA327">
            <v>0</v>
          </cell>
          <cell r="DB327">
            <v>4.48666666</v>
          </cell>
          <cell r="DC327">
            <v>10.72157507</v>
          </cell>
          <cell r="DD327">
            <v>-6.2349084100000001</v>
          </cell>
          <cell r="DE327">
            <v>40.379999939999998</v>
          </cell>
          <cell r="DF327">
            <v>49.559718140000001</v>
          </cell>
          <cell r="DG327">
            <v>-9.1797182000000035</v>
          </cell>
          <cell r="DH327">
            <v>-0.22733328909460132</v>
          </cell>
          <cell r="DI327">
            <v>81.130342519999999</v>
          </cell>
          <cell r="DJ327">
            <v>49.559718140000001</v>
          </cell>
          <cell r="DK327">
            <v>31.570624379999998</v>
          </cell>
          <cell r="DL327">
            <v>0.38913461227181811</v>
          </cell>
          <cell r="DM327">
            <v>0</v>
          </cell>
          <cell r="DN327">
            <v>4.48666666</v>
          </cell>
          <cell r="DO327">
            <v>2.9477566000000013</v>
          </cell>
          <cell r="DP327">
            <v>1.5389100599999987</v>
          </cell>
          <cell r="DQ327">
            <v>44.866666599999995</v>
          </cell>
          <cell r="DR327">
            <v>52.507474739999999</v>
          </cell>
          <cell r="DS327">
            <v>-7.6408081400000043</v>
          </cell>
          <cell r="DT327">
            <v>-0.1703003302679055</v>
          </cell>
          <cell r="DU327">
            <v>93.167523369999998</v>
          </cell>
          <cell r="DV327">
            <v>52.507474739999999</v>
          </cell>
          <cell r="DW327">
            <v>40.660048629999999</v>
          </cell>
          <cell r="DX327">
            <v>0.43641869139877298</v>
          </cell>
          <cell r="DY327">
            <v>0</v>
          </cell>
          <cell r="DZ327">
            <v>10.236666660000001</v>
          </cell>
          <cell r="EA327">
            <v>3.6906516799999998</v>
          </cell>
          <cell r="EB327">
            <v>6.5460149800000007</v>
          </cell>
          <cell r="EC327">
            <v>55.103333259999992</v>
          </cell>
          <cell r="ED327">
            <v>56.198126420000001</v>
          </cell>
          <cell r="EE327">
            <v>-1.0947931600000089</v>
          </cell>
          <cell r="EF327">
            <v>-1.9868002446137487E-2</v>
          </cell>
          <cell r="EG327">
            <v>98.158158060000005</v>
          </cell>
          <cell r="EH327">
            <v>56.198126420000001</v>
          </cell>
          <cell r="EI327">
            <v>41.960031640000004</v>
          </cell>
          <cell r="EJ327">
            <v>0.42747370640707805</v>
          </cell>
          <cell r="EK327">
            <v>0</v>
          </cell>
          <cell r="EL327">
            <v>10.910166740000001</v>
          </cell>
          <cell r="EM327">
            <v>9.8123867299999965</v>
          </cell>
          <cell r="EN327">
            <v>1.0977800100000046</v>
          </cell>
        </row>
        <row r="328">
          <cell r="A328">
            <v>525152</v>
          </cell>
          <cell r="B328" t="str">
            <v xml:space="preserve"> Sales Commission - Enterprise Sales-Executive</v>
          </cell>
          <cell r="C328">
            <v>0</v>
          </cell>
          <cell r="D328">
            <v>0</v>
          </cell>
          <cell r="E328">
            <v>0</v>
          </cell>
          <cell r="F328">
            <v>0</v>
          </cell>
          <cell r="G328">
            <v>0</v>
          </cell>
          <cell r="H328">
            <v>0</v>
          </cell>
          <cell r="I328">
            <v>0</v>
          </cell>
          <cell r="J328">
            <v>0</v>
          </cell>
          <cell r="K328">
            <v>0</v>
          </cell>
          <cell r="L328">
            <v>69.91</v>
          </cell>
          <cell r="M328">
            <v>4.1091666699999996</v>
          </cell>
          <cell r="N328">
            <v>4.0199999999999996</v>
          </cell>
          <cell r="O328">
            <v>8.9166670000000003E-2</v>
          </cell>
          <cell r="P328">
            <v>2.1699453237315394E-2</v>
          </cell>
          <cell r="Q328">
            <v>0</v>
          </cell>
          <cell r="R328">
            <v>4.0199999999999996</v>
          </cell>
          <cell r="S328">
            <v>-4.0199999999999996</v>
          </cell>
          <cell r="T328">
            <v>0</v>
          </cell>
          <cell r="U328">
            <v>0</v>
          </cell>
          <cell r="V328">
            <v>4.1091666699999996</v>
          </cell>
          <cell r="W328">
            <v>6.7233330000000002</v>
          </cell>
          <cell r="X328">
            <v>-2.6141663300000006</v>
          </cell>
          <cell r="Y328">
            <v>8.2183333399999992</v>
          </cell>
          <cell r="Z328">
            <v>10.743333</v>
          </cell>
          <cell r="AA328">
            <v>-2.5249996600000006</v>
          </cell>
          <cell r="AB328">
            <v>-0.30723986914845691</v>
          </cell>
          <cell r="AC328">
            <v>0</v>
          </cell>
          <cell r="AD328">
            <v>10.743333</v>
          </cell>
          <cell r="AE328">
            <v>-10.743333</v>
          </cell>
          <cell r="AF328">
            <v>0</v>
          </cell>
          <cell r="AG328">
            <v>0</v>
          </cell>
          <cell r="AH328">
            <v>4.1091666699999996</v>
          </cell>
          <cell r="AI328">
            <v>10.332333</v>
          </cell>
          <cell r="AJ328">
            <v>-6.2231663300000006</v>
          </cell>
          <cell r="AK328">
            <v>12.32750001</v>
          </cell>
          <cell r="AL328">
            <v>21.075665999999998</v>
          </cell>
          <cell r="AM328">
            <v>-8.7481659899999986</v>
          </cell>
          <cell r="AN328">
            <v>-0.70964639893762194</v>
          </cell>
          <cell r="AO328">
            <v>10.332333</v>
          </cell>
          <cell r="AP328">
            <v>21.075665999999998</v>
          </cell>
          <cell r="AQ328">
            <v>-10.743332999999998</v>
          </cell>
          <cell r="AR328">
            <v>0</v>
          </cell>
          <cell r="AS328">
            <v>0</v>
          </cell>
          <cell r="AT328">
            <v>4.1091666699999996</v>
          </cell>
          <cell r="AU328">
            <v>6.6683329999999996</v>
          </cell>
          <cell r="AV328">
            <v>-2.55916633</v>
          </cell>
          <cell r="AW328">
            <v>16.436666679999998</v>
          </cell>
          <cell r="AX328">
            <v>27.743998999999999</v>
          </cell>
          <cell r="AY328">
            <v>-11.30733232</v>
          </cell>
          <cell r="AZ328">
            <v>-0.68793341984349354</v>
          </cell>
          <cell r="BA328">
            <v>0</v>
          </cell>
          <cell r="BB328">
            <v>27.743998999999999</v>
          </cell>
          <cell r="BC328">
            <v>-27.743998999999999</v>
          </cell>
          <cell r="BD328">
            <v>0</v>
          </cell>
          <cell r="BE328">
            <v>0</v>
          </cell>
          <cell r="BF328">
            <v>4.1091666699999996</v>
          </cell>
          <cell r="BG328">
            <v>4.0650000000000004</v>
          </cell>
          <cell r="BH328">
            <v>4.4166669999999186E-2</v>
          </cell>
          <cell r="BI328">
            <v>20.545833350000002</v>
          </cell>
          <cell r="BJ328">
            <v>31.808999</v>
          </cell>
          <cell r="BK328">
            <v>-11.263165649999998</v>
          </cell>
          <cell r="BL328">
            <v>-0.54819707033202414</v>
          </cell>
          <cell r="BM328">
            <v>0</v>
          </cell>
          <cell r="BN328">
            <v>31.808999</v>
          </cell>
          <cell r="BO328">
            <v>-31.808999</v>
          </cell>
          <cell r="BP328">
            <v>0</v>
          </cell>
          <cell r="BQ328">
            <v>0</v>
          </cell>
          <cell r="BR328">
            <v>4.1091666699999996</v>
          </cell>
          <cell r="BS328">
            <v>0.30139907000000032</v>
          </cell>
          <cell r="BT328">
            <v>3.8077675999999991</v>
          </cell>
          <cell r="BU328">
            <v>24.655000020000003</v>
          </cell>
          <cell r="BV328">
            <v>32.110398070000002</v>
          </cell>
          <cell r="BW328">
            <v>-7.4553980499999994</v>
          </cell>
          <cell r="BX328">
            <v>-0.30238888841826084</v>
          </cell>
          <cell r="BY328">
            <v>0</v>
          </cell>
          <cell r="BZ328">
            <v>32.110398070000002</v>
          </cell>
          <cell r="CA328">
            <v>32.110398070000002</v>
          </cell>
          <cell r="CB328">
            <v>0</v>
          </cell>
          <cell r="CC328">
            <v>0</v>
          </cell>
          <cell r="CD328">
            <v>4.1091666699999996</v>
          </cell>
          <cell r="CE328">
            <v>0.1156930700000003</v>
          </cell>
          <cell r="CF328">
            <v>3.9934735999999993</v>
          </cell>
          <cell r="CG328">
            <v>28.764166690000007</v>
          </cell>
          <cell r="CH328">
            <v>32.226091140000001</v>
          </cell>
          <cell r="CI328">
            <v>-3.4619244499999944</v>
          </cell>
          <cell r="CJ328">
            <v>-0.12035545779268302</v>
          </cell>
          <cell r="CK328">
            <v>0</v>
          </cell>
          <cell r="CL328">
            <v>32.226091140000001</v>
          </cell>
          <cell r="CM328">
            <v>32.226091140000001</v>
          </cell>
          <cell r="CN328">
            <v>0</v>
          </cell>
          <cell r="CO328">
            <v>0</v>
          </cell>
          <cell r="CP328">
            <v>4.1091666699999996</v>
          </cell>
          <cell r="CQ328">
            <v>-1.9981681700000018</v>
          </cell>
          <cell r="CR328">
            <v>6.1073348400000018</v>
          </cell>
          <cell r="CS328">
            <v>32.873333360000004</v>
          </cell>
          <cell r="CT328">
            <v>30.227922969999998</v>
          </cell>
          <cell r="CU328">
            <v>2.6454103900000057</v>
          </cell>
          <cell r="CV328">
            <v>8.0472836783230473E-2</v>
          </cell>
          <cell r="CW328">
            <v>0</v>
          </cell>
          <cell r="CX328">
            <v>30.227922969999998</v>
          </cell>
          <cell r="CY328">
            <v>-30.227922969999998</v>
          </cell>
          <cell r="CZ328">
            <v>0</v>
          </cell>
          <cell r="DA328">
            <v>0</v>
          </cell>
          <cell r="DB328">
            <v>4.1091666699999996</v>
          </cell>
          <cell r="DC328">
            <v>14.521916780000002</v>
          </cell>
          <cell r="DD328">
            <v>-10.412750110000001</v>
          </cell>
          <cell r="DE328">
            <v>36.982500030000011</v>
          </cell>
          <cell r="DF328">
            <v>44.74983975</v>
          </cell>
          <cell r="DG328">
            <v>-7.7673397199999883</v>
          </cell>
          <cell r="DH328">
            <v>-0.2100274376718492</v>
          </cell>
          <cell r="DI328">
            <v>0</v>
          </cell>
          <cell r="DJ328">
            <v>44.74983975</v>
          </cell>
          <cell r="DK328">
            <v>-44.74983975</v>
          </cell>
          <cell r="DL328">
            <v>0</v>
          </cell>
          <cell r="DM328">
            <v>0</v>
          </cell>
          <cell r="DN328">
            <v>4.1091666699999996</v>
          </cell>
          <cell r="DO328">
            <v>11.01881504</v>
          </cell>
          <cell r="DP328">
            <v>-6.9096483700000002</v>
          </cell>
          <cell r="DQ328">
            <v>41.091666700000012</v>
          </cell>
          <cell r="DR328">
            <v>55.768654789999999</v>
          </cell>
          <cell r="DS328">
            <v>-14.676988089999988</v>
          </cell>
          <cell r="DT328">
            <v>-0.35717675306657698</v>
          </cell>
          <cell r="DU328">
            <v>0</v>
          </cell>
          <cell r="DV328">
            <v>55.768654789999999</v>
          </cell>
          <cell r="DW328">
            <v>-55.768654789999999</v>
          </cell>
          <cell r="DX328">
            <v>0</v>
          </cell>
          <cell r="DY328">
            <v>0</v>
          </cell>
          <cell r="DZ328">
            <v>15.45916667</v>
          </cell>
          <cell r="EA328">
            <v>3.8314499699999987</v>
          </cell>
          <cell r="EB328">
            <v>11.627716700000001</v>
          </cell>
          <cell r="EC328">
            <v>56.550833370000014</v>
          </cell>
          <cell r="ED328">
            <v>59.600104760000001</v>
          </cell>
          <cell r="EE328">
            <v>-3.049271389999987</v>
          </cell>
          <cell r="EF328">
            <v>-5.3920892200637546E-2</v>
          </cell>
          <cell r="EG328">
            <v>0</v>
          </cell>
          <cell r="EH328">
            <v>59.600104760000001</v>
          </cell>
          <cell r="EI328">
            <v>-59.600104760000001</v>
          </cell>
          <cell r="EJ328">
            <v>0</v>
          </cell>
          <cell r="EK328">
            <v>0</v>
          </cell>
          <cell r="EL328">
            <v>13.359166630000001</v>
          </cell>
          <cell r="EM328">
            <v>9.9942398999999984</v>
          </cell>
          <cell r="EN328">
            <v>3.3649267300000023</v>
          </cell>
        </row>
        <row r="329">
          <cell r="A329">
            <v>525129</v>
          </cell>
          <cell r="B329" t="str">
            <v>Cash Discount</v>
          </cell>
          <cell r="C329">
            <v>0</v>
          </cell>
          <cell r="D329">
            <v>0</v>
          </cell>
          <cell r="E329">
            <v>0</v>
          </cell>
          <cell r="F329">
            <v>22.84259909</v>
          </cell>
          <cell r="G329">
            <v>0</v>
          </cell>
          <cell r="H329">
            <v>1.0000000000000001E-5</v>
          </cell>
          <cell r="I329">
            <v>0</v>
          </cell>
          <cell r="J329">
            <v>0</v>
          </cell>
          <cell r="K329">
            <v>0</v>
          </cell>
          <cell r="L329">
            <v>0</v>
          </cell>
          <cell r="M329">
            <v>0</v>
          </cell>
          <cell r="N329">
            <v>0</v>
          </cell>
          <cell r="O329">
            <v>0</v>
          </cell>
          <cell r="P329">
            <v>0</v>
          </cell>
          <cell r="Q329">
            <v>0</v>
          </cell>
          <cell r="R329">
            <v>0</v>
          </cell>
          <cell r="S329">
            <v>0</v>
          </cell>
          <cell r="T329">
            <v>0</v>
          </cell>
          <cell r="U329">
            <v>0</v>
          </cell>
          <cell r="V329">
            <v>0</v>
          </cell>
          <cell r="W329">
            <v>0</v>
          </cell>
          <cell r="X329">
            <v>0</v>
          </cell>
          <cell r="Y329">
            <v>0</v>
          </cell>
          <cell r="Z329">
            <v>0</v>
          </cell>
          <cell r="AA329">
            <v>0</v>
          </cell>
          <cell r="AB329">
            <v>0</v>
          </cell>
          <cell r="AC329">
            <v>0</v>
          </cell>
          <cell r="AD329">
            <v>0</v>
          </cell>
          <cell r="AE329">
            <v>0</v>
          </cell>
          <cell r="AF329">
            <v>0</v>
          </cell>
          <cell r="AG329">
            <v>0</v>
          </cell>
          <cell r="AH329">
            <v>0</v>
          </cell>
          <cell r="AI329">
            <v>0</v>
          </cell>
          <cell r="AJ329">
            <v>0</v>
          </cell>
          <cell r="AK329">
            <v>0</v>
          </cell>
          <cell r="AL329">
            <v>0</v>
          </cell>
          <cell r="AM329">
            <v>0</v>
          </cell>
          <cell r="AN329">
            <v>0</v>
          </cell>
          <cell r="AO329">
            <v>0</v>
          </cell>
          <cell r="AP329">
            <v>0</v>
          </cell>
          <cell r="AQ329">
            <v>0</v>
          </cell>
          <cell r="AR329">
            <v>0</v>
          </cell>
          <cell r="AS329">
            <v>0</v>
          </cell>
          <cell r="AT329">
            <v>0</v>
          </cell>
          <cell r="AU329">
            <v>0</v>
          </cell>
          <cell r="AV329">
            <v>0</v>
          </cell>
          <cell r="AW329">
            <v>0</v>
          </cell>
          <cell r="AX329">
            <v>0</v>
          </cell>
          <cell r="AY329">
            <v>0</v>
          </cell>
          <cell r="AZ329">
            <v>0</v>
          </cell>
          <cell r="BA329">
            <v>0</v>
          </cell>
          <cell r="BB329">
            <v>0</v>
          </cell>
          <cell r="BC329">
            <v>0</v>
          </cell>
          <cell r="BD329">
            <v>0</v>
          </cell>
          <cell r="BE329">
            <v>0</v>
          </cell>
          <cell r="BF329">
            <v>0</v>
          </cell>
          <cell r="BG329">
            <v>0</v>
          </cell>
          <cell r="BH329">
            <v>0</v>
          </cell>
          <cell r="BI329">
            <v>0</v>
          </cell>
          <cell r="BJ329">
            <v>0</v>
          </cell>
          <cell r="BK329">
            <v>0</v>
          </cell>
          <cell r="BL329">
            <v>0</v>
          </cell>
          <cell r="BM329">
            <v>0</v>
          </cell>
          <cell r="BN329">
            <v>0</v>
          </cell>
          <cell r="BO329">
            <v>0</v>
          </cell>
          <cell r="BP329">
            <v>0</v>
          </cell>
          <cell r="BQ329">
            <v>0</v>
          </cell>
          <cell r="BR329">
            <v>0</v>
          </cell>
          <cell r="BS329">
            <v>0</v>
          </cell>
          <cell r="BT329">
            <v>0</v>
          </cell>
          <cell r="BU329">
            <v>0</v>
          </cell>
          <cell r="BV329">
            <v>0</v>
          </cell>
          <cell r="BW329">
            <v>0</v>
          </cell>
          <cell r="BX329">
            <v>0</v>
          </cell>
          <cell r="BY329">
            <v>0</v>
          </cell>
          <cell r="BZ329">
            <v>0</v>
          </cell>
          <cell r="CA329">
            <v>0</v>
          </cell>
          <cell r="CB329">
            <v>0</v>
          </cell>
          <cell r="CC329">
            <v>0</v>
          </cell>
          <cell r="CD329">
            <v>0</v>
          </cell>
          <cell r="CE329">
            <v>0</v>
          </cell>
          <cell r="CF329">
            <v>0</v>
          </cell>
          <cell r="CG329">
            <v>0</v>
          </cell>
          <cell r="CH329">
            <v>0</v>
          </cell>
          <cell r="CI329">
            <v>0</v>
          </cell>
          <cell r="CJ329">
            <v>0</v>
          </cell>
          <cell r="CK329">
            <v>0</v>
          </cell>
          <cell r="CL329">
            <v>0</v>
          </cell>
          <cell r="CM329">
            <v>0</v>
          </cell>
          <cell r="CN329">
            <v>0</v>
          </cell>
          <cell r="CO329">
            <v>0</v>
          </cell>
          <cell r="CP329">
            <v>0</v>
          </cell>
          <cell r="CQ329">
            <v>0</v>
          </cell>
          <cell r="CR329">
            <v>0</v>
          </cell>
          <cell r="CS329">
            <v>0</v>
          </cell>
          <cell r="CT329">
            <v>0</v>
          </cell>
          <cell r="CU329">
            <v>0</v>
          </cell>
          <cell r="CV329">
            <v>0</v>
          </cell>
          <cell r="CW329">
            <v>0</v>
          </cell>
          <cell r="CX329">
            <v>0</v>
          </cell>
          <cell r="CY329">
            <v>0</v>
          </cell>
          <cell r="CZ329">
            <v>0</v>
          </cell>
          <cell r="DA329">
            <v>0</v>
          </cell>
          <cell r="DB329">
            <v>0</v>
          </cell>
          <cell r="DC329">
            <v>0</v>
          </cell>
          <cell r="DD329">
            <v>0</v>
          </cell>
          <cell r="DE329">
            <v>0</v>
          </cell>
          <cell r="DF329">
            <v>0</v>
          </cell>
          <cell r="DG329">
            <v>0</v>
          </cell>
          <cell r="DH329">
            <v>0</v>
          </cell>
          <cell r="DI329">
            <v>0</v>
          </cell>
          <cell r="DJ329">
            <v>0</v>
          </cell>
          <cell r="DK329">
            <v>0</v>
          </cell>
          <cell r="DL329">
            <v>0</v>
          </cell>
          <cell r="DM329">
            <v>0</v>
          </cell>
          <cell r="DN329">
            <v>0</v>
          </cell>
          <cell r="DO329">
            <v>0</v>
          </cell>
          <cell r="DP329">
            <v>0</v>
          </cell>
          <cell r="DQ329">
            <v>0</v>
          </cell>
          <cell r="DR329">
            <v>0</v>
          </cell>
          <cell r="DS329">
            <v>0</v>
          </cell>
          <cell r="DT329">
            <v>0</v>
          </cell>
          <cell r="DU329">
            <v>0</v>
          </cell>
          <cell r="DV329">
            <v>0</v>
          </cell>
          <cell r="DW329">
            <v>0</v>
          </cell>
          <cell r="DX329">
            <v>0</v>
          </cell>
          <cell r="DY329">
            <v>0</v>
          </cell>
          <cell r="DZ329">
            <v>0</v>
          </cell>
          <cell r="EA329">
            <v>0</v>
          </cell>
          <cell r="EB329">
            <v>0</v>
          </cell>
          <cell r="EC329">
            <v>0</v>
          </cell>
          <cell r="ED329">
            <v>0</v>
          </cell>
          <cell r="EE329">
            <v>0</v>
          </cell>
          <cell r="EF329">
            <v>0</v>
          </cell>
          <cell r="EG329">
            <v>0</v>
          </cell>
          <cell r="EH329">
            <v>0</v>
          </cell>
          <cell r="EI329">
            <v>0</v>
          </cell>
          <cell r="EJ329">
            <v>0</v>
          </cell>
          <cell r="EK329">
            <v>0</v>
          </cell>
          <cell r="EL329">
            <v>0</v>
          </cell>
          <cell r="EM329">
            <v>0</v>
          </cell>
          <cell r="EN329">
            <v>0</v>
          </cell>
        </row>
        <row r="330">
          <cell r="A330">
            <v>525151</v>
          </cell>
          <cell r="B330" t="str">
            <v xml:space="preserve">Commission on IFRS </v>
          </cell>
          <cell r="C330">
            <v>-3.538335</v>
          </cell>
          <cell r="D330">
            <v>-18.632124000000001</v>
          </cell>
          <cell r="E330">
            <v>-16.502884000000002</v>
          </cell>
          <cell r="F330">
            <v>-145.028989</v>
          </cell>
          <cell r="G330">
            <v>-38.442802999999998</v>
          </cell>
          <cell r="H330">
            <v>-60.726754380000003</v>
          </cell>
          <cell r="I330">
            <v>146.24363665000001</v>
          </cell>
          <cell r="J330">
            <v>0</v>
          </cell>
          <cell r="K330">
            <v>90</v>
          </cell>
          <cell r="L330">
            <v>90</v>
          </cell>
          <cell r="M330">
            <v>7.5</v>
          </cell>
          <cell r="N330">
            <v>14.65977284</v>
          </cell>
          <cell r="O330">
            <v>-7.1597728400000005</v>
          </cell>
          <cell r="P330">
            <v>-0.95463637866666673</v>
          </cell>
          <cell r="Q330">
            <v>0</v>
          </cell>
          <cell r="R330">
            <v>14.65977284</v>
          </cell>
          <cell r="S330">
            <v>-14.65977284</v>
          </cell>
          <cell r="T330">
            <v>0</v>
          </cell>
          <cell r="U330">
            <v>0</v>
          </cell>
          <cell r="V330">
            <v>7.5</v>
          </cell>
          <cell r="W330">
            <v>5.4928765100000012</v>
          </cell>
          <cell r="X330">
            <v>2.0071234899999988</v>
          </cell>
          <cell r="Y330">
            <v>15</v>
          </cell>
          <cell r="Z330">
            <v>20.152649350000001</v>
          </cell>
          <cell r="AA330">
            <v>-5.1526493500000008</v>
          </cell>
          <cell r="AB330">
            <v>-0.34350995666666673</v>
          </cell>
          <cell r="AC330">
            <v>0</v>
          </cell>
          <cell r="AD330">
            <v>20.152649350000001</v>
          </cell>
          <cell r="AE330">
            <v>-20.152649350000001</v>
          </cell>
          <cell r="AF330">
            <v>0</v>
          </cell>
          <cell r="AG330">
            <v>0</v>
          </cell>
          <cell r="AH330">
            <v>7.5</v>
          </cell>
          <cell r="AI330">
            <v>58.667121340000001</v>
          </cell>
          <cell r="AJ330">
            <v>-51.167121340000001</v>
          </cell>
          <cell r="AK330">
            <v>22.5</v>
          </cell>
          <cell r="AL330">
            <v>78.819770689999999</v>
          </cell>
          <cell r="AM330">
            <v>-56.319770689999999</v>
          </cell>
          <cell r="AN330">
            <v>-2.5031009195555556</v>
          </cell>
          <cell r="AO330">
            <v>58.667121340000001</v>
          </cell>
          <cell r="AP330">
            <v>78.819770689999999</v>
          </cell>
          <cell r="AQ330">
            <v>-20.152649349999997</v>
          </cell>
          <cell r="AR330">
            <v>-0.34350840623672568</v>
          </cell>
          <cell r="AS330">
            <v>0</v>
          </cell>
          <cell r="AT330">
            <v>7.5</v>
          </cell>
          <cell r="AU330">
            <v>10.646857269999996</v>
          </cell>
          <cell r="AV330">
            <v>-3.1468572699999964</v>
          </cell>
          <cell r="AW330">
            <v>30</v>
          </cell>
          <cell r="AX330">
            <v>89.466627959999997</v>
          </cell>
          <cell r="AY330">
            <v>-59.466627959999997</v>
          </cell>
          <cell r="AZ330">
            <v>-1.9822209319999999</v>
          </cell>
          <cell r="BA330">
            <v>13.139474</v>
          </cell>
          <cell r="BB330">
            <v>89.466627959999997</v>
          </cell>
          <cell r="BC330">
            <v>-76.327153960000004</v>
          </cell>
          <cell r="BD330">
            <v>-5.8089961561627206</v>
          </cell>
          <cell r="BE330">
            <v>0</v>
          </cell>
          <cell r="BF330">
            <v>7.5</v>
          </cell>
          <cell r="BG330">
            <v>10.091120650000006</v>
          </cell>
          <cell r="BH330">
            <v>-2.5911206500000059</v>
          </cell>
          <cell r="BI330">
            <v>37.5</v>
          </cell>
          <cell r="BJ330">
            <v>99.557748610000004</v>
          </cell>
          <cell r="BK330">
            <v>-62.057748610000004</v>
          </cell>
          <cell r="BL330">
            <v>-1.6548732962666668</v>
          </cell>
          <cell r="BM330">
            <v>13.139474</v>
          </cell>
          <cell r="BN330">
            <v>99.557748610000004</v>
          </cell>
          <cell r="BO330">
            <v>-86.418274609999997</v>
          </cell>
          <cell r="BP330">
            <v>-6.5769965076227557</v>
          </cell>
          <cell r="BQ330">
            <v>0</v>
          </cell>
          <cell r="BR330">
            <v>7.5</v>
          </cell>
          <cell r="BS330">
            <v>-49.545276649999998</v>
          </cell>
          <cell r="BT330">
            <v>57.045276649999998</v>
          </cell>
          <cell r="BU330">
            <v>45</v>
          </cell>
          <cell r="BV330">
            <v>50.012471959999999</v>
          </cell>
          <cell r="BW330">
            <v>-5.0124719599999992</v>
          </cell>
          <cell r="BX330">
            <v>-0.11138826577777776</v>
          </cell>
          <cell r="BY330">
            <v>37.412668969999999</v>
          </cell>
          <cell r="BZ330">
            <v>50.012471959999999</v>
          </cell>
          <cell r="CA330">
            <v>12.599802990000001</v>
          </cell>
          <cell r="CB330">
            <v>0.33677904669413916</v>
          </cell>
          <cell r="CC330">
            <v>0</v>
          </cell>
          <cell r="CD330">
            <v>7.5</v>
          </cell>
          <cell r="CE330">
            <v>7.9686616499999987</v>
          </cell>
          <cell r="CF330">
            <v>-0.46866164999999871</v>
          </cell>
          <cell r="CG330">
            <v>52.5</v>
          </cell>
          <cell r="CH330">
            <v>57.981133610000001</v>
          </cell>
          <cell r="CI330">
            <v>-5.4811336100000005</v>
          </cell>
          <cell r="CJ330">
            <v>-0.10440254495238097</v>
          </cell>
          <cell r="CK330">
            <v>37.412668969999999</v>
          </cell>
          <cell r="CL330">
            <v>57.981133610000001</v>
          </cell>
          <cell r="CM330">
            <v>20.568464640000002</v>
          </cell>
          <cell r="CN330">
            <v>0.54977271620191503</v>
          </cell>
          <cell r="CO330">
            <v>0</v>
          </cell>
          <cell r="CP330">
            <v>7.5</v>
          </cell>
          <cell r="CQ330">
            <v>6.4120479200000018</v>
          </cell>
          <cell r="CR330">
            <v>1.0879520799999982</v>
          </cell>
          <cell r="CS330">
            <v>60</v>
          </cell>
          <cell r="CT330">
            <v>64.393181530000007</v>
          </cell>
          <cell r="CU330">
            <v>-4.3931815300000068</v>
          </cell>
          <cell r="CV330">
            <v>-7.321969216666678E-2</v>
          </cell>
          <cell r="CW330">
            <v>37.412668969999999</v>
          </cell>
          <cell r="CX330">
            <v>64.393181530000007</v>
          </cell>
          <cell r="CY330">
            <v>-26.980512560000008</v>
          </cell>
          <cell r="CZ330">
            <v>-0.72115979166401634</v>
          </cell>
          <cell r="DA330">
            <v>0</v>
          </cell>
          <cell r="DB330">
            <v>7.5</v>
          </cell>
          <cell r="DC330">
            <v>8.4145126399999999</v>
          </cell>
          <cell r="DD330">
            <v>-0.91451263999999988</v>
          </cell>
          <cell r="DE330">
            <v>67.5</v>
          </cell>
          <cell r="DF330">
            <v>72.807694170000005</v>
          </cell>
          <cell r="DG330">
            <v>-5.3076941700000049</v>
          </cell>
          <cell r="DH330">
            <v>-7.8632506222222301E-2</v>
          </cell>
          <cell r="DI330">
            <v>65.742426260000002</v>
          </cell>
          <cell r="DJ330">
            <v>72.807694170000005</v>
          </cell>
          <cell r="DK330">
            <v>-7.0652679100000029</v>
          </cell>
          <cell r="DL330">
            <v>-0.10746892550113807</v>
          </cell>
          <cell r="DM330">
            <v>0</v>
          </cell>
          <cell r="DN330">
            <v>7.5</v>
          </cell>
          <cell r="DO330">
            <v>5.9653999599999938</v>
          </cell>
          <cell r="DP330">
            <v>1.5346000400000062</v>
          </cell>
          <cell r="DQ330">
            <v>75</v>
          </cell>
          <cell r="DR330">
            <v>78.77309412999999</v>
          </cell>
          <cell r="DS330">
            <v>-3.7730941299999898</v>
          </cell>
          <cell r="DT330">
            <v>-5.0307921733333198E-2</v>
          </cell>
          <cell r="DU330">
            <v>75.199669200000002</v>
          </cell>
          <cell r="DV330">
            <v>78.77309412999999</v>
          </cell>
          <cell r="DW330">
            <v>-3.5734249299999874</v>
          </cell>
          <cell r="DX330">
            <v>-4.7519157570974892E-2</v>
          </cell>
          <cell r="DY330">
            <v>0</v>
          </cell>
          <cell r="DZ330">
            <v>7.5</v>
          </cell>
          <cell r="EA330">
            <v>4.9710856700000017</v>
          </cell>
          <cell r="EB330">
            <v>2.5289143299999983</v>
          </cell>
          <cell r="EC330">
            <v>82.5</v>
          </cell>
          <cell r="ED330">
            <v>83.744179799999998</v>
          </cell>
          <cell r="EE330">
            <v>-1.2441797999999977</v>
          </cell>
          <cell r="EF330">
            <v>-1.5080967272727246E-2</v>
          </cell>
          <cell r="EG330">
            <v>82.281657469999999</v>
          </cell>
          <cell r="EH330">
            <v>83.744179799999998</v>
          </cell>
          <cell r="EI330">
            <v>-1.4625223299999988</v>
          </cell>
          <cell r="EJ330">
            <v>-1.777458518665884E-2</v>
          </cell>
          <cell r="EK330">
            <v>0</v>
          </cell>
          <cell r="EL330">
            <v>7.5</v>
          </cell>
          <cell r="EM330">
            <v>3.3644603500000088</v>
          </cell>
          <cell r="EN330">
            <v>4.1355396499999912</v>
          </cell>
        </row>
        <row r="331">
          <cell r="A331">
            <v>525115</v>
          </cell>
          <cell r="B331" t="str">
            <v>Sales Commission -Consumer Sales - Executive</v>
          </cell>
          <cell r="C331">
            <v>0</v>
          </cell>
          <cell r="D331">
            <v>0</v>
          </cell>
          <cell r="E331">
            <v>0</v>
          </cell>
          <cell r="F331">
            <v>0</v>
          </cell>
          <cell r="G331">
            <v>0</v>
          </cell>
          <cell r="H331">
            <v>0</v>
          </cell>
          <cell r="I331">
            <v>0</v>
          </cell>
          <cell r="J331">
            <v>0</v>
          </cell>
          <cell r="K331">
            <v>0</v>
          </cell>
          <cell r="L331">
            <v>48.5</v>
          </cell>
          <cell r="M331">
            <v>5</v>
          </cell>
          <cell r="N331">
            <v>5</v>
          </cell>
          <cell r="O331">
            <v>0</v>
          </cell>
          <cell r="P331">
            <v>0</v>
          </cell>
          <cell r="Q331">
            <v>0</v>
          </cell>
          <cell r="R331">
            <v>5</v>
          </cell>
          <cell r="S331">
            <v>-5</v>
          </cell>
          <cell r="T331">
            <v>0</v>
          </cell>
          <cell r="U331">
            <v>0</v>
          </cell>
          <cell r="V331">
            <v>5</v>
          </cell>
          <cell r="W331">
            <v>5</v>
          </cell>
          <cell r="X331">
            <v>0</v>
          </cell>
          <cell r="Y331">
            <v>10</v>
          </cell>
          <cell r="Z331">
            <v>10</v>
          </cell>
          <cell r="AA331">
            <v>0</v>
          </cell>
          <cell r="AB331">
            <v>0</v>
          </cell>
          <cell r="AC331">
            <v>0</v>
          </cell>
          <cell r="AD331">
            <v>10</v>
          </cell>
          <cell r="AE331">
            <v>-10</v>
          </cell>
          <cell r="AF331">
            <v>0</v>
          </cell>
          <cell r="AG331">
            <v>0</v>
          </cell>
          <cell r="AH331">
            <v>5</v>
          </cell>
          <cell r="AI331">
            <v>5</v>
          </cell>
          <cell r="AJ331">
            <v>0</v>
          </cell>
          <cell r="AK331">
            <v>15</v>
          </cell>
          <cell r="AL331">
            <v>15</v>
          </cell>
          <cell r="AM331">
            <v>0</v>
          </cell>
          <cell r="AN331">
            <v>0</v>
          </cell>
          <cell r="AO331">
            <v>5</v>
          </cell>
          <cell r="AP331">
            <v>15</v>
          </cell>
          <cell r="AQ331">
            <v>-10</v>
          </cell>
          <cell r="AR331">
            <v>0</v>
          </cell>
          <cell r="AS331">
            <v>0</v>
          </cell>
          <cell r="AT331">
            <v>4</v>
          </cell>
          <cell r="AU331">
            <v>4</v>
          </cell>
          <cell r="AV331">
            <v>0</v>
          </cell>
          <cell r="AW331">
            <v>19</v>
          </cell>
          <cell r="AX331">
            <v>19</v>
          </cell>
          <cell r="AY331">
            <v>0</v>
          </cell>
          <cell r="AZ331">
            <v>0</v>
          </cell>
          <cell r="BA331">
            <v>0</v>
          </cell>
          <cell r="BB331">
            <v>19</v>
          </cell>
          <cell r="BC331">
            <v>-19</v>
          </cell>
          <cell r="BD331">
            <v>0</v>
          </cell>
          <cell r="BE331">
            <v>0</v>
          </cell>
          <cell r="BF331">
            <v>4</v>
          </cell>
          <cell r="BG331">
            <v>-1</v>
          </cell>
          <cell r="BH331">
            <v>5</v>
          </cell>
          <cell r="BI331">
            <v>23</v>
          </cell>
          <cell r="BJ331">
            <v>18</v>
          </cell>
          <cell r="BK331">
            <v>5</v>
          </cell>
          <cell r="BL331">
            <v>0.21739130434782608</v>
          </cell>
          <cell r="BM331">
            <v>0</v>
          </cell>
          <cell r="BN331">
            <v>18</v>
          </cell>
          <cell r="BO331">
            <v>-18</v>
          </cell>
          <cell r="BP331">
            <v>0</v>
          </cell>
          <cell r="BQ331">
            <v>0</v>
          </cell>
          <cell r="BR331">
            <v>4</v>
          </cell>
          <cell r="BS331">
            <v>5.946815</v>
          </cell>
          <cell r="BT331">
            <v>-1.946815</v>
          </cell>
          <cell r="BU331">
            <v>27</v>
          </cell>
          <cell r="BV331">
            <v>23.946815000000001</v>
          </cell>
          <cell r="BW331">
            <v>3.0531849999999991</v>
          </cell>
          <cell r="BX331">
            <v>0.11308092592592589</v>
          </cell>
          <cell r="BY331">
            <v>0</v>
          </cell>
          <cell r="BZ331">
            <v>23.946815000000001</v>
          </cell>
          <cell r="CA331">
            <v>23.946815000000001</v>
          </cell>
          <cell r="CB331">
            <v>0</v>
          </cell>
          <cell r="CC331">
            <v>0</v>
          </cell>
          <cell r="CD331">
            <v>5</v>
          </cell>
          <cell r="CE331">
            <v>5.6721534200000017</v>
          </cell>
          <cell r="CF331">
            <v>-0.67215342000000167</v>
          </cell>
          <cell r="CG331">
            <v>32</v>
          </cell>
          <cell r="CH331">
            <v>29.618968420000002</v>
          </cell>
          <cell r="CI331">
            <v>2.3810315799999984</v>
          </cell>
          <cell r="CJ331">
            <v>7.4407236874999949E-2</v>
          </cell>
          <cell r="CK331">
            <v>0</v>
          </cell>
          <cell r="CL331">
            <v>29.618968420000002</v>
          </cell>
          <cell r="CM331">
            <v>29.618968420000002</v>
          </cell>
          <cell r="CN331">
            <v>0</v>
          </cell>
          <cell r="CO331">
            <v>0</v>
          </cell>
          <cell r="CP331">
            <v>5</v>
          </cell>
          <cell r="CQ331">
            <v>3.5516873599999994</v>
          </cell>
          <cell r="CR331">
            <v>1.4483126400000006</v>
          </cell>
          <cell r="CS331">
            <v>37</v>
          </cell>
          <cell r="CT331">
            <v>33.170655780000004</v>
          </cell>
          <cell r="CU331">
            <v>3.8293442199999959</v>
          </cell>
          <cell r="CV331">
            <v>0.10349578972972961</v>
          </cell>
          <cell r="CW331">
            <v>0</v>
          </cell>
          <cell r="CX331">
            <v>33.170655780000004</v>
          </cell>
          <cell r="CY331">
            <v>-33.170655780000004</v>
          </cell>
          <cell r="CZ331">
            <v>0</v>
          </cell>
          <cell r="DA331">
            <v>0</v>
          </cell>
          <cell r="DB331">
            <v>6.25</v>
          </cell>
          <cell r="DC331">
            <v>3.2226551399999996</v>
          </cell>
          <cell r="DD331">
            <v>3.0273448600000004</v>
          </cell>
          <cell r="DE331">
            <v>43.25</v>
          </cell>
          <cell r="DF331">
            <v>36.393310920000005</v>
          </cell>
          <cell r="DG331">
            <v>6.8566890799999953</v>
          </cell>
          <cell r="DH331">
            <v>0.15853616369942186</v>
          </cell>
          <cell r="DI331">
            <v>0</v>
          </cell>
          <cell r="DJ331">
            <v>36.393310920000005</v>
          </cell>
          <cell r="DK331">
            <v>-36.393310920000005</v>
          </cell>
          <cell r="DL331">
            <v>0</v>
          </cell>
          <cell r="DM331">
            <v>0</v>
          </cell>
          <cell r="DN331">
            <v>1.25</v>
          </cell>
          <cell r="DO331">
            <v>4.3161464299999999</v>
          </cell>
          <cell r="DP331">
            <v>-3.0661464299999999</v>
          </cell>
          <cell r="DQ331">
            <v>44.5</v>
          </cell>
          <cell r="DR331">
            <v>40.709457350000001</v>
          </cell>
          <cell r="DS331">
            <v>3.790542649999999</v>
          </cell>
          <cell r="DT331">
            <v>8.518073370786515E-2</v>
          </cell>
          <cell r="DU331">
            <v>0</v>
          </cell>
          <cell r="DV331">
            <v>40.709457350000001</v>
          </cell>
          <cell r="DW331">
            <v>-40.709457350000001</v>
          </cell>
          <cell r="DX331">
            <v>0</v>
          </cell>
          <cell r="DY331">
            <v>0</v>
          </cell>
          <cell r="DZ331">
            <v>1.25</v>
          </cell>
          <cell r="EA331">
            <v>3.1671422699999958</v>
          </cell>
          <cell r="EB331">
            <v>-1.9171422699999958</v>
          </cell>
          <cell r="EC331">
            <v>45.75</v>
          </cell>
          <cell r="ED331">
            <v>43.87659962</v>
          </cell>
          <cell r="EE331">
            <v>1.8734003799999996</v>
          </cell>
          <cell r="EF331">
            <v>4.094864218579234E-2</v>
          </cell>
          <cell r="EG331">
            <v>0</v>
          </cell>
          <cell r="EH331">
            <v>43.87659962</v>
          </cell>
          <cell r="EI331">
            <v>-43.87659962</v>
          </cell>
          <cell r="EJ331">
            <v>0</v>
          </cell>
          <cell r="EK331">
            <v>0</v>
          </cell>
          <cell r="EL331">
            <v>2.75</v>
          </cell>
          <cell r="EM331">
            <v>4.2694903100000028</v>
          </cell>
          <cell r="EN331">
            <v>-1.5194903100000028</v>
          </cell>
        </row>
        <row r="332">
          <cell r="A332">
            <v>525121</v>
          </cell>
          <cell r="B332" t="str">
            <v>Advertising – Material Issues</v>
          </cell>
          <cell r="C332">
            <v>6.2489199999999998E-3</v>
          </cell>
          <cell r="D332">
            <v>3.3954999999999999E-4</v>
          </cell>
          <cell r="E332">
            <v>7.4149999999999997E-4</v>
          </cell>
          <cell r="F332">
            <v>7.6530000000000001E-3</v>
          </cell>
          <cell r="G332">
            <v>1.0327610000000001E-2</v>
          </cell>
          <cell r="H332">
            <v>2.8852580000000003E-2</v>
          </cell>
          <cell r="I332">
            <v>4.8356999999999997E-2</v>
          </cell>
          <cell r="J332">
            <v>0</v>
          </cell>
          <cell r="K332">
            <v>0</v>
          </cell>
          <cell r="L332">
            <v>0</v>
          </cell>
          <cell r="M332">
            <v>0</v>
          </cell>
          <cell r="N332">
            <v>0</v>
          </cell>
          <cell r="O332">
            <v>0</v>
          </cell>
          <cell r="P332">
            <v>0</v>
          </cell>
          <cell r="Q332">
            <v>0</v>
          </cell>
          <cell r="R332">
            <v>0</v>
          </cell>
          <cell r="S332">
            <v>0</v>
          </cell>
          <cell r="T332">
            <v>0</v>
          </cell>
          <cell r="U332">
            <v>0</v>
          </cell>
          <cell r="V332">
            <v>0</v>
          </cell>
          <cell r="W332">
            <v>0</v>
          </cell>
          <cell r="X332">
            <v>0</v>
          </cell>
          <cell r="Y332">
            <v>0</v>
          </cell>
          <cell r="Z332">
            <v>0</v>
          </cell>
          <cell r="AA332">
            <v>0</v>
          </cell>
          <cell r="AB332">
            <v>0</v>
          </cell>
          <cell r="AC332">
            <v>9.3202299999999988E-3</v>
          </cell>
          <cell r="AD332">
            <v>0</v>
          </cell>
          <cell r="AE332">
            <v>9.3202299999999988E-3</v>
          </cell>
          <cell r="AF332">
            <v>1</v>
          </cell>
          <cell r="AG332">
            <v>0</v>
          </cell>
          <cell r="AH332">
            <v>0</v>
          </cell>
          <cell r="AI332">
            <v>0</v>
          </cell>
          <cell r="AJ332">
            <v>0</v>
          </cell>
          <cell r="AK332">
            <v>0</v>
          </cell>
          <cell r="AL332">
            <v>0</v>
          </cell>
          <cell r="AM332">
            <v>0</v>
          </cell>
          <cell r="AN332">
            <v>0</v>
          </cell>
          <cell r="AO332">
            <v>0</v>
          </cell>
          <cell r="AP332">
            <v>0</v>
          </cell>
          <cell r="AQ332">
            <v>0</v>
          </cell>
          <cell r="AR332" t="e">
            <v>#DIV/0!</v>
          </cell>
          <cell r="AS332">
            <v>0</v>
          </cell>
          <cell r="AT332">
            <v>0</v>
          </cell>
          <cell r="AU332">
            <v>0</v>
          </cell>
          <cell r="AV332">
            <v>0</v>
          </cell>
          <cell r="AW332">
            <v>0</v>
          </cell>
          <cell r="AX332">
            <v>0</v>
          </cell>
          <cell r="AY332">
            <v>0</v>
          </cell>
          <cell r="AZ332">
            <v>0</v>
          </cell>
          <cell r="BA332">
            <v>1.086632E-2</v>
          </cell>
          <cell r="BB332">
            <v>0</v>
          </cell>
          <cell r="BC332">
            <v>1.086632E-2</v>
          </cell>
          <cell r="BD332">
            <v>1</v>
          </cell>
          <cell r="BE332">
            <v>0</v>
          </cell>
          <cell r="BF332">
            <v>0</v>
          </cell>
          <cell r="BG332">
            <v>0</v>
          </cell>
          <cell r="BH332">
            <v>0</v>
          </cell>
          <cell r="BI332">
            <v>0</v>
          </cell>
          <cell r="BJ332">
            <v>0</v>
          </cell>
          <cell r="BK332">
            <v>0</v>
          </cell>
          <cell r="BL332">
            <v>0</v>
          </cell>
          <cell r="BM332">
            <v>1.086632E-2</v>
          </cell>
          <cell r="BN332">
            <v>0</v>
          </cell>
          <cell r="BO332">
            <v>1.086632E-2</v>
          </cell>
          <cell r="BP332">
            <v>1</v>
          </cell>
          <cell r="BQ332">
            <v>0</v>
          </cell>
          <cell r="BR332">
            <v>0</v>
          </cell>
          <cell r="BS332">
            <v>0</v>
          </cell>
          <cell r="BT332">
            <v>0</v>
          </cell>
          <cell r="BU332">
            <v>0</v>
          </cell>
          <cell r="BV332">
            <v>0</v>
          </cell>
          <cell r="BW332">
            <v>0</v>
          </cell>
          <cell r="BX332">
            <v>0</v>
          </cell>
          <cell r="BY332">
            <v>1.086632E-2</v>
          </cell>
          <cell r="BZ332">
            <v>0</v>
          </cell>
          <cell r="CA332">
            <v>-1.086632E-2</v>
          </cell>
          <cell r="CB332">
            <v>-1</v>
          </cell>
          <cell r="CC332">
            <v>0</v>
          </cell>
          <cell r="CD332">
            <v>0</v>
          </cell>
          <cell r="CE332">
            <v>0</v>
          </cell>
          <cell r="CF332">
            <v>0</v>
          </cell>
          <cell r="CG332">
            <v>0</v>
          </cell>
          <cell r="CH332">
            <v>0</v>
          </cell>
          <cell r="CI332">
            <v>0</v>
          </cell>
          <cell r="CJ332">
            <v>0</v>
          </cell>
          <cell r="CK332">
            <v>1.086632E-2</v>
          </cell>
          <cell r="CL332">
            <v>0</v>
          </cell>
          <cell r="CM332">
            <v>-1.086632E-2</v>
          </cell>
          <cell r="CN332">
            <v>-1</v>
          </cell>
          <cell r="CO332">
            <v>0</v>
          </cell>
          <cell r="CP332">
            <v>0</v>
          </cell>
          <cell r="CQ332">
            <v>0</v>
          </cell>
          <cell r="CR332">
            <v>0</v>
          </cell>
          <cell r="CS332">
            <v>0</v>
          </cell>
          <cell r="CT332">
            <v>0</v>
          </cell>
          <cell r="CU332">
            <v>0</v>
          </cell>
          <cell r="CV332">
            <v>0</v>
          </cell>
          <cell r="CW332">
            <v>1.086632E-2</v>
          </cell>
          <cell r="CX332">
            <v>0</v>
          </cell>
          <cell r="CY332">
            <v>1.086632E-2</v>
          </cell>
          <cell r="CZ332">
            <v>1</v>
          </cell>
          <cell r="DA332">
            <v>0</v>
          </cell>
          <cell r="DB332">
            <v>0</v>
          </cell>
          <cell r="DC332">
            <v>0</v>
          </cell>
          <cell r="DD332">
            <v>0</v>
          </cell>
          <cell r="DE332">
            <v>0</v>
          </cell>
          <cell r="DF332">
            <v>0</v>
          </cell>
          <cell r="DG332">
            <v>0</v>
          </cell>
          <cell r="DH332">
            <v>0</v>
          </cell>
          <cell r="DI332">
            <v>4.8356999999999997E-2</v>
          </cell>
          <cell r="DJ332">
            <v>0</v>
          </cell>
          <cell r="DK332">
            <v>4.8356999999999997E-2</v>
          </cell>
          <cell r="DL332">
            <v>1</v>
          </cell>
          <cell r="DM332">
            <v>0</v>
          </cell>
          <cell r="DN332">
            <v>0</v>
          </cell>
          <cell r="DO332">
            <v>3.52316E-3</v>
          </cell>
          <cell r="DP332">
            <v>-3.52316E-3</v>
          </cell>
          <cell r="DQ332">
            <v>0</v>
          </cell>
          <cell r="DR332">
            <v>3.52316E-3</v>
          </cell>
          <cell r="DS332">
            <v>-3.52316E-3</v>
          </cell>
          <cell r="DT332">
            <v>0</v>
          </cell>
          <cell r="DU332">
            <v>4.8356999999999997E-2</v>
          </cell>
          <cell r="DV332">
            <v>3.52316E-3</v>
          </cell>
          <cell r="DW332">
            <v>4.483384E-2</v>
          </cell>
          <cell r="DX332">
            <v>0.92714270943193333</v>
          </cell>
          <cell r="DY332">
            <v>0</v>
          </cell>
          <cell r="DZ332">
            <v>0</v>
          </cell>
          <cell r="EA332">
            <v>0</v>
          </cell>
          <cell r="EB332">
            <v>0</v>
          </cell>
          <cell r="EC332">
            <v>0</v>
          </cell>
          <cell r="ED332">
            <v>3.52316E-3</v>
          </cell>
          <cell r="EE332">
            <v>-3.52316E-3</v>
          </cell>
          <cell r="EF332">
            <v>0</v>
          </cell>
          <cell r="EG332">
            <v>4.8356999999999997E-2</v>
          </cell>
          <cell r="EH332">
            <v>3.52316E-3</v>
          </cell>
          <cell r="EI332">
            <v>4.483384E-2</v>
          </cell>
          <cell r="EJ332">
            <v>0.92714270943193333</v>
          </cell>
          <cell r="EK332">
            <v>0</v>
          </cell>
          <cell r="EL332">
            <v>0</v>
          </cell>
          <cell r="EM332">
            <v>0</v>
          </cell>
          <cell r="EN332">
            <v>0</v>
          </cell>
        </row>
        <row r="333">
          <cell r="A333">
            <v>525122</v>
          </cell>
          <cell r="B333" t="str">
            <v>Activation –  Material Issues</v>
          </cell>
          <cell r="C333">
            <v>0</v>
          </cell>
          <cell r="D333">
            <v>0</v>
          </cell>
          <cell r="E333">
            <v>0</v>
          </cell>
          <cell r="F333">
            <v>0</v>
          </cell>
          <cell r="G333">
            <v>0</v>
          </cell>
          <cell r="H333">
            <v>0</v>
          </cell>
          <cell r="I333">
            <v>0.24597316</v>
          </cell>
          <cell r="J333">
            <v>0</v>
          </cell>
          <cell r="K333">
            <v>0</v>
          </cell>
          <cell r="L333">
            <v>0</v>
          </cell>
          <cell r="M333">
            <v>0</v>
          </cell>
          <cell r="N333">
            <v>2.5699999999999998E-3</v>
          </cell>
          <cell r="O333">
            <v>-2.5699999999999998E-3</v>
          </cell>
          <cell r="P333">
            <v>0</v>
          </cell>
          <cell r="Q333">
            <v>4.6566200000000071E-3</v>
          </cell>
          <cell r="R333">
            <v>2.5699999999999998E-3</v>
          </cell>
          <cell r="S333">
            <v>2.0866200000000073E-3</v>
          </cell>
          <cell r="T333">
            <v>0</v>
          </cell>
          <cell r="U333">
            <v>0</v>
          </cell>
          <cell r="V333">
            <v>0</v>
          </cell>
          <cell r="W333">
            <v>2.7000000000000001E-3</v>
          </cell>
          <cell r="X333">
            <v>-2.7000000000000001E-3</v>
          </cell>
          <cell r="Y333">
            <v>0</v>
          </cell>
          <cell r="Z333">
            <v>-4.7299999999999998E-3</v>
          </cell>
          <cell r="AA333">
            <v>4.7299999999999998E-3</v>
          </cell>
          <cell r="AB333">
            <v>0</v>
          </cell>
          <cell r="AC333">
            <v>5.7007470000000005E-2</v>
          </cell>
          <cell r="AD333">
            <v>-4.7299999999999998E-3</v>
          </cell>
          <cell r="AE333">
            <v>6.1737470000000003E-2</v>
          </cell>
          <cell r="AF333">
            <v>1.0829715824961184</v>
          </cell>
          <cell r="AG333">
            <v>0</v>
          </cell>
          <cell r="AH333">
            <v>0</v>
          </cell>
          <cell r="AI333">
            <v>4.0769400000000003E-3</v>
          </cell>
          <cell r="AJ333">
            <v>-4.0769400000000003E-3</v>
          </cell>
          <cell r="AK333">
            <v>0</v>
          </cell>
          <cell r="AL333">
            <v>-6.5306000000000045E-4</v>
          </cell>
          <cell r="AM333">
            <v>6.5306000000000045E-4</v>
          </cell>
          <cell r="AN333">
            <v>0</v>
          </cell>
          <cell r="AO333">
            <v>-3.592306E-2</v>
          </cell>
          <cell r="AP333">
            <v>-6.5306000000000045E-4</v>
          </cell>
          <cell r="AQ333">
            <v>-3.5269999999999996E-2</v>
          </cell>
          <cell r="AR333">
            <v>0.98182059100755881</v>
          </cell>
          <cell r="AS333">
            <v>0</v>
          </cell>
          <cell r="AT333">
            <v>0</v>
          </cell>
          <cell r="AU333">
            <v>2.7920000000000002E-3</v>
          </cell>
          <cell r="AV333">
            <v>-2.7920000000000002E-3</v>
          </cell>
          <cell r="AW333">
            <v>0</v>
          </cell>
          <cell r="AX333">
            <v>2.1389400000000006E-3</v>
          </cell>
          <cell r="AY333">
            <v>-2.1389400000000006E-3</v>
          </cell>
          <cell r="AZ333">
            <v>0</v>
          </cell>
          <cell r="BA333">
            <v>8.5981000000001639E-4</v>
          </cell>
          <cell r="BB333">
            <v>2.1389400000000006E-3</v>
          </cell>
          <cell r="BC333">
            <v>-1.2791299999999842E-3</v>
          </cell>
          <cell r="BD333">
            <v>0</v>
          </cell>
          <cell r="BE333">
            <v>0</v>
          </cell>
          <cell r="BF333">
            <v>0</v>
          </cell>
          <cell r="BG333">
            <v>1.3960000000000001E-3</v>
          </cell>
          <cell r="BH333">
            <v>-1.3960000000000001E-3</v>
          </cell>
          <cell r="BI333">
            <v>0</v>
          </cell>
          <cell r="BJ333">
            <v>3.5349400000000003E-3</v>
          </cell>
          <cell r="BK333">
            <v>-3.5349400000000003E-3</v>
          </cell>
          <cell r="BL333">
            <v>0</v>
          </cell>
          <cell r="BM333">
            <v>2.3498100000000077E-3</v>
          </cell>
          <cell r="BN333">
            <v>3.5349400000000003E-3</v>
          </cell>
          <cell r="BO333">
            <v>-1.1851299999999926E-3</v>
          </cell>
          <cell r="BP333">
            <v>0</v>
          </cell>
          <cell r="BQ333">
            <v>0</v>
          </cell>
          <cell r="BR333">
            <v>0</v>
          </cell>
          <cell r="BS333">
            <v>-8.013700000000009E-4</v>
          </cell>
          <cell r="BT333">
            <v>8.013700000000009E-4</v>
          </cell>
          <cell r="BU333">
            <v>0</v>
          </cell>
          <cell r="BV333">
            <v>2.7335699999999977E-3</v>
          </cell>
          <cell r="BW333">
            <v>-2.7335699999999977E-3</v>
          </cell>
          <cell r="BX333">
            <v>0</v>
          </cell>
          <cell r="BY333">
            <v>4.7646799999999934E-3</v>
          </cell>
          <cell r="BZ333">
            <v>2.7335699999999977E-3</v>
          </cell>
          <cell r="CA333">
            <v>-2.0311099999999957E-3</v>
          </cell>
          <cell r="CB333">
            <v>0</v>
          </cell>
          <cell r="CC333">
            <v>0</v>
          </cell>
          <cell r="CD333">
            <v>0</v>
          </cell>
          <cell r="CE333">
            <v>-4.9261099999999974E-3</v>
          </cell>
          <cell r="CF333">
            <v>4.9261099999999974E-3</v>
          </cell>
          <cell r="CG333">
            <v>0</v>
          </cell>
          <cell r="CH333">
            <v>-2.1925399999999928E-3</v>
          </cell>
          <cell r="CI333">
            <v>2.1925399999999928E-3</v>
          </cell>
          <cell r="CJ333">
            <v>0</v>
          </cell>
          <cell r="CK333">
            <v>-1.1323599999999712E-3</v>
          </cell>
          <cell r="CL333">
            <v>-2.1925399999999928E-3</v>
          </cell>
          <cell r="CM333">
            <v>-1.0601800000000217E-3</v>
          </cell>
          <cell r="CN333">
            <v>0</v>
          </cell>
          <cell r="CO333">
            <v>0</v>
          </cell>
          <cell r="CP333">
            <v>0</v>
          </cell>
          <cell r="CQ333">
            <v>0</v>
          </cell>
          <cell r="CR333">
            <v>0</v>
          </cell>
          <cell r="CS333">
            <v>0</v>
          </cell>
          <cell r="CT333">
            <v>-2.1925399999999928E-3</v>
          </cell>
          <cell r="CU333">
            <v>2.1925399999999928E-3</v>
          </cell>
          <cell r="CV333">
            <v>0</v>
          </cell>
          <cell r="CW333">
            <v>-3.3223599999999964E-3</v>
          </cell>
          <cell r="CX333">
            <v>-2.1925399999999928E-3</v>
          </cell>
          <cell r="CY333">
            <v>-1.1298200000000036E-3</v>
          </cell>
          <cell r="CZ333">
            <v>0</v>
          </cell>
          <cell r="DA333">
            <v>0</v>
          </cell>
          <cell r="DB333">
            <v>0</v>
          </cell>
          <cell r="DC333">
            <v>1.4475999999999999E-4</v>
          </cell>
          <cell r="DD333">
            <v>-1.4475999999999999E-4</v>
          </cell>
          <cell r="DE333">
            <v>0</v>
          </cell>
          <cell r="DF333">
            <v>-2.047779999999999E-3</v>
          </cell>
          <cell r="DG333">
            <v>2.047779999999999E-3</v>
          </cell>
          <cell r="DH333">
            <v>0</v>
          </cell>
          <cell r="DI333">
            <v>9.9764000000002184E-4</v>
          </cell>
          <cell r="DJ333">
            <v>-2.047779999999999E-3</v>
          </cell>
          <cell r="DK333">
            <v>3.0454200000000209E-3</v>
          </cell>
          <cell r="DL333">
            <v>0</v>
          </cell>
          <cell r="DM333">
            <v>0</v>
          </cell>
          <cell r="DN333">
            <v>0</v>
          </cell>
          <cell r="DO333">
            <v>1.1153899999999995E-3</v>
          </cell>
          <cell r="DP333">
            <v>-1.1153899999999995E-3</v>
          </cell>
          <cell r="DQ333">
            <v>0</v>
          </cell>
          <cell r="DR333">
            <v>-9.3238999999999128E-4</v>
          </cell>
          <cell r="DS333">
            <v>9.3238999999999128E-4</v>
          </cell>
          <cell r="DT333">
            <v>0</v>
          </cell>
          <cell r="DU333">
            <v>-3.6264100000000243E-3</v>
          </cell>
          <cell r="DV333">
            <v>-9.3238999999999128E-4</v>
          </cell>
          <cell r="DW333">
            <v>-2.6940200000000331E-3</v>
          </cell>
          <cell r="DX333">
            <v>0</v>
          </cell>
          <cell r="DY333">
            <v>0</v>
          </cell>
          <cell r="DZ333">
            <v>0</v>
          </cell>
          <cell r="EA333">
            <v>-5.8483000000000146E-4</v>
          </cell>
          <cell r="EB333">
            <v>5.8483000000000146E-4</v>
          </cell>
          <cell r="EC333">
            <v>0</v>
          </cell>
          <cell r="ED333">
            <v>-1.5172200000000136E-3</v>
          </cell>
          <cell r="EE333">
            <v>1.5172200000000136E-3</v>
          </cell>
          <cell r="EF333">
            <v>0</v>
          </cell>
          <cell r="EG333">
            <v>8.3315999999999946E-4</v>
          </cell>
          <cell r="EH333">
            <v>-1.5172200000000136E-3</v>
          </cell>
          <cell r="EI333">
            <v>2.350380000000013E-3</v>
          </cell>
          <cell r="EJ333">
            <v>0</v>
          </cell>
          <cell r="EK333">
            <v>0</v>
          </cell>
          <cell r="EL333">
            <v>0</v>
          </cell>
          <cell r="EM333">
            <v>0</v>
          </cell>
          <cell r="EN333">
            <v>0</v>
          </cell>
        </row>
        <row r="334">
          <cell r="A334">
            <v>525123</v>
          </cell>
          <cell r="B334" t="str">
            <v>Sales Promotion - Material Issue</v>
          </cell>
          <cell r="C334">
            <v>1.2134123400000001</v>
          </cell>
          <cell r="D334">
            <v>2.4829405899999997</v>
          </cell>
          <cell r="E334">
            <v>9.17611709</v>
          </cell>
          <cell r="F334">
            <v>0.46640834999999997</v>
          </cell>
          <cell r="G334">
            <v>0.27049976000000003</v>
          </cell>
          <cell r="H334">
            <v>0.14669692000000001</v>
          </cell>
          <cell r="I334">
            <v>5.6290400000000004E-2</v>
          </cell>
          <cell r="J334">
            <v>0</v>
          </cell>
          <cell r="K334">
            <v>0</v>
          </cell>
          <cell r="L334">
            <v>0</v>
          </cell>
          <cell r="M334">
            <v>0</v>
          </cell>
          <cell r="N334">
            <v>4.4000000000000002E-4</v>
          </cell>
          <cell r="O334">
            <v>-4.4000000000000002E-4</v>
          </cell>
          <cell r="P334">
            <v>0</v>
          </cell>
          <cell r="Q334">
            <v>9.5013799999999985E-3</v>
          </cell>
          <cell r="R334">
            <v>4.4000000000000002E-4</v>
          </cell>
          <cell r="S334">
            <v>9.0613799999999991E-3</v>
          </cell>
          <cell r="T334">
            <v>0.95369093752696987</v>
          </cell>
          <cell r="U334">
            <v>0</v>
          </cell>
          <cell r="V334">
            <v>0</v>
          </cell>
          <cell r="W334">
            <v>0</v>
          </cell>
          <cell r="X334">
            <v>0</v>
          </cell>
          <cell r="Y334">
            <v>0</v>
          </cell>
          <cell r="Z334">
            <v>4.4000000000000002E-4</v>
          </cell>
          <cell r="AA334">
            <v>-4.4000000000000002E-4</v>
          </cell>
          <cell r="AB334">
            <v>0</v>
          </cell>
          <cell r="AC334">
            <v>1.397676E-2</v>
          </cell>
          <cell r="AD334">
            <v>4.4000000000000002E-4</v>
          </cell>
          <cell r="AE334">
            <v>1.353676E-2</v>
          </cell>
          <cell r="AF334">
            <v>0.96851917039428315</v>
          </cell>
          <cell r="AG334">
            <v>0</v>
          </cell>
          <cell r="AH334">
            <v>0</v>
          </cell>
          <cell r="AI334">
            <v>8.1366200000000007E-3</v>
          </cell>
          <cell r="AJ334">
            <v>-8.1366200000000007E-3</v>
          </cell>
          <cell r="AK334">
            <v>0</v>
          </cell>
          <cell r="AL334">
            <v>8.5766200000000001E-3</v>
          </cell>
          <cell r="AM334">
            <v>-8.5766200000000001E-3</v>
          </cell>
          <cell r="AN334">
            <v>0</v>
          </cell>
          <cell r="AO334">
            <v>8.1366200000000007E-3</v>
          </cell>
          <cell r="AP334">
            <v>8.5766200000000001E-3</v>
          </cell>
          <cell r="AQ334">
            <v>-4.3999999999999942E-4</v>
          </cell>
          <cell r="AR334">
            <v>-5.4076508427332158E-2</v>
          </cell>
          <cell r="AS334">
            <v>0</v>
          </cell>
          <cell r="AT334">
            <v>0</v>
          </cell>
          <cell r="AU334">
            <v>0.73799999999999999</v>
          </cell>
          <cell r="AV334">
            <v>-0.73799999999999999</v>
          </cell>
          <cell r="AW334">
            <v>0</v>
          </cell>
          <cell r="AX334">
            <v>0.74657662000000002</v>
          </cell>
          <cell r="AY334">
            <v>-0.74657662000000002</v>
          </cell>
          <cell r="AZ334">
            <v>0</v>
          </cell>
          <cell r="BA334">
            <v>1.546676E-2</v>
          </cell>
          <cell r="BB334">
            <v>0.74657662000000002</v>
          </cell>
          <cell r="BC334">
            <v>-0.73110986</v>
          </cell>
          <cell r="BD334">
            <v>-47.269748803239985</v>
          </cell>
          <cell r="BE334">
            <v>0</v>
          </cell>
          <cell r="BF334">
            <v>0</v>
          </cell>
          <cell r="BG334">
            <v>0</v>
          </cell>
          <cell r="BH334">
            <v>0</v>
          </cell>
          <cell r="BI334">
            <v>0</v>
          </cell>
          <cell r="BJ334">
            <v>0.74657662000000002</v>
          </cell>
          <cell r="BK334">
            <v>-0.74657662000000002</v>
          </cell>
          <cell r="BL334">
            <v>0</v>
          </cell>
          <cell r="BM334">
            <v>1.876595E-2</v>
          </cell>
          <cell r="BN334">
            <v>0.74657662000000002</v>
          </cell>
          <cell r="BO334">
            <v>-0.72781066999999999</v>
          </cell>
          <cell r="BP334">
            <v>-38.783577170353752</v>
          </cell>
          <cell r="BQ334">
            <v>0</v>
          </cell>
          <cell r="BR334">
            <v>0</v>
          </cell>
          <cell r="BS334">
            <v>0</v>
          </cell>
          <cell r="BT334">
            <v>0</v>
          </cell>
          <cell r="BU334">
            <v>0</v>
          </cell>
          <cell r="BV334">
            <v>0.74657662000000002</v>
          </cell>
          <cell r="BW334">
            <v>-0.74657662000000002</v>
          </cell>
          <cell r="BX334">
            <v>0</v>
          </cell>
          <cell r="BY334">
            <v>1.876595E-2</v>
          </cell>
          <cell r="BZ334">
            <v>0.74657662000000002</v>
          </cell>
          <cell r="CA334">
            <v>0.72781066999999999</v>
          </cell>
          <cell r="CB334">
            <v>38.783577170353752</v>
          </cell>
          <cell r="CC334">
            <v>0</v>
          </cell>
          <cell r="CD334">
            <v>0</v>
          </cell>
          <cell r="CE334">
            <v>8.9790300000000284E-3</v>
          </cell>
          <cell r="CF334">
            <v>-8.9790300000000284E-3</v>
          </cell>
          <cell r="CG334">
            <v>0</v>
          </cell>
          <cell r="CH334">
            <v>0.75555565000000002</v>
          </cell>
          <cell r="CI334">
            <v>-0.75555565000000002</v>
          </cell>
          <cell r="CJ334">
            <v>0</v>
          </cell>
          <cell r="CK334">
            <v>2.4230069999999999E-2</v>
          </cell>
          <cell r="CL334">
            <v>0.75555565000000002</v>
          </cell>
          <cell r="CM334">
            <v>0.73132558000000003</v>
          </cell>
          <cell r="CN334">
            <v>30.182561585666079</v>
          </cell>
          <cell r="CO334">
            <v>0</v>
          </cell>
          <cell r="CP334">
            <v>0</v>
          </cell>
          <cell r="CQ334">
            <v>2.98E-3</v>
          </cell>
          <cell r="CR334">
            <v>-2.98E-3</v>
          </cell>
          <cell r="CS334">
            <v>0</v>
          </cell>
          <cell r="CT334">
            <v>0.75853565000000001</v>
          </cell>
          <cell r="CU334">
            <v>-0.75853565000000001</v>
          </cell>
          <cell r="CV334">
            <v>0</v>
          </cell>
          <cell r="CW334">
            <v>4.4216080000000005E-2</v>
          </cell>
          <cell r="CX334">
            <v>0.75853565000000001</v>
          </cell>
          <cell r="CY334">
            <v>-0.71431957000000001</v>
          </cell>
          <cell r="CZ334">
            <v>-16.155198968339118</v>
          </cell>
          <cell r="DA334">
            <v>0</v>
          </cell>
          <cell r="DB334">
            <v>0</v>
          </cell>
          <cell r="DC334">
            <v>0</v>
          </cell>
          <cell r="DD334">
            <v>0</v>
          </cell>
          <cell r="DE334">
            <v>0</v>
          </cell>
          <cell r="DF334">
            <v>0.75853565000000001</v>
          </cell>
          <cell r="DG334">
            <v>-0.75853565000000001</v>
          </cell>
          <cell r="DH334">
            <v>0</v>
          </cell>
          <cell r="DI334">
            <v>4.4216080000000005E-2</v>
          </cell>
          <cell r="DJ334">
            <v>0.75853565000000001</v>
          </cell>
          <cell r="DK334">
            <v>-0.71431957000000001</v>
          </cell>
          <cell r="DL334">
            <v>-16.155198968339118</v>
          </cell>
          <cell r="DM334">
            <v>0</v>
          </cell>
          <cell r="DN334">
            <v>0</v>
          </cell>
          <cell r="DO334">
            <v>0</v>
          </cell>
          <cell r="DP334">
            <v>0</v>
          </cell>
          <cell r="DQ334">
            <v>0</v>
          </cell>
          <cell r="DR334">
            <v>0.75853565000000001</v>
          </cell>
          <cell r="DS334">
            <v>-0.75853565000000001</v>
          </cell>
          <cell r="DT334">
            <v>0</v>
          </cell>
          <cell r="DU334">
            <v>5.1392899999999998E-2</v>
          </cell>
          <cell r="DV334">
            <v>0.75853565000000001</v>
          </cell>
          <cell r="DW334">
            <v>-0.70714275000000004</v>
          </cell>
          <cell r="DX334">
            <v>-13.759541687665029</v>
          </cell>
          <cell r="DY334">
            <v>0</v>
          </cell>
          <cell r="DZ334">
            <v>0</v>
          </cell>
          <cell r="EA334">
            <v>2.1099999999999999E-3</v>
          </cell>
          <cell r="EB334">
            <v>-2.1099999999999999E-3</v>
          </cell>
          <cell r="EC334">
            <v>0</v>
          </cell>
          <cell r="ED334">
            <v>0.76064565000000006</v>
          </cell>
          <cell r="EE334">
            <v>-0.76064565000000006</v>
          </cell>
          <cell r="EF334">
            <v>0</v>
          </cell>
          <cell r="EG334">
            <v>5.2591569999999997E-2</v>
          </cell>
          <cell r="EH334">
            <v>0.76064565000000006</v>
          </cell>
          <cell r="EI334">
            <v>-0.70805408000000003</v>
          </cell>
          <cell r="EJ334">
            <v>-13.463261887789242</v>
          </cell>
          <cell r="EK334">
            <v>0</v>
          </cell>
          <cell r="EL334">
            <v>0</v>
          </cell>
          <cell r="EM334">
            <v>3.4634100000000326E-3</v>
          </cell>
          <cell r="EN334">
            <v>-3.4634100000000326E-3</v>
          </cell>
        </row>
        <row r="335">
          <cell r="A335">
            <v>525125</v>
          </cell>
          <cell r="B335" t="str">
            <v>Sales activities Enter.Sales(Fund)</v>
          </cell>
          <cell r="C335">
            <v>0</v>
          </cell>
          <cell r="D335">
            <v>7.1489034800000004</v>
          </cell>
          <cell r="E335">
            <v>1.59442952</v>
          </cell>
          <cell r="F335">
            <v>0</v>
          </cell>
          <cell r="G335">
            <v>0.23519999999999999</v>
          </cell>
          <cell r="H335">
            <v>0</v>
          </cell>
          <cell r="I335">
            <v>0.17408295999999998</v>
          </cell>
          <cell r="J335">
            <v>0</v>
          </cell>
          <cell r="K335">
            <v>0</v>
          </cell>
          <cell r="L335">
            <v>0</v>
          </cell>
          <cell r="M335">
            <v>0</v>
          </cell>
          <cell r="N335">
            <v>0</v>
          </cell>
          <cell r="O335">
            <v>0</v>
          </cell>
          <cell r="P335">
            <v>0</v>
          </cell>
          <cell r="Q335">
            <v>0</v>
          </cell>
          <cell r="R335">
            <v>0</v>
          </cell>
          <cell r="S335">
            <v>0</v>
          </cell>
          <cell r="T335">
            <v>0</v>
          </cell>
          <cell r="U335">
            <v>0</v>
          </cell>
          <cell r="V335">
            <v>0</v>
          </cell>
          <cell r="W335">
            <v>0</v>
          </cell>
          <cell r="X335">
            <v>0</v>
          </cell>
          <cell r="Y335">
            <v>0</v>
          </cell>
          <cell r="Z335">
            <v>0</v>
          </cell>
          <cell r="AA335">
            <v>0</v>
          </cell>
          <cell r="AB335">
            <v>0</v>
          </cell>
          <cell r="AC335">
            <v>0</v>
          </cell>
          <cell r="AD335">
            <v>0</v>
          </cell>
          <cell r="AE335">
            <v>0</v>
          </cell>
          <cell r="AF335">
            <v>0</v>
          </cell>
          <cell r="AG335">
            <v>0</v>
          </cell>
          <cell r="AH335">
            <v>0</v>
          </cell>
          <cell r="AI335">
            <v>0</v>
          </cell>
          <cell r="AJ335">
            <v>0</v>
          </cell>
          <cell r="AK335">
            <v>0</v>
          </cell>
          <cell r="AL335">
            <v>0</v>
          </cell>
          <cell r="AM335">
            <v>0</v>
          </cell>
          <cell r="AN335">
            <v>0</v>
          </cell>
          <cell r="AO335">
            <v>0</v>
          </cell>
          <cell r="AP335">
            <v>0</v>
          </cell>
          <cell r="AQ335">
            <v>0</v>
          </cell>
          <cell r="AR335">
            <v>0</v>
          </cell>
          <cell r="AS335">
            <v>0</v>
          </cell>
          <cell r="AT335">
            <v>0</v>
          </cell>
          <cell r="AU335">
            <v>0</v>
          </cell>
          <cell r="AV335">
            <v>0</v>
          </cell>
          <cell r="AW335">
            <v>0</v>
          </cell>
          <cell r="AX335">
            <v>0</v>
          </cell>
          <cell r="AY335">
            <v>0</v>
          </cell>
          <cell r="AZ335">
            <v>0</v>
          </cell>
          <cell r="BA335">
            <v>0</v>
          </cell>
          <cell r="BB335">
            <v>0</v>
          </cell>
          <cell r="BC335">
            <v>0</v>
          </cell>
          <cell r="BD335">
            <v>0</v>
          </cell>
          <cell r="BE335">
            <v>0</v>
          </cell>
          <cell r="BF335">
            <v>0</v>
          </cell>
          <cell r="BG335">
            <v>1.6000000000000001E-3</v>
          </cell>
          <cell r="BH335">
            <v>-1.6000000000000001E-3</v>
          </cell>
          <cell r="BI335">
            <v>0</v>
          </cell>
          <cell r="BJ335">
            <v>1.6000000000000001E-3</v>
          </cell>
          <cell r="BK335">
            <v>-1.6000000000000001E-3</v>
          </cell>
          <cell r="BL335">
            <v>0</v>
          </cell>
          <cell r="BM335">
            <v>0</v>
          </cell>
          <cell r="BN335">
            <v>1.6000000000000001E-3</v>
          </cell>
          <cell r="BO335">
            <v>-1.6000000000000001E-3</v>
          </cell>
          <cell r="BP335">
            <v>0</v>
          </cell>
          <cell r="BQ335">
            <v>0</v>
          </cell>
          <cell r="BR335">
            <v>0</v>
          </cell>
          <cell r="BS335">
            <v>0</v>
          </cell>
          <cell r="BT335">
            <v>0</v>
          </cell>
          <cell r="BU335">
            <v>0</v>
          </cell>
          <cell r="BV335">
            <v>1.6000000000000001E-3</v>
          </cell>
          <cell r="BW335">
            <v>-1.6000000000000001E-3</v>
          </cell>
          <cell r="BX335">
            <v>0</v>
          </cell>
          <cell r="BY335">
            <v>0</v>
          </cell>
          <cell r="BZ335">
            <v>1.6000000000000001E-3</v>
          </cell>
          <cell r="CA335">
            <v>1.6000000000000001E-3</v>
          </cell>
          <cell r="CB335">
            <v>0</v>
          </cell>
          <cell r="CC335">
            <v>0</v>
          </cell>
          <cell r="CD335">
            <v>0</v>
          </cell>
          <cell r="CE335">
            <v>0</v>
          </cell>
          <cell r="CF335">
            <v>0</v>
          </cell>
          <cell r="CG335">
            <v>0</v>
          </cell>
          <cell r="CH335">
            <v>1.6000000000000001E-3</v>
          </cell>
          <cell r="CI335">
            <v>-1.6000000000000001E-3</v>
          </cell>
          <cell r="CJ335">
            <v>0</v>
          </cell>
          <cell r="CK335">
            <v>0.06</v>
          </cell>
          <cell r="CL335">
            <v>1.6000000000000001E-3</v>
          </cell>
          <cell r="CM335">
            <v>-5.8400000000000001E-2</v>
          </cell>
          <cell r="CN335">
            <v>-0.97333333333333338</v>
          </cell>
          <cell r="CO335">
            <v>0</v>
          </cell>
          <cell r="CP335">
            <v>0</v>
          </cell>
          <cell r="CQ335">
            <v>0</v>
          </cell>
          <cell r="CR335">
            <v>0</v>
          </cell>
          <cell r="CS335">
            <v>0</v>
          </cell>
          <cell r="CT335">
            <v>1.6000000000000001E-3</v>
          </cell>
          <cell r="CU335">
            <v>-1.6000000000000001E-3</v>
          </cell>
          <cell r="CV335">
            <v>0</v>
          </cell>
          <cell r="CW335">
            <v>0.06</v>
          </cell>
          <cell r="CX335">
            <v>1.6000000000000001E-3</v>
          </cell>
          <cell r="CY335">
            <v>5.8400000000000001E-2</v>
          </cell>
          <cell r="CZ335">
            <v>0.97333333333333338</v>
          </cell>
          <cell r="DA335">
            <v>0</v>
          </cell>
          <cell r="DB335">
            <v>0</v>
          </cell>
          <cell r="DC335">
            <v>0</v>
          </cell>
          <cell r="DD335">
            <v>0</v>
          </cell>
          <cell r="DE335">
            <v>0</v>
          </cell>
          <cell r="DF335">
            <v>1.6000000000000001E-3</v>
          </cell>
          <cell r="DG335">
            <v>-1.6000000000000001E-3</v>
          </cell>
          <cell r="DH335">
            <v>0</v>
          </cell>
          <cell r="DI335">
            <v>0.06</v>
          </cell>
          <cell r="DJ335">
            <v>1.6000000000000001E-3</v>
          </cell>
          <cell r="DK335">
            <v>5.8400000000000001E-2</v>
          </cell>
          <cell r="DL335">
            <v>0.97333333333333338</v>
          </cell>
          <cell r="DM335">
            <v>0</v>
          </cell>
          <cell r="DN335">
            <v>0</v>
          </cell>
          <cell r="DO335">
            <v>0</v>
          </cell>
          <cell r="DP335">
            <v>0</v>
          </cell>
          <cell r="DQ335">
            <v>0</v>
          </cell>
          <cell r="DR335">
            <v>1.6000000000000001E-3</v>
          </cell>
          <cell r="DS335">
            <v>-1.6000000000000001E-3</v>
          </cell>
          <cell r="DT335">
            <v>0</v>
          </cell>
          <cell r="DU335">
            <v>9.5000000000000001E-2</v>
          </cell>
          <cell r="DV335">
            <v>1.6000000000000001E-3</v>
          </cell>
          <cell r="DW335">
            <v>9.3399999999999997E-2</v>
          </cell>
          <cell r="DX335">
            <v>0.98315789473684201</v>
          </cell>
          <cell r="DY335">
            <v>0</v>
          </cell>
          <cell r="DZ335">
            <v>0</v>
          </cell>
          <cell r="EA335">
            <v>0</v>
          </cell>
          <cell r="EB335">
            <v>0</v>
          </cell>
          <cell r="EC335">
            <v>0</v>
          </cell>
          <cell r="ED335">
            <v>1.6000000000000001E-3</v>
          </cell>
          <cell r="EE335">
            <v>-1.6000000000000001E-3</v>
          </cell>
          <cell r="EF335">
            <v>0</v>
          </cell>
          <cell r="EG335">
            <v>0.17408295999999998</v>
          </cell>
          <cell r="EH335">
            <v>1.6000000000000001E-3</v>
          </cell>
          <cell r="EI335">
            <v>0.17248295999999999</v>
          </cell>
          <cell r="EJ335">
            <v>0.99080897981054561</v>
          </cell>
          <cell r="EK335">
            <v>0</v>
          </cell>
          <cell r="EL335">
            <v>0</v>
          </cell>
          <cell r="EM335">
            <v>0</v>
          </cell>
          <cell r="EN335">
            <v>0</v>
          </cell>
        </row>
        <row r="336">
          <cell r="A336">
            <v>525126</v>
          </cell>
          <cell r="B336" t="str">
            <v>Sales Commission- SME Sales-Executive</v>
          </cell>
          <cell r="C336">
            <v>0</v>
          </cell>
          <cell r="D336">
            <v>5.5696000000000002E-2</v>
          </cell>
          <cell r="E336">
            <v>0.16131899999999999</v>
          </cell>
          <cell r="F336">
            <v>0.43697999999999998</v>
          </cell>
          <cell r="G336">
            <v>0.27500000000000002</v>
          </cell>
          <cell r="H336">
            <v>0</v>
          </cell>
          <cell r="I336">
            <v>0</v>
          </cell>
          <cell r="J336">
            <v>0</v>
          </cell>
          <cell r="K336">
            <v>0</v>
          </cell>
          <cell r="L336">
            <v>29.85</v>
          </cell>
          <cell r="M336">
            <v>2.17</v>
          </cell>
          <cell r="N336">
            <v>2.17</v>
          </cell>
          <cell r="O336">
            <v>0</v>
          </cell>
          <cell r="P336">
            <v>0</v>
          </cell>
          <cell r="Q336">
            <v>0</v>
          </cell>
          <cell r="R336">
            <v>2.17</v>
          </cell>
          <cell r="S336">
            <v>-2.17</v>
          </cell>
          <cell r="T336">
            <v>0</v>
          </cell>
          <cell r="U336">
            <v>0</v>
          </cell>
          <cell r="V336">
            <v>2.0099999999999998</v>
          </cell>
          <cell r="W336">
            <v>2.0099999999999998</v>
          </cell>
          <cell r="X336">
            <v>0</v>
          </cell>
          <cell r="Y336">
            <v>4.18</v>
          </cell>
          <cell r="Z336">
            <v>4.18</v>
          </cell>
          <cell r="AA336">
            <v>0</v>
          </cell>
          <cell r="AB336">
            <v>0</v>
          </cell>
          <cell r="AC336">
            <v>0</v>
          </cell>
          <cell r="AD336">
            <v>4.18</v>
          </cell>
          <cell r="AE336">
            <v>-4.18</v>
          </cell>
          <cell r="AF336">
            <v>0</v>
          </cell>
          <cell r="AG336">
            <v>0</v>
          </cell>
          <cell r="AH336">
            <v>2.17</v>
          </cell>
          <cell r="AI336">
            <v>2.17</v>
          </cell>
          <cell r="AJ336">
            <v>0</v>
          </cell>
          <cell r="AK336">
            <v>6.35</v>
          </cell>
          <cell r="AL336">
            <v>6.35</v>
          </cell>
          <cell r="AM336">
            <v>0</v>
          </cell>
          <cell r="AN336">
            <v>0</v>
          </cell>
          <cell r="AO336">
            <v>2.17</v>
          </cell>
          <cell r="AP336">
            <v>6.35</v>
          </cell>
          <cell r="AQ336">
            <v>-4.18</v>
          </cell>
          <cell r="AR336">
            <v>0</v>
          </cell>
          <cell r="AS336">
            <v>0</v>
          </cell>
          <cell r="AT336">
            <v>2.13</v>
          </cell>
          <cell r="AU336">
            <v>2.13</v>
          </cell>
          <cell r="AV336">
            <v>0</v>
          </cell>
          <cell r="AW336">
            <v>8.48</v>
          </cell>
          <cell r="AX336">
            <v>8.48</v>
          </cell>
          <cell r="AY336">
            <v>0</v>
          </cell>
          <cell r="AZ336">
            <v>0</v>
          </cell>
          <cell r="BA336">
            <v>0</v>
          </cell>
          <cell r="BB336">
            <v>8.48</v>
          </cell>
          <cell r="BC336">
            <v>-8.48</v>
          </cell>
          <cell r="BD336">
            <v>0</v>
          </cell>
          <cell r="BE336">
            <v>0</v>
          </cell>
          <cell r="BF336">
            <v>2.17</v>
          </cell>
          <cell r="BG336">
            <v>0</v>
          </cell>
          <cell r="BH336">
            <v>2.17</v>
          </cell>
          <cell r="BI336">
            <v>10.65</v>
          </cell>
          <cell r="BJ336">
            <v>8.48</v>
          </cell>
          <cell r="BK336">
            <v>2.17</v>
          </cell>
          <cell r="BL336">
            <v>0.20375586854460093</v>
          </cell>
          <cell r="BM336">
            <v>0</v>
          </cell>
          <cell r="BN336">
            <v>8.48</v>
          </cell>
          <cell r="BO336">
            <v>-8.48</v>
          </cell>
          <cell r="BP336">
            <v>0</v>
          </cell>
          <cell r="BQ336">
            <v>0</v>
          </cell>
          <cell r="BR336">
            <v>2.2000000000000002</v>
          </cell>
          <cell r="BS336">
            <v>2.2018660899999998</v>
          </cell>
          <cell r="BT336">
            <v>-1.8660899999995983E-3</v>
          </cell>
          <cell r="BU336">
            <v>12.85</v>
          </cell>
          <cell r="BV336">
            <v>10.68186609</v>
          </cell>
          <cell r="BW336">
            <v>2.1681339099999999</v>
          </cell>
          <cell r="BX336">
            <v>0.16872637431906615</v>
          </cell>
          <cell r="BY336">
            <v>0</v>
          </cell>
          <cell r="BZ336">
            <v>10.68186609</v>
          </cell>
          <cell r="CA336">
            <v>10.68186609</v>
          </cell>
          <cell r="CB336">
            <v>0</v>
          </cell>
          <cell r="CC336">
            <v>0</v>
          </cell>
          <cell r="CD336">
            <v>2.5</v>
          </cell>
          <cell r="CE336">
            <v>3.9934337699999998</v>
          </cell>
          <cell r="CF336">
            <v>-1.4934337699999998</v>
          </cell>
          <cell r="CG336">
            <v>15.35</v>
          </cell>
          <cell r="CH336">
            <v>14.675299859999999</v>
          </cell>
          <cell r="CI336">
            <v>0.67470014000000056</v>
          </cell>
          <cell r="CJ336">
            <v>4.3954406514658019E-2</v>
          </cell>
          <cell r="CK336">
            <v>0</v>
          </cell>
          <cell r="CL336">
            <v>14.675299859999999</v>
          </cell>
          <cell r="CM336">
            <v>14.675299859999999</v>
          </cell>
          <cell r="CN336">
            <v>0</v>
          </cell>
          <cell r="CO336">
            <v>0</v>
          </cell>
          <cell r="CP336">
            <v>2.5</v>
          </cell>
          <cell r="CQ336">
            <v>3.1278284100000002</v>
          </cell>
          <cell r="CR336">
            <v>-0.62782841000000023</v>
          </cell>
          <cell r="CS336">
            <v>17.850000000000001</v>
          </cell>
          <cell r="CT336">
            <v>17.803128269999998</v>
          </cell>
          <cell r="CU336">
            <v>4.6871730000002998E-2</v>
          </cell>
          <cell r="CV336">
            <v>2.6258672268909241E-3</v>
          </cell>
          <cell r="CW336">
            <v>0</v>
          </cell>
          <cell r="CX336">
            <v>17.803128269999998</v>
          </cell>
          <cell r="CY336">
            <v>-17.803128269999998</v>
          </cell>
          <cell r="CZ336">
            <v>0</v>
          </cell>
          <cell r="DA336">
            <v>0</v>
          </cell>
          <cell r="DB336">
            <v>2.5</v>
          </cell>
          <cell r="DC336">
            <v>4.3769375300000002</v>
          </cell>
          <cell r="DD336">
            <v>-1.8769375300000002</v>
          </cell>
          <cell r="DE336">
            <v>20.350000000000001</v>
          </cell>
          <cell r="DF336">
            <v>22.180065800000001</v>
          </cell>
          <cell r="DG336">
            <v>-1.8300657999999999</v>
          </cell>
          <cell r="DH336">
            <v>-8.9929523341523335E-2</v>
          </cell>
          <cell r="DI336">
            <v>0</v>
          </cell>
          <cell r="DJ336">
            <v>22.180065800000001</v>
          </cell>
          <cell r="DK336">
            <v>-22.180065800000001</v>
          </cell>
          <cell r="DL336">
            <v>0</v>
          </cell>
          <cell r="DM336">
            <v>0</v>
          </cell>
          <cell r="DN336">
            <v>2.5</v>
          </cell>
          <cell r="DO336">
            <v>3.104175039999999</v>
          </cell>
          <cell r="DP336">
            <v>-0.604175039999999</v>
          </cell>
          <cell r="DQ336">
            <v>22.85</v>
          </cell>
          <cell r="DR336">
            <v>25.284240839999999</v>
          </cell>
          <cell r="DS336">
            <v>-2.4342408399999975</v>
          </cell>
          <cell r="DT336">
            <v>-0.10653132778993424</v>
          </cell>
          <cell r="DU336">
            <v>0</v>
          </cell>
          <cell r="DV336">
            <v>25.284240839999999</v>
          </cell>
          <cell r="DW336">
            <v>-25.284240839999999</v>
          </cell>
          <cell r="DX336">
            <v>0</v>
          </cell>
          <cell r="DY336">
            <v>0</v>
          </cell>
          <cell r="DZ336">
            <v>2.5</v>
          </cell>
          <cell r="EA336">
            <v>2.4480920899999998</v>
          </cell>
          <cell r="EB336">
            <v>5.1907910000000168E-2</v>
          </cell>
          <cell r="EC336">
            <v>25.35</v>
          </cell>
          <cell r="ED336">
            <v>27.732332929999998</v>
          </cell>
          <cell r="EE336">
            <v>-2.3823329299999969</v>
          </cell>
          <cell r="EF336">
            <v>-9.3977630374753318E-2</v>
          </cell>
          <cell r="EG336">
            <v>0</v>
          </cell>
          <cell r="EH336">
            <v>27.732332929999998</v>
          </cell>
          <cell r="EI336">
            <v>-27.732332929999998</v>
          </cell>
          <cell r="EJ336">
            <v>0</v>
          </cell>
          <cell r="EK336">
            <v>0</v>
          </cell>
          <cell r="EL336">
            <v>4.5</v>
          </cell>
          <cell r="EM336">
            <v>0.71182955999999864</v>
          </cell>
          <cell r="EN336">
            <v>3.7881704400000014</v>
          </cell>
        </row>
        <row r="337">
          <cell r="A337">
            <v>525124</v>
          </cell>
          <cell r="B337" t="str">
            <v>PR Activities – Material Issues</v>
          </cell>
          <cell r="C337">
            <v>0</v>
          </cell>
          <cell r="D337">
            <v>0</v>
          </cell>
          <cell r="E337">
            <v>0</v>
          </cell>
          <cell r="F337">
            <v>0</v>
          </cell>
          <cell r="G337">
            <v>0</v>
          </cell>
          <cell r="H337">
            <v>0</v>
          </cell>
          <cell r="I337">
            <v>13.124976</v>
          </cell>
          <cell r="J337">
            <v>0</v>
          </cell>
          <cell r="K337">
            <v>0</v>
          </cell>
          <cell r="L337">
            <v>0</v>
          </cell>
          <cell r="M337">
            <v>0</v>
          </cell>
          <cell r="N337">
            <v>0</v>
          </cell>
          <cell r="O337">
            <v>0</v>
          </cell>
          <cell r="P337">
            <v>0</v>
          </cell>
          <cell r="Q337">
            <v>-1.0194499999999981E-3</v>
          </cell>
          <cell r="R337">
            <v>0</v>
          </cell>
          <cell r="S337">
            <v>-1.0194499999999981E-3</v>
          </cell>
          <cell r="T337">
            <v>0</v>
          </cell>
          <cell r="U337">
            <v>0</v>
          </cell>
          <cell r="V337">
            <v>0</v>
          </cell>
          <cell r="W337">
            <v>-4.3127799999999996E-3</v>
          </cell>
          <cell r="X337">
            <v>4.3127799999999996E-3</v>
          </cell>
          <cell r="Y337">
            <v>0</v>
          </cell>
          <cell r="Z337">
            <v>-4.3127799999999996E-3</v>
          </cell>
          <cell r="AA337">
            <v>4.3127799999999996E-3</v>
          </cell>
          <cell r="AB337">
            <v>0</v>
          </cell>
          <cell r="AC337">
            <v>-7.7687999999999369E-4</v>
          </cell>
          <cell r="AD337">
            <v>-4.3127799999999996E-3</v>
          </cell>
          <cell r="AE337">
            <v>3.5359000000000059E-3</v>
          </cell>
          <cell r="AF337">
            <v>-4.5514107712903336</v>
          </cell>
          <cell r="AG337">
            <v>0</v>
          </cell>
          <cell r="AH337">
            <v>0</v>
          </cell>
          <cell r="AI337">
            <v>4.6644899999999986E-3</v>
          </cell>
          <cell r="AJ337">
            <v>-4.6644899999999986E-3</v>
          </cell>
          <cell r="AK337">
            <v>0</v>
          </cell>
          <cell r="AL337">
            <v>3.5170999999999814E-4</v>
          </cell>
          <cell r="AM337">
            <v>-3.5170999999999814E-4</v>
          </cell>
          <cell r="AN337">
            <v>0</v>
          </cell>
          <cell r="AO337">
            <v>-5.3355100000000016E-3</v>
          </cell>
          <cell r="AP337">
            <v>3.5170999999999814E-4</v>
          </cell>
          <cell r="AQ337">
            <v>-5.6872199999999998E-3</v>
          </cell>
          <cell r="AR337">
            <v>0</v>
          </cell>
          <cell r="AS337">
            <v>0</v>
          </cell>
          <cell r="AT337">
            <v>0</v>
          </cell>
          <cell r="AU337">
            <v>0</v>
          </cell>
          <cell r="AV337">
            <v>0</v>
          </cell>
          <cell r="AW337">
            <v>0</v>
          </cell>
          <cell r="AX337">
            <v>3.5170999999999814E-4</v>
          </cell>
          <cell r="AY337">
            <v>-3.5170999999999814E-4</v>
          </cell>
          <cell r="AZ337">
            <v>0</v>
          </cell>
          <cell r="BA337">
            <v>2.0880099999995849E-3</v>
          </cell>
          <cell r="BB337">
            <v>3.5170999999999814E-4</v>
          </cell>
          <cell r="BC337">
            <v>1.7362999999995868E-3</v>
          </cell>
          <cell r="BD337">
            <v>0</v>
          </cell>
          <cell r="BE337">
            <v>0</v>
          </cell>
          <cell r="BF337">
            <v>0</v>
          </cell>
          <cell r="BG337">
            <v>0</v>
          </cell>
          <cell r="BH337">
            <v>0</v>
          </cell>
          <cell r="BI337">
            <v>0</v>
          </cell>
          <cell r="BJ337">
            <v>3.5170999999999814E-4</v>
          </cell>
          <cell r="BK337">
            <v>-3.5170999999999814E-4</v>
          </cell>
          <cell r="BL337">
            <v>0</v>
          </cell>
          <cell r="BM337">
            <v>2.0880099999995849E-3</v>
          </cell>
          <cell r="BN337">
            <v>3.5170999999999814E-4</v>
          </cell>
          <cell r="BO337">
            <v>1.7362999999995868E-3</v>
          </cell>
          <cell r="BP337">
            <v>0.83155732012774453</v>
          </cell>
          <cell r="BQ337">
            <v>0</v>
          </cell>
          <cell r="BR337">
            <v>0</v>
          </cell>
          <cell r="BS337">
            <v>0</v>
          </cell>
          <cell r="BT337">
            <v>0</v>
          </cell>
          <cell r="BU337">
            <v>0</v>
          </cell>
          <cell r="BV337">
            <v>3.5170999999999814E-4</v>
          </cell>
          <cell r="BW337">
            <v>-3.5170999999999814E-4</v>
          </cell>
          <cell r="BX337">
            <v>0</v>
          </cell>
          <cell r="BY337">
            <v>2.6745699999999317E-3</v>
          </cell>
          <cell r="BZ337">
            <v>3.5170999999999814E-4</v>
          </cell>
          <cell r="CA337">
            <v>-2.3228599999999336E-3</v>
          </cell>
          <cell r="CB337">
            <v>0</v>
          </cell>
          <cell r="CC337">
            <v>0</v>
          </cell>
          <cell r="CD337">
            <v>0</v>
          </cell>
          <cell r="CE337">
            <v>2.5163999999833209E-4</v>
          </cell>
          <cell r="CF337">
            <v>-2.5163999999833209E-4</v>
          </cell>
          <cell r="CG337">
            <v>0</v>
          </cell>
          <cell r="CH337">
            <v>6.0334999999867023E-4</v>
          </cell>
          <cell r="CI337">
            <v>-6.0334999999867023E-4</v>
          </cell>
          <cell r="CJ337">
            <v>0</v>
          </cell>
          <cell r="CK337">
            <v>2.6745699999999317E-3</v>
          </cell>
          <cell r="CL337">
            <v>6.0334999999867023E-4</v>
          </cell>
          <cell r="CM337">
            <v>-2.0712200000012615E-3</v>
          </cell>
          <cell r="CN337">
            <v>0</v>
          </cell>
          <cell r="CO337">
            <v>0</v>
          </cell>
          <cell r="CP337">
            <v>0</v>
          </cell>
          <cell r="CQ337">
            <v>0</v>
          </cell>
          <cell r="CR337">
            <v>0</v>
          </cell>
          <cell r="CS337">
            <v>0</v>
          </cell>
          <cell r="CT337">
            <v>6.0334999999867023E-4</v>
          </cell>
          <cell r="CU337">
            <v>-6.0334999999867023E-4</v>
          </cell>
          <cell r="CV337">
            <v>0</v>
          </cell>
          <cell r="CW337">
            <v>1.2399399999996064E-3</v>
          </cell>
          <cell r="CX337">
            <v>6.0334999999867023E-4</v>
          </cell>
          <cell r="CY337">
            <v>6.3659000000093613E-4</v>
          </cell>
          <cell r="CZ337">
            <v>0</v>
          </cell>
          <cell r="DA337">
            <v>0</v>
          </cell>
          <cell r="DB337">
            <v>0</v>
          </cell>
          <cell r="DC337">
            <v>3.042E-3</v>
          </cell>
          <cell r="DD337">
            <v>-3.042E-3</v>
          </cell>
          <cell r="DE337">
            <v>0</v>
          </cell>
          <cell r="DF337">
            <v>3.6453499999993255E-3</v>
          </cell>
          <cell r="DG337">
            <v>-3.6453499999993255E-3</v>
          </cell>
          <cell r="DH337">
            <v>0</v>
          </cell>
          <cell r="DI337">
            <v>1.2399399999996064E-3</v>
          </cell>
          <cell r="DJ337">
            <v>3.6453499999993255E-3</v>
          </cell>
          <cell r="DK337">
            <v>-2.4054099999997192E-3</v>
          </cell>
          <cell r="DL337">
            <v>0</v>
          </cell>
          <cell r="DM337">
            <v>0</v>
          </cell>
          <cell r="DN337">
            <v>0</v>
          </cell>
          <cell r="DO337">
            <v>0</v>
          </cell>
          <cell r="DP337">
            <v>0</v>
          </cell>
          <cell r="DQ337">
            <v>0</v>
          </cell>
          <cell r="DR337">
            <v>3.6453499999993255E-3</v>
          </cell>
          <cell r="DS337">
            <v>-3.6453499999993255E-3</v>
          </cell>
          <cell r="DT337">
            <v>0</v>
          </cell>
          <cell r="DU337">
            <v>-3.047049999999274E-3</v>
          </cell>
          <cell r="DV337">
            <v>3.6453499999993255E-3</v>
          </cell>
          <cell r="DW337">
            <v>-6.6923999999985995E-3</v>
          </cell>
          <cell r="DX337">
            <v>0</v>
          </cell>
          <cell r="DY337">
            <v>0</v>
          </cell>
          <cell r="DZ337">
            <v>0</v>
          </cell>
          <cell r="EA337">
            <v>0</v>
          </cell>
          <cell r="EB337">
            <v>0</v>
          </cell>
          <cell r="EC337">
            <v>0</v>
          </cell>
          <cell r="ED337">
            <v>3.6453499999993255E-3</v>
          </cell>
          <cell r="EE337">
            <v>-3.6453499999993255E-3</v>
          </cell>
          <cell r="EF337">
            <v>0</v>
          </cell>
          <cell r="EG337">
            <v>1.7029500000003139E-3</v>
          </cell>
          <cell r="EH337">
            <v>3.6453499999993255E-3</v>
          </cell>
          <cell r="EI337">
            <v>-1.9423999999990116E-3</v>
          </cell>
          <cell r="EJ337">
            <v>0</v>
          </cell>
          <cell r="EK337">
            <v>0</v>
          </cell>
          <cell r="EL337">
            <v>0</v>
          </cell>
          <cell r="EM337">
            <v>1.2289800000004471E-3</v>
          </cell>
          <cell r="EN337">
            <v>-1.2289800000004471E-3</v>
          </cell>
        </row>
        <row r="338">
          <cell r="A338">
            <v>525127</v>
          </cell>
          <cell r="B338" t="str">
            <v>Enhance customer experience SME</v>
          </cell>
          <cell r="C338">
            <v>0</v>
          </cell>
          <cell r="D338">
            <v>0</v>
          </cell>
          <cell r="E338">
            <v>0.65605795999999994</v>
          </cell>
          <cell r="F338">
            <v>2.07995923</v>
          </cell>
          <cell r="G338">
            <v>2.9064379900000001</v>
          </cell>
          <cell r="H338">
            <v>-1.8086383700000002</v>
          </cell>
          <cell r="I338">
            <v>2.8854279599999999</v>
          </cell>
          <cell r="J338">
            <v>3</v>
          </cell>
          <cell r="K338">
            <v>1.18</v>
          </cell>
          <cell r="L338">
            <v>1.18</v>
          </cell>
          <cell r="M338">
            <v>9.8333329999999997E-2</v>
          </cell>
          <cell r="N338">
            <v>0</v>
          </cell>
          <cell r="O338">
            <v>9.8333329999999997E-2</v>
          </cell>
          <cell r="P338">
            <v>1</v>
          </cell>
          <cell r="Q338">
            <v>0</v>
          </cell>
          <cell r="R338">
            <v>0</v>
          </cell>
          <cell r="S338">
            <v>0</v>
          </cell>
          <cell r="T338">
            <v>0</v>
          </cell>
          <cell r="U338">
            <v>0</v>
          </cell>
          <cell r="V338">
            <v>9.8333329999999997E-2</v>
          </cell>
          <cell r="W338">
            <v>0.05</v>
          </cell>
          <cell r="X338">
            <v>4.8333329999999994E-2</v>
          </cell>
          <cell r="Y338">
            <v>0.19666665999999999</v>
          </cell>
          <cell r="Z338">
            <v>0.05</v>
          </cell>
          <cell r="AA338">
            <v>0.14666666</v>
          </cell>
          <cell r="AB338">
            <v>0.74576270324619343</v>
          </cell>
          <cell r="AC338">
            <v>0</v>
          </cell>
          <cell r="AD338">
            <v>0.05</v>
          </cell>
          <cell r="AE338">
            <v>-0.05</v>
          </cell>
          <cell r="AF338">
            <v>0</v>
          </cell>
          <cell r="AG338">
            <v>0</v>
          </cell>
          <cell r="AH338">
            <v>9.8333329999999997E-2</v>
          </cell>
          <cell r="AI338">
            <v>0.82967323999999998</v>
          </cell>
          <cell r="AJ338">
            <v>-0.73133990999999998</v>
          </cell>
          <cell r="AK338">
            <v>0.29499998999999999</v>
          </cell>
          <cell r="AL338">
            <v>0.87967324000000002</v>
          </cell>
          <cell r="AM338">
            <v>-0.58467325000000003</v>
          </cell>
          <cell r="AN338">
            <v>-1.9819432875235015</v>
          </cell>
          <cell r="AO338">
            <v>0.82967323999999998</v>
          </cell>
          <cell r="AP338">
            <v>0.87967324000000002</v>
          </cell>
          <cell r="AQ338">
            <v>-5.0000000000000044E-2</v>
          </cell>
          <cell r="AR338">
            <v>-6.0264689264896677E-2</v>
          </cell>
          <cell r="AS338">
            <v>0</v>
          </cell>
          <cell r="AT338">
            <v>9.8333329999999997E-2</v>
          </cell>
          <cell r="AU338">
            <v>4.4999999999999997E-3</v>
          </cell>
          <cell r="AV338">
            <v>9.3833329999999993E-2</v>
          </cell>
          <cell r="AW338">
            <v>0.39333331999999999</v>
          </cell>
          <cell r="AX338">
            <v>0.88417323999999997</v>
          </cell>
          <cell r="AY338">
            <v>-0.49083991999999999</v>
          </cell>
          <cell r="AZ338">
            <v>-1.2478981439965473</v>
          </cell>
          <cell r="BA338">
            <v>1.139</v>
          </cell>
          <cell r="BB338">
            <v>0.88417323999999997</v>
          </cell>
          <cell r="BC338">
            <v>0.25482676000000004</v>
          </cell>
          <cell r="BD338">
            <v>0.22372849868305533</v>
          </cell>
          <cell r="BE338">
            <v>0</v>
          </cell>
          <cell r="BF338">
            <v>9.8333329999999997E-2</v>
          </cell>
          <cell r="BG338">
            <v>0</v>
          </cell>
          <cell r="BH338">
            <v>9.8333329999999997E-2</v>
          </cell>
          <cell r="BI338">
            <v>0.49166665000000004</v>
          </cell>
          <cell r="BJ338">
            <v>0.88417323999999997</v>
          </cell>
          <cell r="BK338">
            <v>-0.39250658999999993</v>
          </cell>
          <cell r="BL338">
            <v>-0.79831851519723762</v>
          </cell>
          <cell r="BM338">
            <v>1.139</v>
          </cell>
          <cell r="BN338">
            <v>0.88417323999999997</v>
          </cell>
          <cell r="BO338">
            <v>0.25482676000000004</v>
          </cell>
          <cell r="BP338">
            <v>0.22372849868305533</v>
          </cell>
          <cell r="BQ338">
            <v>0</v>
          </cell>
          <cell r="BR338">
            <v>9.8333329999999997E-2</v>
          </cell>
          <cell r="BS338">
            <v>0</v>
          </cell>
          <cell r="BT338">
            <v>9.8333329999999997E-2</v>
          </cell>
          <cell r="BU338">
            <v>0.58999997999999998</v>
          </cell>
          <cell r="BV338">
            <v>0.88417323999999997</v>
          </cell>
          <cell r="BW338">
            <v>-0.29417325999999999</v>
          </cell>
          <cell r="BX338">
            <v>-0.49859876266436481</v>
          </cell>
          <cell r="BY338">
            <v>1.179</v>
          </cell>
          <cell r="BZ338">
            <v>0.88417323999999997</v>
          </cell>
          <cell r="CA338">
            <v>-0.29482676000000008</v>
          </cell>
          <cell r="CB338">
            <v>-0.25006510602205262</v>
          </cell>
          <cell r="CC338">
            <v>0</v>
          </cell>
          <cell r="CD338">
            <v>9.8333329999999997E-2</v>
          </cell>
          <cell r="CE338">
            <v>0.06</v>
          </cell>
          <cell r="CF338">
            <v>3.8333329999999999E-2</v>
          </cell>
          <cell r="CG338">
            <v>0.68833330999999998</v>
          </cell>
          <cell r="CH338">
            <v>0.94417324000000002</v>
          </cell>
          <cell r="CI338">
            <v>-0.25583993000000005</v>
          </cell>
          <cell r="CJ338">
            <v>-0.37168029831361793</v>
          </cell>
          <cell r="CK338">
            <v>1.179</v>
          </cell>
          <cell r="CL338">
            <v>0.94417324000000002</v>
          </cell>
          <cell r="CM338">
            <v>-0.23482676000000002</v>
          </cell>
          <cell r="CN338">
            <v>-0.19917452078032233</v>
          </cell>
          <cell r="CO338">
            <v>0</v>
          </cell>
          <cell r="CP338">
            <v>9.8333329999999997E-2</v>
          </cell>
          <cell r="CQ338">
            <v>0</v>
          </cell>
          <cell r="CR338">
            <v>9.8333329999999997E-2</v>
          </cell>
          <cell r="CS338">
            <v>0.78666663999999986</v>
          </cell>
          <cell r="CT338">
            <v>0.94417324000000002</v>
          </cell>
          <cell r="CU338">
            <v>-0.15750660000000016</v>
          </cell>
          <cell r="CV338">
            <v>-0.20022026102441587</v>
          </cell>
          <cell r="CW338">
            <v>1.179</v>
          </cell>
          <cell r="CX338">
            <v>0.94417324000000002</v>
          </cell>
          <cell r="CY338">
            <v>0.23482676000000002</v>
          </cell>
          <cell r="CZ338">
            <v>0.19917452078032233</v>
          </cell>
          <cell r="DA338">
            <v>0</v>
          </cell>
          <cell r="DB338">
            <v>9.8333329999999997E-2</v>
          </cell>
          <cell r="DC338">
            <v>0</v>
          </cell>
          <cell r="DD338">
            <v>9.8333329999999997E-2</v>
          </cell>
          <cell r="DE338">
            <v>0.88499996999999986</v>
          </cell>
          <cell r="DF338">
            <v>0.94417324000000002</v>
          </cell>
          <cell r="DG338">
            <v>-5.9173270000000167E-2</v>
          </cell>
          <cell r="DH338">
            <v>-6.6862454243925201E-2</v>
          </cell>
          <cell r="DI338">
            <v>1.179</v>
          </cell>
          <cell r="DJ338">
            <v>0.94417324000000002</v>
          </cell>
          <cell r="DK338">
            <v>0.23482676000000002</v>
          </cell>
          <cell r="DL338">
            <v>0.19917452078032233</v>
          </cell>
          <cell r="DM338">
            <v>0</v>
          </cell>
          <cell r="DN338">
            <v>9.8333329999999997E-2</v>
          </cell>
          <cell r="DO338">
            <v>0</v>
          </cell>
          <cell r="DP338">
            <v>9.8333329999999997E-2</v>
          </cell>
          <cell r="DQ338">
            <v>0.98333329999999985</v>
          </cell>
          <cell r="DR338">
            <v>0.94417324000000002</v>
          </cell>
          <cell r="DS338">
            <v>3.916005999999983E-2</v>
          </cell>
          <cell r="DT338">
            <v>3.9823791180467333E-2</v>
          </cell>
          <cell r="DU338">
            <v>1.179</v>
          </cell>
          <cell r="DV338">
            <v>0.94417324000000002</v>
          </cell>
          <cell r="DW338">
            <v>0.23482676000000002</v>
          </cell>
          <cell r="DX338">
            <v>0.19917452078032233</v>
          </cell>
          <cell r="DY338">
            <v>0</v>
          </cell>
          <cell r="DZ338">
            <v>9.8333329999999997E-2</v>
          </cell>
          <cell r="EA338">
            <v>0</v>
          </cell>
          <cell r="EB338">
            <v>9.8333329999999997E-2</v>
          </cell>
          <cell r="EC338">
            <v>1.08166663</v>
          </cell>
          <cell r="ED338">
            <v>0.94417324000000002</v>
          </cell>
          <cell r="EE338">
            <v>0.13749338999999994</v>
          </cell>
          <cell r="EF338">
            <v>0.12711253743678858</v>
          </cell>
          <cell r="EG338">
            <v>2.1677499999999998</v>
          </cell>
          <cell r="EH338">
            <v>0.94417324000000002</v>
          </cell>
          <cell r="EI338">
            <v>1.2235767599999998</v>
          </cell>
          <cell r="EJ338">
            <v>0.56444551262830123</v>
          </cell>
          <cell r="EK338">
            <v>0</v>
          </cell>
          <cell r="EL338">
            <v>9.8333369999999989E-2</v>
          </cell>
          <cell r="EM338">
            <v>0</v>
          </cell>
          <cell r="EN338">
            <v>9.8333369999999989E-2</v>
          </cell>
        </row>
        <row r="339">
          <cell r="A339">
            <v>525128</v>
          </cell>
          <cell r="B339" t="str">
            <v xml:space="preserve"> Activation – Customer Experience Management</v>
          </cell>
          <cell r="C339">
            <v>0</v>
          </cell>
          <cell r="D339">
            <v>0</v>
          </cell>
          <cell r="E339">
            <v>0.391345</v>
          </cell>
          <cell r="F339">
            <v>0.35916999999999999</v>
          </cell>
          <cell r="G339">
            <v>0.20308999999999999</v>
          </cell>
          <cell r="H339">
            <v>0.40260068999999998</v>
          </cell>
          <cell r="I339">
            <v>1.0320029100000001</v>
          </cell>
          <cell r="J339">
            <v>35</v>
          </cell>
          <cell r="K339">
            <v>0</v>
          </cell>
          <cell r="L339">
            <v>0.95</v>
          </cell>
          <cell r="M339">
            <v>0.11666667</v>
          </cell>
          <cell r="N339">
            <v>0.65500000000000003</v>
          </cell>
          <cell r="O339">
            <v>-0.53833333000000005</v>
          </cell>
          <cell r="P339">
            <v>-4.614285553877556</v>
          </cell>
          <cell r="Q339">
            <v>0</v>
          </cell>
          <cell r="R339">
            <v>0.65500000000000003</v>
          </cell>
          <cell r="S339">
            <v>-0.65500000000000003</v>
          </cell>
          <cell r="T339">
            <v>0</v>
          </cell>
          <cell r="U339">
            <v>0</v>
          </cell>
          <cell r="V339">
            <v>0.11666667</v>
          </cell>
          <cell r="W339">
            <v>-0.65500000000000003</v>
          </cell>
          <cell r="X339">
            <v>0.77166667</v>
          </cell>
          <cell r="Y339">
            <v>0.23333334</v>
          </cell>
          <cell r="Z339">
            <v>0</v>
          </cell>
          <cell r="AA339">
            <v>0.23333334</v>
          </cell>
          <cell r="AB339">
            <v>1</v>
          </cell>
          <cell r="AC339">
            <v>0</v>
          </cell>
          <cell r="AD339">
            <v>0</v>
          </cell>
          <cell r="AE339">
            <v>0</v>
          </cell>
          <cell r="AF339">
            <v>0</v>
          </cell>
          <cell r="AG339">
            <v>0</v>
          </cell>
          <cell r="AH339">
            <v>0.11666667</v>
          </cell>
          <cell r="AI339">
            <v>0</v>
          </cell>
          <cell r="AJ339">
            <v>0.11666667</v>
          </cell>
          <cell r="AK339">
            <v>0.35000001000000003</v>
          </cell>
          <cell r="AL339">
            <v>0</v>
          </cell>
          <cell r="AM339">
            <v>0.35000001000000003</v>
          </cell>
          <cell r="AN339">
            <v>1</v>
          </cell>
          <cell r="AO339">
            <v>0</v>
          </cell>
          <cell r="AP339">
            <v>0</v>
          </cell>
          <cell r="AQ339">
            <v>0</v>
          </cell>
          <cell r="AR339">
            <v>0</v>
          </cell>
          <cell r="AS339">
            <v>0</v>
          </cell>
          <cell r="AT339">
            <v>0.11666667</v>
          </cell>
          <cell r="AU339">
            <v>0</v>
          </cell>
          <cell r="AV339">
            <v>0.11666667</v>
          </cell>
          <cell r="AW339">
            <v>0.46666668</v>
          </cell>
          <cell r="AX339">
            <v>0</v>
          </cell>
          <cell r="AY339">
            <v>0.46666668</v>
          </cell>
          <cell r="AZ339">
            <v>1</v>
          </cell>
          <cell r="BA339">
            <v>0</v>
          </cell>
          <cell r="BB339">
            <v>0</v>
          </cell>
          <cell r="BC339">
            <v>0</v>
          </cell>
          <cell r="BD339">
            <v>0</v>
          </cell>
          <cell r="BE339">
            <v>0</v>
          </cell>
          <cell r="BF339">
            <v>0.11666667</v>
          </cell>
          <cell r="BG339">
            <v>0</v>
          </cell>
          <cell r="BH339">
            <v>0.11666667</v>
          </cell>
          <cell r="BI339">
            <v>0.58333334999999997</v>
          </cell>
          <cell r="BJ339">
            <v>0</v>
          </cell>
          <cell r="BK339">
            <v>0.58333334999999997</v>
          </cell>
          <cell r="BL339">
            <v>1</v>
          </cell>
          <cell r="BM339">
            <v>0</v>
          </cell>
          <cell r="BN339">
            <v>0</v>
          </cell>
          <cell r="BO339">
            <v>0</v>
          </cell>
          <cell r="BP339">
            <v>0</v>
          </cell>
          <cell r="BQ339">
            <v>0</v>
          </cell>
          <cell r="BR339">
            <v>0.11666667</v>
          </cell>
          <cell r="BS339">
            <v>0</v>
          </cell>
          <cell r="BT339">
            <v>0.11666667</v>
          </cell>
          <cell r="BU339">
            <v>0.70000002000000006</v>
          </cell>
          <cell r="BV339">
            <v>0</v>
          </cell>
          <cell r="BW339">
            <v>0.70000002000000006</v>
          </cell>
          <cell r="BX339">
            <v>1</v>
          </cell>
          <cell r="BY339">
            <v>0</v>
          </cell>
          <cell r="BZ339">
            <v>0</v>
          </cell>
          <cell r="CA339">
            <v>0</v>
          </cell>
          <cell r="CB339">
            <v>0</v>
          </cell>
          <cell r="CC339">
            <v>0</v>
          </cell>
          <cell r="CD339">
            <v>0.11666667</v>
          </cell>
          <cell r="CE339">
            <v>0</v>
          </cell>
          <cell r="CF339">
            <v>0.11666667</v>
          </cell>
          <cell r="CG339">
            <v>0.81666669000000003</v>
          </cell>
          <cell r="CH339">
            <v>0</v>
          </cell>
          <cell r="CI339">
            <v>0.81666669000000003</v>
          </cell>
          <cell r="CJ339">
            <v>1</v>
          </cell>
          <cell r="CK339">
            <v>0</v>
          </cell>
          <cell r="CL339">
            <v>0</v>
          </cell>
          <cell r="CM339">
            <v>0</v>
          </cell>
          <cell r="CN339">
            <v>0</v>
          </cell>
          <cell r="CO339">
            <v>0</v>
          </cell>
          <cell r="CP339">
            <v>0.11666667</v>
          </cell>
          <cell r="CQ339">
            <v>0</v>
          </cell>
          <cell r="CR339">
            <v>0.11666667</v>
          </cell>
          <cell r="CS339">
            <v>0.93333336000000011</v>
          </cell>
          <cell r="CT339">
            <v>0</v>
          </cell>
          <cell r="CU339">
            <v>0.93333336000000011</v>
          </cell>
          <cell r="CV339">
            <v>1</v>
          </cell>
          <cell r="CW339">
            <v>0</v>
          </cell>
          <cell r="CX339">
            <v>0</v>
          </cell>
          <cell r="CY339">
            <v>0</v>
          </cell>
          <cell r="CZ339">
            <v>0</v>
          </cell>
          <cell r="DA339">
            <v>0</v>
          </cell>
          <cell r="DB339">
            <v>0.11666667</v>
          </cell>
          <cell r="DC339">
            <v>5.3245000000000001E-2</v>
          </cell>
          <cell r="DD339">
            <v>6.3421669999999999E-2</v>
          </cell>
          <cell r="DE339">
            <v>1.0500000300000001</v>
          </cell>
          <cell r="DF339">
            <v>5.3245000000000001E-2</v>
          </cell>
          <cell r="DG339">
            <v>0.9967550300000001</v>
          </cell>
          <cell r="DH339">
            <v>0.94929047763931973</v>
          </cell>
          <cell r="DI339">
            <v>0</v>
          </cell>
          <cell r="DJ339">
            <v>5.3245000000000001E-2</v>
          </cell>
          <cell r="DK339">
            <v>-5.3245000000000001E-2</v>
          </cell>
          <cell r="DL339">
            <v>0</v>
          </cell>
          <cell r="DM339">
            <v>0</v>
          </cell>
          <cell r="DN339">
            <v>4.1666669999999996E-2</v>
          </cell>
          <cell r="DO339">
            <v>0.89379454000000003</v>
          </cell>
          <cell r="DP339">
            <v>-0.85212787000000001</v>
          </cell>
          <cell r="DQ339">
            <v>0.86666670000000023</v>
          </cell>
          <cell r="DR339">
            <v>0.94703954000000001</v>
          </cell>
          <cell r="DS339">
            <v>-8.0372839999999779E-2</v>
          </cell>
          <cell r="DT339">
            <v>-9.273788874085015E-2</v>
          </cell>
          <cell r="DU339">
            <v>0.19</v>
          </cell>
          <cell r="DV339">
            <v>0.94703954000000001</v>
          </cell>
          <cell r="DW339">
            <v>-0.75703954000000007</v>
          </cell>
          <cell r="DX339">
            <v>-3.9844186315789476</v>
          </cell>
          <cell r="DY339">
            <v>0</v>
          </cell>
          <cell r="DZ339">
            <v>4.1666669999999996E-2</v>
          </cell>
          <cell r="EA339">
            <v>0</v>
          </cell>
          <cell r="EB339">
            <v>4.1666669999999996E-2</v>
          </cell>
          <cell r="EC339">
            <v>0.90833337000000025</v>
          </cell>
          <cell r="ED339">
            <v>0.94703954000000001</v>
          </cell>
          <cell r="EE339">
            <v>-3.8706169999999762E-2</v>
          </cell>
          <cell r="EF339">
            <v>-4.2612295527576789E-2</v>
          </cell>
          <cell r="EG339">
            <v>0.28312841</v>
          </cell>
          <cell r="EH339">
            <v>0.94703954000000001</v>
          </cell>
          <cell r="EI339">
            <v>-0.66391113000000002</v>
          </cell>
          <cell r="EJ339">
            <v>-2.3449117310410497</v>
          </cell>
          <cell r="EK339">
            <v>0</v>
          </cell>
          <cell r="EL339">
            <v>4.1666629999999996E-2</v>
          </cell>
          <cell r="EM339">
            <v>0</v>
          </cell>
          <cell r="EN339">
            <v>4.1666629999999996E-2</v>
          </cell>
        </row>
        <row r="340">
          <cell r="A340">
            <v>525134</v>
          </cell>
          <cell r="B340" t="str">
            <v xml:space="preserve">Activation -Regional Operational Enhancement </v>
          </cell>
          <cell r="C340">
            <v>0</v>
          </cell>
          <cell r="D340">
            <v>0</v>
          </cell>
          <cell r="E340">
            <v>0</v>
          </cell>
          <cell r="F340">
            <v>0</v>
          </cell>
          <cell r="G340">
            <v>0</v>
          </cell>
          <cell r="H340">
            <v>0</v>
          </cell>
          <cell r="I340">
            <v>5.7698511200000002</v>
          </cell>
          <cell r="J340">
            <v>32.06</v>
          </cell>
          <cell r="K340">
            <v>1.29</v>
          </cell>
          <cell r="L340">
            <v>5.219754</v>
          </cell>
          <cell r="M340">
            <v>0.1075</v>
          </cell>
          <cell r="N340">
            <v>-3.6296943100000001</v>
          </cell>
          <cell r="O340">
            <v>3.73719431</v>
          </cell>
          <cell r="P340">
            <v>34.764598232558143</v>
          </cell>
          <cell r="Q340">
            <v>0</v>
          </cell>
          <cell r="R340">
            <v>-3.6296943100000001</v>
          </cell>
          <cell r="S340">
            <v>3.6296943100000001</v>
          </cell>
          <cell r="T340">
            <v>0</v>
          </cell>
          <cell r="U340">
            <v>0</v>
          </cell>
          <cell r="V340">
            <v>0.1075</v>
          </cell>
          <cell r="W340">
            <v>0.151778</v>
          </cell>
          <cell r="X340">
            <v>-4.4277999999999998E-2</v>
          </cell>
          <cell r="Y340">
            <v>0.215</v>
          </cell>
          <cell r="Z340">
            <v>-3.4779163099999999</v>
          </cell>
          <cell r="AA340">
            <v>3.6929163099999998</v>
          </cell>
          <cell r="AB340">
            <v>17.176354930232556</v>
          </cell>
          <cell r="AC340">
            <v>2.3885E-2</v>
          </cell>
          <cell r="AD340">
            <v>-3.4779163099999999</v>
          </cell>
          <cell r="AE340">
            <v>3.5018013099999998</v>
          </cell>
          <cell r="AF340">
            <v>146.61089847184425</v>
          </cell>
          <cell r="AG340">
            <v>0</v>
          </cell>
          <cell r="AH340">
            <v>0</v>
          </cell>
          <cell r="AI340">
            <v>0.14570330000000029</v>
          </cell>
          <cell r="AJ340">
            <v>-0.14570330000000029</v>
          </cell>
          <cell r="AK340">
            <v>5</v>
          </cell>
          <cell r="AL340">
            <v>-3.3322130099999998</v>
          </cell>
          <cell r="AM340">
            <v>8.3322130100000003</v>
          </cell>
          <cell r="AN340">
            <v>1.6664426020000001</v>
          </cell>
          <cell r="AO340">
            <v>0.14570330000000029</v>
          </cell>
          <cell r="AP340">
            <v>-3.3322130099999998</v>
          </cell>
          <cell r="AQ340">
            <v>3.4779163099999999</v>
          </cell>
          <cell r="AR340">
            <v>23.869852707522707</v>
          </cell>
          <cell r="AS340">
            <v>0</v>
          </cell>
          <cell r="AT340">
            <v>0</v>
          </cell>
          <cell r="AU340">
            <v>0.80515475000000003</v>
          </cell>
          <cell r="AV340">
            <v>-0.80515475000000003</v>
          </cell>
          <cell r="AW340">
            <v>5</v>
          </cell>
          <cell r="AX340">
            <v>-2.5270582599999996</v>
          </cell>
          <cell r="AY340">
            <v>7.5270582599999996</v>
          </cell>
          <cell r="AZ340">
            <v>1.5054116519999998</v>
          </cell>
          <cell r="BA340">
            <v>0.13302620000000001</v>
          </cell>
          <cell r="BB340">
            <v>-2.5270582599999996</v>
          </cell>
          <cell r="BC340">
            <v>2.6600844599999998</v>
          </cell>
          <cell r="BD340">
            <v>19.99669583886482</v>
          </cell>
          <cell r="BE340">
            <v>0</v>
          </cell>
          <cell r="BF340">
            <v>1.2999999999999999E-5</v>
          </cell>
          <cell r="BG340">
            <v>0.6104354999999998</v>
          </cell>
          <cell r="BH340">
            <v>-0.61042249999999976</v>
          </cell>
          <cell r="BI340">
            <v>4.9550130000000001</v>
          </cell>
          <cell r="BJ340">
            <v>-1.9166227600000001</v>
          </cell>
          <cell r="BK340">
            <v>6.8716357600000002</v>
          </cell>
          <cell r="BL340">
            <v>1.3868047894122579</v>
          </cell>
          <cell r="BM340">
            <v>0.51796920000000002</v>
          </cell>
          <cell r="BN340">
            <v>-1.9166227600000001</v>
          </cell>
          <cell r="BO340">
            <v>2.4345919600000001</v>
          </cell>
          <cell r="BP340">
            <v>4.7002639539184958</v>
          </cell>
          <cell r="BQ340">
            <v>0</v>
          </cell>
          <cell r="BR340">
            <v>-1.6348999999999999E-2</v>
          </cell>
          <cell r="BS340">
            <v>0.16381599999999999</v>
          </cell>
          <cell r="BT340">
            <v>-0.18016499999999999</v>
          </cell>
          <cell r="BU340">
            <v>4.9302039999999998</v>
          </cell>
          <cell r="BV340">
            <v>-1.7528067599999999</v>
          </cell>
          <cell r="BW340">
            <v>6.6830107600000002</v>
          </cell>
          <cell r="BX340">
            <v>1.3555241852061295</v>
          </cell>
          <cell r="BY340">
            <v>0.56964919999999997</v>
          </cell>
          <cell r="BZ340">
            <v>-1.7528067599999999</v>
          </cell>
          <cell r="CA340">
            <v>-2.3224559600000001</v>
          </cell>
          <cell r="CB340">
            <v>-4.0769932793726387</v>
          </cell>
          <cell r="CC340">
            <v>0</v>
          </cell>
          <cell r="CD340">
            <v>3.5000000000000003E-2</v>
          </cell>
          <cell r="CE340">
            <v>0.29075780000000007</v>
          </cell>
          <cell r="CF340">
            <v>-0.25575780000000004</v>
          </cell>
          <cell r="CG340">
            <v>4.8933540000000004</v>
          </cell>
          <cell r="CH340">
            <v>-1.46204896</v>
          </cell>
          <cell r="CI340">
            <v>6.3554029600000002</v>
          </cell>
          <cell r="CJ340">
            <v>1.2987825855231401</v>
          </cell>
          <cell r="CK340">
            <v>0.74778108999999993</v>
          </cell>
          <cell r="CL340">
            <v>-1.46204896</v>
          </cell>
          <cell r="CM340">
            <v>-2.2098300499999999</v>
          </cell>
          <cell r="CN340">
            <v>-2.9551831138174411</v>
          </cell>
          <cell r="CO340">
            <v>0</v>
          </cell>
          <cell r="CP340">
            <v>0.1198</v>
          </cell>
          <cell r="CQ340">
            <v>0.18436061999999989</v>
          </cell>
          <cell r="CR340">
            <v>-6.4560619999999888E-2</v>
          </cell>
          <cell r="CS340">
            <v>4.994904</v>
          </cell>
          <cell r="CT340">
            <v>-1.2776883400000001</v>
          </cell>
          <cell r="CU340">
            <v>6.2725923400000001</v>
          </cell>
          <cell r="CV340">
            <v>1.2557983777065584</v>
          </cell>
          <cell r="CW340">
            <v>0.83651708999999996</v>
          </cell>
          <cell r="CX340">
            <v>-1.2776883400000001</v>
          </cell>
          <cell r="CY340">
            <v>2.1142054300000002</v>
          </cell>
          <cell r="CZ340">
            <v>2.5273905999936002</v>
          </cell>
          <cell r="DA340">
            <v>0</v>
          </cell>
          <cell r="DB340">
            <v>0.28907500000000003</v>
          </cell>
          <cell r="DC340">
            <v>0.59723044999999997</v>
          </cell>
          <cell r="DD340">
            <v>-0.30815544999999994</v>
          </cell>
          <cell r="DE340">
            <v>4.7544789999999999</v>
          </cell>
          <cell r="DF340">
            <v>-0.68045789000000001</v>
          </cell>
          <cell r="DG340">
            <v>5.4349368899999995</v>
          </cell>
          <cell r="DH340">
            <v>1.1431193386278495</v>
          </cell>
          <cell r="DI340">
            <v>0.94910808999999996</v>
          </cell>
          <cell r="DJ340">
            <v>-0.68045789000000001</v>
          </cell>
          <cell r="DK340">
            <v>1.62956598</v>
          </cell>
          <cell r="DL340">
            <v>1.7169445684526827</v>
          </cell>
          <cell r="DM340">
            <v>0</v>
          </cell>
          <cell r="DN340">
            <v>0.54257500000000003</v>
          </cell>
          <cell r="DO340">
            <v>0.36281012000000001</v>
          </cell>
          <cell r="DP340">
            <v>0.17976488000000002</v>
          </cell>
          <cell r="DQ340">
            <v>5.121054</v>
          </cell>
          <cell r="DR340">
            <v>-0.31764777</v>
          </cell>
          <cell r="DS340">
            <v>5.4387017699999998</v>
          </cell>
          <cell r="DT340">
            <v>1.0620278110717052</v>
          </cell>
          <cell r="DU340">
            <v>0.97538298999999995</v>
          </cell>
          <cell r="DV340">
            <v>-0.31764777</v>
          </cell>
          <cell r="DW340">
            <v>1.2930307599999999</v>
          </cell>
          <cell r="DX340">
            <v>1.325664660196709</v>
          </cell>
          <cell r="DY340">
            <v>0</v>
          </cell>
          <cell r="DZ340">
            <v>0.27019500000000002</v>
          </cell>
          <cell r="EA340">
            <v>0.14202890000000001</v>
          </cell>
          <cell r="EB340">
            <v>0.12816610000000001</v>
          </cell>
          <cell r="EC340">
            <v>5.1579189999999997</v>
          </cell>
          <cell r="ED340">
            <v>-0.17561886999999998</v>
          </cell>
          <cell r="EE340">
            <v>5.3335378699999998</v>
          </cell>
          <cell r="EF340">
            <v>1.0340483962621361</v>
          </cell>
          <cell r="EG340">
            <v>1.11975731</v>
          </cell>
          <cell r="EH340">
            <v>-0.17561886999999998</v>
          </cell>
          <cell r="EI340">
            <v>1.2953761799999999</v>
          </cell>
          <cell r="EJ340">
            <v>1.1568365470192821</v>
          </cell>
          <cell r="EK340">
            <v>0</v>
          </cell>
          <cell r="EL340">
            <v>0.84709100000000004</v>
          </cell>
          <cell r="EM340">
            <v>4.3545857199999993</v>
          </cell>
          <cell r="EN340">
            <v>-3.5074947199999995</v>
          </cell>
        </row>
        <row r="341">
          <cell r="A341">
            <v>525135</v>
          </cell>
          <cell r="B341" t="str">
            <v>Cost of sales of SLT Complementary items</v>
          </cell>
          <cell r="C341">
            <v>0</v>
          </cell>
          <cell r="D341">
            <v>0</v>
          </cell>
          <cell r="E341">
            <v>0</v>
          </cell>
          <cell r="F341">
            <v>0</v>
          </cell>
          <cell r="G341">
            <v>0</v>
          </cell>
          <cell r="H341">
            <v>0</v>
          </cell>
          <cell r="I341">
            <v>0</v>
          </cell>
          <cell r="J341">
            <v>0</v>
          </cell>
          <cell r="K341">
            <v>0</v>
          </cell>
          <cell r="L341">
            <v>1.2E-2</v>
          </cell>
          <cell r="M341">
            <v>0</v>
          </cell>
          <cell r="N341">
            <v>0</v>
          </cell>
          <cell r="O341">
            <v>0</v>
          </cell>
          <cell r="P341">
            <v>0</v>
          </cell>
          <cell r="Q341">
            <v>0</v>
          </cell>
          <cell r="R341">
            <v>0</v>
          </cell>
          <cell r="S341">
            <v>0</v>
          </cell>
          <cell r="T341">
            <v>0</v>
          </cell>
          <cell r="U341">
            <v>0</v>
          </cell>
          <cell r="V341">
            <v>0</v>
          </cell>
          <cell r="W341">
            <v>-5.0800000000000003E-3</v>
          </cell>
          <cell r="X341">
            <v>5.0800000000000003E-3</v>
          </cell>
          <cell r="Y341">
            <v>0</v>
          </cell>
          <cell r="Z341">
            <v>-5.0800000000000003E-3</v>
          </cell>
          <cell r="AA341">
            <v>5.0800000000000003E-3</v>
          </cell>
          <cell r="AB341">
            <v>0</v>
          </cell>
          <cell r="AC341">
            <v>0</v>
          </cell>
          <cell r="AD341">
            <v>0</v>
          </cell>
          <cell r="AE341">
            <v>0</v>
          </cell>
          <cell r="AF341">
            <v>0</v>
          </cell>
          <cell r="AG341">
            <v>0</v>
          </cell>
          <cell r="AH341">
            <v>0</v>
          </cell>
          <cell r="AI341">
            <v>0</v>
          </cell>
          <cell r="AJ341">
            <v>0</v>
          </cell>
          <cell r="AK341">
            <v>0</v>
          </cell>
          <cell r="AL341">
            <v>-5.0800000000000003E-3</v>
          </cell>
          <cell r="AM341">
            <v>5.0800000000000003E-3</v>
          </cell>
          <cell r="AN341">
            <v>0</v>
          </cell>
          <cell r="AO341">
            <v>0</v>
          </cell>
          <cell r="AP341">
            <v>-5.0800000000000003E-3</v>
          </cell>
          <cell r="AQ341">
            <v>5.0800000000000003E-3</v>
          </cell>
          <cell r="AR341">
            <v>0</v>
          </cell>
          <cell r="AS341">
            <v>0</v>
          </cell>
          <cell r="AT341">
            <v>0</v>
          </cell>
          <cell r="AU341">
            <v>-4.1396599999999999E-2</v>
          </cell>
          <cell r="AV341">
            <v>4.1396599999999999E-2</v>
          </cell>
          <cell r="AW341">
            <v>0</v>
          </cell>
          <cell r="AX341">
            <v>-4.64766E-2</v>
          </cell>
          <cell r="AY341">
            <v>4.64766E-2</v>
          </cell>
          <cell r="AZ341">
            <v>0</v>
          </cell>
          <cell r="BA341">
            <v>0</v>
          </cell>
          <cell r="BB341">
            <v>-4.64766E-2</v>
          </cell>
          <cell r="BC341">
            <v>4.64766E-2</v>
          </cell>
          <cell r="BD341">
            <v>0</v>
          </cell>
          <cell r="BE341">
            <v>0</v>
          </cell>
          <cell r="BF341">
            <v>0</v>
          </cell>
          <cell r="BG341">
            <v>-4.5748750000000005E-2</v>
          </cell>
          <cell r="BH341">
            <v>4.5748750000000005E-2</v>
          </cell>
          <cell r="BI341">
            <v>0</v>
          </cell>
          <cell r="BJ341">
            <v>-9.2225350000000011E-2</v>
          </cell>
          <cell r="BK341">
            <v>9.2225350000000011E-2</v>
          </cell>
          <cell r="BL341">
            <v>0</v>
          </cell>
          <cell r="BM341">
            <v>0</v>
          </cell>
          <cell r="BN341">
            <v>-9.2225350000000011E-2</v>
          </cell>
          <cell r="BO341">
            <v>9.2225350000000011E-2</v>
          </cell>
          <cell r="BP341">
            <v>0</v>
          </cell>
          <cell r="BQ341">
            <v>0</v>
          </cell>
          <cell r="BR341">
            <v>0</v>
          </cell>
          <cell r="BS341">
            <v>-2.5442279999999998E-2</v>
          </cell>
          <cell r="BT341">
            <v>2.5442279999999998E-2</v>
          </cell>
          <cell r="BU341">
            <v>0</v>
          </cell>
          <cell r="BV341">
            <v>-0.11766763000000001</v>
          </cell>
          <cell r="BW341">
            <v>0.11766763000000001</v>
          </cell>
          <cell r="BX341">
            <v>0</v>
          </cell>
          <cell r="BY341">
            <v>0</v>
          </cell>
          <cell r="BZ341">
            <v>-0.11766763000000001</v>
          </cell>
          <cell r="CA341">
            <v>-0.11766763000000001</v>
          </cell>
          <cell r="CB341">
            <v>0</v>
          </cell>
          <cell r="CC341">
            <v>0</v>
          </cell>
          <cell r="CD341">
            <v>0</v>
          </cell>
          <cell r="CE341">
            <v>0</v>
          </cell>
          <cell r="CF341">
            <v>0</v>
          </cell>
          <cell r="CG341">
            <v>0</v>
          </cell>
          <cell r="CH341">
            <v>-0.11766763000000001</v>
          </cell>
          <cell r="CI341">
            <v>0.11766763000000001</v>
          </cell>
          <cell r="CJ341">
            <v>0</v>
          </cell>
          <cell r="CK341">
            <v>0</v>
          </cell>
          <cell r="CL341">
            <v>-0.11766763000000001</v>
          </cell>
          <cell r="CM341">
            <v>-0.11766763000000001</v>
          </cell>
          <cell r="CN341">
            <v>0</v>
          </cell>
          <cell r="CO341">
            <v>0</v>
          </cell>
          <cell r="CP341">
            <v>0</v>
          </cell>
          <cell r="CQ341">
            <v>-7.0278829999999987E-2</v>
          </cell>
          <cell r="CR341">
            <v>7.0278829999999987E-2</v>
          </cell>
          <cell r="CS341">
            <v>0</v>
          </cell>
          <cell r="CT341">
            <v>-0.18794645999999998</v>
          </cell>
          <cell r="CU341">
            <v>0.18794645999999998</v>
          </cell>
          <cell r="CV341">
            <v>0</v>
          </cell>
          <cell r="CW341">
            <v>0</v>
          </cell>
          <cell r="CX341">
            <v>-0.18794645999999998</v>
          </cell>
          <cell r="CY341">
            <v>0.18794645999999998</v>
          </cell>
          <cell r="CZ341">
            <v>0</v>
          </cell>
          <cell r="DA341">
            <v>0</v>
          </cell>
          <cell r="DB341">
            <v>0</v>
          </cell>
          <cell r="DC341">
            <v>0</v>
          </cell>
          <cell r="DD341">
            <v>0</v>
          </cell>
          <cell r="DE341">
            <v>0</v>
          </cell>
          <cell r="DF341">
            <v>-0.18794645999999998</v>
          </cell>
          <cell r="DG341">
            <v>0.18794645999999998</v>
          </cell>
          <cell r="DH341">
            <v>0</v>
          </cell>
          <cell r="DI341">
            <v>0</v>
          </cell>
          <cell r="DJ341">
            <v>-0.18794645999999998</v>
          </cell>
          <cell r="DK341">
            <v>0.18794645999999998</v>
          </cell>
          <cell r="DL341">
            <v>0</v>
          </cell>
          <cell r="DM341">
            <v>0</v>
          </cell>
          <cell r="DN341">
            <v>0</v>
          </cell>
          <cell r="DO341">
            <v>0</v>
          </cell>
          <cell r="DP341">
            <v>0</v>
          </cell>
          <cell r="DQ341">
            <v>0</v>
          </cell>
          <cell r="DR341">
            <v>-0.18794645999999998</v>
          </cell>
          <cell r="DS341">
            <v>0.18794645999999998</v>
          </cell>
          <cell r="DT341">
            <v>0</v>
          </cell>
          <cell r="DU341">
            <v>0</v>
          </cell>
          <cell r="DV341">
            <v>-0.18794645999999998</v>
          </cell>
          <cell r="DW341">
            <v>0.18794645999999998</v>
          </cell>
          <cell r="DX341">
            <v>0</v>
          </cell>
          <cell r="DY341">
            <v>0</v>
          </cell>
          <cell r="DZ341">
            <v>0</v>
          </cell>
          <cell r="EA341">
            <v>0</v>
          </cell>
          <cell r="EB341">
            <v>0</v>
          </cell>
          <cell r="EC341">
            <v>0</v>
          </cell>
          <cell r="ED341">
            <v>-0.18794645999999998</v>
          </cell>
          <cell r="EE341">
            <v>0.18794645999999998</v>
          </cell>
          <cell r="EF341">
            <v>0</v>
          </cell>
          <cell r="EG341">
            <v>0</v>
          </cell>
          <cell r="EH341">
            <v>-0.18794645999999998</v>
          </cell>
          <cell r="EI341">
            <v>0.18794645999999998</v>
          </cell>
          <cell r="EJ341">
            <v>0</v>
          </cell>
          <cell r="EK341">
            <v>0</v>
          </cell>
          <cell r="EL341">
            <v>1.2E-2</v>
          </cell>
          <cell r="EM341">
            <v>0.18844725999999998</v>
          </cell>
          <cell r="EN341">
            <v>-0.17644725999999997</v>
          </cell>
        </row>
        <row r="342">
          <cell r="A342">
            <v>525136</v>
          </cell>
          <cell r="B342" t="str">
            <v>Franchise Commission - Expenses</v>
          </cell>
          <cell r="C342">
            <v>0</v>
          </cell>
          <cell r="D342">
            <v>0</v>
          </cell>
          <cell r="E342">
            <v>0</v>
          </cell>
          <cell r="F342">
            <v>0</v>
          </cell>
          <cell r="G342">
            <v>0</v>
          </cell>
          <cell r="H342">
            <v>0</v>
          </cell>
          <cell r="I342">
            <v>23.084825500000001</v>
          </cell>
          <cell r="J342">
            <v>48</v>
          </cell>
          <cell r="K342">
            <v>20.29</v>
          </cell>
          <cell r="L342">
            <v>29.79</v>
          </cell>
          <cell r="M342">
            <v>1.69083333</v>
          </cell>
          <cell r="N342">
            <v>1.4358960000000001</v>
          </cell>
          <cell r="O342">
            <v>0.25493732999999996</v>
          </cell>
          <cell r="P342">
            <v>0.15077614421050001</v>
          </cell>
          <cell r="Q342">
            <v>0</v>
          </cell>
          <cell r="R342">
            <v>1.4358960000000001</v>
          </cell>
          <cell r="S342">
            <v>-1.4358960000000001</v>
          </cell>
          <cell r="T342">
            <v>0</v>
          </cell>
          <cell r="U342">
            <v>0</v>
          </cell>
          <cell r="V342">
            <v>1.69083333</v>
          </cell>
          <cell r="W342">
            <v>2.1024634999999998</v>
          </cell>
          <cell r="X342">
            <v>-0.4116301699999998</v>
          </cell>
          <cell r="Y342">
            <v>3.38166666</v>
          </cell>
          <cell r="Z342">
            <v>3.5383594999999999</v>
          </cell>
          <cell r="AA342">
            <v>-0.15669283999999983</v>
          </cell>
          <cell r="AB342">
            <v>-4.6335980377202476E-2</v>
          </cell>
          <cell r="AC342">
            <v>2.561537</v>
          </cell>
          <cell r="AD342">
            <v>3.5383594999999999</v>
          </cell>
          <cell r="AE342">
            <v>-0.97682249999999993</v>
          </cell>
          <cell r="AF342">
            <v>-0.38134233469983059</v>
          </cell>
          <cell r="AG342">
            <v>0</v>
          </cell>
          <cell r="AH342">
            <v>1.69083333</v>
          </cell>
          <cell r="AI342">
            <v>2.1024634999999998</v>
          </cell>
          <cell r="AJ342">
            <v>-0.4116301699999998</v>
          </cell>
          <cell r="AK342">
            <v>5.0724999899999998</v>
          </cell>
          <cell r="AL342">
            <v>5.6408230000000001</v>
          </cell>
          <cell r="AM342">
            <v>-0.56832301000000029</v>
          </cell>
          <cell r="AN342">
            <v>-0.11204002190643678</v>
          </cell>
          <cell r="AO342">
            <v>2.1024634999999998</v>
          </cell>
          <cell r="AP342">
            <v>5.6408230000000001</v>
          </cell>
          <cell r="AQ342">
            <v>-3.5383595000000003</v>
          </cell>
          <cell r="AR342">
            <v>-1.6829588242554512</v>
          </cell>
          <cell r="AS342">
            <v>0</v>
          </cell>
          <cell r="AT342">
            <v>1.69083333</v>
          </cell>
          <cell r="AU342">
            <v>0.66656749999999998</v>
          </cell>
          <cell r="AV342">
            <v>1.02426583</v>
          </cell>
          <cell r="AW342">
            <v>6.7633333200000001</v>
          </cell>
          <cell r="AX342">
            <v>6.3073905000000003</v>
          </cell>
          <cell r="AY342">
            <v>0.45594281999999975</v>
          </cell>
          <cell r="AZ342">
            <v>6.7413921276321148E-2</v>
          </cell>
          <cell r="BA342">
            <v>6.636774</v>
          </cell>
          <cell r="BB342">
            <v>6.3073905000000003</v>
          </cell>
          <cell r="BC342">
            <v>0.32938349999999961</v>
          </cell>
          <cell r="BD342">
            <v>4.9630061231556118E-2</v>
          </cell>
          <cell r="BE342">
            <v>0</v>
          </cell>
          <cell r="BF342">
            <v>1.69083333</v>
          </cell>
          <cell r="BG342">
            <v>2.5940310000000002</v>
          </cell>
          <cell r="BH342">
            <v>-0.90319767000000017</v>
          </cell>
          <cell r="BI342">
            <v>8.4541666500000012</v>
          </cell>
          <cell r="BJ342">
            <v>8.9014214999999997</v>
          </cell>
          <cell r="BK342">
            <v>-0.44725484999999843</v>
          </cell>
          <cell r="BL342">
            <v>-5.290348162228365E-2</v>
          </cell>
          <cell r="BM342">
            <v>9.8176609999999993</v>
          </cell>
          <cell r="BN342">
            <v>8.9014214999999997</v>
          </cell>
          <cell r="BO342">
            <v>0.91623949999999965</v>
          </cell>
          <cell r="BP342">
            <v>9.3325640394387191E-2</v>
          </cell>
          <cell r="BQ342">
            <v>0</v>
          </cell>
          <cell r="BR342">
            <v>1.69083333</v>
          </cell>
          <cell r="BS342">
            <v>1.6108960000000001</v>
          </cell>
          <cell r="BT342">
            <v>7.9937329999999918E-2</v>
          </cell>
          <cell r="BU342">
            <v>10.14499998</v>
          </cell>
          <cell r="BV342">
            <v>10.5123175</v>
          </cell>
          <cell r="BW342">
            <v>-0.36731752000000029</v>
          </cell>
          <cell r="BX342">
            <v>-3.6206754137420936E-2</v>
          </cell>
          <cell r="BY342">
            <v>12.723547999999999</v>
          </cell>
          <cell r="BZ342">
            <v>10.5123175</v>
          </cell>
          <cell r="CA342">
            <v>-2.2112304999999992</v>
          </cell>
          <cell r="CB342">
            <v>-0.17379040028771844</v>
          </cell>
          <cell r="CC342">
            <v>0</v>
          </cell>
          <cell r="CD342">
            <v>1.69083333</v>
          </cell>
          <cell r="CE342">
            <v>2.1024634999999998</v>
          </cell>
          <cell r="CF342">
            <v>-0.4116301699999998</v>
          </cell>
          <cell r="CG342">
            <v>11.83583331</v>
          </cell>
          <cell r="CH342">
            <v>12.614781000000001</v>
          </cell>
          <cell r="CI342">
            <v>-0.77894769000000075</v>
          </cell>
          <cell r="CJ342">
            <v>-6.5812661398490138E-2</v>
          </cell>
          <cell r="CK342">
            <v>15.204435</v>
          </cell>
          <cell r="CL342">
            <v>12.614781000000001</v>
          </cell>
          <cell r="CM342">
            <v>-2.5896539999999995</v>
          </cell>
          <cell r="CN342">
            <v>-0.17032227767753286</v>
          </cell>
          <cell r="CO342">
            <v>0</v>
          </cell>
          <cell r="CP342">
            <v>1.69083333</v>
          </cell>
          <cell r="CQ342">
            <v>2.1024634999999998</v>
          </cell>
          <cell r="CR342">
            <v>-0.4116301699999998</v>
          </cell>
          <cell r="CS342">
            <v>13.52666664</v>
          </cell>
          <cell r="CT342">
            <v>14.7172445</v>
          </cell>
          <cell r="CU342">
            <v>-1.1905778599999994</v>
          </cell>
          <cell r="CV342">
            <v>-8.8017091844291906E-2</v>
          </cell>
          <cell r="CW342">
            <v>16.223784999999999</v>
          </cell>
          <cell r="CX342">
            <v>14.7172445</v>
          </cell>
          <cell r="CY342">
            <v>1.5065404999999998</v>
          </cell>
          <cell r="CZ342">
            <v>9.2859989207204105E-2</v>
          </cell>
          <cell r="DA342">
            <v>0</v>
          </cell>
          <cell r="DB342">
            <v>1.69083333</v>
          </cell>
          <cell r="DC342">
            <v>5.2869132900000002</v>
          </cell>
          <cell r="DD342">
            <v>-3.59607996</v>
          </cell>
          <cell r="DE342">
            <v>15.21749997</v>
          </cell>
          <cell r="DF342">
            <v>20.004157790000001</v>
          </cell>
          <cell r="DG342">
            <v>-4.7866578200000003</v>
          </cell>
          <cell r="DH342">
            <v>-0.31454955343758745</v>
          </cell>
          <cell r="DI342">
            <v>17.2403525</v>
          </cell>
          <cell r="DJ342">
            <v>20.004157790000001</v>
          </cell>
          <cell r="DK342">
            <v>-2.7638052900000005</v>
          </cell>
          <cell r="DL342">
            <v>-0.16031025409718277</v>
          </cell>
          <cell r="DM342">
            <v>0</v>
          </cell>
          <cell r="DN342">
            <v>4.6908333300000002</v>
          </cell>
          <cell r="DO342">
            <v>3.2285717600000017</v>
          </cell>
          <cell r="DP342">
            <v>1.4622615699999986</v>
          </cell>
          <cell r="DQ342">
            <v>19.908333300000002</v>
          </cell>
          <cell r="DR342">
            <v>23.232729550000002</v>
          </cell>
          <cell r="DS342">
            <v>-3.3243962499999995</v>
          </cell>
          <cell r="DT342">
            <v>-0.16698516143488512</v>
          </cell>
          <cell r="DU342">
            <v>18.774227</v>
          </cell>
          <cell r="DV342">
            <v>23.232729550000002</v>
          </cell>
          <cell r="DW342">
            <v>-4.4585025500000022</v>
          </cell>
          <cell r="DX342">
            <v>-0.23747995323589099</v>
          </cell>
          <cell r="DY342">
            <v>0</v>
          </cell>
          <cell r="DZ342">
            <v>4.9408333300000002</v>
          </cell>
          <cell r="EA342">
            <v>1.6884600000000001</v>
          </cell>
          <cell r="EB342">
            <v>3.2523733300000002</v>
          </cell>
          <cell r="EC342">
            <v>24.849166630000003</v>
          </cell>
          <cell r="ED342">
            <v>24.921189550000001</v>
          </cell>
          <cell r="EE342">
            <v>-7.2022919999998436E-2</v>
          </cell>
          <cell r="EF342">
            <v>-2.8984038407568291E-3</v>
          </cell>
          <cell r="EG342">
            <v>21.301690499999999</v>
          </cell>
          <cell r="EH342">
            <v>24.921189550000001</v>
          </cell>
          <cell r="EI342">
            <v>-3.6194990500000017</v>
          </cell>
          <cell r="EJ342">
            <v>-0.16991604727333739</v>
          </cell>
          <cell r="EK342">
            <v>0</v>
          </cell>
          <cell r="EL342">
            <v>4.94083337</v>
          </cell>
          <cell r="EM342">
            <v>2.4271058799999992</v>
          </cell>
          <cell r="EN342">
            <v>2.5137274900000008</v>
          </cell>
        </row>
        <row r="343">
          <cell r="A343">
            <v>525130</v>
          </cell>
          <cell r="B343" t="str">
            <v>New connection incentives</v>
          </cell>
          <cell r="C343">
            <v>0</v>
          </cell>
          <cell r="D343">
            <v>0</v>
          </cell>
          <cell r="E343">
            <v>0</v>
          </cell>
          <cell r="F343">
            <v>0</v>
          </cell>
          <cell r="G343">
            <v>19.268085800000001</v>
          </cell>
          <cell r="H343">
            <v>18.287278399999998</v>
          </cell>
          <cell r="I343">
            <v>23.718973999999999</v>
          </cell>
          <cell r="J343">
            <v>37.5</v>
          </cell>
          <cell r="K343">
            <v>20.37</v>
          </cell>
          <cell r="L343">
            <v>39.152999999999999</v>
          </cell>
          <cell r="M343">
            <v>1.6975</v>
          </cell>
          <cell r="N343">
            <v>3.289647</v>
          </cell>
          <cell r="O343">
            <v>-1.592147</v>
          </cell>
          <cell r="P343">
            <v>-0.93793637702503685</v>
          </cell>
          <cell r="Q343">
            <v>0.23737</v>
          </cell>
          <cell r="R343">
            <v>3.289647</v>
          </cell>
          <cell r="S343">
            <v>-3.0522770000000001</v>
          </cell>
          <cell r="T343">
            <v>-12.858731094915113</v>
          </cell>
          <cell r="U343">
            <v>0</v>
          </cell>
          <cell r="V343">
            <v>1.6975</v>
          </cell>
          <cell r="W343">
            <v>3.7613310000000002</v>
          </cell>
          <cell r="X343">
            <v>-2.0638310000000004</v>
          </cell>
          <cell r="Y343">
            <v>3.395</v>
          </cell>
          <cell r="Z343">
            <v>7.0509779999999997</v>
          </cell>
          <cell r="AA343">
            <v>-3.6559779999999997</v>
          </cell>
          <cell r="AB343">
            <v>-1.0768712812960235</v>
          </cell>
          <cell r="AC343">
            <v>-4.6147225000000001</v>
          </cell>
          <cell r="AD343">
            <v>7.0509779999999997</v>
          </cell>
          <cell r="AE343">
            <v>-11.6657005</v>
          </cell>
          <cell r="AF343">
            <v>2.5279310944482578</v>
          </cell>
          <cell r="AG343">
            <v>0</v>
          </cell>
          <cell r="AH343">
            <v>2.56294792</v>
          </cell>
          <cell r="AI343">
            <v>3.3020689999999999</v>
          </cell>
          <cell r="AJ343">
            <v>-0.73912107999999987</v>
          </cell>
          <cell r="AK343">
            <v>5.8005937599999999</v>
          </cell>
          <cell r="AL343">
            <v>10.353047</v>
          </cell>
          <cell r="AM343">
            <v>-4.5524532400000002</v>
          </cell>
          <cell r="AN343">
            <v>-0.78482538656525402</v>
          </cell>
          <cell r="AO343">
            <v>3.3020689999999999</v>
          </cell>
          <cell r="AP343">
            <v>10.353047</v>
          </cell>
          <cell r="AQ343">
            <v>-7.0509780000000006</v>
          </cell>
          <cell r="AR343">
            <v>-2.1353212183028281</v>
          </cell>
          <cell r="AS343">
            <v>0</v>
          </cell>
          <cell r="AT343">
            <v>1.6188229199999999</v>
          </cell>
          <cell r="AU343">
            <v>1.528438</v>
          </cell>
          <cell r="AV343">
            <v>9.038491999999998E-2</v>
          </cell>
          <cell r="AW343">
            <v>7.4194166799999994</v>
          </cell>
          <cell r="AX343">
            <v>11.881485</v>
          </cell>
          <cell r="AY343">
            <v>-4.4620683200000002</v>
          </cell>
          <cell r="AZ343">
            <v>-0.60140419556541214</v>
          </cell>
          <cell r="BA343">
            <v>1.3226125</v>
          </cell>
          <cell r="BB343">
            <v>11.881485</v>
          </cell>
          <cell r="BC343">
            <v>-10.5588725</v>
          </cell>
          <cell r="BD343">
            <v>-7.9833454621062483</v>
          </cell>
          <cell r="BE343">
            <v>0</v>
          </cell>
          <cell r="BF343">
            <v>1.6188229199999999</v>
          </cell>
          <cell r="BG343">
            <v>4.2931220000000003</v>
          </cell>
          <cell r="BH343">
            <v>-2.6742990800000004</v>
          </cell>
          <cell r="BI343">
            <v>9.0382395999999989</v>
          </cell>
          <cell r="BJ343">
            <v>16.174607000000002</v>
          </cell>
          <cell r="BK343">
            <v>-7.1363674000000028</v>
          </cell>
          <cell r="BL343">
            <v>-0.78957493005607016</v>
          </cell>
          <cell r="BM343">
            <v>3.4528625000000002</v>
          </cell>
          <cell r="BN343">
            <v>16.174607000000002</v>
          </cell>
          <cell r="BO343">
            <v>-12.721744500000002</v>
          </cell>
          <cell r="BP343">
            <v>-3.684405185552567</v>
          </cell>
          <cell r="BQ343">
            <v>0</v>
          </cell>
          <cell r="BR343">
            <v>1.6188229199999999</v>
          </cell>
          <cell r="BS343">
            <v>2.5148475000000001</v>
          </cell>
          <cell r="BT343">
            <v>-0.89602458000000018</v>
          </cell>
          <cell r="BU343">
            <v>10.65706252</v>
          </cell>
          <cell r="BV343">
            <v>18.6894545</v>
          </cell>
          <cell r="BW343">
            <v>-8.0323919799999999</v>
          </cell>
          <cell r="BX343">
            <v>-0.75371538497833634</v>
          </cell>
          <cell r="BY343">
            <v>4.8455729999999999</v>
          </cell>
          <cell r="BZ343">
            <v>18.6894545</v>
          </cell>
          <cell r="CA343">
            <v>13.8438815</v>
          </cell>
          <cell r="CB343">
            <v>2.8570163941395581</v>
          </cell>
          <cell r="CC343">
            <v>0</v>
          </cell>
          <cell r="CD343">
            <v>3.0428229199999999</v>
          </cell>
          <cell r="CE343">
            <v>3.0687074999999999</v>
          </cell>
          <cell r="CF343">
            <v>-2.5884580000000046E-2</v>
          </cell>
          <cell r="CG343">
            <v>13.699885439999999</v>
          </cell>
          <cell r="CH343">
            <v>21.758161999999999</v>
          </cell>
          <cell r="CI343">
            <v>-8.0582765599999995</v>
          </cell>
          <cell r="CJ343">
            <v>-0.58820028789963374</v>
          </cell>
          <cell r="CK343">
            <v>6.5472580000000002</v>
          </cell>
          <cell r="CL343">
            <v>21.758161999999999</v>
          </cell>
          <cell r="CM343">
            <v>15.210903999999999</v>
          </cell>
          <cell r="CN343">
            <v>2.323247991754716</v>
          </cell>
          <cell r="CO343">
            <v>0</v>
          </cell>
          <cell r="CP343">
            <v>2.23882292</v>
          </cell>
          <cell r="CQ343">
            <v>3.104492</v>
          </cell>
          <cell r="CR343">
            <v>-0.86566907999999998</v>
          </cell>
          <cell r="CS343">
            <v>15.93870836</v>
          </cell>
          <cell r="CT343">
            <v>24.862653999999999</v>
          </cell>
          <cell r="CU343">
            <v>-8.9239456399999995</v>
          </cell>
          <cell r="CV343">
            <v>-0.55989139385947073</v>
          </cell>
          <cell r="CW343">
            <v>9.3556925</v>
          </cell>
          <cell r="CX343">
            <v>24.862653999999999</v>
          </cell>
          <cell r="CY343">
            <v>-15.506961499999999</v>
          </cell>
          <cell r="CZ343">
            <v>-1.6574894375803821</v>
          </cell>
          <cell r="DA343">
            <v>0</v>
          </cell>
          <cell r="DB343">
            <v>4.4538229200000004</v>
          </cell>
          <cell r="DC343">
            <v>2.4668380000000001</v>
          </cell>
          <cell r="DD343">
            <v>1.9869849200000003</v>
          </cell>
          <cell r="DE343">
            <v>20.39253128</v>
          </cell>
          <cell r="DF343">
            <v>27.329491999999998</v>
          </cell>
          <cell r="DG343">
            <v>-6.9369607199999983</v>
          </cell>
          <cell r="DH343">
            <v>-0.34017163562247082</v>
          </cell>
          <cell r="DI343">
            <v>12.1096375</v>
          </cell>
          <cell r="DJ343">
            <v>27.329491999999998</v>
          </cell>
          <cell r="DK343">
            <v>-15.219854499999999</v>
          </cell>
          <cell r="DL343">
            <v>-1.2568381588631368</v>
          </cell>
          <cell r="DM343">
            <v>0</v>
          </cell>
          <cell r="DN343">
            <v>4.4538229200000004</v>
          </cell>
          <cell r="DO343">
            <v>2.6129500000000001</v>
          </cell>
          <cell r="DP343">
            <v>1.8408729200000002</v>
          </cell>
          <cell r="DQ343">
            <v>24.846354200000004</v>
          </cell>
          <cell r="DR343">
            <v>29.942442</v>
          </cell>
          <cell r="DS343">
            <v>-5.0960877999999958</v>
          </cell>
          <cell r="DT343">
            <v>-0.20510404701547702</v>
          </cell>
          <cell r="DU343">
            <v>16.334409000000001</v>
          </cell>
          <cell r="DV343">
            <v>29.942442</v>
          </cell>
          <cell r="DW343">
            <v>-13.608032999999999</v>
          </cell>
          <cell r="DX343">
            <v>-0.83309001262304616</v>
          </cell>
          <cell r="DY343">
            <v>0</v>
          </cell>
          <cell r="DZ343">
            <v>4.4538229200000004</v>
          </cell>
          <cell r="EA343">
            <v>3.0864120000000002</v>
          </cell>
          <cell r="EB343">
            <v>1.3674109200000002</v>
          </cell>
          <cell r="EC343">
            <v>29.300177120000004</v>
          </cell>
          <cell r="ED343">
            <v>33.028854000000003</v>
          </cell>
          <cell r="EE343">
            <v>-3.7286768799999983</v>
          </cell>
          <cell r="EF343">
            <v>-0.12725782730694965</v>
          </cell>
          <cell r="EG343">
            <v>20.023354000000001</v>
          </cell>
          <cell r="EH343">
            <v>33.028854000000003</v>
          </cell>
          <cell r="EI343">
            <v>-13.005500000000001</v>
          </cell>
          <cell r="EJ343">
            <v>-0.64951655951345622</v>
          </cell>
          <cell r="EK343">
            <v>0</v>
          </cell>
          <cell r="EL343">
            <v>9.8528228800000015</v>
          </cell>
          <cell r="EM343">
            <v>6.0927910000000001</v>
          </cell>
          <cell r="EN343">
            <v>3.7600318800000014</v>
          </cell>
        </row>
        <row r="344">
          <cell r="A344">
            <v>525131</v>
          </cell>
          <cell r="B344" t="str">
            <v>Sales Commission - SME Sales-Non Executive</v>
          </cell>
          <cell r="C344">
            <v>0</v>
          </cell>
          <cell r="D344">
            <v>0</v>
          </cell>
          <cell r="E344">
            <v>0</v>
          </cell>
          <cell r="F344">
            <v>0</v>
          </cell>
          <cell r="G344">
            <v>21.824332070000001</v>
          </cell>
          <cell r="H344">
            <v>37.55288882</v>
          </cell>
          <cell r="I344">
            <v>49.108810770000005</v>
          </cell>
          <cell r="J344">
            <v>60</v>
          </cell>
          <cell r="K344">
            <v>48.68</v>
          </cell>
          <cell r="L344">
            <v>20.83</v>
          </cell>
          <cell r="M344">
            <v>1.8866666699999999</v>
          </cell>
          <cell r="N344">
            <v>2.9306912800000005</v>
          </cell>
          <cell r="O344">
            <v>-1.0440246100000006</v>
          </cell>
          <cell r="P344">
            <v>-0.55336993365129017</v>
          </cell>
          <cell r="Q344">
            <v>3.4846649000000003</v>
          </cell>
          <cell r="R344">
            <v>2.9306912800000005</v>
          </cell>
          <cell r="S344">
            <v>0.55397361999999983</v>
          </cell>
          <cell r="T344">
            <v>0.15897471805682084</v>
          </cell>
          <cell r="U344">
            <v>0</v>
          </cell>
          <cell r="V344">
            <v>2.04666667</v>
          </cell>
          <cell r="W344">
            <v>3.9861961200000007</v>
          </cell>
          <cell r="X344">
            <v>-1.9395294500000007</v>
          </cell>
          <cell r="Y344">
            <v>3.9333333399999999</v>
          </cell>
          <cell r="Z344">
            <v>6.9168874000000002</v>
          </cell>
          <cell r="AA344">
            <v>-2.9835540600000003</v>
          </cell>
          <cell r="AB344">
            <v>-0.7585306919346938</v>
          </cell>
          <cell r="AC344">
            <v>7.3976735300000005</v>
          </cell>
          <cell r="AD344">
            <v>6.9168874000000002</v>
          </cell>
          <cell r="AE344">
            <v>0.48078613000000026</v>
          </cell>
          <cell r="AF344">
            <v>6.499153119561904E-2</v>
          </cell>
          <cell r="AG344">
            <v>0</v>
          </cell>
          <cell r="AH344">
            <v>1.8866666699999999</v>
          </cell>
          <cell r="AI344">
            <v>3.21491791</v>
          </cell>
          <cell r="AJ344">
            <v>-1.3282512400000002</v>
          </cell>
          <cell r="AK344">
            <v>5.8200000099999993</v>
          </cell>
          <cell r="AL344">
            <v>10.131805310000001</v>
          </cell>
          <cell r="AM344">
            <v>-4.3118053000000014</v>
          </cell>
          <cell r="AN344">
            <v>-0.74086001590917561</v>
          </cell>
          <cell r="AO344">
            <v>3.21491791</v>
          </cell>
          <cell r="AP344">
            <v>10.131805310000001</v>
          </cell>
          <cell r="AQ344">
            <v>-6.9168874000000002</v>
          </cell>
          <cell r="AR344">
            <v>-2.1514973612498864</v>
          </cell>
          <cell r="AS344">
            <v>0</v>
          </cell>
          <cell r="AT344">
            <v>1.9266666699999999</v>
          </cell>
          <cell r="AU344">
            <v>2.6949407699999997</v>
          </cell>
          <cell r="AV344">
            <v>-0.76827409999999974</v>
          </cell>
          <cell r="AW344">
            <v>7.7466666799999997</v>
          </cell>
          <cell r="AX344">
            <v>12.826746079999999</v>
          </cell>
          <cell r="AY344">
            <v>-5.0800793999999998</v>
          </cell>
          <cell r="AZ344">
            <v>-0.65577616926716664</v>
          </cell>
          <cell r="BA344">
            <v>16.546813499999999</v>
          </cell>
          <cell r="BB344">
            <v>12.826746079999999</v>
          </cell>
          <cell r="BC344">
            <v>3.7200674199999995</v>
          </cell>
          <cell r="BD344">
            <v>0.22482077410251827</v>
          </cell>
          <cell r="BE344">
            <v>0</v>
          </cell>
          <cell r="BF344">
            <v>1.8866666699999999</v>
          </cell>
          <cell r="BG344">
            <v>3.7392459399999995</v>
          </cell>
          <cell r="BH344">
            <v>-1.8525792699999997</v>
          </cell>
          <cell r="BI344">
            <v>9.6333333499999991</v>
          </cell>
          <cell r="BJ344">
            <v>16.565992019999999</v>
          </cell>
          <cell r="BK344">
            <v>-6.9326586700000004</v>
          </cell>
          <cell r="BL344">
            <v>-0.71965314788987356</v>
          </cell>
          <cell r="BM344">
            <v>21.580285960000001</v>
          </cell>
          <cell r="BN344">
            <v>16.565992019999999</v>
          </cell>
          <cell r="BO344">
            <v>5.0142939400000017</v>
          </cell>
          <cell r="BP344">
            <v>0.23235530563840598</v>
          </cell>
          <cell r="BQ344">
            <v>0</v>
          </cell>
          <cell r="BR344">
            <v>1.8566666699999999</v>
          </cell>
          <cell r="BS344">
            <v>2.7498678500000016</v>
          </cell>
          <cell r="BT344">
            <v>-0.8932011800000017</v>
          </cell>
          <cell r="BU344">
            <v>11.49000002</v>
          </cell>
          <cell r="BV344">
            <v>19.315859870000001</v>
          </cell>
          <cell r="BW344">
            <v>-7.8258598500000005</v>
          </cell>
          <cell r="BX344">
            <v>-0.68110181343585419</v>
          </cell>
          <cell r="BY344">
            <v>26.57905173</v>
          </cell>
          <cell r="BZ344">
            <v>19.315859870000001</v>
          </cell>
          <cell r="CA344">
            <v>-7.2631918599999992</v>
          </cell>
          <cell r="CB344">
            <v>-0.27326753165546436</v>
          </cell>
          <cell r="CC344">
            <v>0</v>
          </cell>
          <cell r="CD344">
            <v>4.0566666700000003</v>
          </cell>
          <cell r="CE344">
            <v>2.1150585199999994</v>
          </cell>
          <cell r="CF344">
            <v>1.9416081500000009</v>
          </cell>
          <cell r="CG344">
            <v>0.54666668999999946</v>
          </cell>
          <cell r="CH344">
            <v>21.430918390000002</v>
          </cell>
          <cell r="CI344">
            <v>-20.884251700000004</v>
          </cell>
          <cell r="CJ344">
            <v>-38.202897820608065</v>
          </cell>
          <cell r="CK344">
            <v>30.154133250000001</v>
          </cell>
          <cell r="CL344">
            <v>21.430918390000002</v>
          </cell>
          <cell r="CM344">
            <v>-8.7232148599999988</v>
          </cell>
          <cell r="CN344">
            <v>-0.2892875344045911</v>
          </cell>
          <cell r="CO344">
            <v>0</v>
          </cell>
          <cell r="CP344">
            <v>4.0566666700000003</v>
          </cell>
          <cell r="CQ344">
            <v>2.1081453999999984</v>
          </cell>
          <cell r="CR344">
            <v>1.9485212700000019</v>
          </cell>
          <cell r="CS344">
            <v>4.6033333599999997</v>
          </cell>
          <cell r="CT344">
            <v>23.53906379</v>
          </cell>
          <cell r="CU344">
            <v>-18.93573043</v>
          </cell>
          <cell r="CV344">
            <v>-4.1134823288140057</v>
          </cell>
          <cell r="CW344">
            <v>34.507811200000006</v>
          </cell>
          <cell r="CX344">
            <v>23.53906379</v>
          </cell>
          <cell r="CY344">
            <v>10.968747410000006</v>
          </cell>
          <cell r="CZ344">
            <v>0.31786273972659279</v>
          </cell>
          <cell r="DA344">
            <v>0</v>
          </cell>
          <cell r="DB344">
            <v>4.0566666700000003</v>
          </cell>
          <cell r="DC344">
            <v>2.8903025000000002</v>
          </cell>
          <cell r="DD344">
            <v>1.16636417</v>
          </cell>
          <cell r="DE344">
            <v>8.6600000299999991</v>
          </cell>
          <cell r="DF344">
            <v>26.429366290000001</v>
          </cell>
          <cell r="DG344">
            <v>-17.769366260000002</v>
          </cell>
          <cell r="DH344">
            <v>-2.0518898612521141</v>
          </cell>
          <cell r="DI344">
            <v>38.051041189999999</v>
          </cell>
          <cell r="DJ344">
            <v>26.429366290000001</v>
          </cell>
          <cell r="DK344">
            <v>11.621674899999999</v>
          </cell>
          <cell r="DL344">
            <v>0.30542330870710133</v>
          </cell>
          <cell r="DM344">
            <v>0</v>
          </cell>
          <cell r="DN344">
            <v>4.0566666700000003</v>
          </cell>
          <cell r="DO344">
            <v>1.6554954600000009</v>
          </cell>
          <cell r="DP344">
            <v>2.4011712099999993</v>
          </cell>
          <cell r="DQ344">
            <v>12.716666699999999</v>
          </cell>
          <cell r="DR344">
            <v>28.084861750000002</v>
          </cell>
          <cell r="DS344">
            <v>-15.368195050000002</v>
          </cell>
          <cell r="DT344">
            <v>-1.2085081265832032</v>
          </cell>
          <cell r="DU344">
            <v>41.976513509999997</v>
          </cell>
          <cell r="DV344">
            <v>28.084861750000002</v>
          </cell>
          <cell r="DW344">
            <v>13.891651759999995</v>
          </cell>
          <cell r="DX344">
            <v>0.33093867494951934</v>
          </cell>
          <cell r="DY344">
            <v>0</v>
          </cell>
          <cell r="DZ344">
            <v>4.0566666700000003</v>
          </cell>
          <cell r="EA344">
            <v>2.3932289999999998</v>
          </cell>
          <cell r="EB344">
            <v>1.6634376700000004</v>
          </cell>
          <cell r="EC344">
            <v>16.77333337</v>
          </cell>
          <cell r="ED344">
            <v>30.47809075</v>
          </cell>
          <cell r="EE344">
            <v>-13.70475738</v>
          </cell>
          <cell r="EF344">
            <v>-0.81705628080532211</v>
          </cell>
          <cell r="EG344">
            <v>45.757052860000002</v>
          </cell>
          <cell r="EH344">
            <v>30.47809075</v>
          </cell>
          <cell r="EI344">
            <v>15.278962110000002</v>
          </cell>
          <cell r="EJ344">
            <v>0.33391490830382126</v>
          </cell>
          <cell r="EK344">
            <v>0</v>
          </cell>
          <cell r="EL344">
            <v>4.0566666299999996</v>
          </cell>
          <cell r="EM344">
            <v>1.9112546099999994</v>
          </cell>
          <cell r="EN344">
            <v>2.1454120200000002</v>
          </cell>
        </row>
        <row r="345">
          <cell r="A345">
            <v>525132</v>
          </cell>
          <cell r="B345" t="str">
            <v>Dealer Commission - SME Sales</v>
          </cell>
          <cell r="C345">
            <v>0</v>
          </cell>
          <cell r="D345">
            <v>0</v>
          </cell>
          <cell r="E345">
            <v>0</v>
          </cell>
          <cell r="F345">
            <v>0</v>
          </cell>
          <cell r="G345">
            <v>0</v>
          </cell>
          <cell r="H345">
            <v>1.2646151999999999</v>
          </cell>
          <cell r="I345">
            <v>1.3407219399999999</v>
          </cell>
          <cell r="J345">
            <v>9</v>
          </cell>
          <cell r="K345">
            <v>0.25</v>
          </cell>
          <cell r="L345">
            <v>0.25</v>
          </cell>
          <cell r="M345">
            <v>2.0833330000000001E-2</v>
          </cell>
          <cell r="N345">
            <v>0</v>
          </cell>
          <cell r="O345">
            <v>2.0833330000000001E-2</v>
          </cell>
          <cell r="P345">
            <v>1</v>
          </cell>
          <cell r="Q345">
            <v>0</v>
          </cell>
          <cell r="R345">
            <v>0</v>
          </cell>
          <cell r="S345">
            <v>0</v>
          </cell>
          <cell r="T345">
            <v>0</v>
          </cell>
          <cell r="U345">
            <v>0</v>
          </cell>
          <cell r="V345">
            <v>2.0833330000000001E-2</v>
          </cell>
          <cell r="W345">
            <v>0</v>
          </cell>
          <cell r="X345">
            <v>2.0833330000000001E-2</v>
          </cell>
          <cell r="Y345">
            <v>4.1666660000000001E-2</v>
          </cell>
          <cell r="Z345">
            <v>0</v>
          </cell>
          <cell r="AA345">
            <v>4.1666660000000001E-2</v>
          </cell>
          <cell r="AB345">
            <v>1</v>
          </cell>
          <cell r="AC345">
            <v>0.1965384</v>
          </cell>
          <cell r="AD345">
            <v>0</v>
          </cell>
          <cell r="AE345">
            <v>0.1965384</v>
          </cell>
          <cell r="AF345">
            <v>1</v>
          </cell>
          <cell r="AG345">
            <v>0</v>
          </cell>
          <cell r="AH345">
            <v>2.0833330000000001E-2</v>
          </cell>
          <cell r="AI345">
            <v>0</v>
          </cell>
          <cell r="AJ345">
            <v>2.0833330000000001E-2</v>
          </cell>
          <cell r="AK345">
            <v>6.2499990000000005E-2</v>
          </cell>
          <cell r="AL345">
            <v>0</v>
          </cell>
          <cell r="AM345">
            <v>6.2499990000000005E-2</v>
          </cell>
          <cell r="AN345">
            <v>1</v>
          </cell>
          <cell r="AO345">
            <v>0</v>
          </cell>
          <cell r="AP345">
            <v>0</v>
          </cell>
          <cell r="AQ345">
            <v>0</v>
          </cell>
          <cell r="AR345" t="e">
            <v>#DIV/0!</v>
          </cell>
          <cell r="AS345">
            <v>0</v>
          </cell>
          <cell r="AT345">
            <v>2.0833330000000001E-2</v>
          </cell>
          <cell r="AU345">
            <v>0</v>
          </cell>
          <cell r="AV345">
            <v>2.0833330000000001E-2</v>
          </cell>
          <cell r="AW345">
            <v>8.3333320000000002E-2</v>
          </cell>
          <cell r="AX345">
            <v>0</v>
          </cell>
          <cell r="AY345">
            <v>8.3333320000000002E-2</v>
          </cell>
          <cell r="AZ345">
            <v>1</v>
          </cell>
          <cell r="BA345">
            <v>0.25083840000000002</v>
          </cell>
          <cell r="BB345">
            <v>0</v>
          </cell>
          <cell r="BC345">
            <v>0.25083840000000002</v>
          </cell>
          <cell r="BD345">
            <v>1</v>
          </cell>
          <cell r="BE345">
            <v>0</v>
          </cell>
          <cell r="BF345">
            <v>2.0833330000000001E-2</v>
          </cell>
          <cell r="BG345">
            <v>0</v>
          </cell>
          <cell r="BH345">
            <v>2.0833330000000001E-2</v>
          </cell>
          <cell r="BI345">
            <v>0.10416665000000001</v>
          </cell>
          <cell r="BJ345">
            <v>0</v>
          </cell>
          <cell r="BK345">
            <v>0.10416665000000001</v>
          </cell>
          <cell r="BL345">
            <v>1</v>
          </cell>
          <cell r="BM345">
            <v>0.25083840000000002</v>
          </cell>
          <cell r="BN345">
            <v>0</v>
          </cell>
          <cell r="BO345">
            <v>0.25083840000000002</v>
          </cell>
          <cell r="BP345">
            <v>1</v>
          </cell>
          <cell r="BQ345">
            <v>0</v>
          </cell>
          <cell r="BR345">
            <v>2.0833330000000001E-2</v>
          </cell>
          <cell r="BS345">
            <v>9.75E-3</v>
          </cell>
          <cell r="BT345">
            <v>1.1083330000000001E-2</v>
          </cell>
          <cell r="BU345">
            <v>0.12499998000000001</v>
          </cell>
          <cell r="BV345">
            <v>9.75E-3</v>
          </cell>
          <cell r="BW345">
            <v>0.11524998000000002</v>
          </cell>
          <cell r="BX345">
            <v>0.92199998751999801</v>
          </cell>
          <cell r="BY345">
            <v>0.25083840000000002</v>
          </cell>
          <cell r="BZ345">
            <v>9.75E-3</v>
          </cell>
          <cell r="CA345">
            <v>-0.24108840000000001</v>
          </cell>
          <cell r="CB345">
            <v>-0.96113035324734963</v>
          </cell>
          <cell r="CC345">
            <v>0</v>
          </cell>
          <cell r="CD345">
            <v>2.0833330000000001E-2</v>
          </cell>
          <cell r="CE345">
            <v>0</v>
          </cell>
          <cell r="CF345">
            <v>2.0833330000000001E-2</v>
          </cell>
          <cell r="CG345">
            <v>0.14583330999999999</v>
          </cell>
          <cell r="CH345">
            <v>9.75E-3</v>
          </cell>
          <cell r="CI345">
            <v>0.13608330999999999</v>
          </cell>
          <cell r="CJ345">
            <v>0.93314284644571255</v>
          </cell>
          <cell r="CK345">
            <v>0.25083840000000002</v>
          </cell>
          <cell r="CL345">
            <v>9.75E-3</v>
          </cell>
          <cell r="CM345">
            <v>-0.24108840000000001</v>
          </cell>
          <cell r="CN345">
            <v>-0.96113035324734963</v>
          </cell>
          <cell r="CO345">
            <v>0</v>
          </cell>
          <cell r="CP345">
            <v>2.0833330000000001E-2</v>
          </cell>
          <cell r="CQ345">
            <v>0</v>
          </cell>
          <cell r="CR345">
            <v>2.0833330000000001E-2</v>
          </cell>
          <cell r="CS345">
            <v>0.16666664</v>
          </cell>
          <cell r="CT345">
            <v>9.75E-3</v>
          </cell>
          <cell r="CU345">
            <v>0.15691664</v>
          </cell>
          <cell r="CV345">
            <v>0.94149999063999845</v>
          </cell>
          <cell r="CW345">
            <v>0.25083840000000002</v>
          </cell>
          <cell r="CX345">
            <v>9.75E-3</v>
          </cell>
          <cell r="CY345">
            <v>0.24108840000000001</v>
          </cell>
          <cell r="CZ345">
            <v>0.96113035324734963</v>
          </cell>
          <cell r="DA345">
            <v>0</v>
          </cell>
          <cell r="DB345">
            <v>2.0833330000000001E-2</v>
          </cell>
          <cell r="DC345">
            <v>1.2975E-2</v>
          </cell>
          <cell r="DD345">
            <v>7.8583300000000002E-3</v>
          </cell>
          <cell r="DE345">
            <v>0.18749997000000004</v>
          </cell>
          <cell r="DF345">
            <v>2.2724999999999999E-2</v>
          </cell>
          <cell r="DG345">
            <v>0.16477497000000005</v>
          </cell>
          <cell r="DH345">
            <v>0.87879998060799691</v>
          </cell>
          <cell r="DI345">
            <v>0.25083840000000002</v>
          </cell>
          <cell r="DJ345">
            <v>2.2724999999999999E-2</v>
          </cell>
          <cell r="DK345">
            <v>0.22811340000000002</v>
          </cell>
          <cell r="DL345">
            <v>0.90940382333805347</v>
          </cell>
          <cell r="DM345">
            <v>0</v>
          </cell>
          <cell r="DN345">
            <v>2.0833330000000001E-2</v>
          </cell>
          <cell r="DO345">
            <v>9.8799999999999999E-2</v>
          </cell>
          <cell r="DP345">
            <v>-7.7966670000000002E-2</v>
          </cell>
          <cell r="DQ345">
            <v>0.20833330000000005</v>
          </cell>
          <cell r="DR345">
            <v>0.12152499999999999</v>
          </cell>
          <cell r="DS345">
            <v>8.680830000000006E-2</v>
          </cell>
          <cell r="DT345">
            <v>0.41667990666878524</v>
          </cell>
          <cell r="DU345">
            <v>0.34083840000000004</v>
          </cell>
          <cell r="DV345">
            <v>0.12152499999999999</v>
          </cell>
          <cell r="DW345">
            <v>0.21931340000000005</v>
          </cell>
          <cell r="DX345">
            <v>0.64345273302538686</v>
          </cell>
          <cell r="DY345">
            <v>0</v>
          </cell>
          <cell r="DZ345">
            <v>2.0833330000000001E-2</v>
          </cell>
          <cell r="EA345">
            <v>1.01E-2</v>
          </cell>
          <cell r="EB345">
            <v>1.0733330000000001E-2</v>
          </cell>
          <cell r="EC345">
            <v>0.22916663000000007</v>
          </cell>
          <cell r="ED345">
            <v>0.13162499999999999</v>
          </cell>
          <cell r="EE345">
            <v>9.7541630000000074E-2</v>
          </cell>
          <cell r="EF345">
            <v>0.42563627173816732</v>
          </cell>
          <cell r="EG345">
            <v>0.44456428999999997</v>
          </cell>
          <cell r="EH345">
            <v>0.13162499999999999</v>
          </cell>
          <cell r="EI345">
            <v>0.31293928999999998</v>
          </cell>
          <cell r="EJ345">
            <v>0.70392358774475561</v>
          </cell>
          <cell r="EK345">
            <v>0</v>
          </cell>
          <cell r="EL345">
            <v>2.083337E-2</v>
          </cell>
          <cell r="EM345">
            <v>0</v>
          </cell>
          <cell r="EN345">
            <v>2.083337E-2</v>
          </cell>
        </row>
        <row r="346">
          <cell r="A346">
            <v>525133</v>
          </cell>
          <cell r="B346" t="str">
            <v>Activation -Consumer Sales Support Activities - SME Sales</v>
          </cell>
          <cell r="C346">
            <v>0</v>
          </cell>
          <cell r="D346">
            <v>0</v>
          </cell>
          <cell r="E346">
            <v>0</v>
          </cell>
          <cell r="F346">
            <v>0</v>
          </cell>
          <cell r="G346">
            <v>5.3511174500000003</v>
          </cell>
          <cell r="H346">
            <v>11.769058640000001</v>
          </cell>
          <cell r="I346">
            <v>15.19015375</v>
          </cell>
          <cell r="J346">
            <v>30.46</v>
          </cell>
          <cell r="K346">
            <v>11.39</v>
          </cell>
          <cell r="L346">
            <v>14.61726831</v>
          </cell>
          <cell r="M346">
            <v>4.0166670000000002E-2</v>
          </cell>
          <cell r="N346">
            <v>1.11445127</v>
          </cell>
          <cell r="O346">
            <v>-1.0742845999999999</v>
          </cell>
          <cell r="P346">
            <v>-26.745672469238798</v>
          </cell>
          <cell r="Q346">
            <v>-0.19896614999999995</v>
          </cell>
          <cell r="R346">
            <v>1.11445127</v>
          </cell>
          <cell r="S346">
            <v>-1.3134174199999999</v>
          </cell>
          <cell r="T346">
            <v>6.6012104068958477</v>
          </cell>
          <cell r="U346">
            <v>0</v>
          </cell>
          <cell r="V346">
            <v>0.11286667</v>
          </cell>
          <cell r="W346">
            <v>0.85573504</v>
          </cell>
          <cell r="X346">
            <v>-0.74286837000000006</v>
          </cell>
          <cell r="Y346">
            <v>0.53503333999999991</v>
          </cell>
          <cell r="Z346">
            <v>1.9701863100000001</v>
          </cell>
          <cell r="AA346">
            <v>-1.4351529700000003</v>
          </cell>
          <cell r="AB346">
            <v>-2.6823617571196601</v>
          </cell>
          <cell r="AC346">
            <v>0.38699384999999997</v>
          </cell>
          <cell r="AD346">
            <v>1.9701863100000001</v>
          </cell>
          <cell r="AE346">
            <v>-1.5831924600000002</v>
          </cell>
          <cell r="AF346">
            <v>-4.0910016011882373</v>
          </cell>
          <cell r="AG346">
            <v>0</v>
          </cell>
          <cell r="AH346">
            <v>2.4868566699999999</v>
          </cell>
          <cell r="AI346">
            <v>1.3323817999999998</v>
          </cell>
          <cell r="AJ346">
            <v>1.15447487</v>
          </cell>
          <cell r="AK346">
            <v>3.0218900099999999</v>
          </cell>
          <cell r="AL346">
            <v>3.3025681099999997</v>
          </cell>
          <cell r="AM346">
            <v>-0.28067809999999982</v>
          </cell>
          <cell r="AN346">
            <v>-9.2881639990596426E-2</v>
          </cell>
          <cell r="AO346">
            <v>1.3323817999999998</v>
          </cell>
          <cell r="AP346">
            <v>3.3025681099999997</v>
          </cell>
          <cell r="AQ346">
            <v>-1.9701863099999999</v>
          </cell>
          <cell r="AR346">
            <v>-1.478695003189026</v>
          </cell>
          <cell r="AS346">
            <v>0</v>
          </cell>
          <cell r="AT346">
            <v>0.14777667000000003</v>
          </cell>
          <cell r="AU346">
            <v>0.92869927999999979</v>
          </cell>
          <cell r="AV346">
            <v>-0.78092260999999974</v>
          </cell>
          <cell r="AW346">
            <v>3.1696666799999997</v>
          </cell>
          <cell r="AX346">
            <v>4.2312673899999993</v>
          </cell>
          <cell r="AY346">
            <v>-1.0616007099999996</v>
          </cell>
          <cell r="AZ346">
            <v>-0.33492503066600038</v>
          </cell>
          <cell r="BA346">
            <v>4.1040364700000005</v>
          </cell>
          <cell r="BB346">
            <v>4.2312673899999993</v>
          </cell>
          <cell r="BC346">
            <v>-0.1272309199999988</v>
          </cell>
          <cell r="BD346">
            <v>-3.100141066728844E-2</v>
          </cell>
          <cell r="BE346">
            <v>0</v>
          </cell>
          <cell r="BF346">
            <v>0.94916666999999999</v>
          </cell>
          <cell r="BG346">
            <v>0.19125500000000001</v>
          </cell>
          <cell r="BH346">
            <v>0.75791166999999993</v>
          </cell>
          <cell r="BI346">
            <v>4.1188333500000001</v>
          </cell>
          <cell r="BJ346">
            <v>4.4225223899999992</v>
          </cell>
          <cell r="BK346">
            <v>-0.30368903999999919</v>
          </cell>
          <cell r="BL346">
            <v>-7.3731810489491928E-2</v>
          </cell>
          <cell r="BM346">
            <v>4.3881609199999998</v>
          </cell>
          <cell r="BN346">
            <v>4.4225223899999992</v>
          </cell>
          <cell r="BO346">
            <v>-3.436146999999945E-2</v>
          </cell>
          <cell r="BP346">
            <v>-7.8304945115821901E-3</v>
          </cell>
          <cell r="BQ346">
            <v>0</v>
          </cell>
          <cell r="BR346">
            <v>0.14491667000000003</v>
          </cell>
          <cell r="BS346">
            <v>0.74761250000000001</v>
          </cell>
          <cell r="BT346">
            <v>-0.60269583000000004</v>
          </cell>
          <cell r="BU346">
            <v>3.6762000199999996</v>
          </cell>
          <cell r="BV346">
            <v>5.1701348899999999</v>
          </cell>
          <cell r="BW346">
            <v>-1.4939348700000004</v>
          </cell>
          <cell r="BX346">
            <v>-0.40638019201142395</v>
          </cell>
          <cell r="BY346">
            <v>6.2511502099999996</v>
          </cell>
          <cell r="BZ346">
            <v>5.1701348899999999</v>
          </cell>
          <cell r="CA346">
            <v>-1.0810153199999997</v>
          </cell>
          <cell r="CB346">
            <v>-0.17293062615431853</v>
          </cell>
          <cell r="CC346">
            <v>0</v>
          </cell>
          <cell r="CD346">
            <v>1.6213416699999998</v>
          </cell>
          <cell r="CE346">
            <v>1.3644719000000003</v>
          </cell>
          <cell r="CF346">
            <v>0.25686976999999955</v>
          </cell>
          <cell r="CG346">
            <v>5.2975416899999992</v>
          </cell>
          <cell r="CH346">
            <v>6.5346067899999998</v>
          </cell>
          <cell r="CI346">
            <v>-1.2370651000000006</v>
          </cell>
          <cell r="CJ346">
            <v>-0.23351682202618038</v>
          </cell>
          <cell r="CK346">
            <v>8.3014150099999995</v>
          </cell>
          <cell r="CL346">
            <v>6.5346067899999998</v>
          </cell>
          <cell r="CM346">
            <v>-1.7668082199999997</v>
          </cell>
          <cell r="CN346">
            <v>-0.21283217594490556</v>
          </cell>
          <cell r="CO346">
            <v>0</v>
          </cell>
          <cell r="CP346">
            <v>0.26179167000000003</v>
          </cell>
          <cell r="CQ346">
            <v>0.83105791000000018</v>
          </cell>
          <cell r="CR346">
            <v>-0.56926624000000015</v>
          </cell>
          <cell r="CS346">
            <v>5.5593333599999992</v>
          </cell>
          <cell r="CT346">
            <v>7.3656647</v>
          </cell>
          <cell r="CU346">
            <v>-1.8063313400000007</v>
          </cell>
          <cell r="CV346">
            <v>-0.32491869492783954</v>
          </cell>
          <cell r="CW346">
            <v>9.4315485500000005</v>
          </cell>
          <cell r="CX346">
            <v>7.3656647</v>
          </cell>
          <cell r="CY346">
            <v>2.0658838500000005</v>
          </cell>
          <cell r="CZ346">
            <v>0.21903973022542522</v>
          </cell>
          <cell r="DA346">
            <v>0</v>
          </cell>
          <cell r="DB346">
            <v>0.39316667</v>
          </cell>
          <cell r="DC346">
            <v>0.628552</v>
          </cell>
          <cell r="DD346">
            <v>-0.23538533</v>
          </cell>
          <cell r="DE346">
            <v>5.9525000299999995</v>
          </cell>
          <cell r="DF346">
            <v>7.9942167</v>
          </cell>
          <cell r="DG346">
            <v>-2.0417166700000005</v>
          </cell>
          <cell r="DH346">
            <v>-0.34300153880049633</v>
          </cell>
          <cell r="DI346">
            <v>9.9218416600000001</v>
          </cell>
          <cell r="DJ346">
            <v>7.9942167</v>
          </cell>
          <cell r="DK346">
            <v>1.9276249600000002</v>
          </cell>
          <cell r="DL346">
            <v>0.19428096376212481</v>
          </cell>
          <cell r="DM346">
            <v>0</v>
          </cell>
          <cell r="DN346">
            <v>1.9797683100000001</v>
          </cell>
          <cell r="DO346">
            <v>1.685076999999999</v>
          </cell>
          <cell r="DP346">
            <v>0.29469131000000104</v>
          </cell>
          <cell r="DQ346">
            <v>7.9322683400000003</v>
          </cell>
          <cell r="DR346">
            <v>9.6792936999999988</v>
          </cell>
          <cell r="DS346">
            <v>-1.7470253599999985</v>
          </cell>
          <cell r="DT346">
            <v>-0.22024284670127517</v>
          </cell>
          <cell r="DU346">
            <v>11.906028210000001</v>
          </cell>
          <cell r="DV346">
            <v>9.6792936999999988</v>
          </cell>
          <cell r="DW346">
            <v>2.2267345100000018</v>
          </cell>
          <cell r="DX346">
            <v>0.18702580497245452</v>
          </cell>
          <cell r="DY346">
            <v>0</v>
          </cell>
          <cell r="DZ346">
            <v>3.3824999999999998</v>
          </cell>
          <cell r="EA346">
            <v>0.87846961000000123</v>
          </cell>
          <cell r="EB346">
            <v>2.5040303899999987</v>
          </cell>
          <cell r="EC346">
            <v>11.27476834</v>
          </cell>
          <cell r="ED346">
            <v>10.55776331</v>
          </cell>
          <cell r="EE346">
            <v>0.71700502999999927</v>
          </cell>
          <cell r="EF346">
            <v>6.3593770477416239E-2</v>
          </cell>
          <cell r="EG346">
            <v>12.557983210000002</v>
          </cell>
          <cell r="EH346">
            <v>10.55776331</v>
          </cell>
          <cell r="EI346">
            <v>2.0002199000000012</v>
          </cell>
          <cell r="EJ346">
            <v>0.15927875253147444</v>
          </cell>
          <cell r="EK346">
            <v>0</v>
          </cell>
          <cell r="EL346">
            <v>3.34249997</v>
          </cell>
          <cell r="EM346">
            <v>3.2339795599999985</v>
          </cell>
          <cell r="EN346">
            <v>0.10852041000000145</v>
          </cell>
        </row>
        <row r="347">
          <cell r="A347">
            <v>525778</v>
          </cell>
          <cell r="B347" t="str">
            <v>ebill incentive payments</v>
          </cell>
          <cell r="C347">
            <v>0</v>
          </cell>
          <cell r="D347">
            <v>0</v>
          </cell>
          <cell r="E347">
            <v>0</v>
          </cell>
          <cell r="F347">
            <v>0</v>
          </cell>
          <cell r="G347">
            <v>0.25157499999999999</v>
          </cell>
          <cell r="H347">
            <v>0</v>
          </cell>
          <cell r="I347">
            <v>0</v>
          </cell>
          <cell r="J347">
            <v>0</v>
          </cell>
          <cell r="K347">
            <v>0</v>
          </cell>
          <cell r="L347">
            <v>0</v>
          </cell>
          <cell r="M347">
            <v>0</v>
          </cell>
          <cell r="N347">
            <v>0</v>
          </cell>
          <cell r="O347">
            <v>0</v>
          </cell>
          <cell r="P347">
            <v>0</v>
          </cell>
          <cell r="Q347">
            <v>0</v>
          </cell>
          <cell r="R347">
            <v>0</v>
          </cell>
          <cell r="S347">
            <v>0</v>
          </cell>
          <cell r="T347">
            <v>0</v>
          </cell>
          <cell r="U347">
            <v>0</v>
          </cell>
          <cell r="V347">
            <v>0</v>
          </cell>
          <cell r="W347">
            <v>0</v>
          </cell>
          <cell r="X347">
            <v>0</v>
          </cell>
          <cell r="Y347">
            <v>0</v>
          </cell>
          <cell r="Z347">
            <v>0</v>
          </cell>
          <cell r="AA347">
            <v>0</v>
          </cell>
          <cell r="AB347">
            <v>0</v>
          </cell>
          <cell r="AC347">
            <v>0</v>
          </cell>
          <cell r="AD347">
            <v>0</v>
          </cell>
          <cell r="AE347">
            <v>0</v>
          </cell>
          <cell r="AF347">
            <v>0</v>
          </cell>
          <cell r="AG347">
            <v>0</v>
          </cell>
          <cell r="AH347">
            <v>0</v>
          </cell>
          <cell r="AI347">
            <v>0</v>
          </cell>
          <cell r="AJ347">
            <v>0</v>
          </cell>
          <cell r="AK347">
            <v>0</v>
          </cell>
          <cell r="AL347">
            <v>0</v>
          </cell>
          <cell r="AM347">
            <v>0</v>
          </cell>
          <cell r="AN347">
            <v>0</v>
          </cell>
          <cell r="AO347">
            <v>0</v>
          </cell>
          <cell r="AP347">
            <v>0</v>
          </cell>
          <cell r="AQ347">
            <v>0</v>
          </cell>
          <cell r="AR347">
            <v>0</v>
          </cell>
          <cell r="AS347">
            <v>0</v>
          </cell>
          <cell r="AT347">
            <v>0</v>
          </cell>
          <cell r="AU347">
            <v>0</v>
          </cell>
          <cell r="AV347">
            <v>0</v>
          </cell>
          <cell r="AW347">
            <v>0</v>
          </cell>
          <cell r="AX347">
            <v>0</v>
          </cell>
          <cell r="AY347">
            <v>0</v>
          </cell>
          <cell r="AZ347">
            <v>0</v>
          </cell>
          <cell r="BA347">
            <v>0</v>
          </cell>
          <cell r="BB347">
            <v>0</v>
          </cell>
          <cell r="BC347">
            <v>0</v>
          </cell>
          <cell r="BD347">
            <v>0</v>
          </cell>
          <cell r="BE347">
            <v>0</v>
          </cell>
          <cell r="BF347">
            <v>0</v>
          </cell>
          <cell r="BG347">
            <v>0</v>
          </cell>
          <cell r="BH347">
            <v>0</v>
          </cell>
          <cell r="BI347">
            <v>0</v>
          </cell>
          <cell r="BJ347">
            <v>0</v>
          </cell>
          <cell r="BK347">
            <v>0</v>
          </cell>
          <cell r="BL347">
            <v>0</v>
          </cell>
          <cell r="BM347">
            <v>0</v>
          </cell>
          <cell r="BN347">
            <v>0</v>
          </cell>
          <cell r="BO347">
            <v>0</v>
          </cell>
          <cell r="BP347">
            <v>0</v>
          </cell>
          <cell r="BQ347">
            <v>0</v>
          </cell>
          <cell r="BR347">
            <v>0</v>
          </cell>
          <cell r="BS347">
            <v>0</v>
          </cell>
          <cell r="BT347">
            <v>0</v>
          </cell>
          <cell r="BU347">
            <v>0</v>
          </cell>
          <cell r="BV347">
            <v>0</v>
          </cell>
          <cell r="BW347">
            <v>0</v>
          </cell>
          <cell r="BX347">
            <v>0</v>
          </cell>
          <cell r="BY347">
            <v>0</v>
          </cell>
          <cell r="BZ347">
            <v>0</v>
          </cell>
          <cell r="CA347">
            <v>0</v>
          </cell>
          <cell r="CB347">
            <v>0</v>
          </cell>
          <cell r="CC347">
            <v>0</v>
          </cell>
          <cell r="CD347">
            <v>0</v>
          </cell>
          <cell r="CE347">
            <v>0</v>
          </cell>
          <cell r="CF347">
            <v>0</v>
          </cell>
          <cell r="CG347">
            <v>0</v>
          </cell>
          <cell r="CH347">
            <v>0</v>
          </cell>
          <cell r="CI347">
            <v>0</v>
          </cell>
          <cell r="CJ347">
            <v>0</v>
          </cell>
          <cell r="CK347">
            <v>0</v>
          </cell>
          <cell r="CL347">
            <v>0</v>
          </cell>
          <cell r="CM347">
            <v>0</v>
          </cell>
          <cell r="CN347">
            <v>0</v>
          </cell>
          <cell r="CO347">
            <v>0</v>
          </cell>
          <cell r="CP347">
            <v>0</v>
          </cell>
          <cell r="CQ347">
            <v>0</v>
          </cell>
          <cell r="CR347">
            <v>0</v>
          </cell>
          <cell r="CS347">
            <v>0</v>
          </cell>
          <cell r="CT347">
            <v>0</v>
          </cell>
          <cell r="CU347">
            <v>0</v>
          </cell>
          <cell r="CV347">
            <v>0</v>
          </cell>
          <cell r="CW347">
            <v>0</v>
          </cell>
          <cell r="CX347">
            <v>0</v>
          </cell>
          <cell r="CY347">
            <v>0</v>
          </cell>
          <cell r="CZ347">
            <v>0</v>
          </cell>
          <cell r="DA347">
            <v>0</v>
          </cell>
          <cell r="DB347">
            <v>0</v>
          </cell>
          <cell r="DC347">
            <v>0</v>
          </cell>
          <cell r="DD347">
            <v>0</v>
          </cell>
          <cell r="DE347">
            <v>0</v>
          </cell>
          <cell r="DF347">
            <v>0</v>
          </cell>
          <cell r="DG347">
            <v>0</v>
          </cell>
          <cell r="DH347">
            <v>0</v>
          </cell>
          <cell r="DI347">
            <v>0</v>
          </cell>
          <cell r="DJ347">
            <v>0</v>
          </cell>
          <cell r="DK347">
            <v>0</v>
          </cell>
          <cell r="DL347">
            <v>0</v>
          </cell>
          <cell r="DM347">
            <v>0</v>
          </cell>
          <cell r="DN347">
            <v>0</v>
          </cell>
          <cell r="DO347">
            <v>0</v>
          </cell>
          <cell r="DP347">
            <v>0</v>
          </cell>
          <cell r="DQ347">
            <v>0</v>
          </cell>
          <cell r="DR347">
            <v>0</v>
          </cell>
          <cell r="DS347">
            <v>0</v>
          </cell>
          <cell r="DT347">
            <v>0</v>
          </cell>
          <cell r="DU347">
            <v>0</v>
          </cell>
          <cell r="DV347">
            <v>0</v>
          </cell>
          <cell r="DW347">
            <v>0</v>
          </cell>
          <cell r="DX347">
            <v>0</v>
          </cell>
          <cell r="DY347">
            <v>0</v>
          </cell>
          <cell r="DZ347">
            <v>0</v>
          </cell>
          <cell r="EA347">
            <v>0</v>
          </cell>
          <cell r="EB347">
            <v>0</v>
          </cell>
          <cell r="EC347">
            <v>0</v>
          </cell>
          <cell r="ED347">
            <v>0</v>
          </cell>
          <cell r="EE347">
            <v>0</v>
          </cell>
          <cell r="EF347">
            <v>0</v>
          </cell>
          <cell r="EG347">
            <v>0</v>
          </cell>
          <cell r="EH347">
            <v>0</v>
          </cell>
          <cell r="EI347">
            <v>0</v>
          </cell>
          <cell r="EJ347">
            <v>0</v>
          </cell>
          <cell r="EK347">
            <v>0</v>
          </cell>
          <cell r="EL347">
            <v>0</v>
          </cell>
          <cell r="EM347">
            <v>0</v>
          </cell>
          <cell r="EN347">
            <v>0</v>
          </cell>
        </row>
        <row r="348">
          <cell r="A348">
            <v>525779</v>
          </cell>
          <cell r="B348" t="str">
            <v>Damages to Third Party by SLT-Insurance Claimed</v>
          </cell>
          <cell r="C348">
            <v>0</v>
          </cell>
          <cell r="D348">
            <v>0</v>
          </cell>
          <cell r="E348">
            <v>0</v>
          </cell>
          <cell r="F348">
            <v>0</v>
          </cell>
          <cell r="G348">
            <v>0</v>
          </cell>
          <cell r="H348">
            <v>0.38807999999999998</v>
          </cell>
          <cell r="I348">
            <v>0</v>
          </cell>
          <cell r="J348">
            <v>0</v>
          </cell>
          <cell r="K348">
            <v>0</v>
          </cell>
          <cell r="L348">
            <v>0</v>
          </cell>
          <cell r="M348">
            <v>0</v>
          </cell>
          <cell r="N348">
            <v>0</v>
          </cell>
          <cell r="O348">
            <v>0</v>
          </cell>
          <cell r="P348">
            <v>0</v>
          </cell>
          <cell r="Q348">
            <v>0</v>
          </cell>
          <cell r="R348">
            <v>0</v>
          </cell>
          <cell r="S348">
            <v>0</v>
          </cell>
          <cell r="T348">
            <v>0</v>
          </cell>
          <cell r="U348">
            <v>0</v>
          </cell>
          <cell r="V348">
            <v>0</v>
          </cell>
          <cell r="W348">
            <v>0</v>
          </cell>
          <cell r="X348">
            <v>0</v>
          </cell>
          <cell r="Y348">
            <v>0</v>
          </cell>
          <cell r="Z348">
            <v>0</v>
          </cell>
          <cell r="AA348">
            <v>0</v>
          </cell>
          <cell r="AB348">
            <v>0</v>
          </cell>
          <cell r="AC348">
            <v>0</v>
          </cell>
          <cell r="AD348">
            <v>0</v>
          </cell>
          <cell r="AE348">
            <v>0</v>
          </cell>
          <cell r="AF348">
            <v>0</v>
          </cell>
          <cell r="AG348">
            <v>0</v>
          </cell>
          <cell r="AH348">
            <v>0</v>
          </cell>
          <cell r="AI348">
            <v>0</v>
          </cell>
          <cell r="AJ348">
            <v>0</v>
          </cell>
          <cell r="AK348">
            <v>0</v>
          </cell>
          <cell r="AL348">
            <v>0</v>
          </cell>
          <cell r="AM348">
            <v>0</v>
          </cell>
          <cell r="AN348">
            <v>0</v>
          </cell>
          <cell r="AO348">
            <v>0</v>
          </cell>
          <cell r="AP348">
            <v>0</v>
          </cell>
          <cell r="AQ348">
            <v>0</v>
          </cell>
          <cell r="AR348">
            <v>0</v>
          </cell>
          <cell r="AS348">
            <v>0</v>
          </cell>
          <cell r="AT348">
            <v>0</v>
          </cell>
          <cell r="AU348">
            <v>0</v>
          </cell>
          <cell r="AV348">
            <v>0</v>
          </cell>
          <cell r="AW348">
            <v>0</v>
          </cell>
          <cell r="AX348">
            <v>0</v>
          </cell>
          <cell r="AY348">
            <v>0</v>
          </cell>
          <cell r="AZ348">
            <v>0</v>
          </cell>
          <cell r="BA348">
            <v>0</v>
          </cell>
          <cell r="BB348">
            <v>0</v>
          </cell>
          <cell r="BC348">
            <v>0</v>
          </cell>
          <cell r="BD348">
            <v>0</v>
          </cell>
          <cell r="BE348">
            <v>0</v>
          </cell>
          <cell r="BF348">
            <v>0</v>
          </cell>
          <cell r="BG348">
            <v>0</v>
          </cell>
          <cell r="BH348">
            <v>0</v>
          </cell>
          <cell r="BI348">
            <v>0</v>
          </cell>
          <cell r="BJ348">
            <v>0</v>
          </cell>
          <cell r="BK348">
            <v>0</v>
          </cell>
          <cell r="BL348">
            <v>0</v>
          </cell>
          <cell r="BM348">
            <v>0</v>
          </cell>
          <cell r="BN348">
            <v>0</v>
          </cell>
          <cell r="BO348">
            <v>0</v>
          </cell>
          <cell r="BP348">
            <v>0</v>
          </cell>
          <cell r="BQ348">
            <v>0</v>
          </cell>
          <cell r="BR348">
            <v>0</v>
          </cell>
          <cell r="BS348">
            <v>0</v>
          </cell>
          <cell r="BT348">
            <v>0</v>
          </cell>
          <cell r="BU348">
            <v>0</v>
          </cell>
          <cell r="BV348">
            <v>0</v>
          </cell>
          <cell r="BW348">
            <v>0</v>
          </cell>
          <cell r="BX348">
            <v>0</v>
          </cell>
          <cell r="BY348">
            <v>0</v>
          </cell>
          <cell r="BZ348">
            <v>0</v>
          </cell>
          <cell r="CA348">
            <v>0</v>
          </cell>
          <cell r="CB348">
            <v>0</v>
          </cell>
          <cell r="CC348">
            <v>0</v>
          </cell>
          <cell r="CD348">
            <v>0</v>
          </cell>
          <cell r="CE348">
            <v>0</v>
          </cell>
          <cell r="CF348">
            <v>0</v>
          </cell>
          <cell r="CG348">
            <v>0</v>
          </cell>
          <cell r="CH348">
            <v>0</v>
          </cell>
          <cell r="CI348">
            <v>0</v>
          </cell>
          <cell r="CJ348">
            <v>0</v>
          </cell>
          <cell r="CK348">
            <v>0</v>
          </cell>
          <cell r="CL348">
            <v>0</v>
          </cell>
          <cell r="CM348">
            <v>0</v>
          </cell>
          <cell r="CN348">
            <v>0</v>
          </cell>
          <cell r="CO348">
            <v>0</v>
          </cell>
          <cell r="CP348">
            <v>0</v>
          </cell>
          <cell r="CQ348">
            <v>0</v>
          </cell>
          <cell r="CR348">
            <v>0</v>
          </cell>
          <cell r="CS348">
            <v>0</v>
          </cell>
          <cell r="CT348">
            <v>0</v>
          </cell>
          <cell r="CU348">
            <v>0</v>
          </cell>
          <cell r="CV348">
            <v>0</v>
          </cell>
          <cell r="CW348">
            <v>0</v>
          </cell>
          <cell r="CX348">
            <v>0</v>
          </cell>
          <cell r="CY348">
            <v>0</v>
          </cell>
          <cell r="CZ348">
            <v>0</v>
          </cell>
          <cell r="DA348">
            <v>0</v>
          </cell>
          <cell r="DB348">
            <v>0</v>
          </cell>
          <cell r="DC348">
            <v>0</v>
          </cell>
          <cell r="DD348">
            <v>0</v>
          </cell>
          <cell r="DE348">
            <v>0</v>
          </cell>
          <cell r="DF348">
            <v>0</v>
          </cell>
          <cell r="DG348">
            <v>0</v>
          </cell>
          <cell r="DH348">
            <v>0</v>
          </cell>
          <cell r="DI348">
            <v>0</v>
          </cell>
          <cell r="DJ348">
            <v>0</v>
          </cell>
          <cell r="DK348">
            <v>0</v>
          </cell>
          <cell r="DL348">
            <v>0</v>
          </cell>
          <cell r="DM348">
            <v>0</v>
          </cell>
          <cell r="DN348">
            <v>0</v>
          </cell>
          <cell r="DO348">
            <v>0</v>
          </cell>
          <cell r="DP348">
            <v>0</v>
          </cell>
          <cell r="DQ348">
            <v>0</v>
          </cell>
          <cell r="DR348">
            <v>0</v>
          </cell>
          <cell r="DS348">
            <v>0</v>
          </cell>
          <cell r="DT348">
            <v>0</v>
          </cell>
          <cell r="DU348">
            <v>0</v>
          </cell>
          <cell r="DV348">
            <v>0</v>
          </cell>
          <cell r="DW348">
            <v>0</v>
          </cell>
          <cell r="DX348">
            <v>0</v>
          </cell>
          <cell r="DY348">
            <v>0</v>
          </cell>
          <cell r="DZ348">
            <v>0</v>
          </cell>
          <cell r="EA348">
            <v>0</v>
          </cell>
          <cell r="EB348">
            <v>0</v>
          </cell>
          <cell r="EC348">
            <v>0</v>
          </cell>
          <cell r="ED348">
            <v>0</v>
          </cell>
          <cell r="EE348">
            <v>0</v>
          </cell>
          <cell r="EF348">
            <v>0</v>
          </cell>
          <cell r="EG348">
            <v>0</v>
          </cell>
          <cell r="EH348">
            <v>0</v>
          </cell>
          <cell r="EI348">
            <v>0</v>
          </cell>
          <cell r="EJ348">
            <v>0</v>
          </cell>
          <cell r="EK348">
            <v>0</v>
          </cell>
          <cell r="EL348">
            <v>0</v>
          </cell>
          <cell r="EM348">
            <v>0</v>
          </cell>
          <cell r="EN348">
            <v>0</v>
          </cell>
        </row>
        <row r="349">
          <cell r="A349">
            <v>0</v>
          </cell>
          <cell r="B349">
            <v>0</v>
          </cell>
          <cell r="C349">
            <v>377.31093367</v>
          </cell>
          <cell r="D349">
            <v>477.34628972000007</v>
          </cell>
          <cell r="E349">
            <v>471.51997840000001</v>
          </cell>
          <cell r="F349">
            <v>723.38571939999997</v>
          </cell>
          <cell r="G349">
            <v>576.94014866999976</v>
          </cell>
          <cell r="H349">
            <v>596.98317942999984</v>
          </cell>
          <cell r="I349">
            <v>751.7727867699997</v>
          </cell>
          <cell r="J349">
            <v>1493.9101320000002</v>
          </cell>
          <cell r="K349">
            <v>641.19999999999982</v>
          </cell>
          <cell r="L349">
            <v>745.01780585999995</v>
          </cell>
          <cell r="M349">
            <v>60.435114500000005</v>
          </cell>
          <cell r="N349">
            <v>46.565817839999994</v>
          </cell>
          <cell r="O349">
            <v>13.86929666</v>
          </cell>
          <cell r="P349">
            <v>9.0791837440627958</v>
          </cell>
          <cell r="Q349">
            <v>23.504862309999996</v>
          </cell>
          <cell r="R349">
            <v>46.565817839999994</v>
          </cell>
          <cell r="S349">
            <v>-23.060955530000001</v>
          </cell>
          <cell r="T349">
            <v>-603.54714894324729</v>
          </cell>
          <cell r="U349">
            <v>0</v>
          </cell>
          <cell r="V349">
            <v>61.678835500000005</v>
          </cell>
          <cell r="W349">
            <v>44.889537429999997</v>
          </cell>
          <cell r="X349">
            <v>16.789298069999994</v>
          </cell>
          <cell r="Y349">
            <v>121.70016900000002</v>
          </cell>
          <cell r="Z349">
            <v>91.445355269999993</v>
          </cell>
          <cell r="AA349">
            <v>30.254813730000013</v>
          </cell>
          <cell r="AB349">
            <v>20.291956805365555</v>
          </cell>
          <cell r="AC349">
            <v>61.477146820000009</v>
          </cell>
          <cell r="AD349">
            <v>91.450435269999986</v>
          </cell>
          <cell r="AE349">
            <v>-29.973288450000005</v>
          </cell>
          <cell r="AF349">
            <v>145.57618725741619</v>
          </cell>
          <cell r="AG349">
            <v>0</v>
          </cell>
          <cell r="AH349">
            <v>62.31288825</v>
          </cell>
          <cell r="AI349">
            <v>98.659663569999992</v>
          </cell>
          <cell r="AJ349">
            <v>-36.346775319999999</v>
          </cell>
          <cell r="AK349">
            <v>187.65086975000003</v>
          </cell>
          <cell r="AL349">
            <v>190.10501884000001</v>
          </cell>
          <cell r="AM349">
            <v>-2.4541490899999947</v>
          </cell>
          <cell r="AN349">
            <v>3.1589891722709411</v>
          </cell>
          <cell r="AO349">
            <v>98.609663569999995</v>
          </cell>
          <cell r="AP349">
            <v>190.10501884000001</v>
          </cell>
          <cell r="AQ349">
            <v>-91.495355269999976</v>
          </cell>
          <cell r="AR349" t="e">
            <v>#DIV/0!</v>
          </cell>
          <cell r="AS349">
            <v>0</v>
          </cell>
          <cell r="AT349">
            <v>51.596838850000005</v>
          </cell>
          <cell r="AU349">
            <v>27.912093159999994</v>
          </cell>
          <cell r="AV349">
            <v>23.68474569</v>
          </cell>
          <cell r="AW349">
            <v>237.04627000000002</v>
          </cell>
          <cell r="AX349">
            <v>218.01711199999997</v>
          </cell>
          <cell r="AY349">
            <v>19.02915800000001</v>
          </cell>
          <cell r="AZ349">
            <v>4.9501231340150245</v>
          </cell>
          <cell r="BA349">
            <v>153.08301662999997</v>
          </cell>
          <cell r="BB349">
            <v>218.01711199999997</v>
          </cell>
          <cell r="BC349">
            <v>-64.934095370000023</v>
          </cell>
          <cell r="BD349">
            <v>-33.219719609115444</v>
          </cell>
          <cell r="BE349">
            <v>0</v>
          </cell>
          <cell r="BF349">
            <v>65.500086249999995</v>
          </cell>
          <cell r="BG349">
            <v>83.817428279999987</v>
          </cell>
          <cell r="BH349">
            <v>-18.317342030000006</v>
          </cell>
          <cell r="BI349">
            <v>302.44685625</v>
          </cell>
          <cell r="BJ349">
            <v>301.83454028</v>
          </cell>
          <cell r="BK349">
            <v>0.61231597000000559</v>
          </cell>
          <cell r="BL349">
            <v>4.8653505783400552</v>
          </cell>
          <cell r="BM349">
            <v>195.25162317999997</v>
          </cell>
          <cell r="BN349">
            <v>301.83454028</v>
          </cell>
          <cell r="BO349">
            <v>-106.58291709999995</v>
          </cell>
          <cell r="BP349">
            <v>-37.061444745168743</v>
          </cell>
          <cell r="BQ349">
            <v>0</v>
          </cell>
          <cell r="BR349">
            <v>61.976224850000008</v>
          </cell>
          <cell r="BS349">
            <v>1.4834485100000028</v>
          </cell>
          <cell r="BT349">
            <v>60.492776339999992</v>
          </cell>
          <cell r="BU349">
            <v>363.50682110000014</v>
          </cell>
          <cell r="BV349">
            <v>303.31798879000002</v>
          </cell>
          <cell r="BW349">
            <v>60.188832310000009</v>
          </cell>
          <cell r="BX349">
            <v>6.1044412571859183</v>
          </cell>
          <cell r="BY349">
            <v>262.05204595999993</v>
          </cell>
          <cell r="BZ349">
            <v>303.31798879000002</v>
          </cell>
          <cell r="CA349">
            <v>41.265942830000007</v>
          </cell>
          <cell r="CB349">
            <v>0.15747231691638428</v>
          </cell>
          <cell r="CC349">
            <v>0</v>
          </cell>
          <cell r="CD349">
            <v>65.282248249999995</v>
          </cell>
          <cell r="CE349">
            <v>66.270510350000009</v>
          </cell>
          <cell r="CF349">
            <v>-0.98826210000000669</v>
          </cell>
          <cell r="CG349">
            <v>391.44978935</v>
          </cell>
          <cell r="CH349">
            <v>369.58849914000001</v>
          </cell>
          <cell r="CI349">
            <v>21.861290209999972</v>
          </cell>
          <cell r="CJ349">
            <v>5.584698422318865E-2</v>
          </cell>
          <cell r="CK349">
            <v>318.35551528999997</v>
          </cell>
          <cell r="CL349">
            <v>369.58849914000001</v>
          </cell>
          <cell r="CM349">
            <v>51.232983850000004</v>
          </cell>
          <cell r="CN349">
            <v>0.1609300966667101</v>
          </cell>
          <cell r="CO349">
            <v>0</v>
          </cell>
          <cell r="CP349">
            <v>62.283900199999998</v>
          </cell>
          <cell r="CQ349">
            <v>32.064569029999987</v>
          </cell>
          <cell r="CR349">
            <v>30.219331170000011</v>
          </cell>
          <cell r="CS349">
            <v>453.63833955000007</v>
          </cell>
          <cell r="CT349">
            <v>401.6530681700001</v>
          </cell>
          <cell r="CU349">
            <v>51.98527138</v>
          </cell>
          <cell r="CV349">
            <v>0.11459629146771043</v>
          </cell>
          <cell r="CW349">
            <v>357.50585079999991</v>
          </cell>
          <cell r="CX349">
            <v>401.6530681700001</v>
          </cell>
          <cell r="CY349">
            <v>-44.147217370000007</v>
          </cell>
          <cell r="CZ349">
            <v>-0.12348669894831277</v>
          </cell>
          <cell r="DA349">
            <v>0</v>
          </cell>
          <cell r="DB349">
            <v>75.169831580000007</v>
          </cell>
          <cell r="DC349">
            <v>77.229164740000002</v>
          </cell>
          <cell r="DD349">
            <v>-2.0593331599999991</v>
          </cell>
          <cell r="DE349">
            <v>505.24883777000002</v>
          </cell>
          <cell r="DF349">
            <v>478.88223291000003</v>
          </cell>
          <cell r="DG349">
            <v>26.366604859999981</v>
          </cell>
          <cell r="DH349">
            <v>5.2185384485738527E-2</v>
          </cell>
          <cell r="DI349">
            <v>455.39956489999997</v>
          </cell>
          <cell r="DJ349">
            <v>478.88223291000003</v>
          </cell>
          <cell r="DK349">
            <v>-23.482668010000015</v>
          </cell>
          <cell r="DL349">
            <v>-5.156497682459691E-2</v>
          </cell>
          <cell r="DM349">
            <v>0</v>
          </cell>
          <cell r="DN349">
            <v>59.780360719999997</v>
          </cell>
          <cell r="DO349">
            <v>65.348841579999998</v>
          </cell>
          <cell r="DP349">
            <v>-5.5684808599999958</v>
          </cell>
          <cell r="DQ349">
            <v>563.18272998999998</v>
          </cell>
          <cell r="DR349">
            <v>544.23107448999997</v>
          </cell>
          <cell r="DS349">
            <v>18.951655500000005</v>
          </cell>
          <cell r="DT349">
            <v>3.3650988375187776E-2</v>
          </cell>
          <cell r="DU349">
            <v>510.24238216999998</v>
          </cell>
          <cell r="DV349">
            <v>544.23107448999997</v>
          </cell>
          <cell r="DW349">
            <v>-33.988692320000006</v>
          </cell>
          <cell r="DX349">
            <v>-6.6612836384641647E-2</v>
          </cell>
          <cell r="DY349">
            <v>0</v>
          </cell>
          <cell r="DZ349">
            <v>85.900734909999997</v>
          </cell>
          <cell r="EA349">
            <v>53.668006290000008</v>
          </cell>
          <cell r="EB349">
            <v>32.232728620000017</v>
          </cell>
          <cell r="EC349">
            <v>646.83548490000032</v>
          </cell>
          <cell r="ED349">
            <v>597.89908077999996</v>
          </cell>
          <cell r="EE349">
            <v>48.936404120000034</v>
          </cell>
          <cell r="EF349">
            <v>7.5655101277514972E-2</v>
          </cell>
          <cell r="EG349">
            <v>552.86141973000008</v>
          </cell>
          <cell r="EH349">
            <v>597.89908077999996</v>
          </cell>
          <cell r="EI349">
            <v>-45.037661049999983</v>
          </cell>
          <cell r="EJ349">
            <v>-8.1462839407377974E-2</v>
          </cell>
          <cell r="EK349">
            <v>0</v>
          </cell>
          <cell r="EL349">
            <v>111.11057696</v>
          </cell>
          <cell r="EM349">
            <v>98.794696520000002</v>
          </cell>
          <cell r="EN349">
            <v>12.315880439999997</v>
          </cell>
        </row>
        <row r="350">
          <cell r="A350">
            <v>0</v>
          </cell>
          <cell r="B350">
            <v>0</v>
          </cell>
          <cell r="C350">
            <v>1141.9636582100002</v>
          </cell>
          <cell r="D350">
            <v>1266.7939326999999</v>
          </cell>
          <cell r="E350">
            <v>1040.8619232999999</v>
          </cell>
          <cell r="F350">
            <v>1413.8283573600002</v>
          </cell>
          <cell r="G350">
            <v>1369.3617555899996</v>
          </cell>
          <cell r="H350">
            <v>1337.1083131599999</v>
          </cell>
          <cell r="I350">
            <v>1434.8114228399998</v>
          </cell>
          <cell r="J350">
            <v>3044.0833400000001</v>
          </cell>
          <cell r="K350">
            <v>1496.6529999999998</v>
          </cell>
          <cell r="L350">
            <v>1474.63645563</v>
          </cell>
          <cell r="M350">
            <v>119.07666751000001</v>
          </cell>
          <cell r="N350">
            <v>104.52655085999999</v>
          </cell>
          <cell r="O350">
            <v>14.55011665</v>
          </cell>
          <cell r="P350">
            <v>9.3525872365563956</v>
          </cell>
          <cell r="Q350">
            <v>100.07838186999999</v>
          </cell>
          <cell r="R350">
            <v>104.52655085999999</v>
          </cell>
          <cell r="S350">
            <v>-4.4481689899999921</v>
          </cell>
          <cell r="T350">
            <v>-601.27742180718349</v>
          </cell>
          <cell r="U350">
            <v>0</v>
          </cell>
          <cell r="V350">
            <v>120.20166951000002</v>
          </cell>
          <cell r="W350">
            <v>104.26314840999999</v>
          </cell>
          <cell r="X350">
            <v>15.938521099999992</v>
          </cell>
          <cell r="Y350">
            <v>238.77955602000003</v>
          </cell>
          <cell r="Z350">
            <v>208.78969927</v>
          </cell>
          <cell r="AA350">
            <v>29.989856750000012</v>
          </cell>
          <cell r="AB350">
            <v>20.287083937548193</v>
          </cell>
          <cell r="AC350">
            <v>214.37395460000002</v>
          </cell>
          <cell r="AD350">
            <v>208.79477926999999</v>
          </cell>
          <cell r="AE350">
            <v>5.5791753299999911</v>
          </cell>
          <cell r="AF350">
            <v>147.45016117436796</v>
          </cell>
          <cell r="AG350">
            <v>0</v>
          </cell>
          <cell r="AH350">
            <v>121.67178826</v>
          </cell>
          <cell r="AI350">
            <v>157.94981851</v>
          </cell>
          <cell r="AJ350">
            <v>-36.27803025</v>
          </cell>
          <cell r="AK350">
            <v>364.08915678</v>
          </cell>
          <cell r="AL350">
            <v>366.73951778000003</v>
          </cell>
          <cell r="AM350">
            <v>-2.6503610000000077</v>
          </cell>
          <cell r="AN350">
            <v>3.1528131690784527</v>
          </cell>
          <cell r="AO350">
            <v>157.94981851</v>
          </cell>
          <cell r="AP350">
            <v>366.73951778000003</v>
          </cell>
          <cell r="AQ350">
            <v>-208.78969926999997</v>
          </cell>
          <cell r="AR350" t="e">
            <v>#DIV/0!</v>
          </cell>
          <cell r="AS350">
            <v>0</v>
          </cell>
          <cell r="AT350">
            <v>110.01417486</v>
          </cell>
          <cell r="AU350">
            <v>85.6901206</v>
          </cell>
          <cell r="AV350">
            <v>24.324054260000004</v>
          </cell>
          <cell r="AW350">
            <v>471.90189304</v>
          </cell>
          <cell r="AX350">
            <v>452.42963837999997</v>
          </cell>
          <cell r="AY350">
            <v>19.472254660000011</v>
          </cell>
          <cell r="AZ350">
            <v>4.9610313343016861</v>
          </cell>
          <cell r="BA350">
            <v>467.88980071999998</v>
          </cell>
          <cell r="BB350">
            <v>452.42963837999997</v>
          </cell>
          <cell r="BC350">
            <v>15.460162340000011</v>
          </cell>
          <cell r="BD350">
            <v>-31.023511675146146</v>
          </cell>
          <cell r="BE350">
            <v>0</v>
          </cell>
          <cell r="BF350">
            <v>123.91496787</v>
          </cell>
          <cell r="BG350">
            <v>149.66879714000001</v>
          </cell>
          <cell r="BH350">
            <v>-25.753829270000029</v>
          </cell>
          <cell r="BI350">
            <v>595.71736091000002</v>
          </cell>
          <cell r="BJ350">
            <v>602.09843552000007</v>
          </cell>
          <cell r="BK350">
            <v>-6.3810746100000229</v>
          </cell>
          <cell r="BL350">
            <v>4.9679235131730213</v>
          </cell>
          <cell r="BM350">
            <v>575.19187192999993</v>
          </cell>
          <cell r="BN350">
            <v>602.09843552000007</v>
          </cell>
          <cell r="BO350">
            <v>-26.906563589999962</v>
          </cell>
          <cell r="BP350">
            <v>-35.002976365723129</v>
          </cell>
          <cell r="BQ350">
            <v>0</v>
          </cell>
          <cell r="BR350">
            <v>120.52437626</v>
          </cell>
          <cell r="BS350">
            <v>54.312652329999985</v>
          </cell>
          <cell r="BT350">
            <v>66.211723930000005</v>
          </cell>
          <cell r="BU350">
            <v>715.32547717000011</v>
          </cell>
          <cell r="BV350">
            <v>656.41108785000006</v>
          </cell>
          <cell r="BW350">
            <v>58.914389319999998</v>
          </cell>
          <cell r="BX350">
            <v>6.0836590585781396</v>
          </cell>
          <cell r="BY350">
            <v>715.03114456000003</v>
          </cell>
          <cell r="BZ350">
            <v>656.41108785000006</v>
          </cell>
          <cell r="CA350">
            <v>-58.620056709999993</v>
          </cell>
          <cell r="CB350">
            <v>-8.198252223834572E-2</v>
          </cell>
          <cell r="CC350">
            <v>0</v>
          </cell>
          <cell r="CD350">
            <v>124.74111225999999</v>
          </cell>
          <cell r="CE350">
            <v>139.09674618000003</v>
          </cell>
          <cell r="CF350">
            <v>-14.355633920000004</v>
          </cell>
          <cell r="CG350">
            <v>802.72730942999999</v>
          </cell>
          <cell r="CH350">
            <v>795.50783403000003</v>
          </cell>
          <cell r="CI350">
            <v>7.2194753999999648</v>
          </cell>
          <cell r="CJ350">
            <v>8.9936835525458378E-3</v>
          </cell>
          <cell r="CK350">
            <v>838.80786992000003</v>
          </cell>
          <cell r="CL350">
            <v>795.50783403000003</v>
          </cell>
          <cell r="CM350">
            <v>-43.300035889999982</v>
          </cell>
          <cell r="CN350">
            <v>-5.162092231458159E-2</v>
          </cell>
          <cell r="CO350">
            <v>0</v>
          </cell>
          <cell r="CP350">
            <v>122.9031849</v>
          </cell>
          <cell r="CQ350">
            <v>93.202082729999972</v>
          </cell>
          <cell r="CR350">
            <v>29.701102170000024</v>
          </cell>
          <cell r="CS350">
            <v>925.53514433000009</v>
          </cell>
          <cell r="CT350">
            <v>888.70991676000017</v>
          </cell>
          <cell r="CU350">
            <v>36.825227569999981</v>
          </cell>
          <cell r="CV350">
            <v>3.9788038083262589E-2</v>
          </cell>
          <cell r="CW350">
            <v>945.64968600999987</v>
          </cell>
          <cell r="CX350">
            <v>888.70991676000017</v>
          </cell>
          <cell r="CY350">
            <v>56.93976925000004</v>
          </cell>
          <cell r="CZ350">
            <v>6.0212328193379135E-2</v>
          </cell>
          <cell r="DA350">
            <v>0</v>
          </cell>
          <cell r="DB350">
            <v>131.41712459000001</v>
          </cell>
          <cell r="DC350">
            <v>135.85437593</v>
          </cell>
          <cell r="DD350">
            <v>-4.4372513400000031</v>
          </cell>
          <cell r="DE350">
            <v>1033.3929355599998</v>
          </cell>
          <cell r="DF350">
            <v>1024.56429269</v>
          </cell>
          <cell r="DG350">
            <v>8.8286428699999711</v>
          </cell>
          <cell r="DH350">
            <v>8.5433551616217445E-3</v>
          </cell>
          <cell r="DI350">
            <v>1111.49052102</v>
          </cell>
          <cell r="DJ350">
            <v>1024.56429269</v>
          </cell>
          <cell r="DK350">
            <v>86.926228330000015</v>
          </cell>
          <cell r="DL350">
            <v>7.8206900271384217E-2</v>
          </cell>
          <cell r="DM350">
            <v>0</v>
          </cell>
          <cell r="DN350">
            <v>126.96460472999999</v>
          </cell>
          <cell r="DO350">
            <v>131.60527921999997</v>
          </cell>
          <cell r="DP350">
            <v>-4.640674489999971</v>
          </cell>
          <cell r="DQ350">
            <v>1159.0280717899998</v>
          </cell>
          <cell r="DR350">
            <v>1156.1695719099998</v>
          </cell>
          <cell r="DS350">
            <v>2.8584998799999504</v>
          </cell>
          <cell r="DT350">
            <v>2.4662904631682398E-3</v>
          </cell>
          <cell r="DU350">
            <v>1235.2609097899999</v>
          </cell>
          <cell r="DV350">
            <v>1156.1695719099998</v>
          </cell>
          <cell r="DW350">
            <v>79.091337880000054</v>
          </cell>
          <cell r="DX350">
            <v>6.4028042378064046E-2</v>
          </cell>
          <cell r="DY350">
            <v>0</v>
          </cell>
          <cell r="DZ350">
            <v>143.19297491999998</v>
          </cell>
          <cell r="EA350">
            <v>109.48506977000005</v>
          </cell>
          <cell r="EB350">
            <v>33.707905149999974</v>
          </cell>
          <cell r="EC350">
            <v>1299.9730667100002</v>
          </cell>
          <cell r="ED350">
            <v>1265.6546416799999</v>
          </cell>
          <cell r="EE350">
            <v>34.318425030000007</v>
          </cell>
          <cell r="EF350">
            <v>2.6399335423812904E-2</v>
          </cell>
          <cell r="EG350">
            <v>1343.8263830000001</v>
          </cell>
          <cell r="EH350">
            <v>1265.6546416799999</v>
          </cell>
          <cell r="EI350">
            <v>78.171741320000081</v>
          </cell>
          <cell r="EJ350">
            <v>5.8171012497527423E-2</v>
          </cell>
          <cell r="EK350">
            <v>0</v>
          </cell>
          <cell r="EL350">
            <v>197.59164491999999</v>
          </cell>
          <cell r="EM350">
            <v>92.622982769999965</v>
          </cell>
          <cell r="EN350">
            <v>104.96866215000004</v>
          </cell>
        </row>
        <row r="351">
          <cell r="A351">
            <v>0</v>
          </cell>
          <cell r="B351">
            <v>0</v>
          </cell>
          <cell r="C351">
            <v>0</v>
          </cell>
          <cell r="D351">
            <v>0</v>
          </cell>
          <cell r="E351">
            <v>0</v>
          </cell>
          <cell r="F351">
            <v>0</v>
          </cell>
          <cell r="G351">
            <v>0</v>
          </cell>
          <cell r="H351">
            <v>0</v>
          </cell>
          <cell r="I351">
            <v>0</v>
          </cell>
          <cell r="J351">
            <v>0</v>
          </cell>
          <cell r="K351">
            <v>0</v>
          </cell>
          <cell r="L351">
            <v>0</v>
          </cell>
          <cell r="M351">
            <v>0</v>
          </cell>
          <cell r="N351">
            <v>0</v>
          </cell>
          <cell r="O351">
            <v>0</v>
          </cell>
          <cell r="P351">
            <v>0</v>
          </cell>
          <cell r="Q351">
            <v>0</v>
          </cell>
          <cell r="R351">
            <v>0</v>
          </cell>
          <cell r="S351">
            <v>0</v>
          </cell>
          <cell r="T351">
            <v>0</v>
          </cell>
          <cell r="U351">
            <v>0</v>
          </cell>
          <cell r="V351">
            <v>0</v>
          </cell>
          <cell r="W351">
            <v>0</v>
          </cell>
          <cell r="X351">
            <v>0</v>
          </cell>
          <cell r="Y351">
            <v>0</v>
          </cell>
          <cell r="Z351">
            <v>0</v>
          </cell>
          <cell r="AA351">
            <v>0</v>
          </cell>
          <cell r="AB351">
            <v>0</v>
          </cell>
          <cell r="AC351">
            <v>0</v>
          </cell>
          <cell r="AD351">
            <v>0</v>
          </cell>
          <cell r="AE351">
            <v>0</v>
          </cell>
          <cell r="AF351">
            <v>0</v>
          </cell>
          <cell r="AG351">
            <v>0</v>
          </cell>
          <cell r="AH351">
            <v>0</v>
          </cell>
          <cell r="AI351">
            <v>0</v>
          </cell>
          <cell r="AJ351">
            <v>0</v>
          </cell>
          <cell r="AK351">
            <v>0</v>
          </cell>
          <cell r="AL351">
            <v>0</v>
          </cell>
          <cell r="AM351">
            <v>0</v>
          </cell>
          <cell r="AN351">
            <v>0</v>
          </cell>
          <cell r="AO351">
            <v>0</v>
          </cell>
          <cell r="AP351">
            <v>0</v>
          </cell>
          <cell r="AQ351">
            <v>0</v>
          </cell>
          <cell r="AR351">
            <v>0</v>
          </cell>
          <cell r="AS351">
            <v>0</v>
          </cell>
          <cell r="AT351">
            <v>0</v>
          </cell>
          <cell r="AU351">
            <v>0</v>
          </cell>
          <cell r="AV351">
            <v>0</v>
          </cell>
          <cell r="AW351">
            <v>0</v>
          </cell>
          <cell r="AX351">
            <v>0</v>
          </cell>
          <cell r="AY351">
            <v>0</v>
          </cell>
          <cell r="AZ351">
            <v>0</v>
          </cell>
          <cell r="BA351">
            <v>0</v>
          </cell>
          <cell r="BB351">
            <v>0</v>
          </cell>
          <cell r="BC351">
            <v>0</v>
          </cell>
          <cell r="BD351">
            <v>0</v>
          </cell>
          <cell r="BE351">
            <v>0</v>
          </cell>
          <cell r="BF351">
            <v>0</v>
          </cell>
          <cell r="BG351">
            <v>0</v>
          </cell>
          <cell r="BH351">
            <v>0</v>
          </cell>
          <cell r="BI351">
            <v>0</v>
          </cell>
          <cell r="BJ351">
            <v>0</v>
          </cell>
          <cell r="BK351">
            <v>0</v>
          </cell>
          <cell r="BL351">
            <v>0</v>
          </cell>
          <cell r="BM351">
            <v>0</v>
          </cell>
          <cell r="BN351">
            <v>0</v>
          </cell>
          <cell r="BO351">
            <v>0</v>
          </cell>
          <cell r="BP351">
            <v>0</v>
          </cell>
          <cell r="BQ351">
            <v>0</v>
          </cell>
          <cell r="BR351">
            <v>0</v>
          </cell>
          <cell r="BS351">
            <v>0</v>
          </cell>
          <cell r="BT351">
            <v>0</v>
          </cell>
          <cell r="BU351">
            <v>0</v>
          </cell>
          <cell r="BV351">
            <v>0</v>
          </cell>
          <cell r="BW351">
            <v>0</v>
          </cell>
          <cell r="BX351">
            <v>0</v>
          </cell>
          <cell r="BY351">
            <v>0</v>
          </cell>
          <cell r="BZ351">
            <v>0</v>
          </cell>
          <cell r="CA351">
            <v>0</v>
          </cell>
          <cell r="CB351">
            <v>0</v>
          </cell>
          <cell r="CC351">
            <v>0</v>
          </cell>
          <cell r="CD351">
            <v>0</v>
          </cell>
          <cell r="CE351">
            <v>0</v>
          </cell>
          <cell r="CF351">
            <v>0</v>
          </cell>
          <cell r="CG351">
            <v>0</v>
          </cell>
          <cell r="CH351">
            <v>0</v>
          </cell>
          <cell r="CI351">
            <v>0</v>
          </cell>
          <cell r="CJ351">
            <v>0</v>
          </cell>
          <cell r="CK351">
            <v>0</v>
          </cell>
          <cell r="CL351">
            <v>0</v>
          </cell>
          <cell r="CM351">
            <v>0</v>
          </cell>
          <cell r="CN351">
            <v>0</v>
          </cell>
          <cell r="CO351">
            <v>0</v>
          </cell>
          <cell r="CP351">
            <v>0</v>
          </cell>
          <cell r="CQ351">
            <v>0</v>
          </cell>
          <cell r="CR351">
            <v>0</v>
          </cell>
          <cell r="CS351">
            <v>0</v>
          </cell>
          <cell r="CT351">
            <v>0</v>
          </cell>
          <cell r="CU351">
            <v>0</v>
          </cell>
          <cell r="CV351">
            <v>0</v>
          </cell>
          <cell r="CW351">
            <v>0</v>
          </cell>
          <cell r="CX351">
            <v>0</v>
          </cell>
          <cell r="CY351">
            <v>0</v>
          </cell>
          <cell r="CZ351">
            <v>0</v>
          </cell>
          <cell r="DA351">
            <v>0</v>
          </cell>
          <cell r="DB351">
            <v>0</v>
          </cell>
          <cell r="DC351">
            <v>0</v>
          </cell>
          <cell r="DD351">
            <v>0</v>
          </cell>
          <cell r="DE351">
            <v>0</v>
          </cell>
          <cell r="DF351">
            <v>0</v>
          </cell>
          <cell r="DG351">
            <v>0</v>
          </cell>
          <cell r="DH351">
            <v>0</v>
          </cell>
          <cell r="DI351">
            <v>0</v>
          </cell>
          <cell r="DJ351">
            <v>0</v>
          </cell>
          <cell r="DK351">
            <v>0</v>
          </cell>
          <cell r="DL351">
            <v>0</v>
          </cell>
          <cell r="DM351">
            <v>0</v>
          </cell>
          <cell r="DN351">
            <v>0</v>
          </cell>
          <cell r="DO351">
            <v>0</v>
          </cell>
          <cell r="DP351">
            <v>0</v>
          </cell>
          <cell r="DQ351">
            <v>0</v>
          </cell>
          <cell r="DR351">
            <v>0</v>
          </cell>
          <cell r="DS351">
            <v>0</v>
          </cell>
          <cell r="DT351">
            <v>0</v>
          </cell>
          <cell r="DU351">
            <v>0</v>
          </cell>
          <cell r="DV351">
            <v>0</v>
          </cell>
          <cell r="DW351">
            <v>0</v>
          </cell>
          <cell r="DX351">
            <v>0</v>
          </cell>
          <cell r="DY351">
            <v>0</v>
          </cell>
          <cell r="DZ351">
            <v>0</v>
          </cell>
          <cell r="EA351">
            <v>0</v>
          </cell>
          <cell r="EB351">
            <v>0</v>
          </cell>
          <cell r="EC351">
            <v>0</v>
          </cell>
          <cell r="ED351">
            <v>0</v>
          </cell>
          <cell r="EE351">
            <v>0</v>
          </cell>
          <cell r="EF351">
            <v>0</v>
          </cell>
          <cell r="EG351">
            <v>0</v>
          </cell>
          <cell r="EH351">
            <v>0</v>
          </cell>
          <cell r="EI351">
            <v>0</v>
          </cell>
          <cell r="EJ351">
            <v>0</v>
          </cell>
          <cell r="EK351">
            <v>0</v>
          </cell>
          <cell r="EL351">
            <v>0</v>
          </cell>
          <cell r="EM351">
            <v>0</v>
          </cell>
          <cell r="EN351">
            <v>0</v>
          </cell>
        </row>
        <row r="352">
          <cell r="A352">
            <v>0</v>
          </cell>
          <cell r="B352" t="str">
            <v>Utility</v>
          </cell>
          <cell r="C352">
            <v>0</v>
          </cell>
          <cell r="D352">
            <v>0</v>
          </cell>
          <cell r="E352">
            <v>0</v>
          </cell>
          <cell r="F352">
            <v>0</v>
          </cell>
          <cell r="G352">
            <v>0</v>
          </cell>
          <cell r="H352">
            <v>0</v>
          </cell>
          <cell r="I352">
            <v>0</v>
          </cell>
          <cell r="J352">
            <v>0</v>
          </cell>
          <cell r="K352">
            <v>0</v>
          </cell>
          <cell r="L352">
            <v>0</v>
          </cell>
          <cell r="M352">
            <v>0</v>
          </cell>
          <cell r="N352">
            <v>0</v>
          </cell>
          <cell r="O352">
            <v>0</v>
          </cell>
          <cell r="P352">
            <v>0</v>
          </cell>
          <cell r="Q352">
            <v>0</v>
          </cell>
          <cell r="R352">
            <v>0</v>
          </cell>
          <cell r="S352">
            <v>0</v>
          </cell>
          <cell r="T352">
            <v>0</v>
          </cell>
          <cell r="U352">
            <v>0</v>
          </cell>
          <cell r="V352">
            <v>0</v>
          </cell>
          <cell r="W352">
            <v>0</v>
          </cell>
          <cell r="X352">
            <v>0</v>
          </cell>
          <cell r="Y352">
            <v>0</v>
          </cell>
          <cell r="Z352">
            <v>0</v>
          </cell>
          <cell r="AA352">
            <v>0</v>
          </cell>
          <cell r="AB352">
            <v>0</v>
          </cell>
          <cell r="AC352">
            <v>0</v>
          </cell>
          <cell r="AD352">
            <v>0</v>
          </cell>
          <cell r="AE352">
            <v>0</v>
          </cell>
          <cell r="AF352">
            <v>0</v>
          </cell>
          <cell r="AG352">
            <v>0</v>
          </cell>
          <cell r="AH352">
            <v>0</v>
          </cell>
          <cell r="AI352">
            <v>0</v>
          </cell>
          <cell r="AJ352">
            <v>0</v>
          </cell>
          <cell r="AK352">
            <v>0</v>
          </cell>
          <cell r="AL352">
            <v>0</v>
          </cell>
          <cell r="AM352">
            <v>0</v>
          </cell>
          <cell r="AN352">
            <v>0</v>
          </cell>
          <cell r="AO352">
            <v>0</v>
          </cell>
          <cell r="AP352">
            <v>0</v>
          </cell>
          <cell r="AQ352">
            <v>0</v>
          </cell>
          <cell r="AR352">
            <v>0</v>
          </cell>
          <cell r="AS352">
            <v>0</v>
          </cell>
          <cell r="AT352">
            <v>0</v>
          </cell>
          <cell r="AU352">
            <v>0</v>
          </cell>
          <cell r="AV352">
            <v>0</v>
          </cell>
          <cell r="AW352">
            <v>0</v>
          </cell>
          <cell r="AX352">
            <v>0</v>
          </cell>
          <cell r="AY352">
            <v>0</v>
          </cell>
          <cell r="AZ352">
            <v>0</v>
          </cell>
          <cell r="BA352">
            <v>0</v>
          </cell>
          <cell r="BB352">
            <v>0</v>
          </cell>
          <cell r="BC352">
            <v>0</v>
          </cell>
          <cell r="BD352">
            <v>0</v>
          </cell>
          <cell r="BE352">
            <v>0</v>
          </cell>
          <cell r="BF352">
            <v>0</v>
          </cell>
          <cell r="BG352">
            <v>0</v>
          </cell>
          <cell r="BH352">
            <v>0</v>
          </cell>
          <cell r="BI352">
            <v>0</v>
          </cell>
          <cell r="BJ352">
            <v>0</v>
          </cell>
          <cell r="BK352">
            <v>0</v>
          </cell>
          <cell r="BL352">
            <v>0</v>
          </cell>
          <cell r="BM352">
            <v>0</v>
          </cell>
          <cell r="BN352">
            <v>0</v>
          </cell>
          <cell r="BO352">
            <v>0</v>
          </cell>
          <cell r="BP352">
            <v>0</v>
          </cell>
          <cell r="BQ352">
            <v>0</v>
          </cell>
          <cell r="BR352">
            <v>0</v>
          </cell>
          <cell r="BS352">
            <v>0</v>
          </cell>
          <cell r="BT352">
            <v>0</v>
          </cell>
          <cell r="BU352">
            <v>0</v>
          </cell>
          <cell r="BV352">
            <v>0</v>
          </cell>
          <cell r="BW352">
            <v>0</v>
          </cell>
          <cell r="BX352">
            <v>0</v>
          </cell>
          <cell r="BY352">
            <v>0</v>
          </cell>
          <cell r="BZ352">
            <v>0</v>
          </cell>
          <cell r="CA352">
            <v>0</v>
          </cell>
          <cell r="CB352">
            <v>0</v>
          </cell>
          <cell r="CC352">
            <v>0</v>
          </cell>
          <cell r="CD352">
            <v>0</v>
          </cell>
          <cell r="CE352">
            <v>0</v>
          </cell>
          <cell r="CF352">
            <v>0</v>
          </cell>
          <cell r="CG352">
            <v>0</v>
          </cell>
          <cell r="CH352">
            <v>0</v>
          </cell>
          <cell r="CI352">
            <v>0</v>
          </cell>
          <cell r="CJ352">
            <v>0</v>
          </cell>
          <cell r="CK352">
            <v>0</v>
          </cell>
          <cell r="CL352">
            <v>0</v>
          </cell>
          <cell r="CM352">
            <v>0</v>
          </cell>
          <cell r="CN352">
            <v>0</v>
          </cell>
          <cell r="CO352">
            <v>0</v>
          </cell>
          <cell r="CP352">
            <v>0</v>
          </cell>
          <cell r="CQ352">
            <v>0</v>
          </cell>
          <cell r="CR352">
            <v>0</v>
          </cell>
          <cell r="CS352">
            <v>0</v>
          </cell>
          <cell r="CT352">
            <v>0</v>
          </cell>
          <cell r="CU352">
            <v>0</v>
          </cell>
          <cell r="CV352">
            <v>0</v>
          </cell>
          <cell r="CW352">
            <v>0</v>
          </cell>
          <cell r="CX352">
            <v>0</v>
          </cell>
          <cell r="CY352">
            <v>0</v>
          </cell>
          <cell r="CZ352">
            <v>0</v>
          </cell>
          <cell r="DA352">
            <v>0</v>
          </cell>
          <cell r="DB352">
            <v>0</v>
          </cell>
          <cell r="DC352">
            <v>0</v>
          </cell>
          <cell r="DD352">
            <v>0</v>
          </cell>
          <cell r="DE352">
            <v>0</v>
          </cell>
          <cell r="DF352">
            <v>0</v>
          </cell>
          <cell r="DG352">
            <v>0</v>
          </cell>
          <cell r="DH352">
            <v>0</v>
          </cell>
          <cell r="DI352">
            <v>0</v>
          </cell>
          <cell r="DJ352">
            <v>0</v>
          </cell>
          <cell r="DK352">
            <v>0</v>
          </cell>
          <cell r="DL352">
            <v>0</v>
          </cell>
          <cell r="DM352">
            <v>0</v>
          </cell>
          <cell r="DN352">
            <v>0</v>
          </cell>
          <cell r="DO352">
            <v>0</v>
          </cell>
          <cell r="DP352">
            <v>0</v>
          </cell>
          <cell r="DQ352">
            <v>0</v>
          </cell>
          <cell r="DR352">
            <v>0</v>
          </cell>
          <cell r="DS352">
            <v>0</v>
          </cell>
          <cell r="DT352">
            <v>0</v>
          </cell>
          <cell r="DU352">
            <v>0</v>
          </cell>
          <cell r="DV352">
            <v>0</v>
          </cell>
          <cell r="DW352">
            <v>0</v>
          </cell>
          <cell r="DX352">
            <v>0</v>
          </cell>
          <cell r="DY352">
            <v>0</v>
          </cell>
          <cell r="DZ352">
            <v>0</v>
          </cell>
          <cell r="EA352">
            <v>0</v>
          </cell>
          <cell r="EB352">
            <v>0</v>
          </cell>
          <cell r="EC352">
            <v>0</v>
          </cell>
          <cell r="ED352">
            <v>0</v>
          </cell>
          <cell r="EE352">
            <v>0</v>
          </cell>
          <cell r="EF352">
            <v>0</v>
          </cell>
          <cell r="EG352">
            <v>0</v>
          </cell>
          <cell r="EH352">
            <v>0</v>
          </cell>
          <cell r="EI352">
            <v>0</v>
          </cell>
          <cell r="EJ352">
            <v>0</v>
          </cell>
          <cell r="EK352">
            <v>0</v>
          </cell>
          <cell r="EL352">
            <v>0</v>
          </cell>
          <cell r="EM352">
            <v>0</v>
          </cell>
          <cell r="EN352">
            <v>0</v>
          </cell>
        </row>
        <row r="353">
          <cell r="A353">
            <v>524201</v>
          </cell>
          <cell r="B353" t="str">
            <v>Electricity</v>
          </cell>
          <cell r="C353">
            <v>1967.6564288099999</v>
          </cell>
          <cell r="D353">
            <v>1948.8408452399999</v>
          </cell>
          <cell r="E353">
            <v>1802.8734575899998</v>
          </cell>
          <cell r="F353">
            <v>2036.70911858</v>
          </cell>
          <cell r="G353">
            <v>2079.6763462899999</v>
          </cell>
          <cell r="H353">
            <v>3809.6148635999998</v>
          </cell>
          <cell r="I353">
            <v>3931.2412198899997</v>
          </cell>
          <cell r="J353">
            <v>3781.431212</v>
          </cell>
          <cell r="K353">
            <v>3150.48</v>
          </cell>
          <cell r="L353">
            <v>2838.348</v>
          </cell>
          <cell r="M353">
            <v>237.54000099999999</v>
          </cell>
          <cell r="N353">
            <v>268.45283559000001</v>
          </cell>
          <cell r="O353">
            <v>-30.912834590000017</v>
          </cell>
          <cell r="P353">
            <v>-0.13013738511350775</v>
          </cell>
          <cell r="Q353">
            <v>442.28934712</v>
          </cell>
          <cell r="R353">
            <v>268.45283559000001</v>
          </cell>
          <cell r="S353">
            <v>173.83651153</v>
          </cell>
          <cell r="T353">
            <v>0.39303797991507</v>
          </cell>
          <cell r="U353">
            <v>0</v>
          </cell>
          <cell r="V353">
            <v>237.54000099999999</v>
          </cell>
          <cell r="W353">
            <v>255.39473695000004</v>
          </cell>
          <cell r="X353">
            <v>-17.854735950000048</v>
          </cell>
          <cell r="Y353">
            <v>475.08000199999998</v>
          </cell>
          <cell r="Z353">
            <v>523.84757253999999</v>
          </cell>
          <cell r="AA353">
            <v>-48.767570540000008</v>
          </cell>
          <cell r="AB353">
            <v>-0.10265128048896491</v>
          </cell>
          <cell r="AC353">
            <v>859.64162607000003</v>
          </cell>
          <cell r="AD353">
            <v>523.84757253999999</v>
          </cell>
          <cell r="AE353">
            <v>335.79405353000004</v>
          </cell>
          <cell r="AF353">
            <v>0.39062097895973286</v>
          </cell>
          <cell r="AG353">
            <v>0</v>
          </cell>
          <cell r="AH353">
            <v>237.54000099999999</v>
          </cell>
          <cell r="AI353">
            <v>222.30827755000001</v>
          </cell>
          <cell r="AJ353">
            <v>15.231723449999976</v>
          </cell>
          <cell r="AK353">
            <v>712.620003</v>
          </cell>
          <cell r="AL353">
            <v>746.15585009000006</v>
          </cell>
          <cell r="AM353">
            <v>-33.535847090000061</v>
          </cell>
          <cell r="AN353">
            <v>-4.7059929483904847E-2</v>
          </cell>
          <cell r="AO353">
            <v>222.30827755000001</v>
          </cell>
          <cell r="AP353">
            <v>746.15585009000006</v>
          </cell>
          <cell r="AQ353">
            <v>-523.8475725400001</v>
          </cell>
          <cell r="AR353">
            <v>-2.3564015623402956</v>
          </cell>
          <cell r="AS353">
            <v>0</v>
          </cell>
          <cell r="AT353">
            <v>237.54000099999999</v>
          </cell>
          <cell r="AU353">
            <v>240.33087441999996</v>
          </cell>
          <cell r="AV353">
            <v>-2.7908734199999685</v>
          </cell>
          <cell r="AW353">
            <v>950.16000399999996</v>
          </cell>
          <cell r="AX353">
            <v>986.48672451000004</v>
          </cell>
          <cell r="AY353">
            <v>-36.326720510000087</v>
          </cell>
          <cell r="AZ353">
            <v>-3.8232213897734312E-2</v>
          </cell>
          <cell r="BA353">
            <v>1701.1831655000001</v>
          </cell>
          <cell r="BB353">
            <v>986.48672451000004</v>
          </cell>
          <cell r="BC353">
            <v>714.69644099000004</v>
          </cell>
          <cell r="BD353">
            <v>0.42011727807096033</v>
          </cell>
          <cell r="BE353">
            <v>0</v>
          </cell>
          <cell r="BF353">
            <v>237.54000099999999</v>
          </cell>
          <cell r="BG353">
            <v>238.63228375999998</v>
          </cell>
          <cell r="BH353">
            <v>-1.0922827599999891</v>
          </cell>
          <cell r="BI353">
            <v>1187.7000049999999</v>
          </cell>
          <cell r="BJ353">
            <v>1225.11900827</v>
          </cell>
          <cell r="BK353">
            <v>-37.419003270000076</v>
          </cell>
          <cell r="BL353">
            <v>-3.1505433284897626E-2</v>
          </cell>
          <cell r="BM353">
            <v>1872.98911215</v>
          </cell>
          <cell r="BN353">
            <v>1225.11900827</v>
          </cell>
          <cell r="BO353">
            <v>647.87010387999999</v>
          </cell>
          <cell r="BP353">
            <v>0.34590169247503599</v>
          </cell>
          <cell r="BQ353">
            <v>0</v>
          </cell>
          <cell r="BR353">
            <v>235.80685813999997</v>
          </cell>
          <cell r="BS353">
            <v>244.12858975999998</v>
          </cell>
          <cell r="BT353">
            <v>-8.3217316200000084</v>
          </cell>
          <cell r="BU353">
            <v>1423.50686314</v>
          </cell>
          <cell r="BV353">
            <v>1469.2475980300001</v>
          </cell>
          <cell r="BW353">
            <v>-45.740734890000113</v>
          </cell>
          <cell r="BX353">
            <v>-3.2132430179580791E-2</v>
          </cell>
          <cell r="BY353">
            <v>2202.7167734499999</v>
          </cell>
          <cell r="BZ353">
            <v>1469.2475980300001</v>
          </cell>
          <cell r="CA353">
            <v>-733.46917541999983</v>
          </cell>
          <cell r="CB353">
            <v>-0.33298387893564974</v>
          </cell>
          <cell r="CC353">
            <v>0</v>
          </cell>
          <cell r="CD353">
            <v>235.80685813999997</v>
          </cell>
          <cell r="CE353">
            <v>252.38376875999998</v>
          </cell>
          <cell r="CF353">
            <v>-16.576910620000007</v>
          </cell>
          <cell r="CG353">
            <v>1659.3137212799998</v>
          </cell>
          <cell r="CH353">
            <v>1721.6313667899999</v>
          </cell>
          <cell r="CI353">
            <v>-62.317645510000148</v>
          </cell>
          <cell r="CJ353">
            <v>-3.7556276857596355E-2</v>
          </cell>
          <cell r="CK353">
            <v>2541.2817932399998</v>
          </cell>
          <cell r="CL353">
            <v>1721.6313667899999</v>
          </cell>
          <cell r="CM353">
            <v>-819.65042644999994</v>
          </cell>
          <cell r="CN353">
            <v>-0.32253425363150656</v>
          </cell>
          <cell r="CO353" t="str">
            <v>Electricity rate has increased from 13th Jun 2025</v>
          </cell>
          <cell r="CP353">
            <v>235.80685813999997</v>
          </cell>
          <cell r="CQ353">
            <v>251.25000565000011</v>
          </cell>
          <cell r="CR353">
            <v>-15.443147510000131</v>
          </cell>
          <cell r="CS353">
            <v>1895.1205794199996</v>
          </cell>
          <cell r="CT353">
            <v>1972.88137244</v>
          </cell>
          <cell r="CU353">
            <v>-77.760793020000392</v>
          </cell>
          <cell r="CV353">
            <v>-4.1032108386369288E-2</v>
          </cell>
          <cell r="CW353">
            <v>2847.2175411599997</v>
          </cell>
          <cell r="CX353">
            <v>1972.88137244</v>
          </cell>
          <cell r="CY353">
            <v>874.3361687199997</v>
          </cell>
          <cell r="CZ353">
            <v>0.30708442754387566</v>
          </cell>
          <cell r="DA353" t="str">
            <v>Electricity rate has increased from 13th Jun 2025</v>
          </cell>
          <cell r="DB353">
            <v>235.80685813999997</v>
          </cell>
          <cell r="DC353">
            <v>315.15154354000003</v>
          </cell>
          <cell r="DD353">
            <v>-79.34468540000006</v>
          </cell>
          <cell r="DE353">
            <v>2130.9274375599994</v>
          </cell>
          <cell r="DF353">
            <v>2288.0329159799999</v>
          </cell>
          <cell r="DG353">
            <v>-157.10547842000051</v>
          </cell>
          <cell r="DH353">
            <v>-7.3726338893966667E-2</v>
          </cell>
          <cell r="DI353">
            <v>3134.11376277</v>
          </cell>
          <cell r="DJ353">
            <v>2288.0329159799999</v>
          </cell>
          <cell r="DK353">
            <v>846.08084679000012</v>
          </cell>
          <cell r="DL353">
            <v>0.26995856271733254</v>
          </cell>
          <cell r="DM353">
            <v>0</v>
          </cell>
          <cell r="DN353">
            <v>235.80685813999997</v>
          </cell>
          <cell r="DO353">
            <v>269.45118617999981</v>
          </cell>
          <cell r="DP353">
            <v>-33.644328039999834</v>
          </cell>
          <cell r="DQ353">
            <v>2366.7342956999992</v>
          </cell>
          <cell r="DR353">
            <v>2557.48410216</v>
          </cell>
          <cell r="DS353">
            <v>-190.74980646000085</v>
          </cell>
          <cell r="DT353">
            <v>-8.0596206683008154E-2</v>
          </cell>
          <cell r="DU353">
            <v>3395.8360568600001</v>
          </cell>
          <cell r="DV353">
            <v>2557.48410216</v>
          </cell>
          <cell r="DW353">
            <v>838.35195470000008</v>
          </cell>
          <cell r="DX353">
            <v>0.24687645123692811</v>
          </cell>
          <cell r="DY353">
            <v>0</v>
          </cell>
          <cell r="DZ353">
            <v>235.80685813999997</v>
          </cell>
          <cell r="EA353">
            <v>284.03452349000025</v>
          </cell>
          <cell r="EB353">
            <v>-48.227665350000279</v>
          </cell>
          <cell r="EC353">
            <v>2602.5411538399994</v>
          </cell>
          <cell r="ED353">
            <v>2841.5186256500001</v>
          </cell>
          <cell r="EE353">
            <v>-238.97747181000068</v>
          </cell>
          <cell r="EF353">
            <v>-9.1824665849142867E-2</v>
          </cell>
          <cell r="EG353">
            <v>3658.3758533</v>
          </cell>
          <cell r="EH353">
            <v>2841.5186256500001</v>
          </cell>
          <cell r="EI353">
            <v>816.85722764999991</v>
          </cell>
          <cell r="EJ353">
            <v>0.22328411852848917</v>
          </cell>
          <cell r="EK353">
            <v>0</v>
          </cell>
          <cell r="EL353">
            <v>235.80684615999999</v>
          </cell>
          <cell r="EM353">
            <v>242.72230488000011</v>
          </cell>
          <cell r="EN353">
            <v>-6.9154587200001174</v>
          </cell>
        </row>
        <row r="354">
          <cell r="A354">
            <v>524202</v>
          </cell>
          <cell r="B354" t="str">
            <v>Generator Fuel</v>
          </cell>
          <cell r="C354">
            <v>23.85718606</v>
          </cell>
          <cell r="D354">
            <v>38.218281490000003</v>
          </cell>
          <cell r="E354">
            <v>25.197661460000003</v>
          </cell>
          <cell r="F354">
            <v>25.339031429999999</v>
          </cell>
          <cell r="G354">
            <v>443.76926528000001</v>
          </cell>
          <cell r="H354">
            <v>90.169693280000004</v>
          </cell>
          <cell r="I354">
            <v>38.826707240000005</v>
          </cell>
          <cell r="J354">
            <v>278.79786999999999</v>
          </cell>
          <cell r="K354">
            <v>38.72</v>
          </cell>
          <cell r="L354">
            <v>44.22</v>
          </cell>
          <cell r="M354">
            <v>3.2266666699999997</v>
          </cell>
          <cell r="N354">
            <v>3.96016558</v>
          </cell>
          <cell r="O354">
            <v>-0.73349891000000023</v>
          </cell>
          <cell r="P354">
            <v>-0.22732404212053312</v>
          </cell>
          <cell r="Q354">
            <v>3.2105711700000001</v>
          </cell>
          <cell r="R354">
            <v>3.96016558</v>
          </cell>
          <cell r="S354">
            <v>-0.74959440999999982</v>
          </cell>
          <cell r="T354">
            <v>-0.23347696416273489</v>
          </cell>
          <cell r="U354">
            <v>0</v>
          </cell>
          <cell r="V354">
            <v>3.2266666699999997</v>
          </cell>
          <cell r="W354">
            <v>1.1791369900000002</v>
          </cell>
          <cell r="X354">
            <v>2.0475296799999994</v>
          </cell>
          <cell r="Y354">
            <v>6.4533333399999995</v>
          </cell>
          <cell r="Z354">
            <v>5.1393025699999999</v>
          </cell>
          <cell r="AA354">
            <v>1.3140307699999996</v>
          </cell>
          <cell r="AB354">
            <v>0.20362047034749947</v>
          </cell>
          <cell r="AC354">
            <v>10.267227</v>
          </cell>
          <cell r="AD354">
            <v>5.1393025699999999</v>
          </cell>
          <cell r="AE354">
            <v>5.1279244300000002</v>
          </cell>
          <cell r="AF354">
            <v>0.49944590004681888</v>
          </cell>
          <cell r="AG354">
            <v>0</v>
          </cell>
          <cell r="AH354">
            <v>3.2266666699999997</v>
          </cell>
          <cell r="AI354">
            <v>6.2175080899999999</v>
          </cell>
          <cell r="AJ354">
            <v>-2.9908414200000002</v>
          </cell>
          <cell r="AK354">
            <v>9.6800000100000005</v>
          </cell>
          <cell r="AL354">
            <v>11.356810660000001</v>
          </cell>
          <cell r="AM354">
            <v>-1.6768106500000002</v>
          </cell>
          <cell r="AN354">
            <v>-0.17322424052352869</v>
          </cell>
          <cell r="AO354">
            <v>6.2175080899999999</v>
          </cell>
          <cell r="AP354">
            <v>11.356810660000001</v>
          </cell>
          <cell r="AQ354">
            <v>-5.1393025700000008</v>
          </cell>
          <cell r="AR354">
            <v>-0.82658558631646284</v>
          </cell>
          <cell r="AS354">
            <v>0</v>
          </cell>
          <cell r="AT354">
            <v>3.2266666699999997</v>
          </cell>
          <cell r="AU354">
            <v>4.7265587899999995</v>
          </cell>
          <cell r="AV354">
            <v>-1.4998921199999997</v>
          </cell>
          <cell r="AW354">
            <v>12.906666679999999</v>
          </cell>
          <cell r="AX354">
            <v>16.083369449999999</v>
          </cell>
          <cell r="AY354">
            <v>-3.1767027700000003</v>
          </cell>
          <cell r="AZ354">
            <v>-0.24612883006598266</v>
          </cell>
          <cell r="BA354">
            <v>18.420860569999999</v>
          </cell>
          <cell r="BB354">
            <v>16.083369449999999</v>
          </cell>
          <cell r="BC354">
            <v>2.3374911199999993</v>
          </cell>
          <cell r="BD354">
            <v>0.12689369810478943</v>
          </cell>
          <cell r="BE354">
            <v>0</v>
          </cell>
          <cell r="BF354">
            <v>3.2266666699999997</v>
          </cell>
          <cell r="BG354">
            <v>3.3218554800000004</v>
          </cell>
          <cell r="BH354">
            <v>-9.5188810000000679E-2</v>
          </cell>
          <cell r="BI354">
            <v>16.133333350000001</v>
          </cell>
          <cell r="BJ354">
            <v>19.405224929999999</v>
          </cell>
          <cell r="BK354">
            <v>-3.2718915799999984</v>
          </cell>
          <cell r="BL354">
            <v>-0.20280319689793047</v>
          </cell>
          <cell r="BM354">
            <v>25.841218469999998</v>
          </cell>
          <cell r="BN354">
            <v>19.405224929999999</v>
          </cell>
          <cell r="BO354">
            <v>6.4359935399999983</v>
          </cell>
          <cell r="BP354">
            <v>0.24905921318964797</v>
          </cell>
          <cell r="BQ354">
            <v>0</v>
          </cell>
          <cell r="BR354">
            <v>3.2266666699999997</v>
          </cell>
          <cell r="BS354">
            <v>5.1796577800000012</v>
          </cell>
          <cell r="BT354">
            <v>-1.9529911100000015</v>
          </cell>
          <cell r="BU354">
            <v>19.360000020000001</v>
          </cell>
          <cell r="BV354">
            <v>24.584882710000002</v>
          </cell>
          <cell r="BW354">
            <v>-5.2248826900000012</v>
          </cell>
          <cell r="BX354">
            <v>-0.26988030395673529</v>
          </cell>
          <cell r="BY354">
            <v>29.17038131</v>
          </cell>
          <cell r="BZ354">
            <v>24.584882710000002</v>
          </cell>
          <cell r="CA354">
            <v>-4.5854985999999975</v>
          </cell>
          <cell r="CB354">
            <v>-0.15719707436350949</v>
          </cell>
          <cell r="CC354">
            <v>0</v>
          </cell>
          <cell r="CD354">
            <v>3.2266666699999997</v>
          </cell>
          <cell r="CE354">
            <v>1.4423390199999995</v>
          </cell>
          <cell r="CF354">
            <v>1.7843276500000003</v>
          </cell>
          <cell r="CG354">
            <v>22.586666689999998</v>
          </cell>
          <cell r="CH354">
            <v>26.027221730000001</v>
          </cell>
          <cell r="CI354">
            <v>-3.4405550400000031</v>
          </cell>
          <cell r="CJ354">
            <v>-0.15232681684381838</v>
          </cell>
          <cell r="CK354">
            <v>30.157160609999998</v>
          </cell>
          <cell r="CL354">
            <v>26.027221730000001</v>
          </cell>
          <cell r="CM354">
            <v>-4.1299388799999974</v>
          </cell>
          <cell r="CN354">
            <v>-0.1369472057866922</v>
          </cell>
          <cell r="CO354">
            <v>0</v>
          </cell>
          <cell r="CP354">
            <v>3.2266666699999997</v>
          </cell>
          <cell r="CQ354">
            <v>4.3821891299999987</v>
          </cell>
          <cell r="CR354">
            <v>-1.1555224599999989</v>
          </cell>
          <cell r="CS354">
            <v>25.813333359999998</v>
          </cell>
          <cell r="CT354">
            <v>30.409410859999998</v>
          </cell>
          <cell r="CU354">
            <v>-4.5960774999999998</v>
          </cell>
          <cell r="CV354">
            <v>-0.17805052280160072</v>
          </cell>
          <cell r="CW354">
            <v>30.365177469999999</v>
          </cell>
          <cell r="CX354">
            <v>30.409410859999998</v>
          </cell>
          <cell r="CY354">
            <v>-4.4233389999998707E-2</v>
          </cell>
          <cell r="CZ354">
            <v>-1.4567143578758971E-3</v>
          </cell>
          <cell r="DA354">
            <v>0</v>
          </cell>
          <cell r="DB354">
            <v>3.2266666699999997</v>
          </cell>
          <cell r="DC354">
            <v>5.0679994400000004</v>
          </cell>
          <cell r="DD354">
            <v>-1.8413327700000006</v>
          </cell>
          <cell r="DE354">
            <v>29.040000030000002</v>
          </cell>
          <cell r="DF354">
            <v>35.477410299999995</v>
          </cell>
          <cell r="DG354">
            <v>-6.4374102699999938</v>
          </cell>
          <cell r="DH354">
            <v>-0.22167390714014382</v>
          </cell>
          <cell r="DI354">
            <v>32.031475530000002</v>
          </cell>
          <cell r="DJ354">
            <v>35.477410299999995</v>
          </cell>
          <cell r="DK354">
            <v>-3.4459347699999938</v>
          </cell>
          <cell r="DL354">
            <v>-0.10757964511415043</v>
          </cell>
          <cell r="DM354">
            <v>0</v>
          </cell>
          <cell r="DN354">
            <v>3.2266666699999997</v>
          </cell>
          <cell r="DO354">
            <v>2.2388623000000045</v>
          </cell>
          <cell r="DP354">
            <v>0.98780436999999521</v>
          </cell>
          <cell r="DQ354">
            <v>32.266666700000002</v>
          </cell>
          <cell r="DR354">
            <v>37.716272600000003</v>
          </cell>
          <cell r="DS354">
            <v>-5.4496059000000017</v>
          </cell>
          <cell r="DT354">
            <v>-0.16889274466023482</v>
          </cell>
          <cell r="DU354">
            <v>36.783690819999997</v>
          </cell>
          <cell r="DV354">
            <v>37.716272600000003</v>
          </cell>
          <cell r="DW354">
            <v>-0.93258178000000669</v>
          </cell>
          <cell r="DX354">
            <v>-2.5353132304302212E-2</v>
          </cell>
          <cell r="DY354">
            <v>0</v>
          </cell>
          <cell r="DZ354">
            <v>3.2266666699999997</v>
          </cell>
          <cell r="EA354">
            <v>1.0712641099999993</v>
          </cell>
          <cell r="EB354">
            <v>2.1554025600000006</v>
          </cell>
          <cell r="EC354">
            <v>35.493333370000002</v>
          </cell>
          <cell r="ED354">
            <v>38.787536709999998</v>
          </cell>
          <cell r="EE354">
            <v>-3.2942033399999957</v>
          </cell>
          <cell r="EF354">
            <v>-9.2811889648672791E-2</v>
          </cell>
          <cell r="EG354">
            <v>37.753401189999998</v>
          </cell>
          <cell r="EH354">
            <v>38.787536709999998</v>
          </cell>
          <cell r="EI354">
            <v>-1.0341355199999995</v>
          </cell>
          <cell r="EJ354">
            <v>-2.7391850466545995E-2</v>
          </cell>
          <cell r="EK354">
            <v>0</v>
          </cell>
          <cell r="EL354">
            <v>8.7266666300000004</v>
          </cell>
          <cell r="EM354">
            <v>8.3926415199999962</v>
          </cell>
          <cell r="EN354">
            <v>0.33402511000000423</v>
          </cell>
        </row>
        <row r="355">
          <cell r="A355">
            <v>524203</v>
          </cell>
          <cell r="B355" t="str">
            <v>Water</v>
          </cell>
          <cell r="C355">
            <v>40.444889179999997</v>
          </cell>
          <cell r="D355">
            <v>51.937295290000002</v>
          </cell>
          <cell r="E355">
            <v>42.242775180000002</v>
          </cell>
          <cell r="F355">
            <v>38.866787760000001</v>
          </cell>
          <cell r="G355">
            <v>29.320970080000006</v>
          </cell>
          <cell r="H355">
            <v>52.246685149999998</v>
          </cell>
          <cell r="I355">
            <v>67.145002510000012</v>
          </cell>
          <cell r="J355">
            <v>28.493819999999999</v>
          </cell>
          <cell r="K355">
            <v>65.62</v>
          </cell>
          <cell r="L355">
            <v>70.10727</v>
          </cell>
          <cell r="M355">
            <v>5.4683333300000001</v>
          </cell>
          <cell r="N355">
            <v>5.0408556199999994</v>
          </cell>
          <cell r="O355">
            <v>0.42747771000000068</v>
          </cell>
          <cell r="P355">
            <v>7.817330879498538E-2</v>
          </cell>
          <cell r="Q355">
            <v>5.7300739099999998</v>
          </cell>
          <cell r="R355">
            <v>5.0408556199999994</v>
          </cell>
          <cell r="S355">
            <v>0.68921829000000034</v>
          </cell>
          <cell r="T355">
            <v>0.12028087260745304</v>
          </cell>
          <cell r="U355">
            <v>0</v>
          </cell>
          <cell r="V355">
            <v>5.4683333300000001</v>
          </cell>
          <cell r="W355">
            <v>5.0158978299999992</v>
          </cell>
          <cell r="X355">
            <v>0.45243550000000088</v>
          </cell>
          <cell r="Y355">
            <v>10.93666666</v>
          </cell>
          <cell r="Z355">
            <v>10.056753449999999</v>
          </cell>
          <cell r="AA355">
            <v>0.87991321000000156</v>
          </cell>
          <cell r="AB355">
            <v>8.0455337750963474E-2</v>
          </cell>
          <cell r="AC355">
            <v>12.438415580000001</v>
          </cell>
          <cell r="AD355">
            <v>10.056753449999999</v>
          </cell>
          <cell r="AE355">
            <v>2.3816621300000023</v>
          </cell>
          <cell r="AF355">
            <v>0.19147632708377493</v>
          </cell>
          <cell r="AG355">
            <v>0</v>
          </cell>
          <cell r="AH355">
            <v>5.4683333300000001</v>
          </cell>
          <cell r="AI355">
            <v>4.9428780600000009</v>
          </cell>
          <cell r="AJ355">
            <v>0.52545526999999925</v>
          </cell>
          <cell r="AK355">
            <v>16.40499999</v>
          </cell>
          <cell r="AL355">
            <v>14.99963151</v>
          </cell>
          <cell r="AM355">
            <v>1.4053684799999999</v>
          </cell>
          <cell r="AN355">
            <v>8.5667082039419126E-2</v>
          </cell>
          <cell r="AO355">
            <v>4.9428780600000009</v>
          </cell>
          <cell r="AP355">
            <v>14.99963151</v>
          </cell>
          <cell r="AQ355">
            <v>-10.056753449999999</v>
          </cell>
          <cell r="AR355">
            <v>-2.0345946891516067</v>
          </cell>
          <cell r="AS355">
            <v>0</v>
          </cell>
          <cell r="AT355">
            <v>5.4683333300000001</v>
          </cell>
          <cell r="AU355">
            <v>5.1190803800000007</v>
          </cell>
          <cell r="AV355">
            <v>0.34925294999999945</v>
          </cell>
          <cell r="AW355">
            <v>21.87333332</v>
          </cell>
          <cell r="AX355">
            <v>20.11871189</v>
          </cell>
          <cell r="AY355">
            <v>1.7546214300000003</v>
          </cell>
          <cell r="AZ355">
            <v>8.0217377220492159E-2</v>
          </cell>
          <cell r="BA355">
            <v>23.918958889999999</v>
          </cell>
          <cell r="BB355">
            <v>20.11871189</v>
          </cell>
          <cell r="BC355">
            <v>3.8002469999999988</v>
          </cell>
          <cell r="BD355">
            <v>0.15888011754511608</v>
          </cell>
          <cell r="BE355">
            <v>0</v>
          </cell>
          <cell r="BF355">
            <v>5.4683333300000001</v>
          </cell>
          <cell r="BG355">
            <v>5.7894117599999984</v>
          </cell>
          <cell r="BH355">
            <v>-0.32107842999999825</v>
          </cell>
          <cell r="BI355">
            <v>27.341666649999997</v>
          </cell>
          <cell r="BJ355">
            <v>25.90812365</v>
          </cell>
          <cell r="BK355">
            <v>1.4335429999999967</v>
          </cell>
          <cell r="BL355">
            <v>5.2430710181304796E-2</v>
          </cell>
          <cell r="BM355">
            <v>29.020263100000001</v>
          </cell>
          <cell r="BN355">
            <v>25.90812365</v>
          </cell>
          <cell r="BO355">
            <v>3.1121394500000008</v>
          </cell>
          <cell r="BP355">
            <v>0.10724022174699031</v>
          </cell>
          <cell r="BQ355">
            <v>0</v>
          </cell>
          <cell r="BR355">
            <v>5.4683333300000001</v>
          </cell>
          <cell r="BS355">
            <v>5.92126091</v>
          </cell>
          <cell r="BT355">
            <v>-0.45292757999999989</v>
          </cell>
          <cell r="BU355">
            <v>32.809999979999994</v>
          </cell>
          <cell r="BV355">
            <v>31.829384559999998</v>
          </cell>
          <cell r="BW355">
            <v>0.98061541999999591</v>
          </cell>
          <cell r="BX355">
            <v>2.9887699500083818E-2</v>
          </cell>
          <cell r="BY355">
            <v>34.226441100000002</v>
          </cell>
          <cell r="BZ355">
            <v>31.829384559999998</v>
          </cell>
          <cell r="CA355">
            <v>-2.3970565400000048</v>
          </cell>
          <cell r="CB355">
            <v>-7.0035226069706816E-2</v>
          </cell>
          <cell r="CC355">
            <v>0</v>
          </cell>
          <cell r="CD355">
            <v>5.4683333300000001</v>
          </cell>
          <cell r="CE355">
            <v>6.0165788600000027</v>
          </cell>
          <cell r="CF355">
            <v>-0.54824553000000265</v>
          </cell>
          <cell r="CG355">
            <v>38.278333309999994</v>
          </cell>
          <cell r="CH355">
            <v>37.845963420000004</v>
          </cell>
          <cell r="CI355">
            <v>0.43236988999998971</v>
          </cell>
          <cell r="CJ355">
            <v>1.1295421002226228E-2</v>
          </cell>
          <cell r="CK355">
            <v>39.969707020000001</v>
          </cell>
          <cell r="CL355">
            <v>37.845963420000004</v>
          </cell>
          <cell r="CM355">
            <v>-2.1237435999999974</v>
          </cell>
          <cell r="CN355">
            <v>-5.3133829550897654E-2</v>
          </cell>
          <cell r="CO355">
            <v>0</v>
          </cell>
          <cell r="CP355">
            <v>5.4683333300000001</v>
          </cell>
          <cell r="CQ355">
            <v>5.7202641000000014</v>
          </cell>
          <cell r="CR355">
            <v>-0.2519307700000013</v>
          </cell>
          <cell r="CS355">
            <v>43.746666639999994</v>
          </cell>
          <cell r="CT355">
            <v>43.566227520000005</v>
          </cell>
          <cell r="CU355">
            <v>0.18043911999998841</v>
          </cell>
          <cell r="CV355">
            <v>4.1246370034283466E-3</v>
          </cell>
          <cell r="CW355">
            <v>45.542999969999997</v>
          </cell>
          <cell r="CX355">
            <v>43.566227520000005</v>
          </cell>
          <cell r="CY355">
            <v>1.9767724499999915</v>
          </cell>
          <cell r="CZ355">
            <v>4.3404528715765923E-2</v>
          </cell>
          <cell r="DA355">
            <v>0</v>
          </cell>
          <cell r="DB355">
            <v>5.4683333300000001</v>
          </cell>
          <cell r="DC355">
            <v>5.5767479699999996</v>
          </cell>
          <cell r="DD355">
            <v>-0.10841463999999945</v>
          </cell>
          <cell r="DE355">
            <v>49.214999969999994</v>
          </cell>
          <cell r="DF355">
            <v>49.142975490000005</v>
          </cell>
          <cell r="DG355">
            <v>7.2024479999988955E-2</v>
          </cell>
          <cell r="DH355">
            <v>1.463466017350258E-3</v>
          </cell>
          <cell r="DI355">
            <v>50.562882130000006</v>
          </cell>
          <cell r="DJ355">
            <v>49.142975490000005</v>
          </cell>
          <cell r="DK355">
            <v>1.4199066400000007</v>
          </cell>
          <cell r="DL355">
            <v>2.8081995728592785E-2</v>
          </cell>
          <cell r="DM355">
            <v>0</v>
          </cell>
          <cell r="DN355">
            <v>5.4683333300000001</v>
          </cell>
          <cell r="DO355">
            <v>6.1673433200000005</v>
          </cell>
          <cell r="DP355">
            <v>-0.69900999000000041</v>
          </cell>
          <cell r="DQ355">
            <v>54.683333299999987</v>
          </cell>
          <cell r="DR355">
            <v>55.310318810000005</v>
          </cell>
          <cell r="DS355">
            <v>-0.62698551000001856</v>
          </cell>
          <cell r="DT355">
            <v>-1.1465751485197387E-2</v>
          </cell>
          <cell r="DU355">
            <v>55.936843539999998</v>
          </cell>
          <cell r="DV355">
            <v>55.310318810000005</v>
          </cell>
          <cell r="DW355">
            <v>0.62652472999999276</v>
          </cell>
          <cell r="DX355">
            <v>1.1200573545984407E-2</v>
          </cell>
          <cell r="DY355">
            <v>0</v>
          </cell>
          <cell r="DZ355">
            <v>5.4683333300000001</v>
          </cell>
          <cell r="EA355">
            <v>5.6263220199999955</v>
          </cell>
          <cell r="EB355">
            <v>-0.15798868999999538</v>
          </cell>
          <cell r="EC355">
            <v>60.151666629999987</v>
          </cell>
          <cell r="ED355">
            <v>60.936640830000002</v>
          </cell>
          <cell r="EE355">
            <v>-0.78497420000001483</v>
          </cell>
          <cell r="EF355">
            <v>-1.3049916053506612E-2</v>
          </cell>
          <cell r="EG355">
            <v>61.714053770000007</v>
          </cell>
          <cell r="EH355">
            <v>60.936640830000002</v>
          </cell>
          <cell r="EI355">
            <v>0.77741294000000494</v>
          </cell>
          <cell r="EJ355">
            <v>1.2597016279263044E-2</v>
          </cell>
          <cell r="EK355">
            <v>0</v>
          </cell>
          <cell r="EL355">
            <v>9.9556033699999986</v>
          </cell>
          <cell r="EM355">
            <v>5.4346343100000025</v>
          </cell>
          <cell r="EN355">
            <v>4.5209690599999961</v>
          </cell>
        </row>
        <row r="356">
          <cell r="A356">
            <v>524204</v>
          </cell>
          <cell r="B356" t="str">
            <v>Postage</v>
          </cell>
          <cell r="C356">
            <v>258.89943455000002</v>
          </cell>
          <cell r="D356">
            <v>294.34044996</v>
          </cell>
          <cell r="E356">
            <v>264.94435305000002</v>
          </cell>
          <cell r="F356">
            <v>260.90794571000004</v>
          </cell>
          <cell r="G356">
            <v>267.27733727000003</v>
          </cell>
          <cell r="H356">
            <v>274.97011920999995</v>
          </cell>
          <cell r="I356">
            <v>257.36134957000002</v>
          </cell>
          <cell r="J356">
            <v>294.45409999999998</v>
          </cell>
          <cell r="K356">
            <v>264.64999999999998</v>
          </cell>
          <cell r="L356">
            <v>275.40793500000001</v>
          </cell>
          <cell r="M356">
            <v>22.220831670000003</v>
          </cell>
          <cell r="N356">
            <v>20.307327860000001</v>
          </cell>
          <cell r="O356">
            <v>1.9135038100000017</v>
          </cell>
          <cell r="P356">
            <v>8.611305996181022E-2</v>
          </cell>
          <cell r="Q356">
            <v>21.219441349999997</v>
          </cell>
          <cell r="R356">
            <v>20.307327860000001</v>
          </cell>
          <cell r="S356">
            <v>0.91211348999999586</v>
          </cell>
          <cell r="T356">
            <v>4.298480223655822E-2</v>
          </cell>
          <cell r="U356">
            <v>0</v>
          </cell>
          <cell r="V356">
            <v>22.22333167</v>
          </cell>
          <cell r="W356">
            <v>21.828011719999999</v>
          </cell>
          <cell r="X356">
            <v>0.39531995000000109</v>
          </cell>
          <cell r="Y356">
            <v>44.446663340000001</v>
          </cell>
          <cell r="Z356">
            <v>42.13533958</v>
          </cell>
          <cell r="AA356">
            <v>2.3113237600000005</v>
          </cell>
          <cell r="AB356">
            <v>5.2002188382944667E-2</v>
          </cell>
          <cell r="AC356">
            <v>44.195143680000001</v>
          </cell>
          <cell r="AD356">
            <v>42.13533958</v>
          </cell>
          <cell r="AE356">
            <v>2.0598041000000009</v>
          </cell>
          <cell r="AF356">
            <v>4.6607023498198091E-2</v>
          </cell>
          <cell r="AG356">
            <v>0</v>
          </cell>
          <cell r="AH356">
            <v>22.22333167</v>
          </cell>
          <cell r="AI356">
            <v>36.337079320000008</v>
          </cell>
          <cell r="AJ356">
            <v>-14.113747650000008</v>
          </cell>
          <cell r="AK356">
            <v>66.669995010000008</v>
          </cell>
          <cell r="AL356">
            <v>78.472418900000008</v>
          </cell>
          <cell r="AM356">
            <v>-11.80242389</v>
          </cell>
          <cell r="AN356">
            <v>-0.17702752022449864</v>
          </cell>
          <cell r="AO356">
            <v>36.337079320000008</v>
          </cell>
          <cell r="AP356">
            <v>78.472418900000008</v>
          </cell>
          <cell r="AQ356">
            <v>-42.13533958</v>
          </cell>
          <cell r="AR356">
            <v>-1.1595686931505422</v>
          </cell>
          <cell r="AS356">
            <v>0</v>
          </cell>
          <cell r="AT356">
            <v>22.211831670000002</v>
          </cell>
          <cell r="AU356">
            <v>22.35705389999999</v>
          </cell>
          <cell r="AV356">
            <v>-0.14522222999998746</v>
          </cell>
          <cell r="AW356">
            <v>88.881826680000003</v>
          </cell>
          <cell r="AX356">
            <v>100.82947279999999</v>
          </cell>
          <cell r="AY356">
            <v>-11.947646119999987</v>
          </cell>
          <cell r="AZ356">
            <v>-0.13442169863379305</v>
          </cell>
          <cell r="BA356">
            <v>92.133153669999999</v>
          </cell>
          <cell r="BB356">
            <v>100.82947279999999</v>
          </cell>
          <cell r="BC356">
            <v>-8.696319129999992</v>
          </cell>
          <cell r="BD356">
            <v>-9.4388597194319745E-2</v>
          </cell>
          <cell r="BE356">
            <v>0</v>
          </cell>
          <cell r="BF356">
            <v>22.223831670000003</v>
          </cell>
          <cell r="BG356">
            <v>23.072741290000007</v>
          </cell>
          <cell r="BH356">
            <v>-0.84890962000000414</v>
          </cell>
          <cell r="BI356">
            <v>111.10565835000001</v>
          </cell>
          <cell r="BJ356">
            <v>123.90221409</v>
          </cell>
          <cell r="BK356">
            <v>-12.796555739999988</v>
          </cell>
          <cell r="BL356">
            <v>-0.11517465383886083</v>
          </cell>
          <cell r="BM356">
            <v>112.4955756</v>
          </cell>
          <cell r="BN356">
            <v>123.90221409</v>
          </cell>
          <cell r="BO356">
            <v>-11.406638490000006</v>
          </cell>
          <cell r="BP356">
            <v>-0.10139632984819366</v>
          </cell>
          <cell r="BQ356">
            <v>0</v>
          </cell>
          <cell r="BR356">
            <v>22.640617379999998</v>
          </cell>
          <cell r="BS356">
            <v>21.858583549999981</v>
          </cell>
          <cell r="BT356">
            <v>0.78203383000001736</v>
          </cell>
          <cell r="BU356">
            <v>133.24627573000001</v>
          </cell>
          <cell r="BV356">
            <v>145.76079763999999</v>
          </cell>
          <cell r="BW356">
            <v>-12.514521909999985</v>
          </cell>
          <cell r="BX356">
            <v>-9.3920237856091743E-2</v>
          </cell>
          <cell r="BY356">
            <v>133.58806235</v>
          </cell>
          <cell r="BZ356">
            <v>145.76079763999999</v>
          </cell>
          <cell r="CA356">
            <v>12.172735289999991</v>
          </cell>
          <cell r="CB356">
            <v>9.1121430132787548E-2</v>
          </cell>
          <cell r="CC356">
            <v>0</v>
          </cell>
          <cell r="CD356">
            <v>22.24028405</v>
          </cell>
          <cell r="CE356">
            <v>17.667744400000007</v>
          </cell>
          <cell r="CF356">
            <v>4.5725396499999924</v>
          </cell>
          <cell r="CG356">
            <v>155.48055977999999</v>
          </cell>
          <cell r="CH356">
            <v>163.42854204</v>
          </cell>
          <cell r="CI356">
            <v>-7.9479822600000034</v>
          </cell>
          <cell r="CJ356">
            <v>-5.1118816855600102E-2</v>
          </cell>
          <cell r="CK356">
            <v>156.36597909</v>
          </cell>
          <cell r="CL356">
            <v>163.42854204</v>
          </cell>
          <cell r="CM356">
            <v>7.0625629500000002</v>
          </cell>
          <cell r="CN356">
            <v>4.5166877034901444E-2</v>
          </cell>
          <cell r="CO356">
            <v>0</v>
          </cell>
          <cell r="CP356">
            <v>23.215984049999999</v>
          </cell>
          <cell r="CQ356">
            <v>21.321165879999995</v>
          </cell>
          <cell r="CR356">
            <v>1.8948181700000042</v>
          </cell>
          <cell r="CS356">
            <v>178.69654383000002</v>
          </cell>
          <cell r="CT356">
            <v>184.74970791999999</v>
          </cell>
          <cell r="CU356">
            <v>-6.0531640899999672</v>
          </cell>
          <cell r="CV356">
            <v>-3.3873985250428479E-2</v>
          </cell>
          <cell r="CW356">
            <v>177.63447807</v>
          </cell>
          <cell r="CX356">
            <v>184.74970791999999</v>
          </cell>
          <cell r="CY356">
            <v>-7.1152298499999915</v>
          </cell>
          <cell r="CZ356">
            <v>-4.005545504063749E-2</v>
          </cell>
          <cell r="DA356">
            <v>0</v>
          </cell>
          <cell r="DB356">
            <v>24.03448405</v>
          </cell>
          <cell r="DC356">
            <v>15.680423130000003</v>
          </cell>
          <cell r="DD356">
            <v>8.3540609199999967</v>
          </cell>
          <cell r="DE356">
            <v>201.78902788000002</v>
          </cell>
          <cell r="DF356">
            <v>200.43013105</v>
          </cell>
          <cell r="DG356">
            <v>1.3588968300000204</v>
          </cell>
          <cell r="DH356">
            <v>6.7342453862661439E-3</v>
          </cell>
          <cell r="DI356">
            <v>199.3886421</v>
          </cell>
          <cell r="DJ356">
            <v>200.43013105</v>
          </cell>
          <cell r="DK356">
            <v>-1.0414889500000015</v>
          </cell>
          <cell r="DL356">
            <v>-5.2234116197935705E-3</v>
          </cell>
          <cell r="DM356">
            <v>0</v>
          </cell>
          <cell r="DN356">
            <v>22.63798405</v>
          </cell>
          <cell r="DO356">
            <v>14.925767149999976</v>
          </cell>
          <cell r="DP356">
            <v>7.7122169000000245</v>
          </cell>
          <cell r="DQ356">
            <v>224.42701193000005</v>
          </cell>
          <cell r="DR356">
            <v>215.35589819999998</v>
          </cell>
          <cell r="DS356">
            <v>9.0711137300000644</v>
          </cell>
          <cell r="DT356">
            <v>4.0418992580221989E-2</v>
          </cell>
          <cell r="DU356">
            <v>222.21500159999999</v>
          </cell>
          <cell r="DV356">
            <v>215.35589819999998</v>
          </cell>
          <cell r="DW356">
            <v>6.8591034000000093</v>
          </cell>
          <cell r="DX356">
            <v>3.0866968254226135E-2</v>
          </cell>
          <cell r="DY356">
            <v>0</v>
          </cell>
          <cell r="DZ356">
            <v>27.763484050000002</v>
          </cell>
          <cell r="EA356">
            <v>27.189130480000021</v>
          </cell>
          <cell r="EB356">
            <v>0.57435356999998177</v>
          </cell>
          <cell r="EC356">
            <v>250.57399598000003</v>
          </cell>
          <cell r="ED356">
            <v>242.54502868</v>
          </cell>
          <cell r="EE356">
            <v>8.0289673000000334</v>
          </cell>
          <cell r="EF356">
            <v>3.2042300593078617E-2</v>
          </cell>
          <cell r="EG356">
            <v>237.2773996</v>
          </cell>
          <cell r="EH356">
            <v>242.54502868</v>
          </cell>
          <cell r="EI356">
            <v>-5.2676290800000061</v>
          </cell>
          <cell r="EJ356">
            <v>-2.2200298422353437E-2</v>
          </cell>
          <cell r="EK356">
            <v>0</v>
          </cell>
          <cell r="EL356">
            <v>24.862039020000001</v>
          </cell>
          <cell r="EM356">
            <v>1.1290818100000024</v>
          </cell>
          <cell r="EN356">
            <v>23.732957209999999</v>
          </cell>
        </row>
        <row r="357">
          <cell r="A357">
            <v>524205</v>
          </cell>
          <cell r="B357" t="str">
            <v>Solar Electricity</v>
          </cell>
          <cell r="C357">
            <v>0</v>
          </cell>
          <cell r="D357">
            <v>0</v>
          </cell>
          <cell r="E357">
            <v>0</v>
          </cell>
          <cell r="F357">
            <v>0</v>
          </cell>
          <cell r="G357">
            <v>0</v>
          </cell>
          <cell r="H357">
            <v>0</v>
          </cell>
          <cell r="I357">
            <v>0</v>
          </cell>
          <cell r="J357">
            <v>0</v>
          </cell>
          <cell r="K357">
            <v>0</v>
          </cell>
          <cell r="L357">
            <v>12.230700000000001</v>
          </cell>
          <cell r="M357">
            <v>0</v>
          </cell>
          <cell r="N357">
            <v>0</v>
          </cell>
          <cell r="O357">
            <v>0</v>
          </cell>
          <cell r="P357">
            <v>0</v>
          </cell>
          <cell r="Q357">
            <v>0</v>
          </cell>
          <cell r="R357">
            <v>0</v>
          </cell>
          <cell r="S357">
            <v>0</v>
          </cell>
          <cell r="T357">
            <v>0</v>
          </cell>
          <cell r="U357">
            <v>0</v>
          </cell>
          <cell r="V357">
            <v>0</v>
          </cell>
          <cell r="W357">
            <v>0</v>
          </cell>
          <cell r="X357">
            <v>0</v>
          </cell>
          <cell r="Y357">
            <v>0</v>
          </cell>
          <cell r="Z357">
            <v>0</v>
          </cell>
          <cell r="AA357">
            <v>0</v>
          </cell>
          <cell r="AB357">
            <v>0</v>
          </cell>
          <cell r="AC357">
            <v>0</v>
          </cell>
          <cell r="AD357">
            <v>0</v>
          </cell>
          <cell r="AE357">
            <v>0</v>
          </cell>
          <cell r="AF357">
            <v>0</v>
          </cell>
          <cell r="AG357">
            <v>0</v>
          </cell>
          <cell r="AH357">
            <v>0</v>
          </cell>
          <cell r="AI357">
            <v>0</v>
          </cell>
          <cell r="AJ357">
            <v>0</v>
          </cell>
          <cell r="AK357">
            <v>0</v>
          </cell>
          <cell r="AL357">
            <v>0</v>
          </cell>
          <cell r="AM357">
            <v>0</v>
          </cell>
          <cell r="AN357">
            <v>0</v>
          </cell>
          <cell r="AO357">
            <v>0</v>
          </cell>
          <cell r="AP357">
            <v>0</v>
          </cell>
          <cell r="AQ357">
            <v>0</v>
          </cell>
          <cell r="AR357">
            <v>0</v>
          </cell>
          <cell r="AS357">
            <v>0</v>
          </cell>
          <cell r="AT357">
            <v>0</v>
          </cell>
          <cell r="AU357">
            <v>0</v>
          </cell>
          <cell r="AV357">
            <v>0</v>
          </cell>
          <cell r="AW357">
            <v>0</v>
          </cell>
          <cell r="AX357">
            <v>0</v>
          </cell>
          <cell r="AY357">
            <v>0</v>
          </cell>
          <cell r="AZ357">
            <v>0</v>
          </cell>
          <cell r="BA357">
            <v>0</v>
          </cell>
          <cell r="BB357">
            <v>0</v>
          </cell>
          <cell r="BC357">
            <v>0</v>
          </cell>
          <cell r="BD357">
            <v>0</v>
          </cell>
          <cell r="BE357">
            <v>0</v>
          </cell>
          <cell r="BF357">
            <v>0</v>
          </cell>
          <cell r="BG357">
            <v>0</v>
          </cell>
          <cell r="BH357">
            <v>0</v>
          </cell>
          <cell r="BI357">
            <v>0</v>
          </cell>
          <cell r="BJ357">
            <v>0</v>
          </cell>
          <cell r="BK357">
            <v>0</v>
          </cell>
          <cell r="BL357">
            <v>0</v>
          </cell>
          <cell r="BM357">
            <v>0</v>
          </cell>
          <cell r="BN357">
            <v>0</v>
          </cell>
          <cell r="BO357">
            <v>0</v>
          </cell>
          <cell r="BP357">
            <v>0</v>
          </cell>
          <cell r="BQ357">
            <v>0</v>
          </cell>
          <cell r="BR357">
            <v>1.7331428600000001</v>
          </cell>
          <cell r="BS357">
            <v>0</v>
          </cell>
          <cell r="BT357">
            <v>1.7331428600000001</v>
          </cell>
          <cell r="BU357">
            <v>1.7331428600000001</v>
          </cell>
          <cell r="BV357">
            <v>0</v>
          </cell>
          <cell r="BW357">
            <v>1.7331428600000001</v>
          </cell>
          <cell r="BX357">
            <v>1</v>
          </cell>
          <cell r="BY357">
            <v>0</v>
          </cell>
          <cell r="BZ357">
            <v>0</v>
          </cell>
          <cell r="CA357">
            <v>0</v>
          </cell>
          <cell r="CB357">
            <v>0</v>
          </cell>
          <cell r="CC357">
            <v>0</v>
          </cell>
          <cell r="CD357">
            <v>1.7331428600000001</v>
          </cell>
          <cell r="CE357">
            <v>0</v>
          </cell>
          <cell r="CF357">
            <v>1.7331428600000001</v>
          </cell>
          <cell r="CG357">
            <v>3.4662857200000001</v>
          </cell>
          <cell r="CH357">
            <v>0</v>
          </cell>
          <cell r="CI357">
            <v>3.4662857200000001</v>
          </cell>
          <cell r="CJ357">
            <v>1</v>
          </cell>
          <cell r="CK357">
            <v>0</v>
          </cell>
          <cell r="CL357">
            <v>0</v>
          </cell>
          <cell r="CM357">
            <v>0</v>
          </cell>
          <cell r="CN357">
            <v>0</v>
          </cell>
          <cell r="CO357">
            <v>0</v>
          </cell>
          <cell r="CP357">
            <v>1.7331428600000001</v>
          </cell>
          <cell r="CQ357">
            <v>0</v>
          </cell>
          <cell r="CR357">
            <v>1.7331428600000001</v>
          </cell>
          <cell r="CS357">
            <v>5.1994285800000002</v>
          </cell>
          <cell r="CT357">
            <v>0</v>
          </cell>
          <cell r="CU357">
            <v>5.1994285800000002</v>
          </cell>
          <cell r="CV357">
            <v>1</v>
          </cell>
          <cell r="CW357">
            <v>0</v>
          </cell>
          <cell r="CX357">
            <v>0</v>
          </cell>
          <cell r="CY357">
            <v>0</v>
          </cell>
          <cell r="CZ357">
            <v>0</v>
          </cell>
          <cell r="DA357">
            <v>0</v>
          </cell>
          <cell r="DB357">
            <v>1.7331428600000001</v>
          </cell>
          <cell r="DC357">
            <v>0</v>
          </cell>
          <cell r="DD357">
            <v>1.7331428600000001</v>
          </cell>
          <cell r="DE357">
            <v>6.9325714400000003</v>
          </cell>
          <cell r="DF357">
            <v>0</v>
          </cell>
          <cell r="DG357">
            <v>6.9325714400000003</v>
          </cell>
          <cell r="DH357">
            <v>1</v>
          </cell>
          <cell r="DI357">
            <v>0</v>
          </cell>
          <cell r="DJ357">
            <v>0</v>
          </cell>
          <cell r="DK357">
            <v>0</v>
          </cell>
          <cell r="DL357">
            <v>0</v>
          </cell>
          <cell r="DM357">
            <v>0</v>
          </cell>
          <cell r="DN357">
            <v>1.7331428600000001</v>
          </cell>
          <cell r="DO357">
            <v>0</v>
          </cell>
          <cell r="DP357">
            <v>1.7331428600000001</v>
          </cell>
          <cell r="DQ357">
            <v>8.6657143000000012</v>
          </cell>
          <cell r="DR357">
            <v>0</v>
          </cell>
          <cell r="DS357">
            <v>8.6657143000000012</v>
          </cell>
          <cell r="DT357">
            <v>1</v>
          </cell>
          <cell r="DU357">
            <v>0</v>
          </cell>
          <cell r="DV357">
            <v>0</v>
          </cell>
          <cell r="DW357">
            <v>0</v>
          </cell>
          <cell r="DX357">
            <v>0</v>
          </cell>
          <cell r="DY357">
            <v>0</v>
          </cell>
          <cell r="DZ357">
            <v>1.7331428600000001</v>
          </cell>
          <cell r="EA357">
            <v>0</v>
          </cell>
          <cell r="EB357">
            <v>1.7331428600000001</v>
          </cell>
          <cell r="EC357">
            <v>10.39885716</v>
          </cell>
          <cell r="ED357">
            <v>0</v>
          </cell>
          <cell r="EE357">
            <v>10.39885716</v>
          </cell>
          <cell r="EF357">
            <v>1</v>
          </cell>
          <cell r="EG357">
            <v>0</v>
          </cell>
          <cell r="EH357">
            <v>0</v>
          </cell>
          <cell r="EI357">
            <v>0</v>
          </cell>
          <cell r="EJ357">
            <v>0</v>
          </cell>
          <cell r="EK357">
            <v>0</v>
          </cell>
          <cell r="EL357">
            <v>1.8318428400000002</v>
          </cell>
          <cell r="EM357">
            <v>4.0435000499999996</v>
          </cell>
          <cell r="EN357">
            <v>-2.2116572099999994</v>
          </cell>
        </row>
        <row r="358">
          <cell r="A358">
            <v>0</v>
          </cell>
          <cell r="B358">
            <v>0</v>
          </cell>
          <cell r="C358">
            <v>2290.8579386000001</v>
          </cell>
          <cell r="D358">
            <v>2333.3368719800001</v>
          </cell>
          <cell r="E358">
            <v>2135.25824728</v>
          </cell>
          <cell r="F358">
            <v>2361.8228834800002</v>
          </cell>
          <cell r="G358">
            <v>2820.0439189199997</v>
          </cell>
          <cell r="H358">
            <v>4227.0013612399998</v>
          </cell>
          <cell r="I358">
            <v>4294.5742792099991</v>
          </cell>
          <cell r="J358">
            <v>4383.1770020000004</v>
          </cell>
          <cell r="K358">
            <v>3519.47</v>
          </cell>
          <cell r="L358">
            <v>3240.313905</v>
          </cell>
          <cell r="M358">
            <v>268.45583267000001</v>
          </cell>
          <cell r="N358">
            <v>297.76118465000002</v>
          </cell>
          <cell r="O358">
            <v>-29.305351980000015</v>
          </cell>
          <cell r="P358">
            <v>-0.1931750584772452</v>
          </cell>
          <cell r="Q358">
            <v>472.44943354999998</v>
          </cell>
          <cell r="R358">
            <v>297.76118465000002</v>
          </cell>
          <cell r="S358">
            <v>174.68824890000002</v>
          </cell>
          <cell r="T358">
            <v>0.32282669059634639</v>
          </cell>
          <cell r="U358">
            <v>0</v>
          </cell>
          <cell r="V358">
            <v>268.45833267</v>
          </cell>
          <cell r="W358">
            <v>283.41778349000003</v>
          </cell>
          <cell r="X358">
            <v>-14.959450820000047</v>
          </cell>
          <cell r="Y358">
            <v>536.91666534000001</v>
          </cell>
          <cell r="Z358">
            <v>581.17896814000005</v>
          </cell>
          <cell r="AA358">
            <v>-44.262302800000008</v>
          </cell>
          <cell r="AB358">
            <v>0.23342671599244269</v>
          </cell>
          <cell r="AC358">
            <v>926.54241233000005</v>
          </cell>
          <cell r="AD358">
            <v>581.17896814000005</v>
          </cell>
          <cell r="AE358">
            <v>345.36344419000005</v>
          </cell>
          <cell r="AF358">
            <v>1.1281502295885248</v>
          </cell>
          <cell r="AG358">
            <v>0</v>
          </cell>
          <cell r="AH358">
            <v>268.45833267</v>
          </cell>
          <cell r="AI358">
            <v>269.80574302000002</v>
          </cell>
          <cell r="AJ358">
            <v>-1.3474103500000325</v>
          </cell>
          <cell r="AK358">
            <v>805.3749980099999</v>
          </cell>
          <cell r="AL358">
            <v>850.98471115999996</v>
          </cell>
          <cell r="AM358">
            <v>-45.609713150000061</v>
          </cell>
          <cell r="AN358">
            <v>-0.31164460819251305</v>
          </cell>
          <cell r="AO358">
            <v>269.80574302000002</v>
          </cell>
          <cell r="AP358">
            <v>850.98471115999996</v>
          </cell>
          <cell r="AQ358">
            <v>-581.17896814000017</v>
          </cell>
          <cell r="AR358">
            <v>-6.3771505309589083</v>
          </cell>
          <cell r="AS358">
            <v>0</v>
          </cell>
          <cell r="AT358">
            <v>268.44683266999999</v>
          </cell>
          <cell r="AU358">
            <v>272.53356749</v>
          </cell>
          <cell r="AV358">
            <v>-4.0867348199999567</v>
          </cell>
          <cell r="AW358">
            <v>1073.8218306799999</v>
          </cell>
          <cell r="AX358">
            <v>1123.51827865</v>
          </cell>
          <cell r="AY358">
            <v>-49.696447970000072</v>
          </cell>
          <cell r="AZ358">
            <v>-0.33856536537701787</v>
          </cell>
          <cell r="BA358">
            <v>1835.65613863</v>
          </cell>
          <cell r="BB358">
            <v>1123.51827865</v>
          </cell>
          <cell r="BC358">
            <v>712.13785998000003</v>
          </cell>
          <cell r="BD358">
            <v>0.61150249652654609</v>
          </cell>
          <cell r="BE358">
            <v>0</v>
          </cell>
          <cell r="BF358">
            <v>268.45883266999999</v>
          </cell>
          <cell r="BG358">
            <v>270.81629228999998</v>
          </cell>
          <cell r="BH358">
            <v>-2.3574596199999922</v>
          </cell>
          <cell r="BI358">
            <v>1342.2806633499999</v>
          </cell>
          <cell r="BJ358">
            <v>1394.33457094</v>
          </cell>
          <cell r="BK358">
            <v>-52.053907590000065</v>
          </cell>
          <cell r="BL358">
            <v>-0.29705257384038414</v>
          </cell>
          <cell r="BM358">
            <v>2040.3461693199999</v>
          </cell>
          <cell r="BN358">
            <v>1394.33457094</v>
          </cell>
          <cell r="BO358">
            <v>646.01159838000001</v>
          </cell>
          <cell r="BP358">
            <v>0.6008047975634806</v>
          </cell>
          <cell r="BQ358">
            <v>0</v>
          </cell>
          <cell r="BR358">
            <v>268.87561837999993</v>
          </cell>
          <cell r="BS358">
            <v>277.08809199999996</v>
          </cell>
          <cell r="BT358">
            <v>-8.2124736199999901</v>
          </cell>
          <cell r="BU358">
            <v>1610.6562817299998</v>
          </cell>
          <cell r="BV358">
            <v>1671.4226629400002</v>
          </cell>
          <cell r="BW358">
            <v>-60.766381210000105</v>
          </cell>
          <cell r="BX358">
            <v>0.63395472750767601</v>
          </cell>
          <cell r="BY358">
            <v>2399.70165821</v>
          </cell>
          <cell r="BZ358">
            <v>1671.4226629400002</v>
          </cell>
          <cell r="CA358">
            <v>-728.27899526999988</v>
          </cell>
          <cell r="CB358">
            <v>-0.30348730759024528</v>
          </cell>
          <cell r="CC358">
            <v>0</v>
          </cell>
          <cell r="CD358">
            <v>268.47528504999997</v>
          </cell>
          <cell r="CE358">
            <v>277.51043103999996</v>
          </cell>
          <cell r="CF358">
            <v>-9.0351459900000179</v>
          </cell>
          <cell r="CG358">
            <v>1879.1255667799996</v>
          </cell>
          <cell r="CH358">
            <v>1948.93309398</v>
          </cell>
          <cell r="CI358">
            <v>-69.807527200000166</v>
          </cell>
          <cell r="CJ358">
            <v>-3.714894227085621E-2</v>
          </cell>
          <cell r="CK358">
            <v>2767.7746399600001</v>
          </cell>
          <cell r="CL358">
            <v>1948.93309398</v>
          </cell>
          <cell r="CM358">
            <v>-818.84154597999998</v>
          </cell>
          <cell r="CN358">
            <v>-0.2958483447885894</v>
          </cell>
          <cell r="CO358">
            <v>0</v>
          </cell>
          <cell r="CP358">
            <v>269.45098504999993</v>
          </cell>
          <cell r="CQ358">
            <v>282.67362476000005</v>
          </cell>
          <cell r="CR358">
            <v>-13.222639710000127</v>
          </cell>
          <cell r="CS358">
            <v>2148.5765518299995</v>
          </cell>
          <cell r="CT358">
            <v>2231.6067187399999</v>
          </cell>
          <cell r="CU358">
            <v>-83.030166910000375</v>
          </cell>
          <cell r="CV358">
            <v>-3.8644267451993453E-2</v>
          </cell>
          <cell r="CW358">
            <v>3100.7601966699999</v>
          </cell>
          <cell r="CX358">
            <v>2231.6067187399999</v>
          </cell>
          <cell r="CY358">
            <v>869.15347792999967</v>
          </cell>
          <cell r="CZ358">
            <v>0.2803033523403099</v>
          </cell>
          <cell r="DA358">
            <v>0</v>
          </cell>
          <cell r="DB358">
            <v>270.26948504999996</v>
          </cell>
          <cell r="DC358">
            <v>341.47671408000002</v>
          </cell>
          <cell r="DD358">
            <v>-71.20722903000005</v>
          </cell>
          <cell r="DE358">
            <v>2417.9040368799997</v>
          </cell>
          <cell r="DF358">
            <v>2573.0834328199999</v>
          </cell>
          <cell r="DG358">
            <v>-155.17939594000049</v>
          </cell>
          <cell r="DH358">
            <v>-6.4179303054657175E-2</v>
          </cell>
          <cell r="DI358">
            <v>3416.0967625300004</v>
          </cell>
          <cell r="DJ358">
            <v>2573.0834328199999</v>
          </cell>
          <cell r="DK358">
            <v>843.01332971000011</v>
          </cell>
          <cell r="DL358">
            <v>0.24677677135985304</v>
          </cell>
          <cell r="DM358">
            <v>0</v>
          </cell>
          <cell r="DN358">
            <v>268.87298504999995</v>
          </cell>
          <cell r="DO358">
            <v>292.78315894999974</v>
          </cell>
          <cell r="DP358">
            <v>-23.910173899999819</v>
          </cell>
          <cell r="DQ358">
            <v>2686.7770219299991</v>
          </cell>
          <cell r="DR358">
            <v>2865.86659177</v>
          </cell>
          <cell r="DS358">
            <v>-179.08956984000082</v>
          </cell>
          <cell r="DT358">
            <v>-6.6655910921612313E-2</v>
          </cell>
          <cell r="DU358">
            <v>3710.7715928200005</v>
          </cell>
          <cell r="DV358">
            <v>2865.86659177</v>
          </cell>
          <cell r="DW358">
            <v>844.90500105000012</v>
          </cell>
          <cell r="DX358">
            <v>0.22768984291159636</v>
          </cell>
          <cell r="DY358">
            <v>0</v>
          </cell>
          <cell r="DZ358">
            <v>273.99848504999994</v>
          </cell>
          <cell r="EA358">
            <v>317.92124010000026</v>
          </cell>
          <cell r="EB358">
            <v>-43.922755050000291</v>
          </cell>
          <cell r="EC358">
            <v>2959.159006979999</v>
          </cell>
          <cell r="ED358">
            <v>3183.7878318700004</v>
          </cell>
          <cell r="EE358">
            <v>-224.62882489000066</v>
          </cell>
          <cell r="EF358">
            <v>-7.5909683920381138E-2</v>
          </cell>
          <cell r="EG358">
            <v>3995.1207078600005</v>
          </cell>
          <cell r="EH358">
            <v>3183.7878318700004</v>
          </cell>
          <cell r="EI358">
            <v>811.33287598999993</v>
          </cell>
          <cell r="EJ358">
            <v>0.2030809418082872</v>
          </cell>
          <cell r="EK358">
            <v>0</v>
          </cell>
          <cell r="EL358">
            <v>281.18299802000001</v>
          </cell>
          <cell r="EM358">
            <v>261.72216257000008</v>
          </cell>
          <cell r="EN358">
            <v>19.460835449999884</v>
          </cell>
        </row>
        <row r="359">
          <cell r="A359">
            <v>0</v>
          </cell>
          <cell r="B359">
            <v>0</v>
          </cell>
          <cell r="C359">
            <v>0</v>
          </cell>
          <cell r="D359">
            <v>0</v>
          </cell>
          <cell r="E359">
            <v>0</v>
          </cell>
          <cell r="F359">
            <v>0</v>
          </cell>
          <cell r="G359">
            <v>0</v>
          </cell>
          <cell r="H359">
            <v>0</v>
          </cell>
          <cell r="I359">
            <v>0</v>
          </cell>
          <cell r="J359">
            <v>0</v>
          </cell>
          <cell r="K359">
            <v>0</v>
          </cell>
          <cell r="L359">
            <v>0</v>
          </cell>
          <cell r="M359">
            <v>0</v>
          </cell>
          <cell r="N359">
            <v>0</v>
          </cell>
          <cell r="O359">
            <v>0</v>
          </cell>
          <cell r="P359">
            <v>0</v>
          </cell>
          <cell r="Q359">
            <v>0</v>
          </cell>
          <cell r="R359">
            <v>0</v>
          </cell>
          <cell r="S359">
            <v>0</v>
          </cell>
          <cell r="T359">
            <v>0</v>
          </cell>
          <cell r="U359">
            <v>0</v>
          </cell>
          <cell r="V359">
            <v>0</v>
          </cell>
          <cell r="W359">
            <v>0</v>
          </cell>
          <cell r="X359">
            <v>0</v>
          </cell>
          <cell r="Y359">
            <v>0</v>
          </cell>
          <cell r="Z359">
            <v>0</v>
          </cell>
          <cell r="AA359">
            <v>0</v>
          </cell>
          <cell r="AB359">
            <v>0</v>
          </cell>
          <cell r="AC359">
            <v>0</v>
          </cell>
          <cell r="AD359">
            <v>0</v>
          </cell>
          <cell r="AE359">
            <v>0</v>
          </cell>
          <cell r="AF359">
            <v>0</v>
          </cell>
          <cell r="AG359">
            <v>0</v>
          </cell>
          <cell r="AH359">
            <v>0</v>
          </cell>
          <cell r="AI359">
            <v>0</v>
          </cell>
          <cell r="AJ359">
            <v>0</v>
          </cell>
          <cell r="AK359">
            <v>0</v>
          </cell>
          <cell r="AL359">
            <v>0</v>
          </cell>
          <cell r="AM359">
            <v>0</v>
          </cell>
          <cell r="AN359">
            <v>0</v>
          </cell>
          <cell r="AO359">
            <v>0</v>
          </cell>
          <cell r="AP359">
            <v>0</v>
          </cell>
          <cell r="AQ359">
            <v>0</v>
          </cell>
          <cell r="AR359">
            <v>0</v>
          </cell>
          <cell r="AS359">
            <v>0</v>
          </cell>
          <cell r="AT359">
            <v>0</v>
          </cell>
          <cell r="AU359">
            <v>0</v>
          </cell>
          <cell r="AV359">
            <v>0</v>
          </cell>
          <cell r="AW359">
            <v>0</v>
          </cell>
          <cell r="AX359">
            <v>0</v>
          </cell>
          <cell r="AY359">
            <v>0</v>
          </cell>
          <cell r="AZ359">
            <v>0</v>
          </cell>
          <cell r="BA359">
            <v>0</v>
          </cell>
          <cell r="BB359">
            <v>0</v>
          </cell>
          <cell r="BC359">
            <v>0</v>
          </cell>
          <cell r="BD359">
            <v>0</v>
          </cell>
          <cell r="BE359">
            <v>0</v>
          </cell>
          <cell r="BF359">
            <v>0</v>
          </cell>
          <cell r="BG359">
            <v>0</v>
          </cell>
          <cell r="BH359">
            <v>0</v>
          </cell>
          <cell r="BI359">
            <v>0</v>
          </cell>
          <cell r="BJ359">
            <v>0</v>
          </cell>
          <cell r="BK359">
            <v>0</v>
          </cell>
          <cell r="BL359">
            <v>0</v>
          </cell>
          <cell r="BM359">
            <v>0</v>
          </cell>
          <cell r="BN359">
            <v>0</v>
          </cell>
          <cell r="BO359">
            <v>0</v>
          </cell>
          <cell r="BP359">
            <v>0</v>
          </cell>
          <cell r="BQ359">
            <v>0</v>
          </cell>
          <cell r="BR359">
            <v>0</v>
          </cell>
          <cell r="BS359">
            <v>0</v>
          </cell>
          <cell r="BT359">
            <v>0</v>
          </cell>
          <cell r="BU359">
            <v>0</v>
          </cell>
          <cell r="BV359">
            <v>0</v>
          </cell>
          <cell r="BW359">
            <v>0</v>
          </cell>
          <cell r="BX359">
            <v>0</v>
          </cell>
          <cell r="BY359">
            <v>0</v>
          </cell>
          <cell r="BZ359">
            <v>0</v>
          </cell>
          <cell r="CA359">
            <v>0</v>
          </cell>
          <cell r="CB359">
            <v>0</v>
          </cell>
          <cell r="CC359">
            <v>0</v>
          </cell>
          <cell r="CD359">
            <v>0</v>
          </cell>
          <cell r="CE359">
            <v>0</v>
          </cell>
          <cell r="CF359">
            <v>0</v>
          </cell>
          <cell r="CG359">
            <v>0</v>
          </cell>
          <cell r="CH359">
            <v>0</v>
          </cell>
          <cell r="CI359">
            <v>0</v>
          </cell>
          <cell r="CJ359">
            <v>0</v>
          </cell>
          <cell r="CK359">
            <v>0</v>
          </cell>
          <cell r="CL359">
            <v>0</v>
          </cell>
          <cell r="CM359">
            <v>0</v>
          </cell>
          <cell r="CN359">
            <v>0</v>
          </cell>
          <cell r="CO359">
            <v>0</v>
          </cell>
          <cell r="CP359">
            <v>0</v>
          </cell>
          <cell r="CQ359">
            <v>0</v>
          </cell>
          <cell r="CR359">
            <v>0</v>
          </cell>
          <cell r="CS359">
            <v>0</v>
          </cell>
          <cell r="CT359">
            <v>0</v>
          </cell>
          <cell r="CU359">
            <v>0</v>
          </cell>
          <cell r="CV359">
            <v>0</v>
          </cell>
          <cell r="CW359">
            <v>0</v>
          </cell>
          <cell r="CX359">
            <v>0</v>
          </cell>
          <cell r="CY359">
            <v>0</v>
          </cell>
          <cell r="CZ359">
            <v>0</v>
          </cell>
          <cell r="DA359">
            <v>0</v>
          </cell>
          <cell r="DB359">
            <v>0</v>
          </cell>
          <cell r="DC359">
            <v>0</v>
          </cell>
          <cell r="DD359">
            <v>0</v>
          </cell>
          <cell r="DE359">
            <v>0</v>
          </cell>
          <cell r="DF359">
            <v>0</v>
          </cell>
          <cell r="DG359">
            <v>0</v>
          </cell>
          <cell r="DH359">
            <v>0</v>
          </cell>
          <cell r="DI359">
            <v>0</v>
          </cell>
          <cell r="DJ359">
            <v>0</v>
          </cell>
          <cell r="DK359">
            <v>0</v>
          </cell>
          <cell r="DL359">
            <v>0</v>
          </cell>
          <cell r="DM359">
            <v>0</v>
          </cell>
          <cell r="DN359">
            <v>0</v>
          </cell>
          <cell r="DO359">
            <v>0</v>
          </cell>
          <cell r="DP359">
            <v>0</v>
          </cell>
          <cell r="DQ359">
            <v>0</v>
          </cell>
          <cell r="DR359">
            <v>0</v>
          </cell>
          <cell r="DS359">
            <v>0</v>
          </cell>
          <cell r="DT359">
            <v>0</v>
          </cell>
          <cell r="DU359">
            <v>0</v>
          </cell>
          <cell r="DV359">
            <v>0</v>
          </cell>
          <cell r="DW359">
            <v>0</v>
          </cell>
          <cell r="DX359">
            <v>0</v>
          </cell>
          <cell r="DY359">
            <v>0</v>
          </cell>
          <cell r="DZ359">
            <v>0</v>
          </cell>
          <cell r="EA359">
            <v>0</v>
          </cell>
          <cell r="EB359">
            <v>0</v>
          </cell>
          <cell r="EC359">
            <v>0</v>
          </cell>
          <cell r="ED359">
            <v>0</v>
          </cell>
          <cell r="EE359">
            <v>0</v>
          </cell>
          <cell r="EF359">
            <v>0</v>
          </cell>
          <cell r="EG359">
            <v>0</v>
          </cell>
          <cell r="EH359">
            <v>0</v>
          </cell>
          <cell r="EI359">
            <v>0</v>
          </cell>
          <cell r="EJ359">
            <v>0</v>
          </cell>
          <cell r="EK359">
            <v>0</v>
          </cell>
          <cell r="EL359">
            <v>0</v>
          </cell>
          <cell r="EM359">
            <v>0</v>
          </cell>
          <cell r="EN359">
            <v>0</v>
          </cell>
        </row>
        <row r="360">
          <cell r="A360">
            <v>0</v>
          </cell>
          <cell r="B360" t="str">
            <v>Tower &amp; Bldg Rent</v>
          </cell>
          <cell r="C360">
            <v>0</v>
          </cell>
          <cell r="D360">
            <v>0</v>
          </cell>
          <cell r="E360">
            <v>0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  <cell r="J360">
            <v>0</v>
          </cell>
          <cell r="K360">
            <v>0</v>
          </cell>
          <cell r="L360">
            <v>0</v>
          </cell>
          <cell r="M360">
            <v>0</v>
          </cell>
          <cell r="N360">
            <v>0</v>
          </cell>
          <cell r="O360">
            <v>0</v>
          </cell>
          <cell r="P360">
            <v>0</v>
          </cell>
          <cell r="Q360">
            <v>0</v>
          </cell>
          <cell r="R360">
            <v>0</v>
          </cell>
          <cell r="S360">
            <v>0</v>
          </cell>
          <cell r="T360">
            <v>0</v>
          </cell>
          <cell r="U360">
            <v>0</v>
          </cell>
          <cell r="V360">
            <v>0</v>
          </cell>
          <cell r="W360">
            <v>0</v>
          </cell>
          <cell r="X360">
            <v>0</v>
          </cell>
          <cell r="Y360">
            <v>0</v>
          </cell>
          <cell r="Z360">
            <v>0</v>
          </cell>
          <cell r="AA360">
            <v>0</v>
          </cell>
          <cell r="AB360">
            <v>0</v>
          </cell>
          <cell r="AC360">
            <v>0</v>
          </cell>
          <cell r="AD360">
            <v>0</v>
          </cell>
          <cell r="AE360">
            <v>0</v>
          </cell>
          <cell r="AF360">
            <v>0</v>
          </cell>
          <cell r="AG360">
            <v>0</v>
          </cell>
          <cell r="AH360">
            <v>0</v>
          </cell>
          <cell r="AI360">
            <v>0</v>
          </cell>
          <cell r="AJ360">
            <v>0</v>
          </cell>
          <cell r="AK360">
            <v>0</v>
          </cell>
          <cell r="AL360">
            <v>0</v>
          </cell>
          <cell r="AM360">
            <v>0</v>
          </cell>
          <cell r="AN360">
            <v>0</v>
          </cell>
          <cell r="AO360">
            <v>0</v>
          </cell>
          <cell r="AP360">
            <v>0</v>
          </cell>
          <cell r="AQ360">
            <v>0</v>
          </cell>
          <cell r="AR360">
            <v>0</v>
          </cell>
          <cell r="AS360">
            <v>0</v>
          </cell>
          <cell r="AT360">
            <v>0</v>
          </cell>
          <cell r="AU360">
            <v>0</v>
          </cell>
          <cell r="AV360">
            <v>0</v>
          </cell>
          <cell r="AW360">
            <v>0</v>
          </cell>
          <cell r="AX360">
            <v>0</v>
          </cell>
          <cell r="AY360">
            <v>0</v>
          </cell>
          <cell r="AZ360">
            <v>0</v>
          </cell>
          <cell r="BA360">
            <v>0</v>
          </cell>
          <cell r="BB360">
            <v>0</v>
          </cell>
          <cell r="BC360">
            <v>0</v>
          </cell>
          <cell r="BD360">
            <v>0</v>
          </cell>
          <cell r="BE360">
            <v>0</v>
          </cell>
          <cell r="BF360">
            <v>0</v>
          </cell>
          <cell r="BG360">
            <v>0</v>
          </cell>
          <cell r="BH360">
            <v>0</v>
          </cell>
          <cell r="BI360">
            <v>0</v>
          </cell>
          <cell r="BJ360">
            <v>0</v>
          </cell>
          <cell r="BK360">
            <v>0</v>
          </cell>
          <cell r="BL360">
            <v>0</v>
          </cell>
          <cell r="BM360">
            <v>0</v>
          </cell>
          <cell r="BN360">
            <v>0</v>
          </cell>
          <cell r="BO360">
            <v>0</v>
          </cell>
          <cell r="BP360">
            <v>0</v>
          </cell>
          <cell r="BQ360">
            <v>0</v>
          </cell>
          <cell r="BR360">
            <v>0</v>
          </cell>
          <cell r="BS360">
            <v>0</v>
          </cell>
          <cell r="BT360">
            <v>0</v>
          </cell>
          <cell r="BU360">
            <v>0</v>
          </cell>
          <cell r="BV360">
            <v>0</v>
          </cell>
          <cell r="BW360">
            <v>0</v>
          </cell>
          <cell r="BX360">
            <v>0</v>
          </cell>
          <cell r="BY360">
            <v>0</v>
          </cell>
          <cell r="BZ360">
            <v>0</v>
          </cell>
          <cell r="CA360">
            <v>0</v>
          </cell>
          <cell r="CB360">
            <v>0</v>
          </cell>
          <cell r="CC360">
            <v>0</v>
          </cell>
          <cell r="CD360">
            <v>0</v>
          </cell>
          <cell r="CE360">
            <v>0</v>
          </cell>
          <cell r="CF360">
            <v>0</v>
          </cell>
          <cell r="CG360">
            <v>0</v>
          </cell>
          <cell r="CH360">
            <v>0</v>
          </cell>
          <cell r="CI360">
            <v>0</v>
          </cell>
          <cell r="CJ360">
            <v>0</v>
          </cell>
          <cell r="CK360">
            <v>0</v>
          </cell>
          <cell r="CL360">
            <v>0</v>
          </cell>
          <cell r="CM360">
            <v>0</v>
          </cell>
          <cell r="CN360">
            <v>0</v>
          </cell>
          <cell r="CO360">
            <v>0</v>
          </cell>
          <cell r="CP360">
            <v>0</v>
          </cell>
          <cell r="CQ360">
            <v>0</v>
          </cell>
          <cell r="CR360">
            <v>0</v>
          </cell>
          <cell r="CS360">
            <v>0</v>
          </cell>
          <cell r="CT360">
            <v>0</v>
          </cell>
          <cell r="CU360">
            <v>0</v>
          </cell>
          <cell r="CV360">
            <v>0</v>
          </cell>
          <cell r="CW360">
            <v>0</v>
          </cell>
          <cell r="CX360">
            <v>0</v>
          </cell>
          <cell r="CY360">
            <v>0</v>
          </cell>
          <cell r="CZ360">
            <v>0</v>
          </cell>
          <cell r="DA360">
            <v>0</v>
          </cell>
          <cell r="DB360">
            <v>0</v>
          </cell>
          <cell r="DC360">
            <v>0</v>
          </cell>
          <cell r="DD360">
            <v>0</v>
          </cell>
          <cell r="DE360">
            <v>0</v>
          </cell>
          <cell r="DF360">
            <v>0</v>
          </cell>
          <cell r="DG360">
            <v>0</v>
          </cell>
          <cell r="DH360">
            <v>0</v>
          </cell>
          <cell r="DI360">
            <v>0</v>
          </cell>
          <cell r="DJ360">
            <v>0</v>
          </cell>
          <cell r="DK360">
            <v>0</v>
          </cell>
          <cell r="DL360">
            <v>0</v>
          </cell>
          <cell r="DM360">
            <v>0</v>
          </cell>
          <cell r="DN360">
            <v>0</v>
          </cell>
          <cell r="DO360">
            <v>0</v>
          </cell>
          <cell r="DP360">
            <v>0</v>
          </cell>
          <cell r="DQ360">
            <v>0</v>
          </cell>
          <cell r="DR360">
            <v>0</v>
          </cell>
          <cell r="DS360">
            <v>0</v>
          </cell>
          <cell r="DT360">
            <v>0</v>
          </cell>
          <cell r="DU360">
            <v>0</v>
          </cell>
          <cell r="DV360">
            <v>0</v>
          </cell>
          <cell r="DW360">
            <v>0</v>
          </cell>
          <cell r="DX360">
            <v>0</v>
          </cell>
          <cell r="DY360">
            <v>0</v>
          </cell>
          <cell r="DZ360">
            <v>0</v>
          </cell>
          <cell r="EA360">
            <v>0</v>
          </cell>
          <cell r="EB360">
            <v>0</v>
          </cell>
          <cell r="EC360">
            <v>0</v>
          </cell>
          <cell r="ED360">
            <v>0</v>
          </cell>
          <cell r="EE360">
            <v>0</v>
          </cell>
          <cell r="EF360">
            <v>0</v>
          </cell>
          <cell r="EG360">
            <v>0</v>
          </cell>
          <cell r="EH360">
            <v>0</v>
          </cell>
          <cell r="EI360">
            <v>0</v>
          </cell>
          <cell r="EJ360">
            <v>0</v>
          </cell>
          <cell r="EK360">
            <v>0</v>
          </cell>
          <cell r="EL360">
            <v>0</v>
          </cell>
          <cell r="EM360">
            <v>0</v>
          </cell>
          <cell r="EN360">
            <v>0</v>
          </cell>
        </row>
        <row r="361">
          <cell r="A361">
            <v>525734</v>
          </cell>
          <cell r="B361" t="str">
            <v>Rental - Building</v>
          </cell>
          <cell r="C361">
            <v>74.749629510000005</v>
          </cell>
          <cell r="D361">
            <v>68.846882309999998</v>
          </cell>
          <cell r="E361">
            <v>69.915739029999997</v>
          </cell>
          <cell r="F361">
            <v>46.685530149999998</v>
          </cell>
          <cell r="G361">
            <v>54.550662250000002</v>
          </cell>
          <cell r="H361">
            <v>64.24964353</v>
          </cell>
          <cell r="I361">
            <v>37.680124169999999</v>
          </cell>
          <cell r="J361">
            <v>64.032730000000001</v>
          </cell>
          <cell r="K361">
            <v>49.968000000000004</v>
          </cell>
          <cell r="L361">
            <v>58.462356999999997</v>
          </cell>
          <cell r="M361">
            <v>4.1639999999999997</v>
          </cell>
          <cell r="N361">
            <v>4.6084389100000003</v>
          </cell>
          <cell r="O361">
            <v>-0.44443891000000058</v>
          </cell>
          <cell r="P361">
            <v>-0.10673364793467834</v>
          </cell>
          <cell r="Q361">
            <v>3.35878254</v>
          </cell>
          <cell r="R361">
            <v>4.6084389100000003</v>
          </cell>
          <cell r="S361">
            <v>-1.2496563700000003</v>
          </cell>
          <cell r="T361">
            <v>-0.37205634932233522</v>
          </cell>
          <cell r="U361">
            <v>0</v>
          </cell>
          <cell r="V361">
            <v>4.1639999999999997</v>
          </cell>
          <cell r="W361">
            <v>3.56517879</v>
          </cell>
          <cell r="X361">
            <v>0.59882120999999966</v>
          </cell>
          <cell r="Y361">
            <v>8.3279999999999994</v>
          </cell>
          <cell r="Z361">
            <v>8.1736176999999994</v>
          </cell>
          <cell r="AA361">
            <v>0.15438229999999997</v>
          </cell>
          <cell r="AB361">
            <v>1.8537740153698364E-2</v>
          </cell>
          <cell r="AC361">
            <v>7.0364815599999995</v>
          </cell>
          <cell r="AD361">
            <v>8.1736176999999994</v>
          </cell>
          <cell r="AE361">
            <v>-1.13713614</v>
          </cell>
          <cell r="AF361">
            <v>-0.16160578696947514</v>
          </cell>
          <cell r="AG361">
            <v>0</v>
          </cell>
          <cell r="AH361">
            <v>4.1639999999999997</v>
          </cell>
          <cell r="AI361">
            <v>3.9029498099999995</v>
          </cell>
          <cell r="AJ361">
            <v>0.26105019000000018</v>
          </cell>
          <cell r="AK361">
            <v>12.492000000000001</v>
          </cell>
          <cell r="AL361">
            <v>12.07656751</v>
          </cell>
          <cell r="AM361">
            <v>0.4154324900000006</v>
          </cell>
          <cell r="AN361">
            <v>3.3255882965097711E-2</v>
          </cell>
          <cell r="AO361">
            <v>3.9029498099999995</v>
          </cell>
          <cell r="AP361">
            <v>12.07656751</v>
          </cell>
          <cell r="AQ361">
            <v>-8.1736177000000012</v>
          </cell>
          <cell r="AR361">
            <v>-2.0942154262547388</v>
          </cell>
          <cell r="AS361">
            <v>0</v>
          </cell>
          <cell r="AT361">
            <v>4.1639999999999997</v>
          </cell>
          <cell r="AU361">
            <v>1.5267910600000005</v>
          </cell>
          <cell r="AV361">
            <v>2.6372089399999989</v>
          </cell>
          <cell r="AW361">
            <v>16.655999999999999</v>
          </cell>
          <cell r="AX361">
            <v>13.603358570000001</v>
          </cell>
          <cell r="AY361">
            <v>3.0526414299999978</v>
          </cell>
          <cell r="AZ361">
            <v>0.18327578230067232</v>
          </cell>
          <cell r="BA361">
            <v>15.822536400000001</v>
          </cell>
          <cell r="BB361">
            <v>13.603358570000001</v>
          </cell>
          <cell r="BC361">
            <v>2.2191778299999996</v>
          </cell>
          <cell r="BD361">
            <v>0.14025424078025819</v>
          </cell>
          <cell r="BE361">
            <v>0</v>
          </cell>
          <cell r="BF361">
            <v>4.1639999999999997</v>
          </cell>
          <cell r="BG361">
            <v>19.687822929999999</v>
          </cell>
          <cell r="BH361">
            <v>-15.52382293</v>
          </cell>
          <cell r="BI361">
            <v>20.82</v>
          </cell>
          <cell r="BJ361">
            <v>33.2911815</v>
          </cell>
          <cell r="BK361">
            <v>-12.4711815</v>
          </cell>
          <cell r="BL361">
            <v>-0.5990000720461095</v>
          </cell>
          <cell r="BM361">
            <v>20.510186879999999</v>
          </cell>
          <cell r="BN361">
            <v>33.2911815</v>
          </cell>
          <cell r="BO361">
            <v>-12.780994620000001</v>
          </cell>
          <cell r="BP361">
            <v>-0.62315349415285293</v>
          </cell>
          <cell r="BQ361">
            <v>0</v>
          </cell>
          <cell r="BR361">
            <v>4.1639999999999997</v>
          </cell>
          <cell r="BS361">
            <v>5.9431779900000024</v>
          </cell>
          <cell r="BT361">
            <v>-1.7791779900000027</v>
          </cell>
          <cell r="BU361">
            <v>24.984000000000002</v>
          </cell>
          <cell r="BV361">
            <v>39.234359490000003</v>
          </cell>
          <cell r="BW361">
            <v>-14.250359490000001</v>
          </cell>
          <cell r="BX361">
            <v>-0.57037942243035544</v>
          </cell>
          <cell r="BY361">
            <v>25.245176760000003</v>
          </cell>
          <cell r="BZ361">
            <v>39.234359490000003</v>
          </cell>
          <cell r="CA361">
            <v>13.98918273</v>
          </cell>
          <cell r="CB361">
            <v>0.55413288894713997</v>
          </cell>
          <cell r="CC361">
            <v>0</v>
          </cell>
          <cell r="CD361">
            <v>4.1639999999999997</v>
          </cell>
          <cell r="CE361">
            <v>3.7165909399999975</v>
          </cell>
          <cell r="CF361">
            <v>0.44740906000000225</v>
          </cell>
          <cell r="CG361">
            <v>29.148</v>
          </cell>
          <cell r="CH361">
            <v>42.950950429999999</v>
          </cell>
          <cell r="CI361">
            <v>-13.802950429999999</v>
          </cell>
          <cell r="CJ361">
            <v>-0.4735470848771785</v>
          </cell>
          <cell r="CK361">
            <v>27.118634170000004</v>
          </cell>
          <cell r="CL361">
            <v>42.950950429999999</v>
          </cell>
          <cell r="CM361">
            <v>15.832316259999995</v>
          </cell>
          <cell r="CN361">
            <v>0.58381687516971259</v>
          </cell>
          <cell r="CO361">
            <v>0</v>
          </cell>
          <cell r="CP361">
            <v>4.1639999999999997</v>
          </cell>
          <cell r="CQ361">
            <v>3.7484286400000006</v>
          </cell>
          <cell r="CR361">
            <v>0.41557135999999906</v>
          </cell>
          <cell r="CS361">
            <v>33.311999999999998</v>
          </cell>
          <cell r="CT361">
            <v>46.699379069999999</v>
          </cell>
          <cell r="CU361">
            <v>-13.387379070000001</v>
          </cell>
          <cell r="CV361">
            <v>-0.40187857438760816</v>
          </cell>
          <cell r="CW361">
            <v>30.548778280000001</v>
          </cell>
          <cell r="CX361">
            <v>46.699379069999999</v>
          </cell>
          <cell r="CY361">
            <v>-16.150600789999999</v>
          </cell>
          <cell r="CZ361">
            <v>-0.52868237943818674</v>
          </cell>
          <cell r="DA361">
            <v>0</v>
          </cell>
          <cell r="DB361">
            <v>4.1639999999999997</v>
          </cell>
          <cell r="DC361">
            <v>2.54054337</v>
          </cell>
          <cell r="DD361">
            <v>1.6234566299999997</v>
          </cell>
          <cell r="DE361">
            <v>37.475999999999999</v>
          </cell>
          <cell r="DF361">
            <v>49.239922440000001</v>
          </cell>
          <cell r="DG361">
            <v>-11.763922440000002</v>
          </cell>
          <cell r="DH361">
            <v>-0.31390549791866801</v>
          </cell>
          <cell r="DI361">
            <v>35.403686060000005</v>
          </cell>
          <cell r="DJ361">
            <v>49.239922440000001</v>
          </cell>
          <cell r="DK361">
            <v>-13.836236379999995</v>
          </cell>
          <cell r="DL361">
            <v>-0.39081344119228678</v>
          </cell>
          <cell r="DM361">
            <v>0</v>
          </cell>
          <cell r="DN361">
            <v>8.6639999999999997</v>
          </cell>
          <cell r="DO361">
            <v>2.8707913900000004</v>
          </cell>
          <cell r="DP361">
            <v>5.7932086099999989</v>
          </cell>
          <cell r="DQ361">
            <v>46.14</v>
          </cell>
          <cell r="DR361">
            <v>52.110713830000002</v>
          </cell>
          <cell r="DS361">
            <v>-5.9707138300000011</v>
          </cell>
          <cell r="DT361">
            <v>-0.12940428760294756</v>
          </cell>
          <cell r="DU361">
            <v>38.760993460000002</v>
          </cell>
          <cell r="DV361">
            <v>52.110713830000002</v>
          </cell>
          <cell r="DW361">
            <v>-13.34972037</v>
          </cell>
          <cell r="DX361">
            <v>-0.34441120256054447</v>
          </cell>
          <cell r="DY361">
            <v>0</v>
          </cell>
          <cell r="DZ361">
            <v>4.1639999999999997</v>
          </cell>
          <cell r="EA361">
            <v>2.9114517199999987</v>
          </cell>
          <cell r="EB361">
            <v>1.252548280000001</v>
          </cell>
          <cell r="EC361">
            <v>50.304000000000002</v>
          </cell>
          <cell r="ED361">
            <v>55.022165549999997</v>
          </cell>
          <cell r="EE361">
            <v>-4.7181655499999948</v>
          </cell>
          <cell r="EF361">
            <v>-9.3793049260496072E-2</v>
          </cell>
          <cell r="EG361">
            <v>42.870047380000003</v>
          </cell>
          <cell r="EH361">
            <v>55.022165549999997</v>
          </cell>
          <cell r="EI361">
            <v>-12.152118169999994</v>
          </cell>
          <cell r="EJ361">
            <v>-0.28346407136627694</v>
          </cell>
          <cell r="EK361">
            <v>0</v>
          </cell>
          <cell r="EL361">
            <v>8.1583570000000005</v>
          </cell>
          <cell r="EM361">
            <v>3.3838266099999994</v>
          </cell>
          <cell r="EN361">
            <v>4.7745303900000007</v>
          </cell>
        </row>
        <row r="362">
          <cell r="A362">
            <v>525736</v>
          </cell>
          <cell r="B362" t="str">
            <v>Rental - Tower</v>
          </cell>
          <cell r="C362">
            <v>564.65385002999994</v>
          </cell>
          <cell r="D362">
            <v>211.72948011000003</v>
          </cell>
          <cell r="E362">
            <v>19.836702320000001</v>
          </cell>
          <cell r="F362">
            <v>0.25339846999999999</v>
          </cell>
          <cell r="G362">
            <v>0</v>
          </cell>
          <cell r="H362">
            <v>0</v>
          </cell>
          <cell r="I362">
            <v>0</v>
          </cell>
          <cell r="J362">
            <v>1.071</v>
          </cell>
          <cell r="K362">
            <v>0</v>
          </cell>
          <cell r="L362">
            <v>1.107</v>
          </cell>
          <cell r="M362">
            <v>0</v>
          </cell>
          <cell r="N362">
            <v>0</v>
          </cell>
          <cell r="O362">
            <v>0</v>
          </cell>
          <cell r="P362">
            <v>0</v>
          </cell>
          <cell r="Q362">
            <v>0</v>
          </cell>
          <cell r="R362">
            <v>0</v>
          </cell>
          <cell r="S362">
            <v>0</v>
          </cell>
          <cell r="T362">
            <v>0</v>
          </cell>
          <cell r="U362">
            <v>0</v>
          </cell>
          <cell r="V362">
            <v>0</v>
          </cell>
          <cell r="W362">
            <v>0</v>
          </cell>
          <cell r="X362">
            <v>0</v>
          </cell>
          <cell r="Y362">
            <v>0</v>
          </cell>
          <cell r="Z362">
            <v>0</v>
          </cell>
          <cell r="AA362">
            <v>0</v>
          </cell>
          <cell r="AB362">
            <v>0</v>
          </cell>
          <cell r="AC362">
            <v>0</v>
          </cell>
          <cell r="AD362">
            <v>0</v>
          </cell>
          <cell r="AE362">
            <v>0</v>
          </cell>
          <cell r="AF362">
            <v>0</v>
          </cell>
          <cell r="AG362">
            <v>0</v>
          </cell>
          <cell r="AH362">
            <v>0</v>
          </cell>
          <cell r="AI362">
            <v>0</v>
          </cell>
          <cell r="AJ362">
            <v>0</v>
          </cell>
          <cell r="AK362">
            <v>0</v>
          </cell>
          <cell r="AL362">
            <v>0</v>
          </cell>
          <cell r="AM362">
            <v>0</v>
          </cell>
          <cell r="AN362">
            <v>0</v>
          </cell>
          <cell r="AO362">
            <v>0</v>
          </cell>
          <cell r="AP362">
            <v>0</v>
          </cell>
          <cell r="AQ362">
            <v>0</v>
          </cell>
          <cell r="AR362">
            <v>0</v>
          </cell>
          <cell r="AS362">
            <v>0</v>
          </cell>
          <cell r="AT362">
            <v>0</v>
          </cell>
          <cell r="AU362">
            <v>0</v>
          </cell>
          <cell r="AV362">
            <v>0</v>
          </cell>
          <cell r="AW362">
            <v>0</v>
          </cell>
          <cell r="AX362">
            <v>0</v>
          </cell>
          <cell r="AY362">
            <v>0</v>
          </cell>
          <cell r="AZ362">
            <v>0</v>
          </cell>
          <cell r="BA362">
            <v>0</v>
          </cell>
          <cell r="BB362">
            <v>0</v>
          </cell>
          <cell r="BC362">
            <v>0</v>
          </cell>
          <cell r="BD362">
            <v>0</v>
          </cell>
          <cell r="BE362">
            <v>0</v>
          </cell>
          <cell r="BF362">
            <v>0</v>
          </cell>
          <cell r="BG362">
            <v>0</v>
          </cell>
          <cell r="BH362">
            <v>0</v>
          </cell>
          <cell r="BI362">
            <v>0</v>
          </cell>
          <cell r="BJ362">
            <v>0</v>
          </cell>
          <cell r="BK362">
            <v>0</v>
          </cell>
          <cell r="BL362">
            <v>0</v>
          </cell>
          <cell r="BM362">
            <v>0</v>
          </cell>
          <cell r="BN362">
            <v>0</v>
          </cell>
          <cell r="BO362">
            <v>0</v>
          </cell>
          <cell r="BP362">
            <v>0</v>
          </cell>
          <cell r="BQ362">
            <v>0</v>
          </cell>
          <cell r="BR362">
            <v>0</v>
          </cell>
          <cell r="BS362">
            <v>0</v>
          </cell>
          <cell r="BT362">
            <v>0</v>
          </cell>
          <cell r="BU362">
            <v>0</v>
          </cell>
          <cell r="BV362">
            <v>0</v>
          </cell>
          <cell r="BW362">
            <v>0</v>
          </cell>
          <cell r="BX362">
            <v>0</v>
          </cell>
          <cell r="BY362">
            <v>0</v>
          </cell>
          <cell r="BZ362">
            <v>0</v>
          </cell>
          <cell r="CA362">
            <v>0</v>
          </cell>
          <cell r="CB362">
            <v>0</v>
          </cell>
          <cell r="CC362">
            <v>0</v>
          </cell>
          <cell r="CD362">
            <v>0</v>
          </cell>
          <cell r="CE362">
            <v>0</v>
          </cell>
          <cell r="CF362">
            <v>0</v>
          </cell>
          <cell r="CG362">
            <v>0</v>
          </cell>
          <cell r="CH362">
            <v>0</v>
          </cell>
          <cell r="CI362">
            <v>0</v>
          </cell>
          <cell r="CJ362">
            <v>0</v>
          </cell>
          <cell r="CK362">
            <v>0</v>
          </cell>
          <cell r="CL362">
            <v>0</v>
          </cell>
          <cell r="CM362">
            <v>0</v>
          </cell>
          <cell r="CN362">
            <v>0</v>
          </cell>
          <cell r="CO362">
            <v>0</v>
          </cell>
          <cell r="CP362">
            <v>0</v>
          </cell>
          <cell r="CQ362">
            <v>0</v>
          </cell>
          <cell r="CR362">
            <v>0</v>
          </cell>
          <cell r="CS362">
            <v>0</v>
          </cell>
          <cell r="CT362">
            <v>0</v>
          </cell>
          <cell r="CU362">
            <v>0</v>
          </cell>
          <cell r="CV362">
            <v>0</v>
          </cell>
          <cell r="CW362">
            <v>0</v>
          </cell>
          <cell r="CX362">
            <v>0</v>
          </cell>
          <cell r="CY362">
            <v>0</v>
          </cell>
          <cell r="CZ362">
            <v>0</v>
          </cell>
          <cell r="DA362">
            <v>0</v>
          </cell>
          <cell r="DB362">
            <v>8.6999999999999994E-2</v>
          </cell>
          <cell r="DC362">
            <v>0</v>
          </cell>
          <cell r="DD362">
            <v>8.6999999999999994E-2</v>
          </cell>
          <cell r="DE362">
            <v>8.6999999999999994E-2</v>
          </cell>
          <cell r="DF362">
            <v>0</v>
          </cell>
          <cell r="DG362">
            <v>8.6999999999999994E-2</v>
          </cell>
          <cell r="DH362">
            <v>1</v>
          </cell>
          <cell r="DI362">
            <v>0</v>
          </cell>
          <cell r="DJ362">
            <v>0</v>
          </cell>
          <cell r="DK362">
            <v>0</v>
          </cell>
          <cell r="DL362">
            <v>0</v>
          </cell>
          <cell r="DM362">
            <v>0</v>
          </cell>
          <cell r="DN362">
            <v>1</v>
          </cell>
          <cell r="DO362">
            <v>0</v>
          </cell>
          <cell r="DP362">
            <v>1</v>
          </cell>
          <cell r="DQ362">
            <v>1.087</v>
          </cell>
          <cell r="DR362">
            <v>0</v>
          </cell>
          <cell r="DS362">
            <v>1.087</v>
          </cell>
          <cell r="DT362">
            <v>1</v>
          </cell>
          <cell r="DU362">
            <v>0</v>
          </cell>
          <cell r="DV362">
            <v>0</v>
          </cell>
          <cell r="DW362">
            <v>0</v>
          </cell>
          <cell r="DX362">
            <v>0</v>
          </cell>
          <cell r="DY362">
            <v>0</v>
          </cell>
          <cell r="DZ362">
            <v>0</v>
          </cell>
          <cell r="EA362">
            <v>0</v>
          </cell>
          <cell r="EB362">
            <v>0</v>
          </cell>
          <cell r="EC362">
            <v>1.087</v>
          </cell>
          <cell r="ED362">
            <v>0</v>
          </cell>
          <cell r="EE362">
            <v>1.087</v>
          </cell>
          <cell r="EF362">
            <v>1</v>
          </cell>
          <cell r="EG362">
            <v>0</v>
          </cell>
          <cell r="EH362">
            <v>0</v>
          </cell>
          <cell r="EI362">
            <v>0</v>
          </cell>
          <cell r="EJ362">
            <v>0</v>
          </cell>
          <cell r="EK362">
            <v>0</v>
          </cell>
          <cell r="EL362">
            <v>0.02</v>
          </cell>
          <cell r="EM362">
            <v>1.10691692</v>
          </cell>
          <cell r="EN362">
            <v>-1.08691692</v>
          </cell>
        </row>
        <row r="363">
          <cell r="A363">
            <v>525749</v>
          </cell>
          <cell r="B363" t="str">
            <v>Rent - Others</v>
          </cell>
          <cell r="C363">
            <v>5.9233224500000006</v>
          </cell>
          <cell r="D363">
            <v>0.87983</v>
          </cell>
          <cell r="E363">
            <v>3.5999999999999997E-2</v>
          </cell>
          <cell r="F363">
            <v>-0.22555039999999998</v>
          </cell>
          <cell r="G363">
            <v>-5.5660000000000001E-2</v>
          </cell>
          <cell r="H363">
            <v>0.77864992</v>
          </cell>
          <cell r="I363">
            <v>3.8451508300000001</v>
          </cell>
          <cell r="J363">
            <v>3.74532</v>
          </cell>
          <cell r="K363">
            <v>3.7450000000000001</v>
          </cell>
          <cell r="L363">
            <v>1.0971759999999999</v>
          </cell>
          <cell r="M363">
            <v>0.31208332999999999</v>
          </cell>
          <cell r="N363">
            <v>0</v>
          </cell>
          <cell r="O363">
            <v>0.31208332999999999</v>
          </cell>
          <cell r="P363">
            <v>1</v>
          </cell>
          <cell r="Q363">
            <v>0</v>
          </cell>
          <cell r="R363">
            <v>0</v>
          </cell>
          <cell r="S363">
            <v>0</v>
          </cell>
          <cell r="T363">
            <v>0</v>
          </cell>
          <cell r="U363">
            <v>0</v>
          </cell>
          <cell r="V363">
            <v>0.31208332999999999</v>
          </cell>
          <cell r="W363">
            <v>0</v>
          </cell>
          <cell r="X363">
            <v>0.31208332999999999</v>
          </cell>
          <cell r="Y363">
            <v>0.62416665999999998</v>
          </cell>
          <cell r="Z363">
            <v>0</v>
          </cell>
          <cell r="AA363">
            <v>0.62416665999999998</v>
          </cell>
          <cell r="AB363">
            <v>1</v>
          </cell>
          <cell r="AC363">
            <v>0</v>
          </cell>
          <cell r="AD363">
            <v>0</v>
          </cell>
          <cell r="AE363">
            <v>0</v>
          </cell>
          <cell r="AF363">
            <v>0</v>
          </cell>
          <cell r="AG363">
            <v>0</v>
          </cell>
          <cell r="AH363">
            <v>0.31208332999999999</v>
          </cell>
          <cell r="AI363">
            <v>0</v>
          </cell>
          <cell r="AJ363">
            <v>0.31208332999999999</v>
          </cell>
          <cell r="AK363">
            <v>0.93624998999999998</v>
          </cell>
          <cell r="AL363">
            <v>0</v>
          </cell>
          <cell r="AM363">
            <v>0.93624998999999998</v>
          </cell>
          <cell r="AN363">
            <v>1</v>
          </cell>
          <cell r="AO363">
            <v>0</v>
          </cell>
          <cell r="AP363">
            <v>0</v>
          </cell>
          <cell r="AQ363">
            <v>0</v>
          </cell>
          <cell r="AR363" t="e">
            <v>#DIV/0!</v>
          </cell>
          <cell r="AS363">
            <v>0</v>
          </cell>
          <cell r="AT363">
            <v>0.31208332999999999</v>
          </cell>
          <cell r="AU363">
            <v>0</v>
          </cell>
          <cell r="AV363">
            <v>0.31208332999999999</v>
          </cell>
          <cell r="AW363">
            <v>1.24833332</v>
          </cell>
          <cell r="AX363">
            <v>0</v>
          </cell>
          <cell r="AY363">
            <v>1.24833332</v>
          </cell>
          <cell r="AZ363">
            <v>1</v>
          </cell>
          <cell r="BA363">
            <v>1.76094258</v>
          </cell>
          <cell r="BB363">
            <v>0</v>
          </cell>
          <cell r="BC363">
            <v>1.76094258</v>
          </cell>
          <cell r="BD363">
            <v>1</v>
          </cell>
          <cell r="BE363">
            <v>0</v>
          </cell>
          <cell r="BF363">
            <v>0.25661932999999998</v>
          </cell>
          <cell r="BG363">
            <v>0</v>
          </cell>
          <cell r="BH363">
            <v>0.25661932999999998</v>
          </cell>
          <cell r="BI363">
            <v>1.5049526500000001</v>
          </cell>
          <cell r="BJ363">
            <v>0</v>
          </cell>
          <cell r="BK363">
            <v>1.5049526500000001</v>
          </cell>
          <cell r="BL363">
            <v>1</v>
          </cell>
          <cell r="BM363">
            <v>2.1462500599999998</v>
          </cell>
          <cell r="BN363">
            <v>0</v>
          </cell>
          <cell r="BO363">
            <v>2.1462500599999998</v>
          </cell>
          <cell r="BP363">
            <v>1</v>
          </cell>
          <cell r="BQ363">
            <v>0</v>
          </cell>
          <cell r="BR363">
            <v>9.3905149999999993E-2</v>
          </cell>
          <cell r="BS363">
            <v>0</v>
          </cell>
          <cell r="BT363">
            <v>9.3905149999999993E-2</v>
          </cell>
          <cell r="BU363">
            <v>0.53376690000000004</v>
          </cell>
          <cell r="BV363">
            <v>0</v>
          </cell>
          <cell r="BW363">
            <v>0.53376690000000004</v>
          </cell>
          <cell r="BX363">
            <v>1</v>
          </cell>
          <cell r="BY363">
            <v>2.5219695799999999</v>
          </cell>
          <cell r="BZ363">
            <v>0</v>
          </cell>
          <cell r="CA363">
            <v>-2.5219695799999999</v>
          </cell>
          <cell r="CB363">
            <v>-1</v>
          </cell>
          <cell r="CC363">
            <v>0</v>
          </cell>
          <cell r="CD363">
            <v>0.14526514999999998</v>
          </cell>
          <cell r="CE363">
            <v>0</v>
          </cell>
          <cell r="CF363">
            <v>0.14526514999999998</v>
          </cell>
          <cell r="CG363">
            <v>0.40203204999999997</v>
          </cell>
          <cell r="CH363">
            <v>0</v>
          </cell>
          <cell r="CI363">
            <v>0.40203204999999997</v>
          </cell>
          <cell r="CJ363">
            <v>1</v>
          </cell>
          <cell r="CK363">
            <v>2.94435577</v>
          </cell>
          <cell r="CL363">
            <v>0</v>
          </cell>
          <cell r="CM363">
            <v>-2.94435577</v>
          </cell>
          <cell r="CN363">
            <v>-1</v>
          </cell>
          <cell r="CO363">
            <v>0</v>
          </cell>
          <cell r="CP363">
            <v>0.11408333</v>
          </cell>
          <cell r="CQ363">
            <v>0</v>
          </cell>
          <cell r="CR363">
            <v>0.11408333</v>
          </cell>
          <cell r="CS363">
            <v>0.51611538000000001</v>
          </cell>
          <cell r="CT363">
            <v>0</v>
          </cell>
          <cell r="CU363">
            <v>0.51611538000000001</v>
          </cell>
          <cell r="CV363">
            <v>1</v>
          </cell>
          <cell r="CW363">
            <v>2.94435577</v>
          </cell>
          <cell r="CX363">
            <v>0</v>
          </cell>
          <cell r="CY363">
            <v>2.94435577</v>
          </cell>
          <cell r="CZ363">
            <v>1</v>
          </cell>
          <cell r="DA363">
            <v>0</v>
          </cell>
          <cell r="DB363">
            <v>0.14526514999999998</v>
          </cell>
          <cell r="DC363">
            <v>0</v>
          </cell>
          <cell r="DD363">
            <v>0.14526514999999998</v>
          </cell>
          <cell r="DE363">
            <v>0.66138053000000008</v>
          </cell>
          <cell r="DF363">
            <v>0</v>
          </cell>
          <cell r="DG363">
            <v>0.66138053000000008</v>
          </cell>
          <cell r="DH363">
            <v>1</v>
          </cell>
          <cell r="DI363">
            <v>3.6790496500000001</v>
          </cell>
          <cell r="DJ363">
            <v>0</v>
          </cell>
          <cell r="DK363">
            <v>3.6790496500000001</v>
          </cell>
          <cell r="DL363">
            <v>1</v>
          </cell>
          <cell r="DM363">
            <v>0</v>
          </cell>
          <cell r="DN363">
            <v>0.14526514999999998</v>
          </cell>
          <cell r="DO363">
            <v>0</v>
          </cell>
          <cell r="DP363">
            <v>0.14526514999999998</v>
          </cell>
          <cell r="DQ363">
            <v>0.80664568000000003</v>
          </cell>
          <cell r="DR363">
            <v>0</v>
          </cell>
          <cell r="DS363">
            <v>0.80664568000000003</v>
          </cell>
          <cell r="DT363">
            <v>1</v>
          </cell>
          <cell r="DU363">
            <v>3.8451508300000001</v>
          </cell>
          <cell r="DV363">
            <v>0</v>
          </cell>
          <cell r="DW363">
            <v>3.8451508300000001</v>
          </cell>
          <cell r="DX363">
            <v>1</v>
          </cell>
          <cell r="DY363">
            <v>0</v>
          </cell>
          <cell r="DZ363">
            <v>0.14526514999999998</v>
          </cell>
          <cell r="EA363">
            <v>0</v>
          </cell>
          <cell r="EB363">
            <v>0.14526514999999998</v>
          </cell>
          <cell r="EC363">
            <v>0.9519108300000001</v>
          </cell>
          <cell r="ED363">
            <v>0</v>
          </cell>
          <cell r="EE363">
            <v>0.9519108300000001</v>
          </cell>
          <cell r="EF363">
            <v>1</v>
          </cell>
          <cell r="EG363">
            <v>3.8451508300000001</v>
          </cell>
          <cell r="EH363">
            <v>0</v>
          </cell>
          <cell r="EI363">
            <v>3.8451508300000001</v>
          </cell>
          <cell r="EJ363">
            <v>1</v>
          </cell>
          <cell r="EK363">
            <v>0</v>
          </cell>
          <cell r="EL363">
            <v>0.14526517</v>
          </cell>
          <cell r="EM363">
            <v>0</v>
          </cell>
          <cell r="EN363">
            <v>0.14526517</v>
          </cell>
        </row>
        <row r="364">
          <cell r="A364">
            <v>525765</v>
          </cell>
          <cell r="B364" t="str">
            <v>Rental - LTE Lease</v>
          </cell>
          <cell r="C364">
            <v>669.88482377999992</v>
          </cell>
          <cell r="D364">
            <v>722.78240334999998</v>
          </cell>
          <cell r="E364">
            <v>694.74974748</v>
          </cell>
          <cell r="F364">
            <v>659.39262557000006</v>
          </cell>
          <cell r="G364">
            <v>663.76890764000007</v>
          </cell>
          <cell r="H364">
            <v>800.8279526</v>
          </cell>
          <cell r="I364">
            <v>802.83729935999997</v>
          </cell>
          <cell r="J364">
            <v>941.22748442</v>
          </cell>
          <cell r="K364">
            <v>812.24599999999998</v>
          </cell>
          <cell r="L364">
            <v>821.06076503999998</v>
          </cell>
          <cell r="M364">
            <v>66.903000000000006</v>
          </cell>
          <cell r="N364">
            <v>70.475626040000009</v>
          </cell>
          <cell r="O364">
            <v>-3.5726260400000029</v>
          </cell>
          <cell r="P364">
            <v>-5.3400087290555023E-2</v>
          </cell>
          <cell r="Q364">
            <v>66.993252830000003</v>
          </cell>
          <cell r="R364">
            <v>70.475626040000009</v>
          </cell>
          <cell r="S364">
            <v>-3.4823732100000058</v>
          </cell>
          <cell r="T364">
            <v>-5.1980954243806728E-2</v>
          </cell>
          <cell r="U364">
            <v>0</v>
          </cell>
          <cell r="V364">
            <v>66.903000000000006</v>
          </cell>
          <cell r="W364">
            <v>65.140349879999974</v>
          </cell>
          <cell r="X364">
            <v>1.762650120000032</v>
          </cell>
          <cell r="Y364">
            <v>133.80600000000001</v>
          </cell>
          <cell r="Z364">
            <v>135.61597591999998</v>
          </cell>
          <cell r="AA364">
            <v>-1.809975919999971</v>
          </cell>
          <cell r="AB364">
            <v>-1.3526866657698242E-2</v>
          </cell>
          <cell r="AC364">
            <v>134.55932589</v>
          </cell>
          <cell r="AD364">
            <v>135.61597591999998</v>
          </cell>
          <cell r="AE364">
            <v>-1.0566500299999859</v>
          </cell>
          <cell r="AF364">
            <v>-7.8526703594203467E-3</v>
          </cell>
          <cell r="AG364">
            <v>0</v>
          </cell>
          <cell r="AH364">
            <v>66.903000000000006</v>
          </cell>
          <cell r="AI364">
            <v>67.54860742000001</v>
          </cell>
          <cell r="AJ364">
            <v>-0.64560742000000459</v>
          </cell>
          <cell r="AK364">
            <v>200.709</v>
          </cell>
          <cell r="AL364">
            <v>203.16458334000001</v>
          </cell>
          <cell r="AM364">
            <v>-2.455583340000004</v>
          </cell>
          <cell r="AN364">
            <v>-1.2234545237134379E-2</v>
          </cell>
          <cell r="AO364">
            <v>67.54860742000001</v>
          </cell>
          <cell r="AP364">
            <v>203.16458334000001</v>
          </cell>
          <cell r="AQ364">
            <v>-135.61597591999998</v>
          </cell>
          <cell r="AR364">
            <v>-2.0076798190194274</v>
          </cell>
          <cell r="AS364">
            <v>0</v>
          </cell>
          <cell r="AT364">
            <v>66.839960000000005</v>
          </cell>
          <cell r="AU364">
            <v>64.76446897999999</v>
          </cell>
          <cell r="AV364">
            <v>2.0754910200000154</v>
          </cell>
          <cell r="AW364">
            <v>267.54896000000002</v>
          </cell>
          <cell r="AX364">
            <v>267.92905231999998</v>
          </cell>
          <cell r="AY364">
            <v>-0.38009231999996018</v>
          </cell>
          <cell r="AZ364">
            <v>-1.4206458511367794E-3</v>
          </cell>
          <cell r="BA364">
            <v>267.56466467000001</v>
          </cell>
          <cell r="BB364">
            <v>267.92905231999998</v>
          </cell>
          <cell r="BC364">
            <v>-0.3643876499999692</v>
          </cell>
          <cell r="BD364">
            <v>-1.3618676085251596E-3</v>
          </cell>
          <cell r="BE364">
            <v>0</v>
          </cell>
          <cell r="BF364">
            <v>66.903000000000006</v>
          </cell>
          <cell r="BG364">
            <v>64.010419509999991</v>
          </cell>
          <cell r="BH364">
            <v>2.8925804900000145</v>
          </cell>
          <cell r="BI364">
            <v>334.45195999999999</v>
          </cell>
          <cell r="BJ364">
            <v>331.93947183</v>
          </cell>
          <cell r="BK364">
            <v>2.5124881699999833</v>
          </cell>
          <cell r="BL364">
            <v>7.5122542860863589E-3</v>
          </cell>
          <cell r="BM364">
            <v>331.87025923000004</v>
          </cell>
          <cell r="BN364">
            <v>331.93947183</v>
          </cell>
          <cell r="BO364">
            <v>-6.9212599999957547E-2</v>
          </cell>
          <cell r="BP364">
            <v>-2.0855318629799336E-4</v>
          </cell>
          <cell r="BQ364">
            <v>0</v>
          </cell>
          <cell r="BR364">
            <v>66.903000000000006</v>
          </cell>
          <cell r="BS364">
            <v>67.452237890000049</v>
          </cell>
          <cell r="BT364">
            <v>-0.54923789000004319</v>
          </cell>
          <cell r="BU364">
            <v>401.35496000000001</v>
          </cell>
          <cell r="BV364">
            <v>399.39170972000005</v>
          </cell>
          <cell r="BW364">
            <v>1.9632502799999543</v>
          </cell>
          <cell r="BX364">
            <v>4.8915560430596253E-3</v>
          </cell>
          <cell r="BY364">
            <v>397.85763557000001</v>
          </cell>
          <cell r="BZ364">
            <v>399.39170972000005</v>
          </cell>
          <cell r="CA364">
            <v>1.5340741500000377</v>
          </cell>
          <cell r="CB364">
            <v>3.8558368945268841E-3</v>
          </cell>
          <cell r="CC364">
            <v>0</v>
          </cell>
          <cell r="CD364">
            <v>66.903000000000006</v>
          </cell>
          <cell r="CE364">
            <v>66.941357729999964</v>
          </cell>
          <cell r="CF364">
            <v>-3.8357729999958678E-2</v>
          </cell>
          <cell r="CG364">
            <v>468.25796000000003</v>
          </cell>
          <cell r="CH364">
            <v>466.33306744999999</v>
          </cell>
          <cell r="CI364">
            <v>1.9248925500000382</v>
          </cell>
          <cell r="CJ364">
            <v>4.1107524365416835E-3</v>
          </cell>
          <cell r="CK364">
            <v>466.49854954</v>
          </cell>
          <cell r="CL364">
            <v>466.33306744999999</v>
          </cell>
          <cell r="CM364">
            <v>-0.16548209000001179</v>
          </cell>
          <cell r="CN364">
            <v>-3.5473227122182616E-4</v>
          </cell>
          <cell r="CO364">
            <v>0</v>
          </cell>
          <cell r="CP364">
            <v>85.190804999999997</v>
          </cell>
          <cell r="CQ364">
            <v>64.085538579999977</v>
          </cell>
          <cell r="CR364">
            <v>21.105266420000021</v>
          </cell>
          <cell r="CS364">
            <v>553.44876499999998</v>
          </cell>
          <cell r="CT364">
            <v>530.41860602999998</v>
          </cell>
          <cell r="CU364">
            <v>23.030158970000002</v>
          </cell>
          <cell r="CV364">
            <v>4.1612088464954844E-2</v>
          </cell>
          <cell r="CW364">
            <v>531.37448500999994</v>
          </cell>
          <cell r="CX364">
            <v>530.41860602999998</v>
          </cell>
          <cell r="CY364">
            <v>0.95587897999996585</v>
          </cell>
          <cell r="CZ364">
            <v>1.7988800873304581E-3</v>
          </cell>
          <cell r="DA364">
            <v>0</v>
          </cell>
          <cell r="DB364">
            <v>66.903000000000006</v>
          </cell>
          <cell r="DC364">
            <v>65.502295130000007</v>
          </cell>
          <cell r="DD364">
            <v>1.4007048699999984</v>
          </cell>
          <cell r="DE364">
            <v>620.351765</v>
          </cell>
          <cell r="DF364">
            <v>595.92090115999997</v>
          </cell>
          <cell r="DG364">
            <v>24.430863840000029</v>
          </cell>
          <cell r="DH364">
            <v>3.9382275054863476E-2</v>
          </cell>
          <cell r="DI364">
            <v>601.59243735999996</v>
          </cell>
          <cell r="DJ364">
            <v>595.92090115999997</v>
          </cell>
          <cell r="DK364">
            <v>5.6715361999999914</v>
          </cell>
          <cell r="DL364">
            <v>9.4275390576528777E-3</v>
          </cell>
          <cell r="DM364">
            <v>0</v>
          </cell>
          <cell r="DN364">
            <v>66.903000000000006</v>
          </cell>
          <cell r="DO364">
            <v>64.085688860000019</v>
          </cell>
          <cell r="DP364">
            <v>2.8173111399999868</v>
          </cell>
          <cell r="DQ364">
            <v>687.25476500000002</v>
          </cell>
          <cell r="DR364">
            <v>660.00659001999998</v>
          </cell>
          <cell r="DS364">
            <v>27.248174980000044</v>
          </cell>
          <cell r="DT364">
            <v>3.9647851666768791E-2</v>
          </cell>
          <cell r="DU364">
            <v>669.97384891999991</v>
          </cell>
          <cell r="DV364">
            <v>660.00659001999998</v>
          </cell>
          <cell r="DW364">
            <v>9.9672588999999334</v>
          </cell>
          <cell r="DX364">
            <v>1.4877086495341852E-2</v>
          </cell>
          <cell r="DY364">
            <v>0</v>
          </cell>
          <cell r="DZ364">
            <v>66.903000000000006</v>
          </cell>
          <cell r="EA364">
            <v>68.882050389999989</v>
          </cell>
          <cell r="EB364">
            <v>-1.9790503899999834</v>
          </cell>
          <cell r="EC364">
            <v>754.15776500000004</v>
          </cell>
          <cell r="ED364">
            <v>728.88864040999999</v>
          </cell>
          <cell r="EE364">
            <v>25.269124590000047</v>
          </cell>
          <cell r="EF364">
            <v>3.3506417042593266E-2</v>
          </cell>
          <cell r="EG364">
            <v>735.17469921999998</v>
          </cell>
          <cell r="EH364">
            <v>728.88864040999999</v>
          </cell>
          <cell r="EI364">
            <v>6.2860588099999859</v>
          </cell>
          <cell r="EJ364">
            <v>8.5504286486862511E-3</v>
          </cell>
          <cell r="EK364">
            <v>0</v>
          </cell>
          <cell r="EL364">
            <v>66.903000039999995</v>
          </cell>
          <cell r="EM364">
            <v>115.08405933000004</v>
          </cell>
          <cell r="EN364">
            <v>-48.18105929000005</v>
          </cell>
        </row>
        <row r="365">
          <cell r="A365">
            <v>525774</v>
          </cell>
          <cell r="B365" t="str">
            <v>Rental Adjustment – SLFRS 16</v>
          </cell>
          <cell r="C365">
            <v>0</v>
          </cell>
          <cell r="D365">
            <v>-578.88419841999996</v>
          </cell>
          <cell r="E365">
            <v>-628.14965500000005</v>
          </cell>
          <cell r="F365">
            <v>-689.22480096000004</v>
          </cell>
          <cell r="G365">
            <v>-665.71113696000009</v>
          </cell>
          <cell r="H365">
            <v>-711.72379948000003</v>
          </cell>
          <cell r="I365">
            <v>-1147.98547764</v>
          </cell>
          <cell r="J365">
            <v>0</v>
          </cell>
          <cell r="K365">
            <v>-687.66399999999999</v>
          </cell>
          <cell r="L365">
            <v>-687.66399999999999</v>
          </cell>
          <cell r="M365">
            <v>-57.305333329999996</v>
          </cell>
          <cell r="N365">
            <v>-66.660019000000005</v>
          </cell>
          <cell r="O365">
            <v>9.3546856700000092</v>
          </cell>
          <cell r="P365">
            <v>-0.16324284541073814</v>
          </cell>
          <cell r="Q365">
            <v>-57.840180880000005</v>
          </cell>
          <cell r="R365">
            <v>-66.660019000000005</v>
          </cell>
          <cell r="S365">
            <v>8.81983812</v>
          </cell>
          <cell r="T365">
            <v>-0.15248635093825799</v>
          </cell>
          <cell r="U365">
            <v>0</v>
          </cell>
          <cell r="V365">
            <v>-57.305333329999996</v>
          </cell>
          <cell r="W365">
            <v>-66.660017999999994</v>
          </cell>
          <cell r="X365">
            <v>9.3546846699999975</v>
          </cell>
          <cell r="Y365">
            <v>-114.61066665999999</v>
          </cell>
          <cell r="Z365">
            <v>-133.32003700000001</v>
          </cell>
          <cell r="AA365">
            <v>18.709370340000021</v>
          </cell>
          <cell r="AB365">
            <v>-0.16324283668554679</v>
          </cell>
          <cell r="AC365">
            <v>-115.68036176000001</v>
          </cell>
          <cell r="AD365">
            <v>-133.32003700000001</v>
          </cell>
          <cell r="AE365">
            <v>17.639675240000003</v>
          </cell>
          <cell r="AF365">
            <v>-0.15248634229374838</v>
          </cell>
          <cell r="AG365">
            <v>0</v>
          </cell>
          <cell r="AH365">
            <v>-57.305333329999996</v>
          </cell>
          <cell r="AI365">
            <v>-65.415064000000001</v>
          </cell>
          <cell r="AJ365">
            <v>8.1097306700000047</v>
          </cell>
          <cell r="AK365">
            <v>-171.91599999000002</v>
          </cell>
          <cell r="AL365">
            <v>-198.73510099999999</v>
          </cell>
          <cell r="AM365">
            <v>26.819101009999969</v>
          </cell>
          <cell r="AN365">
            <v>-0.15600119251006292</v>
          </cell>
          <cell r="AO365">
            <v>-65.415064000000001</v>
          </cell>
          <cell r="AP365">
            <v>-198.73510099999999</v>
          </cell>
          <cell r="AQ365">
            <v>133.32003699999999</v>
          </cell>
          <cell r="AR365">
            <v>-2.0380632357097439</v>
          </cell>
          <cell r="AS365">
            <v>0</v>
          </cell>
          <cell r="AT365">
            <v>-57.305333329999996</v>
          </cell>
          <cell r="AU365">
            <v>-61.957228000000001</v>
          </cell>
          <cell r="AV365">
            <v>4.6518946700000043</v>
          </cell>
          <cell r="AW365">
            <v>-229.22133331999999</v>
          </cell>
          <cell r="AX365">
            <v>-260.69232899999997</v>
          </cell>
          <cell r="AY365">
            <v>31.470995679999987</v>
          </cell>
          <cell r="AZ365">
            <v>-0.13729523000403071</v>
          </cell>
          <cell r="BA365">
            <v>-240.56630063999998</v>
          </cell>
          <cell r="BB365">
            <v>-260.69232899999997</v>
          </cell>
          <cell r="BC365">
            <v>20.126028359999992</v>
          </cell>
          <cell r="BD365">
            <v>-8.3661046066955028E-2</v>
          </cell>
          <cell r="BE365">
            <v>0</v>
          </cell>
          <cell r="BF365">
            <v>-57.305333329999996</v>
          </cell>
          <cell r="BG365">
            <v>-57.584878000000003</v>
          </cell>
          <cell r="BH365">
            <v>0.27954467000000705</v>
          </cell>
          <cell r="BI365">
            <v>-286.52666664999998</v>
          </cell>
          <cell r="BJ365">
            <v>-318.27720699999998</v>
          </cell>
          <cell r="BK365">
            <v>31.750540349999994</v>
          </cell>
          <cell r="BL365">
            <v>-0.11081181630044973</v>
          </cell>
          <cell r="BM365">
            <v>-294.58917964</v>
          </cell>
          <cell r="BN365">
            <v>-318.27720699999998</v>
          </cell>
          <cell r="BO365">
            <v>23.688027359999978</v>
          </cell>
          <cell r="BP365">
            <v>-8.0410378239104754E-2</v>
          </cell>
          <cell r="BQ365">
            <v>0</v>
          </cell>
          <cell r="BR365">
            <v>-57.305333329999996</v>
          </cell>
          <cell r="BS365">
            <v>-59.25442398000002</v>
          </cell>
          <cell r="BT365">
            <v>1.9490906500000236</v>
          </cell>
          <cell r="BU365">
            <v>-343.83199997999998</v>
          </cell>
          <cell r="BV365">
            <v>-377.53163098000005</v>
          </cell>
          <cell r="BW365">
            <v>33.699631000000068</v>
          </cell>
          <cell r="BX365">
            <v>-9.8011909891924862E-2</v>
          </cell>
          <cell r="BY365">
            <v>-588.26230764000002</v>
          </cell>
          <cell r="BZ365">
            <v>-377.53163098000005</v>
          </cell>
          <cell r="CA365">
            <v>210.73067665999997</v>
          </cell>
          <cell r="CB365">
            <v>-0.35822569952749928</v>
          </cell>
          <cell r="CC365">
            <v>0</v>
          </cell>
          <cell r="CD365">
            <v>-57.305333329999996</v>
          </cell>
          <cell r="CE365">
            <v>-61.794564999999999</v>
          </cell>
          <cell r="CF365">
            <v>4.4892316700000023</v>
          </cell>
          <cell r="CG365">
            <v>-401.13733330999992</v>
          </cell>
          <cell r="CH365">
            <v>-439.32619598000002</v>
          </cell>
          <cell r="CI365">
            <v>38.188862670000105</v>
          </cell>
          <cell r="CJ365">
            <v>-9.5201467175551224E-2</v>
          </cell>
          <cell r="CK365">
            <v>-651.69756863999999</v>
          </cell>
          <cell r="CL365">
            <v>-439.32619598000002</v>
          </cell>
          <cell r="CM365">
            <v>212.37137265999996</v>
          </cell>
          <cell r="CN365">
            <v>-0.32587412149348471</v>
          </cell>
          <cell r="CO365">
            <v>0</v>
          </cell>
          <cell r="CP365">
            <v>-57.305333329999996</v>
          </cell>
          <cell r="CQ365">
            <v>-61.794564999999999</v>
          </cell>
          <cell r="CR365">
            <v>4.4892316700000023</v>
          </cell>
          <cell r="CS365">
            <v>-458.44266663999991</v>
          </cell>
          <cell r="CT365">
            <v>-501.12076098</v>
          </cell>
          <cell r="CU365">
            <v>42.678094340000087</v>
          </cell>
          <cell r="CV365">
            <v>-9.3093635138270847E-2</v>
          </cell>
          <cell r="CW365">
            <v>-715.13282963999995</v>
          </cell>
          <cell r="CX365">
            <v>-501.12076098</v>
          </cell>
          <cell r="CY365">
            <v>-214.01206865999995</v>
          </cell>
          <cell r="CZ365">
            <v>0.29926198293502243</v>
          </cell>
          <cell r="DA365">
            <v>0</v>
          </cell>
          <cell r="DB365">
            <v>-57.305333329999996</v>
          </cell>
          <cell r="DC365">
            <v>-61.794564999999999</v>
          </cell>
          <cell r="DD365">
            <v>4.4892316700000023</v>
          </cell>
          <cell r="DE365">
            <v>-515.74799996999991</v>
          </cell>
          <cell r="DF365">
            <v>-562.91532598000003</v>
          </cell>
          <cell r="DG365">
            <v>47.167326010000124</v>
          </cell>
          <cell r="DH365">
            <v>-9.1454210220386231E-2</v>
          </cell>
          <cell r="DI365">
            <v>-811.75563764000003</v>
          </cell>
          <cell r="DJ365">
            <v>-562.91532598000003</v>
          </cell>
          <cell r="DK365">
            <v>-248.84031166</v>
          </cell>
          <cell r="DL365">
            <v>0.30654583734515001</v>
          </cell>
          <cell r="DM365">
            <v>0</v>
          </cell>
          <cell r="DN365">
            <v>-57.305333329999996</v>
          </cell>
          <cell r="DO365">
            <v>-61.794564999999999</v>
          </cell>
          <cell r="DP365">
            <v>4.4892316700000023</v>
          </cell>
          <cell r="DQ365">
            <v>-573.05333329999996</v>
          </cell>
          <cell r="DR365">
            <v>-625.19533897999997</v>
          </cell>
          <cell r="DS365">
            <v>52.142005680000011</v>
          </cell>
          <cell r="DT365">
            <v>-9.0989795626410006E-2</v>
          </cell>
          <cell r="DU365">
            <v>-891.40481664000004</v>
          </cell>
          <cell r="DV365">
            <v>-625.19533897999997</v>
          </cell>
          <cell r="DW365">
            <v>-266.20947766000006</v>
          </cell>
          <cell r="DX365">
            <v>0.29864038503115986</v>
          </cell>
          <cell r="DY365">
            <v>0</v>
          </cell>
          <cell r="DZ365">
            <v>-57.305333329999996</v>
          </cell>
          <cell r="EA365">
            <v>-61.794564999999999</v>
          </cell>
          <cell r="EB365">
            <v>4.4892316700000023</v>
          </cell>
          <cell r="EC365">
            <v>-630.35866663000002</v>
          </cell>
          <cell r="ED365">
            <v>-686.98990398000001</v>
          </cell>
          <cell r="EE365">
            <v>56.631237349999992</v>
          </cell>
          <cell r="EF365">
            <v>-8.9839706103764391E-2</v>
          </cell>
          <cell r="EG365">
            <v>-971.05399564000004</v>
          </cell>
          <cell r="EH365">
            <v>-686.98990398000001</v>
          </cell>
          <cell r="EI365">
            <v>-284.06409166000003</v>
          </cell>
          <cell r="EJ365">
            <v>0.29253171598638006</v>
          </cell>
          <cell r="EK365">
            <v>0</v>
          </cell>
          <cell r="EL365">
            <v>-57.30533337</v>
          </cell>
          <cell r="EM365">
            <v>-96.357044999999999</v>
          </cell>
          <cell r="EN365">
            <v>39.05171163</v>
          </cell>
        </row>
        <row r="366">
          <cell r="A366">
            <v>0</v>
          </cell>
          <cell r="B366">
            <v>0</v>
          </cell>
          <cell r="C366">
            <v>1315.21162577</v>
          </cell>
          <cell r="D366">
            <v>425.35439735000011</v>
          </cell>
          <cell r="E366">
            <v>156.38853382999991</v>
          </cell>
          <cell r="F366">
            <v>16.881202830000007</v>
          </cell>
          <cell r="G366">
            <v>52.552772929999946</v>
          </cell>
          <cell r="H366">
            <v>154.13244656999996</v>
          </cell>
          <cell r="I366">
            <v>-303.62290328000006</v>
          </cell>
          <cell r="J366">
            <v>1010.07653442</v>
          </cell>
          <cell r="K366">
            <v>178.29499999999996</v>
          </cell>
          <cell r="L366">
            <v>194.06329803999995</v>
          </cell>
          <cell r="M366">
            <v>14.073750000000004</v>
          </cell>
          <cell r="N366">
            <v>8.4240459500000071</v>
          </cell>
          <cell r="O366">
            <v>5.6497040500000058</v>
          </cell>
          <cell r="P366">
            <v>0.67662341936402859</v>
          </cell>
          <cell r="Q366">
            <v>12.511854490000005</v>
          </cell>
          <cell r="R366">
            <v>8.4240459500000071</v>
          </cell>
          <cell r="S366">
            <v>4.0878085399999939</v>
          </cell>
          <cell r="T366">
            <v>-0.57652365450439991</v>
          </cell>
          <cell r="U366">
            <v>0</v>
          </cell>
          <cell r="V366">
            <v>14.073750000000004</v>
          </cell>
          <cell r="W366">
            <v>2.0455106699999845</v>
          </cell>
          <cell r="X366">
            <v>12.02823933000003</v>
          </cell>
          <cell r="Y366">
            <v>28.147500000000008</v>
          </cell>
          <cell r="Z366">
            <v>10.469556619999963</v>
          </cell>
          <cell r="AA366">
            <v>17.677943380000048</v>
          </cell>
          <cell r="AB366">
            <v>0.84176803681045342</v>
          </cell>
          <cell r="AC366">
            <v>25.915445689999984</v>
          </cell>
          <cell r="AD366">
            <v>10.469556619999963</v>
          </cell>
          <cell r="AE366">
            <v>15.445889070000018</v>
          </cell>
          <cell r="AF366">
            <v>-0.32194479962264388</v>
          </cell>
          <cell r="AG366">
            <v>0</v>
          </cell>
          <cell r="AH366">
            <v>14.073750000000004</v>
          </cell>
          <cell r="AI366">
            <v>6.0364932300000049</v>
          </cell>
          <cell r="AJ366">
            <v>8.0372567700000008</v>
          </cell>
          <cell r="AK366">
            <v>42.221249999999998</v>
          </cell>
          <cell r="AL366">
            <v>16.506049850000011</v>
          </cell>
          <cell r="AM366">
            <v>25.715200149999966</v>
          </cell>
          <cell r="AN366">
            <v>0.86502014521790038</v>
          </cell>
          <cell r="AO366">
            <v>6.0364932300000049</v>
          </cell>
          <cell r="AP366">
            <v>16.506049850000011</v>
          </cell>
          <cell r="AQ366">
            <v>-10.469556619999992</v>
          </cell>
          <cell r="AR366" t="e">
            <v>#DIV/0!</v>
          </cell>
          <cell r="AS366">
            <v>0</v>
          </cell>
          <cell r="AT366">
            <v>14.010710000000003</v>
          </cell>
          <cell r="AU366">
            <v>4.3340320399999825</v>
          </cell>
          <cell r="AV366">
            <v>9.6766779600000188</v>
          </cell>
          <cell r="AW366">
            <v>56.231960000000015</v>
          </cell>
          <cell r="AX366">
            <v>20.840081890000022</v>
          </cell>
          <cell r="AY366">
            <v>35.391878110000022</v>
          </cell>
          <cell r="AZ366">
            <v>1.0445599064455049</v>
          </cell>
          <cell r="BA366">
            <v>44.581843010000028</v>
          </cell>
          <cell r="BB366">
            <v>20.840081890000022</v>
          </cell>
          <cell r="BC366">
            <v>23.741761120000021</v>
          </cell>
          <cell r="BD366">
            <v>1.055231327104778</v>
          </cell>
          <cell r="BE366">
            <v>0</v>
          </cell>
          <cell r="BF366">
            <v>14.018286000000003</v>
          </cell>
          <cell r="BG366">
            <v>26.113364439999984</v>
          </cell>
          <cell r="BH366">
            <v>-12.095078439999979</v>
          </cell>
          <cell r="BI366">
            <v>70.250246000000004</v>
          </cell>
          <cell r="BJ366">
            <v>46.95344633000002</v>
          </cell>
          <cell r="BK366">
            <v>23.296799669999977</v>
          </cell>
          <cell r="BL366">
            <v>0.29770036593952715</v>
          </cell>
          <cell r="BM366">
            <v>59.937516530000039</v>
          </cell>
          <cell r="BN366">
            <v>46.95344633000002</v>
          </cell>
          <cell r="BO366">
            <v>12.984070200000019</v>
          </cell>
          <cell r="BP366">
            <v>0.29622757442174436</v>
          </cell>
          <cell r="BQ366">
            <v>0</v>
          </cell>
          <cell r="BR366">
            <v>13.855571820000009</v>
          </cell>
          <cell r="BS366">
            <v>14.140991900000039</v>
          </cell>
          <cell r="BT366">
            <v>-0.28542008000002239</v>
          </cell>
          <cell r="BU366">
            <v>83.040726920000054</v>
          </cell>
          <cell r="BV366">
            <v>61.094438230000037</v>
          </cell>
          <cell r="BW366">
            <v>21.946288690000021</v>
          </cell>
          <cell r="BX366">
            <v>0.33650022372077931</v>
          </cell>
          <cell r="BY366">
            <v>-162.63752572999999</v>
          </cell>
          <cell r="BZ366">
            <v>61.094438230000037</v>
          </cell>
          <cell r="CA366">
            <v>223.73196396</v>
          </cell>
          <cell r="CB366">
            <v>-0.80023697368583235</v>
          </cell>
          <cell r="CC366">
            <v>0</v>
          </cell>
          <cell r="CD366">
            <v>13.906931820000011</v>
          </cell>
          <cell r="CE366">
            <v>8.8633836699999691</v>
          </cell>
          <cell r="CF366">
            <v>5.0435481500000456</v>
          </cell>
          <cell r="CG366">
            <v>96.670658740000135</v>
          </cell>
          <cell r="CH366">
            <v>69.957821899999942</v>
          </cell>
          <cell r="CI366">
            <v>26.712836840000143</v>
          </cell>
          <cell r="CJ366">
            <v>0.27632827983354763</v>
          </cell>
          <cell r="CK366">
            <v>-155.13602915999996</v>
          </cell>
          <cell r="CL366">
            <v>69.957821899999942</v>
          </cell>
          <cell r="CM366">
            <v>225.09385105999993</v>
          </cell>
          <cell r="CN366">
            <v>-1.4509450337152099</v>
          </cell>
          <cell r="CO366">
            <v>0</v>
          </cell>
          <cell r="CP366">
            <v>32.163555000000002</v>
          </cell>
          <cell r="CQ366">
            <v>6.0394022199999782</v>
          </cell>
          <cell r="CR366">
            <v>26.124152780000021</v>
          </cell>
          <cell r="CS366">
            <v>128.83421374000005</v>
          </cell>
          <cell r="CT366">
            <v>75.997224119999942</v>
          </cell>
          <cell r="CU366">
            <v>52.836989620000089</v>
          </cell>
          <cell r="CV366">
            <v>0.41011613364311955</v>
          </cell>
          <cell r="CW366">
            <v>-150.26521058000003</v>
          </cell>
          <cell r="CX366">
            <v>75.997224119999942</v>
          </cell>
          <cell r="CY366">
            <v>-226.2624347</v>
          </cell>
          <cell r="CZ366">
            <v>1.505753952140104</v>
          </cell>
          <cell r="DA366">
            <v>0</v>
          </cell>
          <cell r="DB366">
            <v>13.993931820000014</v>
          </cell>
          <cell r="DC366">
            <v>6.2482735000000034</v>
          </cell>
          <cell r="DD366">
            <v>7.7456583200000004</v>
          </cell>
          <cell r="DE366">
            <v>142.82814556000005</v>
          </cell>
          <cell r="DF366">
            <v>82.245497619999924</v>
          </cell>
          <cell r="DG366">
            <v>60.58264794000015</v>
          </cell>
          <cell r="DH366">
            <v>0.42416463297530005</v>
          </cell>
          <cell r="DI366">
            <v>-171.08046457</v>
          </cell>
          <cell r="DJ366">
            <v>82.245497619999924</v>
          </cell>
          <cell r="DK366">
            <v>-253.32596219000001</v>
          </cell>
          <cell r="DL366">
            <v>1.4807416079136733</v>
          </cell>
          <cell r="DM366">
            <v>0</v>
          </cell>
          <cell r="DN366">
            <v>19.406931820000011</v>
          </cell>
          <cell r="DO366">
            <v>5.1619152500000141</v>
          </cell>
          <cell r="DP366">
            <v>14.245016569999988</v>
          </cell>
          <cell r="DQ366">
            <v>162.23507738000001</v>
          </cell>
          <cell r="DR366">
            <v>86.921964870000011</v>
          </cell>
          <cell r="DS366">
            <v>75.313112510000053</v>
          </cell>
          <cell r="DT366">
            <v>0.46422212585750272</v>
          </cell>
          <cell r="DU366">
            <v>-178.82482343000015</v>
          </cell>
          <cell r="DV366">
            <v>86.921964870000011</v>
          </cell>
          <cell r="DW366">
            <v>-265.74678830000011</v>
          </cell>
          <cell r="DX366">
            <v>1.486073259868337</v>
          </cell>
          <cell r="DY366">
            <v>0</v>
          </cell>
          <cell r="DZ366">
            <v>13.906931820000011</v>
          </cell>
          <cell r="EA366">
            <v>9.9989371099999929</v>
          </cell>
          <cell r="EB366">
            <v>3.9079947100000201</v>
          </cell>
          <cell r="EC366">
            <v>176.14200920000007</v>
          </cell>
          <cell r="ED366">
            <v>96.92090197999994</v>
          </cell>
          <cell r="EE366">
            <v>79.22110722000005</v>
          </cell>
          <cell r="EF366">
            <v>0.44975703172574016</v>
          </cell>
          <cell r="EG366">
            <v>-189.16409821000002</v>
          </cell>
          <cell r="EH366">
            <v>96.92090197999994</v>
          </cell>
          <cell r="EI366">
            <v>-286.08500019000002</v>
          </cell>
          <cell r="EJ366">
            <v>1.5123641478331873</v>
          </cell>
          <cell r="EK366">
            <v>0</v>
          </cell>
          <cell r="EL366">
            <v>17.921288839999988</v>
          </cell>
          <cell r="EM366">
            <v>23.217757860000049</v>
          </cell>
          <cell r="EN366">
            <v>-5.2964690200000462</v>
          </cell>
        </row>
        <row r="367">
          <cell r="A367">
            <v>0</v>
          </cell>
          <cell r="B367">
            <v>0</v>
          </cell>
          <cell r="C367">
            <v>0</v>
          </cell>
          <cell r="D367">
            <v>0</v>
          </cell>
          <cell r="E367">
            <v>0</v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  <cell r="N367">
            <v>0</v>
          </cell>
          <cell r="O367">
            <v>0</v>
          </cell>
          <cell r="P367">
            <v>0</v>
          </cell>
          <cell r="Q367">
            <v>0</v>
          </cell>
          <cell r="R367">
            <v>0</v>
          </cell>
          <cell r="S367">
            <v>0</v>
          </cell>
          <cell r="T367">
            <v>0</v>
          </cell>
          <cell r="U367">
            <v>0</v>
          </cell>
          <cell r="V367">
            <v>0</v>
          </cell>
          <cell r="W367">
            <v>0</v>
          </cell>
          <cell r="X367">
            <v>0</v>
          </cell>
          <cell r="Y367">
            <v>0</v>
          </cell>
          <cell r="Z367">
            <v>0</v>
          </cell>
          <cell r="AA367">
            <v>0</v>
          </cell>
          <cell r="AB367">
            <v>0</v>
          </cell>
          <cell r="AC367">
            <v>0</v>
          </cell>
          <cell r="AD367">
            <v>0</v>
          </cell>
          <cell r="AE367">
            <v>0</v>
          </cell>
          <cell r="AF367">
            <v>0</v>
          </cell>
          <cell r="AG367">
            <v>0</v>
          </cell>
          <cell r="AH367">
            <v>0</v>
          </cell>
          <cell r="AI367">
            <v>0</v>
          </cell>
          <cell r="AJ367">
            <v>0</v>
          </cell>
          <cell r="AK367">
            <v>0</v>
          </cell>
          <cell r="AL367">
            <v>0</v>
          </cell>
          <cell r="AM367">
            <v>0</v>
          </cell>
          <cell r="AN367">
            <v>0</v>
          </cell>
          <cell r="AO367">
            <v>0</v>
          </cell>
          <cell r="AP367">
            <v>0</v>
          </cell>
          <cell r="AQ367">
            <v>0</v>
          </cell>
          <cell r="AR367">
            <v>0</v>
          </cell>
          <cell r="AS367">
            <v>0</v>
          </cell>
          <cell r="AT367">
            <v>0</v>
          </cell>
          <cell r="AU367">
            <v>0</v>
          </cell>
          <cell r="AV367">
            <v>0</v>
          </cell>
          <cell r="AW367">
            <v>0</v>
          </cell>
          <cell r="AX367">
            <v>0</v>
          </cell>
          <cell r="AY367">
            <v>0</v>
          </cell>
          <cell r="AZ367">
            <v>0</v>
          </cell>
          <cell r="BA367">
            <v>0</v>
          </cell>
          <cell r="BB367">
            <v>0</v>
          </cell>
          <cell r="BC367">
            <v>0</v>
          </cell>
          <cell r="BD367">
            <v>0</v>
          </cell>
          <cell r="BE367">
            <v>0</v>
          </cell>
          <cell r="BF367">
            <v>0</v>
          </cell>
          <cell r="BG367">
            <v>0</v>
          </cell>
          <cell r="BH367">
            <v>0</v>
          </cell>
          <cell r="BI367">
            <v>0</v>
          </cell>
          <cell r="BJ367">
            <v>0</v>
          </cell>
          <cell r="BK367">
            <v>0</v>
          </cell>
          <cell r="BL367">
            <v>0</v>
          </cell>
          <cell r="BM367">
            <v>0</v>
          </cell>
          <cell r="BN367">
            <v>0</v>
          </cell>
          <cell r="BO367">
            <v>0</v>
          </cell>
          <cell r="BP367">
            <v>0</v>
          </cell>
          <cell r="BQ367">
            <v>0</v>
          </cell>
          <cell r="BR367">
            <v>0</v>
          </cell>
          <cell r="BS367">
            <v>0</v>
          </cell>
          <cell r="BT367">
            <v>0</v>
          </cell>
          <cell r="BU367">
            <v>0</v>
          </cell>
          <cell r="BV367">
            <v>0</v>
          </cell>
          <cell r="BW367">
            <v>0</v>
          </cell>
          <cell r="BX367">
            <v>0</v>
          </cell>
          <cell r="BY367">
            <v>0</v>
          </cell>
          <cell r="BZ367">
            <v>0</v>
          </cell>
          <cell r="CA367">
            <v>0</v>
          </cell>
          <cell r="CB367">
            <v>0</v>
          </cell>
          <cell r="CC367">
            <v>0</v>
          </cell>
          <cell r="CD367">
            <v>0</v>
          </cell>
          <cell r="CE367">
            <v>0</v>
          </cell>
          <cell r="CF367">
            <v>0</v>
          </cell>
          <cell r="CG367">
            <v>0</v>
          </cell>
          <cell r="CH367">
            <v>0</v>
          </cell>
          <cell r="CI367">
            <v>0</v>
          </cell>
          <cell r="CJ367">
            <v>0</v>
          </cell>
          <cell r="CK367">
            <v>0</v>
          </cell>
          <cell r="CL367">
            <v>0</v>
          </cell>
          <cell r="CM367">
            <v>0</v>
          </cell>
          <cell r="CN367">
            <v>0</v>
          </cell>
          <cell r="CO367">
            <v>0</v>
          </cell>
          <cell r="CP367">
            <v>0</v>
          </cell>
          <cell r="CQ367">
            <v>0</v>
          </cell>
          <cell r="CR367">
            <v>0</v>
          </cell>
          <cell r="CS367">
            <v>0</v>
          </cell>
          <cell r="CT367">
            <v>0</v>
          </cell>
          <cell r="CU367">
            <v>0</v>
          </cell>
          <cell r="CV367">
            <v>0</v>
          </cell>
          <cell r="CW367">
            <v>0</v>
          </cell>
          <cell r="CX367">
            <v>0</v>
          </cell>
          <cell r="CY367">
            <v>0</v>
          </cell>
          <cell r="CZ367">
            <v>0</v>
          </cell>
          <cell r="DA367">
            <v>0</v>
          </cell>
          <cell r="DB367">
            <v>0</v>
          </cell>
          <cell r="DC367">
            <v>0</v>
          </cell>
          <cell r="DD367">
            <v>0</v>
          </cell>
          <cell r="DE367">
            <v>0</v>
          </cell>
          <cell r="DF367">
            <v>0</v>
          </cell>
          <cell r="DG367">
            <v>0</v>
          </cell>
          <cell r="DH367">
            <v>0</v>
          </cell>
          <cell r="DI367">
            <v>0</v>
          </cell>
          <cell r="DJ367">
            <v>0</v>
          </cell>
          <cell r="DK367">
            <v>0</v>
          </cell>
          <cell r="DL367">
            <v>0</v>
          </cell>
          <cell r="DM367">
            <v>0</v>
          </cell>
          <cell r="DN367">
            <v>0</v>
          </cell>
          <cell r="DO367">
            <v>0</v>
          </cell>
          <cell r="DP367">
            <v>0</v>
          </cell>
          <cell r="DQ367">
            <v>0</v>
          </cell>
          <cell r="DR367">
            <v>0</v>
          </cell>
          <cell r="DS367">
            <v>0</v>
          </cell>
          <cell r="DT367">
            <v>0</v>
          </cell>
          <cell r="DU367">
            <v>0</v>
          </cell>
          <cell r="DV367">
            <v>0</v>
          </cell>
          <cell r="DW367">
            <v>0</v>
          </cell>
          <cell r="DX367">
            <v>0</v>
          </cell>
          <cell r="DY367">
            <v>0</v>
          </cell>
          <cell r="DZ367">
            <v>0</v>
          </cell>
          <cell r="EA367">
            <v>0</v>
          </cell>
          <cell r="EB367">
            <v>0</v>
          </cell>
          <cell r="EC367">
            <v>0</v>
          </cell>
          <cell r="ED367">
            <v>0</v>
          </cell>
          <cell r="EE367">
            <v>0</v>
          </cell>
          <cell r="EF367">
            <v>0</v>
          </cell>
          <cell r="EG367">
            <v>0</v>
          </cell>
          <cell r="EH367">
            <v>0</v>
          </cell>
          <cell r="EI367">
            <v>0</v>
          </cell>
          <cell r="EJ367">
            <v>0</v>
          </cell>
          <cell r="EK367">
            <v>0</v>
          </cell>
          <cell r="EL367">
            <v>0</v>
          </cell>
          <cell r="EM367">
            <v>0</v>
          </cell>
          <cell r="EN367">
            <v>0</v>
          </cell>
        </row>
        <row r="368">
          <cell r="A368">
            <v>0</v>
          </cell>
          <cell r="B368" t="str">
            <v>Bad debt</v>
          </cell>
          <cell r="C368">
            <v>0</v>
          </cell>
          <cell r="D368">
            <v>0</v>
          </cell>
          <cell r="E368">
            <v>0</v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  <cell r="N368">
            <v>0</v>
          </cell>
          <cell r="O368">
            <v>0</v>
          </cell>
          <cell r="P368">
            <v>0</v>
          </cell>
          <cell r="Q368">
            <v>0</v>
          </cell>
          <cell r="R368">
            <v>0</v>
          </cell>
          <cell r="S368">
            <v>0</v>
          </cell>
          <cell r="T368">
            <v>0</v>
          </cell>
          <cell r="U368">
            <v>0</v>
          </cell>
          <cell r="V368">
            <v>0</v>
          </cell>
          <cell r="W368">
            <v>0</v>
          </cell>
          <cell r="X368">
            <v>0</v>
          </cell>
          <cell r="Y368">
            <v>0</v>
          </cell>
          <cell r="Z368">
            <v>0</v>
          </cell>
          <cell r="AA368">
            <v>0</v>
          </cell>
          <cell r="AB368">
            <v>0</v>
          </cell>
          <cell r="AC368">
            <v>0</v>
          </cell>
          <cell r="AD368">
            <v>0</v>
          </cell>
          <cell r="AE368">
            <v>0</v>
          </cell>
          <cell r="AF368">
            <v>0</v>
          </cell>
          <cell r="AG368">
            <v>0</v>
          </cell>
          <cell r="AH368">
            <v>0</v>
          </cell>
          <cell r="AI368">
            <v>0</v>
          </cell>
          <cell r="AJ368">
            <v>0</v>
          </cell>
          <cell r="AK368">
            <v>0</v>
          </cell>
          <cell r="AL368">
            <v>0</v>
          </cell>
          <cell r="AM368">
            <v>0</v>
          </cell>
          <cell r="AN368">
            <v>0</v>
          </cell>
          <cell r="AO368">
            <v>0</v>
          </cell>
          <cell r="AP368">
            <v>0</v>
          </cell>
          <cell r="AQ368">
            <v>0</v>
          </cell>
          <cell r="AR368">
            <v>0</v>
          </cell>
          <cell r="AS368">
            <v>0</v>
          </cell>
          <cell r="AT368">
            <v>0</v>
          </cell>
          <cell r="AU368">
            <v>0</v>
          </cell>
          <cell r="AV368">
            <v>0</v>
          </cell>
          <cell r="AW368">
            <v>0</v>
          </cell>
          <cell r="AX368">
            <v>0</v>
          </cell>
          <cell r="AY368">
            <v>0</v>
          </cell>
          <cell r="AZ368">
            <v>0</v>
          </cell>
          <cell r="BA368">
            <v>0</v>
          </cell>
          <cell r="BB368">
            <v>0</v>
          </cell>
          <cell r="BC368">
            <v>0</v>
          </cell>
          <cell r="BD368">
            <v>0</v>
          </cell>
          <cell r="BE368">
            <v>0</v>
          </cell>
          <cell r="BF368">
            <v>0</v>
          </cell>
          <cell r="BG368">
            <v>0</v>
          </cell>
          <cell r="BH368">
            <v>0</v>
          </cell>
          <cell r="BI368">
            <v>0</v>
          </cell>
          <cell r="BJ368">
            <v>0</v>
          </cell>
          <cell r="BK368">
            <v>0</v>
          </cell>
          <cell r="BL368">
            <v>0</v>
          </cell>
          <cell r="BM368">
            <v>0</v>
          </cell>
          <cell r="BN368">
            <v>0</v>
          </cell>
          <cell r="BO368">
            <v>0</v>
          </cell>
          <cell r="BP368">
            <v>0</v>
          </cell>
          <cell r="BQ368">
            <v>0</v>
          </cell>
          <cell r="BR368">
            <v>0</v>
          </cell>
          <cell r="BS368">
            <v>0</v>
          </cell>
          <cell r="BT368">
            <v>0</v>
          </cell>
          <cell r="BU368">
            <v>0</v>
          </cell>
          <cell r="BV368">
            <v>0</v>
          </cell>
          <cell r="BW368">
            <v>0</v>
          </cell>
          <cell r="BX368">
            <v>0</v>
          </cell>
          <cell r="BY368">
            <v>0</v>
          </cell>
          <cell r="BZ368">
            <v>0</v>
          </cell>
          <cell r="CA368">
            <v>0</v>
          </cell>
          <cell r="CB368">
            <v>0</v>
          </cell>
          <cell r="CC368">
            <v>0</v>
          </cell>
          <cell r="CD368">
            <v>0</v>
          </cell>
          <cell r="CE368">
            <v>0</v>
          </cell>
          <cell r="CF368">
            <v>0</v>
          </cell>
          <cell r="CG368">
            <v>0</v>
          </cell>
          <cell r="CH368">
            <v>0</v>
          </cell>
          <cell r="CI368">
            <v>0</v>
          </cell>
          <cell r="CJ368">
            <v>0</v>
          </cell>
          <cell r="CK368">
            <v>0</v>
          </cell>
          <cell r="CL368">
            <v>0</v>
          </cell>
          <cell r="CM368">
            <v>0</v>
          </cell>
          <cell r="CN368">
            <v>0</v>
          </cell>
          <cell r="CO368">
            <v>0</v>
          </cell>
          <cell r="CP368">
            <v>0</v>
          </cell>
          <cell r="CQ368">
            <v>0</v>
          </cell>
          <cell r="CR368">
            <v>0</v>
          </cell>
          <cell r="CS368">
            <v>0</v>
          </cell>
          <cell r="CT368">
            <v>0</v>
          </cell>
          <cell r="CU368">
            <v>0</v>
          </cell>
          <cell r="CV368">
            <v>0</v>
          </cell>
          <cell r="CW368">
            <v>0</v>
          </cell>
          <cell r="CX368">
            <v>0</v>
          </cell>
          <cell r="CY368">
            <v>0</v>
          </cell>
          <cell r="CZ368">
            <v>0</v>
          </cell>
          <cell r="DA368">
            <v>0</v>
          </cell>
          <cell r="DB368">
            <v>0</v>
          </cell>
          <cell r="DC368">
            <v>0</v>
          </cell>
          <cell r="DD368">
            <v>0</v>
          </cell>
          <cell r="DE368">
            <v>0</v>
          </cell>
          <cell r="DF368">
            <v>0</v>
          </cell>
          <cell r="DG368">
            <v>0</v>
          </cell>
          <cell r="DH368">
            <v>0</v>
          </cell>
          <cell r="DI368">
            <v>0</v>
          </cell>
          <cell r="DJ368">
            <v>0</v>
          </cell>
          <cell r="DK368">
            <v>0</v>
          </cell>
          <cell r="DL368">
            <v>0</v>
          </cell>
          <cell r="DM368">
            <v>0</v>
          </cell>
          <cell r="DN368">
            <v>0</v>
          </cell>
          <cell r="DO368">
            <v>0</v>
          </cell>
          <cell r="DP368">
            <v>0</v>
          </cell>
          <cell r="DQ368">
            <v>0</v>
          </cell>
          <cell r="DR368">
            <v>0</v>
          </cell>
          <cell r="DS368">
            <v>0</v>
          </cell>
          <cell r="DT368">
            <v>0</v>
          </cell>
          <cell r="DU368">
            <v>0</v>
          </cell>
          <cell r="DV368">
            <v>0</v>
          </cell>
          <cell r="DW368">
            <v>0</v>
          </cell>
          <cell r="DX368">
            <v>0</v>
          </cell>
          <cell r="DY368">
            <v>0</v>
          </cell>
          <cell r="DZ368">
            <v>0</v>
          </cell>
          <cell r="EA368">
            <v>0</v>
          </cell>
          <cell r="EB368">
            <v>0</v>
          </cell>
          <cell r="EC368">
            <v>0</v>
          </cell>
          <cell r="ED368">
            <v>0</v>
          </cell>
          <cell r="EE368">
            <v>0</v>
          </cell>
          <cell r="EF368">
            <v>0</v>
          </cell>
          <cell r="EG368">
            <v>0</v>
          </cell>
          <cell r="EH368">
            <v>0</v>
          </cell>
          <cell r="EI368">
            <v>0</v>
          </cell>
          <cell r="EJ368">
            <v>0</v>
          </cell>
          <cell r="EK368">
            <v>0</v>
          </cell>
          <cell r="EL368">
            <v>0</v>
          </cell>
          <cell r="EM368">
            <v>0</v>
          </cell>
          <cell r="EN368">
            <v>0</v>
          </cell>
        </row>
        <row r="369">
          <cell r="A369">
            <v>525201</v>
          </cell>
          <cell r="B369" t="str">
            <v>Bad debts - B2C</v>
          </cell>
          <cell r="C369">
            <v>604.58324914000002</v>
          </cell>
          <cell r="D369">
            <v>-400</v>
          </cell>
          <cell r="E369">
            <v>887.92571477000001</v>
          </cell>
          <cell r="F369">
            <v>1200.5613486500001</v>
          </cell>
          <cell r="G369">
            <v>1225.8557798800002</v>
          </cell>
          <cell r="H369">
            <v>788.88171080999996</v>
          </cell>
          <cell r="I369">
            <v>1245.76691433</v>
          </cell>
          <cell r="J369">
            <v>145</v>
          </cell>
          <cell r="K369">
            <v>1000</v>
          </cell>
          <cell r="L369">
            <v>1000</v>
          </cell>
          <cell r="M369">
            <v>83.333333330000002</v>
          </cell>
          <cell r="N369">
            <v>98.766751810000002</v>
          </cell>
          <cell r="O369">
            <v>-15.43341848</v>
          </cell>
          <cell r="P369">
            <v>-0.18520102176740805</v>
          </cell>
          <cell r="Q369">
            <v>141.63634361999999</v>
          </cell>
          <cell r="R369">
            <v>98.766751810000002</v>
          </cell>
          <cell r="S369">
            <v>42.869591809999989</v>
          </cell>
          <cell r="T369">
            <v>0.30267366916090399</v>
          </cell>
          <cell r="U369">
            <v>0</v>
          </cell>
          <cell r="V369">
            <v>83.333333330000002</v>
          </cell>
          <cell r="W369">
            <v>114.86306710999999</v>
          </cell>
          <cell r="X369">
            <v>-31.529733779999987</v>
          </cell>
          <cell r="Y369">
            <v>166.66666666</v>
          </cell>
          <cell r="Z369">
            <v>213.62981891999999</v>
          </cell>
          <cell r="AA369">
            <v>-46.963152259999987</v>
          </cell>
          <cell r="AB369">
            <v>-0.28177891357127105</v>
          </cell>
          <cell r="AC369">
            <v>206.36920719</v>
          </cell>
          <cell r="AD369">
            <v>213.62981891999999</v>
          </cell>
          <cell r="AE369">
            <v>-7.2606117299999937</v>
          </cell>
          <cell r="AF369">
            <v>-3.5182631308532837E-2</v>
          </cell>
          <cell r="AG369">
            <v>0</v>
          </cell>
          <cell r="AH369">
            <v>83.333333330000002</v>
          </cell>
          <cell r="AI369">
            <v>114.74345296999999</v>
          </cell>
          <cell r="AJ369">
            <v>-31.410119639999991</v>
          </cell>
          <cell r="AK369">
            <v>249.99999999000002</v>
          </cell>
          <cell r="AL369">
            <v>328.37327189000001</v>
          </cell>
          <cell r="AM369">
            <v>-78.373271899999992</v>
          </cell>
          <cell r="AN369">
            <v>-0.31349308761253969</v>
          </cell>
          <cell r="AO369">
            <v>114.74345296999999</v>
          </cell>
          <cell r="AP369">
            <v>328.37327189000001</v>
          </cell>
          <cell r="AQ369">
            <v>-213.62981892000002</v>
          </cell>
          <cell r="AR369">
            <v>-1.8618039930858117</v>
          </cell>
          <cell r="AS369">
            <v>0</v>
          </cell>
          <cell r="AT369">
            <v>83.333333330000002</v>
          </cell>
          <cell r="AU369">
            <v>189.13274879000002</v>
          </cell>
          <cell r="AV369">
            <v>-105.79941546000002</v>
          </cell>
          <cell r="AW369">
            <v>333.33333332000001</v>
          </cell>
          <cell r="AX369">
            <v>517.50602068000001</v>
          </cell>
          <cell r="AY369">
            <v>-184.17268736</v>
          </cell>
          <cell r="AZ369">
            <v>-0.55251806210210075</v>
          </cell>
          <cell r="BA369">
            <v>367.98668467000005</v>
          </cell>
          <cell r="BB369">
            <v>517.50602068000001</v>
          </cell>
          <cell r="BC369">
            <v>-149.51933600999996</v>
          </cell>
          <cell r="BD369">
            <v>-0.40631724526686241</v>
          </cell>
          <cell r="BE369">
            <v>0</v>
          </cell>
          <cell r="BF369">
            <v>83.333333330000002</v>
          </cell>
          <cell r="BG369">
            <v>202.49962583999999</v>
          </cell>
          <cell r="BH369">
            <v>-119.16629250999999</v>
          </cell>
          <cell r="BI369">
            <v>416.66666664999997</v>
          </cell>
          <cell r="BJ369">
            <v>720.00564652000003</v>
          </cell>
          <cell r="BK369">
            <v>-303.33897987000006</v>
          </cell>
          <cell r="BL369">
            <v>-0.72801355171712079</v>
          </cell>
          <cell r="BM369">
            <v>437.77520967000004</v>
          </cell>
          <cell r="BN369">
            <v>720.00564652000003</v>
          </cell>
          <cell r="BO369">
            <v>-282.23043684999999</v>
          </cell>
          <cell r="BP369">
            <v>-0.64469259705854176</v>
          </cell>
          <cell r="BQ369">
            <v>0</v>
          </cell>
          <cell r="BR369">
            <v>83.333333330000002</v>
          </cell>
          <cell r="BS369">
            <v>199.39304971000004</v>
          </cell>
          <cell r="BT369">
            <v>-116.05971638000004</v>
          </cell>
          <cell r="BU369">
            <v>499.99999997999998</v>
          </cell>
          <cell r="BV369">
            <v>919.39869623000004</v>
          </cell>
          <cell r="BW369">
            <v>-419.39869625000006</v>
          </cell>
          <cell r="BX369">
            <v>-0.83879739253355201</v>
          </cell>
          <cell r="BY369">
            <v>537.66014744000006</v>
          </cell>
          <cell r="BZ369">
            <v>919.39869623000004</v>
          </cell>
          <cell r="CA369">
            <v>381.73854878999998</v>
          </cell>
          <cell r="CB369">
            <v>0.70999971005401685</v>
          </cell>
          <cell r="CC369">
            <v>0</v>
          </cell>
          <cell r="CD369">
            <v>83.333333330000002</v>
          </cell>
          <cell r="CE369">
            <v>220.31788900000001</v>
          </cell>
          <cell r="CF369">
            <v>-136.98455567000002</v>
          </cell>
          <cell r="CG369">
            <v>583.33333330999994</v>
          </cell>
          <cell r="CH369">
            <v>1139.71658523</v>
          </cell>
          <cell r="CI369">
            <v>-556.38325192000002</v>
          </cell>
          <cell r="CJ369">
            <v>-0.95379986047243781</v>
          </cell>
          <cell r="CK369">
            <v>659.69983354999999</v>
          </cell>
          <cell r="CL369">
            <v>1139.71658523</v>
          </cell>
          <cell r="CM369">
            <v>480.01675167999997</v>
          </cell>
          <cell r="CN369">
            <v>0.72762903258125278</v>
          </cell>
          <cell r="CO369">
            <v>0</v>
          </cell>
          <cell r="CP369">
            <v>83.333333330000002</v>
          </cell>
          <cell r="CQ369">
            <v>166.40034600000001</v>
          </cell>
          <cell r="CR369">
            <v>-83.067012670000011</v>
          </cell>
          <cell r="CS369">
            <v>666.66666664000002</v>
          </cell>
          <cell r="CT369">
            <v>1306.1169312300001</v>
          </cell>
          <cell r="CU369">
            <v>-639.45026459000007</v>
          </cell>
          <cell r="CV369">
            <v>-0.95917539692336706</v>
          </cell>
          <cell r="CW369">
            <v>758.95772010999997</v>
          </cell>
          <cell r="CX369">
            <v>1306.1169312300001</v>
          </cell>
          <cell r="CY369">
            <v>-547.15921112000012</v>
          </cell>
          <cell r="CZ369">
            <v>-0.72093503580238605</v>
          </cell>
          <cell r="DA369">
            <v>0</v>
          </cell>
          <cell r="DB369">
            <v>83.333333330000002</v>
          </cell>
          <cell r="DC369">
            <v>140.20777576</v>
          </cell>
          <cell r="DD369">
            <v>-56.874442430000002</v>
          </cell>
          <cell r="DE369">
            <v>749.99999996999998</v>
          </cell>
          <cell r="DF369">
            <v>1446.3247069900001</v>
          </cell>
          <cell r="DG369">
            <v>-696.32470702000012</v>
          </cell>
          <cell r="DH369">
            <v>-0.92843294273047083</v>
          </cell>
          <cell r="DI369">
            <v>858.23892063999995</v>
          </cell>
          <cell r="DJ369">
            <v>1446.3247069900001</v>
          </cell>
          <cell r="DK369">
            <v>-588.08578635000015</v>
          </cell>
          <cell r="DL369">
            <v>-0.68522386040411321</v>
          </cell>
          <cell r="DM369">
            <v>0</v>
          </cell>
          <cell r="DN369">
            <v>83.333333330000002</v>
          </cell>
          <cell r="DO369">
            <v>140.30647262999989</v>
          </cell>
          <cell r="DP369">
            <v>-56.973139299999886</v>
          </cell>
          <cell r="DQ369">
            <v>833.33333330000005</v>
          </cell>
          <cell r="DR369">
            <v>1586.6311796199998</v>
          </cell>
          <cell r="DS369">
            <v>-753.29784631999973</v>
          </cell>
          <cell r="DT369">
            <v>-0.90395741562015797</v>
          </cell>
          <cell r="DU369">
            <v>978.92484988000001</v>
          </cell>
          <cell r="DV369">
            <v>1586.6311796199998</v>
          </cell>
          <cell r="DW369">
            <v>-607.70632973999977</v>
          </cell>
          <cell r="DX369">
            <v>-0.62078956297257604</v>
          </cell>
          <cell r="DY369">
            <v>0</v>
          </cell>
          <cell r="DZ369">
            <v>83.333333330000002</v>
          </cell>
          <cell r="EA369">
            <v>113.62416799</v>
          </cell>
          <cell r="EB369">
            <v>-30.290834660000002</v>
          </cell>
          <cell r="EC369">
            <v>916.66666663000012</v>
          </cell>
          <cell r="ED369">
            <v>1700.2553476099999</v>
          </cell>
          <cell r="EE369">
            <v>-783.58868097999982</v>
          </cell>
          <cell r="EF369">
            <v>-0.85482401564873811</v>
          </cell>
          <cell r="EG369">
            <v>1075.4274781900001</v>
          </cell>
          <cell r="EH369">
            <v>1700.2553476099999</v>
          </cell>
          <cell r="EI369">
            <v>-624.82786941999984</v>
          </cell>
          <cell r="EJ369">
            <v>-0.58100418865214176</v>
          </cell>
          <cell r="EK369">
            <v>0</v>
          </cell>
          <cell r="EL369">
            <v>83.333333370000005</v>
          </cell>
          <cell r="EM369">
            <v>-4.9464536499998566</v>
          </cell>
          <cell r="EN369">
            <v>88.279787019999858</v>
          </cell>
        </row>
        <row r="370">
          <cell r="A370">
            <v>0</v>
          </cell>
          <cell r="B370" t="str">
            <v>Reserved budget</v>
          </cell>
          <cell r="C370">
            <v>0</v>
          </cell>
          <cell r="D370">
            <v>0</v>
          </cell>
          <cell r="E370">
            <v>0</v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  <cell r="N370">
            <v>0</v>
          </cell>
          <cell r="O370">
            <v>0</v>
          </cell>
          <cell r="P370">
            <v>0</v>
          </cell>
          <cell r="Q370">
            <v>0</v>
          </cell>
          <cell r="R370">
            <v>0</v>
          </cell>
          <cell r="S370">
            <v>0</v>
          </cell>
          <cell r="T370">
            <v>0</v>
          </cell>
          <cell r="U370">
            <v>0</v>
          </cell>
          <cell r="V370">
            <v>0</v>
          </cell>
          <cell r="W370">
            <v>0</v>
          </cell>
          <cell r="X370">
            <v>0</v>
          </cell>
          <cell r="Y370">
            <v>0</v>
          </cell>
          <cell r="Z370">
            <v>0</v>
          </cell>
          <cell r="AA370">
            <v>0</v>
          </cell>
          <cell r="AB370">
            <v>0</v>
          </cell>
          <cell r="AC370">
            <v>0</v>
          </cell>
          <cell r="AD370">
            <v>0</v>
          </cell>
          <cell r="AE370">
            <v>0</v>
          </cell>
          <cell r="AF370">
            <v>0</v>
          </cell>
          <cell r="AG370">
            <v>0</v>
          </cell>
          <cell r="AH370">
            <v>0</v>
          </cell>
          <cell r="AI370">
            <v>0</v>
          </cell>
          <cell r="AJ370">
            <v>0</v>
          </cell>
          <cell r="AK370">
            <v>0</v>
          </cell>
          <cell r="AL370">
            <v>0</v>
          </cell>
          <cell r="AM370">
            <v>0</v>
          </cell>
          <cell r="AN370">
            <v>0</v>
          </cell>
          <cell r="AO370">
            <v>0</v>
          </cell>
          <cell r="AP370">
            <v>0</v>
          </cell>
          <cell r="AQ370">
            <v>0</v>
          </cell>
          <cell r="AR370">
            <v>0</v>
          </cell>
          <cell r="AS370">
            <v>0</v>
          </cell>
          <cell r="AT370">
            <v>0</v>
          </cell>
          <cell r="AU370">
            <v>0</v>
          </cell>
          <cell r="AV370">
            <v>0</v>
          </cell>
          <cell r="AW370">
            <v>0</v>
          </cell>
          <cell r="AX370">
            <v>0</v>
          </cell>
          <cell r="AY370">
            <v>0</v>
          </cell>
          <cell r="AZ370">
            <v>0</v>
          </cell>
          <cell r="BA370">
            <v>0</v>
          </cell>
          <cell r="BB370">
            <v>0</v>
          </cell>
          <cell r="BC370">
            <v>0</v>
          </cell>
          <cell r="BD370">
            <v>0</v>
          </cell>
          <cell r="BE370">
            <v>0</v>
          </cell>
          <cell r="BF370">
            <v>0</v>
          </cell>
          <cell r="BG370">
            <v>0</v>
          </cell>
          <cell r="BH370">
            <v>0</v>
          </cell>
          <cell r="BI370">
            <v>0</v>
          </cell>
          <cell r="BJ370">
            <v>0</v>
          </cell>
          <cell r="BK370">
            <v>0</v>
          </cell>
          <cell r="BL370">
            <v>0</v>
          </cell>
          <cell r="BM370">
            <v>0</v>
          </cell>
          <cell r="BN370">
            <v>0</v>
          </cell>
          <cell r="BO370">
            <v>0</v>
          </cell>
          <cell r="BP370">
            <v>0</v>
          </cell>
          <cell r="BQ370">
            <v>0</v>
          </cell>
          <cell r="BR370">
            <v>0</v>
          </cell>
          <cell r="BS370">
            <v>0</v>
          </cell>
          <cell r="BT370">
            <v>0</v>
          </cell>
          <cell r="BU370">
            <v>0</v>
          </cell>
          <cell r="BV370">
            <v>0</v>
          </cell>
          <cell r="BW370">
            <v>0</v>
          </cell>
          <cell r="BX370">
            <v>0</v>
          </cell>
          <cell r="BY370">
            <v>0</v>
          </cell>
          <cell r="BZ370">
            <v>0</v>
          </cell>
          <cell r="CA370">
            <v>0</v>
          </cell>
          <cell r="CB370">
            <v>0</v>
          </cell>
          <cell r="CC370">
            <v>0</v>
          </cell>
          <cell r="CD370">
            <v>0</v>
          </cell>
          <cell r="CE370">
            <v>0</v>
          </cell>
          <cell r="CF370">
            <v>0</v>
          </cell>
          <cell r="CG370">
            <v>0</v>
          </cell>
          <cell r="CH370">
            <v>0</v>
          </cell>
          <cell r="CI370">
            <v>0</v>
          </cell>
          <cell r="CJ370">
            <v>0</v>
          </cell>
          <cell r="CK370">
            <v>0</v>
          </cell>
          <cell r="CL370">
            <v>0</v>
          </cell>
          <cell r="CM370">
            <v>0</v>
          </cell>
          <cell r="CN370">
            <v>0</v>
          </cell>
          <cell r="CO370">
            <v>0</v>
          </cell>
          <cell r="CP370">
            <v>0</v>
          </cell>
          <cell r="CQ370">
            <v>0</v>
          </cell>
          <cell r="CR370">
            <v>0</v>
          </cell>
          <cell r="CS370">
            <v>0</v>
          </cell>
          <cell r="CT370">
            <v>0</v>
          </cell>
          <cell r="CU370">
            <v>0</v>
          </cell>
          <cell r="CV370">
            <v>0</v>
          </cell>
          <cell r="CW370">
            <v>0</v>
          </cell>
          <cell r="CX370">
            <v>0</v>
          </cell>
          <cell r="CY370">
            <v>0</v>
          </cell>
          <cell r="CZ370">
            <v>0</v>
          </cell>
          <cell r="DA370">
            <v>0</v>
          </cell>
          <cell r="DB370">
            <v>0</v>
          </cell>
          <cell r="DC370">
            <v>0</v>
          </cell>
          <cell r="DD370">
            <v>0</v>
          </cell>
          <cell r="DE370">
            <v>0</v>
          </cell>
          <cell r="DF370">
            <v>0</v>
          </cell>
          <cell r="DG370">
            <v>0</v>
          </cell>
          <cell r="DH370">
            <v>0</v>
          </cell>
          <cell r="DI370">
            <v>0</v>
          </cell>
          <cell r="DJ370">
            <v>0</v>
          </cell>
          <cell r="DK370">
            <v>0</v>
          </cell>
          <cell r="DL370">
            <v>0</v>
          </cell>
          <cell r="DM370">
            <v>0</v>
          </cell>
          <cell r="DN370">
            <v>0</v>
          </cell>
          <cell r="DO370">
            <v>0</v>
          </cell>
          <cell r="DP370">
            <v>0</v>
          </cell>
          <cell r="DQ370">
            <v>0</v>
          </cell>
          <cell r="DR370">
            <v>0</v>
          </cell>
          <cell r="DS370">
            <v>0</v>
          </cell>
          <cell r="DT370">
            <v>0</v>
          </cell>
          <cell r="DU370">
            <v>0</v>
          </cell>
          <cell r="DV370">
            <v>0</v>
          </cell>
          <cell r="DW370">
            <v>0</v>
          </cell>
          <cell r="DX370">
            <v>0</v>
          </cell>
          <cell r="DY370">
            <v>0</v>
          </cell>
          <cell r="DZ370">
            <v>0</v>
          </cell>
          <cell r="EA370">
            <v>0</v>
          </cell>
          <cell r="EB370">
            <v>0</v>
          </cell>
          <cell r="EC370">
            <v>0</v>
          </cell>
          <cell r="ED370">
            <v>0</v>
          </cell>
          <cell r="EE370">
            <v>0</v>
          </cell>
          <cell r="EF370">
            <v>0</v>
          </cell>
          <cell r="EG370">
            <v>0</v>
          </cell>
          <cell r="EH370">
            <v>0</v>
          </cell>
          <cell r="EI370">
            <v>0</v>
          </cell>
          <cell r="EJ370">
            <v>0</v>
          </cell>
          <cell r="EK370">
            <v>0</v>
          </cell>
          <cell r="EL370">
            <v>0</v>
          </cell>
          <cell r="EM370">
            <v>0</v>
          </cell>
          <cell r="EN370">
            <v>0</v>
          </cell>
        </row>
        <row r="371">
          <cell r="A371">
            <v>525202</v>
          </cell>
          <cell r="B371" t="str">
            <v>Bad debts - Enterprise</v>
          </cell>
          <cell r="C371">
            <v>0</v>
          </cell>
          <cell r="D371">
            <v>5.8370000000000002E-3</v>
          </cell>
          <cell r="E371">
            <v>0</v>
          </cell>
          <cell r="F371">
            <v>0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  <cell r="K371">
            <v>0</v>
          </cell>
          <cell r="L371">
            <v>0</v>
          </cell>
          <cell r="M371">
            <v>0</v>
          </cell>
          <cell r="N371">
            <v>0</v>
          </cell>
          <cell r="O371">
            <v>0</v>
          </cell>
          <cell r="P371">
            <v>0</v>
          </cell>
          <cell r="Q371">
            <v>0</v>
          </cell>
          <cell r="R371">
            <v>0</v>
          </cell>
          <cell r="S371">
            <v>0</v>
          </cell>
          <cell r="T371">
            <v>0</v>
          </cell>
          <cell r="U371">
            <v>0</v>
          </cell>
          <cell r="V371">
            <v>0</v>
          </cell>
          <cell r="W371">
            <v>0</v>
          </cell>
          <cell r="X371">
            <v>0</v>
          </cell>
          <cell r="Y371">
            <v>0</v>
          </cell>
          <cell r="Z371">
            <v>0</v>
          </cell>
          <cell r="AA371">
            <v>0</v>
          </cell>
          <cell r="AB371">
            <v>0</v>
          </cell>
          <cell r="AC371">
            <v>0</v>
          </cell>
          <cell r="AD371">
            <v>0</v>
          </cell>
          <cell r="AE371">
            <v>0</v>
          </cell>
          <cell r="AF371">
            <v>0</v>
          </cell>
          <cell r="AG371">
            <v>0</v>
          </cell>
          <cell r="AH371">
            <v>0</v>
          </cell>
          <cell r="AI371">
            <v>0</v>
          </cell>
          <cell r="AJ371">
            <v>0</v>
          </cell>
          <cell r="AK371">
            <v>0</v>
          </cell>
          <cell r="AL371">
            <v>0</v>
          </cell>
          <cell r="AM371">
            <v>0</v>
          </cell>
          <cell r="AN371">
            <v>0</v>
          </cell>
          <cell r="AO371">
            <v>0</v>
          </cell>
          <cell r="AP371">
            <v>0</v>
          </cell>
          <cell r="AQ371">
            <v>0</v>
          </cell>
          <cell r="AR371">
            <v>0</v>
          </cell>
          <cell r="AS371">
            <v>0</v>
          </cell>
          <cell r="AT371">
            <v>0</v>
          </cell>
          <cell r="AU371">
            <v>0</v>
          </cell>
          <cell r="AV371">
            <v>0</v>
          </cell>
          <cell r="AW371">
            <v>0</v>
          </cell>
          <cell r="AX371">
            <v>0</v>
          </cell>
          <cell r="AY371">
            <v>0</v>
          </cell>
          <cell r="AZ371">
            <v>0</v>
          </cell>
          <cell r="BA371">
            <v>0</v>
          </cell>
          <cell r="BB371">
            <v>0</v>
          </cell>
          <cell r="BC371">
            <v>0</v>
          </cell>
          <cell r="BD371">
            <v>0</v>
          </cell>
          <cell r="BE371">
            <v>0</v>
          </cell>
          <cell r="BF371">
            <v>0</v>
          </cell>
          <cell r="BG371">
            <v>0</v>
          </cell>
          <cell r="BH371">
            <v>0</v>
          </cell>
          <cell r="BI371">
            <v>0</v>
          </cell>
          <cell r="BJ371">
            <v>0</v>
          </cell>
          <cell r="BK371">
            <v>0</v>
          </cell>
          <cell r="BL371">
            <v>0</v>
          </cell>
          <cell r="BM371">
            <v>0</v>
          </cell>
          <cell r="BN371">
            <v>0</v>
          </cell>
          <cell r="BO371">
            <v>0</v>
          </cell>
          <cell r="BP371">
            <v>0</v>
          </cell>
          <cell r="BQ371">
            <v>0</v>
          </cell>
          <cell r="BR371">
            <v>0</v>
          </cell>
          <cell r="BS371">
            <v>4.0635589999999999E-2</v>
          </cell>
          <cell r="BT371">
            <v>-4.0635589999999999E-2</v>
          </cell>
          <cell r="BU371">
            <v>0</v>
          </cell>
          <cell r="BV371">
            <v>4.0635589999999999E-2</v>
          </cell>
          <cell r="BW371">
            <v>-4.0635589999999999E-2</v>
          </cell>
          <cell r="BX371">
            <v>0</v>
          </cell>
          <cell r="BY371">
            <v>0</v>
          </cell>
          <cell r="BZ371">
            <v>4.0635589999999999E-2</v>
          </cell>
          <cell r="CA371">
            <v>4.0635589999999999E-2</v>
          </cell>
          <cell r="CB371">
            <v>0</v>
          </cell>
          <cell r="CC371">
            <v>0</v>
          </cell>
          <cell r="CD371">
            <v>0</v>
          </cell>
          <cell r="CE371">
            <v>0</v>
          </cell>
          <cell r="CF371">
            <v>0</v>
          </cell>
          <cell r="CG371">
            <v>0</v>
          </cell>
          <cell r="CH371">
            <v>4.0635589999999999E-2</v>
          </cell>
          <cell r="CI371">
            <v>-4.0635589999999999E-2</v>
          </cell>
          <cell r="CJ371">
            <v>0</v>
          </cell>
          <cell r="CK371">
            <v>0</v>
          </cell>
          <cell r="CL371">
            <v>4.0635589999999999E-2</v>
          </cell>
          <cell r="CM371">
            <v>4.0635589999999999E-2</v>
          </cell>
          <cell r="CN371">
            <v>0</v>
          </cell>
          <cell r="CO371">
            <v>0</v>
          </cell>
          <cell r="CP371">
            <v>0</v>
          </cell>
          <cell r="CQ371">
            <v>0</v>
          </cell>
          <cell r="CR371">
            <v>0</v>
          </cell>
          <cell r="CS371">
            <v>0</v>
          </cell>
          <cell r="CT371">
            <v>4.0635589999999999E-2</v>
          </cell>
          <cell r="CU371">
            <v>-4.0635589999999999E-2</v>
          </cell>
          <cell r="CV371">
            <v>0</v>
          </cell>
          <cell r="CW371">
            <v>0</v>
          </cell>
          <cell r="CX371">
            <v>4.0635589999999999E-2</v>
          </cell>
          <cell r="CY371">
            <v>-4.0635589999999999E-2</v>
          </cell>
          <cell r="CZ371">
            <v>0</v>
          </cell>
          <cell r="DA371">
            <v>0</v>
          </cell>
          <cell r="DB371">
            <v>0</v>
          </cell>
          <cell r="DC371">
            <v>0</v>
          </cell>
          <cell r="DD371">
            <v>0</v>
          </cell>
          <cell r="DE371">
            <v>0</v>
          </cell>
          <cell r="DF371">
            <v>4.0635589999999999E-2</v>
          </cell>
          <cell r="DG371">
            <v>-4.0635589999999999E-2</v>
          </cell>
          <cell r="DH371">
            <v>0</v>
          </cell>
          <cell r="DI371">
            <v>0</v>
          </cell>
          <cell r="DJ371">
            <v>4.0635589999999999E-2</v>
          </cell>
          <cell r="DK371">
            <v>-4.0635589999999999E-2</v>
          </cell>
          <cell r="DL371">
            <v>0</v>
          </cell>
          <cell r="DM371">
            <v>0</v>
          </cell>
          <cell r="DN371">
            <v>0</v>
          </cell>
          <cell r="DO371">
            <v>0</v>
          </cell>
          <cell r="DP371">
            <v>0</v>
          </cell>
          <cell r="DQ371">
            <v>0</v>
          </cell>
          <cell r="DR371">
            <v>4.0635589999999999E-2</v>
          </cell>
          <cell r="DS371">
            <v>-4.0635589999999999E-2</v>
          </cell>
          <cell r="DT371">
            <v>0</v>
          </cell>
          <cell r="DU371">
            <v>0</v>
          </cell>
          <cell r="DV371">
            <v>4.0635589999999999E-2</v>
          </cell>
          <cell r="DW371">
            <v>-4.0635589999999999E-2</v>
          </cell>
          <cell r="DX371">
            <v>0</v>
          </cell>
          <cell r="DY371">
            <v>0</v>
          </cell>
          <cell r="DZ371">
            <v>0</v>
          </cell>
          <cell r="EA371">
            <v>0</v>
          </cell>
          <cell r="EB371">
            <v>0</v>
          </cell>
          <cell r="EC371">
            <v>0</v>
          </cell>
          <cell r="ED371">
            <v>4.0635589999999999E-2</v>
          </cell>
          <cell r="EE371">
            <v>-4.0635589999999999E-2</v>
          </cell>
          <cell r="EF371">
            <v>0</v>
          </cell>
          <cell r="EG371">
            <v>0</v>
          </cell>
          <cell r="EH371">
            <v>4.0635589999999999E-2</v>
          </cell>
          <cell r="EI371">
            <v>-4.0635589999999999E-2</v>
          </cell>
          <cell r="EJ371">
            <v>0</v>
          </cell>
          <cell r="EK371">
            <v>0</v>
          </cell>
          <cell r="EL371">
            <v>0</v>
          </cell>
          <cell r="EM371">
            <v>0</v>
          </cell>
          <cell r="EN371">
            <v>0</v>
          </cell>
        </row>
        <row r="372">
          <cell r="A372">
            <v>525203</v>
          </cell>
          <cell r="B372" t="str">
            <v>Bad debts - Wholesale</v>
          </cell>
          <cell r="C372">
            <v>0</v>
          </cell>
          <cell r="D372">
            <v>0</v>
          </cell>
          <cell r="E372">
            <v>0</v>
          </cell>
          <cell r="F372">
            <v>0</v>
          </cell>
          <cell r="G372">
            <v>-5.8207660913467405E-17</v>
          </cell>
          <cell r="H372">
            <v>5.6999999999999998E-4</v>
          </cell>
          <cell r="I372">
            <v>0</v>
          </cell>
          <cell r="J372">
            <v>0</v>
          </cell>
          <cell r="K372">
            <v>0</v>
          </cell>
          <cell r="L372">
            <v>0</v>
          </cell>
          <cell r="M372">
            <v>0</v>
          </cell>
          <cell r="N372">
            <v>0</v>
          </cell>
          <cell r="O372">
            <v>0</v>
          </cell>
          <cell r="P372">
            <v>0</v>
          </cell>
          <cell r="Q372">
            <v>0</v>
          </cell>
          <cell r="R372">
            <v>0</v>
          </cell>
          <cell r="S372">
            <v>0</v>
          </cell>
          <cell r="T372">
            <v>0</v>
          </cell>
          <cell r="U372">
            <v>0</v>
          </cell>
          <cell r="V372">
            <v>0</v>
          </cell>
          <cell r="W372">
            <v>0</v>
          </cell>
          <cell r="X372">
            <v>0</v>
          </cell>
          <cell r="Y372">
            <v>0</v>
          </cell>
          <cell r="Z372">
            <v>0</v>
          </cell>
          <cell r="AA372">
            <v>0</v>
          </cell>
          <cell r="AB372">
            <v>0</v>
          </cell>
          <cell r="AC372">
            <v>0</v>
          </cell>
          <cell r="AD372">
            <v>0</v>
          </cell>
          <cell r="AE372">
            <v>0</v>
          </cell>
          <cell r="AF372">
            <v>0</v>
          </cell>
          <cell r="AG372">
            <v>0</v>
          </cell>
          <cell r="AH372">
            <v>0</v>
          </cell>
          <cell r="AI372">
            <v>0</v>
          </cell>
          <cell r="AJ372">
            <v>0</v>
          </cell>
          <cell r="AK372">
            <v>0</v>
          </cell>
          <cell r="AL372">
            <v>0</v>
          </cell>
          <cell r="AM372">
            <v>0</v>
          </cell>
          <cell r="AN372">
            <v>0</v>
          </cell>
          <cell r="AO372">
            <v>0</v>
          </cell>
          <cell r="AP372">
            <v>0</v>
          </cell>
          <cell r="AQ372">
            <v>0</v>
          </cell>
          <cell r="AR372">
            <v>0</v>
          </cell>
          <cell r="AS372">
            <v>0</v>
          </cell>
          <cell r="AT372">
            <v>0</v>
          </cell>
          <cell r="AU372">
            <v>0</v>
          </cell>
          <cell r="AV372">
            <v>0</v>
          </cell>
          <cell r="AW372">
            <v>0</v>
          </cell>
          <cell r="AX372">
            <v>0</v>
          </cell>
          <cell r="AY372">
            <v>0</v>
          </cell>
          <cell r="AZ372">
            <v>0</v>
          </cell>
          <cell r="BA372">
            <v>0</v>
          </cell>
          <cell r="BB372">
            <v>0</v>
          </cell>
          <cell r="BC372">
            <v>0</v>
          </cell>
          <cell r="BD372">
            <v>0</v>
          </cell>
          <cell r="BE372">
            <v>0</v>
          </cell>
          <cell r="BF372">
            <v>0</v>
          </cell>
          <cell r="BG372">
            <v>0</v>
          </cell>
          <cell r="BH372">
            <v>0</v>
          </cell>
          <cell r="BI372">
            <v>0</v>
          </cell>
          <cell r="BJ372">
            <v>0</v>
          </cell>
          <cell r="BK372">
            <v>0</v>
          </cell>
          <cell r="BL372">
            <v>0</v>
          </cell>
          <cell r="BM372">
            <v>0</v>
          </cell>
          <cell r="BN372">
            <v>0</v>
          </cell>
          <cell r="BO372">
            <v>0</v>
          </cell>
          <cell r="BP372">
            <v>0</v>
          </cell>
          <cell r="BQ372">
            <v>0</v>
          </cell>
          <cell r="BR372">
            <v>0</v>
          </cell>
          <cell r="BS372">
            <v>0</v>
          </cell>
          <cell r="BT372">
            <v>0</v>
          </cell>
          <cell r="BU372">
            <v>0</v>
          </cell>
          <cell r="BV372">
            <v>0</v>
          </cell>
          <cell r="BW372">
            <v>0</v>
          </cell>
          <cell r="BX372">
            <v>0</v>
          </cell>
          <cell r="BY372">
            <v>0</v>
          </cell>
          <cell r="BZ372">
            <v>0</v>
          </cell>
          <cell r="CA372">
            <v>0</v>
          </cell>
          <cell r="CB372">
            <v>0</v>
          </cell>
          <cell r="CC372">
            <v>0</v>
          </cell>
          <cell r="CD372">
            <v>0</v>
          </cell>
          <cell r="CE372">
            <v>0</v>
          </cell>
          <cell r="CF372">
            <v>0</v>
          </cell>
          <cell r="CG372">
            <v>0</v>
          </cell>
          <cell r="CH372">
            <v>0</v>
          </cell>
          <cell r="CI372">
            <v>0</v>
          </cell>
          <cell r="CJ372">
            <v>0</v>
          </cell>
          <cell r="CK372">
            <v>0</v>
          </cell>
          <cell r="CL372">
            <v>0</v>
          </cell>
          <cell r="CM372">
            <v>0</v>
          </cell>
          <cell r="CN372">
            <v>0</v>
          </cell>
          <cell r="CO372">
            <v>0</v>
          </cell>
          <cell r="CP372">
            <v>0</v>
          </cell>
          <cell r="CQ372">
            <v>0</v>
          </cell>
          <cell r="CR372">
            <v>0</v>
          </cell>
          <cell r="CS372">
            <v>0</v>
          </cell>
          <cell r="CT372">
            <v>0</v>
          </cell>
          <cell r="CU372">
            <v>0</v>
          </cell>
          <cell r="CV372">
            <v>0</v>
          </cell>
          <cell r="CW372">
            <v>0</v>
          </cell>
          <cell r="CX372">
            <v>0</v>
          </cell>
          <cell r="CY372">
            <v>0</v>
          </cell>
          <cell r="CZ372">
            <v>0</v>
          </cell>
          <cell r="DA372">
            <v>0</v>
          </cell>
          <cell r="DB372">
            <v>0</v>
          </cell>
          <cell r="DC372">
            <v>0</v>
          </cell>
          <cell r="DD372">
            <v>0</v>
          </cell>
          <cell r="DE372">
            <v>0</v>
          </cell>
          <cell r="DF372">
            <v>0</v>
          </cell>
          <cell r="DG372">
            <v>0</v>
          </cell>
          <cell r="DH372">
            <v>0</v>
          </cell>
          <cell r="DI372">
            <v>0</v>
          </cell>
          <cell r="DJ372">
            <v>0</v>
          </cell>
          <cell r="DK372">
            <v>0</v>
          </cell>
          <cell r="DL372">
            <v>0</v>
          </cell>
          <cell r="DM372">
            <v>0</v>
          </cell>
          <cell r="DN372">
            <v>0</v>
          </cell>
          <cell r="DO372">
            <v>0</v>
          </cell>
          <cell r="DP372">
            <v>0</v>
          </cell>
          <cell r="DQ372">
            <v>0</v>
          </cell>
          <cell r="DR372">
            <v>0</v>
          </cell>
          <cell r="DS372">
            <v>0</v>
          </cell>
          <cell r="DT372">
            <v>0</v>
          </cell>
          <cell r="DU372">
            <v>0</v>
          </cell>
          <cell r="DV372">
            <v>0</v>
          </cell>
          <cell r="DW372">
            <v>0</v>
          </cell>
          <cell r="DX372">
            <v>0</v>
          </cell>
          <cell r="DY372">
            <v>0</v>
          </cell>
          <cell r="DZ372">
            <v>0</v>
          </cell>
          <cell r="EA372">
            <v>0</v>
          </cell>
          <cell r="EB372">
            <v>0</v>
          </cell>
          <cell r="EC372">
            <v>0</v>
          </cell>
          <cell r="ED372">
            <v>0</v>
          </cell>
          <cell r="EE372">
            <v>0</v>
          </cell>
          <cell r="EF372">
            <v>0</v>
          </cell>
          <cell r="EG372">
            <v>0</v>
          </cell>
          <cell r="EH372">
            <v>0</v>
          </cell>
          <cell r="EI372">
            <v>0</v>
          </cell>
          <cell r="EJ372">
            <v>0</v>
          </cell>
          <cell r="EK372">
            <v>0</v>
          </cell>
          <cell r="EL372">
            <v>0</v>
          </cell>
          <cell r="EM372">
            <v>0</v>
          </cell>
          <cell r="EN372">
            <v>0</v>
          </cell>
        </row>
        <row r="373">
          <cell r="A373">
            <v>525204</v>
          </cell>
          <cell r="B373" t="str">
            <v>Bad debts - International Non- Voice</v>
          </cell>
          <cell r="C373">
            <v>0</v>
          </cell>
          <cell r="D373">
            <v>0</v>
          </cell>
          <cell r="E373">
            <v>54.860162869999996</v>
          </cell>
          <cell r="F373">
            <v>5.0000000000000001E-3</v>
          </cell>
          <cell r="G373">
            <v>-5.0000000000000001E-3</v>
          </cell>
          <cell r="H373">
            <v>47.52073841</v>
          </cell>
          <cell r="I373">
            <v>5.65100186</v>
          </cell>
          <cell r="J373">
            <v>0</v>
          </cell>
          <cell r="K373">
            <v>0</v>
          </cell>
          <cell r="L373">
            <v>0</v>
          </cell>
          <cell r="M373">
            <v>0</v>
          </cell>
          <cell r="N373">
            <v>-0.85867699999999991</v>
          </cell>
          <cell r="O373">
            <v>0.85867699999999991</v>
          </cell>
          <cell r="P373">
            <v>0</v>
          </cell>
          <cell r="Q373">
            <v>0</v>
          </cell>
          <cell r="R373">
            <v>-0.85867699999999991</v>
          </cell>
          <cell r="S373">
            <v>0.85867699999999991</v>
          </cell>
          <cell r="T373">
            <v>0</v>
          </cell>
          <cell r="U373">
            <v>0</v>
          </cell>
          <cell r="V373">
            <v>0</v>
          </cell>
          <cell r="W373">
            <v>0.13227068999999994</v>
          </cell>
          <cell r="X373">
            <v>-0.13227068999999994</v>
          </cell>
          <cell r="Y373">
            <v>0</v>
          </cell>
          <cell r="Z373">
            <v>-0.72640631000000011</v>
          </cell>
          <cell r="AA373">
            <v>0.72640631000000011</v>
          </cell>
          <cell r="AB373">
            <v>0</v>
          </cell>
          <cell r="AC373">
            <v>4.1093120899999995</v>
          </cell>
          <cell r="AD373">
            <v>-0.72640631000000011</v>
          </cell>
          <cell r="AE373">
            <v>4.8357183999999993</v>
          </cell>
          <cell r="AF373">
            <v>1.1767707816030104</v>
          </cell>
          <cell r="AG373">
            <v>0</v>
          </cell>
          <cell r="AH373">
            <v>0</v>
          </cell>
          <cell r="AI373">
            <v>6.9131318699999991</v>
          </cell>
          <cell r="AJ373">
            <v>-6.9131318699999991</v>
          </cell>
          <cell r="AK373">
            <v>0</v>
          </cell>
          <cell r="AL373">
            <v>6.1867255599999993</v>
          </cell>
          <cell r="AM373">
            <v>-6.1867255599999993</v>
          </cell>
          <cell r="AN373">
            <v>0</v>
          </cell>
          <cell r="AO373">
            <v>6.9131318699999991</v>
          </cell>
          <cell r="AP373">
            <v>6.1867255599999993</v>
          </cell>
          <cell r="AQ373">
            <v>0.72640630999999978</v>
          </cell>
          <cell r="AR373">
            <v>0.10507629879769671</v>
          </cell>
          <cell r="AS373">
            <v>0</v>
          </cell>
          <cell r="AT373">
            <v>0</v>
          </cell>
          <cell r="AU373">
            <v>0.10832848000000045</v>
          </cell>
          <cell r="AV373">
            <v>-0.10832848000000045</v>
          </cell>
          <cell r="AW373">
            <v>0</v>
          </cell>
          <cell r="AX373">
            <v>6.2950540400000001</v>
          </cell>
          <cell r="AY373">
            <v>-6.2950540400000001</v>
          </cell>
          <cell r="AZ373">
            <v>0</v>
          </cell>
          <cell r="BA373">
            <v>4.1928877299999998</v>
          </cell>
          <cell r="BB373">
            <v>6.2950540400000001</v>
          </cell>
          <cell r="BC373">
            <v>-2.1021663100000003</v>
          </cell>
          <cell r="BD373">
            <v>-0.50136479805053125</v>
          </cell>
          <cell r="BE373">
            <v>0</v>
          </cell>
          <cell r="BF373">
            <v>0</v>
          </cell>
          <cell r="BG373">
            <v>13.588094640000001</v>
          </cell>
          <cell r="BH373">
            <v>-13.588094640000001</v>
          </cell>
          <cell r="BI373">
            <v>0</v>
          </cell>
          <cell r="BJ373">
            <v>19.883148680000001</v>
          </cell>
          <cell r="BK373">
            <v>-19.883148680000001</v>
          </cell>
          <cell r="BL373">
            <v>0</v>
          </cell>
          <cell r="BM373">
            <v>4.1928877299999998</v>
          </cell>
          <cell r="BN373">
            <v>19.883148680000001</v>
          </cell>
          <cell r="BO373">
            <v>-15.690260950000003</v>
          </cell>
          <cell r="BP373">
            <v>-3.7421133024231974</v>
          </cell>
          <cell r="BQ373">
            <v>0</v>
          </cell>
          <cell r="BR373">
            <v>0</v>
          </cell>
          <cell r="BS373">
            <v>4.9720321000000016</v>
          </cell>
          <cell r="BT373">
            <v>-4.9720321000000016</v>
          </cell>
          <cell r="BU373">
            <v>0</v>
          </cell>
          <cell r="BV373">
            <v>24.855180780000001</v>
          </cell>
          <cell r="BW373">
            <v>-24.855180780000001</v>
          </cell>
          <cell r="BX373">
            <v>0</v>
          </cell>
          <cell r="BY373">
            <v>4.1928877299999998</v>
          </cell>
          <cell r="BZ373">
            <v>24.855180780000001</v>
          </cell>
          <cell r="CA373">
            <v>20.662293050000002</v>
          </cell>
          <cell r="CB373">
            <v>4.9279385427284037</v>
          </cell>
          <cell r="CC373">
            <v>0</v>
          </cell>
          <cell r="CD373">
            <v>0</v>
          </cell>
          <cell r="CE373">
            <v>-2.7702701300000028</v>
          </cell>
          <cell r="CF373">
            <v>2.7702701300000028</v>
          </cell>
          <cell r="CG373">
            <v>0</v>
          </cell>
          <cell r="CH373">
            <v>22.084910649999998</v>
          </cell>
          <cell r="CI373">
            <v>-22.084910649999998</v>
          </cell>
          <cell r="CJ373">
            <v>0</v>
          </cell>
          <cell r="CK373">
            <v>4.1928877299999998</v>
          </cell>
          <cell r="CL373">
            <v>22.084910649999998</v>
          </cell>
          <cell r="CM373">
            <v>17.892022919999999</v>
          </cell>
          <cell r="CN373">
            <v>4.2672315769351634</v>
          </cell>
          <cell r="CO373" t="str">
            <v>This month 2.77 Mn approval received from the board. International debtors no regular provisions</v>
          </cell>
          <cell r="CP373">
            <v>0</v>
          </cell>
          <cell r="CQ373">
            <v>-2.8358310700000002</v>
          </cell>
          <cell r="CR373">
            <v>2.8358310700000002</v>
          </cell>
          <cell r="CS373">
            <v>0</v>
          </cell>
          <cell r="CT373">
            <v>19.249079579999997</v>
          </cell>
          <cell r="CU373">
            <v>-19.249079579999997</v>
          </cell>
          <cell r="CV373">
            <v>0</v>
          </cell>
          <cell r="CW373">
            <v>4.1928877299999998</v>
          </cell>
          <cell r="CX373">
            <v>19.249079579999997</v>
          </cell>
          <cell r="CY373">
            <v>-15.056191849999998</v>
          </cell>
          <cell r="CZ373">
            <v>-3.5908883851750542</v>
          </cell>
          <cell r="DB373">
            <v>0</v>
          </cell>
          <cell r="DC373">
            <v>2.4077477199999988</v>
          </cell>
          <cell r="DD373">
            <v>-2.4077477199999988</v>
          </cell>
          <cell r="DE373">
            <v>0</v>
          </cell>
          <cell r="DF373">
            <v>21.6568273</v>
          </cell>
          <cell r="DG373">
            <v>-21.6568273</v>
          </cell>
          <cell r="DH373">
            <v>0</v>
          </cell>
          <cell r="DI373">
            <v>4.5694344500000001</v>
          </cell>
          <cell r="DJ373">
            <v>21.6568273</v>
          </cell>
          <cell r="DK373">
            <v>-17.087392850000001</v>
          </cell>
          <cell r="DL373">
            <v>-3.739498407729648</v>
          </cell>
          <cell r="DN373">
            <v>0</v>
          </cell>
          <cell r="DO373">
            <v>2.1254299800000003</v>
          </cell>
          <cell r="DP373">
            <v>-2.1254299800000003</v>
          </cell>
          <cell r="DQ373">
            <v>0</v>
          </cell>
          <cell r="DR373">
            <v>23.78225728</v>
          </cell>
          <cell r="DS373">
            <v>-23.78225728</v>
          </cell>
          <cell r="DT373">
            <v>0</v>
          </cell>
          <cell r="DU373">
            <v>4.6748521799999994</v>
          </cell>
          <cell r="DV373">
            <v>23.78225728</v>
          </cell>
          <cell r="DW373">
            <v>-19.107405100000001</v>
          </cell>
          <cell r="DX373">
            <v>-4.0872747125022473</v>
          </cell>
          <cell r="DZ373">
            <v>0</v>
          </cell>
          <cell r="EA373">
            <v>4.5689796199999977</v>
          </cell>
          <cell r="EB373">
            <v>-4.5689796199999977</v>
          </cell>
          <cell r="EC373">
            <v>0</v>
          </cell>
          <cell r="ED373">
            <v>28.3512369</v>
          </cell>
          <cell r="EE373">
            <v>-28.3512369</v>
          </cell>
          <cell r="EF373">
            <v>0</v>
          </cell>
          <cell r="EG373">
            <v>6.0396417199999997</v>
          </cell>
          <cell r="EH373">
            <v>28.3512369</v>
          </cell>
          <cell r="EI373">
            <v>-22.311595180000001</v>
          </cell>
          <cell r="EJ373">
            <v>-3.694191843551939</v>
          </cell>
          <cell r="EL373">
            <v>0</v>
          </cell>
          <cell r="EM373">
            <v>3.6371739000000023</v>
          </cell>
          <cell r="EN373">
            <v>-3.6371739000000023</v>
          </cell>
        </row>
        <row r="374">
          <cell r="A374">
            <v>525205</v>
          </cell>
          <cell r="B374" t="str">
            <v>Bad debts - International Voice</v>
          </cell>
          <cell r="C374">
            <v>0</v>
          </cell>
          <cell r="D374">
            <v>0</v>
          </cell>
          <cell r="E374">
            <v>1.6863566200000002</v>
          </cell>
          <cell r="F374">
            <v>0</v>
          </cell>
          <cell r="G374">
            <v>0</v>
          </cell>
          <cell r="H374">
            <v>0</v>
          </cell>
          <cell r="I374">
            <v>52.729262240000004</v>
          </cell>
          <cell r="J374">
            <v>0</v>
          </cell>
          <cell r="K374">
            <v>0</v>
          </cell>
          <cell r="L374">
            <v>0</v>
          </cell>
          <cell r="M374">
            <v>0</v>
          </cell>
          <cell r="N374">
            <v>9.3646327899999999</v>
          </cell>
          <cell r="O374">
            <v>-9.3646327899999999</v>
          </cell>
          <cell r="P374">
            <v>0</v>
          </cell>
          <cell r="Q374">
            <v>0</v>
          </cell>
          <cell r="R374">
            <v>9.3646327899999999</v>
          </cell>
          <cell r="S374">
            <v>-9.3646327899999999</v>
          </cell>
          <cell r="T374">
            <v>0</v>
          </cell>
          <cell r="U374">
            <v>0</v>
          </cell>
          <cell r="V374">
            <v>0</v>
          </cell>
          <cell r="W374">
            <v>-1.4130999899999992</v>
          </cell>
          <cell r="X374">
            <v>1.4130999899999992</v>
          </cell>
          <cell r="Y374">
            <v>0</v>
          </cell>
          <cell r="Z374">
            <v>7.9515327999999998</v>
          </cell>
          <cell r="AA374">
            <v>-7.9515327999999998</v>
          </cell>
          <cell r="AB374">
            <v>0</v>
          </cell>
          <cell r="AC374">
            <v>0</v>
          </cell>
          <cell r="AD374">
            <v>7.9515327999999998</v>
          </cell>
          <cell r="AE374">
            <v>-7.9515327999999998</v>
          </cell>
          <cell r="AF374">
            <v>0</v>
          </cell>
          <cell r="AG374">
            <v>0</v>
          </cell>
          <cell r="AH374">
            <v>0</v>
          </cell>
          <cell r="AI374">
            <v>21.762961409999999</v>
          </cell>
          <cell r="AJ374">
            <v>-21.762961409999999</v>
          </cell>
          <cell r="AK374">
            <v>0</v>
          </cell>
          <cell r="AL374">
            <v>29.714494210000002</v>
          </cell>
          <cell r="AM374">
            <v>-29.714494210000002</v>
          </cell>
          <cell r="AN374">
            <v>0</v>
          </cell>
          <cell r="AO374">
            <v>21.762961409999999</v>
          </cell>
          <cell r="AP374">
            <v>29.714494210000002</v>
          </cell>
          <cell r="AQ374">
            <v>-7.9515328000000025</v>
          </cell>
          <cell r="AR374">
            <v>0</v>
          </cell>
          <cell r="AS374">
            <v>0</v>
          </cell>
          <cell r="AT374">
            <v>0</v>
          </cell>
          <cell r="AU374">
            <v>0.26750257999999821</v>
          </cell>
          <cell r="AV374">
            <v>-0.26750257999999821</v>
          </cell>
          <cell r="AW374">
            <v>0</v>
          </cell>
          <cell r="AX374">
            <v>29.98199679</v>
          </cell>
          <cell r="AY374">
            <v>-29.98199679</v>
          </cell>
          <cell r="AZ374">
            <v>0</v>
          </cell>
          <cell r="BA374">
            <v>0</v>
          </cell>
          <cell r="BB374">
            <v>29.98199679</v>
          </cell>
          <cell r="BC374">
            <v>-29.98199679</v>
          </cell>
          <cell r="BD374">
            <v>0</v>
          </cell>
          <cell r="BE374">
            <v>0</v>
          </cell>
          <cell r="BF374">
            <v>0</v>
          </cell>
          <cell r="BG374">
            <v>41.267745110000007</v>
          </cell>
          <cell r="BH374">
            <v>-41.267745110000007</v>
          </cell>
          <cell r="BI374">
            <v>0</v>
          </cell>
          <cell r="BJ374">
            <v>71.249741900000004</v>
          </cell>
          <cell r="BK374">
            <v>-71.249741900000004</v>
          </cell>
          <cell r="BL374">
            <v>0</v>
          </cell>
          <cell r="BM374">
            <v>0</v>
          </cell>
          <cell r="BN374">
            <v>71.249741900000004</v>
          </cell>
          <cell r="BO374">
            <v>-71.249741900000004</v>
          </cell>
          <cell r="BP374">
            <v>0</v>
          </cell>
          <cell r="BQ374">
            <v>0</v>
          </cell>
          <cell r="BR374">
            <v>0</v>
          </cell>
          <cell r="BS374">
            <v>4.715376280000001</v>
          </cell>
          <cell r="BT374">
            <v>-4.715376280000001</v>
          </cell>
          <cell r="BU374">
            <v>0</v>
          </cell>
          <cell r="BV374">
            <v>75.965118180000005</v>
          </cell>
          <cell r="BW374">
            <v>-75.965118180000005</v>
          </cell>
          <cell r="BX374">
            <v>0</v>
          </cell>
          <cell r="BY374">
            <v>0</v>
          </cell>
          <cell r="BZ374">
            <v>75.965118180000005</v>
          </cell>
          <cell r="CA374">
            <v>75.965118180000005</v>
          </cell>
          <cell r="CB374">
            <v>0</v>
          </cell>
          <cell r="CC374">
            <v>0</v>
          </cell>
          <cell r="CD374">
            <v>0</v>
          </cell>
          <cell r="CE374">
            <v>6.8965923699999898</v>
          </cell>
          <cell r="CF374">
            <v>-6.8965923699999898</v>
          </cell>
          <cell r="CG374">
            <v>0</v>
          </cell>
          <cell r="CH374">
            <v>82.861710549999998</v>
          </cell>
          <cell r="CI374">
            <v>-82.861710549999998</v>
          </cell>
          <cell r="CJ374">
            <v>0</v>
          </cell>
          <cell r="CK374">
            <v>0</v>
          </cell>
          <cell r="CL374">
            <v>82.861710549999998</v>
          </cell>
          <cell r="CM374">
            <v>82.861710549999998</v>
          </cell>
          <cell r="CN374">
            <v>0</v>
          </cell>
          <cell r="CO374">
            <v>0</v>
          </cell>
          <cell r="CP374">
            <v>0</v>
          </cell>
          <cell r="CQ374">
            <v>187.49529133999997</v>
          </cell>
          <cell r="CR374">
            <v>-187.49529133999997</v>
          </cell>
          <cell r="CS374">
            <v>0</v>
          </cell>
          <cell r="CT374">
            <v>270.35700188999999</v>
          </cell>
          <cell r="CU374">
            <v>-270.35700188999999</v>
          </cell>
          <cell r="CV374">
            <v>0</v>
          </cell>
          <cell r="CW374">
            <v>0</v>
          </cell>
          <cell r="CX374">
            <v>270.35700188999999</v>
          </cell>
          <cell r="CY374">
            <v>-270.35700188999999</v>
          </cell>
          <cell r="CZ374">
            <v>0</v>
          </cell>
          <cell r="DA374">
            <v>0</v>
          </cell>
          <cell r="DB374">
            <v>0</v>
          </cell>
          <cell r="DC374">
            <v>32.94064075</v>
          </cell>
          <cell r="DD374">
            <v>-32.94064075</v>
          </cell>
          <cell r="DE374">
            <v>0</v>
          </cell>
          <cell r="DF374">
            <v>303.29764263999999</v>
          </cell>
          <cell r="DG374">
            <v>-303.29764263999999</v>
          </cell>
          <cell r="DH374">
            <v>0</v>
          </cell>
          <cell r="DI374">
            <v>14.90733492</v>
          </cell>
          <cell r="DJ374">
            <v>303.29764263999999</v>
          </cell>
          <cell r="DK374">
            <v>-288.39030772000001</v>
          </cell>
          <cell r="DL374">
            <v>-19.34553085897932</v>
          </cell>
          <cell r="DM374">
            <v>0</v>
          </cell>
          <cell r="DN374">
            <v>0</v>
          </cell>
          <cell r="DO374">
            <v>-21.586974060000003</v>
          </cell>
          <cell r="DP374">
            <v>21.586974060000003</v>
          </cell>
          <cell r="DQ374">
            <v>0</v>
          </cell>
          <cell r="DR374">
            <v>281.71066858</v>
          </cell>
          <cell r="DS374">
            <v>-281.71066858</v>
          </cell>
          <cell r="DT374">
            <v>0</v>
          </cell>
          <cell r="DU374">
            <v>0</v>
          </cell>
          <cell r="DV374">
            <v>281.71066858</v>
          </cell>
          <cell r="DW374">
            <v>-281.71066858</v>
          </cell>
          <cell r="DX374">
            <v>0</v>
          </cell>
          <cell r="DY374">
            <v>0</v>
          </cell>
          <cell r="DZ374">
            <v>0</v>
          </cell>
          <cell r="EA374">
            <v>5.0722365600000021</v>
          </cell>
          <cell r="EB374">
            <v>-5.0722365600000021</v>
          </cell>
          <cell r="EC374">
            <v>0</v>
          </cell>
          <cell r="ED374">
            <v>286.78290513999997</v>
          </cell>
          <cell r="EE374">
            <v>-286.78290513999997</v>
          </cell>
          <cell r="EF374">
            <v>0</v>
          </cell>
          <cell r="EG374">
            <v>0</v>
          </cell>
          <cell r="EH374">
            <v>286.78290513999997</v>
          </cell>
          <cell r="EI374">
            <v>-286.78290513999997</v>
          </cell>
          <cell r="EJ374">
            <v>0</v>
          </cell>
          <cell r="EK374">
            <v>0</v>
          </cell>
          <cell r="EL374">
            <v>0</v>
          </cell>
          <cell r="EM374">
            <v>3.0719374600000382</v>
          </cell>
          <cell r="EN374">
            <v>-3.0719374600000382</v>
          </cell>
        </row>
        <row r="375">
          <cell r="A375">
            <v>525216</v>
          </cell>
          <cell r="B375" t="str">
            <v>Bad debts - Others</v>
          </cell>
          <cell r="C375">
            <v>0</v>
          </cell>
          <cell r="D375">
            <v>16.590778</v>
          </cell>
          <cell r="E375">
            <v>0</v>
          </cell>
          <cell r="F375">
            <v>0</v>
          </cell>
          <cell r="G375">
            <v>0</v>
          </cell>
          <cell r="H375">
            <v>0.39208399999999999</v>
          </cell>
          <cell r="I375">
            <v>0</v>
          </cell>
          <cell r="J375">
            <v>0</v>
          </cell>
          <cell r="K375">
            <v>0</v>
          </cell>
          <cell r="L375">
            <v>0</v>
          </cell>
          <cell r="M375">
            <v>0</v>
          </cell>
          <cell r="N375">
            <v>0</v>
          </cell>
          <cell r="O375">
            <v>0</v>
          </cell>
          <cell r="P375">
            <v>0</v>
          </cell>
          <cell r="Q375">
            <v>0</v>
          </cell>
          <cell r="R375">
            <v>0</v>
          </cell>
          <cell r="S375">
            <v>0</v>
          </cell>
          <cell r="T375">
            <v>0</v>
          </cell>
          <cell r="U375">
            <v>0</v>
          </cell>
          <cell r="V375">
            <v>0</v>
          </cell>
          <cell r="W375">
            <v>0</v>
          </cell>
          <cell r="X375">
            <v>0</v>
          </cell>
          <cell r="Y375">
            <v>0</v>
          </cell>
          <cell r="Z375">
            <v>0</v>
          </cell>
          <cell r="AA375">
            <v>0</v>
          </cell>
          <cell r="AB375">
            <v>0</v>
          </cell>
          <cell r="AC375">
            <v>0</v>
          </cell>
          <cell r="AD375">
            <v>0</v>
          </cell>
          <cell r="AE375">
            <v>0</v>
          </cell>
          <cell r="AF375">
            <v>0</v>
          </cell>
          <cell r="AG375">
            <v>0</v>
          </cell>
          <cell r="AH375">
            <v>0</v>
          </cell>
          <cell r="AI375">
            <v>0</v>
          </cell>
          <cell r="AJ375">
            <v>0</v>
          </cell>
          <cell r="AK375">
            <v>0</v>
          </cell>
          <cell r="AL375">
            <v>0</v>
          </cell>
          <cell r="AM375">
            <v>0</v>
          </cell>
          <cell r="AN375">
            <v>0</v>
          </cell>
          <cell r="AO375">
            <v>0</v>
          </cell>
          <cell r="AP375">
            <v>0</v>
          </cell>
          <cell r="AQ375">
            <v>0</v>
          </cell>
          <cell r="AR375">
            <v>0</v>
          </cell>
          <cell r="AS375">
            <v>0</v>
          </cell>
          <cell r="AT375">
            <v>0</v>
          </cell>
          <cell r="AU375">
            <v>0</v>
          </cell>
          <cell r="AV375">
            <v>0</v>
          </cell>
          <cell r="AW375">
            <v>0</v>
          </cell>
          <cell r="AX375">
            <v>0</v>
          </cell>
          <cell r="AY375">
            <v>0</v>
          </cell>
          <cell r="AZ375">
            <v>0</v>
          </cell>
          <cell r="BA375">
            <v>0</v>
          </cell>
          <cell r="BB375">
            <v>0</v>
          </cell>
          <cell r="BC375">
            <v>0</v>
          </cell>
          <cell r="BD375">
            <v>0</v>
          </cell>
          <cell r="BE375">
            <v>0</v>
          </cell>
          <cell r="BF375">
            <v>0</v>
          </cell>
          <cell r="BG375">
            <v>0</v>
          </cell>
          <cell r="BH375">
            <v>0</v>
          </cell>
          <cell r="BI375">
            <v>0</v>
          </cell>
          <cell r="BJ375">
            <v>0</v>
          </cell>
          <cell r="BK375">
            <v>0</v>
          </cell>
          <cell r="BL375">
            <v>0</v>
          </cell>
          <cell r="BM375">
            <v>0</v>
          </cell>
          <cell r="BN375">
            <v>0</v>
          </cell>
          <cell r="BO375">
            <v>0</v>
          </cell>
          <cell r="BP375">
            <v>0</v>
          </cell>
          <cell r="BQ375">
            <v>0</v>
          </cell>
          <cell r="BR375">
            <v>0</v>
          </cell>
          <cell r="BS375">
            <v>0</v>
          </cell>
          <cell r="BT375">
            <v>0</v>
          </cell>
          <cell r="BU375">
            <v>0</v>
          </cell>
          <cell r="BV375">
            <v>0</v>
          </cell>
          <cell r="BW375">
            <v>0</v>
          </cell>
          <cell r="BX375">
            <v>0</v>
          </cell>
          <cell r="BY375">
            <v>0</v>
          </cell>
          <cell r="BZ375">
            <v>0</v>
          </cell>
          <cell r="CA375">
            <v>0</v>
          </cell>
          <cell r="CB375">
            <v>0</v>
          </cell>
          <cell r="CC375">
            <v>0</v>
          </cell>
          <cell r="CD375">
            <v>0</v>
          </cell>
          <cell r="CE375">
            <v>0</v>
          </cell>
          <cell r="CF375">
            <v>0</v>
          </cell>
          <cell r="CG375">
            <v>0</v>
          </cell>
          <cell r="CH375">
            <v>0</v>
          </cell>
          <cell r="CI375">
            <v>0</v>
          </cell>
          <cell r="CJ375">
            <v>0</v>
          </cell>
          <cell r="CK375">
            <v>0</v>
          </cell>
          <cell r="CL375">
            <v>0</v>
          </cell>
          <cell r="CM375">
            <v>0</v>
          </cell>
          <cell r="CN375">
            <v>0</v>
          </cell>
          <cell r="CO375">
            <v>0</v>
          </cell>
          <cell r="CP375">
            <v>0</v>
          </cell>
          <cell r="CQ375">
            <v>0</v>
          </cell>
          <cell r="CR375">
            <v>0</v>
          </cell>
          <cell r="CS375">
            <v>0</v>
          </cell>
          <cell r="CT375">
            <v>0</v>
          </cell>
          <cell r="CU375">
            <v>0</v>
          </cell>
          <cell r="CV375">
            <v>0</v>
          </cell>
          <cell r="CW375">
            <v>0</v>
          </cell>
          <cell r="CX375">
            <v>0</v>
          </cell>
          <cell r="CY375">
            <v>0</v>
          </cell>
          <cell r="CZ375">
            <v>0</v>
          </cell>
          <cell r="DA375">
            <v>0</v>
          </cell>
          <cell r="DB375">
            <v>0</v>
          </cell>
          <cell r="DC375">
            <v>0</v>
          </cell>
          <cell r="DD375">
            <v>0</v>
          </cell>
          <cell r="DE375">
            <v>0</v>
          </cell>
          <cell r="DF375">
            <v>0</v>
          </cell>
          <cell r="DG375">
            <v>0</v>
          </cell>
          <cell r="DH375">
            <v>0</v>
          </cell>
          <cell r="DI375">
            <v>0</v>
          </cell>
          <cell r="DJ375">
            <v>0</v>
          </cell>
          <cell r="DK375">
            <v>0</v>
          </cell>
          <cell r="DL375">
            <v>0</v>
          </cell>
          <cell r="DM375">
            <v>0</v>
          </cell>
          <cell r="DN375">
            <v>0</v>
          </cell>
          <cell r="DO375">
            <v>0</v>
          </cell>
          <cell r="DP375">
            <v>0</v>
          </cell>
          <cell r="DQ375">
            <v>0</v>
          </cell>
          <cell r="DR375">
            <v>0</v>
          </cell>
          <cell r="DS375">
            <v>0</v>
          </cell>
          <cell r="DT375">
            <v>0</v>
          </cell>
          <cell r="DU375">
            <v>0</v>
          </cell>
          <cell r="DV375">
            <v>0</v>
          </cell>
          <cell r="DW375">
            <v>0</v>
          </cell>
          <cell r="DX375">
            <v>0</v>
          </cell>
          <cell r="DY375">
            <v>0</v>
          </cell>
          <cell r="DZ375">
            <v>0</v>
          </cell>
          <cell r="EA375">
            <v>0</v>
          </cell>
          <cell r="EB375">
            <v>0</v>
          </cell>
          <cell r="EC375">
            <v>0</v>
          </cell>
          <cell r="ED375">
            <v>0</v>
          </cell>
          <cell r="EE375">
            <v>0</v>
          </cell>
          <cell r="EF375">
            <v>0</v>
          </cell>
          <cell r="EG375">
            <v>0</v>
          </cell>
          <cell r="EH375">
            <v>0</v>
          </cell>
          <cell r="EI375">
            <v>0</v>
          </cell>
          <cell r="EJ375">
            <v>0</v>
          </cell>
          <cell r="EK375">
            <v>0</v>
          </cell>
          <cell r="EL375">
            <v>0</v>
          </cell>
          <cell r="EM375">
            <v>103.813526</v>
          </cell>
          <cell r="EN375">
            <v>-103.813526</v>
          </cell>
        </row>
        <row r="376">
          <cell r="A376">
            <v>525219</v>
          </cell>
          <cell r="B376" t="str">
            <v>Bad debts - Intercompany</v>
          </cell>
          <cell r="C376">
            <v>0</v>
          </cell>
          <cell r="D376">
            <v>0</v>
          </cell>
          <cell r="E376">
            <v>0</v>
          </cell>
          <cell r="F376">
            <v>0</v>
          </cell>
          <cell r="G376">
            <v>0</v>
          </cell>
          <cell r="H376">
            <v>-6.7613780099999996</v>
          </cell>
          <cell r="I376">
            <v>19.50664587</v>
          </cell>
          <cell r="J376">
            <v>0</v>
          </cell>
          <cell r="K376">
            <v>0</v>
          </cell>
          <cell r="L376">
            <v>0</v>
          </cell>
          <cell r="M376">
            <v>0</v>
          </cell>
          <cell r="N376">
            <v>0</v>
          </cell>
          <cell r="O376">
            <v>0</v>
          </cell>
          <cell r="P376">
            <v>0</v>
          </cell>
          <cell r="Q376">
            <v>0</v>
          </cell>
          <cell r="R376">
            <v>0</v>
          </cell>
          <cell r="S376">
            <v>0</v>
          </cell>
          <cell r="T376">
            <v>0</v>
          </cell>
          <cell r="U376">
            <v>0</v>
          </cell>
          <cell r="V376">
            <v>0</v>
          </cell>
          <cell r="W376">
            <v>0</v>
          </cell>
          <cell r="X376">
            <v>0</v>
          </cell>
          <cell r="Y376">
            <v>0</v>
          </cell>
          <cell r="Z376">
            <v>0</v>
          </cell>
          <cell r="AA376">
            <v>0</v>
          </cell>
          <cell r="AB376">
            <v>0</v>
          </cell>
          <cell r="AC376">
            <v>0</v>
          </cell>
          <cell r="AD376">
            <v>0</v>
          </cell>
          <cell r="AE376">
            <v>0</v>
          </cell>
          <cell r="AF376">
            <v>0</v>
          </cell>
          <cell r="AG376">
            <v>0</v>
          </cell>
          <cell r="AH376">
            <v>0</v>
          </cell>
          <cell r="AI376">
            <v>0</v>
          </cell>
          <cell r="AJ376">
            <v>0</v>
          </cell>
          <cell r="AK376">
            <v>0</v>
          </cell>
          <cell r="AL376">
            <v>0</v>
          </cell>
          <cell r="AM376">
            <v>0</v>
          </cell>
          <cell r="AN376">
            <v>0</v>
          </cell>
          <cell r="AO376">
            <v>0</v>
          </cell>
          <cell r="AP376">
            <v>0</v>
          </cell>
          <cell r="AQ376">
            <v>0</v>
          </cell>
          <cell r="AR376">
            <v>0</v>
          </cell>
          <cell r="AS376">
            <v>0</v>
          </cell>
          <cell r="AT376">
            <v>0</v>
          </cell>
          <cell r="AU376">
            <v>0</v>
          </cell>
          <cell r="AV376">
            <v>0</v>
          </cell>
          <cell r="AW376">
            <v>0</v>
          </cell>
          <cell r="AX376">
            <v>0</v>
          </cell>
          <cell r="AY376">
            <v>0</v>
          </cell>
          <cell r="AZ376">
            <v>0</v>
          </cell>
          <cell r="BA376">
            <v>0</v>
          </cell>
          <cell r="BB376">
            <v>0</v>
          </cell>
          <cell r="BC376">
            <v>0</v>
          </cell>
          <cell r="BD376">
            <v>0</v>
          </cell>
          <cell r="BE376">
            <v>0</v>
          </cell>
          <cell r="BF376">
            <v>0</v>
          </cell>
          <cell r="BG376">
            <v>0</v>
          </cell>
          <cell r="BH376">
            <v>0</v>
          </cell>
          <cell r="BI376">
            <v>0</v>
          </cell>
          <cell r="BJ376">
            <v>0</v>
          </cell>
          <cell r="BK376">
            <v>0</v>
          </cell>
          <cell r="BL376">
            <v>0</v>
          </cell>
          <cell r="BM376">
            <v>7.7292759999999996</v>
          </cell>
          <cell r="BN376">
            <v>0</v>
          </cell>
          <cell r="BO376">
            <v>7.7292759999999996</v>
          </cell>
          <cell r="BP376">
            <v>1</v>
          </cell>
          <cell r="BQ376">
            <v>0</v>
          </cell>
          <cell r="BR376">
            <v>0</v>
          </cell>
          <cell r="BS376">
            <v>0</v>
          </cell>
          <cell r="BT376">
            <v>0</v>
          </cell>
          <cell r="BU376">
            <v>0</v>
          </cell>
          <cell r="BV376">
            <v>0</v>
          </cell>
          <cell r="BW376">
            <v>0</v>
          </cell>
          <cell r="BX376">
            <v>0</v>
          </cell>
          <cell r="BY376">
            <v>7.7292759999999996</v>
          </cell>
          <cell r="BZ376">
            <v>0</v>
          </cell>
          <cell r="CA376">
            <v>-7.7292759999999996</v>
          </cell>
          <cell r="CB376">
            <v>-1</v>
          </cell>
          <cell r="CC376">
            <v>0</v>
          </cell>
          <cell r="CD376">
            <v>0</v>
          </cell>
          <cell r="CE376">
            <v>0</v>
          </cell>
          <cell r="CF376">
            <v>0</v>
          </cell>
          <cell r="CG376">
            <v>0</v>
          </cell>
          <cell r="CH376">
            <v>0</v>
          </cell>
          <cell r="CI376">
            <v>0</v>
          </cell>
          <cell r="CJ376">
            <v>0</v>
          </cell>
          <cell r="CK376">
            <v>7.7292756200000001</v>
          </cell>
          <cell r="CL376">
            <v>0</v>
          </cell>
          <cell r="CM376">
            <v>-7.7292756200000001</v>
          </cell>
          <cell r="CN376">
            <v>-1</v>
          </cell>
          <cell r="CO376">
            <v>0</v>
          </cell>
          <cell r="CP376">
            <v>0</v>
          </cell>
          <cell r="CQ376">
            <v>0</v>
          </cell>
          <cell r="CR376">
            <v>0</v>
          </cell>
          <cell r="CS376">
            <v>0</v>
          </cell>
          <cell r="CT376">
            <v>0</v>
          </cell>
          <cell r="CU376">
            <v>0</v>
          </cell>
          <cell r="CV376">
            <v>0</v>
          </cell>
          <cell r="CW376">
            <v>7.7292756200000001</v>
          </cell>
          <cell r="CX376">
            <v>0</v>
          </cell>
          <cell r="CY376">
            <v>7.7292756200000001</v>
          </cell>
          <cell r="CZ376">
            <v>1</v>
          </cell>
          <cell r="DA376">
            <v>0</v>
          </cell>
          <cell r="DB376">
            <v>0</v>
          </cell>
          <cell r="DC376">
            <v>0</v>
          </cell>
          <cell r="DD376">
            <v>0</v>
          </cell>
          <cell r="DE376">
            <v>0</v>
          </cell>
          <cell r="DF376">
            <v>0</v>
          </cell>
          <cell r="DG376">
            <v>0</v>
          </cell>
          <cell r="DH376">
            <v>0</v>
          </cell>
          <cell r="DI376">
            <v>7.7292756200000001</v>
          </cell>
          <cell r="DJ376">
            <v>0</v>
          </cell>
          <cell r="DK376">
            <v>7.7292756200000001</v>
          </cell>
          <cell r="DL376">
            <v>1</v>
          </cell>
          <cell r="DM376">
            <v>0</v>
          </cell>
          <cell r="DN376">
            <v>0</v>
          </cell>
          <cell r="DO376">
            <v>0</v>
          </cell>
          <cell r="DP376">
            <v>0</v>
          </cell>
          <cell r="DQ376">
            <v>0</v>
          </cell>
          <cell r="DR376">
            <v>0</v>
          </cell>
          <cell r="DS376">
            <v>0</v>
          </cell>
          <cell r="DT376">
            <v>0</v>
          </cell>
          <cell r="DU376">
            <v>7.7292756200000001</v>
          </cell>
          <cell r="DV376">
            <v>0</v>
          </cell>
          <cell r="DW376">
            <v>7.7292756200000001</v>
          </cell>
          <cell r="DX376">
            <v>1</v>
          </cell>
          <cell r="DY376">
            <v>0</v>
          </cell>
          <cell r="DZ376">
            <v>0</v>
          </cell>
          <cell r="EA376">
            <v>0</v>
          </cell>
          <cell r="EB376">
            <v>0</v>
          </cell>
          <cell r="EC376">
            <v>0</v>
          </cell>
          <cell r="ED376">
            <v>0</v>
          </cell>
          <cell r="EE376">
            <v>0</v>
          </cell>
          <cell r="EF376">
            <v>0</v>
          </cell>
          <cell r="EG376">
            <v>7.7292756200000001</v>
          </cell>
          <cell r="EH376">
            <v>0</v>
          </cell>
          <cell r="EI376">
            <v>7.7292756200000001</v>
          </cell>
          <cell r="EJ376">
            <v>1</v>
          </cell>
          <cell r="EK376">
            <v>0</v>
          </cell>
          <cell r="EL376">
            <v>0</v>
          </cell>
          <cell r="EM376">
            <v>0</v>
          </cell>
          <cell r="EN376">
            <v>0</v>
          </cell>
        </row>
        <row r="377">
          <cell r="A377">
            <v>0</v>
          </cell>
          <cell r="B377">
            <v>0</v>
          </cell>
          <cell r="C377">
            <v>604.58324914000002</v>
          </cell>
          <cell r="D377">
            <v>-383.40338500000001</v>
          </cell>
          <cell r="E377">
            <v>944.47223425999994</v>
          </cell>
          <cell r="F377">
            <v>1200.5663486500002</v>
          </cell>
          <cell r="G377">
            <v>1225.8507798800001</v>
          </cell>
          <cell r="H377">
            <v>830.03372520999994</v>
          </cell>
          <cell r="I377">
            <v>1323.6538243</v>
          </cell>
          <cell r="J377">
            <v>145</v>
          </cell>
          <cell r="K377">
            <v>1000</v>
          </cell>
          <cell r="L377">
            <v>1000</v>
          </cell>
          <cell r="M377">
            <v>83.333333330000002</v>
          </cell>
          <cell r="N377">
            <v>107.2727076</v>
          </cell>
          <cell r="O377">
            <v>-23.939374270000002</v>
          </cell>
          <cell r="P377">
            <v>-0.18520102176740805</v>
          </cell>
          <cell r="Q377">
            <v>141.63634361999999</v>
          </cell>
          <cell r="R377">
            <v>107.2727076</v>
          </cell>
          <cell r="S377">
            <v>34.363636019999987</v>
          </cell>
          <cell r="T377">
            <v>0.30267366916090399</v>
          </cell>
          <cell r="U377">
            <v>0</v>
          </cell>
          <cell r="V377">
            <v>83.333333330000002</v>
          </cell>
          <cell r="W377">
            <v>113.58223780999998</v>
          </cell>
          <cell r="X377">
            <v>-30.248904479999986</v>
          </cell>
          <cell r="Y377">
            <v>166.66666666</v>
          </cell>
          <cell r="Z377">
            <v>220.85494541</v>
          </cell>
          <cell r="AA377">
            <v>-54.188278749999988</v>
          </cell>
          <cell r="AB377">
            <v>-0.28177891357127105</v>
          </cell>
          <cell r="AC377">
            <v>210.47851928</v>
          </cell>
          <cell r="AD377">
            <v>220.85494541</v>
          </cell>
          <cell r="AE377">
            <v>-10.376426129999995</v>
          </cell>
          <cell r="AF377">
            <v>1.1415881502944776</v>
          </cell>
          <cell r="AG377">
            <v>0</v>
          </cell>
          <cell r="AH377">
            <v>83.333333330000002</v>
          </cell>
          <cell r="AI377">
            <v>143.41954625</v>
          </cell>
          <cell r="AJ377">
            <v>-60.086212919999994</v>
          </cell>
          <cell r="AK377">
            <v>249.99999999000002</v>
          </cell>
          <cell r="AL377">
            <v>364.27449166000002</v>
          </cell>
          <cell r="AM377">
            <v>-114.27449166999999</v>
          </cell>
          <cell r="AN377">
            <v>-0.31349308761253969</v>
          </cell>
          <cell r="AO377">
            <v>143.41954625</v>
          </cell>
          <cell r="AP377">
            <v>364.27449166000002</v>
          </cell>
          <cell r="AQ377">
            <v>-220.85494541000003</v>
          </cell>
          <cell r="AR377">
            <v>-1.7567276942881149</v>
          </cell>
          <cell r="AS377">
            <v>0</v>
          </cell>
          <cell r="AT377">
            <v>83.333333330000002</v>
          </cell>
          <cell r="AU377">
            <v>189.50857985000002</v>
          </cell>
          <cell r="AV377">
            <v>-106.17524652000002</v>
          </cell>
          <cell r="AW377">
            <v>333.33333332000001</v>
          </cell>
          <cell r="AX377">
            <v>553.78307151000001</v>
          </cell>
          <cell r="AY377">
            <v>-220.44973819000001</v>
          </cell>
          <cell r="AZ377">
            <v>-0.55251806210210075</v>
          </cell>
          <cell r="BA377">
            <v>372.17957240000004</v>
          </cell>
          <cell r="BB377">
            <v>553.78307151000001</v>
          </cell>
          <cell r="BC377">
            <v>-181.60349910999997</v>
          </cell>
          <cell r="BD377">
            <v>-0.90768204331739366</v>
          </cell>
          <cell r="BE377">
            <v>0</v>
          </cell>
          <cell r="BF377">
            <v>83.333333330000002</v>
          </cell>
          <cell r="BG377">
            <v>257.35546558999999</v>
          </cell>
          <cell r="BH377">
            <v>-174.02213225999998</v>
          </cell>
          <cell r="BI377">
            <v>416.66666664999997</v>
          </cell>
          <cell r="BJ377">
            <v>811.13853710000001</v>
          </cell>
          <cell r="BK377">
            <v>-394.47187045000004</v>
          </cell>
          <cell r="BL377">
            <v>-0.72801355171712079</v>
          </cell>
          <cell r="BM377">
            <v>449.69737340000006</v>
          </cell>
          <cell r="BN377">
            <v>811.13853710000001</v>
          </cell>
          <cell r="BO377">
            <v>-361.44116369999995</v>
          </cell>
          <cell r="BP377">
            <v>-3.3868058994817396</v>
          </cell>
          <cell r="BQ377">
            <v>0</v>
          </cell>
          <cell r="BR377">
            <v>83.333333330000002</v>
          </cell>
          <cell r="BS377">
            <v>209.12109368000006</v>
          </cell>
          <cell r="BT377">
            <v>-125.78776035000004</v>
          </cell>
          <cell r="BU377">
            <v>499.99999997999998</v>
          </cell>
          <cell r="BV377">
            <v>1020.25963078</v>
          </cell>
          <cell r="BW377">
            <v>-520.25963080000008</v>
          </cell>
          <cell r="BX377">
            <v>-0.83879739253355201</v>
          </cell>
          <cell r="BY377">
            <v>549.58231117000014</v>
          </cell>
          <cell r="BZ377">
            <v>1020.25963078</v>
          </cell>
          <cell r="CA377">
            <v>470.67731960999998</v>
          </cell>
          <cell r="CB377">
            <v>4.6379382527824209</v>
          </cell>
          <cell r="CC377">
            <v>0</v>
          </cell>
          <cell r="CD377">
            <v>83.333333330000002</v>
          </cell>
          <cell r="CE377">
            <v>224.44421123999999</v>
          </cell>
          <cell r="CF377">
            <v>-141.11087791</v>
          </cell>
          <cell r="CG377">
            <v>583.33333330999994</v>
          </cell>
          <cell r="CH377">
            <v>1244.7038420199999</v>
          </cell>
          <cell r="CI377">
            <v>-661.37050870999997</v>
          </cell>
          <cell r="CJ377">
            <v>-0.95379986047243781</v>
          </cell>
          <cell r="CK377">
            <v>671.6219969</v>
          </cell>
          <cell r="CL377">
            <v>1244.7038420199999</v>
          </cell>
          <cell r="CM377">
            <v>573.08184512000003</v>
          </cell>
          <cell r="CN377">
            <v>3.9948606095164161</v>
          </cell>
          <cell r="CO377">
            <v>0</v>
          </cell>
          <cell r="CP377">
            <v>83.333333330000002</v>
          </cell>
          <cell r="CQ377">
            <v>351.05980626999997</v>
          </cell>
          <cell r="CR377">
            <v>-267.72647294000001</v>
          </cell>
          <cell r="CS377">
            <v>666.66666664000002</v>
          </cell>
          <cell r="CT377">
            <v>1595.76364829</v>
          </cell>
          <cell r="CU377">
            <v>-929.09698164999998</v>
          </cell>
          <cell r="CV377">
            <v>-0.95917539692336706</v>
          </cell>
          <cell r="CW377">
            <v>770.87988345999997</v>
          </cell>
          <cell r="CX377">
            <v>1595.76364829</v>
          </cell>
          <cell r="CY377">
            <v>-824.88376483000013</v>
          </cell>
          <cell r="CZ377">
            <v>-3.31182342097744</v>
          </cell>
          <cell r="DA377">
            <v>0</v>
          </cell>
          <cell r="DB377">
            <v>83.333333330000002</v>
          </cell>
          <cell r="DC377">
            <v>175.55616423000001</v>
          </cell>
          <cell r="DD377">
            <v>-92.222830899999991</v>
          </cell>
          <cell r="DE377">
            <v>749.99999996999998</v>
          </cell>
          <cell r="DF377">
            <v>1771.3198125200001</v>
          </cell>
          <cell r="DG377">
            <v>-1021.3198125500001</v>
          </cell>
          <cell r="DH377">
            <v>-1.3617597501211371</v>
          </cell>
          <cell r="DI377">
            <v>885.44496562999996</v>
          </cell>
          <cell r="DJ377">
            <v>1771.3198125200001</v>
          </cell>
          <cell r="DK377">
            <v>-885.87484689000019</v>
          </cell>
          <cell r="DL377">
            <v>-1.0004854974353989</v>
          </cell>
          <cell r="DM377">
            <v>0</v>
          </cell>
          <cell r="DN377">
            <v>83.333333330000002</v>
          </cell>
          <cell r="DO377">
            <v>120.84492854999989</v>
          </cell>
          <cell r="DP377">
            <v>-37.511595219999883</v>
          </cell>
          <cell r="DQ377">
            <v>833.33333330000005</v>
          </cell>
          <cell r="DR377">
            <v>1892.1647410699998</v>
          </cell>
          <cell r="DS377">
            <v>-1058.8314077699997</v>
          </cell>
          <cell r="DT377">
            <v>-1.2705976893748234</v>
          </cell>
          <cell r="DU377">
            <v>991.32897767999998</v>
          </cell>
          <cell r="DV377">
            <v>1892.1647410699998</v>
          </cell>
          <cell r="DW377">
            <v>-900.83576338999978</v>
          </cell>
          <cell r="DX377">
            <v>-0.90871525363680905</v>
          </cell>
          <cell r="DY377">
            <v>0</v>
          </cell>
          <cell r="DZ377">
            <v>83.333333330000002</v>
          </cell>
          <cell r="EA377">
            <v>123.26538417</v>
          </cell>
          <cell r="EB377">
            <v>-39.932050840000002</v>
          </cell>
          <cell r="EC377">
            <v>916.66666663000012</v>
          </cell>
          <cell r="ED377">
            <v>2015.4301252399998</v>
          </cell>
          <cell r="EE377">
            <v>-1098.7634586099998</v>
          </cell>
          <cell r="EF377">
            <v>-1.1986510458043094</v>
          </cell>
          <cell r="EG377">
            <v>1089.19639553</v>
          </cell>
          <cell r="EH377">
            <v>2015.4301252399998</v>
          </cell>
          <cell r="EI377">
            <v>-926.23372970999981</v>
          </cell>
          <cell r="EJ377">
            <v>-0.85038266148438457</v>
          </cell>
          <cell r="EK377">
            <v>0</v>
          </cell>
          <cell r="EL377">
            <v>83.333333370000005</v>
          </cell>
          <cell r="EM377">
            <v>105.57618371000018</v>
          </cell>
          <cell r="EN377">
            <v>-22.242850340000189</v>
          </cell>
        </row>
        <row r="378">
          <cell r="A378">
            <v>0</v>
          </cell>
          <cell r="B378">
            <v>0</v>
          </cell>
          <cell r="C378">
            <v>0</v>
          </cell>
          <cell r="D378">
            <v>0</v>
          </cell>
          <cell r="E378">
            <v>0</v>
          </cell>
          <cell r="F378">
            <v>0</v>
          </cell>
          <cell r="G378">
            <v>0</v>
          </cell>
          <cell r="H378">
            <v>0</v>
          </cell>
          <cell r="I378">
            <v>0</v>
          </cell>
          <cell r="J378">
            <v>0</v>
          </cell>
          <cell r="K378">
            <v>0</v>
          </cell>
          <cell r="L378">
            <v>0</v>
          </cell>
          <cell r="M378">
            <v>0</v>
          </cell>
          <cell r="N378">
            <v>0</v>
          </cell>
          <cell r="O378">
            <v>0</v>
          </cell>
          <cell r="P378">
            <v>0</v>
          </cell>
          <cell r="Q378">
            <v>0</v>
          </cell>
          <cell r="R378">
            <v>0</v>
          </cell>
          <cell r="S378">
            <v>0</v>
          </cell>
          <cell r="T378">
            <v>0</v>
          </cell>
          <cell r="U378">
            <v>0</v>
          </cell>
          <cell r="V378">
            <v>0</v>
          </cell>
          <cell r="W378">
            <v>0</v>
          </cell>
          <cell r="X378">
            <v>0</v>
          </cell>
          <cell r="Y378">
            <v>0</v>
          </cell>
          <cell r="Z378">
            <v>0</v>
          </cell>
          <cell r="AA378">
            <v>0</v>
          </cell>
          <cell r="AB378">
            <v>0</v>
          </cell>
          <cell r="AC378">
            <v>0</v>
          </cell>
          <cell r="AD378">
            <v>0</v>
          </cell>
          <cell r="AE378">
            <v>0</v>
          </cell>
          <cell r="AF378">
            <v>0</v>
          </cell>
          <cell r="AG378">
            <v>0</v>
          </cell>
          <cell r="AH378">
            <v>0</v>
          </cell>
          <cell r="AI378">
            <v>0</v>
          </cell>
          <cell r="AJ378">
            <v>0</v>
          </cell>
          <cell r="AK378">
            <v>0</v>
          </cell>
          <cell r="AL378">
            <v>0</v>
          </cell>
          <cell r="AM378">
            <v>0</v>
          </cell>
          <cell r="AN378">
            <v>0</v>
          </cell>
          <cell r="AO378">
            <v>0</v>
          </cell>
          <cell r="AP378">
            <v>0</v>
          </cell>
          <cell r="AQ378">
            <v>0</v>
          </cell>
          <cell r="AR378">
            <v>0</v>
          </cell>
          <cell r="AS378">
            <v>0</v>
          </cell>
          <cell r="AT378">
            <v>0</v>
          </cell>
          <cell r="AU378">
            <v>0</v>
          </cell>
          <cell r="AV378">
            <v>0</v>
          </cell>
          <cell r="AW378">
            <v>0</v>
          </cell>
          <cell r="AX378">
            <v>0</v>
          </cell>
          <cell r="AY378">
            <v>0</v>
          </cell>
          <cell r="AZ378">
            <v>0</v>
          </cell>
          <cell r="BA378">
            <v>0</v>
          </cell>
          <cell r="BB378">
            <v>0</v>
          </cell>
          <cell r="BC378">
            <v>0</v>
          </cell>
          <cell r="BD378">
            <v>0</v>
          </cell>
          <cell r="BE378">
            <v>0</v>
          </cell>
          <cell r="BF378">
            <v>0</v>
          </cell>
          <cell r="BG378">
            <v>0</v>
          </cell>
          <cell r="BH378">
            <v>0</v>
          </cell>
          <cell r="BI378">
            <v>0</v>
          </cell>
          <cell r="BJ378">
            <v>0</v>
          </cell>
          <cell r="BK378">
            <v>0</v>
          </cell>
          <cell r="BL378">
            <v>0</v>
          </cell>
          <cell r="BM378">
            <v>0</v>
          </cell>
          <cell r="BN378">
            <v>0</v>
          </cell>
          <cell r="BO378">
            <v>0</v>
          </cell>
          <cell r="BP378">
            <v>0</v>
          </cell>
          <cell r="BQ378">
            <v>0</v>
          </cell>
          <cell r="BR378">
            <v>0</v>
          </cell>
          <cell r="BS378">
            <v>0</v>
          </cell>
          <cell r="BT378">
            <v>0</v>
          </cell>
          <cell r="BU378">
            <v>0</v>
          </cell>
          <cell r="BV378">
            <v>0</v>
          </cell>
          <cell r="BW378">
            <v>0</v>
          </cell>
          <cell r="BX378">
            <v>0</v>
          </cell>
          <cell r="BY378">
            <v>0</v>
          </cell>
          <cell r="BZ378">
            <v>0</v>
          </cell>
          <cell r="CA378">
            <v>0</v>
          </cell>
          <cell r="CB378">
            <v>0</v>
          </cell>
          <cell r="CC378">
            <v>0</v>
          </cell>
          <cell r="CD378">
            <v>0</v>
          </cell>
          <cell r="CE378">
            <v>0</v>
          </cell>
          <cell r="CF378">
            <v>0</v>
          </cell>
          <cell r="CG378">
            <v>0</v>
          </cell>
          <cell r="CH378">
            <v>0</v>
          </cell>
          <cell r="CI378">
            <v>0</v>
          </cell>
          <cell r="CJ378">
            <v>0</v>
          </cell>
          <cell r="CK378">
            <v>0</v>
          </cell>
          <cell r="CL378">
            <v>0</v>
          </cell>
          <cell r="CM378">
            <v>0</v>
          </cell>
          <cell r="CN378">
            <v>0</v>
          </cell>
          <cell r="CO378">
            <v>0</v>
          </cell>
          <cell r="CP378">
            <v>0</v>
          </cell>
          <cell r="CQ378">
            <v>0</v>
          </cell>
          <cell r="CR378">
            <v>0</v>
          </cell>
          <cell r="CS378">
            <v>0</v>
          </cell>
          <cell r="CT378">
            <v>0</v>
          </cell>
          <cell r="CU378">
            <v>0</v>
          </cell>
          <cell r="CV378">
            <v>0</v>
          </cell>
          <cell r="CW378">
            <v>0</v>
          </cell>
          <cell r="CX378">
            <v>0</v>
          </cell>
          <cell r="CY378">
            <v>0</v>
          </cell>
          <cell r="CZ378">
            <v>0</v>
          </cell>
          <cell r="DA378">
            <v>0</v>
          </cell>
          <cell r="DB378">
            <v>0</v>
          </cell>
          <cell r="DC378">
            <v>0</v>
          </cell>
          <cell r="DD378">
            <v>0</v>
          </cell>
          <cell r="DE378">
            <v>0</v>
          </cell>
          <cell r="DF378">
            <v>0</v>
          </cell>
          <cell r="DG378">
            <v>0</v>
          </cell>
          <cell r="DH378">
            <v>0</v>
          </cell>
          <cell r="DI378">
            <v>0</v>
          </cell>
          <cell r="DJ378">
            <v>0</v>
          </cell>
          <cell r="DK378">
            <v>0</v>
          </cell>
          <cell r="DL378">
            <v>0</v>
          </cell>
          <cell r="DM378">
            <v>0</v>
          </cell>
          <cell r="DN378">
            <v>0</v>
          </cell>
          <cell r="DO378">
            <v>0</v>
          </cell>
          <cell r="DP378">
            <v>0</v>
          </cell>
          <cell r="DQ378">
            <v>0</v>
          </cell>
          <cell r="DR378">
            <v>0</v>
          </cell>
          <cell r="DS378">
            <v>0</v>
          </cell>
          <cell r="DT378">
            <v>0</v>
          </cell>
          <cell r="DU378">
            <v>0</v>
          </cell>
          <cell r="DV378">
            <v>0</v>
          </cell>
          <cell r="DW378">
            <v>0</v>
          </cell>
          <cell r="DX378">
            <v>0</v>
          </cell>
          <cell r="DY378">
            <v>0</v>
          </cell>
          <cell r="DZ378">
            <v>0</v>
          </cell>
          <cell r="EA378">
            <v>0</v>
          </cell>
          <cell r="EB378">
            <v>0</v>
          </cell>
          <cell r="EC378">
            <v>0</v>
          </cell>
          <cell r="ED378">
            <v>0</v>
          </cell>
          <cell r="EE378">
            <v>0</v>
          </cell>
          <cell r="EF378">
            <v>0</v>
          </cell>
          <cell r="EG378">
            <v>0</v>
          </cell>
          <cell r="EH378">
            <v>0</v>
          </cell>
          <cell r="EI378">
            <v>0</v>
          </cell>
          <cell r="EJ378">
            <v>0</v>
          </cell>
          <cell r="EK378">
            <v>0</v>
          </cell>
          <cell r="EL378">
            <v>0</v>
          </cell>
          <cell r="EM378">
            <v>0</v>
          </cell>
          <cell r="EN378">
            <v>0</v>
          </cell>
        </row>
        <row r="379">
          <cell r="A379">
            <v>0</v>
          </cell>
          <cell r="B379" t="str">
            <v>Stock Provsion</v>
          </cell>
          <cell r="C379">
            <v>0</v>
          </cell>
          <cell r="D379">
            <v>0</v>
          </cell>
          <cell r="E379">
            <v>0</v>
          </cell>
          <cell r="F379">
            <v>0</v>
          </cell>
          <cell r="G379">
            <v>0</v>
          </cell>
          <cell r="H379">
            <v>0</v>
          </cell>
          <cell r="I379">
            <v>0</v>
          </cell>
          <cell r="J379">
            <v>0</v>
          </cell>
          <cell r="K379">
            <v>0</v>
          </cell>
          <cell r="L379">
            <v>0</v>
          </cell>
          <cell r="M379">
            <v>0</v>
          </cell>
          <cell r="N379">
            <v>0</v>
          </cell>
          <cell r="O379">
            <v>0</v>
          </cell>
          <cell r="P379">
            <v>0</v>
          </cell>
          <cell r="Q379">
            <v>0</v>
          </cell>
          <cell r="R379">
            <v>0</v>
          </cell>
          <cell r="S379">
            <v>0</v>
          </cell>
          <cell r="T379">
            <v>0</v>
          </cell>
          <cell r="U379">
            <v>0</v>
          </cell>
          <cell r="V379">
            <v>0</v>
          </cell>
          <cell r="W379">
            <v>0</v>
          </cell>
          <cell r="X379">
            <v>0</v>
          </cell>
          <cell r="Y379">
            <v>0</v>
          </cell>
          <cell r="Z379">
            <v>0</v>
          </cell>
          <cell r="AA379">
            <v>0</v>
          </cell>
          <cell r="AB379">
            <v>0</v>
          </cell>
          <cell r="AC379">
            <v>0</v>
          </cell>
          <cell r="AD379">
            <v>0</v>
          </cell>
          <cell r="AE379">
            <v>0</v>
          </cell>
          <cell r="AF379">
            <v>0</v>
          </cell>
          <cell r="AG379">
            <v>0</v>
          </cell>
          <cell r="AH379">
            <v>0</v>
          </cell>
          <cell r="AI379">
            <v>0</v>
          </cell>
          <cell r="AJ379">
            <v>0</v>
          </cell>
          <cell r="AK379">
            <v>0</v>
          </cell>
          <cell r="AL379">
            <v>0</v>
          </cell>
          <cell r="AM379">
            <v>0</v>
          </cell>
          <cell r="AN379">
            <v>0</v>
          </cell>
          <cell r="AO379">
            <v>0</v>
          </cell>
          <cell r="AP379">
            <v>0</v>
          </cell>
          <cell r="AQ379">
            <v>0</v>
          </cell>
          <cell r="AR379">
            <v>0</v>
          </cell>
          <cell r="AS379">
            <v>0</v>
          </cell>
          <cell r="AT379">
            <v>0</v>
          </cell>
          <cell r="AU379">
            <v>0</v>
          </cell>
          <cell r="AV379">
            <v>0</v>
          </cell>
          <cell r="AW379">
            <v>0</v>
          </cell>
          <cell r="AX379">
            <v>0</v>
          </cell>
          <cell r="AY379">
            <v>0</v>
          </cell>
          <cell r="AZ379">
            <v>0</v>
          </cell>
          <cell r="BA379">
            <v>0</v>
          </cell>
          <cell r="BB379">
            <v>0</v>
          </cell>
          <cell r="BC379">
            <v>0</v>
          </cell>
          <cell r="BD379">
            <v>0</v>
          </cell>
          <cell r="BE379">
            <v>0</v>
          </cell>
          <cell r="BF379">
            <v>0</v>
          </cell>
          <cell r="BG379">
            <v>0</v>
          </cell>
          <cell r="BH379">
            <v>0</v>
          </cell>
          <cell r="BI379">
            <v>0</v>
          </cell>
          <cell r="BJ379">
            <v>0</v>
          </cell>
          <cell r="BK379">
            <v>0</v>
          </cell>
          <cell r="BL379">
            <v>0</v>
          </cell>
          <cell r="BM379">
            <v>0</v>
          </cell>
          <cell r="BN379">
            <v>0</v>
          </cell>
          <cell r="BO379">
            <v>0</v>
          </cell>
          <cell r="BP379">
            <v>0</v>
          </cell>
          <cell r="BQ379">
            <v>0</v>
          </cell>
          <cell r="BR379">
            <v>0</v>
          </cell>
          <cell r="BS379">
            <v>0</v>
          </cell>
          <cell r="BT379">
            <v>0</v>
          </cell>
          <cell r="BU379">
            <v>0</v>
          </cell>
          <cell r="BV379">
            <v>0</v>
          </cell>
          <cell r="BW379">
            <v>0</v>
          </cell>
          <cell r="BX379">
            <v>0</v>
          </cell>
          <cell r="BY379">
            <v>0</v>
          </cell>
          <cell r="BZ379">
            <v>0</v>
          </cell>
          <cell r="CA379">
            <v>0</v>
          </cell>
          <cell r="CB379">
            <v>0</v>
          </cell>
          <cell r="CC379">
            <v>0</v>
          </cell>
          <cell r="CD379">
            <v>0</v>
          </cell>
          <cell r="CE379">
            <v>0</v>
          </cell>
          <cell r="CF379">
            <v>0</v>
          </cell>
          <cell r="CG379">
            <v>0</v>
          </cell>
          <cell r="CH379">
            <v>0</v>
          </cell>
          <cell r="CI379">
            <v>0</v>
          </cell>
          <cell r="CJ379">
            <v>0</v>
          </cell>
          <cell r="CK379">
            <v>0</v>
          </cell>
          <cell r="CL379">
            <v>0</v>
          </cell>
          <cell r="CM379">
            <v>0</v>
          </cell>
          <cell r="CN379">
            <v>0</v>
          </cell>
          <cell r="CO379">
            <v>0</v>
          </cell>
          <cell r="CP379">
            <v>0</v>
          </cell>
          <cell r="CQ379">
            <v>0</v>
          </cell>
          <cell r="CR379">
            <v>0</v>
          </cell>
          <cell r="CS379">
            <v>0</v>
          </cell>
          <cell r="CT379">
            <v>0</v>
          </cell>
          <cell r="CU379">
            <v>0</v>
          </cell>
          <cell r="CV379">
            <v>0</v>
          </cell>
          <cell r="CW379">
            <v>0</v>
          </cell>
          <cell r="CX379">
            <v>0</v>
          </cell>
          <cell r="CY379">
            <v>0</v>
          </cell>
          <cell r="CZ379">
            <v>0</v>
          </cell>
          <cell r="DA379">
            <v>0</v>
          </cell>
          <cell r="DB379">
            <v>0</v>
          </cell>
          <cell r="DC379">
            <v>0</v>
          </cell>
          <cell r="DD379">
            <v>0</v>
          </cell>
          <cell r="DE379">
            <v>0</v>
          </cell>
          <cell r="DF379">
            <v>0</v>
          </cell>
          <cell r="DG379">
            <v>0</v>
          </cell>
          <cell r="DH379">
            <v>0</v>
          </cell>
          <cell r="DI379">
            <v>0</v>
          </cell>
          <cell r="DJ379">
            <v>0</v>
          </cell>
          <cell r="DK379">
            <v>0</v>
          </cell>
          <cell r="DL379">
            <v>0</v>
          </cell>
          <cell r="DM379">
            <v>0</v>
          </cell>
          <cell r="DN379">
            <v>0</v>
          </cell>
          <cell r="DO379">
            <v>0</v>
          </cell>
          <cell r="DP379">
            <v>0</v>
          </cell>
          <cell r="DQ379">
            <v>0</v>
          </cell>
          <cell r="DR379">
            <v>0</v>
          </cell>
          <cell r="DS379">
            <v>0</v>
          </cell>
          <cell r="DT379">
            <v>0</v>
          </cell>
          <cell r="DU379">
            <v>0</v>
          </cell>
          <cell r="DV379">
            <v>0</v>
          </cell>
          <cell r="DW379">
            <v>0</v>
          </cell>
          <cell r="DX379">
            <v>0</v>
          </cell>
          <cell r="DY379">
            <v>0</v>
          </cell>
          <cell r="DZ379">
            <v>0</v>
          </cell>
          <cell r="EA379">
            <v>0</v>
          </cell>
          <cell r="EB379">
            <v>0</v>
          </cell>
          <cell r="EC379">
            <v>0</v>
          </cell>
          <cell r="ED379">
            <v>0</v>
          </cell>
          <cell r="EE379">
            <v>0</v>
          </cell>
          <cell r="EF379">
            <v>0</v>
          </cell>
          <cell r="EG379">
            <v>0</v>
          </cell>
          <cell r="EH379">
            <v>0</v>
          </cell>
          <cell r="EI379">
            <v>0</v>
          </cell>
          <cell r="EJ379">
            <v>0</v>
          </cell>
          <cell r="EK379">
            <v>0</v>
          </cell>
          <cell r="EL379">
            <v>0</v>
          </cell>
          <cell r="EM379">
            <v>0</v>
          </cell>
          <cell r="EN379">
            <v>0</v>
          </cell>
        </row>
        <row r="380">
          <cell r="A380">
            <v>524902</v>
          </cell>
          <cell r="B380" t="str">
            <v>Average Cost Variance</v>
          </cell>
          <cell r="C380">
            <v>2.6552583199999997</v>
          </cell>
          <cell r="D380">
            <v>10.67575942</v>
          </cell>
          <cell r="E380">
            <v>4.7450431200000001</v>
          </cell>
          <cell r="F380">
            <v>-1.7937950300000001</v>
          </cell>
          <cell r="G380">
            <v>-191.71595141</v>
          </cell>
          <cell r="H380">
            <v>15.943285380000001</v>
          </cell>
          <cell r="I380">
            <v>-4.3246982699999998</v>
          </cell>
          <cell r="J380">
            <v>0</v>
          </cell>
          <cell r="K380">
            <v>0</v>
          </cell>
          <cell r="L380">
            <v>0</v>
          </cell>
          <cell r="M380">
            <v>0</v>
          </cell>
          <cell r="N380">
            <v>-1.49109951</v>
          </cell>
          <cell r="O380">
            <v>1.49109951</v>
          </cell>
          <cell r="P380">
            <v>0</v>
          </cell>
          <cell r="Q380">
            <v>0.14423971999999879</v>
          </cell>
          <cell r="R380">
            <v>-1.49109951</v>
          </cell>
          <cell r="S380">
            <v>1.6353392299999987</v>
          </cell>
          <cell r="T380">
            <v>11.337648395324203</v>
          </cell>
          <cell r="U380">
            <v>0</v>
          </cell>
          <cell r="V380">
            <v>0</v>
          </cell>
          <cell r="W380">
            <v>0.15124384000000007</v>
          </cell>
          <cell r="X380">
            <v>-0.15124384000000007</v>
          </cell>
          <cell r="Y380">
            <v>0</v>
          </cell>
          <cell r="Z380">
            <v>-1.3398556699999999</v>
          </cell>
          <cell r="AA380">
            <v>1.3398556699999999</v>
          </cell>
          <cell r="AB380">
            <v>0</v>
          </cell>
          <cell r="AC380">
            <v>9.8633149999999989E-2</v>
          </cell>
          <cell r="AD380">
            <v>-1.3398556699999999</v>
          </cell>
          <cell r="AE380">
            <v>1.4384888199999999</v>
          </cell>
          <cell r="AF380">
            <v>14.58423278583316</v>
          </cell>
          <cell r="AG380">
            <v>0</v>
          </cell>
          <cell r="AH380">
            <v>0</v>
          </cell>
          <cell r="AI380">
            <v>-0.66498692000000015</v>
          </cell>
          <cell r="AJ380">
            <v>0.66498692000000015</v>
          </cell>
          <cell r="AK380">
            <v>0</v>
          </cell>
          <cell r="AL380">
            <v>-2.00484259</v>
          </cell>
          <cell r="AM380">
            <v>2.00484259</v>
          </cell>
          <cell r="AN380">
            <v>0</v>
          </cell>
          <cell r="AO380">
            <v>-0.66498692000000015</v>
          </cell>
          <cell r="AP380">
            <v>-2.00484259</v>
          </cell>
          <cell r="AQ380">
            <v>1.3398556699999999</v>
          </cell>
          <cell r="AR380">
            <v>-2.0148601870244298</v>
          </cell>
          <cell r="AS380">
            <v>0</v>
          </cell>
          <cell r="AT380">
            <v>0</v>
          </cell>
          <cell r="AU380">
            <v>7.240590000000084E-3</v>
          </cell>
          <cell r="AV380">
            <v>-7.240590000000084E-3</v>
          </cell>
          <cell r="AW380">
            <v>0</v>
          </cell>
          <cell r="AX380">
            <v>-1.9976020000000001</v>
          </cell>
          <cell r="AY380">
            <v>1.9976020000000001</v>
          </cell>
          <cell r="AZ380">
            <v>0</v>
          </cell>
          <cell r="BA380">
            <v>-5.6218847800000002</v>
          </cell>
          <cell r="BB380">
            <v>-1.9976020000000001</v>
          </cell>
          <cell r="BC380">
            <v>-3.6242827800000001</v>
          </cell>
          <cell r="BD380">
            <v>0.64467396999907922</v>
          </cell>
          <cell r="BE380">
            <v>0</v>
          </cell>
          <cell r="BF380">
            <v>0</v>
          </cell>
          <cell r="BG380">
            <v>-0.4488047599999998</v>
          </cell>
          <cell r="BH380">
            <v>0.4488047599999998</v>
          </cell>
          <cell r="BI380">
            <v>0</v>
          </cell>
          <cell r="BJ380">
            <v>-2.4464067599999999</v>
          </cell>
          <cell r="BK380">
            <v>2.4464067599999999</v>
          </cell>
          <cell r="BL380">
            <v>0</v>
          </cell>
          <cell r="BM380">
            <v>-1.7261701200000001</v>
          </cell>
          <cell r="BN380">
            <v>-2.4464067599999999</v>
          </cell>
          <cell r="BO380">
            <v>0.72023663999999976</v>
          </cell>
          <cell r="BP380">
            <v>-0.41724545666449125</v>
          </cell>
          <cell r="BQ380">
            <v>0</v>
          </cell>
          <cell r="BR380">
            <v>0</v>
          </cell>
          <cell r="BS380">
            <v>9.3895933199999995</v>
          </cell>
          <cell r="BT380">
            <v>-9.3895933199999995</v>
          </cell>
          <cell r="BU380">
            <v>0</v>
          </cell>
          <cell r="BV380">
            <v>6.94318656</v>
          </cell>
          <cell r="BW380">
            <v>-6.94318656</v>
          </cell>
          <cell r="BX380">
            <v>0</v>
          </cell>
          <cell r="BY380">
            <v>2.0994535299999999</v>
          </cell>
          <cell r="BZ380">
            <v>6.94318656</v>
          </cell>
          <cell r="CA380">
            <v>4.8437330300000001</v>
          </cell>
          <cell r="CB380">
            <v>2.3071399108319395</v>
          </cell>
          <cell r="CC380">
            <v>0</v>
          </cell>
          <cell r="CD380">
            <v>0</v>
          </cell>
          <cell r="CE380">
            <v>-9.8666109300000002</v>
          </cell>
          <cell r="CF380">
            <v>9.8666109300000002</v>
          </cell>
          <cell r="CG380">
            <v>0</v>
          </cell>
          <cell r="CH380">
            <v>-2.9234243700000002</v>
          </cell>
          <cell r="CI380">
            <v>2.9234243700000002</v>
          </cell>
          <cell r="CJ380">
            <v>0</v>
          </cell>
          <cell r="CK380">
            <v>1.61766783</v>
          </cell>
          <cell r="CL380">
            <v>-2.9234243700000002</v>
          </cell>
          <cell r="CM380">
            <v>-4.5410922000000005</v>
          </cell>
          <cell r="CN380">
            <v>-2.8071845874563754</v>
          </cell>
          <cell r="CO380">
            <v>0</v>
          </cell>
          <cell r="CP380">
            <v>0</v>
          </cell>
          <cell r="CQ380">
            <v>-7.6625299999999813E-2</v>
          </cell>
          <cell r="CR380">
            <v>7.6625299999999813E-2</v>
          </cell>
          <cell r="CS380">
            <v>0</v>
          </cell>
          <cell r="CT380">
            <v>-3.0000496700000001</v>
          </cell>
          <cell r="CU380">
            <v>3.0000496700000001</v>
          </cell>
          <cell r="CV380">
            <v>0</v>
          </cell>
          <cell r="CW380">
            <v>1.5615042299999999</v>
          </cell>
          <cell r="CX380">
            <v>-3.0000496700000001</v>
          </cell>
          <cell r="CY380">
            <v>4.5615538999999998</v>
          </cell>
          <cell r="CZ380">
            <v>2.9212561915378226</v>
          </cell>
          <cell r="DA380">
            <v>0</v>
          </cell>
          <cell r="DB380">
            <v>0</v>
          </cell>
          <cell r="DC380">
            <v>2.4413704300000001</v>
          </cell>
          <cell r="DD380">
            <v>-2.4413704300000001</v>
          </cell>
          <cell r="DE380">
            <v>0</v>
          </cell>
          <cell r="DF380">
            <v>-0.55867924000000002</v>
          </cell>
          <cell r="DG380">
            <v>0.55867924000000002</v>
          </cell>
          <cell r="DH380">
            <v>0</v>
          </cell>
          <cell r="DI380">
            <v>1.3917529499999999</v>
          </cell>
          <cell r="DJ380">
            <v>-0.55867924000000002</v>
          </cell>
          <cell r="DK380">
            <v>1.9504321899999999</v>
          </cell>
          <cell r="DL380">
            <v>1.4014212723601556</v>
          </cell>
          <cell r="DM380">
            <v>0</v>
          </cell>
          <cell r="DN380">
            <v>0</v>
          </cell>
          <cell r="DO380">
            <v>-2.5827848799999997</v>
          </cell>
          <cell r="DP380">
            <v>2.5827848799999997</v>
          </cell>
          <cell r="DQ380">
            <v>0</v>
          </cell>
          <cell r="DR380">
            <v>-3.1414641200000002</v>
          </cell>
          <cell r="DS380">
            <v>3.1414641200000002</v>
          </cell>
          <cell r="DT380">
            <v>0</v>
          </cell>
          <cell r="DU380">
            <v>7.7356390399999997</v>
          </cell>
          <cell r="DV380">
            <v>-3.1414641200000002</v>
          </cell>
          <cell r="DW380">
            <v>10.877103160000001</v>
          </cell>
          <cell r="DX380">
            <v>1.4061027283920426</v>
          </cell>
          <cell r="DY380">
            <v>0</v>
          </cell>
          <cell r="DZ380">
            <v>0</v>
          </cell>
          <cell r="EA380">
            <v>1.0119675900000002</v>
          </cell>
          <cell r="EB380">
            <v>-1.0119675900000002</v>
          </cell>
          <cell r="EC380">
            <v>0</v>
          </cell>
          <cell r="ED380">
            <v>-2.1294965299999999</v>
          </cell>
          <cell r="EE380">
            <v>2.1294965299999999</v>
          </cell>
          <cell r="EF380">
            <v>0</v>
          </cell>
          <cell r="EG380">
            <v>1.2832998600000001</v>
          </cell>
          <cell r="EH380">
            <v>-2.1294965299999999</v>
          </cell>
          <cell r="EI380">
            <v>3.41279639</v>
          </cell>
          <cell r="EJ380">
            <v>2.6593912275498881</v>
          </cell>
          <cell r="EK380">
            <v>0</v>
          </cell>
          <cell r="EL380">
            <v>0</v>
          </cell>
          <cell r="EM380">
            <v>-2.9439923100000001</v>
          </cell>
          <cell r="EN380">
            <v>2.9439923100000001</v>
          </cell>
        </row>
        <row r="381">
          <cell r="A381">
            <v>524903</v>
          </cell>
          <cell r="B381" t="str">
            <v>Invoice Price Variance</v>
          </cell>
          <cell r="C381">
            <v>-2.00859801</v>
          </cell>
          <cell r="D381">
            <v>16.308159839999998</v>
          </cell>
          <cell r="E381">
            <v>-8.75075483</v>
          </cell>
          <cell r="F381">
            <v>-1.28482761</v>
          </cell>
          <cell r="G381">
            <v>-14.3733854</v>
          </cell>
          <cell r="H381">
            <v>-192.46178860000001</v>
          </cell>
          <cell r="I381">
            <v>-3.8078120699999998</v>
          </cell>
          <cell r="J381">
            <v>0</v>
          </cell>
          <cell r="K381">
            <v>0</v>
          </cell>
          <cell r="L381">
            <v>0</v>
          </cell>
          <cell r="M381">
            <v>0</v>
          </cell>
          <cell r="N381">
            <v>0</v>
          </cell>
          <cell r="O381">
            <v>0</v>
          </cell>
          <cell r="P381">
            <v>0</v>
          </cell>
          <cell r="Q381">
            <v>-4.1700103799999999</v>
          </cell>
          <cell r="R381">
            <v>0</v>
          </cell>
          <cell r="S381">
            <v>-4.1700103799999999</v>
          </cell>
          <cell r="T381">
            <v>1</v>
          </cell>
          <cell r="U381">
            <v>0</v>
          </cell>
          <cell r="V381">
            <v>0</v>
          </cell>
          <cell r="W381">
            <v>-0.21511621</v>
          </cell>
          <cell r="X381">
            <v>0.21511621</v>
          </cell>
          <cell r="Y381">
            <v>0</v>
          </cell>
          <cell r="Z381">
            <v>-0.21511621</v>
          </cell>
          <cell r="AA381">
            <v>0.21511621</v>
          </cell>
          <cell r="AB381">
            <v>0</v>
          </cell>
          <cell r="AC381">
            <v>-5.66933094</v>
          </cell>
          <cell r="AD381">
            <v>-0.21511621</v>
          </cell>
          <cell r="AE381">
            <v>-5.4542147300000003</v>
          </cell>
          <cell r="AF381">
            <v>0.96205615578334902</v>
          </cell>
          <cell r="AG381">
            <v>0</v>
          </cell>
          <cell r="AH381">
            <v>0</v>
          </cell>
          <cell r="AI381">
            <v>-0.11541587000000002</v>
          </cell>
          <cell r="AJ381">
            <v>0.11541587000000002</v>
          </cell>
          <cell r="AK381">
            <v>0</v>
          </cell>
          <cell r="AL381">
            <v>-0.33053208000000001</v>
          </cell>
          <cell r="AM381">
            <v>0.33053208000000001</v>
          </cell>
          <cell r="AN381">
            <v>0</v>
          </cell>
          <cell r="AO381">
            <v>-0.11541587000000002</v>
          </cell>
          <cell r="AP381">
            <v>-0.33053208000000001</v>
          </cell>
          <cell r="AQ381">
            <v>0.21511620999999997</v>
          </cell>
          <cell r="AR381">
            <v>-1.8638356232985978</v>
          </cell>
          <cell r="AS381">
            <v>0</v>
          </cell>
          <cell r="AT381">
            <v>0</v>
          </cell>
          <cell r="AU381">
            <v>-0.1493678</v>
          </cell>
          <cell r="AV381">
            <v>0.1493678</v>
          </cell>
          <cell r="AW381">
            <v>0</v>
          </cell>
          <cell r="AX381">
            <v>-0.47989988</v>
          </cell>
          <cell r="AY381">
            <v>0.47989988</v>
          </cell>
          <cell r="AZ381">
            <v>0</v>
          </cell>
          <cell r="BA381">
            <v>1.6310399</v>
          </cell>
          <cell r="BB381">
            <v>-0.47989988</v>
          </cell>
          <cell r="BC381">
            <v>2.1109397799999998</v>
          </cell>
          <cell r="BD381">
            <v>1.2942293931619944</v>
          </cell>
          <cell r="BE381">
            <v>0</v>
          </cell>
          <cell r="BF381">
            <v>0</v>
          </cell>
          <cell r="BG381">
            <v>0.15484266000000002</v>
          </cell>
          <cell r="BH381">
            <v>-0.15484266000000002</v>
          </cell>
          <cell r="BI381">
            <v>0</v>
          </cell>
          <cell r="BJ381">
            <v>-0.32505721999999998</v>
          </cell>
          <cell r="BK381">
            <v>0.32505721999999998</v>
          </cell>
          <cell r="BL381">
            <v>0</v>
          </cell>
          <cell r="BM381">
            <v>1.62915331</v>
          </cell>
          <cell r="BN381">
            <v>-0.32505721999999998</v>
          </cell>
          <cell r="BO381">
            <v>1.9542105299999999</v>
          </cell>
          <cell r="BP381">
            <v>1.1995252491000985</v>
          </cell>
          <cell r="BQ381">
            <v>0</v>
          </cell>
          <cell r="BR381">
            <v>0</v>
          </cell>
          <cell r="BS381">
            <v>3.3912783600000003</v>
          </cell>
          <cell r="BT381">
            <v>-3.3912783600000003</v>
          </cell>
          <cell r="BU381">
            <v>0</v>
          </cell>
          <cell r="BV381">
            <v>3.0662211400000001</v>
          </cell>
          <cell r="BW381">
            <v>-3.0662211400000001</v>
          </cell>
          <cell r="BX381">
            <v>0</v>
          </cell>
          <cell r="BY381">
            <v>3.9354412499999998</v>
          </cell>
          <cell r="BZ381">
            <v>3.0662211400000001</v>
          </cell>
          <cell r="CA381">
            <v>-0.86922010999999966</v>
          </cell>
          <cell r="CB381">
            <v>-0.22086979700179737</v>
          </cell>
          <cell r="CC381">
            <v>0</v>
          </cell>
          <cell r="CD381">
            <v>0</v>
          </cell>
          <cell r="CE381">
            <v>-0.86487847000000018</v>
          </cell>
          <cell r="CF381">
            <v>0.86487847000000018</v>
          </cell>
          <cell r="CG381">
            <v>0</v>
          </cell>
          <cell r="CH381">
            <v>2.2013426699999998</v>
          </cell>
          <cell r="CI381">
            <v>-2.2013426699999998</v>
          </cell>
          <cell r="CJ381">
            <v>0</v>
          </cell>
          <cell r="CK381">
            <v>-2.3115318500000002</v>
          </cell>
          <cell r="CL381">
            <v>2.2013426699999998</v>
          </cell>
          <cell r="CM381">
            <v>4.5128745200000004</v>
          </cell>
          <cell r="CN381">
            <v>-1.9523306676479497</v>
          </cell>
          <cell r="CO381">
            <v>0</v>
          </cell>
          <cell r="CP381">
            <v>0</v>
          </cell>
          <cell r="CQ381">
            <v>-0.2534898699999999</v>
          </cell>
          <cell r="CR381">
            <v>0.2534898699999999</v>
          </cell>
          <cell r="CS381">
            <v>0</v>
          </cell>
          <cell r="CT381">
            <v>1.9478527999999999</v>
          </cell>
          <cell r="CU381">
            <v>-1.9478527999999999</v>
          </cell>
          <cell r="CV381">
            <v>0</v>
          </cell>
          <cell r="CW381">
            <v>-2.86652738</v>
          </cell>
          <cell r="CX381">
            <v>1.9478527999999999</v>
          </cell>
          <cell r="CY381">
            <v>-4.8143801799999997</v>
          </cell>
          <cell r="CZ381">
            <v>1.6795165514867678</v>
          </cell>
          <cell r="DA381">
            <v>0</v>
          </cell>
          <cell r="DB381">
            <v>0</v>
          </cell>
          <cell r="DC381">
            <v>-1.96318174</v>
          </cell>
          <cell r="DD381">
            <v>1.96318174</v>
          </cell>
          <cell r="DE381">
            <v>0</v>
          </cell>
          <cell r="DF381">
            <v>-1.5328940000000001E-2</v>
          </cell>
          <cell r="DG381">
            <v>1.5328940000000001E-2</v>
          </cell>
          <cell r="DH381">
            <v>0</v>
          </cell>
          <cell r="DI381">
            <v>-3.0825351400000001</v>
          </cell>
          <cell r="DJ381">
            <v>-1.5328940000000001E-2</v>
          </cell>
          <cell r="DK381">
            <v>-3.0672062000000002</v>
          </cell>
          <cell r="DL381">
            <v>0.99502716455650853</v>
          </cell>
          <cell r="DM381">
            <v>0</v>
          </cell>
          <cell r="DN381">
            <v>0</v>
          </cell>
          <cell r="DO381">
            <v>-0.73787121000000011</v>
          </cell>
          <cell r="DP381">
            <v>0.73787121000000011</v>
          </cell>
          <cell r="DQ381">
            <v>0</v>
          </cell>
          <cell r="DR381">
            <v>-0.75320015000000007</v>
          </cell>
          <cell r="DS381">
            <v>0.75320015000000007</v>
          </cell>
          <cell r="DT381">
            <v>0</v>
          </cell>
          <cell r="DU381">
            <v>-3.1540565899999997</v>
          </cell>
          <cell r="DV381">
            <v>-0.75320015000000007</v>
          </cell>
          <cell r="DW381">
            <v>-2.4008564399999996</v>
          </cell>
          <cell r="DX381">
            <v>0.76119637409549457</v>
          </cell>
          <cell r="DY381">
            <v>0</v>
          </cell>
          <cell r="DZ381">
            <v>0</v>
          </cell>
          <cell r="EA381">
            <v>-1.1854104399999998</v>
          </cell>
          <cell r="EB381">
            <v>1.1854104399999998</v>
          </cell>
          <cell r="EC381">
            <v>0</v>
          </cell>
          <cell r="ED381">
            <v>-1.9386105900000001</v>
          </cell>
          <cell r="EE381">
            <v>1.9386105900000001</v>
          </cell>
          <cell r="EF381">
            <v>0</v>
          </cell>
          <cell r="EG381">
            <v>-3.2034771399999999</v>
          </cell>
          <cell r="EH381">
            <v>-1.9386105900000001</v>
          </cell>
          <cell r="EI381">
            <v>-1.2648665499999998</v>
          </cell>
          <cell r="EJ381">
            <v>0.3948417593515276</v>
          </cell>
          <cell r="EK381">
            <v>0</v>
          </cell>
          <cell r="EL381">
            <v>0</v>
          </cell>
          <cell r="EM381">
            <v>-7.8678545800000004</v>
          </cell>
          <cell r="EN381">
            <v>7.8678545800000004</v>
          </cell>
        </row>
        <row r="382">
          <cell r="A382">
            <v>524904</v>
          </cell>
          <cell r="B382" t="str">
            <v>Physical Inventory Adjustment</v>
          </cell>
          <cell r="C382">
            <v>-0.49409959999999997</v>
          </cell>
          <cell r="D382">
            <v>28.324955450000001</v>
          </cell>
          <cell r="E382">
            <v>2.5526119999999999E-2</v>
          </cell>
          <cell r="F382">
            <v>46.822561020000002</v>
          </cell>
          <cell r="G382">
            <v>0.18289448999999999</v>
          </cell>
          <cell r="H382">
            <v>6.7631562199999999</v>
          </cell>
          <cell r="I382">
            <v>3.5083445200000001</v>
          </cell>
          <cell r="J382">
            <v>0</v>
          </cell>
          <cell r="K382">
            <v>0</v>
          </cell>
          <cell r="L382">
            <v>0</v>
          </cell>
          <cell r="M382">
            <v>0</v>
          </cell>
          <cell r="N382">
            <v>0</v>
          </cell>
          <cell r="O382">
            <v>0</v>
          </cell>
          <cell r="P382">
            <v>0</v>
          </cell>
          <cell r="Q382">
            <v>0</v>
          </cell>
          <cell r="R382">
            <v>0</v>
          </cell>
          <cell r="S382">
            <v>0</v>
          </cell>
          <cell r="T382">
            <v>0</v>
          </cell>
          <cell r="U382">
            <v>0</v>
          </cell>
          <cell r="V382">
            <v>0</v>
          </cell>
          <cell r="W382">
            <v>0</v>
          </cell>
          <cell r="X382">
            <v>0</v>
          </cell>
          <cell r="Y382">
            <v>0</v>
          </cell>
          <cell r="Z382">
            <v>0</v>
          </cell>
          <cell r="AA382">
            <v>0</v>
          </cell>
          <cell r="AB382">
            <v>0</v>
          </cell>
          <cell r="AC382">
            <v>-2.93742E-2</v>
          </cell>
          <cell r="AD382">
            <v>0</v>
          </cell>
          <cell r="AE382">
            <v>-2.93742E-2</v>
          </cell>
          <cell r="AF382">
            <v>1</v>
          </cell>
          <cell r="AG382">
            <v>0</v>
          </cell>
          <cell r="AH382">
            <v>0</v>
          </cell>
          <cell r="AI382">
            <v>0</v>
          </cell>
          <cell r="AJ382">
            <v>0</v>
          </cell>
          <cell r="AK382">
            <v>0</v>
          </cell>
          <cell r="AL382">
            <v>0</v>
          </cell>
          <cell r="AM382">
            <v>0</v>
          </cell>
          <cell r="AN382">
            <v>0</v>
          </cell>
          <cell r="AO382">
            <v>0</v>
          </cell>
          <cell r="AP382">
            <v>0</v>
          </cell>
          <cell r="AQ382">
            <v>0</v>
          </cell>
          <cell r="AR382" t="e">
            <v>#DIV/0!</v>
          </cell>
          <cell r="AS382">
            <v>0</v>
          </cell>
          <cell r="AT382">
            <v>0</v>
          </cell>
          <cell r="AU382">
            <v>0</v>
          </cell>
          <cell r="AV382">
            <v>0</v>
          </cell>
          <cell r="AW382">
            <v>0</v>
          </cell>
          <cell r="AX382">
            <v>0</v>
          </cell>
          <cell r="AY382">
            <v>0</v>
          </cell>
          <cell r="AZ382">
            <v>0</v>
          </cell>
          <cell r="BA382">
            <v>-2.93742E-2</v>
          </cell>
          <cell r="BB382">
            <v>0</v>
          </cell>
          <cell r="BC382">
            <v>-2.93742E-2</v>
          </cell>
          <cell r="BD382">
            <v>1</v>
          </cell>
          <cell r="BE382">
            <v>0</v>
          </cell>
          <cell r="BF382">
            <v>0</v>
          </cell>
          <cell r="BG382">
            <v>0</v>
          </cell>
          <cell r="BH382">
            <v>0</v>
          </cell>
          <cell r="BI382">
            <v>0</v>
          </cell>
          <cell r="BJ382">
            <v>0</v>
          </cell>
          <cell r="BK382">
            <v>0</v>
          </cell>
          <cell r="BL382">
            <v>0</v>
          </cell>
          <cell r="BM382">
            <v>-2.93742E-2</v>
          </cell>
          <cell r="BN382">
            <v>0</v>
          </cell>
          <cell r="BO382">
            <v>-2.93742E-2</v>
          </cell>
          <cell r="BP382">
            <v>1</v>
          </cell>
          <cell r="BQ382">
            <v>0</v>
          </cell>
          <cell r="BR382">
            <v>0</v>
          </cell>
          <cell r="BS382">
            <v>0</v>
          </cell>
          <cell r="BT382">
            <v>0</v>
          </cell>
          <cell r="BU382">
            <v>0</v>
          </cell>
          <cell r="BV382">
            <v>0</v>
          </cell>
          <cell r="BW382">
            <v>0</v>
          </cell>
          <cell r="BX382">
            <v>0</v>
          </cell>
          <cell r="BY382">
            <v>-2.93742E-2</v>
          </cell>
          <cell r="BZ382">
            <v>0</v>
          </cell>
          <cell r="CA382">
            <v>2.93742E-2</v>
          </cell>
          <cell r="CB382">
            <v>-1</v>
          </cell>
          <cell r="CC382">
            <v>0</v>
          </cell>
          <cell r="CD382">
            <v>0</v>
          </cell>
          <cell r="CE382">
            <v>0</v>
          </cell>
          <cell r="CF382">
            <v>0</v>
          </cell>
          <cell r="CG382">
            <v>0</v>
          </cell>
          <cell r="CH382">
            <v>0</v>
          </cell>
          <cell r="CI382">
            <v>0</v>
          </cell>
          <cell r="CJ382">
            <v>0</v>
          </cell>
          <cell r="CK382">
            <v>-2.93742E-2</v>
          </cell>
          <cell r="CL382">
            <v>0</v>
          </cell>
          <cell r="CM382">
            <v>2.93742E-2</v>
          </cell>
          <cell r="CN382">
            <v>-1</v>
          </cell>
          <cell r="CO382">
            <v>0</v>
          </cell>
          <cell r="CP382">
            <v>0</v>
          </cell>
          <cell r="CQ382">
            <v>0</v>
          </cell>
          <cell r="CR382">
            <v>0</v>
          </cell>
          <cell r="CS382">
            <v>0</v>
          </cell>
          <cell r="CT382">
            <v>0</v>
          </cell>
          <cell r="CU382">
            <v>0</v>
          </cell>
          <cell r="CV382">
            <v>0</v>
          </cell>
          <cell r="CW382">
            <v>-2.93742E-2</v>
          </cell>
          <cell r="CX382">
            <v>0</v>
          </cell>
          <cell r="CY382">
            <v>-2.93742E-2</v>
          </cell>
          <cell r="CZ382">
            <v>1</v>
          </cell>
          <cell r="DA382">
            <v>0</v>
          </cell>
          <cell r="DB382">
            <v>0</v>
          </cell>
          <cell r="DC382">
            <v>0</v>
          </cell>
          <cell r="DD382">
            <v>0</v>
          </cell>
          <cell r="DE382">
            <v>0</v>
          </cell>
          <cell r="DF382">
            <v>0</v>
          </cell>
          <cell r="DG382">
            <v>0</v>
          </cell>
          <cell r="DH382">
            <v>0</v>
          </cell>
          <cell r="DI382">
            <v>-2.93742E-2</v>
          </cell>
          <cell r="DJ382">
            <v>0</v>
          </cell>
          <cell r="DK382">
            <v>-2.93742E-2</v>
          </cell>
          <cell r="DL382">
            <v>1</v>
          </cell>
          <cell r="DM382">
            <v>0</v>
          </cell>
          <cell r="DN382">
            <v>0</v>
          </cell>
          <cell r="DO382">
            <v>0</v>
          </cell>
          <cell r="DP382">
            <v>0</v>
          </cell>
          <cell r="DQ382">
            <v>0</v>
          </cell>
          <cell r="DR382">
            <v>0</v>
          </cell>
          <cell r="DS382">
            <v>0</v>
          </cell>
          <cell r="DT382">
            <v>0</v>
          </cell>
          <cell r="DU382">
            <v>-2.93742E-2</v>
          </cell>
          <cell r="DV382">
            <v>0</v>
          </cell>
          <cell r="DW382">
            <v>-2.93742E-2</v>
          </cell>
          <cell r="DX382">
            <v>1</v>
          </cell>
          <cell r="DY382">
            <v>0</v>
          </cell>
          <cell r="DZ382">
            <v>0</v>
          </cell>
          <cell r="EA382">
            <v>0</v>
          </cell>
          <cell r="EB382">
            <v>0</v>
          </cell>
          <cell r="EC382">
            <v>0</v>
          </cell>
          <cell r="ED382">
            <v>0</v>
          </cell>
          <cell r="EE382">
            <v>0</v>
          </cell>
          <cell r="EF382">
            <v>0</v>
          </cell>
          <cell r="EG382">
            <v>-2.93742E-2</v>
          </cell>
          <cell r="EH382">
            <v>0</v>
          </cell>
          <cell r="EI382">
            <v>-2.93742E-2</v>
          </cell>
          <cell r="EJ382">
            <v>1</v>
          </cell>
          <cell r="EK382">
            <v>0</v>
          </cell>
          <cell r="EL382">
            <v>0</v>
          </cell>
          <cell r="EM382">
            <v>0</v>
          </cell>
          <cell r="EN382">
            <v>0</v>
          </cell>
        </row>
        <row r="383">
          <cell r="A383">
            <v>524905</v>
          </cell>
          <cell r="B383" t="str">
            <v>Cycle Count Adjustment</v>
          </cell>
          <cell r="C383">
            <v>0</v>
          </cell>
          <cell r="D383">
            <v>0</v>
          </cell>
          <cell r="E383">
            <v>0</v>
          </cell>
          <cell r="F383">
            <v>-2.4304800000000001E-3</v>
          </cell>
          <cell r="G383">
            <v>0</v>
          </cell>
          <cell r="H383">
            <v>-1.9494339999999999E-2</v>
          </cell>
          <cell r="I383">
            <v>0</v>
          </cell>
          <cell r="J383">
            <v>0</v>
          </cell>
          <cell r="K383">
            <v>0</v>
          </cell>
          <cell r="L383">
            <v>0</v>
          </cell>
          <cell r="M383">
            <v>0</v>
          </cell>
          <cell r="N383">
            <v>0</v>
          </cell>
          <cell r="O383">
            <v>0</v>
          </cell>
          <cell r="P383">
            <v>0</v>
          </cell>
          <cell r="Q383">
            <v>0</v>
          </cell>
          <cell r="R383">
            <v>0</v>
          </cell>
          <cell r="S383">
            <v>0</v>
          </cell>
          <cell r="T383">
            <v>0</v>
          </cell>
          <cell r="U383">
            <v>0</v>
          </cell>
          <cell r="V383">
            <v>0</v>
          </cell>
          <cell r="W383">
            <v>0</v>
          </cell>
          <cell r="X383">
            <v>0</v>
          </cell>
          <cell r="Y383">
            <v>0</v>
          </cell>
          <cell r="Z383">
            <v>0</v>
          </cell>
          <cell r="AA383">
            <v>0</v>
          </cell>
          <cell r="AB383">
            <v>0</v>
          </cell>
          <cell r="AC383">
            <v>0</v>
          </cell>
          <cell r="AD383">
            <v>0</v>
          </cell>
          <cell r="AE383">
            <v>0</v>
          </cell>
          <cell r="AF383">
            <v>0</v>
          </cell>
          <cell r="AG383">
            <v>0</v>
          </cell>
          <cell r="AH383">
            <v>0</v>
          </cell>
          <cell r="AI383">
            <v>0</v>
          </cell>
          <cell r="AJ383">
            <v>0</v>
          </cell>
          <cell r="AK383">
            <v>0</v>
          </cell>
          <cell r="AL383">
            <v>0</v>
          </cell>
          <cell r="AM383">
            <v>0</v>
          </cell>
          <cell r="AN383">
            <v>0</v>
          </cell>
          <cell r="AO383">
            <v>0</v>
          </cell>
          <cell r="AP383">
            <v>0</v>
          </cell>
          <cell r="AQ383">
            <v>0</v>
          </cell>
          <cell r="AR383">
            <v>0</v>
          </cell>
          <cell r="AS383">
            <v>0</v>
          </cell>
          <cell r="AT383">
            <v>0</v>
          </cell>
          <cell r="AU383">
            <v>0</v>
          </cell>
          <cell r="AV383">
            <v>0</v>
          </cell>
          <cell r="AW383">
            <v>0</v>
          </cell>
          <cell r="AX383">
            <v>0</v>
          </cell>
          <cell r="AY383">
            <v>0</v>
          </cell>
          <cell r="AZ383">
            <v>0</v>
          </cell>
          <cell r="BA383">
            <v>0</v>
          </cell>
          <cell r="BB383">
            <v>0</v>
          </cell>
          <cell r="BC383">
            <v>0</v>
          </cell>
          <cell r="BD383">
            <v>0</v>
          </cell>
          <cell r="BE383">
            <v>0</v>
          </cell>
          <cell r="BF383">
            <v>0</v>
          </cell>
          <cell r="BG383">
            <v>0</v>
          </cell>
          <cell r="BH383">
            <v>0</v>
          </cell>
          <cell r="BI383">
            <v>0</v>
          </cell>
          <cell r="BJ383">
            <v>0</v>
          </cell>
          <cell r="BK383">
            <v>0</v>
          </cell>
          <cell r="BL383">
            <v>0</v>
          </cell>
          <cell r="BM383">
            <v>0</v>
          </cell>
          <cell r="BN383">
            <v>0</v>
          </cell>
          <cell r="BO383">
            <v>0</v>
          </cell>
          <cell r="BP383">
            <v>0</v>
          </cell>
          <cell r="BQ383">
            <v>0</v>
          </cell>
          <cell r="BR383">
            <v>0</v>
          </cell>
          <cell r="BS383">
            <v>0</v>
          </cell>
          <cell r="BT383">
            <v>0</v>
          </cell>
          <cell r="BU383">
            <v>0</v>
          </cell>
          <cell r="BV383">
            <v>0</v>
          </cell>
          <cell r="BW383">
            <v>0</v>
          </cell>
          <cell r="BX383">
            <v>0</v>
          </cell>
          <cell r="BY383">
            <v>0</v>
          </cell>
          <cell r="BZ383">
            <v>0</v>
          </cell>
          <cell r="CA383">
            <v>0</v>
          </cell>
          <cell r="CB383">
            <v>0</v>
          </cell>
          <cell r="CC383">
            <v>0</v>
          </cell>
          <cell r="CD383">
            <v>0</v>
          </cell>
          <cell r="CE383">
            <v>0</v>
          </cell>
          <cell r="CF383">
            <v>0</v>
          </cell>
          <cell r="CG383">
            <v>0</v>
          </cell>
          <cell r="CH383">
            <v>0</v>
          </cell>
          <cell r="CI383">
            <v>0</v>
          </cell>
          <cell r="CJ383">
            <v>0</v>
          </cell>
          <cell r="CK383">
            <v>0</v>
          </cell>
          <cell r="CL383">
            <v>0</v>
          </cell>
          <cell r="CM383">
            <v>0</v>
          </cell>
          <cell r="CN383">
            <v>0</v>
          </cell>
          <cell r="CO383">
            <v>0</v>
          </cell>
          <cell r="CP383">
            <v>0</v>
          </cell>
          <cell r="CQ383">
            <v>0</v>
          </cell>
          <cell r="CR383">
            <v>0</v>
          </cell>
          <cell r="CS383">
            <v>0</v>
          </cell>
          <cell r="CT383">
            <v>0</v>
          </cell>
          <cell r="CU383">
            <v>0</v>
          </cell>
          <cell r="CV383">
            <v>0</v>
          </cell>
          <cell r="CW383">
            <v>0</v>
          </cell>
          <cell r="CX383">
            <v>0</v>
          </cell>
          <cell r="CY383">
            <v>0</v>
          </cell>
          <cell r="CZ383">
            <v>0</v>
          </cell>
          <cell r="DA383">
            <v>0</v>
          </cell>
          <cell r="DB383">
            <v>0</v>
          </cell>
          <cell r="DC383">
            <v>0</v>
          </cell>
          <cell r="DD383">
            <v>0</v>
          </cell>
          <cell r="DE383">
            <v>0</v>
          </cell>
          <cell r="DF383">
            <v>0</v>
          </cell>
          <cell r="DG383">
            <v>0</v>
          </cell>
          <cell r="DH383">
            <v>0</v>
          </cell>
          <cell r="DI383">
            <v>0</v>
          </cell>
          <cell r="DJ383">
            <v>0</v>
          </cell>
          <cell r="DK383">
            <v>0</v>
          </cell>
          <cell r="DL383">
            <v>0</v>
          </cell>
          <cell r="DM383">
            <v>0</v>
          </cell>
          <cell r="DN383">
            <v>0</v>
          </cell>
          <cell r="DO383">
            <v>0</v>
          </cell>
          <cell r="DP383">
            <v>0</v>
          </cell>
          <cell r="DQ383">
            <v>0</v>
          </cell>
          <cell r="DR383">
            <v>0</v>
          </cell>
          <cell r="DS383">
            <v>0</v>
          </cell>
          <cell r="DT383">
            <v>0</v>
          </cell>
          <cell r="DU383">
            <v>0</v>
          </cell>
          <cell r="DV383">
            <v>0</v>
          </cell>
          <cell r="DW383">
            <v>0</v>
          </cell>
          <cell r="DX383">
            <v>0</v>
          </cell>
          <cell r="DY383">
            <v>0</v>
          </cell>
          <cell r="DZ383">
            <v>0</v>
          </cell>
          <cell r="EA383">
            <v>0</v>
          </cell>
          <cell r="EB383">
            <v>0</v>
          </cell>
          <cell r="EC383">
            <v>0</v>
          </cell>
          <cell r="ED383">
            <v>0</v>
          </cell>
          <cell r="EE383">
            <v>0</v>
          </cell>
          <cell r="EF383">
            <v>0</v>
          </cell>
          <cell r="EG383">
            <v>0</v>
          </cell>
          <cell r="EH383">
            <v>0</v>
          </cell>
          <cell r="EI383">
            <v>0</v>
          </cell>
          <cell r="EJ383">
            <v>0</v>
          </cell>
          <cell r="EK383">
            <v>0</v>
          </cell>
          <cell r="EL383">
            <v>0</v>
          </cell>
          <cell r="EM383">
            <v>0</v>
          </cell>
          <cell r="EN383">
            <v>0</v>
          </cell>
        </row>
        <row r="384">
          <cell r="A384">
            <v>524909</v>
          </cell>
          <cell r="B384" t="str">
            <v>Material Price Variance</v>
          </cell>
          <cell r="C384">
            <v>0</v>
          </cell>
          <cell r="D384">
            <v>0</v>
          </cell>
          <cell r="E384">
            <v>0</v>
          </cell>
          <cell r="F384">
            <v>0</v>
          </cell>
          <cell r="G384">
            <v>0</v>
          </cell>
          <cell r="H384">
            <v>0</v>
          </cell>
          <cell r="I384">
            <v>0</v>
          </cell>
          <cell r="J384">
            <v>0</v>
          </cell>
          <cell r="K384">
            <v>0</v>
          </cell>
          <cell r="L384">
            <v>0</v>
          </cell>
          <cell r="M384">
            <v>0</v>
          </cell>
          <cell r="N384">
            <v>0</v>
          </cell>
          <cell r="O384">
            <v>0</v>
          </cell>
          <cell r="P384">
            <v>0</v>
          </cell>
          <cell r="Q384">
            <v>0</v>
          </cell>
          <cell r="R384">
            <v>0</v>
          </cell>
          <cell r="S384">
            <v>0</v>
          </cell>
          <cell r="T384">
            <v>0</v>
          </cell>
          <cell r="U384">
            <v>0</v>
          </cell>
          <cell r="V384">
            <v>0</v>
          </cell>
          <cell r="W384">
            <v>0</v>
          </cell>
          <cell r="X384">
            <v>0</v>
          </cell>
          <cell r="Y384">
            <v>0</v>
          </cell>
          <cell r="Z384">
            <v>0</v>
          </cell>
          <cell r="AA384">
            <v>0</v>
          </cell>
          <cell r="AB384">
            <v>0</v>
          </cell>
          <cell r="AC384">
            <v>0</v>
          </cell>
          <cell r="AD384">
            <v>0</v>
          </cell>
          <cell r="AE384">
            <v>0</v>
          </cell>
          <cell r="AF384">
            <v>0</v>
          </cell>
          <cell r="AG384">
            <v>0</v>
          </cell>
          <cell r="AH384">
            <v>0</v>
          </cell>
          <cell r="AI384">
            <v>0</v>
          </cell>
          <cell r="AJ384">
            <v>0</v>
          </cell>
          <cell r="AK384">
            <v>0</v>
          </cell>
          <cell r="AL384">
            <v>0</v>
          </cell>
          <cell r="AM384">
            <v>0</v>
          </cell>
          <cell r="AN384">
            <v>0</v>
          </cell>
          <cell r="AO384">
            <v>0</v>
          </cell>
          <cell r="AP384">
            <v>0</v>
          </cell>
          <cell r="AQ384">
            <v>0</v>
          </cell>
          <cell r="AR384">
            <v>0</v>
          </cell>
          <cell r="AS384">
            <v>0</v>
          </cell>
          <cell r="AT384">
            <v>0</v>
          </cell>
          <cell r="AU384">
            <v>0</v>
          </cell>
          <cell r="AV384">
            <v>0</v>
          </cell>
          <cell r="AW384">
            <v>0</v>
          </cell>
          <cell r="AX384">
            <v>0</v>
          </cell>
          <cell r="AY384">
            <v>0</v>
          </cell>
          <cell r="AZ384">
            <v>0</v>
          </cell>
          <cell r="BA384">
            <v>0</v>
          </cell>
          <cell r="BB384">
            <v>0</v>
          </cell>
          <cell r="BC384">
            <v>0</v>
          </cell>
          <cell r="BD384">
            <v>0</v>
          </cell>
          <cell r="BE384">
            <v>0</v>
          </cell>
          <cell r="BF384">
            <v>0</v>
          </cell>
          <cell r="BG384">
            <v>0</v>
          </cell>
          <cell r="BH384">
            <v>0</v>
          </cell>
          <cell r="BI384">
            <v>0</v>
          </cell>
          <cell r="BJ384">
            <v>0</v>
          </cell>
          <cell r="BK384">
            <v>0</v>
          </cell>
          <cell r="BL384">
            <v>0</v>
          </cell>
          <cell r="BM384">
            <v>0</v>
          </cell>
          <cell r="BN384">
            <v>0</v>
          </cell>
          <cell r="BO384">
            <v>0</v>
          </cell>
          <cell r="BP384">
            <v>0</v>
          </cell>
          <cell r="BQ384">
            <v>0</v>
          </cell>
          <cell r="BR384">
            <v>0</v>
          </cell>
          <cell r="BS384">
            <v>0</v>
          </cell>
          <cell r="BT384">
            <v>0</v>
          </cell>
          <cell r="BU384">
            <v>0</v>
          </cell>
          <cell r="BV384">
            <v>0</v>
          </cell>
          <cell r="BW384">
            <v>0</v>
          </cell>
          <cell r="BX384">
            <v>0</v>
          </cell>
          <cell r="BY384">
            <v>0</v>
          </cell>
          <cell r="BZ384">
            <v>0</v>
          </cell>
          <cell r="CA384">
            <v>0</v>
          </cell>
          <cell r="CB384">
            <v>0</v>
          </cell>
          <cell r="CC384">
            <v>0</v>
          </cell>
          <cell r="CD384">
            <v>0</v>
          </cell>
          <cell r="CE384">
            <v>0</v>
          </cell>
          <cell r="CF384">
            <v>0</v>
          </cell>
          <cell r="CG384">
            <v>0</v>
          </cell>
          <cell r="CH384">
            <v>0</v>
          </cell>
          <cell r="CI384">
            <v>0</v>
          </cell>
          <cell r="CJ384">
            <v>0</v>
          </cell>
          <cell r="CK384">
            <v>0</v>
          </cell>
          <cell r="CL384">
            <v>0</v>
          </cell>
          <cell r="CM384">
            <v>0</v>
          </cell>
          <cell r="CN384">
            <v>0</v>
          </cell>
          <cell r="CO384">
            <v>0</v>
          </cell>
          <cell r="CP384">
            <v>0</v>
          </cell>
          <cell r="CQ384">
            <v>0</v>
          </cell>
          <cell r="CR384">
            <v>0</v>
          </cell>
          <cell r="CS384">
            <v>0</v>
          </cell>
          <cell r="CT384">
            <v>0</v>
          </cell>
          <cell r="CU384">
            <v>0</v>
          </cell>
          <cell r="CV384">
            <v>0</v>
          </cell>
          <cell r="CW384">
            <v>0</v>
          </cell>
          <cell r="CX384">
            <v>0</v>
          </cell>
          <cell r="CY384">
            <v>0</v>
          </cell>
          <cell r="CZ384">
            <v>0</v>
          </cell>
          <cell r="DA384">
            <v>0</v>
          </cell>
          <cell r="DB384">
            <v>0</v>
          </cell>
          <cell r="DC384">
            <v>0</v>
          </cell>
          <cell r="DD384">
            <v>0</v>
          </cell>
          <cell r="DE384">
            <v>0</v>
          </cell>
          <cell r="DF384">
            <v>0</v>
          </cell>
          <cell r="DG384">
            <v>0</v>
          </cell>
          <cell r="DH384">
            <v>0</v>
          </cell>
          <cell r="DI384">
            <v>0</v>
          </cell>
          <cell r="DJ384">
            <v>0</v>
          </cell>
          <cell r="DK384">
            <v>0</v>
          </cell>
          <cell r="DL384">
            <v>0</v>
          </cell>
          <cell r="DM384">
            <v>0</v>
          </cell>
          <cell r="DN384">
            <v>0</v>
          </cell>
          <cell r="DO384">
            <v>0</v>
          </cell>
          <cell r="DP384">
            <v>0</v>
          </cell>
          <cell r="DQ384">
            <v>0</v>
          </cell>
          <cell r="DR384">
            <v>0</v>
          </cell>
          <cell r="DS384">
            <v>0</v>
          </cell>
          <cell r="DT384">
            <v>0</v>
          </cell>
          <cell r="DU384">
            <v>0</v>
          </cell>
          <cell r="DV384">
            <v>0</v>
          </cell>
          <cell r="DW384">
            <v>0</v>
          </cell>
          <cell r="DX384">
            <v>0</v>
          </cell>
          <cell r="DY384">
            <v>0</v>
          </cell>
          <cell r="DZ384">
            <v>0</v>
          </cell>
          <cell r="EA384">
            <v>0</v>
          </cell>
          <cell r="EB384">
            <v>0</v>
          </cell>
          <cell r="EC384">
            <v>0</v>
          </cell>
          <cell r="ED384">
            <v>0</v>
          </cell>
          <cell r="EE384">
            <v>0</v>
          </cell>
          <cell r="EF384">
            <v>0</v>
          </cell>
          <cell r="EG384">
            <v>0</v>
          </cell>
          <cell r="EH384">
            <v>0</v>
          </cell>
          <cell r="EI384">
            <v>0</v>
          </cell>
          <cell r="EJ384">
            <v>0</v>
          </cell>
          <cell r="EK384">
            <v>0</v>
          </cell>
          <cell r="EL384">
            <v>0</v>
          </cell>
          <cell r="EM384">
            <v>0</v>
          </cell>
          <cell r="EN384">
            <v>0</v>
          </cell>
        </row>
        <row r="385">
          <cell r="A385">
            <v>524910</v>
          </cell>
          <cell r="B385" t="str">
            <v>Landed Cost Variance</v>
          </cell>
          <cell r="C385">
            <v>0</v>
          </cell>
          <cell r="D385">
            <v>0</v>
          </cell>
          <cell r="E385">
            <v>0</v>
          </cell>
          <cell r="F385">
            <v>0</v>
          </cell>
          <cell r="G385">
            <v>0</v>
          </cell>
          <cell r="H385">
            <v>0</v>
          </cell>
          <cell r="I385">
            <v>0</v>
          </cell>
          <cell r="J385">
            <v>0</v>
          </cell>
          <cell r="K385">
            <v>0</v>
          </cell>
          <cell r="L385">
            <v>0</v>
          </cell>
          <cell r="M385">
            <v>0</v>
          </cell>
          <cell r="N385">
            <v>0</v>
          </cell>
          <cell r="O385">
            <v>0</v>
          </cell>
          <cell r="P385">
            <v>0</v>
          </cell>
          <cell r="Q385">
            <v>0</v>
          </cell>
          <cell r="R385">
            <v>0</v>
          </cell>
          <cell r="S385">
            <v>0</v>
          </cell>
          <cell r="T385">
            <v>0</v>
          </cell>
          <cell r="U385">
            <v>0</v>
          </cell>
          <cell r="V385">
            <v>0</v>
          </cell>
          <cell r="W385">
            <v>0</v>
          </cell>
          <cell r="X385">
            <v>0</v>
          </cell>
          <cell r="Y385">
            <v>0</v>
          </cell>
          <cell r="Z385">
            <v>0</v>
          </cell>
          <cell r="AA385">
            <v>0</v>
          </cell>
          <cell r="AB385">
            <v>0</v>
          </cell>
          <cell r="AC385">
            <v>0</v>
          </cell>
          <cell r="AD385">
            <v>0</v>
          </cell>
          <cell r="AE385">
            <v>0</v>
          </cell>
          <cell r="AF385">
            <v>0</v>
          </cell>
          <cell r="AG385">
            <v>0</v>
          </cell>
          <cell r="AH385">
            <v>0</v>
          </cell>
          <cell r="AI385">
            <v>0</v>
          </cell>
          <cell r="AJ385">
            <v>0</v>
          </cell>
          <cell r="AK385">
            <v>0</v>
          </cell>
          <cell r="AL385">
            <v>0</v>
          </cell>
          <cell r="AM385">
            <v>0</v>
          </cell>
          <cell r="AN385">
            <v>0</v>
          </cell>
          <cell r="AO385">
            <v>0</v>
          </cell>
          <cell r="AP385">
            <v>0</v>
          </cell>
          <cell r="AQ385">
            <v>0</v>
          </cell>
          <cell r="AR385">
            <v>0</v>
          </cell>
          <cell r="AS385">
            <v>0</v>
          </cell>
          <cell r="AT385">
            <v>0</v>
          </cell>
          <cell r="AU385">
            <v>0</v>
          </cell>
          <cell r="AV385">
            <v>0</v>
          </cell>
          <cell r="AW385">
            <v>0</v>
          </cell>
          <cell r="AX385">
            <v>0</v>
          </cell>
          <cell r="AY385">
            <v>0</v>
          </cell>
          <cell r="AZ385">
            <v>0</v>
          </cell>
          <cell r="BA385">
            <v>0</v>
          </cell>
          <cell r="BB385">
            <v>0</v>
          </cell>
          <cell r="BC385">
            <v>0</v>
          </cell>
          <cell r="BD385">
            <v>0</v>
          </cell>
          <cell r="BE385">
            <v>0</v>
          </cell>
          <cell r="BF385">
            <v>0</v>
          </cell>
          <cell r="BG385">
            <v>8.2539570999999992</v>
          </cell>
          <cell r="BH385">
            <v>-8.2539570999999992</v>
          </cell>
          <cell r="BI385">
            <v>0</v>
          </cell>
          <cell r="BJ385">
            <v>8.2539570999999992</v>
          </cell>
          <cell r="BK385">
            <v>-8.2539570999999992</v>
          </cell>
          <cell r="BL385">
            <v>0</v>
          </cell>
          <cell r="BM385">
            <v>0</v>
          </cell>
          <cell r="BN385">
            <v>8.2539570999999992</v>
          </cell>
          <cell r="BO385">
            <v>-8.2539570999999992</v>
          </cell>
          <cell r="BP385">
            <v>0</v>
          </cell>
          <cell r="BQ385">
            <v>0</v>
          </cell>
          <cell r="BR385">
            <v>0</v>
          </cell>
          <cell r="BS385">
            <v>0</v>
          </cell>
          <cell r="BT385">
            <v>0</v>
          </cell>
          <cell r="BU385">
            <v>0</v>
          </cell>
          <cell r="BV385">
            <v>8.2539570999999992</v>
          </cell>
          <cell r="BW385">
            <v>-8.2539570999999992</v>
          </cell>
          <cell r="BX385">
            <v>0</v>
          </cell>
          <cell r="BY385">
            <v>0</v>
          </cell>
          <cell r="BZ385">
            <v>8.2539570999999992</v>
          </cell>
          <cell r="CA385">
            <v>8.2539570999999992</v>
          </cell>
          <cell r="CB385">
            <v>0</v>
          </cell>
          <cell r="CC385">
            <v>0</v>
          </cell>
          <cell r="CD385">
            <v>0</v>
          </cell>
          <cell r="CE385">
            <v>0</v>
          </cell>
          <cell r="CF385">
            <v>0</v>
          </cell>
          <cell r="CG385">
            <v>0</v>
          </cell>
          <cell r="CH385">
            <v>8.2539570999999992</v>
          </cell>
          <cell r="CI385">
            <v>-8.2539570999999992</v>
          </cell>
          <cell r="CJ385">
            <v>0</v>
          </cell>
          <cell r="CK385">
            <v>0</v>
          </cell>
          <cell r="CL385">
            <v>8.2539570999999992</v>
          </cell>
          <cell r="CM385">
            <v>8.2539570999999992</v>
          </cell>
          <cell r="CN385">
            <v>0</v>
          </cell>
          <cell r="CO385">
            <v>0</v>
          </cell>
          <cell r="CP385">
            <v>0</v>
          </cell>
          <cell r="CQ385">
            <v>0</v>
          </cell>
          <cell r="CR385">
            <v>0</v>
          </cell>
          <cell r="CS385">
            <v>0</v>
          </cell>
          <cell r="CT385">
            <v>8.2539570999999992</v>
          </cell>
          <cell r="CU385">
            <v>-8.2539570999999992</v>
          </cell>
          <cell r="CV385">
            <v>0</v>
          </cell>
          <cell r="CW385">
            <v>0</v>
          </cell>
          <cell r="CX385">
            <v>8.2539570999999992</v>
          </cell>
          <cell r="CY385">
            <v>-8.2539570999999992</v>
          </cell>
          <cell r="CZ385">
            <v>0</v>
          </cell>
          <cell r="DA385">
            <v>0</v>
          </cell>
          <cell r="DB385">
            <v>0</v>
          </cell>
          <cell r="DC385">
            <v>0</v>
          </cell>
          <cell r="DD385">
            <v>0</v>
          </cell>
          <cell r="DE385">
            <v>0</v>
          </cell>
          <cell r="DF385">
            <v>8.2539570999999992</v>
          </cell>
          <cell r="DG385">
            <v>-8.2539570999999992</v>
          </cell>
          <cell r="DH385">
            <v>0</v>
          </cell>
          <cell r="DI385">
            <v>0</v>
          </cell>
          <cell r="DJ385">
            <v>8.2539570999999992</v>
          </cell>
          <cell r="DK385">
            <v>-8.2539570999999992</v>
          </cell>
          <cell r="DL385">
            <v>0</v>
          </cell>
          <cell r="DM385">
            <v>0</v>
          </cell>
          <cell r="DN385">
            <v>0</v>
          </cell>
          <cell r="DO385">
            <v>6.3817985300000011</v>
          </cell>
          <cell r="DP385">
            <v>-6.3817985300000011</v>
          </cell>
          <cell r="DQ385">
            <v>0</v>
          </cell>
          <cell r="DR385">
            <v>14.63575563</v>
          </cell>
          <cell r="DS385">
            <v>-14.63575563</v>
          </cell>
          <cell r="DT385">
            <v>0</v>
          </cell>
          <cell r="DU385">
            <v>0</v>
          </cell>
          <cell r="DV385">
            <v>14.63575563</v>
          </cell>
          <cell r="DW385">
            <v>-14.63575563</v>
          </cell>
          <cell r="DX385">
            <v>0</v>
          </cell>
          <cell r="DY385">
            <v>0</v>
          </cell>
          <cell r="DZ385">
            <v>0</v>
          </cell>
          <cell r="EA385">
            <v>0</v>
          </cell>
          <cell r="EB385">
            <v>0</v>
          </cell>
          <cell r="EC385">
            <v>0</v>
          </cell>
          <cell r="ED385">
            <v>14.63575563</v>
          </cell>
          <cell r="EE385">
            <v>-14.63575563</v>
          </cell>
          <cell r="EF385">
            <v>0</v>
          </cell>
          <cell r="EG385">
            <v>0</v>
          </cell>
          <cell r="EH385">
            <v>14.63575563</v>
          </cell>
          <cell r="EI385">
            <v>-14.63575563</v>
          </cell>
          <cell r="EJ385">
            <v>0</v>
          </cell>
          <cell r="EK385">
            <v>0</v>
          </cell>
          <cell r="EL385">
            <v>0</v>
          </cell>
          <cell r="EM385">
            <v>-10.86916991</v>
          </cell>
          <cell r="EN385">
            <v>10.86916991</v>
          </cell>
        </row>
        <row r="386">
          <cell r="A386">
            <v>524911</v>
          </cell>
          <cell r="B386" t="str">
            <v>Tax Variance</v>
          </cell>
          <cell r="C386">
            <v>-2.3021000000000001E-4</v>
          </cell>
          <cell r="D386">
            <v>0.39679784999999995</v>
          </cell>
          <cell r="E386">
            <v>-1.33085528</v>
          </cell>
          <cell r="F386">
            <v>-0.19052248999999999</v>
          </cell>
          <cell r="G386">
            <v>0.28815365000000004</v>
          </cell>
          <cell r="H386">
            <v>0.58007368999999998</v>
          </cell>
          <cell r="I386">
            <v>-3.5594779300000003</v>
          </cell>
          <cell r="J386">
            <v>0</v>
          </cell>
          <cell r="K386">
            <v>0</v>
          </cell>
          <cell r="L386">
            <v>0</v>
          </cell>
          <cell r="M386">
            <v>0</v>
          </cell>
          <cell r="N386">
            <v>-1.16107443</v>
          </cell>
          <cell r="O386">
            <v>1.16107443</v>
          </cell>
          <cell r="P386">
            <v>0</v>
          </cell>
          <cell r="Q386">
            <v>-0.54365952000000006</v>
          </cell>
          <cell r="R386">
            <v>-1.16107443</v>
          </cell>
          <cell r="S386">
            <v>0.61741490999999993</v>
          </cell>
          <cell r="T386">
            <v>-1.1356646711530036</v>
          </cell>
          <cell r="U386">
            <v>0</v>
          </cell>
          <cell r="V386">
            <v>0</v>
          </cell>
          <cell r="W386">
            <v>-7.5524999999999995E-4</v>
          </cell>
          <cell r="X386">
            <v>7.5524999999999995E-4</v>
          </cell>
          <cell r="Y386">
            <v>0</v>
          </cell>
          <cell r="Z386">
            <v>-1.1618296799999999</v>
          </cell>
          <cell r="AA386">
            <v>1.1618296799999999</v>
          </cell>
          <cell r="AB386">
            <v>0</v>
          </cell>
          <cell r="AC386">
            <v>-0.54393068</v>
          </cell>
          <cell r="AD386">
            <v>-1.1618296799999999</v>
          </cell>
          <cell r="AE386">
            <v>0.61789899999999987</v>
          </cell>
          <cell r="AF386">
            <v>-1.1359885050058214</v>
          </cell>
          <cell r="AG386">
            <v>0</v>
          </cell>
          <cell r="AH386">
            <v>0</v>
          </cell>
          <cell r="AI386">
            <v>2.3910500000000001E-2</v>
          </cell>
          <cell r="AJ386">
            <v>-2.3910500000000001E-2</v>
          </cell>
          <cell r="AK386">
            <v>0</v>
          </cell>
          <cell r="AL386">
            <v>-1.1379191799999999</v>
          </cell>
          <cell r="AM386">
            <v>1.1379191799999999</v>
          </cell>
          <cell r="AN386">
            <v>0</v>
          </cell>
          <cell r="AO386">
            <v>2.3910500000000001E-2</v>
          </cell>
          <cell r="AP386">
            <v>-1.1379191799999999</v>
          </cell>
          <cell r="AQ386">
            <v>1.1618296799999999</v>
          </cell>
          <cell r="AR386">
            <v>48.590773091319704</v>
          </cell>
          <cell r="AS386">
            <v>0</v>
          </cell>
          <cell r="AT386">
            <v>0</v>
          </cell>
          <cell r="AU386">
            <v>0.24936374</v>
          </cell>
          <cell r="AV386">
            <v>-0.24936374</v>
          </cell>
          <cell r="AW386">
            <v>0</v>
          </cell>
          <cell r="AX386">
            <v>-0.88855543999999997</v>
          </cell>
          <cell r="AY386">
            <v>0.88855543999999997</v>
          </cell>
          <cell r="AZ386">
            <v>0</v>
          </cell>
          <cell r="BA386">
            <v>-0.75006034999999993</v>
          </cell>
          <cell r="BB386">
            <v>-0.88855543999999997</v>
          </cell>
          <cell r="BC386">
            <v>0.13849509000000004</v>
          </cell>
          <cell r="BD386">
            <v>-0.18464526221123415</v>
          </cell>
          <cell r="BE386">
            <v>0</v>
          </cell>
          <cell r="BF386">
            <v>0</v>
          </cell>
          <cell r="BG386">
            <v>0.14045411999999999</v>
          </cell>
          <cell r="BH386">
            <v>-0.14045411999999999</v>
          </cell>
          <cell r="BI386">
            <v>0</v>
          </cell>
          <cell r="BJ386">
            <v>-0.74810131999999996</v>
          </cell>
          <cell r="BK386">
            <v>0.74810131999999996</v>
          </cell>
          <cell r="BL386">
            <v>0</v>
          </cell>
          <cell r="BM386">
            <v>-0.80234881000000002</v>
          </cell>
          <cell r="BN386">
            <v>-0.74810131999999996</v>
          </cell>
          <cell r="BO386">
            <v>-5.4247490000000065E-2</v>
          </cell>
          <cell r="BP386">
            <v>6.7610856181116619E-2</v>
          </cell>
          <cell r="BQ386">
            <v>0</v>
          </cell>
          <cell r="BR386">
            <v>0</v>
          </cell>
          <cell r="BS386">
            <v>0.12689440999999993</v>
          </cell>
          <cell r="BT386">
            <v>-0.12689440999999993</v>
          </cell>
          <cell r="BU386">
            <v>0</v>
          </cell>
          <cell r="BV386">
            <v>-0.62120691000000006</v>
          </cell>
          <cell r="BW386">
            <v>0.62120691000000006</v>
          </cell>
          <cell r="BX386">
            <v>0</v>
          </cell>
          <cell r="BY386">
            <v>-0.68696757999999991</v>
          </cell>
          <cell r="BZ386">
            <v>-0.62120691000000006</v>
          </cell>
          <cell r="CA386">
            <v>6.5760669999999855E-2</v>
          </cell>
          <cell r="CB386">
            <v>-9.5726016648412821E-2</v>
          </cell>
          <cell r="CC386">
            <v>0</v>
          </cell>
          <cell r="CD386">
            <v>0</v>
          </cell>
          <cell r="CE386">
            <v>-1.067640000000014E-3</v>
          </cell>
          <cell r="CF386">
            <v>1.067640000000014E-3</v>
          </cell>
          <cell r="CG386">
            <v>0</v>
          </cell>
          <cell r="CH386">
            <v>-0.62227455000000009</v>
          </cell>
          <cell r="CI386">
            <v>0.62227455000000009</v>
          </cell>
          <cell r="CJ386">
            <v>0</v>
          </cell>
          <cell r="CK386">
            <v>-1.8599804099999999</v>
          </cell>
          <cell r="CL386">
            <v>-0.62227455000000009</v>
          </cell>
          <cell r="CM386">
            <v>1.2377058599999997</v>
          </cell>
          <cell r="CN386">
            <v>-0.66544026665313094</v>
          </cell>
          <cell r="CO386">
            <v>0</v>
          </cell>
          <cell r="CP386">
            <v>0</v>
          </cell>
          <cell r="CQ386">
            <v>-0.11616277999999991</v>
          </cell>
          <cell r="CR386">
            <v>0.11616277999999991</v>
          </cell>
          <cell r="CS386">
            <v>0</v>
          </cell>
          <cell r="CT386">
            <v>-0.73843733</v>
          </cell>
          <cell r="CU386">
            <v>0.73843733</v>
          </cell>
          <cell r="CV386">
            <v>0</v>
          </cell>
          <cell r="CW386">
            <v>-1.8642434099999998</v>
          </cell>
          <cell r="CX386">
            <v>-0.73843733</v>
          </cell>
          <cell r="CY386">
            <v>-1.1258060799999998</v>
          </cell>
          <cell r="CZ386">
            <v>0.60389435948173742</v>
          </cell>
          <cell r="DA386">
            <v>0</v>
          </cell>
          <cell r="DB386">
            <v>0</v>
          </cell>
          <cell r="DC386">
            <v>-2.1126660000000002E-2</v>
          </cell>
          <cell r="DD386">
            <v>2.1126660000000002E-2</v>
          </cell>
          <cell r="DE386">
            <v>0</v>
          </cell>
          <cell r="DF386">
            <v>-0.75956398999999997</v>
          </cell>
          <cell r="DG386">
            <v>0.75956398999999997</v>
          </cell>
          <cell r="DH386">
            <v>0</v>
          </cell>
          <cell r="DI386">
            <v>-2.2640651300000001</v>
          </cell>
          <cell r="DJ386">
            <v>-0.75956398999999997</v>
          </cell>
          <cell r="DK386">
            <v>-1.5045011400000001</v>
          </cell>
          <cell r="DL386">
            <v>0.66451318915900626</v>
          </cell>
          <cell r="DM386">
            <v>0</v>
          </cell>
          <cell r="DN386">
            <v>0</v>
          </cell>
          <cell r="DO386">
            <v>0.46788733999999998</v>
          </cell>
          <cell r="DP386">
            <v>-0.46788733999999998</v>
          </cell>
          <cell r="DQ386">
            <v>0</v>
          </cell>
          <cell r="DR386">
            <v>-0.29167665000000004</v>
          </cell>
          <cell r="DS386">
            <v>0.29167665000000004</v>
          </cell>
          <cell r="DT386">
            <v>0</v>
          </cell>
          <cell r="DU386">
            <v>-2.5112563699999999</v>
          </cell>
          <cell r="DV386">
            <v>-0.29167665000000004</v>
          </cell>
          <cell r="DW386">
            <v>-2.21957972</v>
          </cell>
          <cell r="DX386">
            <v>0.88385230059167563</v>
          </cell>
          <cell r="DY386">
            <v>0</v>
          </cell>
          <cell r="DZ386">
            <v>0</v>
          </cell>
          <cell r="EA386">
            <v>8.5536410000000035E-2</v>
          </cell>
          <cell r="EB386">
            <v>-8.5536410000000035E-2</v>
          </cell>
          <cell r="EC386">
            <v>0</v>
          </cell>
          <cell r="ED386">
            <v>-0.20614024</v>
          </cell>
          <cell r="EE386">
            <v>0.20614024</v>
          </cell>
          <cell r="EF386">
            <v>0</v>
          </cell>
          <cell r="EG386">
            <v>-3.18662467</v>
          </cell>
          <cell r="EH386">
            <v>-0.20614024</v>
          </cell>
          <cell r="EI386">
            <v>-2.9804844300000002</v>
          </cell>
          <cell r="EJ386">
            <v>0.93531078763662501</v>
          </cell>
          <cell r="EK386">
            <v>0</v>
          </cell>
          <cell r="EL386">
            <v>0</v>
          </cell>
          <cell r="EM386">
            <v>-0.42237446999999995</v>
          </cell>
          <cell r="EN386">
            <v>0.42237446999999995</v>
          </cell>
        </row>
        <row r="387">
          <cell r="A387">
            <v>524913</v>
          </cell>
          <cell r="B387" t="str">
            <v>Inventory Expense</v>
          </cell>
          <cell r="C387">
            <v>0</v>
          </cell>
          <cell r="D387">
            <v>0</v>
          </cell>
          <cell r="E387">
            <v>0</v>
          </cell>
          <cell r="F387">
            <v>0</v>
          </cell>
          <cell r="G387">
            <v>0</v>
          </cell>
          <cell r="H387">
            <v>0</v>
          </cell>
          <cell r="I387">
            <v>0</v>
          </cell>
          <cell r="J387">
            <v>0</v>
          </cell>
          <cell r="K387">
            <v>0</v>
          </cell>
          <cell r="L387">
            <v>0</v>
          </cell>
          <cell r="M387">
            <v>0</v>
          </cell>
          <cell r="N387">
            <v>0</v>
          </cell>
          <cell r="O387">
            <v>0</v>
          </cell>
          <cell r="P387">
            <v>0</v>
          </cell>
          <cell r="Q387">
            <v>0</v>
          </cell>
          <cell r="R387">
            <v>0</v>
          </cell>
          <cell r="S387">
            <v>0</v>
          </cell>
          <cell r="T387">
            <v>0</v>
          </cell>
          <cell r="U387">
            <v>0</v>
          </cell>
          <cell r="V387">
            <v>0</v>
          </cell>
          <cell r="W387">
            <v>0</v>
          </cell>
          <cell r="X387">
            <v>0</v>
          </cell>
          <cell r="Y387">
            <v>0</v>
          </cell>
          <cell r="Z387">
            <v>0</v>
          </cell>
          <cell r="AA387">
            <v>0</v>
          </cell>
          <cell r="AB387">
            <v>0</v>
          </cell>
          <cell r="AC387">
            <v>0</v>
          </cell>
          <cell r="AD387">
            <v>0</v>
          </cell>
          <cell r="AE387">
            <v>0</v>
          </cell>
          <cell r="AF387">
            <v>0</v>
          </cell>
          <cell r="AG387">
            <v>0</v>
          </cell>
          <cell r="AH387">
            <v>0</v>
          </cell>
          <cell r="AI387">
            <v>0</v>
          </cell>
          <cell r="AJ387">
            <v>0</v>
          </cell>
          <cell r="AK387">
            <v>0</v>
          </cell>
          <cell r="AL387">
            <v>0</v>
          </cell>
          <cell r="AM387">
            <v>0</v>
          </cell>
          <cell r="AN387">
            <v>0</v>
          </cell>
          <cell r="AO387">
            <v>0</v>
          </cell>
          <cell r="AP387">
            <v>0</v>
          </cell>
          <cell r="AQ387">
            <v>0</v>
          </cell>
          <cell r="AR387">
            <v>0</v>
          </cell>
          <cell r="AS387">
            <v>0</v>
          </cell>
          <cell r="AT387">
            <v>0</v>
          </cell>
          <cell r="AU387">
            <v>0</v>
          </cell>
          <cell r="AV387">
            <v>0</v>
          </cell>
          <cell r="AW387">
            <v>0</v>
          </cell>
          <cell r="AX387">
            <v>0</v>
          </cell>
          <cell r="AY387">
            <v>0</v>
          </cell>
          <cell r="AZ387">
            <v>0</v>
          </cell>
          <cell r="BA387">
            <v>0</v>
          </cell>
          <cell r="BB387">
            <v>0</v>
          </cell>
          <cell r="BC387">
            <v>0</v>
          </cell>
          <cell r="BD387">
            <v>0</v>
          </cell>
          <cell r="BE387">
            <v>0</v>
          </cell>
          <cell r="BF387">
            <v>0</v>
          </cell>
          <cell r="BG387">
            <v>0</v>
          </cell>
          <cell r="BH387">
            <v>0</v>
          </cell>
          <cell r="BI387">
            <v>0</v>
          </cell>
          <cell r="BJ387">
            <v>0</v>
          </cell>
          <cell r="BK387">
            <v>0</v>
          </cell>
          <cell r="BL387">
            <v>0</v>
          </cell>
          <cell r="BM387">
            <v>0</v>
          </cell>
          <cell r="BN387">
            <v>0</v>
          </cell>
          <cell r="BO387">
            <v>0</v>
          </cell>
          <cell r="BP387">
            <v>0</v>
          </cell>
          <cell r="BQ387">
            <v>0</v>
          </cell>
          <cell r="BR387">
            <v>0</v>
          </cell>
          <cell r="BS387">
            <v>0</v>
          </cell>
          <cell r="BT387">
            <v>0</v>
          </cell>
          <cell r="BU387">
            <v>0</v>
          </cell>
          <cell r="BV387">
            <v>0</v>
          </cell>
          <cell r="BW387">
            <v>0</v>
          </cell>
          <cell r="BX387">
            <v>0</v>
          </cell>
          <cell r="BY387">
            <v>0</v>
          </cell>
          <cell r="BZ387">
            <v>0</v>
          </cell>
          <cell r="CA387">
            <v>0</v>
          </cell>
          <cell r="CB387">
            <v>0</v>
          </cell>
          <cell r="CC387">
            <v>0</v>
          </cell>
          <cell r="CD387">
            <v>0</v>
          </cell>
          <cell r="CE387">
            <v>0</v>
          </cell>
          <cell r="CF387">
            <v>0</v>
          </cell>
          <cell r="CG387">
            <v>0</v>
          </cell>
          <cell r="CH387">
            <v>0</v>
          </cell>
          <cell r="CI387">
            <v>0</v>
          </cell>
          <cell r="CJ387">
            <v>0</v>
          </cell>
          <cell r="CK387">
            <v>0</v>
          </cell>
          <cell r="CL387">
            <v>0</v>
          </cell>
          <cell r="CM387">
            <v>0</v>
          </cell>
          <cell r="CN387">
            <v>0</v>
          </cell>
          <cell r="CO387">
            <v>0</v>
          </cell>
          <cell r="CP387">
            <v>0</v>
          </cell>
          <cell r="CQ387">
            <v>0</v>
          </cell>
          <cell r="CR387">
            <v>0</v>
          </cell>
          <cell r="CS387">
            <v>0</v>
          </cell>
          <cell r="CT387">
            <v>0</v>
          </cell>
          <cell r="CU387">
            <v>0</v>
          </cell>
          <cell r="CV387">
            <v>0</v>
          </cell>
          <cell r="CW387">
            <v>0</v>
          </cell>
          <cell r="CX387">
            <v>0</v>
          </cell>
          <cell r="CY387">
            <v>0</v>
          </cell>
          <cell r="CZ387">
            <v>0</v>
          </cell>
          <cell r="DA387">
            <v>0</v>
          </cell>
          <cell r="DB387">
            <v>0</v>
          </cell>
          <cell r="DC387">
            <v>0</v>
          </cell>
          <cell r="DD387">
            <v>0</v>
          </cell>
          <cell r="DE387">
            <v>0</v>
          </cell>
          <cell r="DF387">
            <v>0</v>
          </cell>
          <cell r="DG387">
            <v>0</v>
          </cell>
          <cell r="DH387">
            <v>0</v>
          </cell>
          <cell r="DI387">
            <v>0</v>
          </cell>
          <cell r="DJ387">
            <v>0</v>
          </cell>
          <cell r="DK387">
            <v>0</v>
          </cell>
          <cell r="DL387">
            <v>0</v>
          </cell>
          <cell r="DM387">
            <v>0</v>
          </cell>
          <cell r="DN387">
            <v>0</v>
          </cell>
          <cell r="DO387">
            <v>0</v>
          </cell>
          <cell r="DP387">
            <v>0</v>
          </cell>
          <cell r="DQ387">
            <v>0</v>
          </cell>
          <cell r="DR387">
            <v>0</v>
          </cell>
          <cell r="DS387">
            <v>0</v>
          </cell>
          <cell r="DT387">
            <v>0</v>
          </cell>
          <cell r="DU387">
            <v>0</v>
          </cell>
          <cell r="DV387">
            <v>0</v>
          </cell>
          <cell r="DW387">
            <v>0</v>
          </cell>
          <cell r="DX387">
            <v>0</v>
          </cell>
          <cell r="DY387">
            <v>0</v>
          </cell>
          <cell r="DZ387">
            <v>0</v>
          </cell>
          <cell r="EA387">
            <v>0</v>
          </cell>
          <cell r="EB387">
            <v>0</v>
          </cell>
          <cell r="EC387">
            <v>0</v>
          </cell>
          <cell r="ED387">
            <v>0</v>
          </cell>
          <cell r="EE387">
            <v>0</v>
          </cell>
          <cell r="EF387">
            <v>0</v>
          </cell>
          <cell r="EG387">
            <v>0</v>
          </cell>
          <cell r="EH387">
            <v>0</v>
          </cell>
          <cell r="EI387">
            <v>0</v>
          </cell>
          <cell r="EJ387">
            <v>0</v>
          </cell>
          <cell r="EK387">
            <v>0</v>
          </cell>
          <cell r="EL387">
            <v>0</v>
          </cell>
          <cell r="EM387">
            <v>0</v>
          </cell>
          <cell r="EN387">
            <v>0</v>
          </cell>
        </row>
        <row r="388">
          <cell r="A388">
            <v>524914</v>
          </cell>
          <cell r="B388" t="str">
            <v>Contractor Inventory Adjustment</v>
          </cell>
          <cell r="C388">
            <v>0</v>
          </cell>
          <cell r="D388">
            <v>0</v>
          </cell>
          <cell r="E388">
            <v>0</v>
          </cell>
          <cell r="F388">
            <v>0</v>
          </cell>
          <cell r="G388">
            <v>0</v>
          </cell>
          <cell r="H388">
            <v>-6.1274470000000004E-2</v>
          </cell>
          <cell r="I388">
            <v>-11.65387915</v>
          </cell>
          <cell r="J388">
            <v>0</v>
          </cell>
          <cell r="K388">
            <v>0</v>
          </cell>
          <cell r="L388">
            <v>0</v>
          </cell>
          <cell r="M388">
            <v>0</v>
          </cell>
          <cell r="N388">
            <v>0</v>
          </cell>
          <cell r="O388">
            <v>0</v>
          </cell>
          <cell r="P388">
            <v>0</v>
          </cell>
          <cell r="Q388">
            <v>-0.43213849999999998</v>
          </cell>
          <cell r="R388">
            <v>0</v>
          </cell>
          <cell r="S388">
            <v>-0.43213849999999998</v>
          </cell>
          <cell r="T388">
            <v>1</v>
          </cell>
          <cell r="U388">
            <v>0</v>
          </cell>
          <cell r="V388">
            <v>0</v>
          </cell>
          <cell r="W388">
            <v>-1.30876557</v>
          </cell>
          <cell r="X388">
            <v>1.30876557</v>
          </cell>
          <cell r="Y388">
            <v>0</v>
          </cell>
          <cell r="Z388">
            <v>-1.30876557</v>
          </cell>
          <cell r="AA388">
            <v>1.30876557</v>
          </cell>
          <cell r="AB388">
            <v>0</v>
          </cell>
          <cell r="AC388">
            <v>-0.47090778999999999</v>
          </cell>
          <cell r="AD388">
            <v>-1.30876557</v>
          </cell>
          <cell r="AE388">
            <v>0.83785778</v>
          </cell>
          <cell r="AF388">
            <v>-1.7792395831888872</v>
          </cell>
          <cell r="AG388">
            <v>0</v>
          </cell>
          <cell r="AH388">
            <v>0</v>
          </cell>
          <cell r="AI388">
            <v>-0.16830969999999995</v>
          </cell>
          <cell r="AJ388">
            <v>0.16830969999999995</v>
          </cell>
          <cell r="AK388">
            <v>0</v>
          </cell>
          <cell r="AL388">
            <v>-1.4770752700000001</v>
          </cell>
          <cell r="AM388">
            <v>1.4770752700000001</v>
          </cell>
          <cell r="AN388">
            <v>0</v>
          </cell>
          <cell r="AO388">
            <v>-0.16830969999999995</v>
          </cell>
          <cell r="AP388">
            <v>-1.4770752700000001</v>
          </cell>
          <cell r="AQ388">
            <v>1.30876557</v>
          </cell>
          <cell r="AR388">
            <v>-7.7759366810112578</v>
          </cell>
          <cell r="AS388">
            <v>0</v>
          </cell>
          <cell r="AT388">
            <v>0</v>
          </cell>
          <cell r="AU388">
            <v>-1.7100850400000001</v>
          </cell>
          <cell r="AV388">
            <v>1.7100850400000001</v>
          </cell>
          <cell r="AW388">
            <v>0</v>
          </cell>
          <cell r="AX388">
            <v>-3.1871603099999999</v>
          </cell>
          <cell r="AY388">
            <v>3.1871603099999999</v>
          </cell>
          <cell r="AZ388">
            <v>0</v>
          </cell>
          <cell r="BA388">
            <v>-0.47090778999999999</v>
          </cell>
          <cell r="BB388">
            <v>-3.1871603099999999</v>
          </cell>
          <cell r="BC388">
            <v>2.7162525199999998</v>
          </cell>
          <cell r="BD388">
            <v>-5.7681197416589773</v>
          </cell>
          <cell r="BE388">
            <v>0</v>
          </cell>
          <cell r="BF388">
            <v>0</v>
          </cell>
          <cell r="BG388">
            <v>0.26441529000000003</v>
          </cell>
          <cell r="BH388">
            <v>-0.26441529000000003</v>
          </cell>
          <cell r="BI388">
            <v>0</v>
          </cell>
          <cell r="BJ388">
            <v>-2.9227450199999998</v>
          </cell>
          <cell r="BK388">
            <v>2.9227450199999998</v>
          </cell>
          <cell r="BL388">
            <v>0</v>
          </cell>
          <cell r="BM388">
            <v>-0.47090778999999999</v>
          </cell>
          <cell r="BN388">
            <v>-2.9227450199999998</v>
          </cell>
          <cell r="BO388">
            <v>2.4518372299999998</v>
          </cell>
          <cell r="BP388">
            <v>-5.2066185399056568</v>
          </cell>
          <cell r="BQ388">
            <v>0</v>
          </cell>
          <cell r="BR388">
            <v>0</v>
          </cell>
          <cell r="BS388">
            <v>1.53550992</v>
          </cell>
          <cell r="BT388">
            <v>-1.53550992</v>
          </cell>
          <cell r="BU388">
            <v>0</v>
          </cell>
          <cell r="BV388">
            <v>-1.3872351000000001</v>
          </cell>
          <cell r="BW388">
            <v>1.3872351000000001</v>
          </cell>
          <cell r="BX388">
            <v>0</v>
          </cell>
          <cell r="BY388">
            <v>-0.47090778999999999</v>
          </cell>
          <cell r="BZ388">
            <v>-1.3872351000000001</v>
          </cell>
          <cell r="CA388">
            <v>-0.91632731000000001</v>
          </cell>
          <cell r="CB388">
            <v>1.9458741805906419</v>
          </cell>
          <cell r="CC388">
            <v>0</v>
          </cell>
          <cell r="CD388">
            <v>0</v>
          </cell>
          <cell r="CE388">
            <v>0</v>
          </cell>
          <cell r="CF388">
            <v>0</v>
          </cell>
          <cell r="CG388">
            <v>0</v>
          </cell>
          <cell r="CH388">
            <v>-1.3872351000000001</v>
          </cell>
          <cell r="CI388">
            <v>1.3872351000000001</v>
          </cell>
          <cell r="CJ388">
            <v>0</v>
          </cell>
          <cell r="CK388">
            <v>-0.47090778999999999</v>
          </cell>
          <cell r="CL388">
            <v>-1.3872351000000001</v>
          </cell>
          <cell r="CM388">
            <v>-0.91632731000000001</v>
          </cell>
          <cell r="CN388">
            <v>1.9458741805906419</v>
          </cell>
          <cell r="CO388">
            <v>0</v>
          </cell>
          <cell r="CP388">
            <v>0</v>
          </cell>
          <cell r="CQ388">
            <v>0</v>
          </cell>
          <cell r="CR388">
            <v>0</v>
          </cell>
          <cell r="CS388">
            <v>0</v>
          </cell>
          <cell r="CT388">
            <v>-1.3872351000000001</v>
          </cell>
          <cell r="CU388">
            <v>1.3872351000000001</v>
          </cell>
          <cell r="CV388">
            <v>0</v>
          </cell>
          <cell r="CW388">
            <v>-12.350512289999999</v>
          </cell>
          <cell r="CX388">
            <v>-1.3872351000000001</v>
          </cell>
          <cell r="CY388">
            <v>-10.963277189999999</v>
          </cell>
          <cell r="CZ388">
            <v>0.88767793048364307</v>
          </cell>
          <cell r="DA388">
            <v>0</v>
          </cell>
          <cell r="DB388">
            <v>0</v>
          </cell>
          <cell r="DC388">
            <v>0</v>
          </cell>
          <cell r="DD388">
            <v>0</v>
          </cell>
          <cell r="DE388">
            <v>0</v>
          </cell>
          <cell r="DF388">
            <v>-1.3872351000000001</v>
          </cell>
          <cell r="DG388">
            <v>1.3872351000000001</v>
          </cell>
          <cell r="DH388">
            <v>0</v>
          </cell>
          <cell r="DI388">
            <v>-11.65387915</v>
          </cell>
          <cell r="DJ388">
            <v>-1.3872351000000001</v>
          </cell>
          <cell r="DK388">
            <v>-10.26664405</v>
          </cell>
          <cell r="DL388">
            <v>0.88096366178638463</v>
          </cell>
          <cell r="DM388">
            <v>0</v>
          </cell>
          <cell r="DN388">
            <v>0</v>
          </cell>
          <cell r="DO388">
            <v>0</v>
          </cell>
          <cell r="DP388">
            <v>0</v>
          </cell>
          <cell r="DQ388">
            <v>0</v>
          </cell>
          <cell r="DR388">
            <v>-1.3872351000000001</v>
          </cell>
          <cell r="DS388">
            <v>1.3872351000000001</v>
          </cell>
          <cell r="DT388">
            <v>0</v>
          </cell>
          <cell r="DU388">
            <v>-11.65387915</v>
          </cell>
          <cell r="DV388">
            <v>-1.3872351000000001</v>
          </cell>
          <cell r="DW388">
            <v>-10.26664405</v>
          </cell>
          <cell r="DX388">
            <v>0.88096366178638463</v>
          </cell>
          <cell r="DY388">
            <v>0</v>
          </cell>
          <cell r="DZ388">
            <v>0</v>
          </cell>
          <cell r="EA388">
            <v>-5.4823508699999994</v>
          </cell>
          <cell r="EB388">
            <v>5.4823508699999994</v>
          </cell>
          <cell r="EC388">
            <v>0</v>
          </cell>
          <cell r="ED388">
            <v>-6.8695859700000002</v>
          </cell>
          <cell r="EE388">
            <v>6.8695859700000002</v>
          </cell>
          <cell r="EF388">
            <v>0</v>
          </cell>
          <cell r="EG388">
            <v>-11.65387915</v>
          </cell>
          <cell r="EH388">
            <v>-6.8695859700000002</v>
          </cell>
          <cell r="EI388">
            <v>-4.7842931799999997</v>
          </cell>
          <cell r="EJ388">
            <v>0.41053224582305708</v>
          </cell>
          <cell r="EK388">
            <v>0</v>
          </cell>
          <cell r="EL388">
            <v>0</v>
          </cell>
          <cell r="EM388">
            <v>5.4823508699999994</v>
          </cell>
          <cell r="EN388">
            <v>-5.4823508699999994</v>
          </cell>
        </row>
        <row r="389">
          <cell r="A389">
            <v>524951</v>
          </cell>
          <cell r="B389" t="str">
            <v>Inventory Expense</v>
          </cell>
          <cell r="C389">
            <v>2.20968673</v>
          </cell>
          <cell r="D389">
            <v>0.62450313000000002</v>
          </cell>
          <cell r="E389">
            <v>0.70989975999999999</v>
          </cell>
          <cell r="F389">
            <v>0</v>
          </cell>
          <cell r="G389">
            <v>0</v>
          </cell>
          <cell r="H389">
            <v>0</v>
          </cell>
          <cell r="I389">
            <v>0</v>
          </cell>
          <cell r="J389">
            <v>0</v>
          </cell>
          <cell r="K389">
            <v>0</v>
          </cell>
          <cell r="L389">
            <v>0</v>
          </cell>
          <cell r="M389">
            <v>0</v>
          </cell>
          <cell r="N389">
            <v>0</v>
          </cell>
          <cell r="O389">
            <v>0</v>
          </cell>
          <cell r="P389">
            <v>0</v>
          </cell>
          <cell r="Q389">
            <v>0</v>
          </cell>
          <cell r="R389">
            <v>0</v>
          </cell>
          <cell r="S389">
            <v>0</v>
          </cell>
          <cell r="T389">
            <v>0</v>
          </cell>
          <cell r="U389">
            <v>0</v>
          </cell>
          <cell r="V389">
            <v>0</v>
          </cell>
          <cell r="W389">
            <v>0</v>
          </cell>
          <cell r="X389">
            <v>0</v>
          </cell>
          <cell r="Y389">
            <v>0</v>
          </cell>
          <cell r="Z389">
            <v>0</v>
          </cell>
          <cell r="AA389">
            <v>0</v>
          </cell>
          <cell r="AB389">
            <v>0</v>
          </cell>
          <cell r="AC389">
            <v>0</v>
          </cell>
          <cell r="AD389">
            <v>0</v>
          </cell>
          <cell r="AE389">
            <v>0</v>
          </cell>
          <cell r="AF389">
            <v>0</v>
          </cell>
          <cell r="AG389">
            <v>0</v>
          </cell>
          <cell r="AH389">
            <v>0</v>
          </cell>
          <cell r="AI389">
            <v>1E-8</v>
          </cell>
          <cell r="AJ389">
            <v>-1E-8</v>
          </cell>
          <cell r="AK389">
            <v>0</v>
          </cell>
          <cell r="AL389">
            <v>1E-8</v>
          </cell>
          <cell r="AM389">
            <v>-1E-8</v>
          </cell>
          <cell r="AN389">
            <v>0</v>
          </cell>
          <cell r="AO389">
            <v>1E-8</v>
          </cell>
          <cell r="AP389">
            <v>1E-8</v>
          </cell>
          <cell r="AQ389">
            <v>0</v>
          </cell>
          <cell r="AR389">
            <v>0</v>
          </cell>
          <cell r="AS389">
            <v>0</v>
          </cell>
          <cell r="AT389">
            <v>0</v>
          </cell>
          <cell r="AU389">
            <v>2.9999999999999997E-8</v>
          </cell>
          <cell r="AV389">
            <v>-2.9999999999999997E-8</v>
          </cell>
          <cell r="AW389">
            <v>0</v>
          </cell>
          <cell r="AX389">
            <v>4.0000000000000001E-8</v>
          </cell>
          <cell r="AY389">
            <v>-4.0000000000000001E-8</v>
          </cell>
          <cell r="AZ389">
            <v>0</v>
          </cell>
          <cell r="BA389">
            <v>0</v>
          </cell>
          <cell r="BB389">
            <v>4.0000000000000001E-8</v>
          </cell>
          <cell r="BC389">
            <v>-4.0000000000000001E-8</v>
          </cell>
          <cell r="BD389">
            <v>0</v>
          </cell>
          <cell r="BE389">
            <v>0</v>
          </cell>
          <cell r="BF389">
            <v>0</v>
          </cell>
          <cell r="BG389">
            <v>0</v>
          </cell>
          <cell r="BH389">
            <v>0</v>
          </cell>
          <cell r="BI389">
            <v>0</v>
          </cell>
          <cell r="BJ389">
            <v>4.0000000000000001E-8</v>
          </cell>
          <cell r="BK389">
            <v>-4.0000000000000001E-8</v>
          </cell>
          <cell r="BL389">
            <v>0</v>
          </cell>
          <cell r="BM389">
            <v>0</v>
          </cell>
          <cell r="BN389">
            <v>4.0000000000000001E-8</v>
          </cell>
          <cell r="BO389">
            <v>-4.0000000000000001E-8</v>
          </cell>
          <cell r="BP389">
            <v>0</v>
          </cell>
          <cell r="BQ389">
            <v>0</v>
          </cell>
          <cell r="BR389">
            <v>0</v>
          </cell>
          <cell r="BS389">
            <v>-1.1000000000000001E-6</v>
          </cell>
          <cell r="BT389">
            <v>1.1000000000000001E-6</v>
          </cell>
          <cell r="BU389">
            <v>0</v>
          </cell>
          <cell r="BV389">
            <v>-1.06E-6</v>
          </cell>
          <cell r="BW389">
            <v>1.06E-6</v>
          </cell>
          <cell r="BX389">
            <v>0</v>
          </cell>
          <cell r="BY389">
            <v>0</v>
          </cell>
          <cell r="BZ389">
            <v>-1.06E-6</v>
          </cell>
          <cell r="CA389">
            <v>-1.06E-6</v>
          </cell>
          <cell r="CB389">
            <v>0</v>
          </cell>
          <cell r="CC389">
            <v>0</v>
          </cell>
          <cell r="CD389">
            <v>0</v>
          </cell>
          <cell r="CE389">
            <v>0</v>
          </cell>
          <cell r="CF389">
            <v>0</v>
          </cell>
          <cell r="CG389">
            <v>0</v>
          </cell>
          <cell r="CH389">
            <v>-1.06E-6</v>
          </cell>
          <cell r="CI389">
            <v>1.06E-6</v>
          </cell>
          <cell r="CJ389">
            <v>0</v>
          </cell>
          <cell r="CK389">
            <v>0</v>
          </cell>
          <cell r="CL389">
            <v>-1.06E-6</v>
          </cell>
          <cell r="CM389">
            <v>-1.06E-6</v>
          </cell>
          <cell r="CN389">
            <v>0</v>
          </cell>
          <cell r="CO389">
            <v>0</v>
          </cell>
          <cell r="CP389">
            <v>0</v>
          </cell>
          <cell r="CQ389">
            <v>0</v>
          </cell>
          <cell r="CR389">
            <v>0</v>
          </cell>
          <cell r="CS389">
            <v>0</v>
          </cell>
          <cell r="CT389">
            <v>-1.06E-6</v>
          </cell>
          <cell r="CU389">
            <v>1.06E-6</v>
          </cell>
          <cell r="CV389">
            <v>0</v>
          </cell>
          <cell r="CW389">
            <v>0</v>
          </cell>
          <cell r="CX389">
            <v>-1.06E-6</v>
          </cell>
          <cell r="CY389">
            <v>1.06E-6</v>
          </cell>
          <cell r="CZ389">
            <v>0</v>
          </cell>
          <cell r="DA389">
            <v>0</v>
          </cell>
          <cell r="DB389">
            <v>0</v>
          </cell>
          <cell r="DC389">
            <v>1.0599999999976717E-6</v>
          </cell>
          <cell r="DD389">
            <v>-1.0599999999976717E-6</v>
          </cell>
          <cell r="DE389">
            <v>0</v>
          </cell>
          <cell r="DF389">
            <v>0</v>
          </cell>
          <cell r="DG389">
            <v>0</v>
          </cell>
          <cell r="DH389">
            <v>0</v>
          </cell>
          <cell r="DI389">
            <v>0</v>
          </cell>
          <cell r="DJ389">
            <v>0</v>
          </cell>
          <cell r="DK389">
            <v>0</v>
          </cell>
          <cell r="DL389">
            <v>0</v>
          </cell>
          <cell r="DM389">
            <v>0</v>
          </cell>
          <cell r="DN389">
            <v>0</v>
          </cell>
          <cell r="DO389">
            <v>0</v>
          </cell>
          <cell r="DP389">
            <v>0</v>
          </cell>
          <cell r="DQ389">
            <v>0</v>
          </cell>
          <cell r="DR389">
            <v>0</v>
          </cell>
          <cell r="DS389">
            <v>0</v>
          </cell>
          <cell r="DT389">
            <v>0</v>
          </cell>
          <cell r="DU389">
            <v>0</v>
          </cell>
          <cell r="DV389">
            <v>0</v>
          </cell>
          <cell r="DW389">
            <v>0</v>
          </cell>
          <cell r="DX389">
            <v>0</v>
          </cell>
          <cell r="DY389">
            <v>0</v>
          </cell>
          <cell r="DZ389">
            <v>0</v>
          </cell>
          <cell r="EA389">
            <v>-1.0600000023841858E-6</v>
          </cell>
          <cell r="EB389">
            <v>1.0600000023841858E-6</v>
          </cell>
          <cell r="EC389">
            <v>0</v>
          </cell>
          <cell r="ED389">
            <v>-1.0600000023841858E-6</v>
          </cell>
          <cell r="EE389">
            <v>1.0600000023841858E-6</v>
          </cell>
          <cell r="EF389">
            <v>0</v>
          </cell>
          <cell r="EG389">
            <v>0</v>
          </cell>
          <cell r="EH389">
            <v>-1.0600000023841858E-6</v>
          </cell>
          <cell r="EI389">
            <v>1.0600000023841858E-6</v>
          </cell>
          <cell r="EJ389">
            <v>0</v>
          </cell>
          <cell r="EK389">
            <v>0</v>
          </cell>
          <cell r="EL389">
            <v>0</v>
          </cell>
          <cell r="EM389">
            <v>1.06E-6</v>
          </cell>
          <cell r="EN389">
            <v>-1.06E-6</v>
          </cell>
        </row>
        <row r="390">
          <cell r="A390">
            <v>524952</v>
          </cell>
          <cell r="B390" t="str">
            <v>Disposals for Fiber cables</v>
          </cell>
          <cell r="C390">
            <v>0</v>
          </cell>
          <cell r="D390">
            <v>0</v>
          </cell>
          <cell r="E390">
            <v>0</v>
          </cell>
          <cell r="F390">
            <v>0</v>
          </cell>
          <cell r="G390">
            <v>0</v>
          </cell>
          <cell r="H390">
            <v>0</v>
          </cell>
          <cell r="I390">
            <v>0</v>
          </cell>
          <cell r="J390">
            <v>0</v>
          </cell>
          <cell r="K390">
            <v>0</v>
          </cell>
          <cell r="L390">
            <v>25</v>
          </cell>
          <cell r="M390">
            <v>0</v>
          </cell>
          <cell r="N390">
            <v>0</v>
          </cell>
          <cell r="O390">
            <v>0</v>
          </cell>
          <cell r="P390">
            <v>0</v>
          </cell>
          <cell r="Q390">
            <v>0</v>
          </cell>
          <cell r="R390">
            <v>0</v>
          </cell>
          <cell r="S390">
            <v>0</v>
          </cell>
          <cell r="T390">
            <v>0</v>
          </cell>
          <cell r="U390">
            <v>0</v>
          </cell>
          <cell r="V390">
            <v>0</v>
          </cell>
          <cell r="W390">
            <v>0</v>
          </cell>
          <cell r="X390">
            <v>0</v>
          </cell>
          <cell r="Y390">
            <v>0</v>
          </cell>
          <cell r="Z390">
            <v>0</v>
          </cell>
          <cell r="AA390">
            <v>0</v>
          </cell>
          <cell r="AB390">
            <v>0</v>
          </cell>
          <cell r="AC390">
            <v>0</v>
          </cell>
          <cell r="AD390">
            <v>0</v>
          </cell>
          <cell r="AE390">
            <v>0</v>
          </cell>
          <cell r="AF390">
            <v>0</v>
          </cell>
          <cell r="AG390">
            <v>0</v>
          </cell>
          <cell r="AH390">
            <v>0</v>
          </cell>
          <cell r="AI390">
            <v>0</v>
          </cell>
          <cell r="AJ390">
            <v>0</v>
          </cell>
          <cell r="AK390">
            <v>0</v>
          </cell>
          <cell r="AL390">
            <v>0</v>
          </cell>
          <cell r="AM390">
            <v>0</v>
          </cell>
          <cell r="AN390">
            <v>0</v>
          </cell>
          <cell r="AO390">
            <v>0</v>
          </cell>
          <cell r="AP390">
            <v>0</v>
          </cell>
          <cell r="AQ390">
            <v>0</v>
          </cell>
          <cell r="AR390">
            <v>0</v>
          </cell>
          <cell r="AS390">
            <v>0</v>
          </cell>
          <cell r="AT390">
            <v>0</v>
          </cell>
          <cell r="AU390">
            <v>0</v>
          </cell>
          <cell r="AV390">
            <v>0</v>
          </cell>
          <cell r="AW390">
            <v>0</v>
          </cell>
          <cell r="AX390">
            <v>0</v>
          </cell>
          <cell r="AY390">
            <v>0</v>
          </cell>
          <cell r="AZ390">
            <v>0</v>
          </cell>
          <cell r="BA390">
            <v>0</v>
          </cell>
          <cell r="BB390">
            <v>0</v>
          </cell>
          <cell r="BC390">
            <v>0</v>
          </cell>
          <cell r="BD390">
            <v>0</v>
          </cell>
          <cell r="BE390">
            <v>0</v>
          </cell>
          <cell r="BF390">
            <v>0</v>
          </cell>
          <cell r="BG390">
            <v>0</v>
          </cell>
          <cell r="BH390">
            <v>0</v>
          </cell>
          <cell r="BI390">
            <v>0</v>
          </cell>
          <cell r="BJ390">
            <v>0</v>
          </cell>
          <cell r="BK390">
            <v>0</v>
          </cell>
          <cell r="BL390">
            <v>0</v>
          </cell>
          <cell r="BM390">
            <v>0</v>
          </cell>
          <cell r="BN390">
            <v>0</v>
          </cell>
          <cell r="BO390">
            <v>0</v>
          </cell>
          <cell r="BP390">
            <v>0</v>
          </cell>
          <cell r="BQ390">
            <v>0</v>
          </cell>
          <cell r="BR390">
            <v>0</v>
          </cell>
          <cell r="BS390">
            <v>0</v>
          </cell>
          <cell r="BT390">
            <v>0</v>
          </cell>
          <cell r="BU390">
            <v>0</v>
          </cell>
          <cell r="BV390">
            <v>0</v>
          </cell>
          <cell r="BW390">
            <v>0</v>
          </cell>
          <cell r="BX390">
            <v>0</v>
          </cell>
          <cell r="BY390">
            <v>0</v>
          </cell>
          <cell r="BZ390">
            <v>0</v>
          </cell>
          <cell r="CA390">
            <v>0</v>
          </cell>
          <cell r="CB390">
            <v>0</v>
          </cell>
          <cell r="CC390">
            <v>0</v>
          </cell>
          <cell r="CD390">
            <v>0</v>
          </cell>
          <cell r="CE390">
            <v>0</v>
          </cell>
          <cell r="CF390">
            <v>0</v>
          </cell>
          <cell r="CG390">
            <v>0</v>
          </cell>
          <cell r="CH390">
            <v>0</v>
          </cell>
          <cell r="CI390">
            <v>0</v>
          </cell>
          <cell r="CJ390">
            <v>0</v>
          </cell>
          <cell r="CK390">
            <v>0</v>
          </cell>
          <cell r="CL390">
            <v>0</v>
          </cell>
          <cell r="CM390">
            <v>0</v>
          </cell>
          <cell r="CN390">
            <v>0</v>
          </cell>
          <cell r="CO390">
            <v>0</v>
          </cell>
          <cell r="CP390">
            <v>0</v>
          </cell>
          <cell r="CQ390">
            <v>0</v>
          </cell>
          <cell r="CR390">
            <v>0</v>
          </cell>
          <cell r="CS390">
            <v>0</v>
          </cell>
          <cell r="CT390">
            <v>0</v>
          </cell>
          <cell r="CU390">
            <v>0</v>
          </cell>
          <cell r="CV390">
            <v>0</v>
          </cell>
          <cell r="CW390">
            <v>0</v>
          </cell>
          <cell r="CX390">
            <v>0</v>
          </cell>
          <cell r="CY390">
            <v>0</v>
          </cell>
          <cell r="CZ390">
            <v>0</v>
          </cell>
          <cell r="DA390">
            <v>0</v>
          </cell>
          <cell r="DB390">
            <v>0</v>
          </cell>
          <cell r="DC390">
            <v>0</v>
          </cell>
          <cell r="DD390">
            <v>0</v>
          </cell>
          <cell r="DE390">
            <v>0</v>
          </cell>
          <cell r="DF390">
            <v>0</v>
          </cell>
          <cell r="DG390">
            <v>0</v>
          </cell>
          <cell r="DH390">
            <v>0</v>
          </cell>
          <cell r="DI390">
            <v>0</v>
          </cell>
          <cell r="DJ390">
            <v>0</v>
          </cell>
          <cell r="DK390">
            <v>0</v>
          </cell>
          <cell r="DL390">
            <v>0</v>
          </cell>
          <cell r="DM390">
            <v>0</v>
          </cell>
          <cell r="DN390">
            <v>0</v>
          </cell>
          <cell r="DO390">
            <v>0</v>
          </cell>
          <cell r="DP390">
            <v>0</v>
          </cell>
          <cell r="DQ390">
            <v>0</v>
          </cell>
          <cell r="DR390">
            <v>0</v>
          </cell>
          <cell r="DS390">
            <v>0</v>
          </cell>
          <cell r="DT390">
            <v>0</v>
          </cell>
          <cell r="DU390">
            <v>0</v>
          </cell>
          <cell r="DV390">
            <v>0</v>
          </cell>
          <cell r="DW390">
            <v>0</v>
          </cell>
          <cell r="DX390">
            <v>0</v>
          </cell>
          <cell r="DY390">
            <v>0</v>
          </cell>
          <cell r="DZ390">
            <v>0</v>
          </cell>
          <cell r="EA390">
            <v>0</v>
          </cell>
          <cell r="EB390">
            <v>0</v>
          </cell>
          <cell r="EC390">
            <v>0</v>
          </cell>
          <cell r="ED390">
            <v>0</v>
          </cell>
          <cell r="EE390">
            <v>0</v>
          </cell>
          <cell r="EF390">
            <v>0</v>
          </cell>
          <cell r="EG390">
            <v>0</v>
          </cell>
          <cell r="EH390">
            <v>0</v>
          </cell>
          <cell r="EI390">
            <v>0</v>
          </cell>
          <cell r="EJ390">
            <v>0</v>
          </cell>
          <cell r="EK390">
            <v>0</v>
          </cell>
          <cell r="EL390">
            <v>25</v>
          </cell>
          <cell r="EM390">
            <v>0</v>
          </cell>
          <cell r="EN390">
            <v>25</v>
          </cell>
        </row>
        <row r="391">
          <cell r="A391">
            <v>525744</v>
          </cell>
          <cell r="B391" t="str">
            <v>Obsolete Stocks</v>
          </cell>
          <cell r="C391">
            <v>-283.365565</v>
          </cell>
          <cell r="D391">
            <v>98.526281740000002</v>
          </cell>
          <cell r="E391">
            <v>-6.4082105999999994</v>
          </cell>
          <cell r="F391">
            <v>-98.391104400000003</v>
          </cell>
          <cell r="G391">
            <v>-120.77690972000002</v>
          </cell>
          <cell r="H391">
            <v>75.137252379999993</v>
          </cell>
          <cell r="I391">
            <v>196.20137015</v>
          </cell>
          <cell r="J391">
            <v>200</v>
          </cell>
          <cell r="K391">
            <v>3.3919999999999999</v>
          </cell>
          <cell r="L391">
            <v>0</v>
          </cell>
          <cell r="M391">
            <v>0</v>
          </cell>
          <cell r="N391">
            <v>0</v>
          </cell>
          <cell r="O391">
            <v>0</v>
          </cell>
          <cell r="P391">
            <v>0</v>
          </cell>
          <cell r="Q391">
            <v>0</v>
          </cell>
          <cell r="R391">
            <v>0</v>
          </cell>
          <cell r="S391">
            <v>0</v>
          </cell>
          <cell r="T391">
            <v>0</v>
          </cell>
          <cell r="U391">
            <v>0</v>
          </cell>
          <cell r="V391">
            <v>0</v>
          </cell>
          <cell r="W391">
            <v>0</v>
          </cell>
          <cell r="X391">
            <v>0</v>
          </cell>
          <cell r="Y391">
            <v>0</v>
          </cell>
          <cell r="Z391">
            <v>0</v>
          </cell>
          <cell r="AA391">
            <v>0</v>
          </cell>
          <cell r="AB391">
            <v>0</v>
          </cell>
          <cell r="AC391">
            <v>0</v>
          </cell>
          <cell r="AD391">
            <v>0</v>
          </cell>
          <cell r="AE391">
            <v>0</v>
          </cell>
          <cell r="AF391">
            <v>0</v>
          </cell>
          <cell r="AG391">
            <v>0</v>
          </cell>
          <cell r="AH391">
            <v>0</v>
          </cell>
          <cell r="AI391">
            <v>86.356270629999997</v>
          </cell>
          <cell r="AJ391">
            <v>-86.356270629999997</v>
          </cell>
          <cell r="AK391">
            <v>0</v>
          </cell>
          <cell r="AL391">
            <v>86.356270629999997</v>
          </cell>
          <cell r="AM391">
            <v>-86.356270629999997</v>
          </cell>
          <cell r="AN391">
            <v>0</v>
          </cell>
          <cell r="AO391">
            <v>86.356270629999997</v>
          </cell>
          <cell r="AP391">
            <v>86.356270629999997</v>
          </cell>
          <cell r="AQ391">
            <v>0</v>
          </cell>
          <cell r="AR391">
            <v>0</v>
          </cell>
          <cell r="AS391">
            <v>0</v>
          </cell>
          <cell r="AT391">
            <v>0</v>
          </cell>
          <cell r="AU391">
            <v>0</v>
          </cell>
          <cell r="AV391">
            <v>0</v>
          </cell>
          <cell r="AW391">
            <v>0</v>
          </cell>
          <cell r="AX391">
            <v>86.356270629999997</v>
          </cell>
          <cell r="AY391">
            <v>-86.356270629999997</v>
          </cell>
          <cell r="AZ391">
            <v>0</v>
          </cell>
          <cell r="BA391">
            <v>247.64297184</v>
          </cell>
          <cell r="BB391">
            <v>86.356270629999997</v>
          </cell>
          <cell r="BC391">
            <v>161.28670120999999</v>
          </cell>
          <cell r="BD391">
            <v>0.65128721405510326</v>
          </cell>
          <cell r="BE391">
            <v>0</v>
          </cell>
          <cell r="BF391">
            <v>0</v>
          </cell>
          <cell r="BG391">
            <v>0</v>
          </cell>
          <cell r="BH391">
            <v>0</v>
          </cell>
          <cell r="BI391">
            <v>0</v>
          </cell>
          <cell r="BJ391">
            <v>86.356270629999997</v>
          </cell>
          <cell r="BK391">
            <v>-86.356270629999997</v>
          </cell>
          <cell r="BL391">
            <v>0</v>
          </cell>
          <cell r="BM391">
            <v>247.64297184</v>
          </cell>
          <cell r="BN391">
            <v>86.356270629999997</v>
          </cell>
          <cell r="BO391">
            <v>161.28670120999999</v>
          </cell>
          <cell r="BP391">
            <v>0.65128721405510326</v>
          </cell>
          <cell r="BQ391">
            <v>0</v>
          </cell>
          <cell r="BR391">
            <v>0</v>
          </cell>
          <cell r="BS391">
            <v>-28.919640929999993</v>
          </cell>
          <cell r="BT391">
            <v>28.919640929999993</v>
          </cell>
          <cell r="BU391">
            <v>0</v>
          </cell>
          <cell r="BV391">
            <v>57.436629700000005</v>
          </cell>
          <cell r="BW391">
            <v>-57.436629700000005</v>
          </cell>
          <cell r="BX391">
            <v>0</v>
          </cell>
          <cell r="BY391">
            <v>213.89935274000001</v>
          </cell>
          <cell r="BZ391">
            <v>57.436629700000005</v>
          </cell>
          <cell r="CA391">
            <v>-156.46272304000001</v>
          </cell>
          <cell r="CB391">
            <v>-0.73147824449092347</v>
          </cell>
          <cell r="CC391">
            <v>0</v>
          </cell>
          <cell r="CD391">
            <v>0</v>
          </cell>
          <cell r="CE391">
            <v>0.21831601999999584</v>
          </cell>
          <cell r="CF391">
            <v>-0.21831601999999584</v>
          </cell>
          <cell r="CG391">
            <v>0</v>
          </cell>
          <cell r="CH391">
            <v>57.654945720000001</v>
          </cell>
          <cell r="CI391">
            <v>-57.654945720000001</v>
          </cell>
          <cell r="CJ391">
            <v>0</v>
          </cell>
          <cell r="CK391">
            <v>213.89935274000001</v>
          </cell>
          <cell r="CL391">
            <v>57.654945720000001</v>
          </cell>
          <cell r="CM391">
            <v>-156.24440702000001</v>
          </cell>
          <cell r="CN391">
            <v>-0.73045759614765626</v>
          </cell>
          <cell r="CO391">
            <v>0</v>
          </cell>
          <cell r="CP391">
            <v>0</v>
          </cell>
          <cell r="CQ391">
            <v>-0.2183121899999976</v>
          </cell>
          <cell r="CR391">
            <v>0.2183121899999976</v>
          </cell>
          <cell r="CS391">
            <v>0</v>
          </cell>
          <cell r="CT391">
            <v>57.436633530000002</v>
          </cell>
          <cell r="CU391">
            <v>-57.436633530000002</v>
          </cell>
          <cell r="CV391">
            <v>0</v>
          </cell>
          <cell r="CW391">
            <v>213.89935274000001</v>
          </cell>
          <cell r="CX391">
            <v>57.436633530000002</v>
          </cell>
          <cell r="CY391">
            <v>156.46271921000002</v>
          </cell>
          <cell r="CZ391">
            <v>0.73147822658530592</v>
          </cell>
          <cell r="DA391" t="str">
            <v>57m actual is relating to the specific provision for inventory in Q1 and Q2 2025</v>
          </cell>
          <cell r="DB391">
            <v>0</v>
          </cell>
          <cell r="DC391">
            <v>55.91991968</v>
          </cell>
          <cell r="DD391">
            <v>-55.91991968</v>
          </cell>
          <cell r="DE391">
            <v>0</v>
          </cell>
          <cell r="DF391">
            <v>113.35655320999999</v>
          </cell>
          <cell r="DG391">
            <v>-113.35655320999999</v>
          </cell>
          <cell r="DH391">
            <v>0</v>
          </cell>
          <cell r="DI391">
            <v>196.98903455000001</v>
          </cell>
          <cell r="DJ391">
            <v>113.35655320999999</v>
          </cell>
          <cell r="DK391">
            <v>83.632481340000027</v>
          </cell>
          <cell r="DL391">
            <v>0.42455399373396246</v>
          </cell>
          <cell r="DN391">
            <v>0</v>
          </cell>
          <cell r="DO391">
            <v>0</v>
          </cell>
          <cell r="DP391">
            <v>0</v>
          </cell>
          <cell r="DQ391">
            <v>0</v>
          </cell>
          <cell r="DR391">
            <v>113.35655320999999</v>
          </cell>
          <cell r="DS391">
            <v>-113.35655320999999</v>
          </cell>
          <cell r="DT391">
            <v>0</v>
          </cell>
          <cell r="DU391">
            <v>196.98903455000001</v>
          </cell>
          <cell r="DV391">
            <v>113.35655320999999</v>
          </cell>
          <cell r="DW391">
            <v>83.632481340000027</v>
          </cell>
          <cell r="DX391">
            <v>0.42455399373396246</v>
          </cell>
          <cell r="DZ391">
            <v>0</v>
          </cell>
          <cell r="EA391">
            <v>0</v>
          </cell>
          <cell r="EB391">
            <v>0</v>
          </cell>
          <cell r="EC391">
            <v>0</v>
          </cell>
          <cell r="ED391">
            <v>113.35655320999999</v>
          </cell>
          <cell r="EE391">
            <v>-113.35655320999999</v>
          </cell>
          <cell r="EF391">
            <v>0</v>
          </cell>
          <cell r="EG391">
            <v>187.27774765000001</v>
          </cell>
          <cell r="EH391">
            <v>113.35655320999999</v>
          </cell>
          <cell r="EI391">
            <v>73.921194440000022</v>
          </cell>
          <cell r="EJ391">
            <v>0.39471424324340981</v>
          </cell>
          <cell r="EL391">
            <v>0</v>
          </cell>
          <cell r="EM391">
            <v>1.8469451300000101</v>
          </cell>
          <cell r="EN391">
            <v>-1.8469451300000101</v>
          </cell>
        </row>
        <row r="392">
          <cell r="A392">
            <v>525748</v>
          </cell>
          <cell r="B392" t="str">
            <v>Inventory Written-off</v>
          </cell>
          <cell r="C392">
            <v>-14.115271</v>
          </cell>
          <cell r="D392">
            <v>0</v>
          </cell>
          <cell r="E392">
            <v>0</v>
          </cell>
          <cell r="F392">
            <v>0</v>
          </cell>
          <cell r="G392">
            <v>0</v>
          </cell>
          <cell r="H392">
            <v>0</v>
          </cell>
          <cell r="I392">
            <v>0</v>
          </cell>
          <cell r="J392">
            <v>20</v>
          </cell>
          <cell r="K392">
            <v>0</v>
          </cell>
          <cell r="L392">
            <v>0</v>
          </cell>
          <cell r="M392">
            <v>0</v>
          </cell>
          <cell r="N392">
            <v>0</v>
          </cell>
          <cell r="O392">
            <v>0</v>
          </cell>
          <cell r="P392">
            <v>0</v>
          </cell>
          <cell r="Q392">
            <v>0</v>
          </cell>
          <cell r="R392">
            <v>0</v>
          </cell>
          <cell r="S392">
            <v>0</v>
          </cell>
          <cell r="T392">
            <v>0</v>
          </cell>
          <cell r="U392">
            <v>0</v>
          </cell>
          <cell r="V392">
            <v>0</v>
          </cell>
          <cell r="W392">
            <v>0</v>
          </cell>
          <cell r="X392">
            <v>0</v>
          </cell>
          <cell r="Y392">
            <v>0</v>
          </cell>
          <cell r="Z392">
            <v>0</v>
          </cell>
          <cell r="AA392">
            <v>0</v>
          </cell>
          <cell r="AB392">
            <v>0</v>
          </cell>
          <cell r="AC392">
            <v>0</v>
          </cell>
          <cell r="AD392">
            <v>0</v>
          </cell>
          <cell r="AE392">
            <v>0</v>
          </cell>
          <cell r="AF392">
            <v>0</v>
          </cell>
          <cell r="AG392">
            <v>0</v>
          </cell>
          <cell r="AH392">
            <v>0</v>
          </cell>
          <cell r="AI392">
            <v>0</v>
          </cell>
          <cell r="AJ392">
            <v>0</v>
          </cell>
          <cell r="AK392">
            <v>0</v>
          </cell>
          <cell r="AL392">
            <v>0</v>
          </cell>
          <cell r="AM392">
            <v>0</v>
          </cell>
          <cell r="AN392">
            <v>0</v>
          </cell>
          <cell r="AO392">
            <v>0</v>
          </cell>
          <cell r="AP392">
            <v>0</v>
          </cell>
          <cell r="AQ392">
            <v>0</v>
          </cell>
          <cell r="AR392">
            <v>0</v>
          </cell>
          <cell r="AS392">
            <v>0</v>
          </cell>
          <cell r="AT392">
            <v>0</v>
          </cell>
          <cell r="AU392">
            <v>0</v>
          </cell>
          <cell r="AV392">
            <v>0</v>
          </cell>
          <cell r="AW392">
            <v>0</v>
          </cell>
          <cell r="AX392">
            <v>0</v>
          </cell>
          <cell r="AY392">
            <v>0</v>
          </cell>
          <cell r="AZ392">
            <v>0</v>
          </cell>
          <cell r="BA392">
            <v>0</v>
          </cell>
          <cell r="BB392">
            <v>0</v>
          </cell>
          <cell r="BC392">
            <v>0</v>
          </cell>
          <cell r="BD392">
            <v>0</v>
          </cell>
          <cell r="BE392">
            <v>0</v>
          </cell>
          <cell r="BF392">
            <v>0</v>
          </cell>
          <cell r="BG392">
            <v>0</v>
          </cell>
          <cell r="BH392">
            <v>0</v>
          </cell>
          <cell r="BI392">
            <v>0</v>
          </cell>
          <cell r="BJ392">
            <v>0</v>
          </cell>
          <cell r="BK392">
            <v>0</v>
          </cell>
          <cell r="BL392">
            <v>0</v>
          </cell>
          <cell r="BM392">
            <v>0</v>
          </cell>
          <cell r="BN392">
            <v>0</v>
          </cell>
          <cell r="BO392">
            <v>0</v>
          </cell>
          <cell r="BP392">
            <v>0</v>
          </cell>
          <cell r="BQ392">
            <v>0</v>
          </cell>
          <cell r="BR392">
            <v>0</v>
          </cell>
          <cell r="BS392">
            <v>0</v>
          </cell>
          <cell r="BT392">
            <v>0</v>
          </cell>
          <cell r="BU392">
            <v>0</v>
          </cell>
          <cell r="BV392">
            <v>0</v>
          </cell>
          <cell r="BW392">
            <v>0</v>
          </cell>
          <cell r="BX392">
            <v>0</v>
          </cell>
          <cell r="BY392">
            <v>0</v>
          </cell>
          <cell r="BZ392">
            <v>0</v>
          </cell>
          <cell r="CA392">
            <v>0</v>
          </cell>
          <cell r="CB392">
            <v>0</v>
          </cell>
          <cell r="CC392">
            <v>0</v>
          </cell>
          <cell r="CD392">
            <v>0</v>
          </cell>
          <cell r="CE392">
            <v>0</v>
          </cell>
          <cell r="CF392">
            <v>0</v>
          </cell>
          <cell r="CG392">
            <v>0</v>
          </cell>
          <cell r="CH392">
            <v>0</v>
          </cell>
          <cell r="CI392">
            <v>0</v>
          </cell>
          <cell r="CJ392">
            <v>0</v>
          </cell>
          <cell r="CK392">
            <v>0</v>
          </cell>
          <cell r="CL392">
            <v>0</v>
          </cell>
          <cell r="CM392">
            <v>0</v>
          </cell>
          <cell r="CN392">
            <v>0</v>
          </cell>
          <cell r="CO392">
            <v>0</v>
          </cell>
          <cell r="CP392">
            <v>0</v>
          </cell>
          <cell r="CQ392">
            <v>0</v>
          </cell>
          <cell r="CR392">
            <v>0</v>
          </cell>
          <cell r="CS392">
            <v>0</v>
          </cell>
          <cell r="CT392">
            <v>0</v>
          </cell>
          <cell r="CU392">
            <v>0</v>
          </cell>
          <cell r="CV392">
            <v>0</v>
          </cell>
          <cell r="CW392">
            <v>0</v>
          </cell>
          <cell r="CX392">
            <v>0</v>
          </cell>
          <cell r="CY392">
            <v>0</v>
          </cell>
          <cell r="CZ392">
            <v>0</v>
          </cell>
          <cell r="DA392">
            <v>0</v>
          </cell>
          <cell r="DB392">
            <v>0</v>
          </cell>
          <cell r="DC392">
            <v>0</v>
          </cell>
          <cell r="DD392">
            <v>0</v>
          </cell>
          <cell r="DE392">
            <v>0</v>
          </cell>
          <cell r="DF392">
            <v>0</v>
          </cell>
          <cell r="DG392">
            <v>0</v>
          </cell>
          <cell r="DH392">
            <v>0</v>
          </cell>
          <cell r="DI392">
            <v>0</v>
          </cell>
          <cell r="DJ392">
            <v>0</v>
          </cell>
          <cell r="DK392">
            <v>0</v>
          </cell>
          <cell r="DL392">
            <v>0</v>
          </cell>
          <cell r="DM392">
            <v>0</v>
          </cell>
          <cell r="DN392">
            <v>0</v>
          </cell>
          <cell r="DO392">
            <v>0</v>
          </cell>
          <cell r="DP392">
            <v>0</v>
          </cell>
          <cell r="DQ392">
            <v>0</v>
          </cell>
          <cell r="DR392">
            <v>0</v>
          </cell>
          <cell r="DS392">
            <v>0</v>
          </cell>
          <cell r="DT392">
            <v>0</v>
          </cell>
          <cell r="DU392">
            <v>0</v>
          </cell>
          <cell r="DV392">
            <v>0</v>
          </cell>
          <cell r="DW392">
            <v>0</v>
          </cell>
          <cell r="DX392">
            <v>0</v>
          </cell>
          <cell r="DY392">
            <v>0</v>
          </cell>
          <cell r="DZ392">
            <v>0</v>
          </cell>
          <cell r="EA392">
            <v>0</v>
          </cell>
          <cell r="EB392">
            <v>0</v>
          </cell>
          <cell r="EC392">
            <v>0</v>
          </cell>
          <cell r="ED392">
            <v>0</v>
          </cell>
          <cell r="EE392">
            <v>0</v>
          </cell>
          <cell r="EF392">
            <v>0</v>
          </cell>
          <cell r="EG392">
            <v>0</v>
          </cell>
          <cell r="EH392">
            <v>0</v>
          </cell>
          <cell r="EI392">
            <v>0</v>
          </cell>
          <cell r="EJ392">
            <v>0</v>
          </cell>
          <cell r="EK392">
            <v>0</v>
          </cell>
          <cell r="EL392">
            <v>0</v>
          </cell>
          <cell r="EM392">
            <v>0</v>
          </cell>
          <cell r="EN392">
            <v>0</v>
          </cell>
        </row>
        <row r="393">
          <cell r="A393">
            <v>0</v>
          </cell>
          <cell r="B393">
            <v>0</v>
          </cell>
          <cell r="C393">
            <v>-295.11881877000002</v>
          </cell>
          <cell r="D393">
            <v>154.85645743000001</v>
          </cell>
          <cell r="E393">
            <v>-11.009351710000001</v>
          </cell>
          <cell r="F393">
            <v>-54.840118990000001</v>
          </cell>
          <cell r="G393">
            <v>-326.39519839000002</v>
          </cell>
          <cell r="H393">
            <v>-94.118789739999997</v>
          </cell>
          <cell r="I393">
            <v>176.36384724999999</v>
          </cell>
          <cell r="J393">
            <v>220</v>
          </cell>
          <cell r="K393">
            <v>3.3919999999999999</v>
          </cell>
          <cell r="L393">
            <v>25</v>
          </cell>
          <cell r="M393">
            <v>0</v>
          </cell>
          <cell r="N393">
            <v>-2.65217394</v>
          </cell>
          <cell r="O393">
            <v>2.65217394</v>
          </cell>
          <cell r="P393">
            <v>0</v>
          </cell>
          <cell r="Q393">
            <v>-5.001568680000001</v>
          </cell>
          <cell r="R393">
            <v>-2.65217394</v>
          </cell>
          <cell r="S393">
            <v>-2.349394740000001</v>
          </cell>
          <cell r="T393">
            <v>12.2019837241712</v>
          </cell>
          <cell r="U393">
            <v>0</v>
          </cell>
          <cell r="V393">
            <v>0</v>
          </cell>
          <cell r="W393">
            <v>-1.37339319</v>
          </cell>
          <cell r="X393">
            <v>1.37339319</v>
          </cell>
          <cell r="Y393">
            <v>0</v>
          </cell>
          <cell r="Z393">
            <v>-4.0255671299999998</v>
          </cell>
          <cell r="AA393">
            <v>4.0255671299999998</v>
          </cell>
          <cell r="AB393">
            <v>0</v>
          </cell>
          <cell r="AC393">
            <v>-6.6149104599999999</v>
          </cell>
          <cell r="AD393">
            <v>-4.0255671299999998</v>
          </cell>
          <cell r="AE393">
            <v>-2.5893433300000011</v>
          </cell>
          <cell r="AF393">
            <v>13.631060853421801</v>
          </cell>
          <cell r="AG393">
            <v>0</v>
          </cell>
          <cell r="AH393">
            <v>0</v>
          </cell>
          <cell r="AI393">
            <v>85.431468649999999</v>
          </cell>
          <cell r="AJ393">
            <v>-85.431468649999999</v>
          </cell>
          <cell r="AK393">
            <v>0</v>
          </cell>
          <cell r="AL393">
            <v>81.40590152</v>
          </cell>
          <cell r="AM393">
            <v>-81.40590152</v>
          </cell>
          <cell r="AN393">
            <v>0</v>
          </cell>
          <cell r="AO393">
            <v>85.431468649999999</v>
          </cell>
          <cell r="AP393">
            <v>81.40590152</v>
          </cell>
          <cell r="AQ393">
            <v>4.0255671299999998</v>
          </cell>
          <cell r="AR393" t="e">
            <v>#DIV/0!</v>
          </cell>
          <cell r="AS393">
            <v>0</v>
          </cell>
          <cell r="AT393">
            <v>0</v>
          </cell>
          <cell r="AU393">
            <v>-1.60284848</v>
          </cell>
          <cell r="AV393">
            <v>1.60284848</v>
          </cell>
          <cell r="AW393">
            <v>0</v>
          </cell>
          <cell r="AX393">
            <v>79.803053039999995</v>
          </cell>
          <cell r="AY393">
            <v>-79.803053039999995</v>
          </cell>
          <cell r="AZ393">
            <v>0</v>
          </cell>
          <cell r="BA393">
            <v>242.40178462</v>
          </cell>
          <cell r="BB393">
            <v>79.803053039999995</v>
          </cell>
          <cell r="BC393">
            <v>162.59873157999999</v>
          </cell>
          <cell r="BD393">
            <v>-2.3625744266540347</v>
          </cell>
          <cell r="BE393">
            <v>0</v>
          </cell>
          <cell r="BF393">
            <v>0</v>
          </cell>
          <cell r="BG393">
            <v>8.3648644099999991</v>
          </cell>
          <cell r="BH393">
            <v>-8.3648644099999991</v>
          </cell>
          <cell r="BI393">
            <v>0</v>
          </cell>
          <cell r="BJ393">
            <v>88.16791744999999</v>
          </cell>
          <cell r="BK393">
            <v>-88.16791744999999</v>
          </cell>
          <cell r="BL393">
            <v>0</v>
          </cell>
          <cell r="BM393">
            <v>246.24332423000001</v>
          </cell>
          <cell r="BN393">
            <v>88.16791744999999</v>
          </cell>
          <cell r="BO393">
            <v>158.07540677999998</v>
          </cell>
          <cell r="BP393">
            <v>-2.7054406772338293</v>
          </cell>
          <cell r="BQ393">
            <v>0</v>
          </cell>
          <cell r="BR393">
            <v>0</v>
          </cell>
          <cell r="BS393">
            <v>-14.476366019999992</v>
          </cell>
          <cell r="BT393">
            <v>14.476366019999992</v>
          </cell>
          <cell r="BU393">
            <v>0</v>
          </cell>
          <cell r="BV393">
            <v>73.691551430000004</v>
          </cell>
          <cell r="BW393">
            <v>-73.691551430000004</v>
          </cell>
          <cell r="BX393">
            <v>0</v>
          </cell>
          <cell r="BY393">
            <v>218.74699795000001</v>
          </cell>
          <cell r="BZ393">
            <v>73.691551430000004</v>
          </cell>
          <cell r="CA393">
            <v>-145.05544652</v>
          </cell>
          <cell r="CB393">
            <v>-0.66311971309044426</v>
          </cell>
          <cell r="CC393">
            <v>0</v>
          </cell>
          <cell r="CD393">
            <v>0</v>
          </cell>
          <cell r="CE393">
            <v>-10.514241020000005</v>
          </cell>
          <cell r="CF393">
            <v>10.514241020000005</v>
          </cell>
          <cell r="CG393">
            <v>0</v>
          </cell>
          <cell r="CH393">
            <v>63.177310409999997</v>
          </cell>
          <cell r="CI393">
            <v>-63.177310409999997</v>
          </cell>
          <cell r="CJ393">
            <v>0</v>
          </cell>
          <cell r="CK393">
            <v>210.84522632000002</v>
          </cell>
          <cell r="CL393">
            <v>63.177310409999997</v>
          </cell>
          <cell r="CM393">
            <v>-147.66791591</v>
          </cell>
          <cell r="CN393">
            <v>-0.70036167518388226</v>
          </cell>
          <cell r="CO393">
            <v>0</v>
          </cell>
          <cell r="CP393">
            <v>0</v>
          </cell>
          <cell r="CQ393">
            <v>-0.66459013999999716</v>
          </cell>
          <cell r="CR393">
            <v>0.66459013999999716</v>
          </cell>
          <cell r="CS393">
            <v>0</v>
          </cell>
          <cell r="CT393">
            <v>62.512720270000003</v>
          </cell>
          <cell r="CU393">
            <v>-62.512720270000003</v>
          </cell>
          <cell r="CV393">
            <v>0</v>
          </cell>
          <cell r="CW393">
            <v>198.35019969000001</v>
          </cell>
          <cell r="CX393">
            <v>62.512720270000003</v>
          </cell>
          <cell r="CY393">
            <v>135.83747942000002</v>
          </cell>
          <cell r="CZ393">
            <v>0.68483661540194751</v>
          </cell>
          <cell r="DA393">
            <v>0</v>
          </cell>
          <cell r="DB393">
            <v>0</v>
          </cell>
          <cell r="DC393">
            <v>56.376982769999998</v>
          </cell>
          <cell r="DD393">
            <v>-56.376982769999998</v>
          </cell>
          <cell r="DE393">
            <v>0</v>
          </cell>
          <cell r="DF393">
            <v>118.88970303999999</v>
          </cell>
          <cell r="DG393">
            <v>-118.88970303999999</v>
          </cell>
          <cell r="DH393">
            <v>0</v>
          </cell>
          <cell r="DI393">
            <v>181.35093388000001</v>
          </cell>
          <cell r="DJ393">
            <v>118.88970303999999</v>
          </cell>
          <cell r="DK393">
            <v>62.461230840000027</v>
          </cell>
          <cell r="DL393">
            <v>0.34442188691088105</v>
          </cell>
          <cell r="DM393">
            <v>0</v>
          </cell>
          <cell r="DN393">
            <v>0</v>
          </cell>
          <cell r="DO393">
            <v>3.529029780000001</v>
          </cell>
          <cell r="DP393">
            <v>-3.529029780000001</v>
          </cell>
          <cell r="DQ393">
            <v>0</v>
          </cell>
          <cell r="DR393">
            <v>122.41873281999999</v>
          </cell>
          <cell r="DS393">
            <v>-122.41873281999999</v>
          </cell>
          <cell r="DT393">
            <v>0</v>
          </cell>
          <cell r="DU393">
            <v>187.37610728000001</v>
          </cell>
          <cell r="DV393">
            <v>122.41873281999999</v>
          </cell>
          <cell r="DW393">
            <v>64.957374460000025</v>
          </cell>
          <cell r="DX393">
            <v>0.34666839546908118</v>
          </cell>
          <cell r="DY393">
            <v>0</v>
          </cell>
          <cell r="DZ393">
            <v>0</v>
          </cell>
          <cell r="EA393">
            <v>-5.5702583700000012</v>
          </cell>
          <cell r="EB393">
            <v>5.5702583700000012</v>
          </cell>
          <cell r="EC393">
            <v>0</v>
          </cell>
          <cell r="ED393">
            <v>116.84847444999998</v>
          </cell>
          <cell r="EE393">
            <v>-116.84847444999998</v>
          </cell>
          <cell r="EF393">
            <v>0</v>
          </cell>
          <cell r="EG393">
            <v>170.48769235</v>
          </cell>
          <cell r="EH393">
            <v>116.84847444999998</v>
          </cell>
          <cell r="EI393">
            <v>53.63921790000002</v>
          </cell>
          <cell r="EJ393">
            <v>0.31462222967909165</v>
          </cell>
          <cell r="EK393">
            <v>0</v>
          </cell>
          <cell r="EL393">
            <v>25</v>
          </cell>
          <cell r="EM393">
            <v>-14.774094209999996</v>
          </cell>
          <cell r="EN393">
            <v>39.774094210000001</v>
          </cell>
        </row>
        <row r="394">
          <cell r="A394">
            <v>0</v>
          </cell>
          <cell r="B394">
            <v>0</v>
          </cell>
          <cell r="C394">
            <v>0</v>
          </cell>
          <cell r="D394">
            <v>0</v>
          </cell>
          <cell r="E394">
            <v>0</v>
          </cell>
          <cell r="F394">
            <v>0</v>
          </cell>
          <cell r="G394">
            <v>0</v>
          </cell>
          <cell r="H394">
            <v>0</v>
          </cell>
          <cell r="I394">
            <v>0</v>
          </cell>
          <cell r="J394">
            <v>0</v>
          </cell>
          <cell r="K394">
            <v>0</v>
          </cell>
          <cell r="L394">
            <v>0</v>
          </cell>
          <cell r="M394">
            <v>0</v>
          </cell>
          <cell r="N394">
            <v>0</v>
          </cell>
          <cell r="O394">
            <v>0</v>
          </cell>
          <cell r="P394">
            <v>0</v>
          </cell>
          <cell r="Q394">
            <v>0</v>
          </cell>
          <cell r="R394">
            <v>0</v>
          </cell>
          <cell r="S394">
            <v>0</v>
          </cell>
          <cell r="T394">
            <v>0</v>
          </cell>
          <cell r="U394">
            <v>0</v>
          </cell>
          <cell r="V394">
            <v>0</v>
          </cell>
          <cell r="W394">
            <v>0</v>
          </cell>
          <cell r="X394">
            <v>0</v>
          </cell>
          <cell r="Y394">
            <v>0</v>
          </cell>
          <cell r="Z394">
            <v>0</v>
          </cell>
          <cell r="AA394">
            <v>0</v>
          </cell>
          <cell r="AB394">
            <v>0</v>
          </cell>
          <cell r="AC394">
            <v>0</v>
          </cell>
          <cell r="AD394">
            <v>0</v>
          </cell>
          <cell r="AE394">
            <v>0</v>
          </cell>
          <cell r="AF394">
            <v>0</v>
          </cell>
          <cell r="AG394">
            <v>0</v>
          </cell>
          <cell r="AH394">
            <v>0</v>
          </cell>
          <cell r="AI394">
            <v>0</v>
          </cell>
          <cell r="AJ394">
            <v>0</v>
          </cell>
          <cell r="AK394">
            <v>0</v>
          </cell>
          <cell r="AL394">
            <v>0</v>
          </cell>
          <cell r="AM394">
            <v>0</v>
          </cell>
          <cell r="AN394">
            <v>0</v>
          </cell>
          <cell r="AO394">
            <v>0</v>
          </cell>
          <cell r="AP394">
            <v>0</v>
          </cell>
          <cell r="AQ394">
            <v>0</v>
          </cell>
          <cell r="AR394">
            <v>0</v>
          </cell>
          <cell r="AS394">
            <v>0</v>
          </cell>
          <cell r="AT394">
            <v>0</v>
          </cell>
          <cell r="AU394">
            <v>0</v>
          </cell>
          <cell r="AV394">
            <v>0</v>
          </cell>
          <cell r="AW394">
            <v>0</v>
          </cell>
          <cell r="AX394">
            <v>0</v>
          </cell>
          <cell r="AY394">
            <v>0</v>
          </cell>
          <cell r="AZ394">
            <v>0</v>
          </cell>
          <cell r="BA394">
            <v>0</v>
          </cell>
          <cell r="BB394">
            <v>0</v>
          </cell>
          <cell r="BC394">
            <v>0</v>
          </cell>
          <cell r="BD394">
            <v>0</v>
          </cell>
          <cell r="BE394">
            <v>0</v>
          </cell>
          <cell r="BF394">
            <v>0</v>
          </cell>
          <cell r="BG394">
            <v>0</v>
          </cell>
          <cell r="BH394">
            <v>0</v>
          </cell>
          <cell r="BI394">
            <v>0</v>
          </cell>
          <cell r="BJ394">
            <v>0</v>
          </cell>
          <cell r="BK394">
            <v>0</v>
          </cell>
          <cell r="BL394">
            <v>0</v>
          </cell>
          <cell r="BM394">
            <v>0</v>
          </cell>
          <cell r="BN394">
            <v>0</v>
          </cell>
          <cell r="BO394">
            <v>0</v>
          </cell>
          <cell r="BP394">
            <v>0</v>
          </cell>
          <cell r="BQ394">
            <v>0</v>
          </cell>
          <cell r="BR394">
            <v>0</v>
          </cell>
          <cell r="BS394">
            <v>0</v>
          </cell>
          <cell r="BT394">
            <v>0</v>
          </cell>
          <cell r="BU394">
            <v>0</v>
          </cell>
          <cell r="BV394">
            <v>0</v>
          </cell>
          <cell r="BW394">
            <v>0</v>
          </cell>
          <cell r="BX394">
            <v>0</v>
          </cell>
          <cell r="BY394">
            <v>0</v>
          </cell>
          <cell r="BZ394">
            <v>0</v>
          </cell>
          <cell r="CA394">
            <v>0</v>
          </cell>
          <cell r="CB394">
            <v>0</v>
          </cell>
          <cell r="CC394">
            <v>0</v>
          </cell>
          <cell r="CD394">
            <v>0</v>
          </cell>
          <cell r="CE394">
            <v>0</v>
          </cell>
          <cell r="CF394">
            <v>0</v>
          </cell>
          <cell r="CG394">
            <v>0</v>
          </cell>
          <cell r="CH394">
            <v>0</v>
          </cell>
          <cell r="CI394">
            <v>0</v>
          </cell>
          <cell r="CJ394">
            <v>0</v>
          </cell>
          <cell r="CK394">
            <v>0</v>
          </cell>
          <cell r="CL394">
            <v>0</v>
          </cell>
          <cell r="CM394">
            <v>0</v>
          </cell>
          <cell r="CN394">
            <v>0</v>
          </cell>
          <cell r="CO394">
            <v>0</v>
          </cell>
          <cell r="CP394">
            <v>0</v>
          </cell>
          <cell r="CQ394">
            <v>0</v>
          </cell>
          <cell r="CR394">
            <v>0</v>
          </cell>
          <cell r="CS394">
            <v>0</v>
          </cell>
          <cell r="CT394">
            <v>0</v>
          </cell>
          <cell r="CU394">
            <v>0</v>
          </cell>
          <cell r="CV394">
            <v>0</v>
          </cell>
          <cell r="CW394">
            <v>0</v>
          </cell>
          <cell r="CX394">
            <v>0</v>
          </cell>
          <cell r="CY394">
            <v>0</v>
          </cell>
          <cell r="CZ394">
            <v>0</v>
          </cell>
          <cell r="DA394">
            <v>0</v>
          </cell>
          <cell r="DB394">
            <v>0</v>
          </cell>
          <cell r="DC394">
            <v>0</v>
          </cell>
          <cell r="DD394">
            <v>0</v>
          </cell>
          <cell r="DE394">
            <v>0</v>
          </cell>
          <cell r="DF394">
            <v>0</v>
          </cell>
          <cell r="DG394">
            <v>0</v>
          </cell>
          <cell r="DH394">
            <v>0</v>
          </cell>
          <cell r="DI394">
            <v>0</v>
          </cell>
          <cell r="DJ394">
            <v>0</v>
          </cell>
          <cell r="DK394">
            <v>0</v>
          </cell>
          <cell r="DL394">
            <v>0</v>
          </cell>
          <cell r="DM394">
            <v>0</v>
          </cell>
          <cell r="DN394">
            <v>0</v>
          </cell>
          <cell r="DO394">
            <v>0</v>
          </cell>
          <cell r="DP394">
            <v>0</v>
          </cell>
          <cell r="DQ394">
            <v>0</v>
          </cell>
          <cell r="DR394">
            <v>0</v>
          </cell>
          <cell r="DS394">
            <v>0</v>
          </cell>
          <cell r="DT394">
            <v>0</v>
          </cell>
          <cell r="DU394">
            <v>0</v>
          </cell>
          <cell r="DV394">
            <v>0</v>
          </cell>
          <cell r="DW394">
            <v>0</v>
          </cell>
          <cell r="DX394">
            <v>0</v>
          </cell>
          <cell r="DY394">
            <v>0</v>
          </cell>
          <cell r="DZ394">
            <v>0</v>
          </cell>
          <cell r="EA394">
            <v>0</v>
          </cell>
          <cell r="EB394">
            <v>0</v>
          </cell>
          <cell r="EC394">
            <v>0</v>
          </cell>
          <cell r="ED394">
            <v>0</v>
          </cell>
          <cell r="EE394">
            <v>0</v>
          </cell>
          <cell r="EF394">
            <v>0</v>
          </cell>
          <cell r="EG394">
            <v>0</v>
          </cell>
          <cell r="EH394">
            <v>0</v>
          </cell>
          <cell r="EI394">
            <v>0</v>
          </cell>
          <cell r="EJ394">
            <v>0</v>
          </cell>
          <cell r="EK394">
            <v>0</v>
          </cell>
          <cell r="EL394">
            <v>0</v>
          </cell>
          <cell r="EM394">
            <v>0</v>
          </cell>
          <cell r="EN394">
            <v>0</v>
          </cell>
        </row>
        <row r="395">
          <cell r="A395">
            <v>525745</v>
          </cell>
          <cell r="B395" t="str">
            <v>Impairment of Fixed Assets</v>
          </cell>
          <cell r="C395">
            <v>28.691375000000001</v>
          </cell>
          <cell r="D395">
            <v>0</v>
          </cell>
          <cell r="E395">
            <v>0.92259135999999997</v>
          </cell>
          <cell r="F395">
            <v>15.87644016</v>
          </cell>
          <cell r="G395">
            <v>309.09100021</v>
          </cell>
          <cell r="H395">
            <v>479.80414539999998</v>
          </cell>
          <cell r="I395">
            <v>-91</v>
          </cell>
          <cell r="J395">
            <v>300</v>
          </cell>
          <cell r="K395">
            <v>0</v>
          </cell>
          <cell r="L395">
            <v>0</v>
          </cell>
          <cell r="M395">
            <v>0</v>
          </cell>
          <cell r="N395">
            <v>0</v>
          </cell>
          <cell r="O395">
            <v>0</v>
          </cell>
          <cell r="P395">
            <v>0</v>
          </cell>
          <cell r="Q395">
            <v>0</v>
          </cell>
          <cell r="R395">
            <v>0</v>
          </cell>
          <cell r="S395">
            <v>0</v>
          </cell>
          <cell r="T395">
            <v>0</v>
          </cell>
          <cell r="U395">
            <v>0</v>
          </cell>
          <cell r="V395">
            <v>0</v>
          </cell>
          <cell r="W395">
            <v>0</v>
          </cell>
          <cell r="X395">
            <v>0</v>
          </cell>
          <cell r="Y395">
            <v>0</v>
          </cell>
          <cell r="Z395">
            <v>0</v>
          </cell>
          <cell r="AA395">
            <v>0</v>
          </cell>
          <cell r="AB395">
            <v>0</v>
          </cell>
          <cell r="AC395">
            <v>0</v>
          </cell>
          <cell r="AD395">
            <v>0</v>
          </cell>
          <cell r="AE395">
            <v>0</v>
          </cell>
          <cell r="AF395">
            <v>0</v>
          </cell>
          <cell r="AG395">
            <v>0</v>
          </cell>
          <cell r="AH395">
            <v>0</v>
          </cell>
          <cell r="AI395">
            <v>0</v>
          </cell>
          <cell r="AJ395">
            <v>0</v>
          </cell>
          <cell r="AK395">
            <v>0</v>
          </cell>
          <cell r="AL395">
            <v>0</v>
          </cell>
          <cell r="AM395">
            <v>0</v>
          </cell>
          <cell r="AN395">
            <v>0</v>
          </cell>
          <cell r="AO395">
            <v>0</v>
          </cell>
          <cell r="AP395">
            <v>0</v>
          </cell>
          <cell r="AQ395">
            <v>0</v>
          </cell>
          <cell r="AR395">
            <v>0</v>
          </cell>
          <cell r="AS395">
            <v>0</v>
          </cell>
          <cell r="AT395">
            <v>0</v>
          </cell>
          <cell r="AU395">
            <v>0</v>
          </cell>
          <cell r="AV395">
            <v>0</v>
          </cell>
          <cell r="AW395">
            <v>0</v>
          </cell>
          <cell r="AX395">
            <v>0</v>
          </cell>
          <cell r="AY395">
            <v>0</v>
          </cell>
          <cell r="AZ395">
            <v>0</v>
          </cell>
          <cell r="BA395">
            <v>0</v>
          </cell>
          <cell r="BB395">
            <v>0</v>
          </cell>
          <cell r="BC395">
            <v>0</v>
          </cell>
          <cell r="BD395">
            <v>0</v>
          </cell>
          <cell r="BE395">
            <v>0</v>
          </cell>
          <cell r="BF395">
            <v>0</v>
          </cell>
          <cell r="BG395">
            <v>0</v>
          </cell>
          <cell r="BH395">
            <v>0</v>
          </cell>
          <cell r="BI395">
            <v>0</v>
          </cell>
          <cell r="BJ395">
            <v>0</v>
          </cell>
          <cell r="BK395">
            <v>0</v>
          </cell>
          <cell r="BL395">
            <v>0</v>
          </cell>
          <cell r="BM395">
            <v>0</v>
          </cell>
          <cell r="BN395">
            <v>0</v>
          </cell>
          <cell r="BO395">
            <v>0</v>
          </cell>
          <cell r="BP395">
            <v>0</v>
          </cell>
          <cell r="BQ395">
            <v>0</v>
          </cell>
          <cell r="BR395">
            <v>0</v>
          </cell>
          <cell r="BS395">
            <v>0</v>
          </cell>
          <cell r="BT395">
            <v>0</v>
          </cell>
          <cell r="BU395">
            <v>0</v>
          </cell>
          <cell r="BV395">
            <v>0</v>
          </cell>
          <cell r="BW395">
            <v>0</v>
          </cell>
          <cell r="BX395">
            <v>0</v>
          </cell>
          <cell r="BY395">
            <v>-91</v>
          </cell>
          <cell r="BZ395">
            <v>0</v>
          </cell>
          <cell r="CA395">
            <v>91</v>
          </cell>
          <cell r="CB395">
            <v>-1</v>
          </cell>
          <cell r="CC395">
            <v>0</v>
          </cell>
          <cell r="CD395">
            <v>0</v>
          </cell>
          <cell r="CE395">
            <v>0</v>
          </cell>
          <cell r="CF395">
            <v>0</v>
          </cell>
          <cell r="CG395">
            <v>0</v>
          </cell>
          <cell r="CH395">
            <v>0</v>
          </cell>
          <cell r="CI395">
            <v>0</v>
          </cell>
          <cell r="CJ395">
            <v>0</v>
          </cell>
          <cell r="CK395">
            <v>-91</v>
          </cell>
          <cell r="CL395">
            <v>0</v>
          </cell>
          <cell r="CM395">
            <v>91</v>
          </cell>
          <cell r="CN395">
            <v>-1</v>
          </cell>
          <cell r="CO395">
            <v>0</v>
          </cell>
          <cell r="CP395">
            <v>0</v>
          </cell>
          <cell r="CQ395">
            <v>0</v>
          </cell>
          <cell r="CR395">
            <v>0</v>
          </cell>
          <cell r="CS395">
            <v>0</v>
          </cell>
          <cell r="CT395">
            <v>0</v>
          </cell>
          <cell r="CU395">
            <v>0</v>
          </cell>
          <cell r="CV395">
            <v>0</v>
          </cell>
          <cell r="CW395">
            <v>-91</v>
          </cell>
          <cell r="CX395">
            <v>0</v>
          </cell>
          <cell r="CY395">
            <v>-91</v>
          </cell>
          <cell r="CZ395">
            <v>1</v>
          </cell>
          <cell r="DA395">
            <v>0</v>
          </cell>
          <cell r="DB395">
            <v>0</v>
          </cell>
          <cell r="DC395">
            <v>0</v>
          </cell>
          <cell r="DD395">
            <v>0</v>
          </cell>
          <cell r="DE395">
            <v>0</v>
          </cell>
          <cell r="DF395">
            <v>0</v>
          </cell>
          <cell r="DG395">
            <v>0</v>
          </cell>
          <cell r="DH395">
            <v>0</v>
          </cell>
          <cell r="DI395">
            <v>-91</v>
          </cell>
          <cell r="DJ395">
            <v>0</v>
          </cell>
          <cell r="DK395">
            <v>-91</v>
          </cell>
          <cell r="DL395">
            <v>1</v>
          </cell>
          <cell r="DM395">
            <v>0</v>
          </cell>
          <cell r="DN395">
            <v>0</v>
          </cell>
          <cell r="DO395">
            <v>0</v>
          </cell>
          <cell r="DP395">
            <v>0</v>
          </cell>
          <cell r="DQ395">
            <v>0</v>
          </cell>
          <cell r="DR395">
            <v>0</v>
          </cell>
          <cell r="DS395">
            <v>0</v>
          </cell>
          <cell r="DT395">
            <v>0</v>
          </cell>
          <cell r="DU395">
            <v>-91</v>
          </cell>
          <cell r="DV395">
            <v>0</v>
          </cell>
          <cell r="DW395">
            <v>-91</v>
          </cell>
          <cell r="DX395">
            <v>1</v>
          </cell>
          <cell r="DY395">
            <v>0</v>
          </cell>
          <cell r="DZ395">
            <v>0</v>
          </cell>
          <cell r="EA395">
            <v>0</v>
          </cell>
          <cell r="EB395">
            <v>0</v>
          </cell>
          <cell r="EC395">
            <v>0</v>
          </cell>
          <cell r="ED395">
            <v>0</v>
          </cell>
          <cell r="EE395">
            <v>0</v>
          </cell>
          <cell r="EF395">
            <v>0</v>
          </cell>
          <cell r="EG395">
            <v>-91</v>
          </cell>
          <cell r="EH395">
            <v>0</v>
          </cell>
          <cell r="EI395">
            <v>-91</v>
          </cell>
          <cell r="EJ395">
            <v>1</v>
          </cell>
          <cell r="EK395">
            <v>0</v>
          </cell>
          <cell r="EL395">
            <v>0</v>
          </cell>
          <cell r="EM395">
            <v>121.4</v>
          </cell>
          <cell r="EN395">
            <v>-121.4</v>
          </cell>
        </row>
        <row r="396">
          <cell r="A396">
            <v>0</v>
          </cell>
          <cell r="B396">
            <v>0</v>
          </cell>
          <cell r="C396">
            <v>0</v>
          </cell>
          <cell r="D396">
            <v>0</v>
          </cell>
          <cell r="E396">
            <v>0</v>
          </cell>
          <cell r="F396">
            <v>0</v>
          </cell>
          <cell r="G396">
            <v>0</v>
          </cell>
          <cell r="H396">
            <v>0</v>
          </cell>
          <cell r="I396">
            <v>0</v>
          </cell>
          <cell r="J396">
            <v>0</v>
          </cell>
          <cell r="K396">
            <v>0</v>
          </cell>
          <cell r="L396">
            <v>0</v>
          </cell>
          <cell r="M396">
            <v>0</v>
          </cell>
          <cell r="N396">
            <v>0</v>
          </cell>
          <cell r="O396">
            <v>0</v>
          </cell>
          <cell r="P396">
            <v>0</v>
          </cell>
          <cell r="Q396">
            <v>0</v>
          </cell>
          <cell r="R396">
            <v>0</v>
          </cell>
          <cell r="S396">
            <v>0</v>
          </cell>
          <cell r="T396">
            <v>0</v>
          </cell>
          <cell r="U396">
            <v>0</v>
          </cell>
          <cell r="V396">
            <v>0</v>
          </cell>
          <cell r="W396">
            <v>0</v>
          </cell>
          <cell r="X396">
            <v>0</v>
          </cell>
          <cell r="Y396">
            <v>0</v>
          </cell>
          <cell r="Z396">
            <v>0</v>
          </cell>
          <cell r="AA396">
            <v>0</v>
          </cell>
          <cell r="AB396">
            <v>0</v>
          </cell>
          <cell r="AC396">
            <v>0</v>
          </cell>
          <cell r="AD396">
            <v>0</v>
          </cell>
          <cell r="AE396">
            <v>0</v>
          </cell>
          <cell r="AF396">
            <v>0</v>
          </cell>
          <cell r="AG396">
            <v>0</v>
          </cell>
          <cell r="AH396">
            <v>0</v>
          </cell>
          <cell r="AI396">
            <v>0</v>
          </cell>
          <cell r="AJ396">
            <v>0</v>
          </cell>
          <cell r="AK396">
            <v>0</v>
          </cell>
          <cell r="AL396">
            <v>0</v>
          </cell>
          <cell r="AM396">
            <v>0</v>
          </cell>
          <cell r="AN396">
            <v>0</v>
          </cell>
          <cell r="AO396">
            <v>0</v>
          </cell>
          <cell r="AP396">
            <v>0</v>
          </cell>
          <cell r="AQ396">
            <v>0</v>
          </cell>
          <cell r="AR396">
            <v>0</v>
          </cell>
          <cell r="AS396">
            <v>0</v>
          </cell>
          <cell r="AT396">
            <v>0</v>
          </cell>
          <cell r="AU396">
            <v>0</v>
          </cell>
          <cell r="AV396">
            <v>0</v>
          </cell>
          <cell r="AW396">
            <v>0</v>
          </cell>
          <cell r="AX396">
            <v>0</v>
          </cell>
          <cell r="AY396">
            <v>0</v>
          </cell>
          <cell r="AZ396">
            <v>0</v>
          </cell>
          <cell r="BA396">
            <v>0</v>
          </cell>
          <cell r="BB396">
            <v>0</v>
          </cell>
          <cell r="BC396">
            <v>0</v>
          </cell>
          <cell r="BD396">
            <v>0</v>
          </cell>
          <cell r="BE396">
            <v>0</v>
          </cell>
          <cell r="BF396">
            <v>0</v>
          </cell>
          <cell r="BG396">
            <v>0</v>
          </cell>
          <cell r="BH396">
            <v>0</v>
          </cell>
          <cell r="BI396">
            <v>0</v>
          </cell>
          <cell r="BJ396">
            <v>0</v>
          </cell>
          <cell r="BK396">
            <v>0</v>
          </cell>
          <cell r="BL396">
            <v>0</v>
          </cell>
          <cell r="BM396">
            <v>0</v>
          </cell>
          <cell r="BN396">
            <v>0</v>
          </cell>
          <cell r="BO396">
            <v>0</v>
          </cell>
          <cell r="BP396">
            <v>0</v>
          </cell>
          <cell r="BQ396">
            <v>0</v>
          </cell>
          <cell r="BR396">
            <v>0</v>
          </cell>
          <cell r="BS396">
            <v>0</v>
          </cell>
          <cell r="BT396">
            <v>0</v>
          </cell>
          <cell r="BU396">
            <v>0</v>
          </cell>
          <cell r="BV396">
            <v>0</v>
          </cell>
          <cell r="BW396">
            <v>0</v>
          </cell>
          <cell r="BX396">
            <v>0</v>
          </cell>
          <cell r="BY396">
            <v>0</v>
          </cell>
          <cell r="BZ396">
            <v>0</v>
          </cell>
          <cell r="CA396">
            <v>0</v>
          </cell>
          <cell r="CB396">
            <v>0</v>
          </cell>
          <cell r="CC396">
            <v>0</v>
          </cell>
          <cell r="CD396">
            <v>0</v>
          </cell>
          <cell r="CE396">
            <v>0</v>
          </cell>
          <cell r="CF396">
            <v>0</v>
          </cell>
          <cell r="CG396">
            <v>0</v>
          </cell>
          <cell r="CH396">
            <v>0</v>
          </cell>
          <cell r="CI396">
            <v>0</v>
          </cell>
          <cell r="CJ396">
            <v>0</v>
          </cell>
          <cell r="CK396">
            <v>0</v>
          </cell>
          <cell r="CL396">
            <v>0</v>
          </cell>
          <cell r="CM396">
            <v>0</v>
          </cell>
          <cell r="CN396">
            <v>0</v>
          </cell>
          <cell r="CO396">
            <v>0</v>
          </cell>
          <cell r="CP396">
            <v>0</v>
          </cell>
          <cell r="CQ396">
            <v>0</v>
          </cell>
          <cell r="CR396">
            <v>0</v>
          </cell>
          <cell r="CS396">
            <v>0</v>
          </cell>
          <cell r="CT396">
            <v>0</v>
          </cell>
          <cell r="CU396">
            <v>0</v>
          </cell>
          <cell r="CV396">
            <v>0</v>
          </cell>
          <cell r="CW396">
            <v>0</v>
          </cell>
          <cell r="CX396">
            <v>0</v>
          </cell>
          <cell r="CY396">
            <v>0</v>
          </cell>
          <cell r="CZ396">
            <v>0</v>
          </cell>
          <cell r="DA396">
            <v>0</v>
          </cell>
          <cell r="DB396">
            <v>0</v>
          </cell>
          <cell r="DC396">
            <v>0</v>
          </cell>
          <cell r="DD396">
            <v>0</v>
          </cell>
          <cell r="DE396">
            <v>0</v>
          </cell>
          <cell r="DF396">
            <v>0</v>
          </cell>
          <cell r="DG396">
            <v>0</v>
          </cell>
          <cell r="DH396">
            <v>0</v>
          </cell>
          <cell r="DI396">
            <v>0</v>
          </cell>
          <cell r="DJ396">
            <v>0</v>
          </cell>
          <cell r="DK396">
            <v>0</v>
          </cell>
          <cell r="DL396">
            <v>0</v>
          </cell>
          <cell r="DM396">
            <v>0</v>
          </cell>
          <cell r="DN396">
            <v>0</v>
          </cell>
          <cell r="DO396">
            <v>0</v>
          </cell>
          <cell r="DP396">
            <v>0</v>
          </cell>
          <cell r="DQ396">
            <v>0</v>
          </cell>
          <cell r="DR396">
            <v>0</v>
          </cell>
          <cell r="DS396">
            <v>0</v>
          </cell>
          <cell r="DT396">
            <v>0</v>
          </cell>
          <cell r="DU396">
            <v>0</v>
          </cell>
          <cell r="DV396">
            <v>0</v>
          </cell>
          <cell r="DW396">
            <v>0</v>
          </cell>
          <cell r="DX396">
            <v>0</v>
          </cell>
          <cell r="DY396">
            <v>0</v>
          </cell>
          <cell r="DZ396">
            <v>0</v>
          </cell>
          <cell r="EA396">
            <v>0</v>
          </cell>
          <cell r="EB396">
            <v>0</v>
          </cell>
          <cell r="EC396">
            <v>0</v>
          </cell>
          <cell r="ED396">
            <v>0</v>
          </cell>
          <cell r="EE396">
            <v>0</v>
          </cell>
          <cell r="EF396">
            <v>0</v>
          </cell>
          <cell r="EG396">
            <v>0</v>
          </cell>
          <cell r="EH396">
            <v>0</v>
          </cell>
          <cell r="EI396">
            <v>0</v>
          </cell>
          <cell r="EJ396">
            <v>0</v>
          </cell>
          <cell r="EK396">
            <v>0</v>
          </cell>
          <cell r="EL396">
            <v>0</v>
          </cell>
          <cell r="EM396">
            <v>0</v>
          </cell>
          <cell r="EN396">
            <v>0</v>
          </cell>
        </row>
        <row r="397">
          <cell r="A397">
            <v>525746</v>
          </cell>
          <cell r="B397" t="str">
            <v>Impairment of Invest in Subsidiaries</v>
          </cell>
          <cell r="C397">
            <v>0</v>
          </cell>
          <cell r="D397">
            <v>0</v>
          </cell>
          <cell r="E397">
            <v>0</v>
          </cell>
          <cell r="F397">
            <v>0</v>
          </cell>
          <cell r="G397">
            <v>0</v>
          </cell>
          <cell r="H397">
            <v>0</v>
          </cell>
          <cell r="I397">
            <v>0</v>
          </cell>
          <cell r="J397">
            <v>0</v>
          </cell>
          <cell r="K397">
            <v>0</v>
          </cell>
          <cell r="L397">
            <v>0</v>
          </cell>
          <cell r="M397">
            <v>0</v>
          </cell>
          <cell r="N397">
            <v>0</v>
          </cell>
          <cell r="O397">
            <v>0</v>
          </cell>
          <cell r="P397">
            <v>0</v>
          </cell>
          <cell r="Q397">
            <v>0</v>
          </cell>
          <cell r="R397">
            <v>0</v>
          </cell>
          <cell r="S397">
            <v>0</v>
          </cell>
          <cell r="T397">
            <v>0</v>
          </cell>
          <cell r="U397">
            <v>0</v>
          </cell>
          <cell r="V397">
            <v>0</v>
          </cell>
          <cell r="W397">
            <v>0</v>
          </cell>
          <cell r="X397">
            <v>0</v>
          </cell>
          <cell r="Y397">
            <v>0</v>
          </cell>
          <cell r="Z397">
            <v>0</v>
          </cell>
          <cell r="AA397">
            <v>0</v>
          </cell>
          <cell r="AB397">
            <v>0</v>
          </cell>
          <cell r="AC397">
            <v>0</v>
          </cell>
          <cell r="AD397">
            <v>0</v>
          </cell>
          <cell r="AE397">
            <v>0</v>
          </cell>
          <cell r="AF397">
            <v>0</v>
          </cell>
          <cell r="AG397">
            <v>0</v>
          </cell>
          <cell r="AH397">
            <v>0</v>
          </cell>
          <cell r="AI397">
            <v>0</v>
          </cell>
          <cell r="AJ397">
            <v>0</v>
          </cell>
          <cell r="AK397">
            <v>0</v>
          </cell>
          <cell r="AL397">
            <v>0</v>
          </cell>
          <cell r="AM397">
            <v>0</v>
          </cell>
          <cell r="AN397">
            <v>0</v>
          </cell>
          <cell r="AO397">
            <v>0</v>
          </cell>
          <cell r="AP397">
            <v>0</v>
          </cell>
          <cell r="AQ397">
            <v>0</v>
          </cell>
          <cell r="AR397">
            <v>0</v>
          </cell>
          <cell r="AS397">
            <v>0</v>
          </cell>
          <cell r="AT397">
            <v>0</v>
          </cell>
          <cell r="AU397">
            <v>0</v>
          </cell>
          <cell r="AV397">
            <v>0</v>
          </cell>
          <cell r="AW397">
            <v>0</v>
          </cell>
          <cell r="AX397">
            <v>0</v>
          </cell>
          <cell r="AY397">
            <v>0</v>
          </cell>
          <cell r="AZ397">
            <v>0</v>
          </cell>
          <cell r="BA397">
            <v>0</v>
          </cell>
          <cell r="BB397">
            <v>0</v>
          </cell>
          <cell r="BC397">
            <v>0</v>
          </cell>
          <cell r="BD397">
            <v>0</v>
          </cell>
          <cell r="BE397">
            <v>0</v>
          </cell>
          <cell r="BF397">
            <v>0</v>
          </cell>
          <cell r="BG397">
            <v>1.5</v>
          </cell>
          <cell r="BH397">
            <v>-1.5</v>
          </cell>
          <cell r="BI397">
            <v>0</v>
          </cell>
          <cell r="BJ397">
            <v>1.5</v>
          </cell>
          <cell r="BK397">
            <v>-1.5</v>
          </cell>
          <cell r="BL397">
            <v>0</v>
          </cell>
          <cell r="BM397">
            <v>0</v>
          </cell>
          <cell r="BN397">
            <v>1.5</v>
          </cell>
          <cell r="BO397">
            <v>-1.5</v>
          </cell>
          <cell r="BP397">
            <v>0</v>
          </cell>
          <cell r="BQ397">
            <v>0</v>
          </cell>
          <cell r="BR397">
            <v>0</v>
          </cell>
          <cell r="BS397">
            <v>0</v>
          </cell>
          <cell r="BT397">
            <v>0</v>
          </cell>
          <cell r="BU397">
            <v>0</v>
          </cell>
          <cell r="BV397">
            <v>1.5</v>
          </cell>
          <cell r="BW397">
            <v>-1.5</v>
          </cell>
          <cell r="BX397">
            <v>0</v>
          </cell>
          <cell r="BY397">
            <v>0</v>
          </cell>
          <cell r="BZ397">
            <v>1.5</v>
          </cell>
          <cell r="CA397">
            <v>1.5</v>
          </cell>
          <cell r="CB397">
            <v>0</v>
          </cell>
          <cell r="CC397">
            <v>0</v>
          </cell>
          <cell r="CD397">
            <v>0</v>
          </cell>
          <cell r="CE397">
            <v>0</v>
          </cell>
          <cell r="CF397">
            <v>0</v>
          </cell>
          <cell r="CG397">
            <v>0</v>
          </cell>
          <cell r="CH397">
            <v>1.5</v>
          </cell>
          <cell r="CI397">
            <v>-1.5</v>
          </cell>
          <cell r="CJ397">
            <v>0</v>
          </cell>
          <cell r="CK397">
            <v>0</v>
          </cell>
          <cell r="CL397">
            <v>1.5</v>
          </cell>
          <cell r="CM397">
            <v>1.5</v>
          </cell>
          <cell r="CN397">
            <v>0</v>
          </cell>
          <cell r="CO397">
            <v>0</v>
          </cell>
          <cell r="CP397">
            <v>0</v>
          </cell>
          <cell r="CQ397">
            <v>0</v>
          </cell>
          <cell r="CR397">
            <v>0</v>
          </cell>
          <cell r="CS397">
            <v>0</v>
          </cell>
          <cell r="CT397">
            <v>1.5</v>
          </cell>
          <cell r="CU397">
            <v>-1.5</v>
          </cell>
          <cell r="CV397">
            <v>0</v>
          </cell>
          <cell r="CW397">
            <v>0</v>
          </cell>
          <cell r="CX397">
            <v>1.5</v>
          </cell>
          <cell r="CY397">
            <v>-1.5</v>
          </cell>
          <cell r="CZ397">
            <v>0</v>
          </cell>
          <cell r="DA397">
            <v>0</v>
          </cell>
          <cell r="DB397">
            <v>0</v>
          </cell>
          <cell r="DC397">
            <v>0</v>
          </cell>
          <cell r="DD397">
            <v>0</v>
          </cell>
          <cell r="DE397">
            <v>0</v>
          </cell>
          <cell r="DF397">
            <v>1.5</v>
          </cell>
          <cell r="DG397">
            <v>-1.5</v>
          </cell>
          <cell r="DH397">
            <v>0</v>
          </cell>
          <cell r="DI397">
            <v>0</v>
          </cell>
          <cell r="DJ397">
            <v>1.5</v>
          </cell>
          <cell r="DK397">
            <v>-1.5</v>
          </cell>
          <cell r="DL397">
            <v>0</v>
          </cell>
          <cell r="DM397">
            <v>0</v>
          </cell>
          <cell r="DN397">
            <v>0</v>
          </cell>
          <cell r="DO397">
            <v>0</v>
          </cell>
          <cell r="DP397">
            <v>0</v>
          </cell>
          <cell r="DQ397">
            <v>0</v>
          </cell>
          <cell r="DR397">
            <v>1.5</v>
          </cell>
          <cell r="DS397">
            <v>-1.5</v>
          </cell>
          <cell r="DT397">
            <v>0</v>
          </cell>
          <cell r="DU397">
            <v>0</v>
          </cell>
          <cell r="DV397">
            <v>1.5</v>
          </cell>
          <cell r="DW397">
            <v>-1.5</v>
          </cell>
          <cell r="DX397">
            <v>0</v>
          </cell>
          <cell r="DY397">
            <v>0</v>
          </cell>
          <cell r="DZ397">
            <v>0</v>
          </cell>
          <cell r="EA397">
            <v>0</v>
          </cell>
          <cell r="EB397">
            <v>0</v>
          </cell>
          <cell r="EC397">
            <v>0</v>
          </cell>
          <cell r="ED397">
            <v>1.5</v>
          </cell>
          <cell r="EE397">
            <v>-1.5</v>
          </cell>
          <cell r="EF397">
            <v>0</v>
          </cell>
          <cell r="EG397">
            <v>0</v>
          </cell>
          <cell r="EH397">
            <v>1.5</v>
          </cell>
          <cell r="EI397">
            <v>-1.5</v>
          </cell>
          <cell r="EJ397">
            <v>0</v>
          </cell>
          <cell r="EK397">
            <v>0</v>
          </cell>
          <cell r="EL397">
            <v>0</v>
          </cell>
          <cell r="EM397">
            <v>0</v>
          </cell>
          <cell r="EN397">
            <v>0</v>
          </cell>
        </row>
        <row r="398">
          <cell r="A398">
            <v>0</v>
          </cell>
          <cell r="B398">
            <v>0</v>
          </cell>
          <cell r="C398">
            <v>0</v>
          </cell>
          <cell r="D398">
            <v>0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  <cell r="I398">
            <v>0</v>
          </cell>
          <cell r="J398">
            <v>0</v>
          </cell>
          <cell r="K398">
            <v>0</v>
          </cell>
          <cell r="L398">
            <v>0</v>
          </cell>
          <cell r="M398">
            <v>0</v>
          </cell>
          <cell r="N398">
            <v>0</v>
          </cell>
          <cell r="O398">
            <v>0</v>
          </cell>
          <cell r="P398">
            <v>0</v>
          </cell>
          <cell r="Q398">
            <v>0</v>
          </cell>
          <cell r="R398">
            <v>0</v>
          </cell>
          <cell r="S398">
            <v>0</v>
          </cell>
          <cell r="T398">
            <v>0</v>
          </cell>
          <cell r="U398">
            <v>0</v>
          </cell>
          <cell r="V398">
            <v>0</v>
          </cell>
          <cell r="W398">
            <v>0</v>
          </cell>
          <cell r="X398">
            <v>0</v>
          </cell>
          <cell r="Y398">
            <v>0</v>
          </cell>
          <cell r="Z398">
            <v>0</v>
          </cell>
          <cell r="AA398">
            <v>0</v>
          </cell>
          <cell r="AB398">
            <v>0</v>
          </cell>
          <cell r="AC398">
            <v>0</v>
          </cell>
          <cell r="AD398">
            <v>0</v>
          </cell>
          <cell r="AE398">
            <v>0</v>
          </cell>
          <cell r="AF398">
            <v>0</v>
          </cell>
          <cell r="AG398">
            <v>0</v>
          </cell>
          <cell r="AH398">
            <v>0</v>
          </cell>
          <cell r="AI398">
            <v>0</v>
          </cell>
          <cell r="AJ398">
            <v>0</v>
          </cell>
          <cell r="AK398">
            <v>0</v>
          </cell>
          <cell r="AL398">
            <v>0</v>
          </cell>
          <cell r="AM398">
            <v>0</v>
          </cell>
          <cell r="AN398">
            <v>0</v>
          </cell>
          <cell r="AO398">
            <v>0</v>
          </cell>
          <cell r="AP398">
            <v>0</v>
          </cell>
          <cell r="AQ398">
            <v>0</v>
          </cell>
          <cell r="AR398">
            <v>0</v>
          </cell>
          <cell r="AS398">
            <v>0</v>
          </cell>
          <cell r="AT398">
            <v>0</v>
          </cell>
          <cell r="AU398">
            <v>0</v>
          </cell>
          <cell r="AV398">
            <v>0</v>
          </cell>
          <cell r="AW398">
            <v>0</v>
          </cell>
          <cell r="AX398">
            <v>0</v>
          </cell>
          <cell r="AY398">
            <v>0</v>
          </cell>
          <cell r="AZ398">
            <v>0</v>
          </cell>
          <cell r="BA398">
            <v>0</v>
          </cell>
          <cell r="BB398">
            <v>0</v>
          </cell>
          <cell r="BC398">
            <v>0</v>
          </cell>
          <cell r="BD398">
            <v>0</v>
          </cell>
          <cell r="BE398">
            <v>0</v>
          </cell>
          <cell r="BF398">
            <v>0</v>
          </cell>
          <cell r="BG398">
            <v>0</v>
          </cell>
          <cell r="BH398">
            <v>0</v>
          </cell>
          <cell r="BI398">
            <v>0</v>
          </cell>
          <cell r="BJ398">
            <v>0</v>
          </cell>
          <cell r="BK398">
            <v>0</v>
          </cell>
          <cell r="BL398">
            <v>0</v>
          </cell>
          <cell r="BM398">
            <v>0</v>
          </cell>
          <cell r="BN398">
            <v>0</v>
          </cell>
          <cell r="BO398">
            <v>0</v>
          </cell>
          <cell r="BP398">
            <v>0</v>
          </cell>
          <cell r="BQ398">
            <v>0</v>
          </cell>
          <cell r="BR398">
            <v>0</v>
          </cell>
          <cell r="BS398">
            <v>0</v>
          </cell>
          <cell r="BT398">
            <v>0</v>
          </cell>
          <cell r="BU398">
            <v>0</v>
          </cell>
          <cell r="BV398">
            <v>0</v>
          </cell>
          <cell r="BW398">
            <v>0</v>
          </cell>
          <cell r="BX398">
            <v>0</v>
          </cell>
          <cell r="BY398">
            <v>0</v>
          </cell>
          <cell r="BZ398">
            <v>0</v>
          </cell>
          <cell r="CA398">
            <v>0</v>
          </cell>
          <cell r="CB398">
            <v>0</v>
          </cell>
          <cell r="CC398">
            <v>0</v>
          </cell>
          <cell r="CD398">
            <v>0</v>
          </cell>
          <cell r="CE398">
            <v>0</v>
          </cell>
          <cell r="CF398">
            <v>0</v>
          </cell>
          <cell r="CG398">
            <v>0</v>
          </cell>
          <cell r="CH398">
            <v>0</v>
          </cell>
          <cell r="CI398">
            <v>0</v>
          </cell>
          <cell r="CJ398">
            <v>0</v>
          </cell>
          <cell r="CK398">
            <v>0</v>
          </cell>
          <cell r="CL398">
            <v>0</v>
          </cell>
          <cell r="CM398">
            <v>0</v>
          </cell>
          <cell r="CN398">
            <v>0</v>
          </cell>
          <cell r="CO398">
            <v>0</v>
          </cell>
          <cell r="CP398">
            <v>0</v>
          </cell>
          <cell r="CQ398">
            <v>0</v>
          </cell>
          <cell r="CR398">
            <v>0</v>
          </cell>
          <cell r="CS398">
            <v>0</v>
          </cell>
          <cell r="CT398">
            <v>0</v>
          </cell>
          <cell r="CU398">
            <v>0</v>
          </cell>
          <cell r="CV398">
            <v>0</v>
          </cell>
          <cell r="CW398">
            <v>0</v>
          </cell>
          <cell r="CX398">
            <v>0</v>
          </cell>
          <cell r="CY398">
            <v>0</v>
          </cell>
          <cell r="CZ398">
            <v>0</v>
          </cell>
          <cell r="DA398">
            <v>0</v>
          </cell>
          <cell r="DB398">
            <v>0</v>
          </cell>
          <cell r="DC398">
            <v>0</v>
          </cell>
          <cell r="DD398">
            <v>0</v>
          </cell>
          <cell r="DE398">
            <v>0</v>
          </cell>
          <cell r="DF398">
            <v>0</v>
          </cell>
          <cell r="DG398">
            <v>0</v>
          </cell>
          <cell r="DH398">
            <v>0</v>
          </cell>
          <cell r="DI398">
            <v>0</v>
          </cell>
          <cell r="DJ398">
            <v>0</v>
          </cell>
          <cell r="DK398">
            <v>0</v>
          </cell>
          <cell r="DL398">
            <v>0</v>
          </cell>
          <cell r="DM398">
            <v>0</v>
          </cell>
          <cell r="DN398">
            <v>0</v>
          </cell>
          <cell r="DO398">
            <v>0</v>
          </cell>
          <cell r="DP398">
            <v>0</v>
          </cell>
          <cell r="DQ398">
            <v>0</v>
          </cell>
          <cell r="DR398">
            <v>0</v>
          </cell>
          <cell r="DS398">
            <v>0</v>
          </cell>
          <cell r="DT398">
            <v>0</v>
          </cell>
          <cell r="DU398">
            <v>0</v>
          </cell>
          <cell r="DV398">
            <v>0</v>
          </cell>
          <cell r="DW398">
            <v>0</v>
          </cell>
          <cell r="DX398">
            <v>0</v>
          </cell>
          <cell r="DY398">
            <v>0</v>
          </cell>
          <cell r="DZ398">
            <v>0</v>
          </cell>
          <cell r="EA398">
            <v>0</v>
          </cell>
          <cell r="EB398">
            <v>0</v>
          </cell>
          <cell r="EC398">
            <v>0</v>
          </cell>
          <cell r="ED398">
            <v>0</v>
          </cell>
          <cell r="EE398">
            <v>0</v>
          </cell>
          <cell r="EF398">
            <v>0</v>
          </cell>
          <cell r="EG398">
            <v>0</v>
          </cell>
          <cell r="EH398">
            <v>0</v>
          </cell>
          <cell r="EI398">
            <v>0</v>
          </cell>
          <cell r="EJ398">
            <v>0</v>
          </cell>
          <cell r="EK398">
            <v>0</v>
          </cell>
          <cell r="EL398">
            <v>0</v>
          </cell>
          <cell r="EM398">
            <v>0</v>
          </cell>
          <cell r="EN398">
            <v>0</v>
          </cell>
        </row>
        <row r="399">
          <cell r="A399">
            <v>0</v>
          </cell>
          <cell r="B399">
            <v>0</v>
          </cell>
          <cell r="C399">
            <v>0</v>
          </cell>
          <cell r="D399">
            <v>0</v>
          </cell>
          <cell r="E399">
            <v>0</v>
          </cell>
          <cell r="F399">
            <v>0</v>
          </cell>
          <cell r="G399">
            <v>0</v>
          </cell>
          <cell r="H399">
            <v>0</v>
          </cell>
          <cell r="I399">
            <v>0</v>
          </cell>
          <cell r="J399">
            <v>0</v>
          </cell>
          <cell r="K399">
            <v>0</v>
          </cell>
          <cell r="L399">
            <v>0</v>
          </cell>
          <cell r="M399">
            <v>0</v>
          </cell>
          <cell r="N399">
            <v>0</v>
          </cell>
          <cell r="O399">
            <v>0</v>
          </cell>
          <cell r="P399">
            <v>0</v>
          </cell>
          <cell r="Q399">
            <v>0</v>
          </cell>
          <cell r="R399">
            <v>0</v>
          </cell>
          <cell r="S399">
            <v>0</v>
          </cell>
          <cell r="T399">
            <v>0</v>
          </cell>
          <cell r="U399">
            <v>0</v>
          </cell>
          <cell r="V399">
            <v>0</v>
          </cell>
          <cell r="W399">
            <v>0</v>
          </cell>
          <cell r="X399">
            <v>0</v>
          </cell>
          <cell r="Y399">
            <v>0</v>
          </cell>
          <cell r="Z399">
            <v>0</v>
          </cell>
          <cell r="AA399">
            <v>0</v>
          </cell>
          <cell r="AB399">
            <v>0</v>
          </cell>
          <cell r="AC399">
            <v>0</v>
          </cell>
          <cell r="AD399">
            <v>0</v>
          </cell>
          <cell r="AE399">
            <v>0</v>
          </cell>
          <cell r="AF399">
            <v>0</v>
          </cell>
          <cell r="AG399">
            <v>0</v>
          </cell>
          <cell r="AH399">
            <v>0</v>
          </cell>
          <cell r="AI399">
            <v>0</v>
          </cell>
          <cell r="AJ399">
            <v>0</v>
          </cell>
          <cell r="AK399">
            <v>0</v>
          </cell>
          <cell r="AL399">
            <v>0</v>
          </cell>
          <cell r="AM399">
            <v>0</v>
          </cell>
          <cell r="AN399">
            <v>0</v>
          </cell>
          <cell r="AO399">
            <v>0</v>
          </cell>
          <cell r="AP399">
            <v>0</v>
          </cell>
          <cell r="AQ399">
            <v>0</v>
          </cell>
          <cell r="AR399">
            <v>0</v>
          </cell>
          <cell r="AS399">
            <v>0</v>
          </cell>
          <cell r="AT399">
            <v>0</v>
          </cell>
          <cell r="AU399">
            <v>0</v>
          </cell>
          <cell r="AV399">
            <v>0</v>
          </cell>
          <cell r="AW399">
            <v>0</v>
          </cell>
          <cell r="AX399">
            <v>0</v>
          </cell>
          <cell r="AY399">
            <v>0</v>
          </cell>
          <cell r="AZ399">
            <v>0</v>
          </cell>
          <cell r="BA399">
            <v>0</v>
          </cell>
          <cell r="BB399">
            <v>0</v>
          </cell>
          <cell r="BC399">
            <v>0</v>
          </cell>
          <cell r="BD399">
            <v>0</v>
          </cell>
          <cell r="BE399">
            <v>0</v>
          </cell>
          <cell r="BF399">
            <v>0</v>
          </cell>
          <cell r="BG399">
            <v>0</v>
          </cell>
          <cell r="BH399">
            <v>0</v>
          </cell>
          <cell r="BI399">
            <v>0</v>
          </cell>
          <cell r="BJ399">
            <v>0</v>
          </cell>
          <cell r="BK399">
            <v>0</v>
          </cell>
          <cell r="BL399">
            <v>0</v>
          </cell>
          <cell r="BM399">
            <v>0</v>
          </cell>
          <cell r="BN399">
            <v>0</v>
          </cell>
          <cell r="BO399">
            <v>0</v>
          </cell>
          <cell r="BP399">
            <v>0</v>
          </cell>
          <cell r="BQ399">
            <v>0</v>
          </cell>
          <cell r="BR399">
            <v>0</v>
          </cell>
          <cell r="BS399">
            <v>0</v>
          </cell>
          <cell r="BT399">
            <v>0</v>
          </cell>
          <cell r="BU399">
            <v>0</v>
          </cell>
          <cell r="BV399">
            <v>0</v>
          </cell>
          <cell r="BW399">
            <v>0</v>
          </cell>
          <cell r="BX399">
            <v>0</v>
          </cell>
          <cell r="BY399">
            <v>0</v>
          </cell>
          <cell r="BZ399">
            <v>0</v>
          </cell>
          <cell r="CA399">
            <v>0</v>
          </cell>
          <cell r="CB399">
            <v>0</v>
          </cell>
          <cell r="CC399">
            <v>0</v>
          </cell>
          <cell r="CD399">
            <v>0</v>
          </cell>
          <cell r="CE399">
            <v>0</v>
          </cell>
          <cell r="CF399">
            <v>0</v>
          </cell>
          <cell r="CG399">
            <v>0</v>
          </cell>
          <cell r="CH399">
            <v>0</v>
          </cell>
          <cell r="CI399">
            <v>0</v>
          </cell>
          <cell r="CJ399">
            <v>0</v>
          </cell>
          <cell r="CK399">
            <v>0</v>
          </cell>
          <cell r="CL399">
            <v>0</v>
          </cell>
          <cell r="CM399">
            <v>0</v>
          </cell>
          <cell r="CN399">
            <v>0</v>
          </cell>
          <cell r="CO399">
            <v>0</v>
          </cell>
          <cell r="CP399">
            <v>0</v>
          </cell>
          <cell r="CQ399">
            <v>0</v>
          </cell>
          <cell r="CR399">
            <v>0</v>
          </cell>
          <cell r="CS399">
            <v>0</v>
          </cell>
          <cell r="CT399">
            <v>0</v>
          </cell>
          <cell r="CU399">
            <v>0</v>
          </cell>
          <cell r="CV399">
            <v>0</v>
          </cell>
          <cell r="CW399">
            <v>0</v>
          </cell>
          <cell r="CX399">
            <v>0</v>
          </cell>
          <cell r="CY399">
            <v>0</v>
          </cell>
          <cell r="CZ399">
            <v>0</v>
          </cell>
          <cell r="DA399">
            <v>0</v>
          </cell>
          <cell r="DB399">
            <v>0</v>
          </cell>
          <cell r="DC399">
            <v>0</v>
          </cell>
          <cell r="DD399">
            <v>0</v>
          </cell>
          <cell r="DE399">
            <v>0</v>
          </cell>
          <cell r="DF399">
            <v>0</v>
          </cell>
          <cell r="DG399">
            <v>0</v>
          </cell>
          <cell r="DH399">
            <v>0</v>
          </cell>
          <cell r="DI399">
            <v>0</v>
          </cell>
          <cell r="DJ399">
            <v>0</v>
          </cell>
          <cell r="DK399">
            <v>0</v>
          </cell>
          <cell r="DL399">
            <v>0</v>
          </cell>
          <cell r="DM399">
            <v>0</v>
          </cell>
          <cell r="DN399">
            <v>0</v>
          </cell>
          <cell r="DO399">
            <v>0</v>
          </cell>
          <cell r="DP399">
            <v>0</v>
          </cell>
          <cell r="DQ399">
            <v>0</v>
          </cell>
          <cell r="DR399">
            <v>0</v>
          </cell>
          <cell r="DS399">
            <v>0</v>
          </cell>
          <cell r="DT399">
            <v>0</v>
          </cell>
          <cell r="DU399">
            <v>0</v>
          </cell>
          <cell r="DV399">
            <v>0</v>
          </cell>
          <cell r="DW399">
            <v>0</v>
          </cell>
          <cell r="DX399">
            <v>0</v>
          </cell>
          <cell r="DY399">
            <v>0</v>
          </cell>
          <cell r="DZ399">
            <v>0</v>
          </cell>
          <cell r="EA399">
            <v>0</v>
          </cell>
          <cell r="EB399">
            <v>0</v>
          </cell>
          <cell r="EC399">
            <v>0</v>
          </cell>
          <cell r="ED399">
            <v>0</v>
          </cell>
          <cell r="EE399">
            <v>0</v>
          </cell>
          <cell r="EF399">
            <v>0</v>
          </cell>
          <cell r="EG399">
            <v>0</v>
          </cell>
          <cell r="EH399">
            <v>0</v>
          </cell>
          <cell r="EI399">
            <v>0</v>
          </cell>
          <cell r="EJ399">
            <v>0</v>
          </cell>
          <cell r="EK399">
            <v>0</v>
          </cell>
          <cell r="EL399">
            <v>0</v>
          </cell>
          <cell r="EM399">
            <v>0</v>
          </cell>
          <cell r="EN399">
            <v>0</v>
          </cell>
        </row>
        <row r="400">
          <cell r="A400">
            <v>0</v>
          </cell>
          <cell r="B400" t="str">
            <v>Security Charges</v>
          </cell>
          <cell r="C400">
            <v>0</v>
          </cell>
          <cell r="D400">
            <v>0</v>
          </cell>
          <cell r="E400">
            <v>0</v>
          </cell>
          <cell r="F400">
            <v>0</v>
          </cell>
          <cell r="G400">
            <v>0</v>
          </cell>
          <cell r="H400">
            <v>0</v>
          </cell>
          <cell r="I400">
            <v>0</v>
          </cell>
          <cell r="J400">
            <v>0</v>
          </cell>
          <cell r="K400">
            <v>0</v>
          </cell>
          <cell r="L400">
            <v>0</v>
          </cell>
          <cell r="M400">
            <v>0</v>
          </cell>
          <cell r="N400">
            <v>0</v>
          </cell>
          <cell r="O400">
            <v>0</v>
          </cell>
          <cell r="P400">
            <v>0</v>
          </cell>
          <cell r="Q400">
            <v>0</v>
          </cell>
          <cell r="R400">
            <v>0</v>
          </cell>
          <cell r="S400">
            <v>0</v>
          </cell>
          <cell r="T400">
            <v>0</v>
          </cell>
          <cell r="U400">
            <v>0</v>
          </cell>
          <cell r="V400">
            <v>0</v>
          </cell>
          <cell r="W400">
            <v>0</v>
          </cell>
          <cell r="X400">
            <v>0</v>
          </cell>
          <cell r="Y400">
            <v>0</v>
          </cell>
          <cell r="Z400">
            <v>0</v>
          </cell>
          <cell r="AA400">
            <v>0</v>
          </cell>
          <cell r="AB400">
            <v>0</v>
          </cell>
          <cell r="AC400">
            <v>0</v>
          </cell>
          <cell r="AD400">
            <v>0</v>
          </cell>
          <cell r="AE400">
            <v>0</v>
          </cell>
          <cell r="AF400">
            <v>0</v>
          </cell>
          <cell r="AG400">
            <v>0</v>
          </cell>
          <cell r="AH400">
            <v>0</v>
          </cell>
          <cell r="AI400">
            <v>0</v>
          </cell>
          <cell r="AJ400">
            <v>0</v>
          </cell>
          <cell r="AK400">
            <v>0</v>
          </cell>
          <cell r="AL400">
            <v>0</v>
          </cell>
          <cell r="AM400">
            <v>0</v>
          </cell>
          <cell r="AN400">
            <v>0</v>
          </cell>
          <cell r="AO400">
            <v>0</v>
          </cell>
          <cell r="AP400">
            <v>0</v>
          </cell>
          <cell r="AQ400">
            <v>0</v>
          </cell>
          <cell r="AR400">
            <v>0</v>
          </cell>
          <cell r="AS400">
            <v>0</v>
          </cell>
          <cell r="AT400">
            <v>0</v>
          </cell>
          <cell r="AU400">
            <v>0</v>
          </cell>
          <cell r="AV400">
            <v>0</v>
          </cell>
          <cell r="AW400">
            <v>0</v>
          </cell>
          <cell r="AX400">
            <v>0</v>
          </cell>
          <cell r="AY400">
            <v>0</v>
          </cell>
          <cell r="AZ400">
            <v>0</v>
          </cell>
          <cell r="BA400">
            <v>0</v>
          </cell>
          <cell r="BB400">
            <v>0</v>
          </cell>
          <cell r="BC400">
            <v>0</v>
          </cell>
          <cell r="BD400">
            <v>0</v>
          </cell>
          <cell r="BE400">
            <v>0</v>
          </cell>
          <cell r="BF400">
            <v>0</v>
          </cell>
          <cell r="BG400">
            <v>0</v>
          </cell>
          <cell r="BH400">
            <v>0</v>
          </cell>
          <cell r="BI400">
            <v>0</v>
          </cell>
          <cell r="BJ400">
            <v>0</v>
          </cell>
          <cell r="BK400">
            <v>0</v>
          </cell>
          <cell r="BL400">
            <v>0</v>
          </cell>
          <cell r="BM400">
            <v>0</v>
          </cell>
          <cell r="BN400">
            <v>0</v>
          </cell>
          <cell r="BO400">
            <v>0</v>
          </cell>
          <cell r="BP400">
            <v>0</v>
          </cell>
          <cell r="BQ400">
            <v>0</v>
          </cell>
          <cell r="BR400">
            <v>0</v>
          </cell>
          <cell r="BS400">
            <v>0</v>
          </cell>
          <cell r="BT400">
            <v>0</v>
          </cell>
          <cell r="BU400">
            <v>0</v>
          </cell>
          <cell r="BV400">
            <v>0</v>
          </cell>
          <cell r="BW400">
            <v>0</v>
          </cell>
          <cell r="BX400">
            <v>0</v>
          </cell>
          <cell r="BY400">
            <v>0</v>
          </cell>
          <cell r="BZ400">
            <v>0</v>
          </cell>
          <cell r="CA400">
            <v>0</v>
          </cell>
          <cell r="CB400">
            <v>0</v>
          </cell>
          <cell r="CC400">
            <v>0</v>
          </cell>
          <cell r="CD400">
            <v>0</v>
          </cell>
          <cell r="CE400">
            <v>0</v>
          </cell>
          <cell r="CF400">
            <v>0</v>
          </cell>
          <cell r="CG400">
            <v>0</v>
          </cell>
          <cell r="CH400">
            <v>0</v>
          </cell>
          <cell r="CI400">
            <v>0</v>
          </cell>
          <cell r="CJ400">
            <v>0</v>
          </cell>
          <cell r="CK400">
            <v>0</v>
          </cell>
          <cell r="CL400">
            <v>0</v>
          </cell>
          <cell r="CM400">
            <v>0</v>
          </cell>
          <cell r="CN400">
            <v>0</v>
          </cell>
          <cell r="CO400">
            <v>0</v>
          </cell>
          <cell r="CP400">
            <v>0</v>
          </cell>
          <cell r="CQ400">
            <v>0</v>
          </cell>
          <cell r="CR400">
            <v>0</v>
          </cell>
          <cell r="CS400">
            <v>0</v>
          </cell>
          <cell r="CT400">
            <v>0</v>
          </cell>
          <cell r="CU400">
            <v>0</v>
          </cell>
          <cell r="CV400">
            <v>0</v>
          </cell>
          <cell r="CW400">
            <v>0</v>
          </cell>
          <cell r="CX400">
            <v>0</v>
          </cell>
          <cell r="CY400">
            <v>0</v>
          </cell>
          <cell r="CZ400">
            <v>0</v>
          </cell>
          <cell r="DA400">
            <v>0</v>
          </cell>
          <cell r="DB400">
            <v>0</v>
          </cell>
          <cell r="DC400">
            <v>0</v>
          </cell>
          <cell r="DD400">
            <v>0</v>
          </cell>
          <cell r="DE400">
            <v>0</v>
          </cell>
          <cell r="DF400">
            <v>0</v>
          </cell>
          <cell r="DG400">
            <v>0</v>
          </cell>
          <cell r="DH400">
            <v>0</v>
          </cell>
          <cell r="DI400">
            <v>0</v>
          </cell>
          <cell r="DJ400">
            <v>0</v>
          </cell>
          <cell r="DK400">
            <v>0</v>
          </cell>
          <cell r="DL400">
            <v>0</v>
          </cell>
          <cell r="DM400">
            <v>0</v>
          </cell>
          <cell r="DN400">
            <v>0</v>
          </cell>
          <cell r="DO400">
            <v>0</v>
          </cell>
          <cell r="DP400">
            <v>0</v>
          </cell>
          <cell r="DQ400">
            <v>0</v>
          </cell>
          <cell r="DR400">
            <v>0</v>
          </cell>
          <cell r="DS400">
            <v>0</v>
          </cell>
          <cell r="DT400">
            <v>0</v>
          </cell>
          <cell r="DU400">
            <v>0</v>
          </cell>
          <cell r="DV400">
            <v>0</v>
          </cell>
          <cell r="DW400">
            <v>0</v>
          </cell>
          <cell r="DX400">
            <v>0</v>
          </cell>
          <cell r="DY400">
            <v>0</v>
          </cell>
          <cell r="DZ400">
            <v>0</v>
          </cell>
          <cell r="EA400">
            <v>0</v>
          </cell>
          <cell r="EB400">
            <v>0</v>
          </cell>
          <cell r="EC400">
            <v>0</v>
          </cell>
          <cell r="ED400">
            <v>0</v>
          </cell>
          <cell r="EE400">
            <v>0</v>
          </cell>
          <cell r="EF400">
            <v>0</v>
          </cell>
          <cell r="EG400">
            <v>0</v>
          </cell>
          <cell r="EH400">
            <v>0</v>
          </cell>
          <cell r="EI400">
            <v>0</v>
          </cell>
          <cell r="EJ400">
            <v>0</v>
          </cell>
          <cell r="EK400">
            <v>0</v>
          </cell>
          <cell r="EL400">
            <v>0</v>
          </cell>
          <cell r="EM400">
            <v>0</v>
          </cell>
          <cell r="EN400">
            <v>0</v>
          </cell>
        </row>
        <row r="401">
          <cell r="A401">
            <v>525796</v>
          </cell>
          <cell r="B401" t="str">
            <v>Security Charges - AMC</v>
          </cell>
          <cell r="C401">
            <v>0</v>
          </cell>
          <cell r="D401">
            <v>0</v>
          </cell>
          <cell r="E401">
            <v>1.4592159299999998</v>
          </cell>
          <cell r="F401">
            <v>1.5716999899999999</v>
          </cell>
          <cell r="G401">
            <v>0.45</v>
          </cell>
          <cell r="H401">
            <v>1.7094984</v>
          </cell>
          <cell r="I401">
            <v>1.6110328</v>
          </cell>
          <cell r="J401">
            <v>3.95</v>
          </cell>
          <cell r="K401">
            <v>0.92600000000000005</v>
          </cell>
          <cell r="L401">
            <v>3.38593082</v>
          </cell>
          <cell r="M401">
            <v>7.7165999999999998E-2</v>
          </cell>
          <cell r="N401">
            <v>0.47572006999999999</v>
          </cell>
          <cell r="O401">
            <v>-0.39855406999999998</v>
          </cell>
          <cell r="P401">
            <v>-5.1648921804940002</v>
          </cell>
          <cell r="Q401">
            <v>0</v>
          </cell>
          <cell r="R401">
            <v>0.47572006999999999</v>
          </cell>
          <cell r="S401">
            <v>-0.47572006999999999</v>
          </cell>
          <cell r="T401">
            <v>0</v>
          </cell>
          <cell r="U401">
            <v>0</v>
          </cell>
          <cell r="V401">
            <v>7.7165999999999998E-2</v>
          </cell>
          <cell r="W401">
            <v>3.1250010000000009E-2</v>
          </cell>
          <cell r="X401">
            <v>4.591598999999999E-2</v>
          </cell>
          <cell r="Y401">
            <v>0.154332</v>
          </cell>
          <cell r="Z401">
            <v>0.50697007999999999</v>
          </cell>
          <cell r="AA401">
            <v>-0.35263807999999996</v>
          </cell>
          <cell r="AB401">
            <v>-2.284931705673483</v>
          </cell>
          <cell r="AC401">
            <v>0</v>
          </cell>
          <cell r="AD401">
            <v>0.50697007999999999</v>
          </cell>
          <cell r="AE401">
            <v>-0.50697007999999999</v>
          </cell>
          <cell r="AF401">
            <v>0</v>
          </cell>
          <cell r="AG401">
            <v>0</v>
          </cell>
          <cell r="AH401">
            <v>7.7165999999999998E-2</v>
          </cell>
          <cell r="AI401">
            <v>9.3749999999999944E-2</v>
          </cell>
          <cell r="AJ401">
            <v>-1.6583999999999946E-2</v>
          </cell>
          <cell r="AK401">
            <v>0.23149800000000001</v>
          </cell>
          <cell r="AL401">
            <v>0.60072007999999999</v>
          </cell>
          <cell r="AM401">
            <v>-0.36922208000000001</v>
          </cell>
          <cell r="AN401">
            <v>-1.5949255717112027</v>
          </cell>
          <cell r="AO401">
            <v>9.3749999999999944E-2</v>
          </cell>
          <cell r="AP401">
            <v>0.60072007999999999</v>
          </cell>
          <cell r="AQ401">
            <v>-0.5069700800000001</v>
          </cell>
          <cell r="AR401">
            <v>-5.4076808533333374</v>
          </cell>
          <cell r="AS401">
            <v>0</v>
          </cell>
          <cell r="AT401">
            <v>7.7165999999999998E-2</v>
          </cell>
          <cell r="AU401">
            <v>0.96723000000000015</v>
          </cell>
          <cell r="AV401">
            <v>-0.89006400000000019</v>
          </cell>
          <cell r="AW401">
            <v>0.30866399999999999</v>
          </cell>
          <cell r="AX401">
            <v>1.5679500800000001</v>
          </cell>
          <cell r="AY401">
            <v>-1.2592860800000001</v>
          </cell>
          <cell r="AZ401">
            <v>-4.0797957649742118</v>
          </cell>
          <cell r="BA401">
            <v>0.7113328000000001</v>
          </cell>
          <cell r="BB401">
            <v>1.5679500800000001</v>
          </cell>
          <cell r="BC401">
            <v>-0.85661728000000004</v>
          </cell>
          <cell r="BD401">
            <v>-1.2042426273609201</v>
          </cell>
          <cell r="BE401">
            <v>0</v>
          </cell>
          <cell r="BF401">
            <v>7.7165999999999998E-2</v>
          </cell>
          <cell r="BG401">
            <v>9.3749989999999991E-2</v>
          </cell>
          <cell r="BH401">
            <v>-1.6583989999999993E-2</v>
          </cell>
          <cell r="BI401">
            <v>0.38583000000000001</v>
          </cell>
          <cell r="BJ401">
            <v>1.66170007</v>
          </cell>
          <cell r="BK401">
            <v>-1.2758700699999999</v>
          </cell>
          <cell r="BL401">
            <v>-3.3068192468185464</v>
          </cell>
          <cell r="BM401">
            <v>0.7113328000000001</v>
          </cell>
          <cell r="BN401">
            <v>1.66170007</v>
          </cell>
          <cell r="BO401">
            <v>-0.95036726999999988</v>
          </cell>
          <cell r="BP401">
            <v>-1.3360374637581731</v>
          </cell>
          <cell r="BQ401">
            <v>0</v>
          </cell>
          <cell r="BR401">
            <v>7.7165999999999998E-2</v>
          </cell>
          <cell r="BS401">
            <v>9.6149999999999999E-2</v>
          </cell>
          <cell r="BT401">
            <v>-1.8984000000000001E-2</v>
          </cell>
          <cell r="BU401">
            <v>0.46299600000000002</v>
          </cell>
          <cell r="BV401">
            <v>1.7578500700000002</v>
          </cell>
          <cell r="BW401">
            <v>-1.2948540700000002</v>
          </cell>
          <cell r="BX401">
            <v>-2.7966852197427197</v>
          </cell>
          <cell r="BY401">
            <v>0.92598279999999999</v>
          </cell>
          <cell r="BZ401">
            <v>1.7578500700000002</v>
          </cell>
          <cell r="CA401">
            <v>0.83186727000000016</v>
          </cell>
          <cell r="CB401">
            <v>0.89836147064502725</v>
          </cell>
          <cell r="CC401">
            <v>0</v>
          </cell>
          <cell r="CD401">
            <v>0.60564870999999998</v>
          </cell>
          <cell r="CE401">
            <v>9.6149999999999999E-2</v>
          </cell>
          <cell r="CF401">
            <v>0.50949871000000002</v>
          </cell>
          <cell r="CG401">
            <v>1.0686447100000001</v>
          </cell>
          <cell r="CH401">
            <v>1.8540000700000001</v>
          </cell>
          <cell r="CI401">
            <v>-0.78535536000000006</v>
          </cell>
          <cell r="CJ401">
            <v>-0.73490782544555899</v>
          </cell>
          <cell r="CK401">
            <v>0.92598279999999999</v>
          </cell>
          <cell r="CL401">
            <v>1.8540000700000001</v>
          </cell>
          <cell r="CM401">
            <v>0.92801727000000012</v>
          </cell>
          <cell r="CN401">
            <v>1.0021970926457815</v>
          </cell>
          <cell r="CO401">
            <v>0</v>
          </cell>
          <cell r="CP401">
            <v>0.60564870999999998</v>
          </cell>
          <cell r="CQ401">
            <v>9.6149999999999999E-2</v>
          </cell>
          <cell r="CR401">
            <v>0.50949871000000002</v>
          </cell>
          <cell r="CS401">
            <v>1.6742934199999999</v>
          </cell>
          <cell r="CT401">
            <v>1.9501500700000001</v>
          </cell>
          <cell r="CU401">
            <v>-0.27585665000000015</v>
          </cell>
          <cell r="CV401">
            <v>-0.16476003949176374</v>
          </cell>
          <cell r="CW401">
            <v>0.92598279999999999</v>
          </cell>
          <cell r="CX401">
            <v>1.9501500700000001</v>
          </cell>
          <cell r="CY401">
            <v>-1.02416727</v>
          </cell>
          <cell r="CZ401">
            <v>-1.1060327146465354</v>
          </cell>
          <cell r="DA401">
            <v>0</v>
          </cell>
          <cell r="DB401">
            <v>0.60564869999999993</v>
          </cell>
          <cell r="DC401">
            <v>9.6149999999999999E-2</v>
          </cell>
          <cell r="DD401">
            <v>0.50949869999999997</v>
          </cell>
          <cell r="DE401">
            <v>2.2799421200000003</v>
          </cell>
          <cell r="DF401">
            <v>2.04630007</v>
          </cell>
          <cell r="DG401">
            <v>0.23364205000000027</v>
          </cell>
          <cell r="DH401">
            <v>0.10247718481555147</v>
          </cell>
          <cell r="DI401">
            <v>0.92598279999999999</v>
          </cell>
          <cell r="DJ401">
            <v>2.04630007</v>
          </cell>
          <cell r="DK401">
            <v>-1.1203172700000001</v>
          </cell>
          <cell r="DL401">
            <v>-1.20986833664729</v>
          </cell>
          <cell r="DM401">
            <v>0</v>
          </cell>
          <cell r="DN401">
            <v>0.60564869999999993</v>
          </cell>
          <cell r="DO401">
            <v>0.34481209000000007</v>
          </cell>
          <cell r="DP401">
            <v>0.26083660999999986</v>
          </cell>
          <cell r="DQ401">
            <v>2.8855908200000004</v>
          </cell>
          <cell r="DR401">
            <v>2.39111216</v>
          </cell>
          <cell r="DS401">
            <v>0.4944786600000004</v>
          </cell>
          <cell r="DT401">
            <v>0.1713613228087551</v>
          </cell>
          <cell r="DU401">
            <v>0.92598279999999999</v>
          </cell>
          <cell r="DV401">
            <v>2.39111216</v>
          </cell>
          <cell r="DW401">
            <v>-1.4651293600000002</v>
          </cell>
          <cell r="DX401">
            <v>-1.5822425211353819</v>
          </cell>
          <cell r="DY401">
            <v>0</v>
          </cell>
          <cell r="DZ401">
            <v>0.42316999999999999</v>
          </cell>
          <cell r="EA401">
            <v>0.14533398999999975</v>
          </cell>
          <cell r="EB401">
            <v>0.27783601000000024</v>
          </cell>
          <cell r="EC401">
            <v>3.3087608200000003</v>
          </cell>
          <cell r="ED401">
            <v>2.5364461499999997</v>
          </cell>
          <cell r="EE401">
            <v>0.77231467000000054</v>
          </cell>
          <cell r="EF401">
            <v>0.23341507954630594</v>
          </cell>
          <cell r="EG401">
            <v>1.5172828</v>
          </cell>
          <cell r="EH401">
            <v>2.5364461499999997</v>
          </cell>
          <cell r="EI401">
            <v>-1.0191633499999997</v>
          </cell>
          <cell r="EJ401">
            <v>-0.67170296137279062</v>
          </cell>
          <cell r="EK401">
            <v>0</v>
          </cell>
          <cell r="EL401">
            <v>7.7170000000000002E-2</v>
          </cell>
          <cell r="EM401">
            <v>0.34500279000000006</v>
          </cell>
          <cell r="EN401">
            <v>-0.26783279000000004</v>
          </cell>
        </row>
        <row r="402">
          <cell r="A402">
            <v>525797</v>
          </cell>
          <cell r="B402" t="str">
            <v>Security Charges - Material Cost</v>
          </cell>
          <cell r="C402">
            <v>5.4970499999999999E-2</v>
          </cell>
          <cell r="D402">
            <v>1.90044945</v>
          </cell>
          <cell r="E402">
            <v>1.80979607</v>
          </cell>
          <cell r="F402">
            <v>0.11471416000000001</v>
          </cell>
          <cell r="G402">
            <v>3.77358488</v>
          </cell>
          <cell r="H402">
            <v>5.9020263600000007</v>
          </cell>
          <cell r="I402">
            <v>6.0000000000000001E-3</v>
          </cell>
          <cell r="J402">
            <v>6.5</v>
          </cell>
          <cell r="K402">
            <v>6.0000000000000001E-3</v>
          </cell>
          <cell r="L402">
            <v>0.17399999999999999</v>
          </cell>
          <cell r="M402">
            <v>5.0000000000000001E-4</v>
          </cell>
          <cell r="N402">
            <v>0</v>
          </cell>
          <cell r="O402">
            <v>5.0000000000000001E-4</v>
          </cell>
          <cell r="P402">
            <v>1</v>
          </cell>
          <cell r="Q402">
            <v>0</v>
          </cell>
          <cell r="R402">
            <v>0</v>
          </cell>
          <cell r="S402">
            <v>0</v>
          </cell>
          <cell r="T402">
            <v>0</v>
          </cell>
          <cell r="U402">
            <v>0</v>
          </cell>
          <cell r="V402">
            <v>5.0000000000000001E-4</v>
          </cell>
          <cell r="W402">
            <v>0</v>
          </cell>
          <cell r="X402">
            <v>5.0000000000000001E-4</v>
          </cell>
          <cell r="Y402">
            <v>1E-3</v>
          </cell>
          <cell r="Z402">
            <v>0</v>
          </cell>
          <cell r="AA402">
            <v>1E-3</v>
          </cell>
          <cell r="AB402">
            <v>1</v>
          </cell>
          <cell r="AC402">
            <v>0</v>
          </cell>
          <cell r="AD402">
            <v>0</v>
          </cell>
          <cell r="AE402">
            <v>0</v>
          </cell>
          <cell r="AF402">
            <v>0</v>
          </cell>
          <cell r="AG402">
            <v>0</v>
          </cell>
          <cell r="AH402">
            <v>5.0000000000000001E-4</v>
          </cell>
          <cell r="AI402">
            <v>0</v>
          </cell>
          <cell r="AJ402">
            <v>5.0000000000000001E-4</v>
          </cell>
          <cell r="AK402">
            <v>1.5E-3</v>
          </cell>
          <cell r="AL402">
            <v>0</v>
          </cell>
          <cell r="AM402">
            <v>1.5E-3</v>
          </cell>
          <cell r="AN402">
            <v>1</v>
          </cell>
          <cell r="AO402">
            <v>0</v>
          </cell>
          <cell r="AP402">
            <v>0</v>
          </cell>
          <cell r="AQ402">
            <v>0</v>
          </cell>
          <cell r="AR402">
            <v>0</v>
          </cell>
          <cell r="AS402">
            <v>0</v>
          </cell>
          <cell r="AT402">
            <v>5.0000000000000001E-4</v>
          </cell>
          <cell r="AU402">
            <v>0</v>
          </cell>
          <cell r="AV402">
            <v>5.0000000000000001E-4</v>
          </cell>
          <cell r="AW402">
            <v>2E-3</v>
          </cell>
          <cell r="AX402">
            <v>0</v>
          </cell>
          <cell r="AY402">
            <v>2E-3</v>
          </cell>
          <cell r="AZ402">
            <v>1</v>
          </cell>
          <cell r="BA402">
            <v>0</v>
          </cell>
          <cell r="BB402">
            <v>0</v>
          </cell>
          <cell r="BC402">
            <v>0</v>
          </cell>
          <cell r="BD402">
            <v>0</v>
          </cell>
          <cell r="BE402">
            <v>0</v>
          </cell>
          <cell r="BF402">
            <v>5.0000000000000001E-4</v>
          </cell>
          <cell r="BG402">
            <v>0</v>
          </cell>
          <cell r="BH402">
            <v>5.0000000000000001E-4</v>
          </cell>
          <cell r="BI402">
            <v>2.5000000000000001E-3</v>
          </cell>
          <cell r="BJ402">
            <v>0</v>
          </cell>
          <cell r="BK402">
            <v>2.5000000000000001E-3</v>
          </cell>
          <cell r="BL402">
            <v>1</v>
          </cell>
          <cell r="BM402">
            <v>2.7000000000000001E-3</v>
          </cell>
          <cell r="BN402">
            <v>0</v>
          </cell>
          <cell r="BO402">
            <v>2.7000000000000001E-3</v>
          </cell>
          <cell r="BP402">
            <v>1</v>
          </cell>
          <cell r="BQ402">
            <v>0</v>
          </cell>
          <cell r="BR402">
            <v>0.16850000000000001</v>
          </cell>
          <cell r="BS402">
            <v>5.083211E-2</v>
          </cell>
          <cell r="BT402">
            <v>0.11766789000000001</v>
          </cell>
          <cell r="BU402">
            <v>0.17100000000000001</v>
          </cell>
          <cell r="BV402">
            <v>5.083211E-2</v>
          </cell>
          <cell r="BW402">
            <v>0.12016789000000001</v>
          </cell>
          <cell r="BX402">
            <v>0.70273619883040939</v>
          </cell>
          <cell r="BY402">
            <v>4.8599999999999997E-3</v>
          </cell>
          <cell r="BZ402">
            <v>5.083211E-2</v>
          </cell>
          <cell r="CA402">
            <v>4.5972109999999997E-2</v>
          </cell>
          <cell r="CB402">
            <v>9.4592818930041158</v>
          </cell>
          <cell r="CC402">
            <v>0</v>
          </cell>
          <cell r="CD402">
            <v>5.0000000000000001E-4</v>
          </cell>
          <cell r="CE402">
            <v>9.2005999999999772E-4</v>
          </cell>
          <cell r="CF402">
            <v>-4.2005999999999771E-4</v>
          </cell>
          <cell r="CG402">
            <v>0.17150000000000001</v>
          </cell>
          <cell r="CH402">
            <v>5.175217E-2</v>
          </cell>
          <cell r="CI402">
            <v>0.11974783000000001</v>
          </cell>
          <cell r="CJ402">
            <v>0.69823807580174935</v>
          </cell>
          <cell r="CK402">
            <v>6.0000000000000001E-3</v>
          </cell>
          <cell r="CL402">
            <v>5.175217E-2</v>
          </cell>
          <cell r="CM402">
            <v>4.5752170000000002E-2</v>
          </cell>
          <cell r="CN402">
            <v>7.6253616666666666</v>
          </cell>
          <cell r="CO402">
            <v>0</v>
          </cell>
          <cell r="CP402">
            <v>5.0000000000000001E-4</v>
          </cell>
          <cell r="CQ402">
            <v>0</v>
          </cell>
          <cell r="CR402">
            <v>5.0000000000000001E-4</v>
          </cell>
          <cell r="CS402">
            <v>0.17199999999999999</v>
          </cell>
          <cell r="CT402">
            <v>5.175217E-2</v>
          </cell>
          <cell r="CU402">
            <v>0.12024782999999999</v>
          </cell>
          <cell r="CV402">
            <v>0.69911529069767442</v>
          </cell>
          <cell r="CW402">
            <v>6.0000000000000001E-3</v>
          </cell>
          <cell r="CX402">
            <v>5.175217E-2</v>
          </cell>
          <cell r="CY402">
            <v>-4.5752170000000002E-2</v>
          </cell>
          <cell r="CZ402">
            <v>-7.6253616666666666</v>
          </cell>
          <cell r="DA402">
            <v>0</v>
          </cell>
          <cell r="DB402">
            <v>5.0000000000000001E-4</v>
          </cell>
          <cell r="DC402">
            <v>1.8411049999999998E-2</v>
          </cell>
          <cell r="DD402">
            <v>-1.7911049999999998E-2</v>
          </cell>
          <cell r="DE402">
            <v>0.17249999999999999</v>
          </cell>
          <cell r="DF402">
            <v>7.0163219999999998E-2</v>
          </cell>
          <cell r="DG402">
            <v>0.10233677999999999</v>
          </cell>
          <cell r="DH402">
            <v>0.59325669565217387</v>
          </cell>
          <cell r="DI402">
            <v>6.0000000000000001E-3</v>
          </cell>
          <cell r="DJ402">
            <v>7.0163219999999998E-2</v>
          </cell>
          <cell r="DK402">
            <v>-6.4163219999999993E-2</v>
          </cell>
          <cell r="DL402">
            <v>-10.693869999999999</v>
          </cell>
          <cell r="DM402">
            <v>0</v>
          </cell>
          <cell r="DN402">
            <v>5.0000000000000001E-4</v>
          </cell>
          <cell r="DO402">
            <v>0</v>
          </cell>
          <cell r="DP402">
            <v>5.0000000000000001E-4</v>
          </cell>
          <cell r="DQ402">
            <v>0.17299999999999999</v>
          </cell>
          <cell r="DR402">
            <v>7.0163219999999998E-2</v>
          </cell>
          <cell r="DS402">
            <v>0.10283677999999999</v>
          </cell>
          <cell r="DT402">
            <v>0.59443225433526015</v>
          </cell>
          <cell r="DU402">
            <v>6.0000000000000001E-3</v>
          </cell>
          <cell r="DV402">
            <v>7.0163219999999998E-2</v>
          </cell>
          <cell r="DW402">
            <v>-6.4163219999999993E-2</v>
          </cell>
          <cell r="DX402">
            <v>-10.693869999999999</v>
          </cell>
          <cell r="DY402">
            <v>0</v>
          </cell>
          <cell r="DZ402">
            <v>5.0000000000000001E-4</v>
          </cell>
          <cell r="EA402">
            <v>1.3652319999999992E-2</v>
          </cell>
          <cell r="EB402">
            <v>-1.3152319999999992E-2</v>
          </cell>
          <cell r="EC402">
            <v>0.17349999999999999</v>
          </cell>
          <cell r="ED402">
            <v>8.3815539999999994E-2</v>
          </cell>
          <cell r="EE402">
            <v>8.9684459999999994E-2</v>
          </cell>
          <cell r="EF402">
            <v>0.51691331412103747</v>
          </cell>
          <cell r="EG402">
            <v>6.0000000000000001E-3</v>
          </cell>
          <cell r="EH402">
            <v>8.3815539999999994E-2</v>
          </cell>
          <cell r="EI402">
            <v>-7.7815539999999989E-2</v>
          </cell>
          <cell r="EJ402">
            <v>-12.969256666666665</v>
          </cell>
          <cell r="EK402">
            <v>0</v>
          </cell>
          <cell r="EL402">
            <v>5.0000000000000001E-4</v>
          </cell>
          <cell r="EM402">
            <v>0</v>
          </cell>
          <cell r="EN402">
            <v>5.0000000000000001E-4</v>
          </cell>
        </row>
        <row r="403">
          <cell r="A403">
            <v>525732</v>
          </cell>
          <cell r="B403" t="str">
            <v>Security Charges</v>
          </cell>
          <cell r="C403">
            <v>228.84489512000002</v>
          </cell>
          <cell r="D403">
            <v>265.31032965999998</v>
          </cell>
          <cell r="E403">
            <v>291.47353336000003</v>
          </cell>
          <cell r="F403">
            <v>323.5690591</v>
          </cell>
          <cell r="G403">
            <v>428.29112227999997</v>
          </cell>
          <cell r="H403">
            <v>489.54884039999996</v>
          </cell>
          <cell r="I403">
            <v>466.39417583999995</v>
          </cell>
          <cell r="J403">
            <v>937.04384600000003</v>
          </cell>
          <cell r="K403">
            <v>453.29</v>
          </cell>
          <cell r="L403">
            <v>596.319885</v>
          </cell>
          <cell r="M403">
            <v>37.74732367</v>
          </cell>
          <cell r="N403">
            <v>20.657615099999994</v>
          </cell>
          <cell r="O403">
            <v>17.089708570000006</v>
          </cell>
          <cell r="P403">
            <v>0.45273960928737828</v>
          </cell>
          <cell r="Q403">
            <v>22.851328769999995</v>
          </cell>
          <cell r="R403">
            <v>20.657615099999994</v>
          </cell>
          <cell r="S403">
            <v>2.1937136700000011</v>
          </cell>
          <cell r="T403">
            <v>9.599939207386414E-2</v>
          </cell>
          <cell r="U403">
            <v>0</v>
          </cell>
          <cell r="V403">
            <v>37.74732367</v>
          </cell>
          <cell r="W403">
            <v>48.463874930000003</v>
          </cell>
          <cell r="X403">
            <v>-10.716551260000003</v>
          </cell>
          <cell r="Y403">
            <v>75.49464734</v>
          </cell>
          <cell r="Z403">
            <v>69.121490030000004</v>
          </cell>
          <cell r="AA403">
            <v>6.3731573099999963</v>
          </cell>
          <cell r="AB403">
            <v>8.4418664561709267E-2</v>
          </cell>
          <cell r="AC403">
            <v>71.065113069999995</v>
          </cell>
          <cell r="AD403">
            <v>69.121490030000004</v>
          </cell>
          <cell r="AE403">
            <v>1.9436230399999914</v>
          </cell>
          <cell r="AF403">
            <v>2.7349890206823414E-2</v>
          </cell>
          <cell r="AG403">
            <v>0</v>
          </cell>
          <cell r="AH403">
            <v>38.297323670000004</v>
          </cell>
          <cell r="AI403">
            <v>49.972468789999994</v>
          </cell>
          <cell r="AJ403">
            <v>-11.675145119999989</v>
          </cell>
          <cell r="AK403">
            <v>114.89197101000001</v>
          </cell>
          <cell r="AL403">
            <v>119.09395882</v>
          </cell>
          <cell r="AM403">
            <v>-4.2019878099999914</v>
          </cell>
          <cell r="AN403">
            <v>-3.657338082949467E-2</v>
          </cell>
          <cell r="AO403">
            <v>49.972468789999994</v>
          </cell>
          <cell r="AP403">
            <v>119.09395882</v>
          </cell>
          <cell r="AQ403">
            <v>-69.121490030000004</v>
          </cell>
          <cell r="AR403">
            <v>-1.3831914192686818</v>
          </cell>
          <cell r="AS403">
            <v>0</v>
          </cell>
          <cell r="AT403">
            <v>38.447323670000003</v>
          </cell>
          <cell r="AU403">
            <v>43.462445960000011</v>
          </cell>
          <cell r="AV403">
            <v>-5.0151222900000079</v>
          </cell>
          <cell r="AW403">
            <v>153.33929467999999</v>
          </cell>
          <cell r="AX403">
            <v>162.55640478000001</v>
          </cell>
          <cell r="AY403">
            <v>-9.2171101000000135</v>
          </cell>
          <cell r="AZ403">
            <v>-6.0109250660341007E-2</v>
          </cell>
          <cell r="BA403">
            <v>146.57801002000002</v>
          </cell>
          <cell r="BB403">
            <v>162.55640478000001</v>
          </cell>
          <cell r="BC403">
            <v>-15.978394759999986</v>
          </cell>
          <cell r="BD403">
            <v>-0.10900949438336482</v>
          </cell>
          <cell r="BE403">
            <v>0</v>
          </cell>
          <cell r="BF403">
            <v>37.74732367</v>
          </cell>
          <cell r="BG403">
            <v>46.988099460000008</v>
          </cell>
          <cell r="BH403">
            <v>-9.2407757900000078</v>
          </cell>
          <cell r="BI403">
            <v>191.08661835000004</v>
          </cell>
          <cell r="BJ403">
            <v>209.54450424000001</v>
          </cell>
          <cell r="BK403">
            <v>-18.457885889999972</v>
          </cell>
          <cell r="BL403">
            <v>-9.6594340563356182E-2</v>
          </cell>
          <cell r="BM403">
            <v>200.11064619000001</v>
          </cell>
          <cell r="BN403">
            <v>209.54450424000001</v>
          </cell>
          <cell r="BO403">
            <v>-9.4338580499999978</v>
          </cell>
          <cell r="BP403">
            <v>-4.7143209167606143E-2</v>
          </cell>
          <cell r="BQ403">
            <v>0</v>
          </cell>
          <cell r="BR403">
            <v>37.947323670000003</v>
          </cell>
          <cell r="BS403">
            <v>35.40893595999998</v>
          </cell>
          <cell r="BT403">
            <v>2.5383877100000234</v>
          </cell>
          <cell r="BU403">
            <v>229.03394202000004</v>
          </cell>
          <cell r="BV403">
            <v>244.95344019999999</v>
          </cell>
          <cell r="BW403">
            <v>-15.919498179999948</v>
          </cell>
          <cell r="BX403">
            <v>-6.9507157059759295E-2</v>
          </cell>
          <cell r="BY403">
            <v>262.21374029999998</v>
          </cell>
          <cell r="BZ403">
            <v>244.95344019999999</v>
          </cell>
          <cell r="CA403">
            <v>-17.260300099999995</v>
          </cell>
          <cell r="CB403">
            <v>-6.5825307553495874E-2</v>
          </cell>
          <cell r="CC403">
            <v>0</v>
          </cell>
          <cell r="CD403">
            <v>38.047323670000004</v>
          </cell>
          <cell r="CE403">
            <v>48.910851350000023</v>
          </cell>
          <cell r="CF403">
            <v>-10.863527680000018</v>
          </cell>
          <cell r="CG403">
            <v>267.08126569000007</v>
          </cell>
          <cell r="CH403">
            <v>293.86429155000002</v>
          </cell>
          <cell r="CI403">
            <v>-26.783025859999952</v>
          </cell>
          <cell r="CJ403">
            <v>-0.10028043633388678</v>
          </cell>
          <cell r="CK403">
            <v>262.09827286000001</v>
          </cell>
          <cell r="CL403">
            <v>293.86429155000002</v>
          </cell>
          <cell r="CM403">
            <v>31.76601869000001</v>
          </cell>
          <cell r="CN403">
            <v>0.12119888598795862</v>
          </cell>
          <cell r="CO403">
            <v>0</v>
          </cell>
          <cell r="CP403">
            <v>39.347323670000002</v>
          </cell>
          <cell r="CQ403">
            <v>40.246500019999978</v>
          </cell>
          <cell r="CR403">
            <v>-0.89917634999997631</v>
          </cell>
          <cell r="CS403">
            <v>306.42858936000005</v>
          </cell>
          <cell r="CT403">
            <v>334.11079157</v>
          </cell>
          <cell r="CU403">
            <v>-27.682202209999957</v>
          </cell>
          <cell r="CV403">
            <v>-9.0338183743939787E-2</v>
          </cell>
          <cell r="CW403">
            <v>306.60826049999997</v>
          </cell>
          <cell r="CX403">
            <v>334.11079157</v>
          </cell>
          <cell r="CY403">
            <v>-27.502531070000032</v>
          </cell>
          <cell r="CZ403">
            <v>-8.96992501935545E-2</v>
          </cell>
          <cell r="DA403">
            <v>0</v>
          </cell>
          <cell r="DB403">
            <v>49.93232467</v>
          </cell>
          <cell r="DC403">
            <v>49.089429629999998</v>
          </cell>
          <cell r="DD403">
            <v>0.84289504000000193</v>
          </cell>
          <cell r="DE403">
            <v>359.36091403000012</v>
          </cell>
          <cell r="DF403">
            <v>383.20022119999999</v>
          </cell>
          <cell r="DG403">
            <v>-23.83930716999987</v>
          </cell>
          <cell r="DH403">
            <v>-6.6338063599230834E-2</v>
          </cell>
          <cell r="DI403">
            <v>339.50159561999999</v>
          </cell>
          <cell r="DJ403">
            <v>383.20022119999999</v>
          </cell>
          <cell r="DK403">
            <v>-43.698625579999998</v>
          </cell>
          <cell r="DL403">
            <v>-0.12871405066652863</v>
          </cell>
          <cell r="DM403">
            <v>0</v>
          </cell>
          <cell r="DN403">
            <v>64.479290669999997</v>
          </cell>
          <cell r="DO403">
            <v>61.131241439999997</v>
          </cell>
          <cell r="DP403">
            <v>3.3480492300000009</v>
          </cell>
          <cell r="DQ403">
            <v>432.4832047000001</v>
          </cell>
          <cell r="DR403">
            <v>444.33146263999998</v>
          </cell>
          <cell r="DS403">
            <v>-11.848257939999883</v>
          </cell>
          <cell r="DT403">
            <v>-2.7395879912189062E-2</v>
          </cell>
          <cell r="DU403">
            <v>386.53082719999998</v>
          </cell>
          <cell r="DV403">
            <v>444.33146263999998</v>
          </cell>
          <cell r="DW403">
            <v>-57.800635440000008</v>
          </cell>
          <cell r="DX403">
            <v>-0.14953693566617554</v>
          </cell>
          <cell r="DY403">
            <v>0</v>
          </cell>
          <cell r="DZ403">
            <v>69.019306670000006</v>
          </cell>
          <cell r="EA403">
            <v>38.549242999999997</v>
          </cell>
          <cell r="EB403">
            <v>30.470063670000009</v>
          </cell>
          <cell r="EC403">
            <v>501.50251137000015</v>
          </cell>
          <cell r="ED403">
            <v>482.88070563999997</v>
          </cell>
          <cell r="EE403">
            <v>18.621805730000176</v>
          </cell>
          <cell r="EF403">
            <v>3.7132028868867059E-2</v>
          </cell>
          <cell r="EG403">
            <v>419.91017229000005</v>
          </cell>
          <cell r="EH403">
            <v>482.88070563999997</v>
          </cell>
          <cell r="EI403">
            <v>-62.970533349999926</v>
          </cell>
          <cell r="EJ403">
            <v>-0.1499619144889659</v>
          </cell>
          <cell r="EK403">
            <v>0</v>
          </cell>
          <cell r="EL403">
            <v>101.870707</v>
          </cell>
          <cell r="EM403">
            <v>87.261107450000054</v>
          </cell>
          <cell r="EN403">
            <v>14.609599549999942</v>
          </cell>
        </row>
        <row r="404">
          <cell r="A404">
            <v>0</v>
          </cell>
          <cell r="B404">
            <v>0</v>
          </cell>
          <cell r="C404">
            <v>228.89986562000001</v>
          </cell>
          <cell r="D404">
            <v>267.21077910999998</v>
          </cell>
          <cell r="E404">
            <v>294.74254536000001</v>
          </cell>
          <cell r="F404">
            <v>325.25547325000002</v>
          </cell>
          <cell r="G404">
            <v>432.51470715999994</v>
          </cell>
          <cell r="H404">
            <v>497.16036515999997</v>
          </cell>
          <cell r="I404">
            <v>468.01120863999995</v>
          </cell>
          <cell r="J404">
            <v>947.49384600000008</v>
          </cell>
          <cell r="K404">
            <v>454.22200000000004</v>
          </cell>
          <cell r="L404">
            <v>599.87981581999998</v>
          </cell>
          <cell r="M404">
            <v>37.824989670000001</v>
          </cell>
          <cell r="N404">
            <v>21.133335169999995</v>
          </cell>
          <cell r="O404">
            <v>16.691654500000006</v>
          </cell>
          <cell r="P404">
            <v>-3.7121525712066221</v>
          </cell>
          <cell r="Q404">
            <v>22.851328769999995</v>
          </cell>
          <cell r="R404">
            <v>21.133335169999995</v>
          </cell>
          <cell r="S404">
            <v>1.7179936000000011</v>
          </cell>
          <cell r="T404">
            <v>9.599939207386414E-2</v>
          </cell>
          <cell r="U404">
            <v>0</v>
          </cell>
          <cell r="V404">
            <v>37.824989670000001</v>
          </cell>
          <cell r="W404">
            <v>48.495124940000004</v>
          </cell>
          <cell r="X404">
            <v>-10.670135270000003</v>
          </cell>
          <cell r="Y404">
            <v>75.649979340000002</v>
          </cell>
          <cell r="Z404">
            <v>69.628460110000006</v>
          </cell>
          <cell r="AA404">
            <v>6.0215192299999964</v>
          </cell>
          <cell r="AB404">
            <v>-1.2005130411117737</v>
          </cell>
          <cell r="AC404">
            <v>71.065113069999995</v>
          </cell>
          <cell r="AD404">
            <v>69.628460110000006</v>
          </cell>
          <cell r="AE404">
            <v>1.4366529599999915</v>
          </cell>
          <cell r="AF404">
            <v>2.7349890206823414E-2</v>
          </cell>
          <cell r="AG404">
            <v>0</v>
          </cell>
          <cell r="AH404">
            <v>38.374989670000005</v>
          </cell>
          <cell r="AI404">
            <v>50.066218789999994</v>
          </cell>
          <cell r="AJ404">
            <v>-11.691229119999988</v>
          </cell>
          <cell r="AK404">
            <v>115.12496901</v>
          </cell>
          <cell r="AL404">
            <v>119.6946789</v>
          </cell>
          <cell r="AM404">
            <v>-4.5697098899999915</v>
          </cell>
          <cell r="AN404">
            <v>-0.63149895254069743</v>
          </cell>
          <cell r="AO404">
            <v>50.066218789999994</v>
          </cell>
          <cell r="AP404">
            <v>119.6946789</v>
          </cell>
          <cell r="AQ404">
            <v>-69.628460110000006</v>
          </cell>
          <cell r="AR404">
            <v>-6.7908722726020194</v>
          </cell>
          <cell r="AS404">
            <v>0</v>
          </cell>
          <cell r="AT404">
            <v>38.524989670000004</v>
          </cell>
          <cell r="AU404">
            <v>44.429675960000012</v>
          </cell>
          <cell r="AV404">
            <v>-5.9046862900000079</v>
          </cell>
          <cell r="AW404">
            <v>153.64995868</v>
          </cell>
          <cell r="AX404">
            <v>164.12435486000001</v>
          </cell>
          <cell r="AY404">
            <v>-10.474396180000014</v>
          </cell>
          <cell r="AZ404">
            <v>-3.1399050156345529</v>
          </cell>
          <cell r="BA404">
            <v>147.28934282000003</v>
          </cell>
          <cell r="BB404">
            <v>164.12435486000001</v>
          </cell>
          <cell r="BC404">
            <v>-16.835012039999988</v>
          </cell>
          <cell r="BD404">
            <v>-1.313252121744285</v>
          </cell>
          <cell r="BE404">
            <v>0</v>
          </cell>
          <cell r="BF404">
            <v>37.824989670000001</v>
          </cell>
          <cell r="BG404">
            <v>47.081849450000007</v>
          </cell>
          <cell r="BH404">
            <v>-9.2568597800000081</v>
          </cell>
          <cell r="BI404">
            <v>191.47494835000003</v>
          </cell>
          <cell r="BJ404">
            <v>211.20620431</v>
          </cell>
          <cell r="BK404">
            <v>-19.73125595999997</v>
          </cell>
          <cell r="BL404">
            <v>-2.4034135873819027</v>
          </cell>
          <cell r="BM404">
            <v>200.82467899000002</v>
          </cell>
          <cell r="BN404">
            <v>211.20620431</v>
          </cell>
          <cell r="BO404">
            <v>-10.381525319999998</v>
          </cell>
          <cell r="BP404">
            <v>-0.38318067292577929</v>
          </cell>
          <cell r="BQ404">
            <v>0</v>
          </cell>
          <cell r="BR404">
            <v>38.192989670000003</v>
          </cell>
          <cell r="BS404">
            <v>35.555918069999983</v>
          </cell>
          <cell r="BT404">
            <v>2.6370716000000236</v>
          </cell>
          <cell r="BU404">
            <v>229.66793802000004</v>
          </cell>
          <cell r="BV404">
            <v>246.76212237999999</v>
          </cell>
          <cell r="BW404">
            <v>-17.09418435999995</v>
          </cell>
          <cell r="BX404">
            <v>-2.1634561779720696</v>
          </cell>
          <cell r="BY404">
            <v>263.14458309999998</v>
          </cell>
          <cell r="BZ404">
            <v>246.76212237999999</v>
          </cell>
          <cell r="CA404">
            <v>-16.382460719999994</v>
          </cell>
          <cell r="CB404">
            <v>10.291818056095646</v>
          </cell>
          <cell r="CC404">
            <v>0</v>
          </cell>
          <cell r="CD404">
            <v>38.653472380000004</v>
          </cell>
          <cell r="CE404">
            <v>49.007921410000023</v>
          </cell>
          <cell r="CF404">
            <v>-10.354449030000019</v>
          </cell>
          <cell r="CG404">
            <v>268.32141040000005</v>
          </cell>
          <cell r="CH404">
            <v>295.77004379000005</v>
          </cell>
          <cell r="CI404">
            <v>-27.448633389999952</v>
          </cell>
          <cell r="CJ404">
            <v>-0.13695018597769643</v>
          </cell>
          <cell r="CK404">
            <v>263.03025566000002</v>
          </cell>
          <cell r="CL404">
            <v>295.77004379000005</v>
          </cell>
          <cell r="CM404">
            <v>32.739788130000008</v>
          </cell>
          <cell r="CN404">
            <v>8.7487576453004063</v>
          </cell>
          <cell r="CO404">
            <v>0</v>
          </cell>
          <cell r="CP404">
            <v>39.953472380000001</v>
          </cell>
          <cell r="CQ404">
            <v>40.342650019999979</v>
          </cell>
          <cell r="CR404">
            <v>-0.38917763999997634</v>
          </cell>
          <cell r="CS404">
            <v>308.27488278000004</v>
          </cell>
          <cell r="CT404">
            <v>336.11269381</v>
          </cell>
          <cell r="CU404">
            <v>-27.837811029999958</v>
          </cell>
          <cell r="CV404">
            <v>0.44401706746197089</v>
          </cell>
          <cell r="CW404">
            <v>307.54024329999999</v>
          </cell>
          <cell r="CX404">
            <v>336.11269381</v>
          </cell>
          <cell r="CY404">
            <v>-28.572450510000031</v>
          </cell>
          <cell r="CZ404">
            <v>-8.8210936315067556</v>
          </cell>
          <cell r="DA404">
            <v>0</v>
          </cell>
          <cell r="DB404">
            <v>50.538473369999998</v>
          </cell>
          <cell r="DC404">
            <v>49.203990679999997</v>
          </cell>
          <cell r="DD404">
            <v>1.334482690000002</v>
          </cell>
          <cell r="DE404">
            <v>361.81335615000012</v>
          </cell>
          <cell r="DF404">
            <v>385.31668449</v>
          </cell>
          <cell r="DG404">
            <v>-23.503328339999868</v>
          </cell>
          <cell r="DH404">
            <v>-6.4959814060197074E-2</v>
          </cell>
          <cell r="DI404">
            <v>340.43357842</v>
          </cell>
          <cell r="DJ404">
            <v>385.31668449</v>
          </cell>
          <cell r="DK404">
            <v>-44.883106069999997</v>
          </cell>
          <cell r="DL404">
            <v>-0.13184100780630625</v>
          </cell>
          <cell r="DM404">
            <v>0</v>
          </cell>
          <cell r="DN404">
            <v>65.085439370000003</v>
          </cell>
          <cell r="DO404">
            <v>61.476053529999994</v>
          </cell>
          <cell r="DP404">
            <v>3.6093858400000007</v>
          </cell>
          <cell r="DQ404">
            <v>435.54179552000011</v>
          </cell>
          <cell r="DR404">
            <v>446.79273802</v>
          </cell>
          <cell r="DS404">
            <v>-11.250942499999882</v>
          </cell>
          <cell r="DT404">
            <v>-2.5832061620095971E-2</v>
          </cell>
          <cell r="DU404">
            <v>387.46280999999999</v>
          </cell>
          <cell r="DV404">
            <v>446.79273802</v>
          </cell>
          <cell r="DW404">
            <v>-59.329928020000011</v>
          </cell>
          <cell r="DX404">
            <v>-0.15312418763493718</v>
          </cell>
          <cell r="DY404">
            <v>0</v>
          </cell>
          <cell r="DZ404">
            <v>69.442976670000007</v>
          </cell>
          <cell r="EA404">
            <v>38.70822931</v>
          </cell>
          <cell r="EB404">
            <v>30.734747360000011</v>
          </cell>
          <cell r="EC404">
            <v>504.98477219000017</v>
          </cell>
          <cell r="ED404">
            <v>485.50096732999998</v>
          </cell>
          <cell r="EE404">
            <v>19.483804860000177</v>
          </cell>
          <cell r="EF404">
            <v>3.8582955235468779E-2</v>
          </cell>
          <cell r="EG404">
            <v>421.43345509000005</v>
          </cell>
          <cell r="EH404">
            <v>485.50096732999998</v>
          </cell>
          <cell r="EI404">
            <v>-64.067512239999928</v>
          </cell>
          <cell r="EJ404">
            <v>-0.15202284362146301</v>
          </cell>
          <cell r="EK404">
            <v>0</v>
          </cell>
          <cell r="EL404">
            <v>101.94837699999999</v>
          </cell>
          <cell r="EM404">
            <v>87.606110240000049</v>
          </cell>
          <cell r="EN404">
            <v>14.342266759999942</v>
          </cell>
        </row>
        <row r="405">
          <cell r="A405">
            <v>0</v>
          </cell>
          <cell r="B405">
            <v>0</v>
          </cell>
          <cell r="C405">
            <v>0</v>
          </cell>
          <cell r="D405">
            <v>0</v>
          </cell>
          <cell r="E405">
            <v>0</v>
          </cell>
          <cell r="F405">
            <v>0</v>
          </cell>
          <cell r="G405">
            <v>0</v>
          </cell>
          <cell r="H405">
            <v>0</v>
          </cell>
          <cell r="I405">
            <v>0</v>
          </cell>
          <cell r="J405">
            <v>0</v>
          </cell>
          <cell r="K405">
            <v>0</v>
          </cell>
          <cell r="L405">
            <v>0</v>
          </cell>
          <cell r="M405">
            <v>0</v>
          </cell>
          <cell r="N405">
            <v>0</v>
          </cell>
          <cell r="O405">
            <v>0</v>
          </cell>
          <cell r="P405">
            <v>0</v>
          </cell>
          <cell r="Q405">
            <v>0</v>
          </cell>
          <cell r="R405">
            <v>0</v>
          </cell>
          <cell r="S405">
            <v>0</v>
          </cell>
          <cell r="T405">
            <v>0</v>
          </cell>
          <cell r="U405">
            <v>0</v>
          </cell>
          <cell r="V405">
            <v>0</v>
          </cell>
          <cell r="W405">
            <v>0</v>
          </cell>
          <cell r="X405">
            <v>0</v>
          </cell>
          <cell r="Y405">
            <v>0</v>
          </cell>
          <cell r="Z405">
            <v>0</v>
          </cell>
          <cell r="AA405">
            <v>0</v>
          </cell>
          <cell r="AB405">
            <v>0</v>
          </cell>
          <cell r="AC405">
            <v>0</v>
          </cell>
          <cell r="AD405">
            <v>0</v>
          </cell>
          <cell r="AE405">
            <v>0</v>
          </cell>
          <cell r="AF405">
            <v>0</v>
          </cell>
          <cell r="AG405">
            <v>0</v>
          </cell>
          <cell r="AH405">
            <v>0</v>
          </cell>
          <cell r="AI405">
            <v>0</v>
          </cell>
          <cell r="AJ405">
            <v>0</v>
          </cell>
          <cell r="AK405">
            <v>0</v>
          </cell>
          <cell r="AL405">
            <v>0</v>
          </cell>
          <cell r="AM405">
            <v>0</v>
          </cell>
          <cell r="AN405">
            <v>0</v>
          </cell>
          <cell r="AO405">
            <v>0</v>
          </cell>
          <cell r="AP405">
            <v>0</v>
          </cell>
          <cell r="AQ405">
            <v>0</v>
          </cell>
          <cell r="AR405">
            <v>0</v>
          </cell>
          <cell r="AS405">
            <v>0</v>
          </cell>
          <cell r="AT405">
            <v>0</v>
          </cell>
          <cell r="AU405">
            <v>0</v>
          </cell>
          <cell r="AV405">
            <v>0</v>
          </cell>
          <cell r="AW405">
            <v>0</v>
          </cell>
          <cell r="AX405">
            <v>0</v>
          </cell>
          <cell r="AY405">
            <v>0</v>
          </cell>
          <cell r="AZ405">
            <v>0</v>
          </cell>
          <cell r="BA405">
            <v>0</v>
          </cell>
          <cell r="BB405">
            <v>0</v>
          </cell>
          <cell r="BC405">
            <v>0</v>
          </cell>
          <cell r="BD405">
            <v>0</v>
          </cell>
          <cell r="BE405">
            <v>0</v>
          </cell>
          <cell r="BF405">
            <v>0</v>
          </cell>
          <cell r="BG405">
            <v>0</v>
          </cell>
          <cell r="BH405">
            <v>0</v>
          </cell>
          <cell r="BI405">
            <v>0</v>
          </cell>
          <cell r="BJ405">
            <v>0</v>
          </cell>
          <cell r="BK405">
            <v>0</v>
          </cell>
          <cell r="BL405">
            <v>0</v>
          </cell>
          <cell r="BM405">
            <v>0</v>
          </cell>
          <cell r="BN405">
            <v>0</v>
          </cell>
          <cell r="BO405">
            <v>0</v>
          </cell>
          <cell r="BP405">
            <v>0</v>
          </cell>
          <cell r="BQ405">
            <v>0</v>
          </cell>
          <cell r="BR405">
            <v>0</v>
          </cell>
          <cell r="BS405">
            <v>0</v>
          </cell>
          <cell r="BT405">
            <v>0</v>
          </cell>
          <cell r="BU405">
            <v>0</v>
          </cell>
          <cell r="BV405">
            <v>0</v>
          </cell>
          <cell r="BW405">
            <v>0</v>
          </cell>
          <cell r="BX405">
            <v>0</v>
          </cell>
          <cell r="BY405">
            <v>0</v>
          </cell>
          <cell r="BZ405">
            <v>0</v>
          </cell>
          <cell r="CA405">
            <v>0</v>
          </cell>
          <cell r="CB405">
            <v>0</v>
          </cell>
          <cell r="CC405">
            <v>0</v>
          </cell>
          <cell r="CD405">
            <v>0</v>
          </cell>
          <cell r="CE405">
            <v>0</v>
          </cell>
          <cell r="CF405">
            <v>0</v>
          </cell>
          <cell r="CG405">
            <v>0</v>
          </cell>
          <cell r="CH405">
            <v>0</v>
          </cell>
          <cell r="CI405">
            <v>0</v>
          </cell>
          <cell r="CJ405">
            <v>0</v>
          </cell>
          <cell r="CK405">
            <v>0</v>
          </cell>
          <cell r="CL405">
            <v>0</v>
          </cell>
          <cell r="CM405">
            <v>0</v>
          </cell>
          <cell r="CN405">
            <v>0</v>
          </cell>
          <cell r="CO405">
            <v>0</v>
          </cell>
          <cell r="CP405">
            <v>0</v>
          </cell>
          <cell r="CQ405">
            <v>0</v>
          </cell>
          <cell r="CR405">
            <v>0</v>
          </cell>
          <cell r="CS405">
            <v>0</v>
          </cell>
          <cell r="CT405">
            <v>0</v>
          </cell>
          <cell r="CU405">
            <v>0</v>
          </cell>
          <cell r="CV405">
            <v>0</v>
          </cell>
          <cell r="CW405">
            <v>0</v>
          </cell>
          <cell r="CX405">
            <v>0</v>
          </cell>
          <cell r="CY405">
            <v>0</v>
          </cell>
          <cell r="CZ405">
            <v>0</v>
          </cell>
          <cell r="DA405">
            <v>0</v>
          </cell>
          <cell r="DB405">
            <v>0</v>
          </cell>
          <cell r="DC405">
            <v>0</v>
          </cell>
          <cell r="DD405">
            <v>0</v>
          </cell>
          <cell r="DE405">
            <v>0</v>
          </cell>
          <cell r="DF405">
            <v>0</v>
          </cell>
          <cell r="DG405">
            <v>0</v>
          </cell>
          <cell r="DH405">
            <v>0</v>
          </cell>
          <cell r="DI405">
            <v>0</v>
          </cell>
          <cell r="DJ405">
            <v>0</v>
          </cell>
          <cell r="DK405">
            <v>0</v>
          </cell>
          <cell r="DL405">
            <v>0</v>
          </cell>
          <cell r="DM405">
            <v>0</v>
          </cell>
          <cell r="DN405">
            <v>0</v>
          </cell>
          <cell r="DO405">
            <v>0</v>
          </cell>
          <cell r="DP405">
            <v>0</v>
          </cell>
          <cell r="DQ405">
            <v>0</v>
          </cell>
          <cell r="DR405">
            <v>0</v>
          </cell>
          <cell r="DS405">
            <v>0</v>
          </cell>
          <cell r="DT405">
            <v>0</v>
          </cell>
          <cell r="DU405">
            <v>0</v>
          </cell>
          <cell r="DV405">
            <v>0</v>
          </cell>
          <cell r="DW405">
            <v>0</v>
          </cell>
          <cell r="DX405">
            <v>0</v>
          </cell>
          <cell r="DY405">
            <v>0</v>
          </cell>
          <cell r="DZ405">
            <v>0</v>
          </cell>
          <cell r="EA405">
            <v>0</v>
          </cell>
          <cell r="EB405">
            <v>0</v>
          </cell>
          <cell r="EC405">
            <v>0</v>
          </cell>
          <cell r="ED405">
            <v>0</v>
          </cell>
          <cell r="EE405">
            <v>0</v>
          </cell>
          <cell r="EF405">
            <v>0</v>
          </cell>
          <cell r="EG405">
            <v>0</v>
          </cell>
          <cell r="EH405">
            <v>0</v>
          </cell>
          <cell r="EI405">
            <v>0</v>
          </cell>
          <cell r="EJ405">
            <v>0</v>
          </cell>
          <cell r="EK405">
            <v>0</v>
          </cell>
          <cell r="EL405">
            <v>0</v>
          </cell>
          <cell r="EM405">
            <v>0</v>
          </cell>
          <cell r="EN405">
            <v>0</v>
          </cell>
        </row>
        <row r="406">
          <cell r="A406">
            <v>0</v>
          </cell>
          <cell r="B406">
            <v>0</v>
          </cell>
          <cell r="C406">
            <v>0</v>
          </cell>
          <cell r="D406">
            <v>0</v>
          </cell>
          <cell r="E406">
            <v>0</v>
          </cell>
          <cell r="F406">
            <v>0</v>
          </cell>
          <cell r="G406">
            <v>0</v>
          </cell>
          <cell r="H406">
            <v>0</v>
          </cell>
          <cell r="I406">
            <v>0</v>
          </cell>
          <cell r="J406">
            <v>0</v>
          </cell>
          <cell r="K406">
            <v>0</v>
          </cell>
          <cell r="L406">
            <v>0</v>
          </cell>
          <cell r="M406">
            <v>0</v>
          </cell>
          <cell r="N406">
            <v>0</v>
          </cell>
          <cell r="O406">
            <v>0</v>
          </cell>
          <cell r="P406">
            <v>0</v>
          </cell>
          <cell r="Q406">
            <v>0</v>
          </cell>
          <cell r="R406">
            <v>0</v>
          </cell>
          <cell r="S406">
            <v>0</v>
          </cell>
          <cell r="T406">
            <v>0</v>
          </cell>
          <cell r="U406">
            <v>0</v>
          </cell>
          <cell r="V406">
            <v>0</v>
          </cell>
          <cell r="W406">
            <v>0</v>
          </cell>
          <cell r="X406">
            <v>0</v>
          </cell>
          <cell r="Y406">
            <v>0</v>
          </cell>
          <cell r="Z406">
            <v>0</v>
          </cell>
          <cell r="AA406">
            <v>0</v>
          </cell>
          <cell r="AB406">
            <v>0</v>
          </cell>
          <cell r="AC406">
            <v>0</v>
          </cell>
          <cell r="AD406">
            <v>0</v>
          </cell>
          <cell r="AE406">
            <v>0</v>
          </cell>
          <cell r="AF406">
            <v>0</v>
          </cell>
          <cell r="AG406">
            <v>0</v>
          </cell>
          <cell r="AH406">
            <v>0</v>
          </cell>
          <cell r="AI406">
            <v>0</v>
          </cell>
          <cell r="AJ406">
            <v>0</v>
          </cell>
          <cell r="AK406">
            <v>0</v>
          </cell>
          <cell r="AL406">
            <v>0</v>
          </cell>
          <cell r="AM406">
            <v>0</v>
          </cell>
          <cell r="AN406">
            <v>0</v>
          </cell>
          <cell r="AO406">
            <v>0</v>
          </cell>
          <cell r="AP406">
            <v>0</v>
          </cell>
          <cell r="AQ406">
            <v>0</v>
          </cell>
          <cell r="AR406">
            <v>0</v>
          </cell>
          <cell r="AS406">
            <v>0</v>
          </cell>
          <cell r="AT406">
            <v>0</v>
          </cell>
          <cell r="AU406">
            <v>0</v>
          </cell>
          <cell r="AV406">
            <v>0</v>
          </cell>
          <cell r="AW406">
            <v>0</v>
          </cell>
          <cell r="AX406">
            <v>0</v>
          </cell>
          <cell r="AY406">
            <v>0</v>
          </cell>
          <cell r="AZ406">
            <v>0</v>
          </cell>
          <cell r="BA406">
            <v>0</v>
          </cell>
          <cell r="BB406">
            <v>0</v>
          </cell>
          <cell r="BC406">
            <v>0</v>
          </cell>
          <cell r="BD406">
            <v>0</v>
          </cell>
          <cell r="BE406">
            <v>0</v>
          </cell>
          <cell r="BF406">
            <v>0</v>
          </cell>
          <cell r="BG406">
            <v>0</v>
          </cell>
          <cell r="BH406">
            <v>0</v>
          </cell>
          <cell r="BI406">
            <v>0</v>
          </cell>
          <cell r="BJ406">
            <v>0</v>
          </cell>
          <cell r="BK406">
            <v>0</v>
          </cell>
          <cell r="BL406">
            <v>0</v>
          </cell>
          <cell r="BM406">
            <v>0</v>
          </cell>
          <cell r="BN406">
            <v>0</v>
          </cell>
          <cell r="BO406">
            <v>0</v>
          </cell>
          <cell r="BP406">
            <v>0</v>
          </cell>
          <cell r="BQ406">
            <v>0</v>
          </cell>
          <cell r="BR406">
            <v>0</v>
          </cell>
          <cell r="BS406">
            <v>0</v>
          </cell>
          <cell r="BT406">
            <v>0</v>
          </cell>
          <cell r="BU406">
            <v>0</v>
          </cell>
          <cell r="BV406">
            <v>0</v>
          </cell>
          <cell r="BW406">
            <v>0</v>
          </cell>
          <cell r="BX406">
            <v>0</v>
          </cell>
          <cell r="BY406">
            <v>0</v>
          </cell>
          <cell r="BZ406">
            <v>0</v>
          </cell>
          <cell r="CA406">
            <v>0</v>
          </cell>
          <cell r="CB406">
            <v>0</v>
          </cell>
          <cell r="CC406">
            <v>0</v>
          </cell>
          <cell r="CD406">
            <v>0</v>
          </cell>
          <cell r="CE406">
            <v>0</v>
          </cell>
          <cell r="CF406">
            <v>0</v>
          </cell>
          <cell r="CG406">
            <v>0</v>
          </cell>
          <cell r="CH406">
            <v>0</v>
          </cell>
          <cell r="CI406">
            <v>0</v>
          </cell>
          <cell r="CJ406">
            <v>0</v>
          </cell>
          <cell r="CK406">
            <v>0</v>
          </cell>
          <cell r="CL406">
            <v>0</v>
          </cell>
          <cell r="CM406">
            <v>0</v>
          </cell>
          <cell r="CN406">
            <v>0</v>
          </cell>
          <cell r="CO406">
            <v>0</v>
          </cell>
          <cell r="CP406">
            <v>0</v>
          </cell>
          <cell r="CQ406">
            <v>0</v>
          </cell>
          <cell r="CR406">
            <v>0</v>
          </cell>
          <cell r="CS406">
            <v>0</v>
          </cell>
          <cell r="CT406">
            <v>0</v>
          </cell>
          <cell r="CU406">
            <v>0</v>
          </cell>
          <cell r="CV406">
            <v>0</v>
          </cell>
          <cell r="CW406">
            <v>0</v>
          </cell>
          <cell r="CX406">
            <v>0</v>
          </cell>
          <cell r="CY406">
            <v>0</v>
          </cell>
          <cell r="CZ406">
            <v>0</v>
          </cell>
          <cell r="DA406">
            <v>0</v>
          </cell>
          <cell r="DB406">
            <v>0</v>
          </cell>
          <cell r="DC406">
            <v>0</v>
          </cell>
          <cell r="DD406">
            <v>0</v>
          </cell>
          <cell r="DE406">
            <v>0</v>
          </cell>
          <cell r="DF406">
            <v>0</v>
          </cell>
          <cell r="DG406">
            <v>0</v>
          </cell>
          <cell r="DH406">
            <v>0</v>
          </cell>
          <cell r="DI406">
            <v>0</v>
          </cell>
          <cell r="DJ406">
            <v>0</v>
          </cell>
          <cell r="DK406">
            <v>0</v>
          </cell>
          <cell r="DL406">
            <v>0</v>
          </cell>
          <cell r="DM406">
            <v>0</v>
          </cell>
          <cell r="DN406">
            <v>0</v>
          </cell>
          <cell r="DO406">
            <v>0</v>
          </cell>
          <cell r="DP406">
            <v>0</v>
          </cell>
          <cell r="DQ406">
            <v>0</v>
          </cell>
          <cell r="DR406">
            <v>0</v>
          </cell>
          <cell r="DS406">
            <v>0</v>
          </cell>
          <cell r="DT406">
            <v>0</v>
          </cell>
          <cell r="DU406">
            <v>0</v>
          </cell>
          <cell r="DV406">
            <v>0</v>
          </cell>
          <cell r="DW406">
            <v>0</v>
          </cell>
          <cell r="DX406">
            <v>0</v>
          </cell>
          <cell r="DY406">
            <v>0</v>
          </cell>
          <cell r="DZ406">
            <v>0</v>
          </cell>
          <cell r="EA406">
            <v>0</v>
          </cell>
          <cell r="EB406">
            <v>0</v>
          </cell>
          <cell r="EC406">
            <v>0</v>
          </cell>
          <cell r="ED406">
            <v>0</v>
          </cell>
          <cell r="EE406">
            <v>0</v>
          </cell>
          <cell r="EF406">
            <v>0</v>
          </cell>
          <cell r="EG406">
            <v>0</v>
          </cell>
          <cell r="EH406">
            <v>0</v>
          </cell>
          <cell r="EI406">
            <v>0</v>
          </cell>
          <cell r="EJ406">
            <v>0</v>
          </cell>
          <cell r="EK406">
            <v>0</v>
          </cell>
          <cell r="EL406">
            <v>0</v>
          </cell>
          <cell r="EM406">
            <v>0</v>
          </cell>
          <cell r="EN406">
            <v>0</v>
          </cell>
        </row>
        <row r="407">
          <cell r="A407">
            <v>511604</v>
          </cell>
          <cell r="B407" t="str">
            <v>IPTV Service Charge</v>
          </cell>
          <cell r="C407">
            <v>293.92290077999996</v>
          </cell>
          <cell r="D407">
            <v>351.08087260000002</v>
          </cell>
          <cell r="E407">
            <v>188.46899500000001</v>
          </cell>
          <cell r="F407">
            <v>0</v>
          </cell>
          <cell r="G407">
            <v>0</v>
          </cell>
          <cell r="H407">
            <v>0</v>
          </cell>
          <cell r="I407">
            <v>0</v>
          </cell>
          <cell r="J407">
            <v>0</v>
          </cell>
          <cell r="K407">
            <v>0</v>
          </cell>
          <cell r="L407">
            <v>0</v>
          </cell>
          <cell r="M407">
            <v>0</v>
          </cell>
          <cell r="N407">
            <v>0</v>
          </cell>
          <cell r="O407">
            <v>0</v>
          </cell>
          <cell r="P407">
            <v>0</v>
          </cell>
          <cell r="Q407">
            <v>0</v>
          </cell>
          <cell r="R407">
            <v>0</v>
          </cell>
          <cell r="S407">
            <v>0</v>
          </cell>
          <cell r="T407">
            <v>0</v>
          </cell>
          <cell r="U407">
            <v>0</v>
          </cell>
          <cell r="V407">
            <v>0</v>
          </cell>
          <cell r="W407">
            <v>0</v>
          </cell>
          <cell r="X407">
            <v>0</v>
          </cell>
          <cell r="Y407">
            <v>0</v>
          </cell>
          <cell r="Z407">
            <v>0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  <cell r="AE407">
            <v>0</v>
          </cell>
          <cell r="AF407">
            <v>0</v>
          </cell>
          <cell r="AG407">
            <v>0</v>
          </cell>
          <cell r="AH407">
            <v>0</v>
          </cell>
          <cell r="AI407">
            <v>0</v>
          </cell>
          <cell r="AJ407">
            <v>0</v>
          </cell>
          <cell r="AK407">
            <v>0</v>
          </cell>
          <cell r="AL407">
            <v>0</v>
          </cell>
          <cell r="AM407">
            <v>0</v>
          </cell>
          <cell r="AN407">
            <v>0</v>
          </cell>
          <cell r="AO407">
            <v>0</v>
          </cell>
          <cell r="AP407">
            <v>0</v>
          </cell>
          <cell r="AQ407">
            <v>0</v>
          </cell>
          <cell r="AR407">
            <v>0</v>
          </cell>
          <cell r="AS407">
            <v>0</v>
          </cell>
          <cell r="AT407">
            <v>0</v>
          </cell>
          <cell r="AU407">
            <v>0</v>
          </cell>
          <cell r="AV407">
            <v>0</v>
          </cell>
          <cell r="AW407">
            <v>0</v>
          </cell>
          <cell r="AX407">
            <v>0</v>
          </cell>
          <cell r="AY407">
            <v>0</v>
          </cell>
          <cell r="AZ407">
            <v>0</v>
          </cell>
          <cell r="BA407">
            <v>0</v>
          </cell>
          <cell r="BB407">
            <v>0</v>
          </cell>
          <cell r="BC407">
            <v>0</v>
          </cell>
          <cell r="BD407">
            <v>0</v>
          </cell>
          <cell r="BE407">
            <v>0</v>
          </cell>
          <cell r="BF407">
            <v>0</v>
          </cell>
          <cell r="BG407">
            <v>0</v>
          </cell>
          <cell r="BH407">
            <v>0</v>
          </cell>
          <cell r="BI407">
            <v>0</v>
          </cell>
          <cell r="BJ407">
            <v>0</v>
          </cell>
          <cell r="BK407">
            <v>0</v>
          </cell>
          <cell r="BL407">
            <v>0</v>
          </cell>
          <cell r="BM407">
            <v>0</v>
          </cell>
          <cell r="BN407">
            <v>0</v>
          </cell>
          <cell r="BO407">
            <v>0</v>
          </cell>
          <cell r="BP407">
            <v>0</v>
          </cell>
          <cell r="BQ407">
            <v>0</v>
          </cell>
          <cell r="BR407">
            <v>0</v>
          </cell>
          <cell r="BS407">
            <v>0</v>
          </cell>
          <cell r="BT407">
            <v>0</v>
          </cell>
          <cell r="BU407">
            <v>0</v>
          </cell>
          <cell r="BV407">
            <v>0</v>
          </cell>
          <cell r="BW407">
            <v>0</v>
          </cell>
          <cell r="BX407">
            <v>0</v>
          </cell>
          <cell r="BY407">
            <v>0</v>
          </cell>
          <cell r="BZ407">
            <v>0</v>
          </cell>
          <cell r="CA407">
            <v>0</v>
          </cell>
          <cell r="CB407">
            <v>0</v>
          </cell>
          <cell r="CC407">
            <v>0</v>
          </cell>
          <cell r="CD407">
            <v>0</v>
          </cell>
          <cell r="CE407">
            <v>0</v>
          </cell>
          <cell r="CF407">
            <v>0</v>
          </cell>
          <cell r="CG407">
            <v>0</v>
          </cell>
          <cell r="CH407">
            <v>0</v>
          </cell>
          <cell r="CI407">
            <v>0</v>
          </cell>
          <cell r="CJ407">
            <v>0</v>
          </cell>
          <cell r="CK407">
            <v>0</v>
          </cell>
          <cell r="CL407">
            <v>0</v>
          </cell>
          <cell r="CM407">
            <v>0</v>
          </cell>
          <cell r="CN407">
            <v>0</v>
          </cell>
          <cell r="CO407">
            <v>0</v>
          </cell>
          <cell r="CP407">
            <v>0</v>
          </cell>
          <cell r="CQ407">
            <v>0</v>
          </cell>
          <cell r="CR407">
            <v>0</v>
          </cell>
          <cell r="CS407">
            <v>0</v>
          </cell>
          <cell r="CT407">
            <v>0</v>
          </cell>
          <cell r="CU407">
            <v>0</v>
          </cell>
          <cell r="CV407">
            <v>0</v>
          </cell>
          <cell r="CW407">
            <v>0</v>
          </cell>
          <cell r="CX407">
            <v>0</v>
          </cell>
          <cell r="CY407">
            <v>0</v>
          </cell>
          <cell r="CZ407">
            <v>0</v>
          </cell>
          <cell r="DA407">
            <v>0</v>
          </cell>
          <cell r="DB407">
            <v>0</v>
          </cell>
          <cell r="DC407">
            <v>0</v>
          </cell>
          <cell r="DD407">
            <v>0</v>
          </cell>
          <cell r="DE407">
            <v>0</v>
          </cell>
          <cell r="DF407">
            <v>0</v>
          </cell>
          <cell r="DG407">
            <v>0</v>
          </cell>
          <cell r="DH407">
            <v>0</v>
          </cell>
          <cell r="DI407">
            <v>0</v>
          </cell>
          <cell r="DJ407">
            <v>0</v>
          </cell>
          <cell r="DK407">
            <v>0</v>
          </cell>
          <cell r="DL407">
            <v>0</v>
          </cell>
          <cell r="DM407">
            <v>0</v>
          </cell>
          <cell r="DN407">
            <v>0</v>
          </cell>
          <cell r="DO407">
            <v>0</v>
          </cell>
          <cell r="DP407">
            <v>0</v>
          </cell>
          <cell r="DQ407">
            <v>0</v>
          </cell>
          <cell r="DR407">
            <v>0</v>
          </cell>
          <cell r="DS407">
            <v>0</v>
          </cell>
          <cell r="DT407">
            <v>0</v>
          </cell>
          <cell r="DU407">
            <v>0</v>
          </cell>
          <cell r="DV407">
            <v>0</v>
          </cell>
          <cell r="DW407">
            <v>0</v>
          </cell>
          <cell r="DX407">
            <v>0</v>
          </cell>
          <cell r="DY407">
            <v>0</v>
          </cell>
          <cell r="DZ407">
            <v>0</v>
          </cell>
          <cell r="EA407">
            <v>0</v>
          </cell>
          <cell r="EB407">
            <v>0</v>
          </cell>
          <cell r="EC407">
            <v>0</v>
          </cell>
          <cell r="ED407">
            <v>0</v>
          </cell>
          <cell r="EE407">
            <v>0</v>
          </cell>
          <cell r="EF407">
            <v>0</v>
          </cell>
          <cell r="EG407">
            <v>0</v>
          </cell>
          <cell r="EH407">
            <v>0</v>
          </cell>
          <cell r="EI407">
            <v>0</v>
          </cell>
          <cell r="EJ407">
            <v>0</v>
          </cell>
          <cell r="EK407">
            <v>0</v>
          </cell>
          <cell r="EL407">
            <v>0</v>
          </cell>
          <cell r="EM407">
            <v>0</v>
          </cell>
          <cell r="EN407">
            <v>0</v>
          </cell>
        </row>
        <row r="408">
          <cell r="A408">
            <v>0</v>
          </cell>
          <cell r="B408">
            <v>0</v>
          </cell>
          <cell r="C408">
            <v>0</v>
          </cell>
          <cell r="D408">
            <v>0</v>
          </cell>
          <cell r="E408">
            <v>0</v>
          </cell>
          <cell r="F408">
            <v>0</v>
          </cell>
          <cell r="G408">
            <v>0</v>
          </cell>
          <cell r="H408">
            <v>0</v>
          </cell>
          <cell r="I408">
            <v>0</v>
          </cell>
          <cell r="J408">
            <v>0</v>
          </cell>
          <cell r="K408">
            <v>0</v>
          </cell>
          <cell r="L408">
            <v>0</v>
          </cell>
          <cell r="M408">
            <v>0</v>
          </cell>
          <cell r="N408">
            <v>0</v>
          </cell>
          <cell r="O408">
            <v>0</v>
          </cell>
          <cell r="P408">
            <v>0</v>
          </cell>
          <cell r="Q408">
            <v>0</v>
          </cell>
          <cell r="R408">
            <v>0</v>
          </cell>
          <cell r="S408">
            <v>0</v>
          </cell>
          <cell r="T408">
            <v>0</v>
          </cell>
          <cell r="U408">
            <v>0</v>
          </cell>
          <cell r="V408">
            <v>0</v>
          </cell>
          <cell r="W408">
            <v>0</v>
          </cell>
          <cell r="X408">
            <v>0</v>
          </cell>
          <cell r="Y408">
            <v>0</v>
          </cell>
          <cell r="Z408">
            <v>0</v>
          </cell>
          <cell r="AA408">
            <v>0</v>
          </cell>
          <cell r="AB408">
            <v>0</v>
          </cell>
          <cell r="AC408">
            <v>0</v>
          </cell>
          <cell r="AD408">
            <v>0</v>
          </cell>
          <cell r="AE408">
            <v>0</v>
          </cell>
          <cell r="AF408">
            <v>0</v>
          </cell>
          <cell r="AG408">
            <v>0</v>
          </cell>
          <cell r="AH408">
            <v>0</v>
          </cell>
          <cell r="AI408">
            <v>0</v>
          </cell>
          <cell r="AJ408">
            <v>0</v>
          </cell>
          <cell r="AK408">
            <v>0</v>
          </cell>
          <cell r="AL408">
            <v>0</v>
          </cell>
          <cell r="AM408">
            <v>0</v>
          </cell>
          <cell r="AN408">
            <v>0</v>
          </cell>
          <cell r="AO408">
            <v>0</v>
          </cell>
          <cell r="AP408">
            <v>0</v>
          </cell>
          <cell r="AQ408">
            <v>0</v>
          </cell>
          <cell r="AR408">
            <v>0</v>
          </cell>
          <cell r="AS408">
            <v>0</v>
          </cell>
          <cell r="AT408">
            <v>0</v>
          </cell>
          <cell r="AU408">
            <v>0</v>
          </cell>
          <cell r="AV408">
            <v>0</v>
          </cell>
          <cell r="AW408">
            <v>0</v>
          </cell>
          <cell r="AX408">
            <v>0</v>
          </cell>
          <cell r="AY408">
            <v>0</v>
          </cell>
          <cell r="AZ408">
            <v>0</v>
          </cell>
          <cell r="BA408">
            <v>0</v>
          </cell>
          <cell r="BB408">
            <v>0</v>
          </cell>
          <cell r="BC408">
            <v>0</v>
          </cell>
          <cell r="BD408">
            <v>0</v>
          </cell>
          <cell r="BE408">
            <v>0</v>
          </cell>
          <cell r="BF408">
            <v>0</v>
          </cell>
          <cell r="BG408">
            <v>0</v>
          </cell>
          <cell r="BH408">
            <v>0</v>
          </cell>
          <cell r="BI408">
            <v>0</v>
          </cell>
          <cell r="BJ408">
            <v>0</v>
          </cell>
          <cell r="BK408">
            <v>0</v>
          </cell>
          <cell r="BL408">
            <v>0</v>
          </cell>
          <cell r="BM408">
            <v>0</v>
          </cell>
          <cell r="BN408">
            <v>0</v>
          </cell>
          <cell r="BO408">
            <v>0</v>
          </cell>
          <cell r="BP408">
            <v>0</v>
          </cell>
          <cell r="BQ408">
            <v>0</v>
          </cell>
          <cell r="BR408">
            <v>0</v>
          </cell>
          <cell r="BS408">
            <v>0</v>
          </cell>
          <cell r="BT408">
            <v>0</v>
          </cell>
          <cell r="BU408">
            <v>0</v>
          </cell>
          <cell r="BV408">
            <v>0</v>
          </cell>
          <cell r="BW408">
            <v>0</v>
          </cell>
          <cell r="BX408">
            <v>0</v>
          </cell>
          <cell r="BY408">
            <v>0</v>
          </cell>
          <cell r="BZ408">
            <v>0</v>
          </cell>
          <cell r="CA408">
            <v>0</v>
          </cell>
          <cell r="CB408">
            <v>0</v>
          </cell>
          <cell r="CC408">
            <v>0</v>
          </cell>
          <cell r="CD408">
            <v>0</v>
          </cell>
          <cell r="CE408">
            <v>0</v>
          </cell>
          <cell r="CF408">
            <v>0</v>
          </cell>
          <cell r="CG408">
            <v>0</v>
          </cell>
          <cell r="CH408">
            <v>0</v>
          </cell>
          <cell r="CI408">
            <v>0</v>
          </cell>
          <cell r="CJ408">
            <v>0</v>
          </cell>
          <cell r="CK408">
            <v>0</v>
          </cell>
          <cell r="CL408">
            <v>0</v>
          </cell>
          <cell r="CM408">
            <v>0</v>
          </cell>
          <cell r="CN408">
            <v>0</v>
          </cell>
          <cell r="CO408">
            <v>0</v>
          </cell>
          <cell r="CP408">
            <v>0</v>
          </cell>
          <cell r="CQ408">
            <v>0</v>
          </cell>
          <cell r="CR408">
            <v>0</v>
          </cell>
          <cell r="CS408">
            <v>0</v>
          </cell>
          <cell r="CT408">
            <v>0</v>
          </cell>
          <cell r="CU408">
            <v>0</v>
          </cell>
          <cell r="CV408">
            <v>0</v>
          </cell>
          <cell r="CW408">
            <v>0</v>
          </cell>
          <cell r="CX408">
            <v>0</v>
          </cell>
          <cell r="CY408">
            <v>0</v>
          </cell>
          <cell r="CZ408">
            <v>0</v>
          </cell>
          <cell r="DA408">
            <v>0</v>
          </cell>
          <cell r="DB408">
            <v>0</v>
          </cell>
          <cell r="DC408">
            <v>0</v>
          </cell>
          <cell r="DD408">
            <v>0</v>
          </cell>
          <cell r="DE408">
            <v>0</v>
          </cell>
          <cell r="DF408">
            <v>0</v>
          </cell>
          <cell r="DG408">
            <v>0</v>
          </cell>
          <cell r="DH408">
            <v>0</v>
          </cell>
          <cell r="DI408">
            <v>0</v>
          </cell>
          <cell r="DJ408">
            <v>0</v>
          </cell>
          <cell r="DK408">
            <v>0</v>
          </cell>
          <cell r="DL408">
            <v>0</v>
          </cell>
          <cell r="DM408">
            <v>0</v>
          </cell>
          <cell r="DN408">
            <v>0</v>
          </cell>
          <cell r="DO408">
            <v>0</v>
          </cell>
          <cell r="DP408">
            <v>0</v>
          </cell>
          <cell r="DQ408">
            <v>0</v>
          </cell>
          <cell r="DR408">
            <v>0</v>
          </cell>
          <cell r="DS408">
            <v>0</v>
          </cell>
          <cell r="DT408">
            <v>0</v>
          </cell>
          <cell r="DU408">
            <v>0</v>
          </cell>
          <cell r="DV408">
            <v>0</v>
          </cell>
          <cell r="DW408">
            <v>0</v>
          </cell>
          <cell r="DX408">
            <v>0</v>
          </cell>
          <cell r="DY408">
            <v>0</v>
          </cell>
          <cell r="DZ408">
            <v>0</v>
          </cell>
          <cell r="EA408">
            <v>0</v>
          </cell>
          <cell r="EB408">
            <v>0</v>
          </cell>
          <cell r="EC408">
            <v>0</v>
          </cell>
          <cell r="ED408">
            <v>0</v>
          </cell>
          <cell r="EE408">
            <v>0</v>
          </cell>
          <cell r="EF408">
            <v>0</v>
          </cell>
          <cell r="EG408">
            <v>0</v>
          </cell>
          <cell r="EH408">
            <v>0</v>
          </cell>
          <cell r="EI408">
            <v>0</v>
          </cell>
          <cell r="EJ408">
            <v>0</v>
          </cell>
          <cell r="EK408">
            <v>0</v>
          </cell>
          <cell r="EL408">
            <v>0</v>
          </cell>
          <cell r="EM408">
            <v>0</v>
          </cell>
          <cell r="EN408">
            <v>0</v>
          </cell>
        </row>
        <row r="409">
          <cell r="A409">
            <v>525712</v>
          </cell>
          <cell r="B409" t="str">
            <v>Directors Fees</v>
          </cell>
          <cell r="C409">
            <v>16.225925159999999</v>
          </cell>
          <cell r="D409">
            <v>17.632112679999999</v>
          </cell>
          <cell r="E409">
            <v>13.54994407</v>
          </cell>
          <cell r="F409">
            <v>22.822939809999998</v>
          </cell>
          <cell r="G409">
            <v>26.540670229999996</v>
          </cell>
          <cell r="H409">
            <v>56.563464809999999</v>
          </cell>
          <cell r="I409">
            <v>43.712744979999997</v>
          </cell>
          <cell r="J409">
            <v>40</v>
          </cell>
          <cell r="K409">
            <v>55.628</v>
          </cell>
          <cell r="L409">
            <v>50.087744979999997</v>
          </cell>
          <cell r="M409">
            <v>3.6473114100000004</v>
          </cell>
          <cell r="N409">
            <v>4.16</v>
          </cell>
          <cell r="O409">
            <v>-0.51268858999999978</v>
          </cell>
          <cell r="P409">
            <v>-0.14056616843693084</v>
          </cell>
          <cell r="Q409">
            <v>0</v>
          </cell>
          <cell r="R409">
            <v>4.16</v>
          </cell>
          <cell r="S409">
            <v>-4.16</v>
          </cell>
          <cell r="T409">
            <v>0</v>
          </cell>
          <cell r="U409">
            <v>0</v>
          </cell>
          <cell r="V409">
            <v>3.6473114100000004</v>
          </cell>
          <cell r="W409">
            <v>0.4</v>
          </cell>
          <cell r="X409">
            <v>3.2473114100000005</v>
          </cell>
          <cell r="Y409">
            <v>7.2946228200000007</v>
          </cell>
          <cell r="Z409">
            <v>4.5599999999999996</v>
          </cell>
          <cell r="AA409">
            <v>2.7346228200000011</v>
          </cell>
          <cell r="AB409">
            <v>0.37488200383745146</v>
          </cell>
          <cell r="AC409">
            <v>4.0877437499999996</v>
          </cell>
          <cell r="AD409">
            <v>4.5599999999999996</v>
          </cell>
          <cell r="AE409">
            <v>-0.47225625000000004</v>
          </cell>
          <cell r="AF409">
            <v>-0.11552980785549488</v>
          </cell>
          <cell r="AG409">
            <v>0</v>
          </cell>
          <cell r="AH409">
            <v>3.6473114100000004</v>
          </cell>
          <cell r="AI409">
            <v>5.78</v>
          </cell>
          <cell r="AJ409">
            <v>-2.1326885899999999</v>
          </cell>
          <cell r="AK409">
            <v>10.941934230000001</v>
          </cell>
          <cell r="AL409">
            <v>10.34</v>
          </cell>
          <cell r="AM409">
            <v>0.60193423000000124</v>
          </cell>
          <cell r="AN409">
            <v>5.5011684163632668E-2</v>
          </cell>
          <cell r="AO409">
            <v>5.78</v>
          </cell>
          <cell r="AP409">
            <v>10.34</v>
          </cell>
          <cell r="AQ409">
            <v>-4.5599999999999996</v>
          </cell>
          <cell r="AR409">
            <v>-0.78892733564013828</v>
          </cell>
          <cell r="AS409">
            <v>0</v>
          </cell>
          <cell r="AT409">
            <v>3.6473114100000004</v>
          </cell>
          <cell r="AU409">
            <v>0</v>
          </cell>
          <cell r="AV409">
            <v>3.6473114100000004</v>
          </cell>
          <cell r="AW409">
            <v>14.589245640000001</v>
          </cell>
          <cell r="AX409">
            <v>10.34</v>
          </cell>
          <cell r="AY409">
            <v>4.2492456400000016</v>
          </cell>
          <cell r="AZ409">
            <v>0.29125876312272447</v>
          </cell>
          <cell r="BA409">
            <v>18.207744980000001</v>
          </cell>
          <cell r="BB409">
            <v>10.34</v>
          </cell>
          <cell r="BC409">
            <v>7.8677449800000012</v>
          </cell>
          <cell r="BD409">
            <v>0.43210979660810256</v>
          </cell>
          <cell r="BE409">
            <v>0</v>
          </cell>
          <cell r="BF409">
            <v>3.6473114100000004</v>
          </cell>
          <cell r="BG409">
            <v>4.5199999999999996</v>
          </cell>
          <cell r="BH409">
            <v>-0.87268858999999921</v>
          </cell>
          <cell r="BI409">
            <v>18.236557050000002</v>
          </cell>
          <cell r="BJ409">
            <v>14.86</v>
          </cell>
          <cell r="BK409">
            <v>3.3765570500000024</v>
          </cell>
          <cell r="BL409">
            <v>0.18515320851092351</v>
          </cell>
          <cell r="BM409">
            <v>24.807744979999999</v>
          </cell>
          <cell r="BN409">
            <v>14.86</v>
          </cell>
          <cell r="BO409">
            <v>9.9477449799999995</v>
          </cell>
          <cell r="BP409">
            <v>0.40099351988743315</v>
          </cell>
          <cell r="BQ409">
            <v>0</v>
          </cell>
          <cell r="BR409">
            <v>3.6473114100000004</v>
          </cell>
          <cell r="BS409">
            <v>2.16</v>
          </cell>
          <cell r="BT409">
            <v>1.4873114100000002</v>
          </cell>
          <cell r="BU409">
            <v>21.883868460000002</v>
          </cell>
          <cell r="BV409">
            <v>17.02</v>
          </cell>
          <cell r="BW409">
            <v>4.8638684600000026</v>
          </cell>
          <cell r="BX409">
            <v>0.22225816559308648</v>
          </cell>
          <cell r="BY409">
            <v>24.807744979999999</v>
          </cell>
          <cell r="BZ409">
            <v>17.02</v>
          </cell>
          <cell r="CA409">
            <v>-7.7877449799999994</v>
          </cell>
          <cell r="CB409">
            <v>-0.31392393731387025</v>
          </cell>
          <cell r="CC409">
            <v>0</v>
          </cell>
          <cell r="CD409">
            <v>3.6473114100000004</v>
          </cell>
          <cell r="CE409">
            <v>9.9</v>
          </cell>
          <cell r="CF409">
            <v>-6.25268859</v>
          </cell>
          <cell r="CG409">
            <v>25.531179870000003</v>
          </cell>
          <cell r="CH409">
            <v>26.92</v>
          </cell>
          <cell r="CI409">
            <v>-1.3888201299999992</v>
          </cell>
          <cell r="CJ409">
            <v>-5.4397021096228682E-2</v>
          </cell>
          <cell r="CK409">
            <v>31.707744980000001</v>
          </cell>
          <cell r="CL409">
            <v>26.92</v>
          </cell>
          <cell r="CM409">
            <v>-4.7877449799999994</v>
          </cell>
          <cell r="CN409">
            <v>-0.15099607313670274</v>
          </cell>
          <cell r="CO409">
            <v>0</v>
          </cell>
          <cell r="CP409">
            <v>3.6473114100000004</v>
          </cell>
          <cell r="CQ409">
            <v>0</v>
          </cell>
          <cell r="CR409">
            <v>3.6473114100000004</v>
          </cell>
          <cell r="CS409">
            <v>29.178491280000003</v>
          </cell>
          <cell r="CT409">
            <v>26.92</v>
          </cell>
          <cell r="CU409">
            <v>2.2584912800000012</v>
          </cell>
          <cell r="CV409">
            <v>7.7402606540799904E-2</v>
          </cell>
          <cell r="CW409">
            <v>31.707744980000001</v>
          </cell>
          <cell r="CX409">
            <v>26.92</v>
          </cell>
          <cell r="CY409">
            <v>4.7877449799999994</v>
          </cell>
          <cell r="CZ409">
            <v>0.15099607313670274</v>
          </cell>
          <cell r="DA409">
            <v>0</v>
          </cell>
          <cell r="DB409">
            <v>3.6473114100000004</v>
          </cell>
          <cell r="DC409">
            <v>5.46</v>
          </cell>
          <cell r="DD409">
            <v>-1.8126885899999996</v>
          </cell>
          <cell r="DE409">
            <v>32.825802690000003</v>
          </cell>
          <cell r="DF409">
            <v>32.380000000000003</v>
          </cell>
          <cell r="DG409">
            <v>0.44580269000000072</v>
          </cell>
          <cell r="DH409">
            <v>1.3580861805880813E-2</v>
          </cell>
          <cell r="DI409">
            <v>37.687744979999998</v>
          </cell>
          <cell r="DJ409">
            <v>32.380000000000003</v>
          </cell>
          <cell r="DK409">
            <v>5.3077449799999954</v>
          </cell>
          <cell r="DL409">
            <v>0.14083477222679922</v>
          </cell>
          <cell r="DM409">
            <v>0</v>
          </cell>
          <cell r="DN409">
            <v>3.6473114100000004</v>
          </cell>
          <cell r="DO409">
            <v>3.94</v>
          </cell>
          <cell r="DP409">
            <v>-0.29268858999999958</v>
          </cell>
          <cell r="DQ409">
            <v>36.473114100000004</v>
          </cell>
          <cell r="DR409">
            <v>36.32</v>
          </cell>
          <cell r="DS409">
            <v>0.15311410000000336</v>
          </cell>
          <cell r="DT409">
            <v>4.1979990954488676E-3</v>
          </cell>
          <cell r="DU409">
            <v>37.687744979999998</v>
          </cell>
          <cell r="DV409">
            <v>36.32</v>
          </cell>
          <cell r="DW409">
            <v>1.3677449799999977</v>
          </cell>
          <cell r="DX409">
            <v>3.6291504857237485E-2</v>
          </cell>
          <cell r="DY409">
            <v>0</v>
          </cell>
          <cell r="DZ409">
            <v>3.4670955099999996</v>
          </cell>
          <cell r="EA409">
            <v>9.82</v>
          </cell>
          <cell r="EB409">
            <v>-6.3529044900000002</v>
          </cell>
          <cell r="EC409">
            <v>36.800425509999997</v>
          </cell>
          <cell r="ED409">
            <v>46.14</v>
          </cell>
          <cell r="EE409">
            <v>-9.3395744900000039</v>
          </cell>
          <cell r="EF409">
            <v>-0.25378985054023645</v>
          </cell>
          <cell r="EG409">
            <v>37.687744979999998</v>
          </cell>
          <cell r="EH409">
            <v>46.14</v>
          </cell>
          <cell r="EI409">
            <v>-8.4522550200000026</v>
          </cell>
          <cell r="EJ409">
            <v>-0.22427064884050282</v>
          </cell>
          <cell r="EK409">
            <v>0</v>
          </cell>
          <cell r="EL409">
            <v>13.28731947</v>
          </cell>
          <cell r="EM409">
            <v>0.80395000000000005</v>
          </cell>
          <cell r="EN409">
            <v>12.48336947</v>
          </cell>
        </row>
        <row r="410">
          <cell r="A410">
            <v>525751</v>
          </cell>
          <cell r="B410" t="str">
            <v>Directors Expenses</v>
          </cell>
          <cell r="C410">
            <v>25.587684249999999</v>
          </cell>
          <cell r="D410">
            <v>5.6032278700000004</v>
          </cell>
          <cell r="E410">
            <v>4.54112764</v>
          </cell>
          <cell r="F410">
            <v>1.1864314199999999</v>
          </cell>
          <cell r="G410">
            <v>11.506865620000001</v>
          </cell>
          <cell r="H410">
            <v>32.333970489999999</v>
          </cell>
          <cell r="I410">
            <v>22.820534590000001</v>
          </cell>
          <cell r="J410">
            <v>25.8</v>
          </cell>
          <cell r="K410">
            <v>25.8</v>
          </cell>
          <cell r="L410">
            <v>24.000001100000002</v>
          </cell>
          <cell r="M410">
            <v>2.15</v>
          </cell>
          <cell r="N410">
            <v>1.8963948700000002</v>
          </cell>
          <cell r="O410">
            <v>0.25360512999999973</v>
          </cell>
          <cell r="P410">
            <v>0.11795587441860453</v>
          </cell>
          <cell r="Q410">
            <v>0.09</v>
          </cell>
          <cell r="R410">
            <v>1.8963948700000002</v>
          </cell>
          <cell r="S410">
            <v>-1.8063948700000001</v>
          </cell>
          <cell r="T410">
            <v>-20.071054111111113</v>
          </cell>
          <cell r="U410">
            <v>0</v>
          </cell>
          <cell r="V410">
            <v>2.15</v>
          </cell>
          <cell r="W410">
            <v>1.6808057399999998</v>
          </cell>
          <cell r="X410">
            <v>0.46919426000000009</v>
          </cell>
          <cell r="Y410">
            <v>4.3</v>
          </cell>
          <cell r="Z410">
            <v>3.5772006099999998</v>
          </cell>
          <cell r="AA410">
            <v>0.72279939000000004</v>
          </cell>
          <cell r="AB410">
            <v>0.16809288139534886</v>
          </cell>
          <cell r="AC410">
            <v>6.4399999999999999E-2</v>
          </cell>
          <cell r="AD410">
            <v>3.5772006099999998</v>
          </cell>
          <cell r="AE410">
            <v>-3.5128006099999998</v>
          </cell>
          <cell r="AF410">
            <v>-54.546593322981366</v>
          </cell>
          <cell r="AG410">
            <v>0</v>
          </cell>
          <cell r="AH410">
            <v>2.15</v>
          </cell>
          <cell r="AI410">
            <v>0.29430674000000023</v>
          </cell>
          <cell r="AJ410">
            <v>1.8556932599999998</v>
          </cell>
          <cell r="AK410">
            <v>6.45</v>
          </cell>
          <cell r="AL410">
            <v>3.8715073499999999</v>
          </cell>
          <cell r="AM410">
            <v>2.5784926500000003</v>
          </cell>
          <cell r="AN410">
            <v>0.39976630232558141</v>
          </cell>
          <cell r="AO410">
            <v>0.29430674000000023</v>
          </cell>
          <cell r="AP410">
            <v>3.8715073499999999</v>
          </cell>
          <cell r="AQ410">
            <v>-3.5772006099999998</v>
          </cell>
          <cell r="AR410">
            <v>-12.154667643697174</v>
          </cell>
          <cell r="AS410">
            <v>0</v>
          </cell>
          <cell r="AT410">
            <v>2.0074035399999999</v>
          </cell>
          <cell r="AU410">
            <v>2.9612674599999993</v>
          </cell>
          <cell r="AV410">
            <v>-0.95386391999999942</v>
          </cell>
          <cell r="AW410">
            <v>8.0296141599999995</v>
          </cell>
          <cell r="AX410">
            <v>6.8327748099999992</v>
          </cell>
          <cell r="AY410">
            <v>1.1968393500000003</v>
          </cell>
          <cell r="AZ410">
            <v>0.1490531582404204</v>
          </cell>
          <cell r="BA410">
            <v>3.93896808</v>
          </cell>
          <cell r="BB410">
            <v>6.8327748099999992</v>
          </cell>
          <cell r="BC410">
            <v>-2.8938067299999992</v>
          </cell>
          <cell r="BD410">
            <v>-0.73466112728692112</v>
          </cell>
          <cell r="BE410">
            <v>0</v>
          </cell>
          <cell r="BF410">
            <v>2</v>
          </cell>
          <cell r="BG410">
            <v>1.0913200900000009</v>
          </cell>
          <cell r="BH410">
            <v>0.90867990999999915</v>
          </cell>
          <cell r="BI410">
            <v>10</v>
          </cell>
          <cell r="BJ410">
            <v>7.9240949000000001</v>
          </cell>
          <cell r="BK410">
            <v>2.0759050999999999</v>
          </cell>
          <cell r="BL410">
            <v>0.20759051000000001</v>
          </cell>
          <cell r="BM410">
            <v>5.5305680800000001</v>
          </cell>
          <cell r="BN410">
            <v>7.9240949000000001</v>
          </cell>
          <cell r="BO410">
            <v>-2.3935268199999999</v>
          </cell>
          <cell r="BP410">
            <v>-0.43278136809410722</v>
          </cell>
          <cell r="BQ410">
            <v>0</v>
          </cell>
          <cell r="BR410">
            <v>2</v>
          </cell>
          <cell r="BS410">
            <v>0.75287399000000021</v>
          </cell>
          <cell r="BT410">
            <v>1.2471260099999997</v>
          </cell>
          <cell r="BU410">
            <v>12</v>
          </cell>
          <cell r="BV410">
            <v>8.6769688900000013</v>
          </cell>
          <cell r="BW410">
            <v>3.3230311099999987</v>
          </cell>
          <cell r="BX410">
            <v>0.27691925916666654</v>
          </cell>
          <cell r="BY410">
            <v>10.148087609999999</v>
          </cell>
          <cell r="BZ410">
            <v>8.6769688900000013</v>
          </cell>
          <cell r="CA410">
            <v>-1.471118719999998</v>
          </cell>
          <cell r="CB410">
            <v>-0.14496511821107524</v>
          </cell>
          <cell r="CC410">
            <v>0</v>
          </cell>
          <cell r="CD410">
            <v>2</v>
          </cell>
          <cell r="CE410">
            <v>0.31588639999999851</v>
          </cell>
          <cell r="CF410">
            <v>1.6841136000000014</v>
          </cell>
          <cell r="CG410">
            <v>14</v>
          </cell>
          <cell r="CH410">
            <v>8.9928552899999996</v>
          </cell>
          <cell r="CI410">
            <v>5.0071447100000004</v>
          </cell>
          <cell r="CJ410">
            <v>0.35765319357142861</v>
          </cell>
          <cell r="CK410">
            <v>13.876843819999999</v>
          </cell>
          <cell r="CL410">
            <v>8.9928552899999996</v>
          </cell>
          <cell r="CM410">
            <v>-4.8839885299999999</v>
          </cell>
          <cell r="CN410">
            <v>-0.35195240310775511</v>
          </cell>
          <cell r="CO410">
            <v>0</v>
          </cell>
          <cell r="CP410">
            <v>2</v>
          </cell>
          <cell r="CQ410">
            <v>0</v>
          </cell>
          <cell r="CR410">
            <v>2</v>
          </cell>
          <cell r="CS410">
            <v>16</v>
          </cell>
          <cell r="CT410">
            <v>8.9928552899999996</v>
          </cell>
          <cell r="CU410">
            <v>7.0071447100000004</v>
          </cell>
          <cell r="CV410">
            <v>0.43794654437500002</v>
          </cell>
          <cell r="CW410">
            <v>15.78951352</v>
          </cell>
          <cell r="CX410">
            <v>8.9928552899999996</v>
          </cell>
          <cell r="CY410">
            <v>6.7966582300000002</v>
          </cell>
          <cell r="CZ410">
            <v>0.43045393522675168</v>
          </cell>
          <cell r="DA410">
            <v>0</v>
          </cell>
          <cell r="DB410">
            <v>2</v>
          </cell>
          <cell r="DC410">
            <v>2.4415204300000002</v>
          </cell>
          <cell r="DD410">
            <v>-0.44152043000000019</v>
          </cell>
          <cell r="DE410">
            <v>18</v>
          </cell>
          <cell r="DF410">
            <v>11.43437572</v>
          </cell>
          <cell r="DG410">
            <v>6.5656242799999998</v>
          </cell>
          <cell r="DH410">
            <v>0.36475690444444442</v>
          </cell>
          <cell r="DI410">
            <v>15.78951352</v>
          </cell>
          <cell r="DJ410">
            <v>11.43437572</v>
          </cell>
          <cell r="DK410">
            <v>4.3551377999999996</v>
          </cell>
          <cell r="DL410">
            <v>0.27582469811267496</v>
          </cell>
          <cell r="DM410">
            <v>0</v>
          </cell>
          <cell r="DN410">
            <v>2</v>
          </cell>
          <cell r="DO410">
            <v>1.073841129999999</v>
          </cell>
          <cell r="DP410">
            <v>0.92615887000000097</v>
          </cell>
          <cell r="DQ410">
            <v>20</v>
          </cell>
          <cell r="DR410">
            <v>12.50821685</v>
          </cell>
          <cell r="DS410">
            <v>7.4917831499999998</v>
          </cell>
          <cell r="DT410">
            <v>0.37458915749999999</v>
          </cell>
          <cell r="DU410">
            <v>19.56072756</v>
          </cell>
          <cell r="DV410">
            <v>12.50821685</v>
          </cell>
          <cell r="DW410">
            <v>7.05251071</v>
          </cell>
          <cell r="DX410">
            <v>0.36054439633532731</v>
          </cell>
          <cell r="DY410">
            <v>0</v>
          </cell>
          <cell r="DZ410">
            <v>2.0000005399999998</v>
          </cell>
          <cell r="EA410">
            <v>0.71979845000000109</v>
          </cell>
          <cell r="EB410">
            <v>1.2802020899999986</v>
          </cell>
          <cell r="EC410">
            <v>22.000000539999998</v>
          </cell>
          <cell r="ED410">
            <v>13.228015300000001</v>
          </cell>
          <cell r="EE410">
            <v>8.7719852399999976</v>
          </cell>
          <cell r="EF410">
            <v>0.39872659203125632</v>
          </cell>
          <cell r="EG410">
            <v>20.540188329999999</v>
          </cell>
          <cell r="EH410">
            <v>13.228015300000001</v>
          </cell>
          <cell r="EI410">
            <v>7.3121730299999985</v>
          </cell>
          <cell r="EJ410">
            <v>0.35599347545028076</v>
          </cell>
          <cell r="EK410">
            <v>0</v>
          </cell>
          <cell r="EL410">
            <v>2.0000005600000001</v>
          </cell>
          <cell r="EM410">
            <v>3.0160767099999992</v>
          </cell>
          <cell r="EN410">
            <v>-1.0160761499999991</v>
          </cell>
        </row>
        <row r="411">
          <cell r="A411">
            <v>525713</v>
          </cell>
          <cell r="B411" t="str">
            <v>Donations</v>
          </cell>
          <cell r="C411">
            <v>0</v>
          </cell>
          <cell r="D411">
            <v>0.173925</v>
          </cell>
          <cell r="E411">
            <v>0</v>
          </cell>
          <cell r="F411">
            <v>0</v>
          </cell>
          <cell r="G411">
            <v>0</v>
          </cell>
          <cell r="H411">
            <v>0</v>
          </cell>
          <cell r="I411">
            <v>0</v>
          </cell>
          <cell r="J411">
            <v>0</v>
          </cell>
          <cell r="K411">
            <v>0</v>
          </cell>
          <cell r="L411">
            <v>0</v>
          </cell>
          <cell r="M411">
            <v>0</v>
          </cell>
          <cell r="N411">
            <v>0</v>
          </cell>
          <cell r="O411">
            <v>0</v>
          </cell>
          <cell r="P411">
            <v>0</v>
          </cell>
          <cell r="Q411">
            <v>0</v>
          </cell>
          <cell r="R411">
            <v>0</v>
          </cell>
          <cell r="S411">
            <v>0</v>
          </cell>
          <cell r="T411">
            <v>0</v>
          </cell>
          <cell r="U411">
            <v>0</v>
          </cell>
          <cell r="V411">
            <v>0</v>
          </cell>
          <cell r="W411">
            <v>0</v>
          </cell>
          <cell r="X411">
            <v>0</v>
          </cell>
          <cell r="Y411">
            <v>0</v>
          </cell>
          <cell r="Z411">
            <v>0</v>
          </cell>
          <cell r="AA411">
            <v>0</v>
          </cell>
          <cell r="AB411">
            <v>0</v>
          </cell>
          <cell r="AC411">
            <v>0</v>
          </cell>
          <cell r="AD411">
            <v>0</v>
          </cell>
          <cell r="AE411">
            <v>0</v>
          </cell>
          <cell r="AF411">
            <v>0</v>
          </cell>
          <cell r="AG411">
            <v>0</v>
          </cell>
          <cell r="AH411">
            <v>0</v>
          </cell>
          <cell r="AI411">
            <v>0</v>
          </cell>
          <cell r="AJ411">
            <v>0</v>
          </cell>
          <cell r="AK411">
            <v>0</v>
          </cell>
          <cell r="AL411">
            <v>0</v>
          </cell>
          <cell r="AM411">
            <v>0</v>
          </cell>
          <cell r="AN411">
            <v>0</v>
          </cell>
          <cell r="AO411">
            <v>0</v>
          </cell>
          <cell r="AP411">
            <v>0</v>
          </cell>
          <cell r="AQ411">
            <v>0</v>
          </cell>
          <cell r="AR411">
            <v>0</v>
          </cell>
          <cell r="AS411">
            <v>0</v>
          </cell>
          <cell r="AT411">
            <v>0</v>
          </cell>
          <cell r="AU411">
            <v>0</v>
          </cell>
          <cell r="AV411">
            <v>0</v>
          </cell>
          <cell r="AW411">
            <v>0</v>
          </cell>
          <cell r="AX411">
            <v>0</v>
          </cell>
          <cell r="AY411">
            <v>0</v>
          </cell>
          <cell r="AZ411">
            <v>0</v>
          </cell>
          <cell r="BA411">
            <v>0</v>
          </cell>
          <cell r="BB411">
            <v>0</v>
          </cell>
          <cell r="BC411">
            <v>0</v>
          </cell>
          <cell r="BD411">
            <v>0</v>
          </cell>
          <cell r="BE411">
            <v>0</v>
          </cell>
          <cell r="BF411">
            <v>0</v>
          </cell>
          <cell r="BG411">
            <v>0</v>
          </cell>
          <cell r="BH411">
            <v>0</v>
          </cell>
          <cell r="BI411">
            <v>0</v>
          </cell>
          <cell r="BJ411">
            <v>0</v>
          </cell>
          <cell r="BK411">
            <v>0</v>
          </cell>
          <cell r="BL411">
            <v>0</v>
          </cell>
          <cell r="BM411">
            <v>0</v>
          </cell>
          <cell r="BN411">
            <v>0</v>
          </cell>
          <cell r="BO411">
            <v>0</v>
          </cell>
          <cell r="BP411">
            <v>0</v>
          </cell>
          <cell r="BQ411">
            <v>0</v>
          </cell>
          <cell r="BR411">
            <v>0</v>
          </cell>
          <cell r="BS411">
            <v>0</v>
          </cell>
          <cell r="BT411">
            <v>0</v>
          </cell>
          <cell r="BU411">
            <v>0</v>
          </cell>
          <cell r="BV411">
            <v>0</v>
          </cell>
          <cell r="BW411">
            <v>0</v>
          </cell>
          <cell r="BX411">
            <v>0</v>
          </cell>
          <cell r="BY411">
            <v>0</v>
          </cell>
          <cell r="BZ411">
            <v>0</v>
          </cell>
          <cell r="CA411">
            <v>0</v>
          </cell>
          <cell r="CB411">
            <v>0</v>
          </cell>
          <cell r="CC411">
            <v>0</v>
          </cell>
          <cell r="CD411">
            <v>0</v>
          </cell>
          <cell r="CE411">
            <v>0</v>
          </cell>
          <cell r="CF411">
            <v>0</v>
          </cell>
          <cell r="CG411">
            <v>0</v>
          </cell>
          <cell r="CH411">
            <v>0</v>
          </cell>
          <cell r="CI411">
            <v>0</v>
          </cell>
          <cell r="CJ411">
            <v>0</v>
          </cell>
          <cell r="CK411">
            <v>0</v>
          </cell>
          <cell r="CL411">
            <v>0</v>
          </cell>
          <cell r="CM411">
            <v>0</v>
          </cell>
          <cell r="CN411">
            <v>0</v>
          </cell>
          <cell r="CO411">
            <v>0</v>
          </cell>
          <cell r="CP411">
            <v>0</v>
          </cell>
          <cell r="CQ411">
            <v>0</v>
          </cell>
          <cell r="CR411">
            <v>0</v>
          </cell>
          <cell r="CS411">
            <v>0</v>
          </cell>
          <cell r="CT411">
            <v>0</v>
          </cell>
          <cell r="CU411">
            <v>0</v>
          </cell>
          <cell r="CV411">
            <v>0</v>
          </cell>
          <cell r="CW411">
            <v>0</v>
          </cell>
          <cell r="CX411">
            <v>0</v>
          </cell>
          <cell r="CY411">
            <v>0</v>
          </cell>
          <cell r="CZ411">
            <v>0</v>
          </cell>
          <cell r="DA411">
            <v>0</v>
          </cell>
          <cell r="DB411">
            <v>0</v>
          </cell>
          <cell r="DC411">
            <v>0</v>
          </cell>
          <cell r="DD411">
            <v>0</v>
          </cell>
          <cell r="DE411">
            <v>0</v>
          </cell>
          <cell r="DF411">
            <v>0</v>
          </cell>
          <cell r="DG411">
            <v>0</v>
          </cell>
          <cell r="DH411">
            <v>0</v>
          </cell>
          <cell r="DI411">
            <v>0</v>
          </cell>
          <cell r="DJ411">
            <v>0</v>
          </cell>
          <cell r="DK411">
            <v>0</v>
          </cell>
          <cell r="DL411">
            <v>0</v>
          </cell>
          <cell r="DM411">
            <v>0</v>
          </cell>
          <cell r="DN411">
            <v>0</v>
          </cell>
          <cell r="DO411">
            <v>0</v>
          </cell>
          <cell r="DP411">
            <v>0</v>
          </cell>
          <cell r="DQ411">
            <v>0</v>
          </cell>
          <cell r="DR411">
            <v>0</v>
          </cell>
          <cell r="DS411">
            <v>0</v>
          </cell>
          <cell r="DT411">
            <v>0</v>
          </cell>
          <cell r="DU411">
            <v>0</v>
          </cell>
          <cell r="DV411">
            <v>0</v>
          </cell>
          <cell r="DW411">
            <v>0</v>
          </cell>
          <cell r="DX411">
            <v>0</v>
          </cell>
          <cell r="DY411">
            <v>0</v>
          </cell>
          <cell r="DZ411">
            <v>0</v>
          </cell>
          <cell r="EA411">
            <v>0</v>
          </cell>
          <cell r="EB411">
            <v>0</v>
          </cell>
          <cell r="EC411">
            <v>0</v>
          </cell>
          <cell r="ED411">
            <v>0</v>
          </cell>
          <cell r="EE411">
            <v>0</v>
          </cell>
          <cell r="EF411">
            <v>0</v>
          </cell>
          <cell r="EG411">
            <v>0</v>
          </cell>
          <cell r="EH411">
            <v>0</v>
          </cell>
          <cell r="EI411">
            <v>0</v>
          </cell>
          <cell r="EJ411">
            <v>0</v>
          </cell>
          <cell r="EK411">
            <v>0</v>
          </cell>
          <cell r="EL411">
            <v>0</v>
          </cell>
          <cell r="EM411">
            <v>0</v>
          </cell>
          <cell r="EN411">
            <v>0</v>
          </cell>
        </row>
        <row r="412">
          <cell r="A412">
            <v>0</v>
          </cell>
          <cell r="B412">
            <v>0</v>
          </cell>
          <cell r="C412">
            <v>41.813609409999998</v>
          </cell>
          <cell r="D412">
            <v>23.409265550000001</v>
          </cell>
          <cell r="E412">
            <v>18.091071710000001</v>
          </cell>
          <cell r="F412">
            <v>24.009371229999999</v>
          </cell>
          <cell r="G412">
            <v>38.047535849999996</v>
          </cell>
          <cell r="H412">
            <v>88.897435299999998</v>
          </cell>
          <cell r="I412">
            <v>66.533279569999991</v>
          </cell>
          <cell r="J412">
            <v>65.8</v>
          </cell>
          <cell r="K412">
            <v>81.427999999999997</v>
          </cell>
          <cell r="L412">
            <v>74.087746080000002</v>
          </cell>
          <cell r="M412">
            <v>5.7973114100000007</v>
          </cell>
          <cell r="N412">
            <v>6.0563948700000001</v>
          </cell>
          <cell r="O412">
            <v>-0.25908346000000004</v>
          </cell>
          <cell r="P412">
            <v>-2.2610294018326316E-2</v>
          </cell>
          <cell r="Q412">
            <v>0.09</v>
          </cell>
          <cell r="R412">
            <v>6.0563948700000001</v>
          </cell>
          <cell r="S412">
            <v>-5.9663948700000002</v>
          </cell>
          <cell r="T412">
            <v>-20.071054111111113</v>
          </cell>
          <cell r="U412">
            <v>0</v>
          </cell>
          <cell r="V412">
            <v>5.7973114100000007</v>
          </cell>
          <cell r="W412">
            <v>2.0808057399999997</v>
          </cell>
          <cell r="X412">
            <v>3.7165056700000005</v>
          </cell>
          <cell r="Y412">
            <v>11.594622820000001</v>
          </cell>
          <cell r="Z412">
            <v>8.1372006099999989</v>
          </cell>
          <cell r="AA412">
            <v>3.4574222100000012</v>
          </cell>
          <cell r="AB412">
            <v>0.54297488523280035</v>
          </cell>
          <cell r="AC412">
            <v>4.1521437499999996</v>
          </cell>
          <cell r="AD412">
            <v>8.1372006099999989</v>
          </cell>
          <cell r="AE412">
            <v>-3.9850568599999998</v>
          </cell>
          <cell r="AF412">
            <v>-54.662123130836861</v>
          </cell>
          <cell r="AG412">
            <v>0</v>
          </cell>
          <cell r="AH412">
            <v>5.7973114100000007</v>
          </cell>
          <cell r="AI412">
            <v>6.0743067400000008</v>
          </cell>
          <cell r="AJ412">
            <v>-0.2769953300000001</v>
          </cell>
          <cell r="AK412">
            <v>17.39193423</v>
          </cell>
          <cell r="AL412">
            <v>14.21150735</v>
          </cell>
          <cell r="AM412">
            <v>3.1804268800000015</v>
          </cell>
          <cell r="AN412">
            <v>0.45477798648921408</v>
          </cell>
          <cell r="AO412">
            <v>6.0743067400000008</v>
          </cell>
          <cell r="AP412">
            <v>14.21150735</v>
          </cell>
          <cell r="AQ412">
            <v>-8.1372006099999989</v>
          </cell>
          <cell r="AR412">
            <v>-12.943594979337313</v>
          </cell>
          <cell r="AS412">
            <v>0</v>
          </cell>
          <cell r="AT412">
            <v>5.6547149500000007</v>
          </cell>
          <cell r="AU412">
            <v>2.9612674599999993</v>
          </cell>
          <cell r="AV412">
            <v>2.6934474900000009</v>
          </cell>
          <cell r="AW412">
            <v>22.618859800000003</v>
          </cell>
          <cell r="AX412">
            <v>17.17277481</v>
          </cell>
          <cell r="AY412">
            <v>5.4460849900000019</v>
          </cell>
          <cell r="AZ412">
            <v>0.4403119213631449</v>
          </cell>
          <cell r="BA412">
            <v>22.14671306</v>
          </cell>
          <cell r="BB412">
            <v>17.17277481</v>
          </cell>
          <cell r="BC412">
            <v>4.9739382500000016</v>
          </cell>
          <cell r="BD412">
            <v>-0.30255133067881856</v>
          </cell>
          <cell r="BE412">
            <v>0</v>
          </cell>
          <cell r="BF412">
            <v>5.6473114100000004</v>
          </cell>
          <cell r="BG412">
            <v>5.6113200900000004</v>
          </cell>
          <cell r="BH412">
            <v>3.5991319999999938E-2</v>
          </cell>
          <cell r="BI412">
            <v>28.236557050000002</v>
          </cell>
          <cell r="BJ412">
            <v>22.784094899999999</v>
          </cell>
          <cell r="BK412">
            <v>5.4524621500000023</v>
          </cell>
          <cell r="BL412">
            <v>0.39274371851092349</v>
          </cell>
          <cell r="BM412">
            <v>30.338313059999997</v>
          </cell>
          <cell r="BN412">
            <v>22.784094899999999</v>
          </cell>
          <cell r="BO412">
            <v>7.5542181599999996</v>
          </cell>
          <cell r="BP412">
            <v>-3.1787848206674074E-2</v>
          </cell>
          <cell r="BQ412">
            <v>0</v>
          </cell>
          <cell r="BR412">
            <v>5.6473114100000004</v>
          </cell>
          <cell r="BS412">
            <v>2.9128739900000005</v>
          </cell>
          <cell r="BT412">
            <v>2.7344374199999999</v>
          </cell>
          <cell r="BU412">
            <v>33.883868460000002</v>
          </cell>
          <cell r="BV412">
            <v>25.696968890000001</v>
          </cell>
          <cell r="BW412">
            <v>8.1868995700000013</v>
          </cell>
          <cell r="BX412">
            <v>0.49917742475975302</v>
          </cell>
          <cell r="BY412">
            <v>34.95583259</v>
          </cell>
          <cell r="BZ412">
            <v>25.696968890000001</v>
          </cell>
          <cell r="CA412">
            <v>-9.2588636999999974</v>
          </cell>
          <cell r="CB412">
            <v>-0.26487321325164859</v>
          </cell>
          <cell r="CC412">
            <v>0</v>
          </cell>
          <cell r="CD412">
            <v>5.6473114100000004</v>
          </cell>
          <cell r="CE412">
            <v>10.215886399999999</v>
          </cell>
          <cell r="CF412">
            <v>-4.5685749899999983</v>
          </cell>
          <cell r="CG412">
            <v>39.531179870000003</v>
          </cell>
          <cell r="CH412">
            <v>35.912855290000003</v>
          </cell>
          <cell r="CI412">
            <v>3.6183245800000012</v>
          </cell>
          <cell r="CJ412">
            <v>9.1530902743075682E-2</v>
          </cell>
          <cell r="CK412">
            <v>45.584588799999999</v>
          </cell>
          <cell r="CL412">
            <v>35.912855290000003</v>
          </cell>
          <cell r="CM412">
            <v>-9.6717335099999993</v>
          </cell>
          <cell r="CN412">
            <v>-0.21217112547475694</v>
          </cell>
          <cell r="CO412">
            <v>0</v>
          </cell>
          <cell r="CP412">
            <v>5.6473114100000004</v>
          </cell>
          <cell r="CQ412">
            <v>0</v>
          </cell>
          <cell r="CR412">
            <v>5.6473114100000004</v>
          </cell>
          <cell r="CS412">
            <v>45.178491280000003</v>
          </cell>
          <cell r="CT412">
            <v>35.912855290000003</v>
          </cell>
          <cell r="CU412">
            <v>9.2656359900000016</v>
          </cell>
          <cell r="CV412">
            <v>0.20508953990019121</v>
          </cell>
          <cell r="CW412">
            <v>47.497258500000001</v>
          </cell>
          <cell r="CX412">
            <v>35.912855290000003</v>
          </cell>
          <cell r="CY412">
            <v>11.58440321</v>
          </cell>
          <cell r="CZ412">
            <v>0.2438962495066952</v>
          </cell>
          <cell r="DA412">
            <v>0</v>
          </cell>
          <cell r="DB412">
            <v>5.6473114100000004</v>
          </cell>
          <cell r="DC412">
            <v>7.9015204299999997</v>
          </cell>
          <cell r="DD412">
            <v>-2.2542090199999998</v>
          </cell>
          <cell r="DE412">
            <v>50.825802690000003</v>
          </cell>
          <cell r="DF412">
            <v>43.814375720000001</v>
          </cell>
          <cell r="DG412">
            <v>7.0114269700000005</v>
          </cell>
          <cell r="DH412">
            <v>0.1379501473447364</v>
          </cell>
          <cell r="DI412">
            <v>53.477258499999998</v>
          </cell>
          <cell r="DJ412">
            <v>43.814375720000001</v>
          </cell>
          <cell r="DK412">
            <v>9.662882779999995</v>
          </cell>
          <cell r="DL412">
            <v>0.18069143877298788</v>
          </cell>
          <cell r="DM412">
            <v>0</v>
          </cell>
          <cell r="DN412">
            <v>5.6473114100000004</v>
          </cell>
          <cell r="DO412">
            <v>5.0138411299999994</v>
          </cell>
          <cell r="DP412">
            <v>0.63347028000000138</v>
          </cell>
          <cell r="DQ412">
            <v>56.473114100000004</v>
          </cell>
          <cell r="DR412">
            <v>48.828216850000004</v>
          </cell>
          <cell r="DS412">
            <v>7.6448972500000032</v>
          </cell>
          <cell r="DT412">
            <v>0.13537233375270877</v>
          </cell>
          <cell r="DU412">
            <v>57.248472539999995</v>
          </cell>
          <cell r="DV412">
            <v>48.828216850000004</v>
          </cell>
          <cell r="DW412">
            <v>8.4202556899999976</v>
          </cell>
          <cell r="DX412">
            <v>0.14708262625027582</v>
          </cell>
          <cell r="DY412">
            <v>0</v>
          </cell>
          <cell r="DZ412">
            <v>5.4670960499999994</v>
          </cell>
          <cell r="EA412">
            <v>10.539798450000001</v>
          </cell>
          <cell r="EB412">
            <v>-5.0727024000000016</v>
          </cell>
          <cell r="EC412">
            <v>58.800426049999999</v>
          </cell>
          <cell r="ED412">
            <v>59.368015300000003</v>
          </cell>
          <cell r="EE412">
            <v>-0.56758925000000637</v>
          </cell>
          <cell r="EF412">
            <v>-9.6528084595401738E-3</v>
          </cell>
          <cell r="EG412">
            <v>58.227933309999997</v>
          </cell>
          <cell r="EH412">
            <v>59.368015300000003</v>
          </cell>
          <cell r="EI412">
            <v>-1.1400819900000041</v>
          </cell>
          <cell r="EJ412">
            <v>-1.9579640306488566E-2</v>
          </cell>
          <cell r="EK412">
            <v>0</v>
          </cell>
          <cell r="EL412">
            <v>15.28732003</v>
          </cell>
          <cell r="EM412">
            <v>3.8200267099999992</v>
          </cell>
          <cell r="EN412">
            <v>11.46729332</v>
          </cell>
        </row>
        <row r="413">
          <cell r="A413">
            <v>0</v>
          </cell>
          <cell r="B413" t="str">
            <v>Other Opearting</v>
          </cell>
          <cell r="C413">
            <v>0</v>
          </cell>
          <cell r="D413">
            <v>0</v>
          </cell>
          <cell r="E413">
            <v>0</v>
          </cell>
          <cell r="F413">
            <v>0</v>
          </cell>
          <cell r="G413">
            <v>0</v>
          </cell>
          <cell r="H413">
            <v>0</v>
          </cell>
          <cell r="I413">
            <v>0</v>
          </cell>
          <cell r="J413">
            <v>0</v>
          </cell>
          <cell r="K413">
            <v>0</v>
          </cell>
          <cell r="L413">
            <v>0</v>
          </cell>
          <cell r="M413">
            <v>0</v>
          </cell>
          <cell r="N413">
            <v>0</v>
          </cell>
          <cell r="O413">
            <v>0</v>
          </cell>
          <cell r="P413">
            <v>0</v>
          </cell>
          <cell r="Q413">
            <v>0</v>
          </cell>
          <cell r="R413">
            <v>0</v>
          </cell>
          <cell r="S413">
            <v>0</v>
          </cell>
          <cell r="T413">
            <v>0</v>
          </cell>
          <cell r="U413">
            <v>0</v>
          </cell>
          <cell r="V413">
            <v>0</v>
          </cell>
          <cell r="W413">
            <v>0</v>
          </cell>
          <cell r="X413">
            <v>0</v>
          </cell>
          <cell r="Y413">
            <v>0</v>
          </cell>
          <cell r="Z413">
            <v>0</v>
          </cell>
          <cell r="AA413">
            <v>0</v>
          </cell>
          <cell r="AB413">
            <v>0</v>
          </cell>
          <cell r="AC413">
            <v>0</v>
          </cell>
          <cell r="AD413">
            <v>0</v>
          </cell>
          <cell r="AE413">
            <v>0</v>
          </cell>
          <cell r="AF413">
            <v>0</v>
          </cell>
          <cell r="AG413">
            <v>0</v>
          </cell>
          <cell r="AH413">
            <v>0</v>
          </cell>
          <cell r="AI413">
            <v>0</v>
          </cell>
          <cell r="AJ413">
            <v>0</v>
          </cell>
          <cell r="AK413">
            <v>0</v>
          </cell>
          <cell r="AL413">
            <v>0</v>
          </cell>
          <cell r="AM413">
            <v>0</v>
          </cell>
          <cell r="AN413">
            <v>0</v>
          </cell>
          <cell r="AO413">
            <v>0</v>
          </cell>
          <cell r="AP413">
            <v>0</v>
          </cell>
          <cell r="AQ413">
            <v>0</v>
          </cell>
          <cell r="AR413">
            <v>0</v>
          </cell>
          <cell r="AS413">
            <v>0</v>
          </cell>
          <cell r="AT413">
            <v>0</v>
          </cell>
          <cell r="AU413">
            <v>0</v>
          </cell>
          <cell r="AV413">
            <v>0</v>
          </cell>
          <cell r="AW413">
            <v>0</v>
          </cell>
          <cell r="AX413">
            <v>0</v>
          </cell>
          <cell r="AY413">
            <v>0</v>
          </cell>
          <cell r="AZ413">
            <v>0</v>
          </cell>
          <cell r="BA413">
            <v>0</v>
          </cell>
          <cell r="BB413">
            <v>0</v>
          </cell>
          <cell r="BC413">
            <v>0</v>
          </cell>
          <cell r="BD413">
            <v>0</v>
          </cell>
          <cell r="BE413">
            <v>0</v>
          </cell>
          <cell r="BF413">
            <v>0</v>
          </cell>
          <cell r="BG413">
            <v>0</v>
          </cell>
          <cell r="BH413">
            <v>0</v>
          </cell>
          <cell r="BI413">
            <v>0</v>
          </cell>
          <cell r="BJ413">
            <v>0</v>
          </cell>
          <cell r="BK413">
            <v>0</v>
          </cell>
          <cell r="BL413">
            <v>0</v>
          </cell>
          <cell r="BM413">
            <v>0</v>
          </cell>
          <cell r="BN413">
            <v>0</v>
          </cell>
          <cell r="BO413">
            <v>0</v>
          </cell>
          <cell r="BP413">
            <v>0</v>
          </cell>
          <cell r="BQ413">
            <v>0</v>
          </cell>
          <cell r="BR413">
            <v>0</v>
          </cell>
          <cell r="BS413">
            <v>0</v>
          </cell>
          <cell r="BT413">
            <v>0</v>
          </cell>
          <cell r="BU413">
            <v>0</v>
          </cell>
          <cell r="BV413">
            <v>0</v>
          </cell>
          <cell r="BW413">
            <v>0</v>
          </cell>
          <cell r="BX413">
            <v>0</v>
          </cell>
          <cell r="BY413">
            <v>0</v>
          </cell>
          <cell r="BZ413">
            <v>0</v>
          </cell>
          <cell r="CA413">
            <v>0</v>
          </cell>
          <cell r="CB413">
            <v>0</v>
          </cell>
          <cell r="CC413">
            <v>0</v>
          </cell>
          <cell r="CD413">
            <v>0</v>
          </cell>
          <cell r="CE413">
            <v>0</v>
          </cell>
          <cell r="CF413">
            <v>0</v>
          </cell>
          <cell r="CG413">
            <v>0</v>
          </cell>
          <cell r="CH413">
            <v>0</v>
          </cell>
          <cell r="CI413">
            <v>0</v>
          </cell>
          <cell r="CJ413">
            <v>0</v>
          </cell>
          <cell r="CK413">
            <v>0</v>
          </cell>
          <cell r="CL413">
            <v>0</v>
          </cell>
          <cell r="CM413">
            <v>0</v>
          </cell>
          <cell r="CN413">
            <v>0</v>
          </cell>
          <cell r="CO413">
            <v>0</v>
          </cell>
          <cell r="CP413">
            <v>0</v>
          </cell>
          <cell r="CQ413">
            <v>0</v>
          </cell>
          <cell r="CR413">
            <v>0</v>
          </cell>
          <cell r="CS413">
            <v>0</v>
          </cell>
          <cell r="CT413">
            <v>0</v>
          </cell>
          <cell r="CU413">
            <v>0</v>
          </cell>
          <cell r="CV413">
            <v>0</v>
          </cell>
          <cell r="CW413">
            <v>0</v>
          </cell>
          <cell r="CX413">
            <v>0</v>
          </cell>
          <cell r="CY413">
            <v>0</v>
          </cell>
          <cell r="CZ413">
            <v>0</v>
          </cell>
          <cell r="DA413">
            <v>0</v>
          </cell>
          <cell r="DB413">
            <v>0</v>
          </cell>
          <cell r="DC413">
            <v>0</v>
          </cell>
          <cell r="DD413">
            <v>0</v>
          </cell>
          <cell r="DE413">
            <v>0</v>
          </cell>
          <cell r="DF413">
            <v>0</v>
          </cell>
          <cell r="DG413">
            <v>0</v>
          </cell>
          <cell r="DH413">
            <v>0</v>
          </cell>
          <cell r="DI413">
            <v>0</v>
          </cell>
          <cell r="DJ413">
            <v>0</v>
          </cell>
          <cell r="DK413">
            <v>0</v>
          </cell>
          <cell r="DL413">
            <v>0</v>
          </cell>
          <cell r="DM413">
            <v>0</v>
          </cell>
          <cell r="DN413">
            <v>0</v>
          </cell>
          <cell r="DO413">
            <v>0</v>
          </cell>
          <cell r="DP413">
            <v>0</v>
          </cell>
          <cell r="DQ413">
            <v>0</v>
          </cell>
          <cell r="DR413">
            <v>0</v>
          </cell>
          <cell r="DS413">
            <v>0</v>
          </cell>
          <cell r="DT413">
            <v>0</v>
          </cell>
          <cell r="DU413">
            <v>0</v>
          </cell>
          <cell r="DV413">
            <v>0</v>
          </cell>
          <cell r="DW413">
            <v>0</v>
          </cell>
          <cell r="DX413">
            <v>0</v>
          </cell>
          <cell r="DY413">
            <v>0</v>
          </cell>
          <cell r="DZ413">
            <v>0</v>
          </cell>
          <cell r="EA413">
            <v>0</v>
          </cell>
          <cell r="EB413">
            <v>0</v>
          </cell>
          <cell r="EC413">
            <v>0</v>
          </cell>
          <cell r="ED413">
            <v>0</v>
          </cell>
          <cell r="EE413">
            <v>0</v>
          </cell>
          <cell r="EF413">
            <v>0</v>
          </cell>
          <cell r="EG413">
            <v>0</v>
          </cell>
          <cell r="EH413">
            <v>0</v>
          </cell>
          <cell r="EI413">
            <v>0</v>
          </cell>
          <cell r="EJ413">
            <v>0</v>
          </cell>
          <cell r="EK413">
            <v>0</v>
          </cell>
          <cell r="EL413">
            <v>0</v>
          </cell>
          <cell r="EM413">
            <v>0</v>
          </cell>
          <cell r="EN413">
            <v>0</v>
          </cell>
        </row>
        <row r="414">
          <cell r="A414">
            <v>523401</v>
          </cell>
          <cell r="B414" t="str">
            <v>Training - Local (SLT)</v>
          </cell>
          <cell r="C414">
            <v>11.918785380000001</v>
          </cell>
          <cell r="D414">
            <v>11.423568</v>
          </cell>
          <cell r="E414">
            <v>10.23590707</v>
          </cell>
          <cell r="F414">
            <v>9.2697091999999994</v>
          </cell>
          <cell r="G414">
            <v>19.336346469999999</v>
          </cell>
          <cell r="H414">
            <v>27.140618449999998</v>
          </cell>
          <cell r="I414">
            <v>36.234761020000001</v>
          </cell>
          <cell r="J414">
            <v>49.05</v>
          </cell>
          <cell r="K414">
            <v>27.061</v>
          </cell>
          <cell r="L414">
            <v>39.333689999999997</v>
          </cell>
          <cell r="M414">
            <v>2.2550833300000002</v>
          </cell>
          <cell r="N414">
            <v>1.68019761</v>
          </cell>
          <cell r="O414">
            <v>0.57488572000000016</v>
          </cell>
          <cell r="P414">
            <v>0.25492881453742117</v>
          </cell>
          <cell r="Q414">
            <v>0.48864999999999997</v>
          </cell>
          <cell r="R414">
            <v>1.68019761</v>
          </cell>
          <cell r="S414">
            <v>-1.19154761</v>
          </cell>
          <cell r="T414">
            <v>-2.4384479893584365</v>
          </cell>
          <cell r="U414">
            <v>0</v>
          </cell>
          <cell r="V414">
            <v>2.2550833300000002</v>
          </cell>
          <cell r="W414">
            <v>1.0389819999999999</v>
          </cell>
          <cell r="X414">
            <v>1.2161013300000003</v>
          </cell>
          <cell r="Y414">
            <v>4.5101666600000003</v>
          </cell>
          <cell r="Z414">
            <v>2.7191796099999999</v>
          </cell>
          <cell r="AA414">
            <v>1.7909870500000005</v>
          </cell>
          <cell r="AB414">
            <v>0.39709997102413069</v>
          </cell>
          <cell r="AC414">
            <v>1.7121150000000001</v>
          </cell>
          <cell r="AD414">
            <v>2.7191796099999999</v>
          </cell>
          <cell r="AE414">
            <v>-1.0070646099999998</v>
          </cell>
          <cell r="AF414">
            <v>-0.58819916302351172</v>
          </cell>
          <cell r="AG414">
            <v>0</v>
          </cell>
          <cell r="AH414">
            <v>2.05508333</v>
          </cell>
          <cell r="AI414">
            <v>2.4862604400000001</v>
          </cell>
          <cell r="AJ414">
            <v>-0.43117711000000014</v>
          </cell>
          <cell r="AK414">
            <v>6.5652499899999999</v>
          </cell>
          <cell r="AL414">
            <v>5.20544005</v>
          </cell>
          <cell r="AM414">
            <v>1.3598099399999999</v>
          </cell>
          <cell r="AN414">
            <v>0.2071223399065113</v>
          </cell>
          <cell r="AO414">
            <v>2.4862604400000001</v>
          </cell>
          <cell r="AP414">
            <v>5.20544005</v>
          </cell>
          <cell r="AQ414">
            <v>-2.7191796099999999</v>
          </cell>
          <cell r="AR414">
            <v>-1.0936825307006051</v>
          </cell>
          <cell r="AS414">
            <v>0</v>
          </cell>
          <cell r="AT414">
            <v>2.2550833300000002</v>
          </cell>
          <cell r="AU414">
            <v>1.261865</v>
          </cell>
          <cell r="AV414">
            <v>0.99321833000000015</v>
          </cell>
          <cell r="AW414">
            <v>8.8203333199999996</v>
          </cell>
          <cell r="AX414">
            <v>6.4673050500000002</v>
          </cell>
          <cell r="AY414">
            <v>2.3530282699999994</v>
          </cell>
          <cell r="AZ414">
            <v>0.26677316883983693</v>
          </cell>
          <cell r="BA414">
            <v>4.7314430599999993</v>
          </cell>
          <cell r="BB414">
            <v>6.4673050500000002</v>
          </cell>
          <cell r="BC414">
            <v>-1.735861990000001</v>
          </cell>
          <cell r="BD414">
            <v>-0.36687792032733479</v>
          </cell>
          <cell r="BE414">
            <v>0</v>
          </cell>
          <cell r="BF414">
            <v>2.2550833300000002</v>
          </cell>
          <cell r="BG414">
            <v>1.7622549999999999</v>
          </cell>
          <cell r="BH414">
            <v>0.49282833000000026</v>
          </cell>
          <cell r="BI414">
            <v>11.075416650000001</v>
          </cell>
          <cell r="BJ414">
            <v>8.2295600499999999</v>
          </cell>
          <cell r="BK414">
            <v>2.8458566000000012</v>
          </cell>
          <cell r="BL414">
            <v>0.25695255446665305</v>
          </cell>
          <cell r="BM414">
            <v>8.6731518399999992</v>
          </cell>
          <cell r="BN414">
            <v>8.2295600499999999</v>
          </cell>
          <cell r="BO414">
            <v>0.44359178999999926</v>
          </cell>
          <cell r="BP414">
            <v>5.1145396527498048E-2</v>
          </cell>
          <cell r="BQ414">
            <v>0</v>
          </cell>
          <cell r="BR414">
            <v>2.2550833300000002</v>
          </cell>
          <cell r="BS414">
            <v>2.6870644799999996</v>
          </cell>
          <cell r="BT414">
            <v>-0.43198114999999948</v>
          </cell>
          <cell r="BU414">
            <v>13.330499980000001</v>
          </cell>
          <cell r="BV414">
            <v>10.91662453</v>
          </cell>
          <cell r="BW414">
            <v>2.4138754500000008</v>
          </cell>
          <cell r="BX414">
            <v>0.18107913833851569</v>
          </cell>
          <cell r="BY414">
            <v>10.778108810000001</v>
          </cell>
          <cell r="BZ414">
            <v>10.91662453</v>
          </cell>
          <cell r="CA414">
            <v>0.13851571999999912</v>
          </cell>
          <cell r="CB414">
            <v>1.2851579292972374E-2</v>
          </cell>
          <cell r="CC414">
            <v>0</v>
          </cell>
          <cell r="CD414">
            <v>2.2550833300000002</v>
          </cell>
          <cell r="CE414">
            <v>2.59682141</v>
          </cell>
          <cell r="CF414">
            <v>-0.34173807999999983</v>
          </cell>
          <cell r="CG414">
            <v>15.585583310000001</v>
          </cell>
          <cell r="CH414">
            <v>13.513445939999999</v>
          </cell>
          <cell r="CI414">
            <v>2.0721373700000019</v>
          </cell>
          <cell r="CJ414">
            <v>0.13295218592623864</v>
          </cell>
          <cell r="CK414">
            <v>13.91297726</v>
          </cell>
          <cell r="CL414">
            <v>13.513445939999999</v>
          </cell>
          <cell r="CM414">
            <v>-0.39953132000000124</v>
          </cell>
          <cell r="CN414">
            <v>-2.8716450299150511E-2</v>
          </cell>
          <cell r="CO414">
            <v>0</v>
          </cell>
          <cell r="CP414">
            <v>2.2550833300000002</v>
          </cell>
          <cell r="CQ414">
            <v>3.303326000000002</v>
          </cell>
          <cell r="CR414">
            <v>-1.0482426700000018</v>
          </cell>
          <cell r="CS414">
            <v>17.840666640000002</v>
          </cell>
          <cell r="CT414">
            <v>16.816771940000002</v>
          </cell>
          <cell r="CU414">
            <v>1.0238946999999996</v>
          </cell>
          <cell r="CV414">
            <v>5.7391056100132336E-2</v>
          </cell>
          <cell r="CW414">
            <v>17.301088670000002</v>
          </cell>
          <cell r="CX414">
            <v>16.816771940000002</v>
          </cell>
          <cell r="CY414">
            <v>0.48431672999999975</v>
          </cell>
          <cell r="CZ414">
            <v>2.7993425109704366E-2</v>
          </cell>
          <cell r="DA414">
            <v>0</v>
          </cell>
          <cell r="DB414">
            <v>2.2550833300000002</v>
          </cell>
          <cell r="DC414">
            <v>5.6046618200000005</v>
          </cell>
          <cell r="DD414">
            <v>-3.3495784900000003</v>
          </cell>
          <cell r="DE414">
            <v>20.09574997</v>
          </cell>
          <cell r="DF414">
            <v>22.421433760000003</v>
          </cell>
          <cell r="DG414">
            <v>-2.3256837900000029</v>
          </cell>
          <cell r="DH414">
            <v>-0.11573013166823368</v>
          </cell>
          <cell r="DI414">
            <v>19.741053170000001</v>
          </cell>
          <cell r="DJ414">
            <v>22.421433760000003</v>
          </cell>
          <cell r="DK414">
            <v>-2.6803805900000022</v>
          </cell>
          <cell r="DL414">
            <v>-0.13577698043351161</v>
          </cell>
          <cell r="DM414">
            <v>0</v>
          </cell>
          <cell r="DN414">
            <v>7.3400833299999997</v>
          </cell>
          <cell r="DO414">
            <v>5.9601756699999981</v>
          </cell>
          <cell r="DP414">
            <v>1.3799076600000015</v>
          </cell>
          <cell r="DQ414">
            <v>27.435833299999999</v>
          </cell>
          <cell r="DR414">
            <v>28.381609430000001</v>
          </cell>
          <cell r="DS414">
            <v>-0.94577613000000227</v>
          </cell>
          <cell r="DT414">
            <v>-3.4472294668739016E-2</v>
          </cell>
          <cell r="DU414">
            <v>23.43283817</v>
          </cell>
          <cell r="DV414">
            <v>28.381609430000001</v>
          </cell>
          <cell r="DW414">
            <v>-4.9487712600000009</v>
          </cell>
          <cell r="DX414">
            <v>-0.21118958036998217</v>
          </cell>
          <cell r="DY414">
            <v>0</v>
          </cell>
          <cell r="DZ414">
            <v>2.17777333</v>
          </cell>
          <cell r="EA414">
            <v>3.2135972899999992</v>
          </cell>
          <cell r="EB414">
            <v>-1.0358239599999992</v>
          </cell>
          <cell r="EC414">
            <v>29.613606629999996</v>
          </cell>
          <cell r="ED414">
            <v>31.59520672</v>
          </cell>
          <cell r="EE414">
            <v>-1.9816000900000041</v>
          </cell>
          <cell r="EF414">
            <v>-6.6915189181737444E-2</v>
          </cell>
          <cell r="EG414">
            <v>28.07354402</v>
          </cell>
          <cell r="EH414">
            <v>31.59520672</v>
          </cell>
          <cell r="EI414">
            <v>-3.5216627000000003</v>
          </cell>
          <cell r="EJ414">
            <v>-0.12544417966933982</v>
          </cell>
          <cell r="EK414">
            <v>0</v>
          </cell>
          <cell r="EL414">
            <v>9.7200833699999993</v>
          </cell>
          <cell r="EM414">
            <v>6.4371716899999978</v>
          </cell>
          <cell r="EN414">
            <v>3.2829116800000016</v>
          </cell>
        </row>
        <row r="415">
          <cell r="A415">
            <v>523402</v>
          </cell>
          <cell r="B415" t="str">
            <v>Training Allowance - SLT Staff</v>
          </cell>
          <cell r="C415">
            <v>0</v>
          </cell>
          <cell r="D415">
            <v>0</v>
          </cell>
          <cell r="E415">
            <v>0</v>
          </cell>
          <cell r="F415">
            <v>0</v>
          </cell>
          <cell r="G415">
            <v>0</v>
          </cell>
          <cell r="H415">
            <v>0</v>
          </cell>
          <cell r="I415">
            <v>0</v>
          </cell>
          <cell r="J415">
            <v>2.4500000000000002</v>
          </cell>
          <cell r="K415">
            <v>0</v>
          </cell>
          <cell r="L415">
            <v>0</v>
          </cell>
          <cell r="M415">
            <v>0</v>
          </cell>
          <cell r="N415">
            <v>0</v>
          </cell>
          <cell r="O415">
            <v>0</v>
          </cell>
          <cell r="P415">
            <v>0</v>
          </cell>
          <cell r="Q415">
            <v>0</v>
          </cell>
          <cell r="R415">
            <v>0</v>
          </cell>
          <cell r="S415">
            <v>0</v>
          </cell>
          <cell r="T415">
            <v>0</v>
          </cell>
          <cell r="U415">
            <v>0</v>
          </cell>
          <cell r="V415">
            <v>0</v>
          </cell>
          <cell r="W415">
            <v>0</v>
          </cell>
          <cell r="X415">
            <v>0</v>
          </cell>
          <cell r="Y415">
            <v>0</v>
          </cell>
          <cell r="Z415">
            <v>0</v>
          </cell>
          <cell r="AA415">
            <v>0</v>
          </cell>
          <cell r="AB415">
            <v>0</v>
          </cell>
          <cell r="AC415">
            <v>0</v>
          </cell>
          <cell r="AD415">
            <v>0</v>
          </cell>
          <cell r="AE415">
            <v>0</v>
          </cell>
          <cell r="AF415">
            <v>0</v>
          </cell>
          <cell r="AG415">
            <v>0</v>
          </cell>
          <cell r="AH415">
            <v>0</v>
          </cell>
          <cell r="AI415">
            <v>0</v>
          </cell>
          <cell r="AJ415">
            <v>0</v>
          </cell>
          <cell r="AK415">
            <v>0</v>
          </cell>
          <cell r="AL415">
            <v>0</v>
          </cell>
          <cell r="AM415">
            <v>0</v>
          </cell>
          <cell r="AN415">
            <v>0</v>
          </cell>
          <cell r="AO415">
            <v>0</v>
          </cell>
          <cell r="AP415">
            <v>0</v>
          </cell>
          <cell r="AQ415">
            <v>0</v>
          </cell>
          <cell r="AR415">
            <v>0</v>
          </cell>
          <cell r="AS415">
            <v>0</v>
          </cell>
          <cell r="AT415">
            <v>0</v>
          </cell>
          <cell r="AU415">
            <v>0</v>
          </cell>
          <cell r="AV415">
            <v>0</v>
          </cell>
          <cell r="AW415">
            <v>0</v>
          </cell>
          <cell r="AX415">
            <v>0</v>
          </cell>
          <cell r="AY415">
            <v>0</v>
          </cell>
          <cell r="AZ415">
            <v>0</v>
          </cell>
          <cell r="BA415">
            <v>0</v>
          </cell>
          <cell r="BB415">
            <v>0</v>
          </cell>
          <cell r="BC415">
            <v>0</v>
          </cell>
          <cell r="BD415">
            <v>0</v>
          </cell>
          <cell r="BE415">
            <v>0</v>
          </cell>
          <cell r="BF415">
            <v>0</v>
          </cell>
          <cell r="BG415">
            <v>0</v>
          </cell>
          <cell r="BH415">
            <v>0</v>
          </cell>
          <cell r="BI415">
            <v>0</v>
          </cell>
          <cell r="BJ415">
            <v>0</v>
          </cell>
          <cell r="BK415">
            <v>0</v>
          </cell>
          <cell r="BL415">
            <v>0</v>
          </cell>
          <cell r="BM415">
            <v>0</v>
          </cell>
          <cell r="BN415">
            <v>0</v>
          </cell>
          <cell r="BO415">
            <v>0</v>
          </cell>
          <cell r="BP415">
            <v>0</v>
          </cell>
          <cell r="BQ415">
            <v>0</v>
          </cell>
          <cell r="BR415">
            <v>0</v>
          </cell>
          <cell r="BS415">
            <v>0</v>
          </cell>
          <cell r="BT415">
            <v>0</v>
          </cell>
          <cell r="BU415">
            <v>0</v>
          </cell>
          <cell r="BV415">
            <v>0</v>
          </cell>
          <cell r="BW415">
            <v>0</v>
          </cell>
          <cell r="BX415">
            <v>0</v>
          </cell>
          <cell r="BY415">
            <v>0</v>
          </cell>
          <cell r="BZ415">
            <v>0</v>
          </cell>
          <cell r="CA415">
            <v>0</v>
          </cell>
          <cell r="CB415">
            <v>0</v>
          </cell>
          <cell r="CC415">
            <v>0</v>
          </cell>
          <cell r="CD415">
            <v>0</v>
          </cell>
          <cell r="CE415">
            <v>0</v>
          </cell>
          <cell r="CF415">
            <v>0</v>
          </cell>
          <cell r="CG415">
            <v>0</v>
          </cell>
          <cell r="CH415">
            <v>0</v>
          </cell>
          <cell r="CI415">
            <v>0</v>
          </cell>
          <cell r="CJ415">
            <v>0</v>
          </cell>
          <cell r="CK415">
            <v>0</v>
          </cell>
          <cell r="CL415">
            <v>0</v>
          </cell>
          <cell r="CM415">
            <v>0</v>
          </cell>
          <cell r="CN415">
            <v>0</v>
          </cell>
          <cell r="CO415">
            <v>0</v>
          </cell>
          <cell r="CP415">
            <v>0</v>
          </cell>
          <cell r="CQ415">
            <v>0</v>
          </cell>
          <cell r="CR415">
            <v>0</v>
          </cell>
          <cell r="CS415">
            <v>0</v>
          </cell>
          <cell r="CT415">
            <v>0</v>
          </cell>
          <cell r="CU415">
            <v>0</v>
          </cell>
          <cell r="CV415">
            <v>0</v>
          </cell>
          <cell r="CW415">
            <v>0</v>
          </cell>
          <cell r="CX415">
            <v>0</v>
          </cell>
          <cell r="CY415">
            <v>0</v>
          </cell>
          <cell r="CZ415">
            <v>0</v>
          </cell>
          <cell r="DA415">
            <v>0</v>
          </cell>
          <cell r="DB415">
            <v>0</v>
          </cell>
          <cell r="DC415">
            <v>0</v>
          </cell>
          <cell r="DD415">
            <v>0</v>
          </cell>
          <cell r="DE415">
            <v>0</v>
          </cell>
          <cell r="DF415">
            <v>0</v>
          </cell>
          <cell r="DG415">
            <v>0</v>
          </cell>
          <cell r="DH415">
            <v>0</v>
          </cell>
          <cell r="DI415">
            <v>0</v>
          </cell>
          <cell r="DJ415">
            <v>0</v>
          </cell>
          <cell r="DK415">
            <v>0</v>
          </cell>
          <cell r="DL415">
            <v>0</v>
          </cell>
          <cell r="DM415">
            <v>0</v>
          </cell>
          <cell r="DN415">
            <v>0</v>
          </cell>
          <cell r="DO415">
            <v>0</v>
          </cell>
          <cell r="DP415">
            <v>0</v>
          </cell>
          <cell r="DQ415">
            <v>0</v>
          </cell>
          <cell r="DR415">
            <v>0</v>
          </cell>
          <cell r="DS415">
            <v>0</v>
          </cell>
          <cell r="DT415">
            <v>0</v>
          </cell>
          <cell r="DU415">
            <v>0</v>
          </cell>
          <cell r="DV415">
            <v>0</v>
          </cell>
          <cell r="DW415">
            <v>0</v>
          </cell>
          <cell r="DX415">
            <v>0</v>
          </cell>
          <cell r="DY415">
            <v>0</v>
          </cell>
          <cell r="DZ415">
            <v>0</v>
          </cell>
          <cell r="EA415">
            <v>0</v>
          </cell>
          <cell r="EB415">
            <v>0</v>
          </cell>
          <cell r="EC415">
            <v>0</v>
          </cell>
          <cell r="ED415">
            <v>0</v>
          </cell>
          <cell r="EE415">
            <v>0</v>
          </cell>
          <cell r="EF415">
            <v>0</v>
          </cell>
          <cell r="EG415">
            <v>0</v>
          </cell>
          <cell r="EH415">
            <v>0</v>
          </cell>
          <cell r="EI415">
            <v>0</v>
          </cell>
          <cell r="EJ415">
            <v>0</v>
          </cell>
          <cell r="EK415">
            <v>0</v>
          </cell>
          <cell r="EL415">
            <v>0</v>
          </cell>
          <cell r="EM415">
            <v>0</v>
          </cell>
          <cell r="EN415">
            <v>0</v>
          </cell>
        </row>
        <row r="416">
          <cell r="A416">
            <v>523403</v>
          </cell>
          <cell r="B416" t="str">
            <v>Training - Local - Other Institutions</v>
          </cell>
          <cell r="C416">
            <v>17.69898448</v>
          </cell>
          <cell r="D416">
            <v>17.593752980000001</v>
          </cell>
          <cell r="E416">
            <v>7.5144149699999998</v>
          </cell>
          <cell r="F416">
            <v>16.528363150000001</v>
          </cell>
          <cell r="G416">
            <v>14.007970079999998</v>
          </cell>
          <cell r="H416">
            <v>18.738118570000001</v>
          </cell>
          <cell r="I416">
            <v>30.178650649999998</v>
          </cell>
          <cell r="J416">
            <v>57.35</v>
          </cell>
          <cell r="K416">
            <v>34.487000000000002</v>
          </cell>
          <cell r="L416">
            <v>26.350885600000002</v>
          </cell>
          <cell r="M416">
            <v>2.8739166699999998</v>
          </cell>
          <cell r="N416">
            <v>3.6863286599999996</v>
          </cell>
          <cell r="O416">
            <v>-0.81241198999999975</v>
          </cell>
          <cell r="P416">
            <v>-0.28268460198604151</v>
          </cell>
          <cell r="Q416">
            <v>0.52930454000000005</v>
          </cell>
          <cell r="R416">
            <v>3.6863286599999996</v>
          </cell>
          <cell r="S416">
            <v>-3.1570241199999995</v>
          </cell>
          <cell r="T416">
            <v>-5.9644758006421013</v>
          </cell>
          <cell r="U416">
            <v>0</v>
          </cell>
          <cell r="V416">
            <v>2.8739166699999998</v>
          </cell>
          <cell r="W416">
            <v>0.71791941000000015</v>
          </cell>
          <cell r="X416">
            <v>2.1559972599999995</v>
          </cell>
          <cell r="Y416">
            <v>5.7478333399999997</v>
          </cell>
          <cell r="Z416">
            <v>4.4042480700000004</v>
          </cell>
          <cell r="AA416">
            <v>1.3435852699999993</v>
          </cell>
          <cell r="AB416">
            <v>0.23375508483340948</v>
          </cell>
          <cell r="AC416">
            <v>9.5513543500000004</v>
          </cell>
          <cell r="AD416">
            <v>4.4042480700000004</v>
          </cell>
          <cell r="AE416">
            <v>5.14710628</v>
          </cell>
          <cell r="AF416">
            <v>0.53888758508891466</v>
          </cell>
          <cell r="AG416">
            <v>0</v>
          </cell>
          <cell r="AH416">
            <v>2.8739166699999998</v>
          </cell>
          <cell r="AI416">
            <v>2.3154643099999994</v>
          </cell>
          <cell r="AJ416">
            <v>0.55845236000000043</v>
          </cell>
          <cell r="AK416">
            <v>8.6217500099999995</v>
          </cell>
          <cell r="AL416">
            <v>6.7197123799999998</v>
          </cell>
          <cell r="AM416">
            <v>1.9020376299999997</v>
          </cell>
          <cell r="AN416">
            <v>0.22060922988881695</v>
          </cell>
          <cell r="AO416">
            <v>2.3154643099999994</v>
          </cell>
          <cell r="AP416">
            <v>6.7197123799999998</v>
          </cell>
          <cell r="AQ416">
            <v>-4.4042480700000004</v>
          </cell>
          <cell r="AR416">
            <v>-1.9021014709572446</v>
          </cell>
          <cell r="AS416">
            <v>0</v>
          </cell>
          <cell r="AT416">
            <v>2.8739166699999998</v>
          </cell>
          <cell r="AU416">
            <v>0.72006000000000003</v>
          </cell>
          <cell r="AV416">
            <v>2.1538566699999997</v>
          </cell>
          <cell r="AW416">
            <v>11.495666679999999</v>
          </cell>
          <cell r="AX416">
            <v>7.43977238</v>
          </cell>
          <cell r="AY416">
            <v>4.0558942999999994</v>
          </cell>
          <cell r="AZ416">
            <v>0.3528194069036803</v>
          </cell>
          <cell r="BA416">
            <v>13.07633029</v>
          </cell>
          <cell r="BB416">
            <v>7.43977238</v>
          </cell>
          <cell r="BC416">
            <v>5.6365579099999996</v>
          </cell>
          <cell r="BD416">
            <v>0.43105043884601968</v>
          </cell>
          <cell r="BE416">
            <v>0</v>
          </cell>
          <cell r="BF416">
            <v>2.8739166699999998</v>
          </cell>
          <cell r="BG416">
            <v>1.2383343199999994</v>
          </cell>
          <cell r="BH416">
            <v>1.6355823500000004</v>
          </cell>
          <cell r="BI416">
            <v>14.369583349999999</v>
          </cell>
          <cell r="BJ416">
            <v>8.678106699999999</v>
          </cell>
          <cell r="BK416">
            <v>5.6914766500000002</v>
          </cell>
          <cell r="BL416">
            <v>0.39607805677956559</v>
          </cell>
          <cell r="BM416">
            <v>22.84412468</v>
          </cell>
          <cell r="BN416">
            <v>8.678106699999999</v>
          </cell>
          <cell r="BO416">
            <v>14.166017980000001</v>
          </cell>
          <cell r="BP416">
            <v>0.6201164710155137</v>
          </cell>
          <cell r="BQ416">
            <v>0</v>
          </cell>
          <cell r="BR416">
            <v>2.6239166699999998</v>
          </cell>
          <cell r="BS416">
            <v>7.5374250000000004E-2</v>
          </cell>
          <cell r="BT416">
            <v>2.54854242</v>
          </cell>
          <cell r="BU416">
            <v>16.993500019999999</v>
          </cell>
          <cell r="BV416">
            <v>8.7534809499999984</v>
          </cell>
          <cell r="BW416">
            <v>8.2400190700000007</v>
          </cell>
          <cell r="BX416">
            <v>0.48489240358384988</v>
          </cell>
          <cell r="BY416">
            <v>22.967045679999998</v>
          </cell>
          <cell r="BZ416">
            <v>8.7534809499999984</v>
          </cell>
          <cell r="CA416">
            <v>-14.21356473</v>
          </cell>
          <cell r="CB416">
            <v>-0.6188677868297775</v>
          </cell>
          <cell r="CC416">
            <v>0</v>
          </cell>
          <cell r="CD416">
            <v>2.8739166699999998</v>
          </cell>
          <cell r="CE416">
            <v>1.6154999999999999</v>
          </cell>
          <cell r="CF416">
            <v>1.2584166699999999</v>
          </cell>
          <cell r="CG416">
            <v>19.867416689999999</v>
          </cell>
          <cell r="CH416">
            <v>10.368980949999999</v>
          </cell>
          <cell r="CI416">
            <v>9.4984357399999997</v>
          </cell>
          <cell r="CJ416">
            <v>0.47809113223969935</v>
          </cell>
          <cell r="CK416">
            <v>23.54920379</v>
          </cell>
          <cell r="CL416">
            <v>10.368980949999999</v>
          </cell>
          <cell r="CM416">
            <v>-13.180222840000001</v>
          </cell>
          <cell r="CN416">
            <v>-0.55968868236627545</v>
          </cell>
          <cell r="CO416">
            <v>0</v>
          </cell>
          <cell r="CP416">
            <v>2.8739166699999998</v>
          </cell>
          <cell r="CQ416">
            <v>0.95195420000000108</v>
          </cell>
          <cell r="CR416">
            <v>1.9219624699999986</v>
          </cell>
          <cell r="CS416">
            <v>22.741333359999999</v>
          </cell>
          <cell r="CT416">
            <v>11.32093515</v>
          </cell>
          <cell r="CU416">
            <v>11.420398209999998</v>
          </cell>
          <cell r="CV416">
            <v>0.50218683439588785</v>
          </cell>
          <cell r="CW416">
            <v>23.919083789999998</v>
          </cell>
          <cell r="CX416">
            <v>11.32093515</v>
          </cell>
          <cell r="CY416">
            <v>12.598148639999998</v>
          </cell>
          <cell r="CZ416">
            <v>0.52669862903640918</v>
          </cell>
          <cell r="DA416">
            <v>0</v>
          </cell>
          <cell r="DB416">
            <v>5.8872022699999995</v>
          </cell>
          <cell r="DC416">
            <v>4.0124811400000002</v>
          </cell>
          <cell r="DD416">
            <v>1.8747211299999993</v>
          </cell>
          <cell r="DE416">
            <v>28.628535629999998</v>
          </cell>
          <cell r="DF416">
            <v>15.333416289999999</v>
          </cell>
          <cell r="DG416">
            <v>13.295119339999999</v>
          </cell>
          <cell r="DH416">
            <v>0.46440095685746396</v>
          </cell>
          <cell r="DI416">
            <v>26.561069940000003</v>
          </cell>
          <cell r="DJ416">
            <v>15.333416289999999</v>
          </cell>
          <cell r="DK416">
            <v>11.227653650000004</v>
          </cell>
          <cell r="DL416">
            <v>0.42271089513196031</v>
          </cell>
          <cell r="DM416">
            <v>0</v>
          </cell>
          <cell r="DN416">
            <v>-2.1260833300000002</v>
          </cell>
          <cell r="DO416">
            <v>2.8167034299999996</v>
          </cell>
          <cell r="DP416">
            <v>-4.9427867599999997</v>
          </cell>
          <cell r="DQ416">
            <v>26.502452299999998</v>
          </cell>
          <cell r="DR416">
            <v>18.150119719999999</v>
          </cell>
          <cell r="DS416">
            <v>8.3523325799999988</v>
          </cell>
          <cell r="DT416">
            <v>0.31515319735147679</v>
          </cell>
          <cell r="DU416">
            <v>27.438640159999999</v>
          </cell>
          <cell r="DV416">
            <v>18.150119719999999</v>
          </cell>
          <cell r="DW416">
            <v>9.2885204399999992</v>
          </cell>
          <cell r="DX416">
            <v>0.33851970745768911</v>
          </cell>
          <cell r="DY416">
            <v>0</v>
          </cell>
          <cell r="DZ416">
            <v>2.9745166699999999</v>
          </cell>
          <cell r="EA416">
            <v>1.6666799999999999</v>
          </cell>
          <cell r="EB416">
            <v>1.3078366699999999</v>
          </cell>
          <cell r="EC416">
            <v>29.476968969999998</v>
          </cell>
          <cell r="ED416">
            <v>19.816799719999999</v>
          </cell>
          <cell r="EE416">
            <v>9.6601692499999992</v>
          </cell>
          <cell r="EF416">
            <v>0.32771921902253848</v>
          </cell>
          <cell r="EG416">
            <v>29.188856850000001</v>
          </cell>
          <cell r="EH416">
            <v>19.816799719999999</v>
          </cell>
          <cell r="EI416">
            <v>9.3720571300000017</v>
          </cell>
          <cell r="EJ416">
            <v>0.32108339076663778</v>
          </cell>
          <cell r="EK416">
            <v>0</v>
          </cell>
          <cell r="EL416">
            <v>0.87391662999999997</v>
          </cell>
          <cell r="EM416">
            <v>3.6499123100000026</v>
          </cell>
          <cell r="EN416">
            <v>-2.7759956800000025</v>
          </cell>
        </row>
        <row r="417">
          <cell r="A417">
            <v>523404</v>
          </cell>
          <cell r="B417" t="str">
            <v>Training - Foreign</v>
          </cell>
          <cell r="C417">
            <v>13.107301140000001</v>
          </cell>
          <cell r="D417">
            <v>13.31353492</v>
          </cell>
          <cell r="E417">
            <v>0.13017935</v>
          </cell>
          <cell r="F417">
            <v>8.93154352</v>
          </cell>
          <cell r="G417">
            <v>7.0170750000000004E-2</v>
          </cell>
          <cell r="H417">
            <v>13.14510289</v>
          </cell>
          <cell r="I417">
            <v>6.7210421699999996</v>
          </cell>
          <cell r="J417">
            <v>29</v>
          </cell>
          <cell r="K417">
            <v>7.8689999999999998</v>
          </cell>
          <cell r="L417">
            <v>12.792791730000001</v>
          </cell>
          <cell r="M417">
            <v>0.65575000000000006</v>
          </cell>
          <cell r="N417">
            <v>0</v>
          </cell>
          <cell r="O417">
            <v>0.65575000000000006</v>
          </cell>
          <cell r="P417">
            <v>1</v>
          </cell>
          <cell r="Q417">
            <v>0</v>
          </cell>
          <cell r="R417">
            <v>0</v>
          </cell>
          <cell r="S417">
            <v>0</v>
          </cell>
          <cell r="T417">
            <v>0</v>
          </cell>
          <cell r="U417">
            <v>0</v>
          </cell>
          <cell r="V417">
            <v>0.65575000000000006</v>
          </cell>
          <cell r="W417">
            <v>2.4302227099999998</v>
          </cell>
          <cell r="X417">
            <v>-1.7744727099999997</v>
          </cell>
          <cell r="Y417">
            <v>1.3115000000000001</v>
          </cell>
          <cell r="Z417">
            <v>2.4302227099999998</v>
          </cell>
          <cell r="AA417">
            <v>-1.1187227099999997</v>
          </cell>
          <cell r="AB417">
            <v>-0.85301007243614146</v>
          </cell>
          <cell r="AC417">
            <v>0.58613419</v>
          </cell>
          <cell r="AD417">
            <v>2.4302227099999998</v>
          </cell>
          <cell r="AE417">
            <v>-1.8440885199999997</v>
          </cell>
          <cell r="AF417">
            <v>-3.1461882815605753</v>
          </cell>
          <cell r="AG417">
            <v>0</v>
          </cell>
          <cell r="AH417">
            <v>2.2145417300000001</v>
          </cell>
          <cell r="AI417">
            <v>0.87884275000000001</v>
          </cell>
          <cell r="AJ417">
            <v>1.3356989800000001</v>
          </cell>
          <cell r="AK417">
            <v>3.5260417299999998</v>
          </cell>
          <cell r="AL417">
            <v>3.3090654599999998</v>
          </cell>
          <cell r="AM417">
            <v>0.21697626999999997</v>
          </cell>
          <cell r="AN417">
            <v>6.1535366457503606E-2</v>
          </cell>
          <cell r="AO417">
            <v>0.87884275000000001</v>
          </cell>
          <cell r="AP417">
            <v>3.3090654599999998</v>
          </cell>
          <cell r="AQ417">
            <v>-2.4302227099999998</v>
          </cell>
          <cell r="AR417">
            <v>-2.7652531809587093</v>
          </cell>
          <cell r="AS417">
            <v>0</v>
          </cell>
          <cell r="AT417">
            <v>1.5858049999999999</v>
          </cell>
          <cell r="AU417">
            <v>1.5858049900000002</v>
          </cell>
          <cell r="AV417">
            <v>9.9999997171806854E-9</v>
          </cell>
          <cell r="AW417">
            <v>4.4560967300000005</v>
          </cell>
          <cell r="AX417">
            <v>4.89487045</v>
          </cell>
          <cell r="AY417">
            <v>-0.43877371999999948</v>
          </cell>
          <cell r="AZ417">
            <v>-9.8465932538228232E-2</v>
          </cell>
          <cell r="BA417">
            <v>3.7304096600000003</v>
          </cell>
          <cell r="BB417">
            <v>4.89487045</v>
          </cell>
          <cell r="BC417">
            <v>-1.1644607899999997</v>
          </cell>
          <cell r="BD417">
            <v>-0.31215359602087228</v>
          </cell>
          <cell r="BE417">
            <v>0</v>
          </cell>
          <cell r="BF417">
            <v>0.38144499999999998</v>
          </cell>
          <cell r="BG417">
            <v>2.0790230899999997</v>
          </cell>
          <cell r="BH417">
            <v>-1.6975780899999997</v>
          </cell>
          <cell r="BI417">
            <v>4.8375417300000008</v>
          </cell>
          <cell r="BJ417">
            <v>6.9738935399999997</v>
          </cell>
          <cell r="BK417">
            <v>-2.136351809999999</v>
          </cell>
          <cell r="BL417">
            <v>-0.44161930361270468</v>
          </cell>
          <cell r="BM417">
            <v>4.3456676700000001</v>
          </cell>
          <cell r="BN417">
            <v>6.9738935399999997</v>
          </cell>
          <cell r="BO417">
            <v>-2.6282258699999996</v>
          </cell>
          <cell r="BP417">
            <v>-0.60479219065548095</v>
          </cell>
          <cell r="BQ417">
            <v>0</v>
          </cell>
          <cell r="BR417">
            <v>0.65575000000000006</v>
          </cell>
          <cell r="BS417">
            <v>0</v>
          </cell>
          <cell r="BT417">
            <v>0.65575000000000006</v>
          </cell>
          <cell r="BU417">
            <v>5.4932917300000002</v>
          </cell>
          <cell r="BV417">
            <v>6.9738935399999997</v>
          </cell>
          <cell r="BW417">
            <v>-1.4806018099999996</v>
          </cell>
          <cell r="BX417">
            <v>-0.26952906977689306</v>
          </cell>
          <cell r="BY417">
            <v>4.9616876699999999</v>
          </cell>
          <cell r="BZ417">
            <v>6.9738935399999997</v>
          </cell>
          <cell r="CA417">
            <v>2.0122058699999998</v>
          </cell>
          <cell r="CB417">
            <v>0.40554867694846258</v>
          </cell>
          <cell r="CC417">
            <v>0</v>
          </cell>
          <cell r="CD417">
            <v>0.65575000000000006</v>
          </cell>
          <cell r="CE417">
            <v>0.20476115000000036</v>
          </cell>
          <cell r="CF417">
            <v>0.45098884999999966</v>
          </cell>
          <cell r="CG417">
            <v>6.1490417300000004</v>
          </cell>
          <cell r="CH417">
            <v>7.1786546900000001</v>
          </cell>
          <cell r="CI417">
            <v>-1.0296129599999997</v>
          </cell>
          <cell r="CJ417">
            <v>-0.16744283177925345</v>
          </cell>
          <cell r="CK417">
            <v>5.0036876699999997</v>
          </cell>
          <cell r="CL417">
            <v>7.1786546900000001</v>
          </cell>
          <cell r="CM417">
            <v>2.1749670200000004</v>
          </cell>
          <cell r="CN417">
            <v>0.43467281801783614</v>
          </cell>
          <cell r="CO417">
            <v>0</v>
          </cell>
          <cell r="CP417">
            <v>0.65575000000000006</v>
          </cell>
          <cell r="CQ417">
            <v>1.2315686900000005</v>
          </cell>
          <cell r="CR417">
            <v>-0.57581869000000041</v>
          </cell>
          <cell r="CS417">
            <v>6.8047917300000007</v>
          </cell>
          <cell r="CT417">
            <v>8.4102233800000015</v>
          </cell>
          <cell r="CU417">
            <v>-1.6054316500000008</v>
          </cell>
          <cell r="CV417">
            <v>-0.23592664018241755</v>
          </cell>
          <cell r="CW417">
            <v>5.57699619</v>
          </cell>
          <cell r="CX417">
            <v>8.4102233800000015</v>
          </cell>
          <cell r="CY417">
            <v>-2.8332271900000014</v>
          </cell>
          <cell r="CZ417">
            <v>-0.50802028430290203</v>
          </cell>
          <cell r="DA417">
            <v>0</v>
          </cell>
          <cell r="DB417">
            <v>1.02075</v>
          </cell>
          <cell r="DC417">
            <v>1.5079813</v>
          </cell>
          <cell r="DD417">
            <v>-0.48723129999999992</v>
          </cell>
          <cell r="DE417">
            <v>7.8255417300000003</v>
          </cell>
          <cell r="DF417">
            <v>9.9182046800000006</v>
          </cell>
          <cell r="DG417">
            <v>-2.0926629500000002</v>
          </cell>
          <cell r="DH417">
            <v>-0.26741445157433213</v>
          </cell>
          <cell r="DI417">
            <v>6.1500378899999992</v>
          </cell>
          <cell r="DJ417">
            <v>9.9182046800000006</v>
          </cell>
          <cell r="DK417">
            <v>-3.7681667900000013</v>
          </cell>
          <cell r="DL417">
            <v>-0.61270627228607233</v>
          </cell>
          <cell r="DM417">
            <v>0</v>
          </cell>
          <cell r="DN417">
            <v>3.6557499999999998</v>
          </cell>
          <cell r="DO417">
            <v>1.0861420800000001</v>
          </cell>
          <cell r="DP417">
            <v>2.5696079199999997</v>
          </cell>
          <cell r="DQ417">
            <v>11.481291730000001</v>
          </cell>
          <cell r="DR417">
            <v>11.004346759999999</v>
          </cell>
          <cell r="DS417">
            <v>0.47694497000000169</v>
          </cell>
          <cell r="DT417">
            <v>4.1541054893132805E-2</v>
          </cell>
          <cell r="DU417">
            <v>6.1500378899999992</v>
          </cell>
          <cell r="DV417">
            <v>11.004346759999999</v>
          </cell>
          <cell r="DW417">
            <v>-4.8543088699999997</v>
          </cell>
          <cell r="DX417">
            <v>-0.78931365250499297</v>
          </cell>
          <cell r="DY417">
            <v>0</v>
          </cell>
          <cell r="DZ417">
            <v>0.65575000000000006</v>
          </cell>
          <cell r="EA417">
            <v>0</v>
          </cell>
          <cell r="EB417">
            <v>0.65575000000000006</v>
          </cell>
          <cell r="EC417">
            <v>12.13704173</v>
          </cell>
          <cell r="ED417">
            <v>11.004346759999999</v>
          </cell>
          <cell r="EE417">
            <v>1.1326949700000011</v>
          </cell>
          <cell r="EF417">
            <v>9.3325457322951888E-2</v>
          </cell>
          <cell r="EG417">
            <v>6.1500378899999992</v>
          </cell>
          <cell r="EH417">
            <v>11.004346759999999</v>
          </cell>
          <cell r="EI417">
            <v>-4.8543088699999997</v>
          </cell>
          <cell r="EJ417">
            <v>-0.78931365250499297</v>
          </cell>
          <cell r="EK417">
            <v>0</v>
          </cell>
          <cell r="EL417">
            <v>0.65575000000000006</v>
          </cell>
          <cell r="EM417">
            <v>0</v>
          </cell>
          <cell r="EN417">
            <v>0.65575000000000006</v>
          </cell>
        </row>
        <row r="418">
          <cell r="A418">
            <v>523405</v>
          </cell>
          <cell r="B418" t="str">
            <v>Training - Business Transformation</v>
          </cell>
          <cell r="C418">
            <v>2.4989872000000002</v>
          </cell>
          <cell r="D418">
            <v>2.3561608599999997</v>
          </cell>
          <cell r="E418">
            <v>0</v>
          </cell>
          <cell r="F418">
            <v>-0.1197</v>
          </cell>
          <cell r="G418">
            <v>0</v>
          </cell>
          <cell r="H418">
            <v>0</v>
          </cell>
          <cell r="I418">
            <v>0</v>
          </cell>
          <cell r="J418">
            <v>20</v>
          </cell>
          <cell r="K418">
            <v>0</v>
          </cell>
          <cell r="L418">
            <v>0</v>
          </cell>
          <cell r="M418">
            <v>0</v>
          </cell>
          <cell r="N418">
            <v>0</v>
          </cell>
          <cell r="O418">
            <v>0</v>
          </cell>
          <cell r="P418">
            <v>0</v>
          </cell>
          <cell r="Q418">
            <v>0</v>
          </cell>
          <cell r="R418">
            <v>0</v>
          </cell>
          <cell r="S418">
            <v>0</v>
          </cell>
          <cell r="T418">
            <v>0</v>
          </cell>
          <cell r="U418">
            <v>0</v>
          </cell>
          <cell r="V418">
            <v>0</v>
          </cell>
          <cell r="W418">
            <v>0</v>
          </cell>
          <cell r="X418">
            <v>0</v>
          </cell>
          <cell r="Y418">
            <v>0</v>
          </cell>
          <cell r="Z418">
            <v>0</v>
          </cell>
          <cell r="AA418">
            <v>0</v>
          </cell>
          <cell r="AB418">
            <v>0</v>
          </cell>
          <cell r="AC418">
            <v>0</v>
          </cell>
          <cell r="AD418">
            <v>0</v>
          </cell>
          <cell r="AE418">
            <v>0</v>
          </cell>
          <cell r="AF418">
            <v>0</v>
          </cell>
          <cell r="AG418">
            <v>0</v>
          </cell>
          <cell r="AH418">
            <v>0</v>
          </cell>
          <cell r="AI418">
            <v>0</v>
          </cell>
          <cell r="AJ418">
            <v>0</v>
          </cell>
          <cell r="AK418">
            <v>0</v>
          </cell>
          <cell r="AL418">
            <v>0</v>
          </cell>
          <cell r="AM418">
            <v>0</v>
          </cell>
          <cell r="AN418">
            <v>0</v>
          </cell>
          <cell r="AO418">
            <v>0</v>
          </cell>
          <cell r="AP418">
            <v>0</v>
          </cell>
          <cell r="AQ418">
            <v>0</v>
          </cell>
          <cell r="AR418">
            <v>0</v>
          </cell>
          <cell r="AS418">
            <v>0</v>
          </cell>
          <cell r="AT418">
            <v>0</v>
          </cell>
          <cell r="AU418">
            <v>0</v>
          </cell>
          <cell r="AV418">
            <v>0</v>
          </cell>
          <cell r="AW418">
            <v>0</v>
          </cell>
          <cell r="AX418">
            <v>0</v>
          </cell>
          <cell r="AY418">
            <v>0</v>
          </cell>
          <cell r="AZ418">
            <v>0</v>
          </cell>
          <cell r="BA418">
            <v>0</v>
          </cell>
          <cell r="BB418">
            <v>0</v>
          </cell>
          <cell r="BC418">
            <v>0</v>
          </cell>
          <cell r="BD418">
            <v>0</v>
          </cell>
          <cell r="BE418">
            <v>0</v>
          </cell>
          <cell r="BF418">
            <v>0</v>
          </cell>
          <cell r="BG418">
            <v>0</v>
          </cell>
          <cell r="BH418">
            <v>0</v>
          </cell>
          <cell r="BI418">
            <v>0</v>
          </cell>
          <cell r="BJ418">
            <v>0</v>
          </cell>
          <cell r="BK418">
            <v>0</v>
          </cell>
          <cell r="BL418">
            <v>0</v>
          </cell>
          <cell r="BM418">
            <v>0</v>
          </cell>
          <cell r="BN418">
            <v>0</v>
          </cell>
          <cell r="BO418">
            <v>0</v>
          </cell>
          <cell r="BP418">
            <v>0</v>
          </cell>
          <cell r="BQ418">
            <v>0</v>
          </cell>
          <cell r="BR418">
            <v>0</v>
          </cell>
          <cell r="BS418">
            <v>0</v>
          </cell>
          <cell r="BT418">
            <v>0</v>
          </cell>
          <cell r="BU418">
            <v>0</v>
          </cell>
          <cell r="BV418">
            <v>0</v>
          </cell>
          <cell r="BW418">
            <v>0</v>
          </cell>
          <cell r="BX418">
            <v>0</v>
          </cell>
          <cell r="BY418">
            <v>0</v>
          </cell>
          <cell r="BZ418">
            <v>0</v>
          </cell>
          <cell r="CA418">
            <v>0</v>
          </cell>
          <cell r="CB418">
            <v>0</v>
          </cell>
          <cell r="CC418">
            <v>0</v>
          </cell>
          <cell r="CD418">
            <v>0</v>
          </cell>
          <cell r="CE418">
            <v>0</v>
          </cell>
          <cell r="CF418">
            <v>0</v>
          </cell>
          <cell r="CG418">
            <v>0</v>
          </cell>
          <cell r="CH418">
            <v>0</v>
          </cell>
          <cell r="CI418">
            <v>0</v>
          </cell>
          <cell r="CJ418">
            <v>0</v>
          </cell>
          <cell r="CK418">
            <v>0</v>
          </cell>
          <cell r="CL418">
            <v>0</v>
          </cell>
          <cell r="CM418">
            <v>0</v>
          </cell>
          <cell r="CN418">
            <v>0</v>
          </cell>
          <cell r="CO418">
            <v>0</v>
          </cell>
          <cell r="CP418">
            <v>0</v>
          </cell>
          <cell r="CQ418">
            <v>0</v>
          </cell>
          <cell r="CR418">
            <v>0</v>
          </cell>
          <cell r="CS418">
            <v>0</v>
          </cell>
          <cell r="CT418">
            <v>0</v>
          </cell>
          <cell r="CU418">
            <v>0</v>
          </cell>
          <cell r="CV418">
            <v>0</v>
          </cell>
          <cell r="CW418">
            <v>0</v>
          </cell>
          <cell r="CX418">
            <v>0</v>
          </cell>
          <cell r="CY418">
            <v>0</v>
          </cell>
          <cell r="CZ418">
            <v>0</v>
          </cell>
          <cell r="DA418">
            <v>0</v>
          </cell>
          <cell r="DB418">
            <v>0</v>
          </cell>
          <cell r="DC418">
            <v>0</v>
          </cell>
          <cell r="DD418">
            <v>0</v>
          </cell>
          <cell r="DE418">
            <v>0</v>
          </cell>
          <cell r="DF418">
            <v>0</v>
          </cell>
          <cell r="DG418">
            <v>0</v>
          </cell>
          <cell r="DH418">
            <v>0</v>
          </cell>
          <cell r="DI418">
            <v>0</v>
          </cell>
          <cell r="DJ418">
            <v>0</v>
          </cell>
          <cell r="DK418">
            <v>0</v>
          </cell>
          <cell r="DL418">
            <v>0</v>
          </cell>
          <cell r="DM418">
            <v>0</v>
          </cell>
          <cell r="DN418">
            <v>0</v>
          </cell>
          <cell r="DO418">
            <v>0</v>
          </cell>
          <cell r="DP418">
            <v>0</v>
          </cell>
          <cell r="DQ418">
            <v>0</v>
          </cell>
          <cell r="DR418">
            <v>0</v>
          </cell>
          <cell r="DS418">
            <v>0</v>
          </cell>
          <cell r="DT418">
            <v>0</v>
          </cell>
          <cell r="DU418">
            <v>0</v>
          </cell>
          <cell r="DV418">
            <v>0</v>
          </cell>
          <cell r="DW418">
            <v>0</v>
          </cell>
          <cell r="DX418">
            <v>0</v>
          </cell>
          <cell r="DY418">
            <v>0</v>
          </cell>
          <cell r="DZ418">
            <v>0</v>
          </cell>
          <cell r="EA418">
            <v>0</v>
          </cell>
          <cell r="EB418">
            <v>0</v>
          </cell>
          <cell r="EC418">
            <v>0</v>
          </cell>
          <cell r="ED418">
            <v>0</v>
          </cell>
          <cell r="EE418">
            <v>0</v>
          </cell>
          <cell r="EF418">
            <v>0</v>
          </cell>
          <cell r="EG418">
            <v>0</v>
          </cell>
          <cell r="EH418">
            <v>0</v>
          </cell>
          <cell r="EI418">
            <v>0</v>
          </cell>
          <cell r="EJ418">
            <v>0</v>
          </cell>
          <cell r="EK418">
            <v>0</v>
          </cell>
          <cell r="EL418">
            <v>0</v>
          </cell>
          <cell r="EM418">
            <v>0</v>
          </cell>
          <cell r="EN418">
            <v>0</v>
          </cell>
        </row>
        <row r="419">
          <cell r="A419">
            <v>523406</v>
          </cell>
          <cell r="B419" t="str">
            <v>Training Expenses (Vocational Trainees)</v>
          </cell>
          <cell r="C419">
            <v>9.9633609399999994</v>
          </cell>
          <cell r="D419">
            <v>34.809649999999998</v>
          </cell>
          <cell r="E419">
            <v>16.612349999999999</v>
          </cell>
          <cell r="F419">
            <v>11.687199439999999</v>
          </cell>
          <cell r="G419">
            <v>27.809500019999998</v>
          </cell>
          <cell r="H419">
            <v>42.884999790000002</v>
          </cell>
          <cell r="I419">
            <v>46.788874979999996</v>
          </cell>
          <cell r="J419">
            <v>75</v>
          </cell>
          <cell r="K419">
            <v>48.615000000000002</v>
          </cell>
          <cell r="L419">
            <v>86.915000000000006</v>
          </cell>
          <cell r="M419">
            <v>5.4895829999999997</v>
          </cell>
          <cell r="N419">
            <v>3.3187000000000002</v>
          </cell>
          <cell r="O419">
            <v>2.1708829999999995</v>
          </cell>
          <cell r="P419">
            <v>0.3954549917543827</v>
          </cell>
          <cell r="Q419">
            <v>3.64313303</v>
          </cell>
          <cell r="R419">
            <v>3.3187000000000002</v>
          </cell>
          <cell r="S419">
            <v>0.32443302999999979</v>
          </cell>
          <cell r="T419">
            <v>8.9053303112568413E-2</v>
          </cell>
          <cell r="U419">
            <v>0</v>
          </cell>
          <cell r="V419">
            <v>5.4895829999999997</v>
          </cell>
          <cell r="W419">
            <v>3.2177799999999999</v>
          </cell>
          <cell r="X419">
            <v>2.2718029999999998</v>
          </cell>
          <cell r="Y419">
            <v>10.979165999999999</v>
          </cell>
          <cell r="Z419">
            <v>6.5364800000000001</v>
          </cell>
          <cell r="AA419">
            <v>4.4426859999999992</v>
          </cell>
          <cell r="AB419">
            <v>0.40464694677173108</v>
          </cell>
          <cell r="AC419">
            <v>7.6039500000000002</v>
          </cell>
          <cell r="AD419">
            <v>6.5364800000000001</v>
          </cell>
          <cell r="AE419">
            <v>1.0674700000000001</v>
          </cell>
          <cell r="AF419">
            <v>0.14038361640989225</v>
          </cell>
          <cell r="AG419">
            <v>0</v>
          </cell>
          <cell r="AH419">
            <v>5.4895829999999997</v>
          </cell>
          <cell r="AI419">
            <v>3.1486100000000001</v>
          </cell>
          <cell r="AJ419">
            <v>2.3409729999999995</v>
          </cell>
          <cell r="AK419">
            <v>16.468748999999999</v>
          </cell>
          <cell r="AL419">
            <v>9.6850900000000006</v>
          </cell>
          <cell r="AM419">
            <v>6.7836589999999983</v>
          </cell>
          <cell r="AN419">
            <v>0.4119110079338752</v>
          </cell>
          <cell r="AO419">
            <v>3.1486100000000001</v>
          </cell>
          <cell r="AP419">
            <v>9.6850900000000006</v>
          </cell>
          <cell r="AQ419">
            <v>-6.536480000000001</v>
          </cell>
          <cell r="AR419">
            <v>-2.0759890872480238</v>
          </cell>
          <cell r="AS419">
            <v>0</v>
          </cell>
          <cell r="AT419">
            <v>7.952083</v>
          </cell>
          <cell r="AU419">
            <v>3.5595400000000001</v>
          </cell>
          <cell r="AV419">
            <v>4.3925429999999999</v>
          </cell>
          <cell r="AW419">
            <v>24.420832000000001</v>
          </cell>
          <cell r="AX419">
            <v>13.244630000000001</v>
          </cell>
          <cell r="AY419">
            <v>11.176202</v>
          </cell>
          <cell r="AZ419">
            <v>0.45765033722028797</v>
          </cell>
          <cell r="BA419">
            <v>15.064324989999999</v>
          </cell>
          <cell r="BB419">
            <v>13.244630000000001</v>
          </cell>
          <cell r="BC419">
            <v>1.8196949899999986</v>
          </cell>
          <cell r="BD419">
            <v>0.120794990230757</v>
          </cell>
          <cell r="BE419">
            <v>0</v>
          </cell>
          <cell r="BF419">
            <v>8.4370829999999994</v>
          </cell>
          <cell r="BG419">
            <v>7.3088050000000004</v>
          </cell>
          <cell r="BH419">
            <v>1.128277999999999</v>
          </cell>
          <cell r="BI419">
            <v>32.857914999999998</v>
          </cell>
          <cell r="BJ419">
            <v>20.553435</v>
          </cell>
          <cell r="BK419">
            <v>12.304479999999998</v>
          </cell>
          <cell r="BL419">
            <v>0.37447537374176049</v>
          </cell>
          <cell r="BM419">
            <v>18.527824989999999</v>
          </cell>
          <cell r="BN419">
            <v>20.553435</v>
          </cell>
          <cell r="BO419">
            <v>-2.0256100100000012</v>
          </cell>
          <cell r="BP419">
            <v>-0.10932799781373589</v>
          </cell>
          <cell r="BQ419">
            <v>0</v>
          </cell>
          <cell r="BR419">
            <v>7.7170829999999997</v>
          </cell>
          <cell r="BS419">
            <v>7.47309</v>
          </cell>
          <cell r="BT419">
            <v>0.24399299999999968</v>
          </cell>
          <cell r="BU419">
            <v>40.574998000000001</v>
          </cell>
          <cell r="BV419">
            <v>28.026524999999999</v>
          </cell>
          <cell r="BW419">
            <v>12.548473000000001</v>
          </cell>
          <cell r="BX419">
            <v>0.30926613970504696</v>
          </cell>
          <cell r="BY419">
            <v>22.421574979999999</v>
          </cell>
          <cell r="BZ419">
            <v>28.026524999999999</v>
          </cell>
          <cell r="CA419">
            <v>5.6049500200000004</v>
          </cell>
          <cell r="CB419">
            <v>0.24998020990941114</v>
          </cell>
          <cell r="CC419">
            <v>0</v>
          </cell>
          <cell r="CD419">
            <v>7.7170829999999997</v>
          </cell>
          <cell r="CE419">
            <v>6.120425</v>
          </cell>
          <cell r="CF419">
            <v>1.5966579999999997</v>
          </cell>
          <cell r="CG419">
            <v>48.292081000000003</v>
          </cell>
          <cell r="CH419">
            <v>34.146949999999997</v>
          </cell>
          <cell r="CI419">
            <v>14.145131000000006</v>
          </cell>
          <cell r="CJ419">
            <v>0.29290787862299839</v>
          </cell>
          <cell r="CK419">
            <v>26.177999979999999</v>
          </cell>
          <cell r="CL419">
            <v>34.146949999999997</v>
          </cell>
          <cell r="CM419">
            <v>7.9689500199999976</v>
          </cell>
          <cell r="CN419">
            <v>0.30441401276217733</v>
          </cell>
          <cell r="CO419">
            <v>0</v>
          </cell>
          <cell r="CP419">
            <v>7.7170829999999997</v>
          </cell>
          <cell r="CQ419">
            <v>8.4505940000000006</v>
          </cell>
          <cell r="CR419">
            <v>-0.73351100000000091</v>
          </cell>
          <cell r="CS419">
            <v>56.009163999999998</v>
          </cell>
          <cell r="CT419">
            <v>42.597543999999999</v>
          </cell>
          <cell r="CU419">
            <v>13.411619999999999</v>
          </cell>
          <cell r="CV419">
            <v>0.23945402934419802</v>
          </cell>
          <cell r="CW419">
            <v>32.989699979999997</v>
          </cell>
          <cell r="CX419">
            <v>42.597543999999999</v>
          </cell>
          <cell r="CY419">
            <v>-9.6078440200000017</v>
          </cell>
          <cell r="CZ419">
            <v>-0.29123769012221257</v>
          </cell>
          <cell r="DA419">
            <v>0</v>
          </cell>
          <cell r="DB419">
            <v>7.7170829999999997</v>
          </cell>
          <cell r="DC419">
            <v>5.4551600000000002</v>
          </cell>
          <cell r="DD419">
            <v>2.2619229999999995</v>
          </cell>
          <cell r="DE419">
            <v>63.726247000000001</v>
          </cell>
          <cell r="DF419">
            <v>48.052703999999999</v>
          </cell>
          <cell r="DG419">
            <v>15.673543000000002</v>
          </cell>
          <cell r="DH419">
            <v>0.24595113846889496</v>
          </cell>
          <cell r="DI419">
            <v>36.895914979999993</v>
          </cell>
          <cell r="DJ419">
            <v>48.052703999999999</v>
          </cell>
          <cell r="DK419">
            <v>-11.156789020000005</v>
          </cell>
          <cell r="DL419">
            <v>-0.30238548159187045</v>
          </cell>
          <cell r="DM419">
            <v>0</v>
          </cell>
          <cell r="DN419">
            <v>9.7170830000000006</v>
          </cell>
          <cell r="DO419">
            <v>6.13124</v>
          </cell>
          <cell r="DP419">
            <v>3.5858430000000006</v>
          </cell>
          <cell r="DQ419">
            <v>73.443330000000003</v>
          </cell>
          <cell r="DR419">
            <v>54.183943999999997</v>
          </cell>
          <cell r="DS419">
            <v>19.259386000000006</v>
          </cell>
          <cell r="DT419">
            <v>0.26223465085256897</v>
          </cell>
          <cell r="DU419">
            <v>40.37350498</v>
          </cell>
          <cell r="DV419">
            <v>54.183943999999997</v>
          </cell>
          <cell r="DW419">
            <v>-13.810439019999997</v>
          </cell>
          <cell r="DX419">
            <v>-0.34206688338902791</v>
          </cell>
          <cell r="DY419">
            <v>0</v>
          </cell>
          <cell r="DZ419">
            <v>7.7170829999999997</v>
          </cell>
          <cell r="EA419">
            <v>6.0135949999999996</v>
          </cell>
          <cell r="EB419">
            <v>1.7034880000000001</v>
          </cell>
          <cell r="EC419">
            <v>81.160413000000005</v>
          </cell>
          <cell r="ED419">
            <v>60.197538999999999</v>
          </cell>
          <cell r="EE419">
            <v>20.962874000000006</v>
          </cell>
          <cell r="EF419">
            <v>0.25828939534844414</v>
          </cell>
          <cell r="EG419">
            <v>43.897779979999996</v>
          </cell>
          <cell r="EH419">
            <v>60.197538999999999</v>
          </cell>
          <cell r="EI419">
            <v>-16.299759020000003</v>
          </cell>
          <cell r="EJ419">
            <v>-0.37131169338008069</v>
          </cell>
          <cell r="EK419">
            <v>0</v>
          </cell>
          <cell r="EL419">
            <v>5.7545869999999999</v>
          </cell>
          <cell r="EM419">
            <v>5.4947150000000002</v>
          </cell>
          <cell r="EN419">
            <v>0.25987199999999966</v>
          </cell>
        </row>
        <row r="420">
          <cell r="A420">
            <v>523407</v>
          </cell>
          <cell r="B420" t="str">
            <v>E.P.F.Trainees</v>
          </cell>
          <cell r="C420">
            <v>0</v>
          </cell>
          <cell r="D420">
            <v>0</v>
          </cell>
          <cell r="E420">
            <v>0</v>
          </cell>
          <cell r="F420">
            <v>0</v>
          </cell>
          <cell r="G420">
            <v>0</v>
          </cell>
          <cell r="H420">
            <v>0</v>
          </cell>
          <cell r="I420">
            <v>0</v>
          </cell>
          <cell r="J420">
            <v>5</v>
          </cell>
          <cell r="K420">
            <v>0</v>
          </cell>
          <cell r="L420">
            <v>0</v>
          </cell>
          <cell r="M420">
            <v>0</v>
          </cell>
          <cell r="N420">
            <v>0</v>
          </cell>
          <cell r="O420">
            <v>0</v>
          </cell>
          <cell r="P420">
            <v>0</v>
          </cell>
          <cell r="Q420">
            <v>0</v>
          </cell>
          <cell r="R420">
            <v>0</v>
          </cell>
          <cell r="S420">
            <v>0</v>
          </cell>
          <cell r="T420">
            <v>0</v>
          </cell>
          <cell r="U420">
            <v>0</v>
          </cell>
          <cell r="V420">
            <v>0</v>
          </cell>
          <cell r="W420">
            <v>0</v>
          </cell>
          <cell r="X420">
            <v>0</v>
          </cell>
          <cell r="Y420">
            <v>0</v>
          </cell>
          <cell r="Z420">
            <v>0</v>
          </cell>
          <cell r="AA420">
            <v>0</v>
          </cell>
          <cell r="AB420">
            <v>0</v>
          </cell>
          <cell r="AC420">
            <v>0</v>
          </cell>
          <cell r="AD420">
            <v>0</v>
          </cell>
          <cell r="AE420">
            <v>0</v>
          </cell>
          <cell r="AF420">
            <v>0</v>
          </cell>
          <cell r="AG420">
            <v>0</v>
          </cell>
          <cell r="AH420">
            <v>0</v>
          </cell>
          <cell r="AI420">
            <v>0</v>
          </cell>
          <cell r="AJ420">
            <v>0</v>
          </cell>
          <cell r="AK420">
            <v>0</v>
          </cell>
          <cell r="AL420">
            <v>0</v>
          </cell>
          <cell r="AM420">
            <v>0</v>
          </cell>
          <cell r="AN420">
            <v>0</v>
          </cell>
          <cell r="AO420">
            <v>0</v>
          </cell>
          <cell r="AP420">
            <v>0</v>
          </cell>
          <cell r="AQ420">
            <v>0</v>
          </cell>
          <cell r="AR420">
            <v>0</v>
          </cell>
          <cell r="AS420">
            <v>0</v>
          </cell>
          <cell r="AT420">
            <v>0</v>
          </cell>
          <cell r="AU420">
            <v>0</v>
          </cell>
          <cell r="AV420">
            <v>0</v>
          </cell>
          <cell r="AW420">
            <v>0</v>
          </cell>
          <cell r="AX420">
            <v>0</v>
          </cell>
          <cell r="AY420">
            <v>0</v>
          </cell>
          <cell r="AZ420">
            <v>0</v>
          </cell>
          <cell r="BA420">
            <v>0</v>
          </cell>
          <cell r="BB420">
            <v>0</v>
          </cell>
          <cell r="BC420">
            <v>0</v>
          </cell>
          <cell r="BD420">
            <v>0</v>
          </cell>
          <cell r="BE420">
            <v>0</v>
          </cell>
          <cell r="BF420">
            <v>0</v>
          </cell>
          <cell r="BG420">
            <v>0</v>
          </cell>
          <cell r="BH420">
            <v>0</v>
          </cell>
          <cell r="BI420">
            <v>0</v>
          </cell>
          <cell r="BJ420">
            <v>0</v>
          </cell>
          <cell r="BK420">
            <v>0</v>
          </cell>
          <cell r="BL420">
            <v>0</v>
          </cell>
          <cell r="BM420">
            <v>0</v>
          </cell>
          <cell r="BN420">
            <v>0</v>
          </cell>
          <cell r="BO420">
            <v>0</v>
          </cell>
          <cell r="BP420">
            <v>0</v>
          </cell>
          <cell r="BQ420">
            <v>0</v>
          </cell>
          <cell r="BR420">
            <v>0</v>
          </cell>
          <cell r="BS420">
            <v>0</v>
          </cell>
          <cell r="BT420">
            <v>0</v>
          </cell>
          <cell r="BU420">
            <v>0</v>
          </cell>
          <cell r="BV420">
            <v>0</v>
          </cell>
          <cell r="BW420">
            <v>0</v>
          </cell>
          <cell r="BX420">
            <v>0</v>
          </cell>
          <cell r="BY420">
            <v>0</v>
          </cell>
          <cell r="BZ420">
            <v>0</v>
          </cell>
          <cell r="CA420">
            <v>0</v>
          </cell>
          <cell r="CB420">
            <v>0</v>
          </cell>
          <cell r="CC420">
            <v>0</v>
          </cell>
          <cell r="CD420">
            <v>0</v>
          </cell>
          <cell r="CE420">
            <v>0</v>
          </cell>
          <cell r="CF420">
            <v>0</v>
          </cell>
          <cell r="CG420">
            <v>0</v>
          </cell>
          <cell r="CH420">
            <v>0</v>
          </cell>
          <cell r="CI420">
            <v>0</v>
          </cell>
          <cell r="CJ420">
            <v>0</v>
          </cell>
          <cell r="CK420">
            <v>0</v>
          </cell>
          <cell r="CL420">
            <v>0</v>
          </cell>
          <cell r="CM420">
            <v>0</v>
          </cell>
          <cell r="CN420">
            <v>0</v>
          </cell>
          <cell r="CO420">
            <v>0</v>
          </cell>
          <cell r="CP420">
            <v>0</v>
          </cell>
          <cell r="CQ420">
            <v>0</v>
          </cell>
          <cell r="CR420">
            <v>0</v>
          </cell>
          <cell r="CS420">
            <v>0</v>
          </cell>
          <cell r="CT420">
            <v>0</v>
          </cell>
          <cell r="CU420">
            <v>0</v>
          </cell>
          <cell r="CV420">
            <v>0</v>
          </cell>
          <cell r="CW420">
            <v>0</v>
          </cell>
          <cell r="CX420">
            <v>0</v>
          </cell>
          <cell r="CY420">
            <v>0</v>
          </cell>
          <cell r="CZ420">
            <v>0</v>
          </cell>
          <cell r="DA420">
            <v>0</v>
          </cell>
          <cell r="DB420">
            <v>0</v>
          </cell>
          <cell r="DC420">
            <v>0</v>
          </cell>
          <cell r="DD420">
            <v>0</v>
          </cell>
          <cell r="DE420">
            <v>0</v>
          </cell>
          <cell r="DF420">
            <v>0</v>
          </cell>
          <cell r="DG420">
            <v>0</v>
          </cell>
          <cell r="DH420">
            <v>0</v>
          </cell>
          <cell r="DI420">
            <v>0</v>
          </cell>
          <cell r="DJ420">
            <v>0</v>
          </cell>
          <cell r="DK420">
            <v>0</v>
          </cell>
          <cell r="DL420">
            <v>0</v>
          </cell>
          <cell r="DM420">
            <v>0</v>
          </cell>
          <cell r="DN420">
            <v>0</v>
          </cell>
          <cell r="DO420">
            <v>0</v>
          </cell>
          <cell r="DP420">
            <v>0</v>
          </cell>
          <cell r="DQ420">
            <v>0</v>
          </cell>
          <cell r="DR420">
            <v>0</v>
          </cell>
          <cell r="DS420">
            <v>0</v>
          </cell>
          <cell r="DT420">
            <v>0</v>
          </cell>
          <cell r="DU420">
            <v>0</v>
          </cell>
          <cell r="DV420">
            <v>0</v>
          </cell>
          <cell r="DW420">
            <v>0</v>
          </cell>
          <cell r="DX420">
            <v>0</v>
          </cell>
          <cell r="DY420">
            <v>0</v>
          </cell>
          <cell r="DZ420">
            <v>0</v>
          </cell>
          <cell r="EA420">
            <v>0</v>
          </cell>
          <cell r="EB420">
            <v>0</v>
          </cell>
          <cell r="EC420">
            <v>0</v>
          </cell>
          <cell r="ED420">
            <v>0</v>
          </cell>
          <cell r="EE420">
            <v>0</v>
          </cell>
          <cell r="EF420">
            <v>0</v>
          </cell>
          <cell r="EG420">
            <v>0</v>
          </cell>
          <cell r="EH420">
            <v>0</v>
          </cell>
          <cell r="EI420">
            <v>0</v>
          </cell>
          <cell r="EJ420">
            <v>0</v>
          </cell>
          <cell r="EK420">
            <v>0</v>
          </cell>
          <cell r="EL420">
            <v>0</v>
          </cell>
          <cell r="EM420">
            <v>0</v>
          </cell>
          <cell r="EN420">
            <v>0</v>
          </cell>
        </row>
        <row r="421">
          <cell r="A421">
            <v>523408</v>
          </cell>
          <cell r="B421" t="str">
            <v>E.T.F.Trainees</v>
          </cell>
          <cell r="C421">
            <v>0</v>
          </cell>
          <cell r="D421">
            <v>0</v>
          </cell>
          <cell r="E421">
            <v>0</v>
          </cell>
          <cell r="F421">
            <v>0</v>
          </cell>
          <cell r="G421">
            <v>0</v>
          </cell>
          <cell r="H421">
            <v>0</v>
          </cell>
          <cell r="I421">
            <v>0</v>
          </cell>
          <cell r="J421">
            <v>1</v>
          </cell>
          <cell r="K421">
            <v>0</v>
          </cell>
          <cell r="L421">
            <v>0</v>
          </cell>
          <cell r="M421">
            <v>0</v>
          </cell>
          <cell r="N421">
            <v>0</v>
          </cell>
          <cell r="O421">
            <v>0</v>
          </cell>
          <cell r="P421">
            <v>0</v>
          </cell>
          <cell r="Q421">
            <v>0</v>
          </cell>
          <cell r="R421">
            <v>0</v>
          </cell>
          <cell r="S421">
            <v>0</v>
          </cell>
          <cell r="T421">
            <v>0</v>
          </cell>
          <cell r="U421">
            <v>0</v>
          </cell>
          <cell r="V421">
            <v>0</v>
          </cell>
          <cell r="W421">
            <v>0</v>
          </cell>
          <cell r="X421">
            <v>0</v>
          </cell>
          <cell r="Y421">
            <v>0</v>
          </cell>
          <cell r="Z421">
            <v>0</v>
          </cell>
          <cell r="AA421">
            <v>0</v>
          </cell>
          <cell r="AB421">
            <v>0</v>
          </cell>
          <cell r="AC421">
            <v>0</v>
          </cell>
          <cell r="AD421">
            <v>0</v>
          </cell>
          <cell r="AE421">
            <v>0</v>
          </cell>
          <cell r="AF421">
            <v>0</v>
          </cell>
          <cell r="AG421">
            <v>0</v>
          </cell>
          <cell r="AH421">
            <v>0</v>
          </cell>
          <cell r="AI421">
            <v>0</v>
          </cell>
          <cell r="AJ421">
            <v>0</v>
          </cell>
          <cell r="AK421">
            <v>0</v>
          </cell>
          <cell r="AL421">
            <v>0</v>
          </cell>
          <cell r="AM421">
            <v>0</v>
          </cell>
          <cell r="AN421">
            <v>0</v>
          </cell>
          <cell r="AO421">
            <v>0</v>
          </cell>
          <cell r="AP421">
            <v>0</v>
          </cell>
          <cell r="AQ421">
            <v>0</v>
          </cell>
          <cell r="AR421">
            <v>0</v>
          </cell>
          <cell r="AS421">
            <v>0</v>
          </cell>
          <cell r="AT421">
            <v>0</v>
          </cell>
          <cell r="AU421">
            <v>0</v>
          </cell>
          <cell r="AV421">
            <v>0</v>
          </cell>
          <cell r="AW421">
            <v>0</v>
          </cell>
          <cell r="AX421">
            <v>0</v>
          </cell>
          <cell r="AY421">
            <v>0</v>
          </cell>
          <cell r="AZ421">
            <v>0</v>
          </cell>
          <cell r="BA421">
            <v>0</v>
          </cell>
          <cell r="BB421">
            <v>0</v>
          </cell>
          <cell r="BC421">
            <v>0</v>
          </cell>
          <cell r="BD421">
            <v>0</v>
          </cell>
          <cell r="BE421">
            <v>0</v>
          </cell>
          <cell r="BF421">
            <v>0</v>
          </cell>
          <cell r="BG421">
            <v>0</v>
          </cell>
          <cell r="BH421">
            <v>0</v>
          </cell>
          <cell r="BI421">
            <v>0</v>
          </cell>
          <cell r="BJ421">
            <v>0</v>
          </cell>
          <cell r="BK421">
            <v>0</v>
          </cell>
          <cell r="BL421">
            <v>0</v>
          </cell>
          <cell r="BM421">
            <v>0</v>
          </cell>
          <cell r="BN421">
            <v>0</v>
          </cell>
          <cell r="BO421">
            <v>0</v>
          </cell>
          <cell r="BP421">
            <v>0</v>
          </cell>
          <cell r="BQ421">
            <v>0</v>
          </cell>
          <cell r="BR421">
            <v>0</v>
          </cell>
          <cell r="BS421">
            <v>0</v>
          </cell>
          <cell r="BT421">
            <v>0</v>
          </cell>
          <cell r="BU421">
            <v>0</v>
          </cell>
          <cell r="BV421">
            <v>0</v>
          </cell>
          <cell r="BW421">
            <v>0</v>
          </cell>
          <cell r="BX421">
            <v>0</v>
          </cell>
          <cell r="BY421">
            <v>0</v>
          </cell>
          <cell r="BZ421">
            <v>0</v>
          </cell>
          <cell r="CA421">
            <v>0</v>
          </cell>
          <cell r="CB421">
            <v>0</v>
          </cell>
          <cell r="CC421">
            <v>0</v>
          </cell>
          <cell r="CD421">
            <v>0</v>
          </cell>
          <cell r="CE421">
            <v>0</v>
          </cell>
          <cell r="CF421">
            <v>0</v>
          </cell>
          <cell r="CG421">
            <v>0</v>
          </cell>
          <cell r="CH421">
            <v>0</v>
          </cell>
          <cell r="CI421">
            <v>0</v>
          </cell>
          <cell r="CJ421">
            <v>0</v>
          </cell>
          <cell r="CK421">
            <v>0</v>
          </cell>
          <cell r="CL421">
            <v>0</v>
          </cell>
          <cell r="CM421">
            <v>0</v>
          </cell>
          <cell r="CN421">
            <v>0</v>
          </cell>
          <cell r="CO421">
            <v>0</v>
          </cell>
          <cell r="CP421">
            <v>0</v>
          </cell>
          <cell r="CQ421">
            <v>0</v>
          </cell>
          <cell r="CR421">
            <v>0</v>
          </cell>
          <cell r="CS421">
            <v>0</v>
          </cell>
          <cell r="CT421">
            <v>0</v>
          </cell>
          <cell r="CU421">
            <v>0</v>
          </cell>
          <cell r="CV421">
            <v>0</v>
          </cell>
          <cell r="CW421">
            <v>0</v>
          </cell>
          <cell r="CX421">
            <v>0</v>
          </cell>
          <cell r="CY421">
            <v>0</v>
          </cell>
          <cell r="CZ421">
            <v>0</v>
          </cell>
          <cell r="DA421">
            <v>0</v>
          </cell>
          <cell r="DB421">
            <v>0</v>
          </cell>
          <cell r="DC421">
            <v>0</v>
          </cell>
          <cell r="DD421">
            <v>0</v>
          </cell>
          <cell r="DE421">
            <v>0</v>
          </cell>
          <cell r="DF421">
            <v>0</v>
          </cell>
          <cell r="DG421">
            <v>0</v>
          </cell>
          <cell r="DH421">
            <v>0</v>
          </cell>
          <cell r="DI421">
            <v>0</v>
          </cell>
          <cell r="DJ421">
            <v>0</v>
          </cell>
          <cell r="DK421">
            <v>0</v>
          </cell>
          <cell r="DL421">
            <v>0</v>
          </cell>
          <cell r="DM421">
            <v>0</v>
          </cell>
          <cell r="DN421">
            <v>0</v>
          </cell>
          <cell r="DO421">
            <v>0</v>
          </cell>
          <cell r="DP421">
            <v>0</v>
          </cell>
          <cell r="DQ421">
            <v>0</v>
          </cell>
          <cell r="DR421">
            <v>0</v>
          </cell>
          <cell r="DS421">
            <v>0</v>
          </cell>
          <cell r="DT421">
            <v>0</v>
          </cell>
          <cell r="DU421">
            <v>0</v>
          </cell>
          <cell r="DV421">
            <v>0</v>
          </cell>
          <cell r="DW421">
            <v>0</v>
          </cell>
          <cell r="DX421">
            <v>0</v>
          </cell>
          <cell r="DY421">
            <v>0</v>
          </cell>
          <cell r="DZ421">
            <v>0</v>
          </cell>
          <cell r="EA421">
            <v>0</v>
          </cell>
          <cell r="EB421">
            <v>0</v>
          </cell>
          <cell r="EC421">
            <v>0</v>
          </cell>
          <cell r="ED421">
            <v>0</v>
          </cell>
          <cell r="EE421">
            <v>0</v>
          </cell>
          <cell r="EF421">
            <v>0</v>
          </cell>
          <cell r="EG421">
            <v>0</v>
          </cell>
          <cell r="EH421">
            <v>0</v>
          </cell>
          <cell r="EI421">
            <v>0</v>
          </cell>
          <cell r="EJ421">
            <v>0</v>
          </cell>
          <cell r="EK421">
            <v>0</v>
          </cell>
          <cell r="EL421">
            <v>0</v>
          </cell>
          <cell r="EM421">
            <v>0</v>
          </cell>
          <cell r="EN421">
            <v>0</v>
          </cell>
        </row>
        <row r="422">
          <cell r="A422">
            <v>523409</v>
          </cell>
          <cell r="B422" t="str">
            <v>Training - TTC by External Trainer</v>
          </cell>
          <cell r="C422">
            <v>0</v>
          </cell>
          <cell r="D422">
            <v>0</v>
          </cell>
          <cell r="E422">
            <v>0</v>
          </cell>
          <cell r="F422">
            <v>0</v>
          </cell>
          <cell r="G422">
            <v>0</v>
          </cell>
          <cell r="H422">
            <v>0</v>
          </cell>
          <cell r="I422">
            <v>0</v>
          </cell>
          <cell r="J422">
            <v>0</v>
          </cell>
          <cell r="K422">
            <v>0</v>
          </cell>
          <cell r="L422">
            <v>0</v>
          </cell>
          <cell r="M422">
            <v>0</v>
          </cell>
          <cell r="N422">
            <v>0</v>
          </cell>
          <cell r="O422">
            <v>0</v>
          </cell>
          <cell r="P422">
            <v>0</v>
          </cell>
          <cell r="Q422">
            <v>0</v>
          </cell>
          <cell r="R422">
            <v>0</v>
          </cell>
          <cell r="S422">
            <v>0</v>
          </cell>
          <cell r="T422">
            <v>0</v>
          </cell>
          <cell r="U422">
            <v>0</v>
          </cell>
          <cell r="V422">
            <v>0</v>
          </cell>
          <cell r="W422">
            <v>0</v>
          </cell>
          <cell r="X422">
            <v>0</v>
          </cell>
          <cell r="Y422">
            <v>0</v>
          </cell>
          <cell r="Z422">
            <v>0</v>
          </cell>
          <cell r="AA422">
            <v>0</v>
          </cell>
          <cell r="AB422">
            <v>0</v>
          </cell>
          <cell r="AC422">
            <v>0</v>
          </cell>
          <cell r="AD422">
            <v>0</v>
          </cell>
          <cell r="AE422">
            <v>0</v>
          </cell>
          <cell r="AF422">
            <v>0</v>
          </cell>
          <cell r="AG422">
            <v>0</v>
          </cell>
          <cell r="AH422">
            <v>0</v>
          </cell>
          <cell r="AI422">
            <v>0</v>
          </cell>
          <cell r="AJ422">
            <v>0</v>
          </cell>
          <cell r="AK422">
            <v>0</v>
          </cell>
          <cell r="AL422">
            <v>0</v>
          </cell>
          <cell r="AM422">
            <v>0</v>
          </cell>
          <cell r="AN422">
            <v>0</v>
          </cell>
          <cell r="AO422">
            <v>0</v>
          </cell>
          <cell r="AP422">
            <v>0</v>
          </cell>
          <cell r="AQ422">
            <v>0</v>
          </cell>
          <cell r="AR422">
            <v>0</v>
          </cell>
          <cell r="AS422">
            <v>0</v>
          </cell>
          <cell r="AT422">
            <v>0</v>
          </cell>
          <cell r="AU422">
            <v>0</v>
          </cell>
          <cell r="AV422">
            <v>0</v>
          </cell>
          <cell r="AW422">
            <v>0</v>
          </cell>
          <cell r="AX422">
            <v>0</v>
          </cell>
          <cell r="AY422">
            <v>0</v>
          </cell>
          <cell r="AZ422">
            <v>0</v>
          </cell>
          <cell r="BA422">
            <v>0</v>
          </cell>
          <cell r="BB422">
            <v>0</v>
          </cell>
          <cell r="BC422">
            <v>0</v>
          </cell>
          <cell r="BD422">
            <v>0</v>
          </cell>
          <cell r="BE422">
            <v>0</v>
          </cell>
          <cell r="BF422">
            <v>0</v>
          </cell>
          <cell r="BG422">
            <v>0</v>
          </cell>
          <cell r="BH422">
            <v>0</v>
          </cell>
          <cell r="BI422">
            <v>0</v>
          </cell>
          <cell r="BJ422">
            <v>0</v>
          </cell>
          <cell r="BK422">
            <v>0</v>
          </cell>
          <cell r="BL422">
            <v>0</v>
          </cell>
          <cell r="BM422">
            <v>0</v>
          </cell>
          <cell r="BN422">
            <v>0</v>
          </cell>
          <cell r="BO422">
            <v>0</v>
          </cell>
          <cell r="BP422">
            <v>0</v>
          </cell>
          <cell r="BQ422">
            <v>0</v>
          </cell>
          <cell r="BR422">
            <v>0</v>
          </cell>
          <cell r="BS422">
            <v>0</v>
          </cell>
          <cell r="BT422">
            <v>0</v>
          </cell>
          <cell r="BU422">
            <v>0</v>
          </cell>
          <cell r="BV422">
            <v>0</v>
          </cell>
          <cell r="BW422">
            <v>0</v>
          </cell>
          <cell r="BX422">
            <v>0</v>
          </cell>
          <cell r="BY422">
            <v>0</v>
          </cell>
          <cell r="BZ422">
            <v>0</v>
          </cell>
          <cell r="CA422">
            <v>0</v>
          </cell>
          <cell r="CB422">
            <v>0</v>
          </cell>
          <cell r="CC422">
            <v>0</v>
          </cell>
          <cell r="CD422">
            <v>0</v>
          </cell>
          <cell r="CE422">
            <v>0</v>
          </cell>
          <cell r="CF422">
            <v>0</v>
          </cell>
          <cell r="CG422">
            <v>0</v>
          </cell>
          <cell r="CH422">
            <v>0</v>
          </cell>
          <cell r="CI422">
            <v>0</v>
          </cell>
          <cell r="CJ422">
            <v>0</v>
          </cell>
          <cell r="CK422">
            <v>0</v>
          </cell>
          <cell r="CL422">
            <v>0</v>
          </cell>
          <cell r="CM422">
            <v>0</v>
          </cell>
          <cell r="CN422">
            <v>0</v>
          </cell>
          <cell r="CO422">
            <v>0</v>
          </cell>
          <cell r="CP422">
            <v>0</v>
          </cell>
          <cell r="CQ422">
            <v>0</v>
          </cell>
          <cell r="CR422">
            <v>0</v>
          </cell>
          <cell r="CS422">
            <v>0</v>
          </cell>
          <cell r="CT422">
            <v>0</v>
          </cell>
          <cell r="CU422">
            <v>0</v>
          </cell>
          <cell r="CV422">
            <v>0</v>
          </cell>
          <cell r="CW422">
            <v>0</v>
          </cell>
          <cell r="CX422">
            <v>0</v>
          </cell>
          <cell r="CY422">
            <v>0</v>
          </cell>
          <cell r="CZ422">
            <v>0</v>
          </cell>
          <cell r="DA422">
            <v>0</v>
          </cell>
          <cell r="DB422">
            <v>0</v>
          </cell>
          <cell r="DC422">
            <v>0</v>
          </cell>
          <cell r="DD422">
            <v>0</v>
          </cell>
          <cell r="DE422">
            <v>0</v>
          </cell>
          <cell r="DF422">
            <v>0</v>
          </cell>
          <cell r="DG422">
            <v>0</v>
          </cell>
          <cell r="DH422">
            <v>0</v>
          </cell>
          <cell r="DI422">
            <v>0</v>
          </cell>
          <cell r="DJ422">
            <v>0</v>
          </cell>
          <cell r="DK422">
            <v>0</v>
          </cell>
          <cell r="DL422">
            <v>0</v>
          </cell>
          <cell r="DM422">
            <v>0</v>
          </cell>
          <cell r="DN422">
            <v>0</v>
          </cell>
          <cell r="DO422">
            <v>0</v>
          </cell>
          <cell r="DP422">
            <v>0</v>
          </cell>
          <cell r="DQ422">
            <v>0</v>
          </cell>
          <cell r="DR422">
            <v>0</v>
          </cell>
          <cell r="DS422">
            <v>0</v>
          </cell>
          <cell r="DT422">
            <v>0</v>
          </cell>
          <cell r="DU422">
            <v>0</v>
          </cell>
          <cell r="DV422">
            <v>0</v>
          </cell>
          <cell r="DW422">
            <v>0</v>
          </cell>
          <cell r="DX422">
            <v>0</v>
          </cell>
          <cell r="DY422">
            <v>0</v>
          </cell>
          <cell r="DZ422">
            <v>0</v>
          </cell>
          <cell r="EA422">
            <v>0</v>
          </cell>
          <cell r="EB422">
            <v>0</v>
          </cell>
          <cell r="EC422">
            <v>0</v>
          </cell>
          <cell r="ED422">
            <v>0</v>
          </cell>
          <cell r="EE422">
            <v>0</v>
          </cell>
          <cell r="EF422">
            <v>0</v>
          </cell>
          <cell r="EG422">
            <v>0</v>
          </cell>
          <cell r="EH422">
            <v>0</v>
          </cell>
          <cell r="EI422">
            <v>0</v>
          </cell>
          <cell r="EJ422">
            <v>0</v>
          </cell>
          <cell r="EK422">
            <v>0</v>
          </cell>
          <cell r="EL422">
            <v>0</v>
          </cell>
          <cell r="EM422">
            <v>0</v>
          </cell>
          <cell r="EN422">
            <v>0</v>
          </cell>
        </row>
        <row r="423">
          <cell r="A423">
            <v>523410</v>
          </cell>
          <cell r="B423" t="str">
            <v>Training &amp; Related Expense – Project</v>
          </cell>
          <cell r="C423">
            <v>35.600885249999997</v>
          </cell>
          <cell r="D423">
            <v>16.158830739999999</v>
          </cell>
          <cell r="E423">
            <v>0.66515416000000005</v>
          </cell>
          <cell r="F423">
            <v>-3.5238673399999998</v>
          </cell>
          <cell r="G423">
            <v>-0.12068558</v>
          </cell>
          <cell r="H423">
            <v>-4.4599741900000005</v>
          </cell>
          <cell r="I423">
            <v>0</v>
          </cell>
          <cell r="J423">
            <v>0</v>
          </cell>
          <cell r="K423">
            <v>0</v>
          </cell>
          <cell r="L423">
            <v>0</v>
          </cell>
          <cell r="M423">
            <v>0</v>
          </cell>
          <cell r="N423">
            <v>0</v>
          </cell>
          <cell r="O423">
            <v>0</v>
          </cell>
          <cell r="P423">
            <v>0</v>
          </cell>
          <cell r="Q423">
            <v>0</v>
          </cell>
          <cell r="R423">
            <v>0</v>
          </cell>
          <cell r="S423">
            <v>0</v>
          </cell>
          <cell r="T423">
            <v>0</v>
          </cell>
          <cell r="U423">
            <v>0</v>
          </cell>
          <cell r="V423">
            <v>0</v>
          </cell>
          <cell r="W423">
            <v>0</v>
          </cell>
          <cell r="X423">
            <v>0</v>
          </cell>
          <cell r="Y423">
            <v>0</v>
          </cell>
          <cell r="Z423">
            <v>0</v>
          </cell>
          <cell r="AA423">
            <v>0</v>
          </cell>
          <cell r="AB423">
            <v>0</v>
          </cell>
          <cell r="AC423">
            <v>0</v>
          </cell>
          <cell r="AD423">
            <v>0</v>
          </cell>
          <cell r="AE423">
            <v>0</v>
          </cell>
          <cell r="AF423">
            <v>0</v>
          </cell>
          <cell r="AG423">
            <v>0</v>
          </cell>
          <cell r="AH423">
            <v>0</v>
          </cell>
          <cell r="AI423">
            <v>0</v>
          </cell>
          <cell r="AJ423">
            <v>0</v>
          </cell>
          <cell r="AK423">
            <v>0</v>
          </cell>
          <cell r="AL423">
            <v>0</v>
          </cell>
          <cell r="AM423">
            <v>0</v>
          </cell>
          <cell r="AN423">
            <v>0</v>
          </cell>
          <cell r="AO423">
            <v>0</v>
          </cell>
          <cell r="AP423">
            <v>0</v>
          </cell>
          <cell r="AQ423">
            <v>0</v>
          </cell>
          <cell r="AR423">
            <v>0</v>
          </cell>
          <cell r="AS423">
            <v>0</v>
          </cell>
          <cell r="AT423">
            <v>0</v>
          </cell>
          <cell r="AU423">
            <v>0</v>
          </cell>
          <cell r="AV423">
            <v>0</v>
          </cell>
          <cell r="AW423">
            <v>0</v>
          </cell>
          <cell r="AX423">
            <v>0</v>
          </cell>
          <cell r="AY423">
            <v>0</v>
          </cell>
          <cell r="AZ423">
            <v>0</v>
          </cell>
          <cell r="BA423">
            <v>0</v>
          </cell>
          <cell r="BB423">
            <v>0</v>
          </cell>
          <cell r="BC423">
            <v>0</v>
          </cell>
          <cell r="BD423">
            <v>0</v>
          </cell>
          <cell r="BE423">
            <v>0</v>
          </cell>
          <cell r="BF423">
            <v>0</v>
          </cell>
          <cell r="BG423">
            <v>0</v>
          </cell>
          <cell r="BH423">
            <v>0</v>
          </cell>
          <cell r="BI423">
            <v>0</v>
          </cell>
          <cell r="BJ423">
            <v>0</v>
          </cell>
          <cell r="BK423">
            <v>0</v>
          </cell>
          <cell r="BL423">
            <v>0</v>
          </cell>
          <cell r="BM423">
            <v>0</v>
          </cell>
          <cell r="BN423">
            <v>0</v>
          </cell>
          <cell r="BO423">
            <v>0</v>
          </cell>
          <cell r="BP423">
            <v>0</v>
          </cell>
          <cell r="BQ423">
            <v>0</v>
          </cell>
          <cell r="BR423">
            <v>0</v>
          </cell>
          <cell r="BS423">
            <v>0</v>
          </cell>
          <cell r="BT423">
            <v>0</v>
          </cell>
          <cell r="BU423">
            <v>0</v>
          </cell>
          <cell r="BV423">
            <v>0</v>
          </cell>
          <cell r="BW423">
            <v>0</v>
          </cell>
          <cell r="BX423">
            <v>0</v>
          </cell>
          <cell r="BY423">
            <v>0</v>
          </cell>
          <cell r="BZ423">
            <v>0</v>
          </cell>
          <cell r="CA423">
            <v>0</v>
          </cell>
          <cell r="CB423">
            <v>0</v>
          </cell>
          <cell r="CC423">
            <v>0</v>
          </cell>
          <cell r="CD423">
            <v>0</v>
          </cell>
          <cell r="CE423">
            <v>0</v>
          </cell>
          <cell r="CF423">
            <v>0</v>
          </cell>
          <cell r="CG423">
            <v>0</v>
          </cell>
          <cell r="CH423">
            <v>0</v>
          </cell>
          <cell r="CI423">
            <v>0</v>
          </cell>
          <cell r="CJ423">
            <v>0</v>
          </cell>
          <cell r="CK423">
            <v>0</v>
          </cell>
          <cell r="CL423">
            <v>0</v>
          </cell>
          <cell r="CM423">
            <v>0</v>
          </cell>
          <cell r="CN423">
            <v>0</v>
          </cell>
          <cell r="CO423">
            <v>0</v>
          </cell>
          <cell r="CP423">
            <v>0</v>
          </cell>
          <cell r="CQ423">
            <v>0</v>
          </cell>
          <cell r="CR423">
            <v>0</v>
          </cell>
          <cell r="CS423">
            <v>0</v>
          </cell>
          <cell r="CT423">
            <v>0</v>
          </cell>
          <cell r="CU423">
            <v>0</v>
          </cell>
          <cell r="CV423">
            <v>0</v>
          </cell>
          <cell r="CW423">
            <v>0</v>
          </cell>
          <cell r="CX423">
            <v>0</v>
          </cell>
          <cell r="CY423">
            <v>0</v>
          </cell>
          <cell r="CZ423">
            <v>0</v>
          </cell>
          <cell r="DA423">
            <v>0</v>
          </cell>
          <cell r="DB423">
            <v>0</v>
          </cell>
          <cell r="DC423">
            <v>0</v>
          </cell>
          <cell r="DD423">
            <v>0</v>
          </cell>
          <cell r="DE423">
            <v>0</v>
          </cell>
          <cell r="DF423">
            <v>0</v>
          </cell>
          <cell r="DG423">
            <v>0</v>
          </cell>
          <cell r="DH423">
            <v>0</v>
          </cell>
          <cell r="DI423">
            <v>0</v>
          </cell>
          <cell r="DJ423">
            <v>0</v>
          </cell>
          <cell r="DK423">
            <v>0</v>
          </cell>
          <cell r="DL423">
            <v>0</v>
          </cell>
          <cell r="DM423">
            <v>0</v>
          </cell>
          <cell r="DN423">
            <v>0</v>
          </cell>
          <cell r="DO423">
            <v>0</v>
          </cell>
          <cell r="DP423">
            <v>0</v>
          </cell>
          <cell r="DQ423">
            <v>0</v>
          </cell>
          <cell r="DR423">
            <v>0</v>
          </cell>
          <cell r="DS423">
            <v>0</v>
          </cell>
          <cell r="DT423">
            <v>0</v>
          </cell>
          <cell r="DU423">
            <v>0</v>
          </cell>
          <cell r="DV423">
            <v>0</v>
          </cell>
          <cell r="DW423">
            <v>0</v>
          </cell>
          <cell r="DX423">
            <v>0</v>
          </cell>
          <cell r="DY423">
            <v>0</v>
          </cell>
          <cell r="DZ423">
            <v>0</v>
          </cell>
          <cell r="EA423">
            <v>0</v>
          </cell>
          <cell r="EB423">
            <v>0</v>
          </cell>
          <cell r="EC423">
            <v>0</v>
          </cell>
          <cell r="ED423">
            <v>0</v>
          </cell>
          <cell r="EE423">
            <v>0</v>
          </cell>
          <cell r="EF423">
            <v>0</v>
          </cell>
          <cell r="EG423">
            <v>0</v>
          </cell>
          <cell r="EH423">
            <v>0</v>
          </cell>
          <cell r="EI423">
            <v>0</v>
          </cell>
          <cell r="EJ423">
            <v>0</v>
          </cell>
          <cell r="EK423">
            <v>0</v>
          </cell>
          <cell r="EL423">
            <v>0</v>
          </cell>
          <cell r="EM423">
            <v>0</v>
          </cell>
          <cell r="EN423">
            <v>0</v>
          </cell>
        </row>
        <row r="424">
          <cell r="A424">
            <v>523501</v>
          </cell>
          <cell r="B424" t="str">
            <v>Uniforms</v>
          </cell>
          <cell r="C424">
            <v>24.35</v>
          </cell>
          <cell r="D424">
            <v>51.75</v>
          </cell>
          <cell r="E424">
            <v>15.715222970000001</v>
          </cell>
          <cell r="F424">
            <v>25.883157000000001</v>
          </cell>
          <cell r="G424">
            <v>74.81</v>
          </cell>
          <cell r="H424">
            <v>10.96</v>
          </cell>
          <cell r="I424">
            <v>-9.7578399999999996E-2</v>
          </cell>
          <cell r="J424">
            <v>120.024</v>
          </cell>
          <cell r="K424">
            <v>49.7</v>
          </cell>
          <cell r="L424">
            <v>52.97</v>
          </cell>
          <cell r="M424">
            <v>4.1416666700000002</v>
          </cell>
          <cell r="N424">
            <v>0.03</v>
          </cell>
          <cell r="O424">
            <v>4.11166667</v>
          </cell>
          <cell r="P424">
            <v>0.99275653924124219</v>
          </cell>
          <cell r="Q424">
            <v>0.24</v>
          </cell>
          <cell r="R424">
            <v>0.03</v>
          </cell>
          <cell r="S424">
            <v>0.21</v>
          </cell>
          <cell r="T424">
            <v>0.875</v>
          </cell>
          <cell r="U424">
            <v>0</v>
          </cell>
          <cell r="V424">
            <v>4.1416666700000002</v>
          </cell>
          <cell r="W424">
            <v>0.09</v>
          </cell>
          <cell r="X424">
            <v>4.0516666700000004</v>
          </cell>
          <cell r="Y424">
            <v>8.2833333400000004</v>
          </cell>
          <cell r="Z424">
            <v>0.13</v>
          </cell>
          <cell r="AA424">
            <v>8.1533333399999997</v>
          </cell>
          <cell r="AB424">
            <v>0.98430583502269142</v>
          </cell>
          <cell r="AC424">
            <v>0.3</v>
          </cell>
          <cell r="AD424">
            <v>0.13</v>
          </cell>
          <cell r="AE424">
            <v>0.16999999999999998</v>
          </cell>
          <cell r="AF424">
            <v>0</v>
          </cell>
          <cell r="AG424">
            <v>0</v>
          </cell>
          <cell r="AH424">
            <v>4.1416666700000002</v>
          </cell>
          <cell r="AI424">
            <v>0.03</v>
          </cell>
          <cell r="AJ424">
            <v>4.11166667</v>
          </cell>
          <cell r="AK424">
            <v>12.42500001</v>
          </cell>
          <cell r="AL424">
            <v>0.16</v>
          </cell>
          <cell r="AM424">
            <v>12.26500001</v>
          </cell>
          <cell r="AN424">
            <v>0.98712273642887505</v>
          </cell>
          <cell r="AO424">
            <v>0.03</v>
          </cell>
          <cell r="AP424">
            <v>0.16</v>
          </cell>
          <cell r="AQ424">
            <v>-0.13</v>
          </cell>
          <cell r="AR424">
            <v>-4.3333333333333339</v>
          </cell>
          <cell r="AS424">
            <v>0</v>
          </cell>
          <cell r="AT424">
            <v>15.69166667</v>
          </cell>
          <cell r="AU424">
            <v>0.37</v>
          </cell>
          <cell r="AV424">
            <v>15.321666670000001</v>
          </cell>
          <cell r="AW424">
            <v>16.565166680000001</v>
          </cell>
          <cell r="AX424">
            <v>0.53</v>
          </cell>
          <cell r="AY424">
            <v>16.03516668</v>
          </cell>
          <cell r="AZ424">
            <v>0.96800515139760723</v>
          </cell>
          <cell r="BA424">
            <v>2.08</v>
          </cell>
          <cell r="BB424">
            <v>0.53</v>
          </cell>
          <cell r="BC424">
            <v>1.55</v>
          </cell>
          <cell r="BD424">
            <v>0</v>
          </cell>
          <cell r="BE424">
            <v>0</v>
          </cell>
          <cell r="BF424">
            <v>4.1416666700000002</v>
          </cell>
          <cell r="BG424">
            <v>0.45</v>
          </cell>
          <cell r="BH424">
            <v>3.69166667</v>
          </cell>
          <cell r="BI424">
            <v>20.70683335</v>
          </cell>
          <cell r="BJ424">
            <v>0.98</v>
          </cell>
          <cell r="BK424">
            <v>19.72683335</v>
          </cell>
          <cell r="BL424">
            <v>0.952672628236514</v>
          </cell>
          <cell r="BM424">
            <v>9.66</v>
          </cell>
          <cell r="BN424">
            <v>0.98</v>
          </cell>
          <cell r="BO424">
            <v>8.68</v>
          </cell>
          <cell r="BP424">
            <v>0</v>
          </cell>
          <cell r="BQ424">
            <v>0</v>
          </cell>
          <cell r="BR424">
            <v>17.98</v>
          </cell>
          <cell r="BS424">
            <v>0.21</v>
          </cell>
          <cell r="BT424">
            <v>17.77</v>
          </cell>
          <cell r="BU424">
            <v>38.686833350000001</v>
          </cell>
          <cell r="BV424">
            <v>1.2</v>
          </cell>
          <cell r="BW424">
            <v>37.486833349999998</v>
          </cell>
          <cell r="BX424">
            <v>0.96898169490525121</v>
          </cell>
          <cell r="BY424">
            <v>21.47</v>
          </cell>
          <cell r="BZ424">
            <v>1.2</v>
          </cell>
          <cell r="CA424">
            <v>-20.27</v>
          </cell>
          <cell r="CB424">
            <v>-0.94410805775500706</v>
          </cell>
          <cell r="CC424">
            <v>0</v>
          </cell>
          <cell r="CD424">
            <v>0</v>
          </cell>
          <cell r="CE424">
            <v>0.32</v>
          </cell>
          <cell r="CF424">
            <v>-0.32</v>
          </cell>
          <cell r="CG424">
            <v>34.815136350000003</v>
          </cell>
          <cell r="CH424">
            <v>1.51</v>
          </cell>
          <cell r="CI424">
            <v>33.305136350000005</v>
          </cell>
          <cell r="CJ424">
            <v>0.95662806013970991</v>
          </cell>
          <cell r="CK424">
            <v>30.22</v>
          </cell>
          <cell r="CL424">
            <v>1.51</v>
          </cell>
          <cell r="CM424">
            <v>-28.709999999999997</v>
          </cell>
          <cell r="CN424">
            <v>0</v>
          </cell>
          <cell r="CO424">
            <v>0</v>
          </cell>
          <cell r="CP424">
            <v>0.99</v>
          </cell>
          <cell r="CQ424">
            <v>0.03</v>
          </cell>
          <cell r="CR424">
            <v>0.96</v>
          </cell>
          <cell r="CS424">
            <v>35.815136350000003</v>
          </cell>
          <cell r="CT424">
            <v>1.54</v>
          </cell>
          <cell r="CU424">
            <v>34.275136350000004</v>
          </cell>
          <cell r="CV424">
            <v>0.95700142015514067</v>
          </cell>
          <cell r="CW424">
            <v>1.07</v>
          </cell>
          <cell r="CX424">
            <v>1.54</v>
          </cell>
          <cell r="CY424">
            <v>-0.47</v>
          </cell>
          <cell r="CZ424">
            <v>0</v>
          </cell>
          <cell r="DA424">
            <v>0</v>
          </cell>
          <cell r="DB424">
            <v>15.38</v>
          </cell>
          <cell r="DC424">
            <v>1.31</v>
          </cell>
          <cell r="DD424">
            <v>14.07</v>
          </cell>
          <cell r="DE424">
            <v>45.910001349999995</v>
          </cell>
          <cell r="DF424">
            <v>2.85</v>
          </cell>
          <cell r="DG424">
            <v>43.060001349999993</v>
          </cell>
          <cell r="DH424">
            <v>0.93792202317153706</v>
          </cell>
          <cell r="DI424">
            <v>1.28</v>
          </cell>
          <cell r="DJ424">
            <v>2.85</v>
          </cell>
          <cell r="DK424">
            <v>-1.57</v>
          </cell>
          <cell r="DL424">
            <v>0</v>
          </cell>
          <cell r="DM424">
            <v>0</v>
          </cell>
          <cell r="DN424">
            <v>1.0600003500000001</v>
          </cell>
          <cell r="DO424">
            <v>2.1800000000000002</v>
          </cell>
          <cell r="DP424">
            <v>-1.11999965</v>
          </cell>
          <cell r="DQ424">
            <v>46.980001699999995</v>
          </cell>
          <cell r="DR424">
            <v>5.0199999999999996</v>
          </cell>
          <cell r="DS424">
            <v>41.960001699999992</v>
          </cell>
          <cell r="DT424">
            <v>0.89314602344937755</v>
          </cell>
          <cell r="DU424">
            <v>11.92</v>
          </cell>
          <cell r="DV424">
            <v>5.0199999999999996</v>
          </cell>
          <cell r="DW424">
            <v>6.9</v>
          </cell>
          <cell r="DX424">
            <v>0</v>
          </cell>
          <cell r="DY424">
            <v>0</v>
          </cell>
          <cell r="DZ424">
            <v>0.21479267000000002</v>
          </cell>
          <cell r="EA424">
            <v>0.48</v>
          </cell>
          <cell r="EB424">
            <v>-0.26520732999999996</v>
          </cell>
          <cell r="EC424">
            <v>47.194794369999997</v>
          </cell>
          <cell r="ED424">
            <v>5.5</v>
          </cell>
          <cell r="EE424">
            <v>41.694794369999997</v>
          </cell>
          <cell r="EF424">
            <v>0.88346172340786489</v>
          </cell>
          <cell r="EG424">
            <v>13.8</v>
          </cell>
          <cell r="EH424">
            <v>5.5</v>
          </cell>
          <cell r="EI424">
            <v>8.3000000000000007</v>
          </cell>
          <cell r="EJ424">
            <v>0</v>
          </cell>
          <cell r="EK424">
            <v>0</v>
          </cell>
          <cell r="EL424">
            <v>5.7752056300000003</v>
          </cell>
          <cell r="EM424">
            <v>8.0484249999999999</v>
          </cell>
          <cell r="EN424">
            <v>-2.2732193699999996</v>
          </cell>
        </row>
        <row r="425">
          <cell r="A425">
            <v>523502</v>
          </cell>
          <cell r="B425" t="str">
            <v>HR Recruitment &amp; Promotion Expenses</v>
          </cell>
          <cell r="C425">
            <v>6.7754194500000002</v>
          </cell>
          <cell r="D425">
            <v>1.954372</v>
          </cell>
          <cell r="E425">
            <v>2.1349809999999998</v>
          </cell>
          <cell r="F425">
            <v>1.22669264</v>
          </cell>
          <cell r="G425">
            <v>0.94595018999999991</v>
          </cell>
          <cell r="H425">
            <v>2.7164942500000002</v>
          </cell>
          <cell r="I425">
            <v>2.5403791600000001</v>
          </cell>
          <cell r="J425">
            <v>3.85</v>
          </cell>
          <cell r="K425">
            <v>1.6240000000000001</v>
          </cell>
          <cell r="L425">
            <v>6.7539999999999996</v>
          </cell>
          <cell r="M425">
            <v>0.13533332999999997</v>
          </cell>
          <cell r="N425">
            <v>0.12305000000000001</v>
          </cell>
          <cell r="O425">
            <v>1.2283329999999967E-2</v>
          </cell>
          <cell r="P425">
            <v>9.0763524403042251E-2</v>
          </cell>
          <cell r="Q425">
            <v>0.1</v>
          </cell>
          <cell r="R425">
            <v>0.12305000000000001</v>
          </cell>
          <cell r="S425">
            <v>-2.3050000000000001E-2</v>
          </cell>
          <cell r="T425">
            <v>-0.23050000000000001</v>
          </cell>
          <cell r="U425">
            <v>0</v>
          </cell>
          <cell r="V425">
            <v>0.13533332999999997</v>
          </cell>
          <cell r="W425">
            <v>0.37439490999999997</v>
          </cell>
          <cell r="X425">
            <v>-0.23906158</v>
          </cell>
          <cell r="Y425">
            <v>0.27066665999999995</v>
          </cell>
          <cell r="Z425">
            <v>0.49744490999999996</v>
          </cell>
          <cell r="AA425">
            <v>-0.22677825000000001</v>
          </cell>
          <cell r="AB425">
            <v>-0.83785069797661837</v>
          </cell>
          <cell r="AC425">
            <v>0.11709227</v>
          </cell>
          <cell r="AD425">
            <v>0.49744490999999996</v>
          </cell>
          <cell r="AE425">
            <v>-0.38035263999999996</v>
          </cell>
          <cell r="AF425">
            <v>-3.2483155378232906</v>
          </cell>
          <cell r="AG425">
            <v>0</v>
          </cell>
          <cell r="AH425">
            <v>0.13533332999999997</v>
          </cell>
          <cell r="AI425">
            <v>3.7069520000000078E-2</v>
          </cell>
          <cell r="AJ425">
            <v>9.8263809999999896E-2</v>
          </cell>
          <cell r="AK425">
            <v>0.40599998999999998</v>
          </cell>
          <cell r="AL425">
            <v>0.5345144300000001</v>
          </cell>
          <cell r="AM425">
            <v>-0.12851444000000012</v>
          </cell>
          <cell r="AN425">
            <v>-0.31653803735315394</v>
          </cell>
          <cell r="AO425">
            <v>3.7069520000000078E-2</v>
          </cell>
          <cell r="AP425">
            <v>0.5345144300000001</v>
          </cell>
          <cell r="AQ425">
            <v>-0.49744491000000002</v>
          </cell>
          <cell r="AR425">
            <v>-13.419243356806319</v>
          </cell>
          <cell r="AS425">
            <v>0</v>
          </cell>
          <cell r="AT425">
            <v>0.69088888999999998</v>
          </cell>
          <cell r="AU425">
            <v>-1.1803100000000559E-3</v>
          </cell>
          <cell r="AV425">
            <v>0.69206920000000005</v>
          </cell>
          <cell r="AW425">
            <v>1.0968888799999998</v>
          </cell>
          <cell r="AX425">
            <v>0.53333412000000002</v>
          </cell>
          <cell r="AY425">
            <v>0.56355475999999982</v>
          </cell>
          <cell r="AZ425">
            <v>0.51377561599494004</v>
          </cell>
          <cell r="BA425">
            <v>0.40812809999999999</v>
          </cell>
          <cell r="BB425">
            <v>0.53333412000000002</v>
          </cell>
          <cell r="BC425">
            <v>-0.12520602000000003</v>
          </cell>
          <cell r="BD425">
            <v>-0.30678117973253993</v>
          </cell>
          <cell r="BE425">
            <v>0</v>
          </cell>
          <cell r="BF425">
            <v>0.69088888999999998</v>
          </cell>
          <cell r="BG425">
            <v>0.17580000000000001</v>
          </cell>
          <cell r="BH425">
            <v>0.51508888999999991</v>
          </cell>
          <cell r="BI425">
            <v>1.7877777699999999</v>
          </cell>
          <cell r="BJ425">
            <v>0.70913411999999998</v>
          </cell>
          <cell r="BK425">
            <v>1.0786436500000001</v>
          </cell>
          <cell r="BL425">
            <v>0.60334324998346978</v>
          </cell>
          <cell r="BM425">
            <v>0.48220310999999999</v>
          </cell>
          <cell r="BN425">
            <v>0.70913411999999998</v>
          </cell>
          <cell r="BO425">
            <v>-0.22693100999999999</v>
          </cell>
          <cell r="BP425">
            <v>-0.47061291247167608</v>
          </cell>
          <cell r="BQ425">
            <v>0</v>
          </cell>
          <cell r="BR425">
            <v>0.69088888999999998</v>
          </cell>
          <cell r="BS425">
            <v>1.65043104</v>
          </cell>
          <cell r="BT425">
            <v>-0.95954214999999998</v>
          </cell>
          <cell r="BU425">
            <v>2.47866666</v>
          </cell>
          <cell r="BV425">
            <v>2.3595651600000003</v>
          </cell>
          <cell r="BW425">
            <v>0.11910149999999975</v>
          </cell>
          <cell r="BX425">
            <v>4.8050632189485194E-2</v>
          </cell>
          <cell r="BY425">
            <v>0.65429610999999999</v>
          </cell>
          <cell r="BZ425">
            <v>2.3595651600000003</v>
          </cell>
          <cell r="CA425">
            <v>1.7052690500000003</v>
          </cell>
          <cell r="CB425">
            <v>2.606264998274253</v>
          </cell>
          <cell r="CC425">
            <v>0</v>
          </cell>
          <cell r="CD425">
            <v>0.69088888999999998</v>
          </cell>
          <cell r="CE425">
            <v>0.24432400000000001</v>
          </cell>
          <cell r="CF425">
            <v>0.44656488999999999</v>
          </cell>
          <cell r="CG425">
            <v>3.1695555500000001</v>
          </cell>
          <cell r="CH425">
            <v>2.60388916</v>
          </cell>
          <cell r="CI425">
            <v>0.56566639000000007</v>
          </cell>
          <cell r="CJ425">
            <v>0.17846867836091407</v>
          </cell>
          <cell r="CK425">
            <v>0.92904697999999997</v>
          </cell>
          <cell r="CL425">
            <v>2.60388916</v>
          </cell>
          <cell r="CM425">
            <v>1.6748421800000002</v>
          </cell>
          <cell r="CN425">
            <v>1.8027529458198124</v>
          </cell>
          <cell r="CO425">
            <v>0</v>
          </cell>
          <cell r="CP425">
            <v>0.69088888999999998</v>
          </cell>
          <cell r="CQ425">
            <v>2.4875663200000004</v>
          </cell>
          <cell r="CR425">
            <v>-1.7966774300000004</v>
          </cell>
          <cell r="CS425">
            <v>3.8604444400000002</v>
          </cell>
          <cell r="CT425">
            <v>5.0914554800000005</v>
          </cell>
          <cell r="CU425">
            <v>-1.2310110400000003</v>
          </cell>
          <cell r="CV425">
            <v>-0.31887806161510257</v>
          </cell>
          <cell r="CW425">
            <v>1.3501109199999999</v>
          </cell>
          <cell r="CX425">
            <v>5.0914554800000005</v>
          </cell>
          <cell r="CY425">
            <v>-3.7413445600000008</v>
          </cell>
          <cell r="CZ425">
            <v>-2.7711386557780018</v>
          </cell>
          <cell r="DA425">
            <v>0</v>
          </cell>
          <cell r="DB425">
            <v>0.84088889</v>
          </cell>
          <cell r="DC425">
            <v>0.16307199999999999</v>
          </cell>
          <cell r="DD425">
            <v>0.67781689000000001</v>
          </cell>
          <cell r="DE425">
            <v>4.7013333299999998</v>
          </cell>
          <cell r="DF425">
            <v>5.2545274800000001</v>
          </cell>
          <cell r="DG425">
            <v>-0.55319415000000038</v>
          </cell>
          <cell r="DH425">
            <v>-0.11766750221048471</v>
          </cell>
          <cell r="DI425">
            <v>1.4186906100000001</v>
          </cell>
          <cell r="DJ425">
            <v>5.2545274800000001</v>
          </cell>
          <cell r="DK425">
            <v>-3.8358368700000001</v>
          </cell>
          <cell r="DL425">
            <v>-2.7037867474149277</v>
          </cell>
          <cell r="DM425">
            <v>0</v>
          </cell>
          <cell r="DN425">
            <v>0.69088888999999998</v>
          </cell>
          <cell r="DO425">
            <v>0.12562984999999963</v>
          </cell>
          <cell r="DP425">
            <v>0.56525904000000038</v>
          </cell>
          <cell r="DQ425">
            <v>5.3922222199999998</v>
          </cell>
          <cell r="DR425">
            <v>5.3801573300000003</v>
          </cell>
          <cell r="DS425">
            <v>1.2064889999999551E-2</v>
          </cell>
          <cell r="DT425">
            <v>2.2374615710847967E-3</v>
          </cell>
          <cell r="DU425">
            <v>1.90306066</v>
          </cell>
          <cell r="DV425">
            <v>5.3801573300000003</v>
          </cell>
          <cell r="DW425">
            <v>-3.4770966700000003</v>
          </cell>
          <cell r="DX425">
            <v>-1.8271076393329471</v>
          </cell>
          <cell r="DY425">
            <v>0</v>
          </cell>
          <cell r="DZ425">
            <v>0.67088888999999996</v>
          </cell>
          <cell r="EA425">
            <v>-1.7133810000000523E-2</v>
          </cell>
          <cell r="EB425">
            <v>0.68802270000000043</v>
          </cell>
          <cell r="EC425">
            <v>6.0631111099999995</v>
          </cell>
          <cell r="ED425">
            <v>5.3630235199999996</v>
          </cell>
          <cell r="EE425">
            <v>0.70008758999999987</v>
          </cell>
          <cell r="EF425">
            <v>0.11546672612437081</v>
          </cell>
          <cell r="EG425">
            <v>2.0492576200000001</v>
          </cell>
          <cell r="EH425">
            <v>5.3630235199999996</v>
          </cell>
          <cell r="EI425">
            <v>-3.3137658999999995</v>
          </cell>
          <cell r="EJ425">
            <v>-1.6170567661473423</v>
          </cell>
          <cell r="EK425">
            <v>0</v>
          </cell>
          <cell r="EL425">
            <v>0.69088888999999998</v>
          </cell>
          <cell r="EM425">
            <v>1.3459141500000005</v>
          </cell>
          <cell r="EN425">
            <v>-0.6550252600000005</v>
          </cell>
        </row>
        <row r="426">
          <cell r="A426">
            <v>523504</v>
          </cell>
          <cell r="B426" t="str">
            <v>Uniforms - Material Issue</v>
          </cell>
          <cell r="C426">
            <v>0</v>
          </cell>
          <cell r="D426">
            <v>0</v>
          </cell>
          <cell r="E426">
            <v>0</v>
          </cell>
          <cell r="F426">
            <v>0</v>
          </cell>
          <cell r="G426">
            <v>0</v>
          </cell>
          <cell r="H426">
            <v>0</v>
          </cell>
          <cell r="I426">
            <v>13.97374941</v>
          </cell>
          <cell r="J426">
            <v>0.54135999999999995</v>
          </cell>
          <cell r="K426">
            <v>0</v>
          </cell>
          <cell r="L426">
            <v>6.4000000000419277E-4</v>
          </cell>
          <cell r="M426">
            <v>0</v>
          </cell>
          <cell r="N426">
            <v>3.6175599999999988E-3</v>
          </cell>
          <cell r="O426">
            <v>-3.6175599999999988E-3</v>
          </cell>
          <cell r="P426">
            <v>0</v>
          </cell>
          <cell r="Q426">
            <v>1.7003399999999946E-3</v>
          </cell>
          <cell r="R426">
            <v>3.6175599999999988E-3</v>
          </cell>
          <cell r="S426">
            <v>-1.9172200000000042E-3</v>
          </cell>
          <cell r="T426">
            <v>0</v>
          </cell>
          <cell r="U426">
            <v>0</v>
          </cell>
          <cell r="V426">
            <v>0</v>
          </cell>
          <cell r="W426">
            <v>3.9773899999999973E-3</v>
          </cell>
          <cell r="X426">
            <v>-3.9773899999999973E-3</v>
          </cell>
          <cell r="Y426">
            <v>0</v>
          </cell>
          <cell r="Z426">
            <v>-2.4050500000000197E-3</v>
          </cell>
          <cell r="AA426">
            <v>2.4050500000000197E-3</v>
          </cell>
          <cell r="AB426">
            <v>0</v>
          </cell>
          <cell r="AC426">
            <v>-7.5195999999999596E-4</v>
          </cell>
          <cell r="AD426">
            <v>-2.4050500000000197E-3</v>
          </cell>
          <cell r="AE426">
            <v>1.6530900000000237E-3</v>
          </cell>
          <cell r="AF426">
            <v>-2.1983749135592752</v>
          </cell>
          <cell r="AG426">
            <v>0</v>
          </cell>
          <cell r="AH426">
            <v>0</v>
          </cell>
          <cell r="AI426">
            <v>3.3587500000000145E-3</v>
          </cell>
          <cell r="AJ426">
            <v>-3.3587500000000145E-3</v>
          </cell>
          <cell r="AK426">
            <v>0</v>
          </cell>
          <cell r="AL426">
            <v>9.5370000000000177E-4</v>
          </cell>
          <cell r="AM426">
            <v>-9.5370000000000177E-4</v>
          </cell>
          <cell r="AN426">
            <v>0</v>
          </cell>
          <cell r="AO426">
            <v>0</v>
          </cell>
          <cell r="AP426">
            <v>9.5370000000000177E-4</v>
          </cell>
          <cell r="AQ426">
            <v>-9.5370000000000177E-4</v>
          </cell>
          <cell r="AR426">
            <v>0</v>
          </cell>
          <cell r="AS426">
            <v>0</v>
          </cell>
          <cell r="AT426">
            <v>1.5000000000000568E-3</v>
          </cell>
          <cell r="AU426">
            <v>-4.1719399999999851E-3</v>
          </cell>
          <cell r="AV426">
            <v>0</v>
          </cell>
          <cell r="AW426">
            <v>1.5000000000000568E-3</v>
          </cell>
          <cell r="AX426">
            <v>-3.2182400000000388E-3</v>
          </cell>
          <cell r="AY426">
            <v>4.7182400000000957E-3</v>
          </cell>
          <cell r="AZ426">
            <v>0</v>
          </cell>
          <cell r="BA426">
            <v>-1.5186000000033673E-4</v>
          </cell>
          <cell r="BB426">
            <v>-3.2182400000000388E-3</v>
          </cell>
          <cell r="BC426">
            <v>3.0663799999997021E-3</v>
          </cell>
          <cell r="BD426">
            <v>0</v>
          </cell>
          <cell r="BE426">
            <v>0</v>
          </cell>
          <cell r="BF426">
            <v>0</v>
          </cell>
          <cell r="BG426">
            <v>4.8440400000000494E-3</v>
          </cell>
          <cell r="BH426">
            <v>-4.8440400000000494E-3</v>
          </cell>
          <cell r="BI426">
            <v>1.5000000000000568E-3</v>
          </cell>
          <cell r="BJ426">
            <v>1.6258000000000106E-3</v>
          </cell>
          <cell r="BK426">
            <v>-1.2579999999995373E-4</v>
          </cell>
          <cell r="BL426">
            <v>0</v>
          </cell>
          <cell r="BM426">
            <v>-6.7991999999961195E-4</v>
          </cell>
          <cell r="BN426">
            <v>1.6258000000000106E-3</v>
          </cell>
          <cell r="BO426">
            <v>-2.3057199999996225E-3</v>
          </cell>
          <cell r="BP426">
            <v>3.3911636663150642</v>
          </cell>
          <cell r="BQ426">
            <v>0</v>
          </cell>
          <cell r="BR426">
            <v>2.4750000000004491E-3</v>
          </cell>
          <cell r="BS426">
            <v>4.213369999999883E-3</v>
          </cell>
          <cell r="BT426">
            <v>-1.738369999999434E-3</v>
          </cell>
          <cell r="BU426">
            <v>3.9750000000005059E-3</v>
          </cell>
          <cell r="BV426">
            <v>-4.1608300000000042E-3</v>
          </cell>
          <cell r="BW426">
            <v>0</v>
          </cell>
          <cell r="BX426">
            <v>0</v>
          </cell>
          <cell r="BY426">
            <v>-1.9869000000127812E-4</v>
          </cell>
          <cell r="BZ426">
            <v>-4.1608300000000042E-3</v>
          </cell>
          <cell r="CA426">
            <v>-3.9621399999987261E-3</v>
          </cell>
          <cell r="CB426">
            <v>0</v>
          </cell>
          <cell r="CC426">
            <v>0</v>
          </cell>
          <cell r="CD426">
            <v>0</v>
          </cell>
          <cell r="CE426">
            <v>-3.8686199999998783E-3</v>
          </cell>
          <cell r="CF426">
            <v>3.8686199999998783E-3</v>
          </cell>
          <cell r="CG426">
            <v>3.9750000000005059E-3</v>
          </cell>
          <cell r="CH426">
            <v>1.9705500000000153E-3</v>
          </cell>
          <cell r="CI426">
            <v>2.0044500000004906E-3</v>
          </cell>
          <cell r="CJ426">
            <v>0.50426415094345545</v>
          </cell>
          <cell r="CK426">
            <v>9.2207999999871504E-4</v>
          </cell>
          <cell r="CL426">
            <v>1.9705500000000153E-3</v>
          </cell>
          <cell r="CM426">
            <v>1.0484700000013003E-3</v>
          </cell>
          <cell r="CN426">
            <v>0</v>
          </cell>
          <cell r="CO426">
            <v>0</v>
          </cell>
          <cell r="CP426">
            <v>4.8650000000000082E-3</v>
          </cell>
          <cell r="CQ426">
            <v>-4.5909999999999979E-3</v>
          </cell>
          <cell r="CR426">
            <v>0</v>
          </cell>
          <cell r="CS426">
            <v>-1.1600000000022703E-3</v>
          </cell>
          <cell r="CT426">
            <v>-2.6204499999999964E-3</v>
          </cell>
          <cell r="CU426">
            <v>1.4604499999977261E-3</v>
          </cell>
          <cell r="CV426">
            <v>0</v>
          </cell>
          <cell r="CW426">
            <v>-1.83929000000016E-3</v>
          </cell>
          <cell r="CX426">
            <v>-2.6204499999999964E-3</v>
          </cell>
          <cell r="CY426">
            <v>7.8115999999983643E-4</v>
          </cell>
          <cell r="CZ426">
            <v>0</v>
          </cell>
          <cell r="DA426">
            <v>0</v>
          </cell>
          <cell r="DB426">
            <v>3.9199999999990354E-3</v>
          </cell>
          <cell r="DC426">
            <v>-1.1479800000000484E-3</v>
          </cell>
          <cell r="DD426">
            <v>0</v>
          </cell>
          <cell r="DE426">
            <v>2.7600000000020941E-3</v>
          </cell>
          <cell r="DF426">
            <v>-3.7684300000000448E-3</v>
          </cell>
          <cell r="DG426">
            <v>0</v>
          </cell>
          <cell r="DH426">
            <v>0</v>
          </cell>
          <cell r="DI426">
            <v>3.5520099999999388E-3</v>
          </cell>
          <cell r="DJ426">
            <v>-3.7684300000000448E-3</v>
          </cell>
          <cell r="DK426">
            <v>7.3204399999999836E-3</v>
          </cell>
          <cell r="DL426">
            <v>2.0609288825200687</v>
          </cell>
          <cell r="DM426">
            <v>0</v>
          </cell>
          <cell r="DN426">
            <v>4.0000000000000036E-3</v>
          </cell>
          <cell r="DO426">
            <v>-4.2724300000003268E-3</v>
          </cell>
          <cell r="DP426">
            <v>0</v>
          </cell>
          <cell r="DQ426">
            <v>-3.2399999999981333E-3</v>
          </cell>
          <cell r="DR426">
            <v>1.9591400000003034E-3</v>
          </cell>
          <cell r="DS426">
            <v>0</v>
          </cell>
          <cell r="DT426">
            <v>0</v>
          </cell>
          <cell r="DU426">
            <v>-2.8731899999989707E-3</v>
          </cell>
          <cell r="DV426">
            <v>1.9591400000003034E-3</v>
          </cell>
          <cell r="DW426">
            <v>-4.8323299999992742E-3</v>
          </cell>
          <cell r="DX426">
            <v>0</v>
          </cell>
          <cell r="DY426">
            <v>0</v>
          </cell>
          <cell r="DZ426">
            <v>3.8800000000001056E-3</v>
          </cell>
          <cell r="EA426">
            <v>-3.5982799999992876E-3</v>
          </cell>
          <cell r="EB426">
            <v>0</v>
          </cell>
          <cell r="EC426">
            <v>6.4000000000419277E-4</v>
          </cell>
          <cell r="ED426">
            <v>-1.6391399999999834E-3</v>
          </cell>
          <cell r="EE426">
            <v>2.2791400000041762E-3</v>
          </cell>
          <cell r="EF426">
            <v>0</v>
          </cell>
          <cell r="EG426">
            <v>-1.2951000000001045E-3</v>
          </cell>
          <cell r="EH426">
            <v>-1.6391399999999834E-3</v>
          </cell>
          <cell r="EI426">
            <v>3.4403999999987889E-4</v>
          </cell>
          <cell r="EJ426">
            <v>0</v>
          </cell>
          <cell r="EK426">
            <v>0</v>
          </cell>
          <cell r="EL426">
            <v>0</v>
          </cell>
          <cell r="EM426">
            <v>2.6499599999993961E-3</v>
          </cell>
          <cell r="EN426">
            <v>-2.6499599999993961E-3</v>
          </cell>
        </row>
        <row r="427">
          <cell r="A427">
            <v>523505</v>
          </cell>
          <cell r="B427" t="str">
            <v>Severance Scheme</v>
          </cell>
          <cell r="C427">
            <v>436.90827474999998</v>
          </cell>
          <cell r="D427">
            <v>167.42845613</v>
          </cell>
          <cell r="E427">
            <v>57.773846249999998</v>
          </cell>
          <cell r="F427">
            <v>43.606046679999999</v>
          </cell>
          <cell r="G427">
            <v>39.193232719999997</v>
          </cell>
          <cell r="H427">
            <v>0</v>
          </cell>
          <cell r="I427">
            <v>0</v>
          </cell>
          <cell r="J427">
            <v>0</v>
          </cell>
          <cell r="K427">
            <v>0</v>
          </cell>
          <cell r="L427">
            <v>120.2</v>
          </cell>
          <cell r="M427">
            <v>0</v>
          </cell>
          <cell r="N427">
            <v>0</v>
          </cell>
          <cell r="O427">
            <v>0</v>
          </cell>
          <cell r="P427">
            <v>0</v>
          </cell>
          <cell r="Q427">
            <v>0</v>
          </cell>
          <cell r="R427">
            <v>0</v>
          </cell>
          <cell r="S427">
            <v>0</v>
          </cell>
          <cell r="T427">
            <v>0</v>
          </cell>
          <cell r="U427">
            <v>0</v>
          </cell>
          <cell r="V427">
            <v>0</v>
          </cell>
          <cell r="W427">
            <v>0</v>
          </cell>
          <cell r="X427">
            <v>0</v>
          </cell>
          <cell r="Y427">
            <v>0</v>
          </cell>
          <cell r="Z427">
            <v>0</v>
          </cell>
          <cell r="AA427">
            <v>0</v>
          </cell>
          <cell r="AB427">
            <v>0</v>
          </cell>
          <cell r="AC427">
            <v>0</v>
          </cell>
          <cell r="AD427">
            <v>0</v>
          </cell>
          <cell r="AE427">
            <v>0</v>
          </cell>
          <cell r="AF427">
            <v>0</v>
          </cell>
          <cell r="AG427">
            <v>0</v>
          </cell>
          <cell r="AH427">
            <v>0</v>
          </cell>
          <cell r="AI427">
            <v>0</v>
          </cell>
          <cell r="AJ427">
            <v>0</v>
          </cell>
          <cell r="AK427">
            <v>0</v>
          </cell>
          <cell r="AL427">
            <v>0</v>
          </cell>
          <cell r="AM427">
            <v>0</v>
          </cell>
          <cell r="AN427">
            <v>0</v>
          </cell>
          <cell r="AO427">
            <v>0</v>
          </cell>
          <cell r="AP427">
            <v>0</v>
          </cell>
          <cell r="AQ427">
            <v>0</v>
          </cell>
          <cell r="AR427">
            <v>0</v>
          </cell>
          <cell r="AS427">
            <v>0</v>
          </cell>
          <cell r="AT427">
            <v>0</v>
          </cell>
          <cell r="AU427">
            <v>0</v>
          </cell>
          <cell r="AV427">
            <v>0</v>
          </cell>
          <cell r="AW427">
            <v>0</v>
          </cell>
          <cell r="AX427">
            <v>0</v>
          </cell>
          <cell r="AY427">
            <v>0</v>
          </cell>
          <cell r="AZ427">
            <v>0</v>
          </cell>
          <cell r="BA427">
            <v>0</v>
          </cell>
          <cell r="BB427">
            <v>0</v>
          </cell>
          <cell r="BC427">
            <v>0</v>
          </cell>
          <cell r="BD427">
            <v>0</v>
          </cell>
          <cell r="BE427">
            <v>0</v>
          </cell>
          <cell r="BF427">
            <v>0</v>
          </cell>
          <cell r="BG427">
            <v>0</v>
          </cell>
          <cell r="BH427">
            <v>0</v>
          </cell>
          <cell r="BI427">
            <v>0</v>
          </cell>
          <cell r="BJ427">
            <v>0</v>
          </cell>
          <cell r="BK427">
            <v>0</v>
          </cell>
          <cell r="BL427">
            <v>0</v>
          </cell>
          <cell r="BM427">
            <v>0</v>
          </cell>
          <cell r="BN427">
            <v>0</v>
          </cell>
          <cell r="BO427">
            <v>0</v>
          </cell>
          <cell r="BP427">
            <v>0</v>
          </cell>
          <cell r="BQ427">
            <v>0</v>
          </cell>
          <cell r="BR427">
            <v>0</v>
          </cell>
          <cell r="BS427">
            <v>0</v>
          </cell>
          <cell r="BT427">
            <v>0</v>
          </cell>
          <cell r="BU427">
            <v>0</v>
          </cell>
          <cell r="BV427">
            <v>0</v>
          </cell>
          <cell r="BW427">
            <v>0</v>
          </cell>
          <cell r="BX427">
            <v>0</v>
          </cell>
          <cell r="BY427">
            <v>0</v>
          </cell>
          <cell r="BZ427">
            <v>0</v>
          </cell>
          <cell r="CA427">
            <v>0</v>
          </cell>
          <cell r="CB427">
            <v>0</v>
          </cell>
          <cell r="CC427">
            <v>0</v>
          </cell>
          <cell r="CD427">
            <v>0</v>
          </cell>
          <cell r="CE427">
            <v>0</v>
          </cell>
          <cell r="CF427">
            <v>0</v>
          </cell>
          <cell r="CG427">
            <v>0</v>
          </cell>
          <cell r="CH427">
            <v>0</v>
          </cell>
          <cell r="CI427">
            <v>0</v>
          </cell>
          <cell r="CJ427">
            <v>0</v>
          </cell>
          <cell r="CK427">
            <v>0</v>
          </cell>
          <cell r="CL427">
            <v>0</v>
          </cell>
          <cell r="CM427">
            <v>0</v>
          </cell>
          <cell r="CN427">
            <v>0</v>
          </cell>
          <cell r="CO427">
            <v>0</v>
          </cell>
          <cell r="CP427">
            <v>0</v>
          </cell>
          <cell r="CQ427">
            <v>0</v>
          </cell>
          <cell r="CR427">
            <v>0</v>
          </cell>
          <cell r="CS427">
            <v>0</v>
          </cell>
          <cell r="CT427">
            <v>0</v>
          </cell>
          <cell r="CU427">
            <v>0</v>
          </cell>
          <cell r="CV427">
            <v>0</v>
          </cell>
          <cell r="CW427">
            <v>0</v>
          </cell>
          <cell r="CX427">
            <v>0</v>
          </cell>
          <cell r="CY427">
            <v>0</v>
          </cell>
          <cell r="CZ427">
            <v>0</v>
          </cell>
          <cell r="DA427">
            <v>0</v>
          </cell>
          <cell r="DB427">
            <v>0</v>
          </cell>
          <cell r="DC427">
            <v>0</v>
          </cell>
          <cell r="DD427">
            <v>0</v>
          </cell>
          <cell r="DE427">
            <v>0</v>
          </cell>
          <cell r="DF427">
            <v>0</v>
          </cell>
          <cell r="DG427">
            <v>0</v>
          </cell>
          <cell r="DH427">
            <v>0</v>
          </cell>
          <cell r="DI427">
            <v>0</v>
          </cell>
          <cell r="DJ427">
            <v>0</v>
          </cell>
          <cell r="DK427">
            <v>0</v>
          </cell>
          <cell r="DL427">
            <v>0</v>
          </cell>
          <cell r="DM427">
            <v>0</v>
          </cell>
          <cell r="DN427">
            <v>40.066666650000002</v>
          </cell>
          <cell r="DO427">
            <v>119.77595773</v>
          </cell>
          <cell r="DP427">
            <v>-79.70929108</v>
          </cell>
          <cell r="DQ427">
            <v>40.066666650000002</v>
          </cell>
          <cell r="DR427">
            <v>119.77595773</v>
          </cell>
          <cell r="DS427">
            <v>-79.70929108</v>
          </cell>
          <cell r="DT427">
            <v>-1.9894165835230517</v>
          </cell>
          <cell r="DU427">
            <v>0</v>
          </cell>
          <cell r="DV427">
            <v>119.77595773</v>
          </cell>
          <cell r="DW427">
            <v>-119.77595773</v>
          </cell>
          <cell r="DX427">
            <v>0</v>
          </cell>
          <cell r="DY427">
            <v>0</v>
          </cell>
          <cell r="DZ427">
            <v>40.066666659999996</v>
          </cell>
          <cell r="EA427">
            <v>0</v>
          </cell>
          <cell r="EB427">
            <v>40.066666659999996</v>
          </cell>
          <cell r="EC427">
            <v>80.133333309999998</v>
          </cell>
          <cell r="ED427">
            <v>119.77595773</v>
          </cell>
          <cell r="EE427">
            <v>-39.642624420000004</v>
          </cell>
          <cell r="EF427">
            <v>-0.49470829157499835</v>
          </cell>
          <cell r="EG427">
            <v>0</v>
          </cell>
          <cell r="EH427">
            <v>119.77595773</v>
          </cell>
          <cell r="EI427">
            <v>-119.77595773</v>
          </cell>
          <cell r="EJ427">
            <v>0</v>
          </cell>
          <cell r="EK427">
            <v>0</v>
          </cell>
          <cell r="EL427">
            <v>40.066666689999998</v>
          </cell>
          <cell r="EM427">
            <v>0</v>
          </cell>
          <cell r="EN427">
            <v>40.066666689999998</v>
          </cell>
        </row>
        <row r="428">
          <cell r="A428">
            <v>523601</v>
          </cell>
          <cell r="B428" t="str">
            <v>Reservation</v>
          </cell>
          <cell r="C428">
            <v>0</v>
          </cell>
          <cell r="D428">
            <v>0</v>
          </cell>
          <cell r="E428">
            <v>0</v>
          </cell>
          <cell r="F428">
            <v>0</v>
          </cell>
          <cell r="G428">
            <v>0</v>
          </cell>
          <cell r="H428">
            <v>0</v>
          </cell>
          <cell r="I428">
            <v>0</v>
          </cell>
          <cell r="J428">
            <v>0</v>
          </cell>
          <cell r="K428">
            <v>1502.3710000000001</v>
          </cell>
          <cell r="L428">
            <v>659.86232992999999</v>
          </cell>
          <cell r="M428">
            <v>169.13062148</v>
          </cell>
          <cell r="N428">
            <v>0</v>
          </cell>
          <cell r="O428">
            <v>169.13062148</v>
          </cell>
          <cell r="P428">
            <v>1</v>
          </cell>
          <cell r="Q428">
            <v>0</v>
          </cell>
          <cell r="R428">
            <v>0</v>
          </cell>
          <cell r="S428">
            <v>0</v>
          </cell>
          <cell r="T428">
            <v>0</v>
          </cell>
          <cell r="U428">
            <v>0</v>
          </cell>
          <cell r="V428">
            <v>169.13062148</v>
          </cell>
          <cell r="W428">
            <v>0</v>
          </cell>
          <cell r="X428">
            <v>169.13062148</v>
          </cell>
          <cell r="Y428">
            <v>338.26124296</v>
          </cell>
          <cell r="Z428">
            <v>0</v>
          </cell>
          <cell r="AA428">
            <v>338.26124296</v>
          </cell>
          <cell r="AB428">
            <v>1</v>
          </cell>
          <cell r="AC428">
            <v>0</v>
          </cell>
          <cell r="AD428">
            <v>0</v>
          </cell>
          <cell r="AE428">
            <v>0</v>
          </cell>
          <cell r="AF428">
            <v>0</v>
          </cell>
          <cell r="AG428">
            <v>0</v>
          </cell>
          <cell r="AH428">
            <v>159.87026356999999</v>
          </cell>
          <cell r="AI428">
            <v>0</v>
          </cell>
          <cell r="AJ428">
            <v>159.87026356999999</v>
          </cell>
          <cell r="AK428">
            <v>494.79817319</v>
          </cell>
          <cell r="AL428">
            <v>0</v>
          </cell>
          <cell r="AM428">
            <v>494.79817319</v>
          </cell>
          <cell r="AN428">
            <v>1</v>
          </cell>
          <cell r="AO428">
            <v>0</v>
          </cell>
          <cell r="AP428">
            <v>0</v>
          </cell>
          <cell r="AQ428">
            <v>0</v>
          </cell>
          <cell r="AR428">
            <v>0</v>
          </cell>
          <cell r="AS428">
            <v>0</v>
          </cell>
          <cell r="AT428">
            <v>141.05795537</v>
          </cell>
          <cell r="AU428">
            <v>0</v>
          </cell>
          <cell r="AV428">
            <v>141.05795537</v>
          </cell>
          <cell r="AW428">
            <v>606.40212855999994</v>
          </cell>
          <cell r="AX428">
            <v>0</v>
          </cell>
          <cell r="AY428">
            <v>606.40212855999994</v>
          </cell>
          <cell r="AZ428">
            <v>1</v>
          </cell>
          <cell r="BA428">
            <v>0</v>
          </cell>
          <cell r="BB428">
            <v>0</v>
          </cell>
          <cell r="BC428">
            <v>0</v>
          </cell>
          <cell r="BD428">
            <v>0</v>
          </cell>
          <cell r="BE428">
            <v>0</v>
          </cell>
          <cell r="BF428">
            <v>129.02120540999999</v>
          </cell>
          <cell r="BG428">
            <v>0</v>
          </cell>
          <cell r="BH428">
            <v>129.02120540999999</v>
          </cell>
          <cell r="BI428">
            <v>735.42333396999993</v>
          </cell>
          <cell r="BJ428">
            <v>0</v>
          </cell>
          <cell r="BK428">
            <v>735.42333396999993</v>
          </cell>
          <cell r="BL428">
            <v>1</v>
          </cell>
          <cell r="BM428">
            <v>0</v>
          </cell>
          <cell r="BN428">
            <v>0</v>
          </cell>
          <cell r="BO428">
            <v>0</v>
          </cell>
          <cell r="BP428">
            <v>0</v>
          </cell>
          <cell r="BQ428">
            <v>0</v>
          </cell>
          <cell r="BR428">
            <v>145.78150825</v>
          </cell>
          <cell r="BS428">
            <v>0</v>
          </cell>
          <cell r="BT428">
            <v>145.78150825</v>
          </cell>
          <cell r="BU428">
            <v>874.12150886999984</v>
          </cell>
          <cell r="BV428">
            <v>0</v>
          </cell>
          <cell r="BW428">
            <v>874.12150886999984</v>
          </cell>
          <cell r="BX428">
            <v>1</v>
          </cell>
          <cell r="BY428">
            <v>0</v>
          </cell>
          <cell r="BZ428">
            <v>0</v>
          </cell>
          <cell r="CA428">
            <v>0</v>
          </cell>
          <cell r="CB428">
            <v>0</v>
          </cell>
          <cell r="CC428">
            <v>0</v>
          </cell>
          <cell r="CD428">
            <v>148.93968156</v>
          </cell>
          <cell r="CE428">
            <v>0</v>
          </cell>
          <cell r="CF428">
            <v>148.93968156</v>
          </cell>
          <cell r="CG428">
            <v>1023.0611904299998</v>
          </cell>
          <cell r="CH428">
            <v>0</v>
          </cell>
          <cell r="CI428">
            <v>1023.0611904299998</v>
          </cell>
          <cell r="CJ428">
            <v>1</v>
          </cell>
          <cell r="CK428">
            <v>0</v>
          </cell>
          <cell r="CL428">
            <v>0</v>
          </cell>
          <cell r="CM428">
            <v>0</v>
          </cell>
          <cell r="CN428">
            <v>0</v>
          </cell>
          <cell r="CO428">
            <v>0</v>
          </cell>
          <cell r="CP428">
            <v>139.69768156000001</v>
          </cell>
          <cell r="CQ428">
            <v>0</v>
          </cell>
          <cell r="CR428">
            <v>139.69768156000001</v>
          </cell>
          <cell r="CS428">
            <v>1162.7588719899998</v>
          </cell>
          <cell r="CT428">
            <v>0</v>
          </cell>
          <cell r="CU428">
            <v>1162.7588719899998</v>
          </cell>
          <cell r="CV428">
            <v>1</v>
          </cell>
          <cell r="CW428">
            <v>0</v>
          </cell>
          <cell r="CX428">
            <v>0</v>
          </cell>
          <cell r="CY428">
            <v>0</v>
          </cell>
          <cell r="CZ428">
            <v>0</v>
          </cell>
          <cell r="DA428">
            <v>0</v>
          </cell>
          <cell r="DB428">
            <v>99.33662296</v>
          </cell>
          <cell r="DC428">
            <v>0</v>
          </cell>
          <cell r="DD428">
            <v>99.33662296</v>
          </cell>
          <cell r="DE428">
            <v>1209.9554949499998</v>
          </cell>
          <cell r="DF428">
            <v>0</v>
          </cell>
          <cell r="DG428">
            <v>1209.9554949499998</v>
          </cell>
          <cell r="DH428">
            <v>1</v>
          </cell>
          <cell r="DI428">
            <v>0</v>
          </cell>
          <cell r="DJ428">
            <v>0</v>
          </cell>
          <cell r="DK428">
            <v>0</v>
          </cell>
          <cell r="DL428">
            <v>0</v>
          </cell>
          <cell r="DM428">
            <v>0</v>
          </cell>
          <cell r="DN428">
            <v>-0.30677111000000001</v>
          </cell>
          <cell r="DO428">
            <v>0</v>
          </cell>
          <cell r="DP428">
            <v>-0.30677111000000001</v>
          </cell>
          <cell r="DQ428">
            <v>1190.3687238399998</v>
          </cell>
          <cell r="DR428">
            <v>0</v>
          </cell>
          <cell r="DS428">
            <v>1190.3687238399998</v>
          </cell>
          <cell r="DT428">
            <v>1</v>
          </cell>
          <cell r="DU428">
            <v>0</v>
          </cell>
          <cell r="DV428">
            <v>0</v>
          </cell>
          <cell r="DW428">
            <v>0</v>
          </cell>
          <cell r="DX428">
            <v>0</v>
          </cell>
          <cell r="DY428">
            <v>0</v>
          </cell>
          <cell r="DZ428">
            <v>7.55183787</v>
          </cell>
          <cell r="EA428">
            <v>0</v>
          </cell>
          <cell r="EB428">
            <v>7.55183787</v>
          </cell>
          <cell r="EC428">
            <v>1197.9205617099999</v>
          </cell>
          <cell r="ED428">
            <v>0</v>
          </cell>
          <cell r="EE428">
            <v>1197.9205617099999</v>
          </cell>
          <cell r="EF428">
            <v>1</v>
          </cell>
          <cell r="EG428">
            <v>0</v>
          </cell>
          <cell r="EH428">
            <v>0</v>
          </cell>
          <cell r="EI428">
            <v>0</v>
          </cell>
          <cell r="EJ428">
            <v>0</v>
          </cell>
          <cell r="EK428">
            <v>0</v>
          </cell>
          <cell r="EL428">
            <v>-123.49554178</v>
          </cell>
          <cell r="EM428">
            <v>0</v>
          </cell>
          <cell r="EN428">
            <v>-123.49554178</v>
          </cell>
        </row>
        <row r="429">
          <cell r="A429">
            <v>511502</v>
          </cell>
          <cell r="B429" t="str">
            <v>Cost of Sales - Prepaid Card</v>
          </cell>
          <cell r="C429">
            <v>0.52747637000000003</v>
          </cell>
          <cell r="D429">
            <v>1.0778995500000002</v>
          </cell>
          <cell r="E429">
            <v>3.02302E-3</v>
          </cell>
          <cell r="F429">
            <v>0.15634084000000001</v>
          </cell>
          <cell r="G429">
            <v>2.41121E-3</v>
          </cell>
          <cell r="H429">
            <v>3.3534099999999998E-3</v>
          </cell>
          <cell r="I429">
            <v>0</v>
          </cell>
          <cell r="J429">
            <v>0</v>
          </cell>
          <cell r="K429">
            <v>0</v>
          </cell>
          <cell r="L429">
            <v>0</v>
          </cell>
          <cell r="M429">
            <v>0</v>
          </cell>
          <cell r="N429">
            <v>0</v>
          </cell>
          <cell r="O429">
            <v>0</v>
          </cell>
          <cell r="P429">
            <v>0</v>
          </cell>
          <cell r="Q429">
            <v>0</v>
          </cell>
          <cell r="R429">
            <v>0</v>
          </cell>
          <cell r="S429">
            <v>0</v>
          </cell>
          <cell r="T429">
            <v>0</v>
          </cell>
          <cell r="U429">
            <v>0</v>
          </cell>
          <cell r="V429">
            <v>0</v>
          </cell>
          <cell r="W429">
            <v>0</v>
          </cell>
          <cell r="X429">
            <v>0</v>
          </cell>
          <cell r="Y429">
            <v>0</v>
          </cell>
          <cell r="Z429">
            <v>0</v>
          </cell>
          <cell r="AA429">
            <v>0</v>
          </cell>
          <cell r="AB429">
            <v>0</v>
          </cell>
          <cell r="AC429">
            <v>0</v>
          </cell>
          <cell r="AD429">
            <v>0</v>
          </cell>
          <cell r="AE429">
            <v>0</v>
          </cell>
          <cell r="AF429">
            <v>0</v>
          </cell>
          <cell r="AG429">
            <v>0</v>
          </cell>
          <cell r="AH429">
            <v>0</v>
          </cell>
          <cell r="AI429">
            <v>0</v>
          </cell>
          <cell r="AJ429">
            <v>0</v>
          </cell>
          <cell r="AK429">
            <v>0</v>
          </cell>
          <cell r="AL429">
            <v>0</v>
          </cell>
          <cell r="AM429">
            <v>0</v>
          </cell>
          <cell r="AN429">
            <v>0</v>
          </cell>
          <cell r="AO429">
            <v>0</v>
          </cell>
          <cell r="AP429">
            <v>0</v>
          </cell>
          <cell r="AQ429">
            <v>0</v>
          </cell>
          <cell r="AR429">
            <v>0</v>
          </cell>
          <cell r="AS429">
            <v>0</v>
          </cell>
          <cell r="AT429">
            <v>0</v>
          </cell>
          <cell r="AU429">
            <v>0</v>
          </cell>
          <cell r="AV429">
            <v>0</v>
          </cell>
          <cell r="AW429">
            <v>0</v>
          </cell>
          <cell r="AX429">
            <v>0</v>
          </cell>
          <cell r="AY429">
            <v>0</v>
          </cell>
          <cell r="AZ429">
            <v>0</v>
          </cell>
          <cell r="BA429">
            <v>0</v>
          </cell>
          <cell r="BB429">
            <v>0</v>
          </cell>
          <cell r="BC429">
            <v>0</v>
          </cell>
          <cell r="BD429">
            <v>0</v>
          </cell>
          <cell r="BE429">
            <v>0</v>
          </cell>
          <cell r="BF429">
            <v>0</v>
          </cell>
          <cell r="BG429">
            <v>0</v>
          </cell>
          <cell r="BH429">
            <v>0</v>
          </cell>
          <cell r="BI429">
            <v>0</v>
          </cell>
          <cell r="BJ429">
            <v>0</v>
          </cell>
          <cell r="BK429">
            <v>0</v>
          </cell>
          <cell r="BL429">
            <v>0</v>
          </cell>
          <cell r="BM429">
            <v>0</v>
          </cell>
          <cell r="BN429">
            <v>0</v>
          </cell>
          <cell r="BO429">
            <v>0</v>
          </cell>
          <cell r="BP429">
            <v>0</v>
          </cell>
          <cell r="BQ429">
            <v>0</v>
          </cell>
          <cell r="BR429">
            <v>0</v>
          </cell>
          <cell r="BS429">
            <v>0</v>
          </cell>
          <cell r="BT429">
            <v>0</v>
          </cell>
          <cell r="BU429">
            <v>0</v>
          </cell>
          <cell r="BV429">
            <v>0</v>
          </cell>
          <cell r="BW429">
            <v>0</v>
          </cell>
          <cell r="BX429">
            <v>0</v>
          </cell>
          <cell r="BY429">
            <v>0</v>
          </cell>
          <cell r="BZ429">
            <v>0</v>
          </cell>
          <cell r="CA429">
            <v>0</v>
          </cell>
          <cell r="CB429">
            <v>0</v>
          </cell>
          <cell r="CC429">
            <v>0</v>
          </cell>
          <cell r="CD429">
            <v>0</v>
          </cell>
          <cell r="CE429">
            <v>0</v>
          </cell>
          <cell r="CF429">
            <v>0</v>
          </cell>
          <cell r="CG429">
            <v>0</v>
          </cell>
          <cell r="CH429">
            <v>0</v>
          </cell>
          <cell r="CI429">
            <v>0</v>
          </cell>
          <cell r="CJ429">
            <v>0</v>
          </cell>
          <cell r="CK429">
            <v>0</v>
          </cell>
          <cell r="CL429">
            <v>0</v>
          </cell>
          <cell r="CM429">
            <v>0</v>
          </cell>
          <cell r="CN429">
            <v>0</v>
          </cell>
          <cell r="CO429">
            <v>0</v>
          </cell>
          <cell r="CP429">
            <v>0</v>
          </cell>
          <cell r="CQ429">
            <v>0</v>
          </cell>
          <cell r="CR429">
            <v>0</v>
          </cell>
          <cell r="CS429">
            <v>0</v>
          </cell>
          <cell r="CT429">
            <v>0</v>
          </cell>
          <cell r="CU429">
            <v>0</v>
          </cell>
          <cell r="CV429">
            <v>0</v>
          </cell>
          <cell r="CW429">
            <v>0</v>
          </cell>
          <cell r="CX429">
            <v>0</v>
          </cell>
          <cell r="CY429">
            <v>0</v>
          </cell>
          <cell r="CZ429">
            <v>0</v>
          </cell>
          <cell r="DA429">
            <v>0</v>
          </cell>
          <cell r="DB429">
            <v>0</v>
          </cell>
          <cell r="DC429">
            <v>0</v>
          </cell>
          <cell r="DD429">
            <v>0</v>
          </cell>
          <cell r="DE429">
            <v>0</v>
          </cell>
          <cell r="DF429">
            <v>0</v>
          </cell>
          <cell r="DG429">
            <v>0</v>
          </cell>
          <cell r="DH429">
            <v>0</v>
          </cell>
          <cell r="DI429">
            <v>0</v>
          </cell>
          <cell r="DJ429">
            <v>0</v>
          </cell>
          <cell r="DK429">
            <v>0</v>
          </cell>
          <cell r="DL429">
            <v>0</v>
          </cell>
          <cell r="DM429">
            <v>0</v>
          </cell>
          <cell r="DN429">
            <v>0</v>
          </cell>
          <cell r="DO429">
            <v>0</v>
          </cell>
          <cell r="DP429">
            <v>0</v>
          </cell>
          <cell r="DQ429">
            <v>0</v>
          </cell>
          <cell r="DR429">
            <v>0</v>
          </cell>
          <cell r="DS429">
            <v>0</v>
          </cell>
          <cell r="DT429">
            <v>0</v>
          </cell>
          <cell r="DU429">
            <v>0</v>
          </cell>
          <cell r="DV429">
            <v>0</v>
          </cell>
          <cell r="DW429">
            <v>0</v>
          </cell>
          <cell r="DX429">
            <v>0</v>
          </cell>
          <cell r="DY429">
            <v>0</v>
          </cell>
          <cell r="DZ429">
            <v>0</v>
          </cell>
          <cell r="EA429">
            <v>0</v>
          </cell>
          <cell r="EB429">
            <v>0</v>
          </cell>
          <cell r="EC429">
            <v>0</v>
          </cell>
          <cell r="ED429">
            <v>0</v>
          </cell>
          <cell r="EE429">
            <v>0</v>
          </cell>
          <cell r="EF429">
            <v>0</v>
          </cell>
          <cell r="EG429">
            <v>0</v>
          </cell>
          <cell r="EH429">
            <v>0</v>
          </cell>
          <cell r="EI429">
            <v>0</v>
          </cell>
          <cell r="EJ429">
            <v>0</v>
          </cell>
          <cell r="EK429">
            <v>0</v>
          </cell>
          <cell r="EL429">
            <v>0</v>
          </cell>
          <cell r="EM429">
            <v>0</v>
          </cell>
          <cell r="EN429">
            <v>0</v>
          </cell>
        </row>
        <row r="430">
          <cell r="A430">
            <v>511504</v>
          </cell>
          <cell r="B430" t="str">
            <v>Cost of Sales - Consignment Sale</v>
          </cell>
          <cell r="C430">
            <v>63.983830959999999</v>
          </cell>
          <cell r="D430">
            <v>85.224586110000004</v>
          </cell>
          <cell r="E430">
            <v>92.634436260000001</v>
          </cell>
          <cell r="F430">
            <v>134.4200147</v>
          </cell>
          <cell r="G430">
            <v>117.65629015000002</v>
          </cell>
          <cell r="H430">
            <v>107.3720288</v>
          </cell>
          <cell r="I430">
            <v>112.66266940000001</v>
          </cell>
          <cell r="J430">
            <v>180</v>
          </cell>
          <cell r="K430">
            <v>105.911</v>
          </cell>
          <cell r="L430">
            <v>109.04600000000001</v>
          </cell>
          <cell r="M430">
            <v>8.8259166699999998</v>
          </cell>
          <cell r="N430">
            <v>8.825916669999998</v>
          </cell>
          <cell r="O430">
            <v>0</v>
          </cell>
          <cell r="P430">
            <v>0</v>
          </cell>
          <cell r="Q430">
            <v>-0.16512199999999999</v>
          </cell>
          <cell r="R430">
            <v>8.825916669999998</v>
          </cell>
          <cell r="S430">
            <v>-8.9910386699999982</v>
          </cell>
          <cell r="T430">
            <v>54.45088280180714</v>
          </cell>
          <cell r="U430">
            <v>0</v>
          </cell>
          <cell r="V430">
            <v>8.8259166699999998</v>
          </cell>
          <cell r="W430">
            <v>8.8259166699999998</v>
          </cell>
          <cell r="X430">
            <v>0</v>
          </cell>
          <cell r="Y430">
            <v>17.65183334</v>
          </cell>
          <cell r="Z430">
            <v>17.65183334</v>
          </cell>
          <cell r="AA430">
            <v>0</v>
          </cell>
          <cell r="AB430">
            <v>0</v>
          </cell>
          <cell r="AC430">
            <v>7.1745952400000004</v>
          </cell>
          <cell r="AD430">
            <v>17.65183334</v>
          </cell>
          <cell r="AE430">
            <v>-10.477238099999999</v>
          </cell>
          <cell r="AF430">
            <v>-1.460324624528923</v>
          </cell>
          <cell r="AG430">
            <v>0</v>
          </cell>
          <cell r="AH430">
            <v>8.8259166699999998</v>
          </cell>
          <cell r="AI430">
            <v>8.8259166700000016</v>
          </cell>
          <cell r="AJ430">
            <v>0</v>
          </cell>
          <cell r="AK430">
            <v>26.477750009999998</v>
          </cell>
          <cell r="AL430">
            <v>26.477750010000001</v>
          </cell>
          <cell r="AM430">
            <v>0</v>
          </cell>
          <cell r="AN430">
            <v>0</v>
          </cell>
          <cell r="AO430">
            <v>8.8259166700000016</v>
          </cell>
          <cell r="AP430">
            <v>26.477750010000001</v>
          </cell>
          <cell r="AQ430">
            <v>-17.65183334</v>
          </cell>
          <cell r="AR430">
            <v>-1.9999999999999996</v>
          </cell>
          <cell r="AS430">
            <v>0</v>
          </cell>
          <cell r="AT430">
            <v>8.8259166699999998</v>
          </cell>
          <cell r="AU430">
            <v>8.825916669999998</v>
          </cell>
          <cell r="AV430">
            <v>0</v>
          </cell>
          <cell r="AW430">
            <v>35.303666679999999</v>
          </cell>
          <cell r="AX430">
            <v>35.303666679999999</v>
          </cell>
          <cell r="AY430">
            <v>0</v>
          </cell>
          <cell r="AZ430">
            <v>0</v>
          </cell>
          <cell r="BA430">
            <v>21.77538719</v>
          </cell>
          <cell r="BB430">
            <v>35.303666679999999</v>
          </cell>
          <cell r="BC430">
            <v>-13.528279489999999</v>
          </cell>
          <cell r="BD430">
            <v>-0.6212647045932963</v>
          </cell>
          <cell r="BE430">
            <v>0</v>
          </cell>
          <cell r="BF430">
            <v>8.8259166699999998</v>
          </cell>
          <cell r="BG430">
            <v>14.699177490000002</v>
          </cell>
          <cell r="BH430">
            <v>-5.8732608200000023</v>
          </cell>
          <cell r="BI430">
            <v>44.129583350000004</v>
          </cell>
          <cell r="BJ430">
            <v>50.002844170000003</v>
          </cell>
          <cell r="BK430">
            <v>-5.8732608199999987</v>
          </cell>
          <cell r="BL430">
            <v>-0.13309123662958849</v>
          </cell>
          <cell r="BM430">
            <v>23.90155188</v>
          </cell>
          <cell r="BN430">
            <v>50.002844170000003</v>
          </cell>
          <cell r="BO430">
            <v>-26.101292290000004</v>
          </cell>
          <cell r="BP430">
            <v>-1.0920333717678252</v>
          </cell>
          <cell r="BQ430">
            <v>0</v>
          </cell>
          <cell r="BR430">
            <v>8.8259166699999998</v>
          </cell>
          <cell r="BS430">
            <v>19.429642939999997</v>
          </cell>
          <cell r="BT430">
            <v>-10.603726269999997</v>
          </cell>
          <cell r="BU430">
            <v>52.955500020000002</v>
          </cell>
          <cell r="BV430">
            <v>69.432487109999997</v>
          </cell>
          <cell r="BW430">
            <v>-16.476987089999994</v>
          </cell>
          <cell r="BX430">
            <v>-0.31114779548445465</v>
          </cell>
          <cell r="BY430">
            <v>37.288964880000002</v>
          </cell>
          <cell r="BZ430">
            <v>69.432487109999997</v>
          </cell>
          <cell r="CA430">
            <v>32.143522229999995</v>
          </cell>
          <cell r="CB430">
            <v>0.86201165233310695</v>
          </cell>
          <cell r="CC430">
            <v>0</v>
          </cell>
          <cell r="CD430">
            <v>8.8259166699999998</v>
          </cell>
          <cell r="CE430">
            <v>14.175742719999999</v>
          </cell>
          <cell r="CF430">
            <v>-5.349826049999999</v>
          </cell>
          <cell r="CG430">
            <v>61.781416690000007</v>
          </cell>
          <cell r="CH430">
            <v>83.608229829999999</v>
          </cell>
          <cell r="CI430">
            <v>-21.826813139999992</v>
          </cell>
          <cell r="CJ430">
            <v>-0.35329091350430136</v>
          </cell>
          <cell r="CK430">
            <v>48.369639169999999</v>
          </cell>
          <cell r="CL430">
            <v>83.608229829999999</v>
          </cell>
          <cell r="CM430">
            <v>35.23859066</v>
          </cell>
          <cell r="CN430">
            <v>0.72852705260319184</v>
          </cell>
          <cell r="CO430">
            <v>0</v>
          </cell>
          <cell r="CP430">
            <v>8.8259166699999998</v>
          </cell>
          <cell r="CQ430">
            <v>13.584744269999996</v>
          </cell>
          <cell r="CR430">
            <v>-4.7588275999999965</v>
          </cell>
          <cell r="CS430">
            <v>70.607333359999998</v>
          </cell>
          <cell r="CT430">
            <v>97.192974100000001</v>
          </cell>
          <cell r="CU430">
            <v>-26.585640740000002</v>
          </cell>
          <cell r="CV430">
            <v>-0.37652803858842693</v>
          </cell>
          <cell r="CW430">
            <v>57.905406939999999</v>
          </cell>
          <cell r="CX430">
            <v>97.192974100000001</v>
          </cell>
          <cell r="CY430">
            <v>-39.287567160000002</v>
          </cell>
          <cell r="CZ430">
            <v>-0.67847838804947358</v>
          </cell>
          <cell r="DA430">
            <v>0</v>
          </cell>
          <cell r="DB430">
            <v>8.8259166699999998</v>
          </cell>
          <cell r="DC430">
            <v>16.775813069999998</v>
          </cell>
          <cell r="DD430">
            <v>-7.9498963999999983</v>
          </cell>
          <cell r="DE430">
            <v>79.433250029999996</v>
          </cell>
          <cell r="DF430">
            <v>113.96878717</v>
          </cell>
          <cell r="DG430">
            <v>-34.535537140000002</v>
          </cell>
          <cell r="DH430">
            <v>-0.43477431839886665</v>
          </cell>
          <cell r="DI430">
            <v>69.90690275</v>
          </cell>
          <cell r="DJ430">
            <v>113.96878717</v>
          </cell>
          <cell r="DK430">
            <v>-44.061884419999998</v>
          </cell>
          <cell r="DL430">
            <v>-0.63029375765042028</v>
          </cell>
          <cell r="DM430">
            <v>0</v>
          </cell>
          <cell r="DN430">
            <v>8.8259166699999998</v>
          </cell>
          <cell r="DO430">
            <v>6.5187405900000037</v>
          </cell>
          <cell r="DP430">
            <v>2.3071760799999961</v>
          </cell>
          <cell r="DQ430">
            <v>88.259166700000009</v>
          </cell>
          <cell r="DR430">
            <v>120.48752776000001</v>
          </cell>
          <cell r="DS430">
            <v>-32.228361059999997</v>
          </cell>
          <cell r="DT430">
            <v>-0.36515596356746471</v>
          </cell>
          <cell r="DU430">
            <v>77.015290309999997</v>
          </cell>
          <cell r="DV430">
            <v>120.48752776000001</v>
          </cell>
          <cell r="DW430">
            <v>-43.472237450000009</v>
          </cell>
          <cell r="DX430">
            <v>-0.5644624239552517</v>
          </cell>
          <cell r="DY430">
            <v>0</v>
          </cell>
          <cell r="DZ430">
            <v>8.8259166699999998</v>
          </cell>
          <cell r="EA430">
            <v>10.21041322</v>
          </cell>
          <cell r="EB430">
            <v>-1.3844965499999997</v>
          </cell>
          <cell r="EC430">
            <v>97.085083370000007</v>
          </cell>
          <cell r="ED430">
            <v>130.69794098</v>
          </cell>
          <cell r="EE430">
            <v>-33.612857609999992</v>
          </cell>
          <cell r="EF430">
            <v>-0.34622061848469926</v>
          </cell>
          <cell r="EG430">
            <v>88.968848909999991</v>
          </cell>
          <cell r="EH430">
            <v>130.69794098</v>
          </cell>
          <cell r="EI430">
            <v>-41.729092070000007</v>
          </cell>
          <cell r="EJ430">
            <v>-0.46903036940730508</v>
          </cell>
          <cell r="EK430">
            <v>0</v>
          </cell>
          <cell r="EL430">
            <v>11.960916630000002</v>
          </cell>
          <cell r="EM430">
            <v>16.725329290000005</v>
          </cell>
          <cell r="EN430">
            <v>-4.7644126600000032</v>
          </cell>
        </row>
        <row r="431">
          <cell r="A431">
            <v>511505</v>
          </cell>
          <cell r="B431" t="str">
            <v>Cost of Sales - Subcribers Service</v>
          </cell>
          <cell r="C431">
            <v>0</v>
          </cell>
          <cell r="D431">
            <v>0</v>
          </cell>
          <cell r="E431">
            <v>0</v>
          </cell>
          <cell r="F431">
            <v>0</v>
          </cell>
          <cell r="G431">
            <v>0</v>
          </cell>
          <cell r="H431">
            <v>0</v>
          </cell>
          <cell r="I431">
            <v>0</v>
          </cell>
          <cell r="J431">
            <v>0</v>
          </cell>
          <cell r="K431">
            <v>0</v>
          </cell>
          <cell r="L431">
            <v>0</v>
          </cell>
          <cell r="M431">
            <v>0</v>
          </cell>
          <cell r="N431">
            <v>0</v>
          </cell>
          <cell r="O431">
            <v>0</v>
          </cell>
          <cell r="P431">
            <v>0</v>
          </cell>
          <cell r="Q431">
            <v>0</v>
          </cell>
          <cell r="R431">
            <v>0</v>
          </cell>
          <cell r="S431">
            <v>0</v>
          </cell>
          <cell r="T431">
            <v>0</v>
          </cell>
          <cell r="U431">
            <v>0</v>
          </cell>
          <cell r="V431">
            <v>0</v>
          </cell>
          <cell r="W431">
            <v>0</v>
          </cell>
          <cell r="X431">
            <v>0</v>
          </cell>
          <cell r="Y431">
            <v>0</v>
          </cell>
          <cell r="Z431">
            <v>0</v>
          </cell>
          <cell r="AA431">
            <v>0</v>
          </cell>
          <cell r="AB431">
            <v>0</v>
          </cell>
          <cell r="AC431">
            <v>0</v>
          </cell>
          <cell r="AD431">
            <v>0</v>
          </cell>
          <cell r="AE431">
            <v>0</v>
          </cell>
          <cell r="AF431">
            <v>0</v>
          </cell>
          <cell r="AG431">
            <v>0</v>
          </cell>
          <cell r="AH431">
            <v>0</v>
          </cell>
          <cell r="AI431">
            <v>0</v>
          </cell>
          <cell r="AJ431">
            <v>0</v>
          </cell>
          <cell r="AK431">
            <v>0</v>
          </cell>
          <cell r="AL431">
            <v>0</v>
          </cell>
          <cell r="AM431">
            <v>0</v>
          </cell>
          <cell r="AN431">
            <v>0</v>
          </cell>
          <cell r="AO431">
            <v>0</v>
          </cell>
          <cell r="AP431">
            <v>0</v>
          </cell>
          <cell r="AQ431">
            <v>0</v>
          </cell>
          <cell r="AR431">
            <v>0</v>
          </cell>
          <cell r="AS431">
            <v>0</v>
          </cell>
          <cell r="AT431">
            <v>0</v>
          </cell>
          <cell r="AU431">
            <v>0</v>
          </cell>
          <cell r="AV431">
            <v>0</v>
          </cell>
          <cell r="AW431">
            <v>0</v>
          </cell>
          <cell r="AX431">
            <v>0</v>
          </cell>
          <cell r="AY431">
            <v>0</v>
          </cell>
          <cell r="AZ431">
            <v>0</v>
          </cell>
          <cell r="BA431">
            <v>0</v>
          </cell>
          <cell r="BB431">
            <v>0</v>
          </cell>
          <cell r="BC431">
            <v>0</v>
          </cell>
          <cell r="BD431">
            <v>0</v>
          </cell>
          <cell r="BE431">
            <v>0</v>
          </cell>
          <cell r="BF431">
            <v>0</v>
          </cell>
          <cell r="BG431">
            <v>0</v>
          </cell>
          <cell r="BH431">
            <v>0</v>
          </cell>
          <cell r="BI431">
            <v>0</v>
          </cell>
          <cell r="BJ431">
            <v>0</v>
          </cell>
          <cell r="BK431">
            <v>0</v>
          </cell>
          <cell r="BL431">
            <v>0</v>
          </cell>
          <cell r="BM431">
            <v>0</v>
          </cell>
          <cell r="BN431">
            <v>0</v>
          </cell>
          <cell r="BO431">
            <v>0</v>
          </cell>
          <cell r="BP431">
            <v>0</v>
          </cell>
          <cell r="BQ431">
            <v>0</v>
          </cell>
          <cell r="BR431">
            <v>0</v>
          </cell>
          <cell r="BS431">
            <v>0</v>
          </cell>
          <cell r="BT431">
            <v>0</v>
          </cell>
          <cell r="BU431">
            <v>0</v>
          </cell>
          <cell r="BV431">
            <v>0</v>
          </cell>
          <cell r="BW431">
            <v>0</v>
          </cell>
          <cell r="BX431">
            <v>0</v>
          </cell>
          <cell r="BY431">
            <v>0</v>
          </cell>
          <cell r="BZ431">
            <v>0</v>
          </cell>
          <cell r="CA431">
            <v>0</v>
          </cell>
          <cell r="CB431">
            <v>0</v>
          </cell>
          <cell r="CC431">
            <v>0</v>
          </cell>
          <cell r="CD431">
            <v>0</v>
          </cell>
          <cell r="CE431">
            <v>0</v>
          </cell>
          <cell r="CF431">
            <v>0</v>
          </cell>
          <cell r="CG431">
            <v>0</v>
          </cell>
          <cell r="CH431">
            <v>0</v>
          </cell>
          <cell r="CI431">
            <v>0</v>
          </cell>
          <cell r="CJ431">
            <v>0</v>
          </cell>
          <cell r="CK431">
            <v>0</v>
          </cell>
          <cell r="CL431">
            <v>0</v>
          </cell>
          <cell r="CM431">
            <v>0</v>
          </cell>
          <cell r="CN431">
            <v>0</v>
          </cell>
          <cell r="CO431">
            <v>0</v>
          </cell>
          <cell r="CP431">
            <v>0</v>
          </cell>
          <cell r="CQ431">
            <v>0</v>
          </cell>
          <cell r="CR431">
            <v>0</v>
          </cell>
          <cell r="CS431">
            <v>0</v>
          </cell>
          <cell r="CT431">
            <v>0</v>
          </cell>
          <cell r="CU431">
            <v>0</v>
          </cell>
          <cell r="CV431">
            <v>0</v>
          </cell>
          <cell r="CW431">
            <v>0</v>
          </cell>
          <cell r="CX431">
            <v>0</v>
          </cell>
          <cell r="CY431">
            <v>0</v>
          </cell>
          <cell r="CZ431">
            <v>0</v>
          </cell>
          <cell r="DA431">
            <v>0</v>
          </cell>
          <cell r="DB431">
            <v>0</v>
          </cell>
          <cell r="DC431">
            <v>0</v>
          </cell>
          <cell r="DD431">
            <v>0</v>
          </cell>
          <cell r="DE431">
            <v>0</v>
          </cell>
          <cell r="DF431">
            <v>0</v>
          </cell>
          <cell r="DG431">
            <v>0</v>
          </cell>
          <cell r="DH431">
            <v>0</v>
          </cell>
          <cell r="DI431">
            <v>0</v>
          </cell>
          <cell r="DJ431">
            <v>0</v>
          </cell>
          <cell r="DK431">
            <v>0</v>
          </cell>
          <cell r="DL431">
            <v>0</v>
          </cell>
          <cell r="DM431">
            <v>0</v>
          </cell>
          <cell r="DN431">
            <v>0</v>
          </cell>
          <cell r="DO431">
            <v>0</v>
          </cell>
          <cell r="DP431">
            <v>0</v>
          </cell>
          <cell r="DQ431">
            <v>0</v>
          </cell>
          <cell r="DR431">
            <v>0</v>
          </cell>
          <cell r="DS431">
            <v>0</v>
          </cell>
          <cell r="DT431">
            <v>0</v>
          </cell>
          <cell r="DU431">
            <v>0</v>
          </cell>
          <cell r="DV431">
            <v>0</v>
          </cell>
          <cell r="DW431">
            <v>0</v>
          </cell>
          <cell r="DX431">
            <v>0</v>
          </cell>
          <cell r="DY431">
            <v>0</v>
          </cell>
          <cell r="DZ431">
            <v>0</v>
          </cell>
          <cell r="EA431">
            <v>0</v>
          </cell>
          <cell r="EB431">
            <v>0</v>
          </cell>
          <cell r="EC431">
            <v>0</v>
          </cell>
          <cell r="ED431">
            <v>0</v>
          </cell>
          <cell r="EE431">
            <v>0</v>
          </cell>
          <cell r="EF431">
            <v>0</v>
          </cell>
          <cell r="EG431">
            <v>0</v>
          </cell>
          <cell r="EH431">
            <v>0</v>
          </cell>
          <cell r="EI431">
            <v>0</v>
          </cell>
          <cell r="EJ431">
            <v>0</v>
          </cell>
          <cell r="EK431">
            <v>0</v>
          </cell>
          <cell r="EL431">
            <v>0</v>
          </cell>
          <cell r="EM431">
            <v>0</v>
          </cell>
          <cell r="EN431">
            <v>0</v>
          </cell>
        </row>
        <row r="432">
          <cell r="A432">
            <v>511599</v>
          </cell>
          <cell r="B432" t="str">
            <v>Cost of Goods Sold</v>
          </cell>
          <cell r="C432">
            <v>27.394242690000002</v>
          </cell>
          <cell r="D432">
            <v>0</v>
          </cell>
          <cell r="E432">
            <v>0</v>
          </cell>
          <cell r="F432">
            <v>0</v>
          </cell>
          <cell r="G432">
            <v>0</v>
          </cell>
          <cell r="H432">
            <v>7.9644099999999999E-3</v>
          </cell>
          <cell r="I432">
            <v>0</v>
          </cell>
          <cell r="J432">
            <v>0</v>
          </cell>
          <cell r="K432">
            <v>0</v>
          </cell>
          <cell r="L432">
            <v>0</v>
          </cell>
          <cell r="M432">
            <v>0</v>
          </cell>
          <cell r="N432">
            <v>0</v>
          </cell>
          <cell r="O432">
            <v>0</v>
          </cell>
          <cell r="P432">
            <v>0</v>
          </cell>
          <cell r="Q432">
            <v>0</v>
          </cell>
          <cell r="R432">
            <v>0</v>
          </cell>
          <cell r="S432">
            <v>0</v>
          </cell>
          <cell r="T432">
            <v>0</v>
          </cell>
          <cell r="U432">
            <v>0</v>
          </cell>
          <cell r="V432">
            <v>0</v>
          </cell>
          <cell r="W432">
            <v>0</v>
          </cell>
          <cell r="X432">
            <v>0</v>
          </cell>
          <cell r="Y432">
            <v>0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  <cell r="AF432">
            <v>0</v>
          </cell>
          <cell r="AG432">
            <v>0</v>
          </cell>
          <cell r="AH432">
            <v>0</v>
          </cell>
          <cell r="AI432">
            <v>0</v>
          </cell>
          <cell r="AJ432">
            <v>0</v>
          </cell>
          <cell r="AK432">
            <v>0</v>
          </cell>
          <cell r="AL432">
            <v>0</v>
          </cell>
          <cell r="AM432">
            <v>0</v>
          </cell>
          <cell r="AN432">
            <v>0</v>
          </cell>
          <cell r="AO432">
            <v>0</v>
          </cell>
          <cell r="AP432">
            <v>0</v>
          </cell>
          <cell r="AQ432">
            <v>0</v>
          </cell>
          <cell r="AR432">
            <v>0</v>
          </cell>
          <cell r="AS432">
            <v>0</v>
          </cell>
          <cell r="AT432">
            <v>0</v>
          </cell>
          <cell r="AU432">
            <v>0</v>
          </cell>
          <cell r="AV432">
            <v>0</v>
          </cell>
          <cell r="AW432">
            <v>0</v>
          </cell>
          <cell r="AX432">
            <v>0</v>
          </cell>
          <cell r="AY432">
            <v>0</v>
          </cell>
          <cell r="AZ432">
            <v>0</v>
          </cell>
          <cell r="BA432">
            <v>0</v>
          </cell>
          <cell r="BB432">
            <v>0</v>
          </cell>
          <cell r="BC432">
            <v>0</v>
          </cell>
          <cell r="BD432">
            <v>0</v>
          </cell>
          <cell r="BE432">
            <v>0</v>
          </cell>
          <cell r="BF432">
            <v>0</v>
          </cell>
          <cell r="BG432">
            <v>0</v>
          </cell>
          <cell r="BH432">
            <v>0</v>
          </cell>
          <cell r="BI432">
            <v>0</v>
          </cell>
          <cell r="BJ432">
            <v>0</v>
          </cell>
          <cell r="BK432">
            <v>0</v>
          </cell>
          <cell r="BL432">
            <v>0</v>
          </cell>
          <cell r="BM432">
            <v>0</v>
          </cell>
          <cell r="BN432">
            <v>0</v>
          </cell>
          <cell r="BO432">
            <v>0</v>
          </cell>
          <cell r="BP432">
            <v>0</v>
          </cell>
          <cell r="BQ432">
            <v>0</v>
          </cell>
          <cell r="BR432">
            <v>0</v>
          </cell>
          <cell r="BS432">
            <v>0</v>
          </cell>
          <cell r="BT432">
            <v>0</v>
          </cell>
          <cell r="BU432">
            <v>0</v>
          </cell>
          <cell r="BV432">
            <v>0</v>
          </cell>
          <cell r="BW432">
            <v>0</v>
          </cell>
          <cell r="BX432">
            <v>0</v>
          </cell>
          <cell r="BY432">
            <v>0</v>
          </cell>
          <cell r="BZ432">
            <v>0</v>
          </cell>
          <cell r="CA432">
            <v>0</v>
          </cell>
          <cell r="CB432">
            <v>0</v>
          </cell>
          <cell r="CC432">
            <v>0</v>
          </cell>
          <cell r="CD432">
            <v>0</v>
          </cell>
          <cell r="CE432">
            <v>0</v>
          </cell>
          <cell r="CF432">
            <v>0</v>
          </cell>
          <cell r="CG432">
            <v>0</v>
          </cell>
          <cell r="CH432">
            <v>0</v>
          </cell>
          <cell r="CI432">
            <v>0</v>
          </cell>
          <cell r="CJ432">
            <v>0</v>
          </cell>
          <cell r="CK432">
            <v>0</v>
          </cell>
          <cell r="CL432">
            <v>0</v>
          </cell>
          <cell r="CM432">
            <v>0</v>
          </cell>
          <cell r="CN432">
            <v>0</v>
          </cell>
          <cell r="CO432">
            <v>0</v>
          </cell>
          <cell r="CP432">
            <v>0</v>
          </cell>
          <cell r="CQ432">
            <v>0</v>
          </cell>
          <cell r="CR432">
            <v>0</v>
          </cell>
          <cell r="CS432">
            <v>0</v>
          </cell>
          <cell r="CT432">
            <v>0</v>
          </cell>
          <cell r="CU432">
            <v>0</v>
          </cell>
          <cell r="CV432">
            <v>0</v>
          </cell>
          <cell r="CW432">
            <v>0</v>
          </cell>
          <cell r="CX432">
            <v>0</v>
          </cell>
          <cell r="CY432">
            <v>0</v>
          </cell>
          <cell r="CZ432">
            <v>0</v>
          </cell>
          <cell r="DA432">
            <v>0</v>
          </cell>
          <cell r="DB432">
            <v>0</v>
          </cell>
          <cell r="DC432">
            <v>0</v>
          </cell>
          <cell r="DD432">
            <v>0</v>
          </cell>
          <cell r="DE432">
            <v>0</v>
          </cell>
          <cell r="DF432">
            <v>0</v>
          </cell>
          <cell r="DG432">
            <v>0</v>
          </cell>
          <cell r="DH432">
            <v>0</v>
          </cell>
          <cell r="DI432">
            <v>0</v>
          </cell>
          <cell r="DJ432">
            <v>0</v>
          </cell>
          <cell r="DK432">
            <v>0</v>
          </cell>
          <cell r="DL432">
            <v>0</v>
          </cell>
          <cell r="DM432">
            <v>0</v>
          </cell>
          <cell r="DN432">
            <v>0</v>
          </cell>
          <cell r="DO432">
            <v>0</v>
          </cell>
          <cell r="DP432">
            <v>0</v>
          </cell>
          <cell r="DQ432">
            <v>0</v>
          </cell>
          <cell r="DR432">
            <v>0</v>
          </cell>
          <cell r="DS432">
            <v>0</v>
          </cell>
          <cell r="DT432">
            <v>0</v>
          </cell>
          <cell r="DU432">
            <v>0</v>
          </cell>
          <cell r="DV432">
            <v>0</v>
          </cell>
          <cell r="DW432">
            <v>0</v>
          </cell>
          <cell r="DX432">
            <v>0</v>
          </cell>
          <cell r="DY432">
            <v>0</v>
          </cell>
          <cell r="DZ432">
            <v>0</v>
          </cell>
          <cell r="EA432">
            <v>0</v>
          </cell>
          <cell r="EB432">
            <v>0</v>
          </cell>
          <cell r="EC432">
            <v>0</v>
          </cell>
          <cell r="ED432">
            <v>0</v>
          </cell>
          <cell r="EE432">
            <v>0</v>
          </cell>
          <cell r="EF432">
            <v>0</v>
          </cell>
          <cell r="EG432">
            <v>0</v>
          </cell>
          <cell r="EH432">
            <v>0</v>
          </cell>
          <cell r="EI432">
            <v>0</v>
          </cell>
          <cell r="EJ432">
            <v>0</v>
          </cell>
          <cell r="EK432">
            <v>0</v>
          </cell>
          <cell r="EL432">
            <v>0</v>
          </cell>
          <cell r="EM432">
            <v>0</v>
          </cell>
          <cell r="EN432">
            <v>0</v>
          </cell>
        </row>
        <row r="433">
          <cell r="A433">
            <v>511601</v>
          </cell>
          <cell r="B433" t="str">
            <v>Expense on Revenue generated Training Programs</v>
          </cell>
          <cell r="C433">
            <v>29.019205109999998</v>
          </cell>
          <cell r="D433">
            <v>34.610049109999999</v>
          </cell>
          <cell r="E433">
            <v>31.757616600000002</v>
          </cell>
          <cell r="F433">
            <v>37.968675220000002</v>
          </cell>
          <cell r="G433">
            <v>79.254581099999996</v>
          </cell>
          <cell r="H433">
            <v>102.81275611</v>
          </cell>
          <cell r="I433">
            <v>118.66292514</v>
          </cell>
          <cell r="J433">
            <v>208.6688</v>
          </cell>
          <cell r="K433">
            <v>91.281000000000006</v>
          </cell>
          <cell r="L433">
            <v>121.76978099999999</v>
          </cell>
          <cell r="M433">
            <v>7.6067499999999999</v>
          </cell>
          <cell r="N433">
            <v>1.94192546</v>
          </cell>
          <cell r="O433">
            <v>5.6648245399999997</v>
          </cell>
          <cell r="P433">
            <v>0.74471022973017387</v>
          </cell>
          <cell r="Q433">
            <v>0.62866632</v>
          </cell>
          <cell r="R433">
            <v>1.94192546</v>
          </cell>
          <cell r="S433">
            <v>-1.31325914</v>
          </cell>
          <cell r="T433">
            <v>-2.088960547464989</v>
          </cell>
          <cell r="U433">
            <v>0</v>
          </cell>
          <cell r="V433">
            <v>7.6067499999999999</v>
          </cell>
          <cell r="W433">
            <v>3.10026504</v>
          </cell>
          <cell r="X433">
            <v>4.5064849599999999</v>
          </cell>
          <cell r="Y433">
            <v>15.2135</v>
          </cell>
          <cell r="Z433">
            <v>5.0421905000000002</v>
          </cell>
          <cell r="AA433">
            <v>10.1713095</v>
          </cell>
          <cell r="AB433">
            <v>0.66857130180431856</v>
          </cell>
          <cell r="AC433">
            <v>5.9889793099999995</v>
          </cell>
          <cell r="AD433">
            <v>5.0421905000000002</v>
          </cell>
          <cell r="AE433">
            <v>0.94678880999999926</v>
          </cell>
          <cell r="AF433">
            <v>0.15808850907517985</v>
          </cell>
          <cell r="AG433">
            <v>0</v>
          </cell>
          <cell r="AH433">
            <v>7.6067499999999999</v>
          </cell>
          <cell r="AI433">
            <v>3.8478280999999996</v>
          </cell>
          <cell r="AJ433">
            <v>3.7589219000000003</v>
          </cell>
          <cell r="AK433">
            <v>22.820250000000001</v>
          </cell>
          <cell r="AL433">
            <v>8.8900185999999994</v>
          </cell>
          <cell r="AM433">
            <v>13.930231400000002</v>
          </cell>
          <cell r="AN433">
            <v>0.61043290060363065</v>
          </cell>
          <cell r="AO433">
            <v>3.8478280999999996</v>
          </cell>
          <cell r="AP433">
            <v>8.8900185999999994</v>
          </cell>
          <cell r="AQ433">
            <v>-5.0421905000000002</v>
          </cell>
          <cell r="AR433">
            <v>-1.3103991054070219</v>
          </cell>
          <cell r="AS433">
            <v>0</v>
          </cell>
          <cell r="AT433">
            <v>7.5467500000000003</v>
          </cell>
          <cell r="AU433">
            <v>7.9622759599999986</v>
          </cell>
          <cell r="AV433">
            <v>-0.41552595999999831</v>
          </cell>
          <cell r="AW433">
            <v>30.367000000000001</v>
          </cell>
          <cell r="AX433">
            <v>16.852294559999997</v>
          </cell>
          <cell r="AY433">
            <v>13.514705440000004</v>
          </cell>
          <cell r="AZ433">
            <v>0.44504578786182381</v>
          </cell>
          <cell r="BA433">
            <v>17.376787239999999</v>
          </cell>
          <cell r="BB433">
            <v>16.852294559999997</v>
          </cell>
          <cell r="BC433">
            <v>0.5244926800000016</v>
          </cell>
          <cell r="BD433">
            <v>3.0183524304922181E-2</v>
          </cell>
          <cell r="BE433">
            <v>0</v>
          </cell>
          <cell r="BF433">
            <v>5.95885</v>
          </cell>
          <cell r="BG433">
            <v>3.4217258200000003</v>
          </cell>
          <cell r="BH433">
            <v>2.5371241799999997</v>
          </cell>
          <cell r="BI433">
            <v>36.325850000000003</v>
          </cell>
          <cell r="BJ433">
            <v>20.27402038</v>
          </cell>
          <cell r="BK433">
            <v>16.051829620000003</v>
          </cell>
          <cell r="BL433">
            <v>0.44188448776835232</v>
          </cell>
          <cell r="BM433">
            <v>20.686411209999999</v>
          </cell>
          <cell r="BN433">
            <v>20.27402038</v>
          </cell>
          <cell r="BO433">
            <v>0.41239082999999965</v>
          </cell>
          <cell r="BP433">
            <v>1.9935349143627493E-2</v>
          </cell>
          <cell r="BQ433">
            <v>0</v>
          </cell>
          <cell r="BR433">
            <v>7.6067499999999999</v>
          </cell>
          <cell r="BS433">
            <v>3.7876035700000004</v>
          </cell>
          <cell r="BT433">
            <v>3.8191464299999995</v>
          </cell>
          <cell r="BU433">
            <v>43.932600000000001</v>
          </cell>
          <cell r="BV433">
            <v>24.061623949999998</v>
          </cell>
          <cell r="BW433">
            <v>19.870976050000003</v>
          </cell>
          <cell r="BX433">
            <v>0.45230594251193879</v>
          </cell>
          <cell r="BY433">
            <v>26.80396262</v>
          </cell>
          <cell r="BZ433">
            <v>24.061623949999998</v>
          </cell>
          <cell r="CA433">
            <v>-2.7423386700000023</v>
          </cell>
          <cell r="CB433">
            <v>-0.10231094218709974</v>
          </cell>
          <cell r="CC433">
            <v>0</v>
          </cell>
          <cell r="CD433">
            <v>7.6594509999999998</v>
          </cell>
          <cell r="CE433">
            <v>6.0777953300000016</v>
          </cell>
          <cell r="CF433">
            <v>1.5816556699999982</v>
          </cell>
          <cell r="CG433">
            <v>51.592050999999998</v>
          </cell>
          <cell r="CH433">
            <v>30.139419280000002</v>
          </cell>
          <cell r="CI433">
            <v>21.452631719999996</v>
          </cell>
          <cell r="CJ433">
            <v>0.41581273285685033</v>
          </cell>
          <cell r="CK433">
            <v>31.154599579999999</v>
          </cell>
          <cell r="CL433">
            <v>30.139419280000002</v>
          </cell>
          <cell r="CM433">
            <v>-1.0151802999999973</v>
          </cell>
          <cell r="CN433">
            <v>-3.2585246277782434E-2</v>
          </cell>
          <cell r="CO433">
            <v>0</v>
          </cell>
          <cell r="CP433">
            <v>7.6067499999999999</v>
          </cell>
          <cell r="CQ433">
            <v>5.0789205700000002</v>
          </cell>
          <cell r="CR433">
            <v>2.5278294299999997</v>
          </cell>
          <cell r="CS433">
            <v>59.198801000000003</v>
          </cell>
          <cell r="CT433">
            <v>35.21833985</v>
          </cell>
          <cell r="CU433">
            <v>23.980461150000004</v>
          </cell>
          <cell r="CV433">
            <v>0.40508356157416098</v>
          </cell>
          <cell r="CW433">
            <v>49.215063969999996</v>
          </cell>
          <cell r="CX433">
            <v>35.21833985</v>
          </cell>
          <cell r="CY433">
            <v>13.996724119999996</v>
          </cell>
          <cell r="CZ433">
            <v>0.28439918575605172</v>
          </cell>
          <cell r="DA433">
            <v>0</v>
          </cell>
          <cell r="DB433">
            <v>7.6067499999999999</v>
          </cell>
          <cell r="DC433">
            <v>4.5181403099999997</v>
          </cell>
          <cell r="DD433">
            <v>3.0886096900000002</v>
          </cell>
          <cell r="DE433">
            <v>66.805550999999994</v>
          </cell>
          <cell r="DF433">
            <v>39.736480159999999</v>
          </cell>
          <cell r="DG433">
            <v>27.069070839999995</v>
          </cell>
          <cell r="DH433">
            <v>0.40519194041225703</v>
          </cell>
          <cell r="DI433">
            <v>52.129845909999993</v>
          </cell>
          <cell r="DJ433">
            <v>39.736480159999999</v>
          </cell>
          <cell r="DK433">
            <v>12.393365749999994</v>
          </cell>
          <cell r="DL433">
            <v>0.23774031044320798</v>
          </cell>
          <cell r="DM433">
            <v>0</v>
          </cell>
          <cell r="DN433">
            <v>7.6557500000000003</v>
          </cell>
          <cell r="DO433">
            <v>32.619517780000002</v>
          </cell>
          <cell r="DP433">
            <v>-24.963767780000001</v>
          </cell>
          <cell r="DQ433">
            <v>74.412300999999999</v>
          </cell>
          <cell r="DR433">
            <v>72.355997939999995</v>
          </cell>
          <cell r="DS433">
            <v>2.0563030600000047</v>
          </cell>
          <cell r="DT433">
            <v>2.7633913107995473E-2</v>
          </cell>
          <cell r="DU433">
            <v>56.3231562</v>
          </cell>
          <cell r="DV433">
            <v>72.355997939999995</v>
          </cell>
          <cell r="DW433">
            <v>-16.032841739999995</v>
          </cell>
          <cell r="DX433">
            <v>-0.28465808420018895</v>
          </cell>
          <cell r="DY433">
            <v>0</v>
          </cell>
          <cell r="DZ433">
            <v>7.6067499999999999</v>
          </cell>
          <cell r="EA433">
            <v>4.8105317800000016</v>
          </cell>
          <cell r="EB433">
            <v>2.7962182199999983</v>
          </cell>
          <cell r="EC433">
            <v>82.019051000000005</v>
          </cell>
          <cell r="ED433">
            <v>77.16652972</v>
          </cell>
          <cell r="EE433">
            <v>4.8525212800000048</v>
          </cell>
          <cell r="EF433">
            <v>5.916334340420501E-2</v>
          </cell>
          <cell r="EG433">
            <v>60.607246889999999</v>
          </cell>
          <cell r="EH433">
            <v>77.16652972</v>
          </cell>
          <cell r="EI433">
            <v>-16.559282830000001</v>
          </cell>
          <cell r="EJ433">
            <v>-0.27322281871761162</v>
          </cell>
          <cell r="EK433">
            <v>0</v>
          </cell>
          <cell r="EL433">
            <v>40.167949999999998</v>
          </cell>
          <cell r="EM433">
            <v>41.146143799999997</v>
          </cell>
          <cell r="EN433">
            <v>-0.97819379999999967</v>
          </cell>
        </row>
        <row r="434">
          <cell r="A434">
            <v>523304</v>
          </cell>
          <cell r="B434" t="str">
            <v>Membership Fees - Other Institutions</v>
          </cell>
          <cell r="C434">
            <v>9.8702788200000011</v>
          </cell>
          <cell r="D434">
            <v>8.9253607499999994</v>
          </cell>
          <cell r="E434">
            <v>6.2262217800000004</v>
          </cell>
          <cell r="F434">
            <v>11.541266800000001</v>
          </cell>
          <cell r="G434">
            <v>11.23848899</v>
          </cell>
          <cell r="H434">
            <v>18.645682530000002</v>
          </cell>
          <cell r="I434">
            <v>18.517536570000001</v>
          </cell>
          <cell r="J434">
            <v>37.427399999999999</v>
          </cell>
          <cell r="K434">
            <v>16.696999999999999</v>
          </cell>
          <cell r="L434">
            <v>17.382000000000001</v>
          </cell>
          <cell r="M434">
            <v>1.391419</v>
          </cell>
          <cell r="N434">
            <v>4.1356410800000001</v>
          </cell>
          <cell r="O434">
            <v>-2.7442220800000001</v>
          </cell>
          <cell r="P434">
            <v>-1.9722470945128678</v>
          </cell>
          <cell r="Q434">
            <v>5.6662593499999998</v>
          </cell>
          <cell r="R434">
            <v>4.1356410800000001</v>
          </cell>
          <cell r="S434">
            <v>1.5306182699999997</v>
          </cell>
          <cell r="T434">
            <v>0.27012852314993308</v>
          </cell>
          <cell r="U434">
            <v>0</v>
          </cell>
          <cell r="V434">
            <v>1.441419</v>
          </cell>
          <cell r="W434">
            <v>0.20499999999999999</v>
          </cell>
          <cell r="X434">
            <v>1.2364189999999999</v>
          </cell>
          <cell r="Y434">
            <v>2.8328380000000002</v>
          </cell>
          <cell r="Z434">
            <v>4.3406410800000002</v>
          </cell>
          <cell r="AA434">
            <v>-1.50780308</v>
          </cell>
          <cell r="AB434">
            <v>-0.53225884431089943</v>
          </cell>
          <cell r="AC434">
            <v>6.8151138200000005</v>
          </cell>
          <cell r="AD434">
            <v>4.3406410800000002</v>
          </cell>
          <cell r="AE434">
            <v>2.4744727400000004</v>
          </cell>
          <cell r="AF434">
            <v>0.36308604747557982</v>
          </cell>
          <cell r="AG434">
            <v>0</v>
          </cell>
          <cell r="AH434">
            <v>1.3414189999999999</v>
          </cell>
          <cell r="AI434">
            <v>0.174599</v>
          </cell>
          <cell r="AJ434">
            <v>1.16682</v>
          </cell>
          <cell r="AK434">
            <v>4.1742569999999999</v>
          </cell>
          <cell r="AL434">
            <v>4.5152400799999999</v>
          </cell>
          <cell r="AM434">
            <v>-0.34098307999999999</v>
          </cell>
          <cell r="AN434">
            <v>-8.1687131386495845E-2</v>
          </cell>
          <cell r="AO434">
            <v>0.174599</v>
          </cell>
          <cell r="AP434">
            <v>4.5152400799999999</v>
          </cell>
          <cell r="AQ434">
            <v>-4.3406410800000002</v>
          </cell>
          <cell r="AR434">
            <v>-24.860629671418508</v>
          </cell>
          <cell r="AS434">
            <v>0</v>
          </cell>
          <cell r="AT434">
            <v>1.391419</v>
          </cell>
          <cell r="AU434">
            <v>2.8118700000001116E-3</v>
          </cell>
          <cell r="AV434">
            <v>1.3886071299999998</v>
          </cell>
          <cell r="AW434">
            <v>5.5656759999999998</v>
          </cell>
          <cell r="AX434">
            <v>4.5180519500000003</v>
          </cell>
          <cell r="AY434">
            <v>1.0476240499999996</v>
          </cell>
          <cell r="AZ434">
            <v>0.18822943520248028</v>
          </cell>
          <cell r="BA434">
            <v>8.7830391999999993</v>
          </cell>
          <cell r="BB434">
            <v>4.5180519500000003</v>
          </cell>
          <cell r="BC434">
            <v>4.264987249999999</v>
          </cell>
          <cell r="BD434">
            <v>0.48559355741005905</v>
          </cell>
          <cell r="BE434">
            <v>0</v>
          </cell>
          <cell r="BF434">
            <v>1.391419</v>
          </cell>
          <cell r="BG434">
            <v>0</v>
          </cell>
          <cell r="BH434">
            <v>1.391419</v>
          </cell>
          <cell r="BI434">
            <v>6.9570949999999998</v>
          </cell>
          <cell r="BJ434">
            <v>4.5180519500000003</v>
          </cell>
          <cell r="BK434">
            <v>2.4390430499999995</v>
          </cell>
          <cell r="BL434">
            <v>0.35058354816198423</v>
          </cell>
          <cell r="BM434">
            <v>9.7670018900000013</v>
          </cell>
          <cell r="BN434">
            <v>4.5180519500000003</v>
          </cell>
          <cell r="BO434">
            <v>5.248949940000001</v>
          </cell>
          <cell r="BP434">
            <v>0.53741670157493948</v>
          </cell>
          <cell r="BQ434">
            <v>0</v>
          </cell>
          <cell r="BR434">
            <v>1.391419</v>
          </cell>
          <cell r="BS434">
            <v>5.4999999999999997E-3</v>
          </cell>
          <cell r="BT434">
            <v>1.3859189999999999</v>
          </cell>
          <cell r="BU434">
            <v>8.3485139999999998</v>
          </cell>
          <cell r="BV434">
            <v>4.5235519499999999</v>
          </cell>
          <cell r="BW434">
            <v>3.8249620499999999</v>
          </cell>
          <cell r="BX434">
            <v>0.45816082359088095</v>
          </cell>
          <cell r="BY434">
            <v>10.79296458</v>
          </cell>
          <cell r="BZ434">
            <v>4.5235519499999999</v>
          </cell>
          <cell r="CA434">
            <v>-6.2694126299999997</v>
          </cell>
          <cell r="CB434">
            <v>-0.58087957053223271</v>
          </cell>
          <cell r="CC434">
            <v>0</v>
          </cell>
          <cell r="CD434">
            <v>1.391419</v>
          </cell>
          <cell r="CE434">
            <v>0</v>
          </cell>
          <cell r="CF434">
            <v>1.391419</v>
          </cell>
          <cell r="CG434">
            <v>9.7399330000000006</v>
          </cell>
          <cell r="CH434">
            <v>4.5235519499999999</v>
          </cell>
          <cell r="CI434">
            <v>5.2163810500000007</v>
          </cell>
          <cell r="CJ434">
            <v>0.53556642022075518</v>
          </cell>
          <cell r="CK434">
            <v>11.77692727</v>
          </cell>
          <cell r="CL434">
            <v>4.5235519499999999</v>
          </cell>
          <cell r="CM434">
            <v>-7.25337532</v>
          </cell>
          <cell r="CN434">
            <v>-0.61589709724003416</v>
          </cell>
          <cell r="CO434">
            <v>0</v>
          </cell>
          <cell r="CP434">
            <v>1.4664189999999999</v>
          </cell>
          <cell r="CQ434">
            <v>7.4999999999999997E-2</v>
          </cell>
          <cell r="CR434">
            <v>1.391419</v>
          </cell>
          <cell r="CS434">
            <v>11.206352000000001</v>
          </cell>
          <cell r="CT434">
            <v>4.5985519500000001</v>
          </cell>
          <cell r="CU434">
            <v>6.6078000500000007</v>
          </cell>
          <cell r="CV434">
            <v>0.58964773282152838</v>
          </cell>
          <cell r="CW434">
            <v>12.76088996</v>
          </cell>
          <cell r="CX434">
            <v>4.5985519500000001</v>
          </cell>
          <cell r="CY434">
            <v>8.1623380099999991</v>
          </cell>
          <cell r="CZ434">
            <v>0.63963705004787919</v>
          </cell>
          <cell r="DA434">
            <v>0</v>
          </cell>
          <cell r="DB434">
            <v>1.5014190000000001</v>
          </cell>
          <cell r="DC434">
            <v>0</v>
          </cell>
          <cell r="DD434">
            <v>1.5014190000000001</v>
          </cell>
          <cell r="DE434">
            <v>12.707770999999999</v>
          </cell>
          <cell r="DF434">
            <v>4.5985519500000001</v>
          </cell>
          <cell r="DG434">
            <v>8.1092190500000001</v>
          </cell>
          <cell r="DH434">
            <v>0.63813071938422561</v>
          </cell>
          <cell r="DI434">
            <v>13.74485265</v>
          </cell>
          <cell r="DJ434">
            <v>4.5985519500000001</v>
          </cell>
          <cell r="DK434">
            <v>9.1463007000000012</v>
          </cell>
          <cell r="DL434">
            <v>0.66543461271663762</v>
          </cell>
          <cell r="DM434">
            <v>0</v>
          </cell>
          <cell r="DN434">
            <v>1.391419</v>
          </cell>
          <cell r="DO434">
            <v>0.12389678000000026</v>
          </cell>
          <cell r="DP434">
            <v>1.2675222199999996</v>
          </cell>
          <cell r="DQ434">
            <v>14.09919</v>
          </cell>
          <cell r="DR434">
            <v>4.7224487300000009</v>
          </cell>
          <cell r="DS434">
            <v>9.3767412700000001</v>
          </cell>
          <cell r="DT434">
            <v>0.66505531665294249</v>
          </cell>
          <cell r="DU434">
            <v>14.728815340000001</v>
          </cell>
          <cell r="DV434">
            <v>4.7224487300000009</v>
          </cell>
          <cell r="DW434">
            <v>10.006366610000001</v>
          </cell>
          <cell r="DX434">
            <v>0.67937348517263707</v>
          </cell>
          <cell r="DY434">
            <v>0</v>
          </cell>
          <cell r="DZ434">
            <v>1.391419</v>
          </cell>
          <cell r="EA434">
            <v>0</v>
          </cell>
          <cell r="EB434">
            <v>1.391419</v>
          </cell>
          <cell r="EC434">
            <v>15.490608999999999</v>
          </cell>
          <cell r="ED434">
            <v>4.7224487300000009</v>
          </cell>
          <cell r="EE434">
            <v>10.768160269999999</v>
          </cell>
          <cell r="EF434">
            <v>0.69514118328078645</v>
          </cell>
          <cell r="EG434">
            <v>15.712778029999999</v>
          </cell>
          <cell r="EH434">
            <v>4.7224487300000009</v>
          </cell>
          <cell r="EI434">
            <v>10.990329299999999</v>
          </cell>
          <cell r="EJ434">
            <v>0.69945169969412468</v>
          </cell>
          <cell r="EK434">
            <v>0</v>
          </cell>
          <cell r="EL434">
            <v>1.891391</v>
          </cell>
          <cell r="EM434">
            <v>0.31518040999999924</v>
          </cell>
          <cell r="EN434">
            <v>1.5762105900000007</v>
          </cell>
        </row>
        <row r="435">
          <cell r="A435">
            <v>523305</v>
          </cell>
          <cell r="B435" t="str">
            <v>Incentive scheme-Operational Staff</v>
          </cell>
          <cell r="C435">
            <v>0.43766567000000001</v>
          </cell>
          <cell r="D435">
            <v>0</v>
          </cell>
          <cell r="E435">
            <v>0</v>
          </cell>
          <cell r="F435">
            <v>0</v>
          </cell>
          <cell r="G435">
            <v>0</v>
          </cell>
          <cell r="H435">
            <v>0</v>
          </cell>
          <cell r="I435">
            <v>0</v>
          </cell>
          <cell r="J435">
            <v>0.3</v>
          </cell>
          <cell r="K435">
            <v>0</v>
          </cell>
          <cell r="L435">
            <v>0</v>
          </cell>
          <cell r="M435">
            <v>0</v>
          </cell>
          <cell r="N435">
            <v>0</v>
          </cell>
          <cell r="O435">
            <v>0</v>
          </cell>
          <cell r="P435">
            <v>0</v>
          </cell>
          <cell r="Q435">
            <v>0</v>
          </cell>
          <cell r="R435">
            <v>0</v>
          </cell>
          <cell r="S435">
            <v>0</v>
          </cell>
          <cell r="T435">
            <v>0</v>
          </cell>
          <cell r="U435">
            <v>0</v>
          </cell>
          <cell r="V435">
            <v>0</v>
          </cell>
          <cell r="W435">
            <v>0</v>
          </cell>
          <cell r="X435">
            <v>0</v>
          </cell>
          <cell r="Y435">
            <v>0</v>
          </cell>
          <cell r="Z435">
            <v>0</v>
          </cell>
          <cell r="AA435">
            <v>0</v>
          </cell>
          <cell r="AB435">
            <v>0</v>
          </cell>
          <cell r="AC435">
            <v>0</v>
          </cell>
          <cell r="AD435">
            <v>0</v>
          </cell>
          <cell r="AE435">
            <v>0</v>
          </cell>
          <cell r="AF435">
            <v>0</v>
          </cell>
          <cell r="AG435">
            <v>0</v>
          </cell>
          <cell r="AH435">
            <v>0</v>
          </cell>
          <cell r="AI435">
            <v>0</v>
          </cell>
          <cell r="AJ435">
            <v>0</v>
          </cell>
          <cell r="AK435">
            <v>0</v>
          </cell>
          <cell r="AL435">
            <v>0</v>
          </cell>
          <cell r="AM435">
            <v>0</v>
          </cell>
          <cell r="AN435">
            <v>0</v>
          </cell>
          <cell r="AO435">
            <v>0</v>
          </cell>
          <cell r="AP435">
            <v>0</v>
          </cell>
          <cell r="AQ435">
            <v>0</v>
          </cell>
          <cell r="AR435">
            <v>0</v>
          </cell>
          <cell r="AS435">
            <v>0</v>
          </cell>
          <cell r="AT435">
            <v>0</v>
          </cell>
          <cell r="AU435">
            <v>0</v>
          </cell>
          <cell r="AV435">
            <v>0</v>
          </cell>
          <cell r="AW435">
            <v>0</v>
          </cell>
          <cell r="AX435">
            <v>0</v>
          </cell>
          <cell r="AY435">
            <v>0</v>
          </cell>
          <cell r="AZ435">
            <v>0</v>
          </cell>
          <cell r="BA435">
            <v>0</v>
          </cell>
          <cell r="BB435">
            <v>0</v>
          </cell>
          <cell r="BC435">
            <v>0</v>
          </cell>
          <cell r="BD435">
            <v>0</v>
          </cell>
          <cell r="BE435">
            <v>0</v>
          </cell>
          <cell r="BF435">
            <v>0</v>
          </cell>
          <cell r="BG435">
            <v>0</v>
          </cell>
          <cell r="BH435">
            <v>0</v>
          </cell>
          <cell r="BI435">
            <v>0</v>
          </cell>
          <cell r="BJ435">
            <v>0</v>
          </cell>
          <cell r="BK435">
            <v>0</v>
          </cell>
          <cell r="BL435">
            <v>0</v>
          </cell>
          <cell r="BM435">
            <v>0</v>
          </cell>
          <cell r="BN435">
            <v>0</v>
          </cell>
          <cell r="BO435">
            <v>0</v>
          </cell>
          <cell r="BP435">
            <v>0</v>
          </cell>
          <cell r="BQ435">
            <v>0</v>
          </cell>
          <cell r="BR435">
            <v>0</v>
          </cell>
          <cell r="BS435">
            <v>0</v>
          </cell>
          <cell r="BT435">
            <v>0</v>
          </cell>
          <cell r="BU435">
            <v>0</v>
          </cell>
          <cell r="BV435">
            <v>0</v>
          </cell>
          <cell r="BW435">
            <v>0</v>
          </cell>
          <cell r="BX435">
            <v>0</v>
          </cell>
          <cell r="BY435">
            <v>0</v>
          </cell>
          <cell r="BZ435">
            <v>0</v>
          </cell>
          <cell r="CA435">
            <v>0</v>
          </cell>
          <cell r="CB435">
            <v>0</v>
          </cell>
          <cell r="CC435">
            <v>0</v>
          </cell>
          <cell r="CD435">
            <v>0</v>
          </cell>
          <cell r="CE435">
            <v>0</v>
          </cell>
          <cell r="CF435">
            <v>0</v>
          </cell>
          <cell r="CG435">
            <v>0</v>
          </cell>
          <cell r="CH435">
            <v>0</v>
          </cell>
          <cell r="CI435">
            <v>0</v>
          </cell>
          <cell r="CJ435">
            <v>0</v>
          </cell>
          <cell r="CK435">
            <v>0</v>
          </cell>
          <cell r="CL435">
            <v>0</v>
          </cell>
          <cell r="CM435">
            <v>0</v>
          </cell>
          <cell r="CN435">
            <v>0</v>
          </cell>
          <cell r="CO435">
            <v>0</v>
          </cell>
          <cell r="CP435">
            <v>0</v>
          </cell>
          <cell r="CQ435">
            <v>0</v>
          </cell>
          <cell r="CR435">
            <v>0</v>
          </cell>
          <cell r="CS435">
            <v>0</v>
          </cell>
          <cell r="CT435">
            <v>0</v>
          </cell>
          <cell r="CU435">
            <v>0</v>
          </cell>
          <cell r="CV435">
            <v>0</v>
          </cell>
          <cell r="CW435">
            <v>0</v>
          </cell>
          <cell r="CX435">
            <v>0</v>
          </cell>
          <cell r="CY435">
            <v>0</v>
          </cell>
          <cell r="CZ435">
            <v>0</v>
          </cell>
          <cell r="DA435">
            <v>0</v>
          </cell>
          <cell r="DB435">
            <v>0</v>
          </cell>
          <cell r="DC435">
            <v>0</v>
          </cell>
          <cell r="DD435">
            <v>0</v>
          </cell>
          <cell r="DE435">
            <v>0</v>
          </cell>
          <cell r="DF435">
            <v>0</v>
          </cell>
          <cell r="DG435">
            <v>0</v>
          </cell>
          <cell r="DH435">
            <v>0</v>
          </cell>
          <cell r="DI435">
            <v>0</v>
          </cell>
          <cell r="DJ435">
            <v>0</v>
          </cell>
          <cell r="DK435">
            <v>0</v>
          </cell>
          <cell r="DL435">
            <v>0</v>
          </cell>
          <cell r="DM435">
            <v>0</v>
          </cell>
          <cell r="DN435">
            <v>0</v>
          </cell>
          <cell r="DO435">
            <v>0</v>
          </cell>
          <cell r="DP435">
            <v>0</v>
          </cell>
          <cell r="DQ435">
            <v>0</v>
          </cell>
          <cell r="DR435">
            <v>0</v>
          </cell>
          <cell r="DS435">
            <v>0</v>
          </cell>
          <cell r="DT435">
            <v>0</v>
          </cell>
          <cell r="DU435">
            <v>0</v>
          </cell>
          <cell r="DV435">
            <v>0</v>
          </cell>
          <cell r="DW435">
            <v>0</v>
          </cell>
          <cell r="DX435">
            <v>0</v>
          </cell>
          <cell r="DY435">
            <v>0</v>
          </cell>
          <cell r="DZ435">
            <v>0</v>
          </cell>
          <cell r="EA435">
            <v>0</v>
          </cell>
          <cell r="EB435">
            <v>0</v>
          </cell>
          <cell r="EC435">
            <v>0</v>
          </cell>
          <cell r="ED435">
            <v>0</v>
          </cell>
          <cell r="EE435">
            <v>0</v>
          </cell>
          <cell r="EF435">
            <v>0</v>
          </cell>
          <cell r="EG435">
            <v>0</v>
          </cell>
          <cell r="EH435">
            <v>0</v>
          </cell>
          <cell r="EI435">
            <v>0</v>
          </cell>
          <cell r="EJ435">
            <v>0</v>
          </cell>
          <cell r="EK435">
            <v>0</v>
          </cell>
          <cell r="EL435">
            <v>0</v>
          </cell>
          <cell r="EM435">
            <v>0</v>
          </cell>
          <cell r="EN435">
            <v>0</v>
          </cell>
        </row>
        <row r="436">
          <cell r="A436">
            <v>524601</v>
          </cell>
          <cell r="B436" t="str">
            <v>Commission on Bill Collection Solution</v>
          </cell>
          <cell r="C436">
            <v>68.591167739999989</v>
          </cell>
          <cell r="D436">
            <v>108.09670658</v>
          </cell>
          <cell r="E436">
            <v>28.60495251</v>
          </cell>
          <cell r="F436">
            <v>73.219143959999997</v>
          </cell>
          <cell r="G436">
            <v>56.101050189999995</v>
          </cell>
          <cell r="H436">
            <v>103.56588416</v>
          </cell>
          <cell r="I436">
            <v>98.997922169999995</v>
          </cell>
          <cell r="J436">
            <v>120</v>
          </cell>
          <cell r="K436">
            <v>84.951999999999998</v>
          </cell>
          <cell r="L436">
            <v>84.951999999999998</v>
          </cell>
          <cell r="M436">
            <v>7.0793333299999999</v>
          </cell>
          <cell r="N436">
            <v>7.0793333300000016</v>
          </cell>
          <cell r="O436">
            <v>0</v>
          </cell>
          <cell r="P436">
            <v>0</v>
          </cell>
          <cell r="Q436">
            <v>8.333327220000001</v>
          </cell>
          <cell r="R436">
            <v>7.0793333300000016</v>
          </cell>
          <cell r="S436">
            <v>1.2539938899999994</v>
          </cell>
          <cell r="T436">
            <v>0.15047937719167101</v>
          </cell>
          <cell r="U436">
            <v>0</v>
          </cell>
          <cell r="V436">
            <v>7.0793333299999999</v>
          </cell>
          <cell r="W436">
            <v>7.0793333299999999</v>
          </cell>
          <cell r="X436">
            <v>0</v>
          </cell>
          <cell r="Y436">
            <v>14.15866666</v>
          </cell>
          <cell r="Z436">
            <v>14.15866666</v>
          </cell>
          <cell r="AA436">
            <v>0</v>
          </cell>
          <cell r="AB436">
            <v>0</v>
          </cell>
          <cell r="AC436">
            <v>16.66666794</v>
          </cell>
          <cell r="AD436">
            <v>14.15866666</v>
          </cell>
          <cell r="AE436">
            <v>2.5080012800000002</v>
          </cell>
          <cell r="AF436">
            <v>0.15048006530332303</v>
          </cell>
          <cell r="AG436">
            <v>0</v>
          </cell>
          <cell r="AH436">
            <v>7.0793333299999999</v>
          </cell>
          <cell r="AI436">
            <v>7.0793333299999981</v>
          </cell>
          <cell r="AJ436">
            <v>0</v>
          </cell>
          <cell r="AK436">
            <v>21.237999990000002</v>
          </cell>
          <cell r="AL436">
            <v>21.237999989999999</v>
          </cell>
          <cell r="AM436">
            <v>0</v>
          </cell>
          <cell r="AN436">
            <v>0</v>
          </cell>
          <cell r="AO436">
            <v>7.0793333299999981</v>
          </cell>
          <cell r="AP436">
            <v>21.237999989999999</v>
          </cell>
          <cell r="AQ436">
            <v>-14.158666660000002</v>
          </cell>
          <cell r="AR436">
            <v>-2.0000000000000009</v>
          </cell>
          <cell r="AS436">
            <v>0</v>
          </cell>
          <cell r="AT436">
            <v>7.0793333299999999</v>
          </cell>
          <cell r="AU436">
            <v>7.0793333300000016</v>
          </cell>
          <cell r="AV436">
            <v>0</v>
          </cell>
          <cell r="AW436">
            <v>28.317333319999999</v>
          </cell>
          <cell r="AX436">
            <v>28.317333319999999</v>
          </cell>
          <cell r="AY436">
            <v>0</v>
          </cell>
          <cell r="AZ436">
            <v>0</v>
          </cell>
          <cell r="BA436">
            <v>33.333336000000003</v>
          </cell>
          <cell r="BB436">
            <v>28.317333319999999</v>
          </cell>
          <cell r="BC436">
            <v>5.0160026800000033</v>
          </cell>
          <cell r="BD436">
            <v>0.15048006836159461</v>
          </cell>
          <cell r="BE436">
            <v>0</v>
          </cell>
          <cell r="BF436">
            <v>7.0793333299999999</v>
          </cell>
          <cell r="BG436">
            <v>7.0793333299999981</v>
          </cell>
          <cell r="BH436">
            <v>0</v>
          </cell>
          <cell r="BI436">
            <v>35.39666665</v>
          </cell>
          <cell r="BJ436">
            <v>35.39666665</v>
          </cell>
          <cell r="BK436">
            <v>0</v>
          </cell>
          <cell r="BL436">
            <v>0</v>
          </cell>
          <cell r="BM436">
            <v>41.896826340000004</v>
          </cell>
          <cell r="BN436">
            <v>35.39666665</v>
          </cell>
          <cell r="BO436">
            <v>6.5001596900000038</v>
          </cell>
          <cell r="BP436">
            <v>0.15514682752459774</v>
          </cell>
          <cell r="BQ436">
            <v>0</v>
          </cell>
          <cell r="BR436">
            <v>7.0793333299999999</v>
          </cell>
          <cell r="BS436">
            <v>7.1043743599999996</v>
          </cell>
          <cell r="BT436">
            <v>-2.5041029999999687E-2</v>
          </cell>
          <cell r="BU436">
            <v>42.475999979999997</v>
          </cell>
          <cell r="BV436">
            <v>42.501041009999994</v>
          </cell>
          <cell r="BW436">
            <v>-2.5041029999997022E-2</v>
          </cell>
          <cell r="BX436">
            <v>-5.8953361926235271E-4</v>
          </cell>
          <cell r="BY436">
            <v>50.339985470000002</v>
          </cell>
          <cell r="BZ436">
            <v>42.501041009999994</v>
          </cell>
          <cell r="CA436">
            <v>-7.8389444600000076</v>
          </cell>
          <cell r="CB436">
            <v>-0.15572003819253402</v>
          </cell>
          <cell r="CC436">
            <v>0</v>
          </cell>
          <cell r="CD436">
            <v>7.0793333299999999</v>
          </cell>
          <cell r="CE436">
            <v>7.0806512700000033</v>
          </cell>
          <cell r="CF436">
            <v>-1.3179400000034036E-3</v>
          </cell>
          <cell r="CG436">
            <v>49.555333309999995</v>
          </cell>
          <cell r="CH436">
            <v>49.581692279999999</v>
          </cell>
          <cell r="CI436">
            <v>-2.6358970000003978E-2</v>
          </cell>
          <cell r="CJ436">
            <v>-5.3190985186421665E-4</v>
          </cell>
          <cell r="CK436">
            <v>58.333337999999998</v>
          </cell>
          <cell r="CL436">
            <v>49.581692279999999</v>
          </cell>
          <cell r="CM436">
            <v>-8.7516457199999991</v>
          </cell>
          <cell r="CN436">
            <v>-0.1500282003406011</v>
          </cell>
          <cell r="CO436">
            <v>0</v>
          </cell>
          <cell r="CP436">
            <v>7.0793333299999999</v>
          </cell>
          <cell r="CQ436">
            <v>7.0529743599999994</v>
          </cell>
          <cell r="CR436">
            <v>2.6358970000000426E-2</v>
          </cell>
          <cell r="CS436">
            <v>56.634666639999992</v>
          </cell>
          <cell r="CT436">
            <v>56.634666639999999</v>
          </cell>
          <cell r="CU436">
            <v>0</v>
          </cell>
          <cell r="CV436">
            <v>0</v>
          </cell>
          <cell r="CW436">
            <v>66.666672000000005</v>
          </cell>
          <cell r="CX436">
            <v>56.634666639999999</v>
          </cell>
          <cell r="CY436">
            <v>10.032005360000007</v>
          </cell>
          <cell r="CZ436">
            <v>0.15048006836159461</v>
          </cell>
          <cell r="DA436">
            <v>0</v>
          </cell>
          <cell r="DB436">
            <v>7.0793333299999999</v>
          </cell>
          <cell r="DC436">
            <v>7.0793333300000016</v>
          </cell>
          <cell r="DD436">
            <v>0</v>
          </cell>
          <cell r="DE436">
            <v>63.713999969999989</v>
          </cell>
          <cell r="DF436">
            <v>63.713999969999996</v>
          </cell>
          <cell r="DG436">
            <v>0</v>
          </cell>
          <cell r="DH436">
            <v>0</v>
          </cell>
          <cell r="DI436">
            <v>71.238118170000007</v>
          </cell>
          <cell r="DJ436">
            <v>63.713999969999996</v>
          </cell>
          <cell r="DK436">
            <v>7.5241182000000109</v>
          </cell>
          <cell r="DL436">
            <v>0.10561927228404229</v>
          </cell>
          <cell r="DM436">
            <v>0</v>
          </cell>
          <cell r="DN436">
            <v>7.0793333299999999</v>
          </cell>
          <cell r="DO436">
            <v>7.0793333299999981</v>
          </cell>
          <cell r="DP436">
            <v>0</v>
          </cell>
          <cell r="DQ436">
            <v>70.7933333</v>
          </cell>
          <cell r="DR436">
            <v>70.7933333</v>
          </cell>
          <cell r="DS436">
            <v>0</v>
          </cell>
          <cell r="DT436">
            <v>0</v>
          </cell>
          <cell r="DU436">
            <v>83.386436790000005</v>
          </cell>
          <cell r="DV436">
            <v>70.7933333</v>
          </cell>
          <cell r="DW436">
            <v>12.593103490000004</v>
          </cell>
          <cell r="DX436">
            <v>0.15102100503124286</v>
          </cell>
          <cell r="DY436">
            <v>0</v>
          </cell>
          <cell r="DZ436">
            <v>7.0793333299999999</v>
          </cell>
          <cell r="EA436">
            <v>5.5847769500000028</v>
          </cell>
          <cell r="EB436">
            <v>1.494556379999997</v>
          </cell>
          <cell r="EC436">
            <v>77.872666629999998</v>
          </cell>
          <cell r="ED436">
            <v>76.378110250000006</v>
          </cell>
          <cell r="EE436">
            <v>1.4945563799999917</v>
          </cell>
          <cell r="EF436">
            <v>1.9192310276224988E-2</v>
          </cell>
          <cell r="EG436">
            <v>92.806763500000002</v>
          </cell>
          <cell r="EH436">
            <v>76.378110250000006</v>
          </cell>
          <cell r="EI436">
            <v>16.428653249999996</v>
          </cell>
          <cell r="EJ436">
            <v>0.17701999973310131</v>
          </cell>
          <cell r="EK436">
            <v>0</v>
          </cell>
          <cell r="EL436">
            <v>7.0793333700000005</v>
          </cell>
          <cell r="EM436">
            <v>3.4848706700000016</v>
          </cell>
          <cell r="EN436">
            <v>3.5944626999999989</v>
          </cell>
        </row>
        <row r="437">
          <cell r="A437">
            <v>524602</v>
          </cell>
          <cell r="B437" t="str">
            <v>Commission Bill Collect-Mobitel</v>
          </cell>
          <cell r="C437">
            <v>16.255944119999999</v>
          </cell>
          <cell r="D437">
            <v>35.268389159999998</v>
          </cell>
          <cell r="E437">
            <v>45.755519499999998</v>
          </cell>
          <cell r="F437">
            <v>34.182900359999998</v>
          </cell>
          <cell r="G437">
            <v>46.441535530000003</v>
          </cell>
          <cell r="H437">
            <v>62.082734359999996</v>
          </cell>
          <cell r="I437">
            <v>82.412139189999991</v>
          </cell>
          <cell r="J437">
            <v>150</v>
          </cell>
          <cell r="K437">
            <v>81.563999999999993</v>
          </cell>
          <cell r="L437">
            <v>100.009</v>
          </cell>
          <cell r="M437">
            <v>6.7969999999999997</v>
          </cell>
          <cell r="N437">
            <v>9.3013600200000006</v>
          </cell>
          <cell r="O437">
            <v>-2.5043600200000009</v>
          </cell>
          <cell r="P437">
            <v>-0.36845079005443593</v>
          </cell>
          <cell r="Q437">
            <v>4.5999999999999996</v>
          </cell>
          <cell r="R437">
            <v>9.3013600200000006</v>
          </cell>
          <cell r="S437">
            <v>-4.701360020000001</v>
          </cell>
          <cell r="T437">
            <v>-1.0220347869565221</v>
          </cell>
          <cell r="U437">
            <v>0</v>
          </cell>
          <cell r="V437">
            <v>6.7969999999999997</v>
          </cell>
          <cell r="W437">
            <v>7.2515813700000011</v>
          </cell>
          <cell r="X437">
            <v>-0.45458137000000143</v>
          </cell>
          <cell r="Y437">
            <v>13.593999999999999</v>
          </cell>
          <cell r="Z437">
            <v>16.552941390000001</v>
          </cell>
          <cell r="AA437">
            <v>-2.9589413900000014</v>
          </cell>
          <cell r="AB437">
            <v>-0.21766524863910561</v>
          </cell>
          <cell r="AC437">
            <v>12.5</v>
          </cell>
          <cell r="AD437">
            <v>16.552941390000001</v>
          </cell>
          <cell r="AE437">
            <v>-4.0529413900000009</v>
          </cell>
          <cell r="AF437">
            <v>-0.32423531120000004</v>
          </cell>
          <cell r="AG437">
            <v>0</v>
          </cell>
          <cell r="AH437">
            <v>6.7969999999999997</v>
          </cell>
          <cell r="AI437">
            <v>8.4749264199999974</v>
          </cell>
          <cell r="AJ437">
            <v>-1.6779264199999977</v>
          </cell>
          <cell r="AK437">
            <v>20.390999999999998</v>
          </cell>
          <cell r="AL437">
            <v>25.02786781</v>
          </cell>
          <cell r="AM437">
            <v>-4.6368678100000018</v>
          </cell>
          <cell r="AN437">
            <v>-0.22739776420970045</v>
          </cell>
          <cell r="AO437">
            <v>8.4749264199999974</v>
          </cell>
          <cell r="AP437">
            <v>25.02786781</v>
          </cell>
          <cell r="AQ437">
            <v>-16.552941390000001</v>
          </cell>
          <cell r="AR437">
            <v>-1.9531663839507418</v>
          </cell>
          <cell r="AS437">
            <v>0</v>
          </cell>
          <cell r="AT437">
            <v>6.7969999999999997</v>
          </cell>
          <cell r="AU437">
            <v>7.5562218400000001</v>
          </cell>
          <cell r="AV437">
            <v>-0.75922184000000037</v>
          </cell>
          <cell r="AW437">
            <v>27.187999999999999</v>
          </cell>
          <cell r="AX437">
            <v>32.584089649999996</v>
          </cell>
          <cell r="AY437">
            <v>-5.3960896499999969</v>
          </cell>
          <cell r="AZ437">
            <v>-0.19847321060762091</v>
          </cell>
          <cell r="BA437">
            <v>17.20555748</v>
          </cell>
          <cell r="BB437">
            <v>32.584089649999996</v>
          </cell>
          <cell r="BC437">
            <v>-15.378532169999996</v>
          </cell>
          <cell r="BD437">
            <v>-0.89381190861593618</v>
          </cell>
          <cell r="BE437">
            <v>0</v>
          </cell>
          <cell r="BF437">
            <v>6.7969999999999997</v>
          </cell>
          <cell r="BG437">
            <v>5.0754284500000031</v>
          </cell>
          <cell r="BH437">
            <v>1.7215715499999966</v>
          </cell>
          <cell r="BI437">
            <v>33.984999999999999</v>
          </cell>
          <cell r="BJ437">
            <v>37.6595181</v>
          </cell>
          <cell r="BK437">
            <v>-3.6745181000000002</v>
          </cell>
          <cell r="BL437">
            <v>-0.10812176254229808</v>
          </cell>
          <cell r="BM437">
            <v>28.693356379999997</v>
          </cell>
          <cell r="BN437">
            <v>37.6595181</v>
          </cell>
          <cell r="BO437">
            <v>-8.9661617200000023</v>
          </cell>
          <cell r="BP437">
            <v>-0.31248215096403453</v>
          </cell>
          <cell r="BQ437">
            <v>0</v>
          </cell>
          <cell r="BR437">
            <v>6.7969999999999997</v>
          </cell>
          <cell r="BS437">
            <v>9.0239426099999989</v>
          </cell>
          <cell r="BT437">
            <v>-2.2269426099999992</v>
          </cell>
          <cell r="BU437">
            <v>40.781999999999996</v>
          </cell>
          <cell r="BV437">
            <v>46.683460709999999</v>
          </cell>
          <cell r="BW437">
            <v>-5.9014607100000021</v>
          </cell>
          <cell r="BX437">
            <v>-0.14470748639105493</v>
          </cell>
          <cell r="BY437">
            <v>38.997168840000001</v>
          </cell>
          <cell r="BZ437">
            <v>46.683460709999999</v>
          </cell>
          <cell r="CA437">
            <v>7.686291869999998</v>
          </cell>
          <cell r="CB437">
            <v>0.19709871507687629</v>
          </cell>
          <cell r="CC437">
            <v>0</v>
          </cell>
          <cell r="CD437">
            <v>6.7969999999999997</v>
          </cell>
          <cell r="CE437">
            <v>8.6946183299999991</v>
          </cell>
          <cell r="CF437">
            <v>-1.8976183299999994</v>
          </cell>
          <cell r="CG437">
            <v>47.579000000000001</v>
          </cell>
          <cell r="CH437">
            <v>55.378079039999996</v>
          </cell>
          <cell r="CI437">
            <v>-7.7990790399999952</v>
          </cell>
          <cell r="CJ437">
            <v>-0.16391851531137677</v>
          </cell>
          <cell r="CK437">
            <v>45.919091330000001</v>
          </cell>
          <cell r="CL437">
            <v>55.378079039999996</v>
          </cell>
          <cell r="CM437">
            <v>9.4589877099999953</v>
          </cell>
          <cell r="CN437">
            <v>0.20599248452070784</v>
          </cell>
          <cell r="CO437">
            <v>0</v>
          </cell>
          <cell r="CP437">
            <v>6.7969999999999997</v>
          </cell>
          <cell r="CQ437">
            <v>9.128756990000003</v>
          </cell>
          <cell r="CR437">
            <v>-2.3317569900000032</v>
          </cell>
          <cell r="CS437">
            <v>54.375999999999998</v>
          </cell>
          <cell r="CT437">
            <v>64.506836030000002</v>
          </cell>
          <cell r="CU437">
            <v>-10.130836030000005</v>
          </cell>
          <cell r="CV437">
            <v>-0.18631079943357373</v>
          </cell>
          <cell r="CW437">
            <v>53.45439502</v>
          </cell>
          <cell r="CX437">
            <v>64.506836030000002</v>
          </cell>
          <cell r="CY437">
            <v>-11.052441010000003</v>
          </cell>
          <cell r="CZ437">
            <v>-0.20676393411364444</v>
          </cell>
          <cell r="DA437">
            <v>0</v>
          </cell>
          <cell r="DB437">
            <v>6.7969999999999997</v>
          </cell>
          <cell r="DC437">
            <v>9.2645380500000005</v>
          </cell>
          <cell r="DD437">
            <v>-2.4675380500000008</v>
          </cell>
          <cell r="DE437">
            <v>61.173000000000002</v>
          </cell>
          <cell r="DF437">
            <v>73.771374080000001</v>
          </cell>
          <cell r="DG437">
            <v>-12.598374079999999</v>
          </cell>
          <cell r="DH437">
            <v>-0.20594664443463617</v>
          </cell>
          <cell r="DI437">
            <v>60.481692530000004</v>
          </cell>
          <cell r="DJ437">
            <v>73.771374080000001</v>
          </cell>
          <cell r="DK437">
            <v>-13.289681549999997</v>
          </cell>
          <cell r="DL437">
            <v>-0.21973064896304079</v>
          </cell>
          <cell r="DM437">
            <v>0</v>
          </cell>
          <cell r="DN437">
            <v>6.7969999999999997</v>
          </cell>
          <cell r="DO437">
            <v>9.4451590600000017</v>
          </cell>
          <cell r="DP437">
            <v>-2.648159060000002</v>
          </cell>
          <cell r="DQ437">
            <v>67.97</v>
          </cell>
          <cell r="DR437">
            <v>83.216533139999996</v>
          </cell>
          <cell r="DS437">
            <v>-15.246533139999997</v>
          </cell>
          <cell r="DT437">
            <v>-0.22431268412534938</v>
          </cell>
          <cell r="DU437">
            <v>68.143320369999998</v>
          </cell>
          <cell r="DV437">
            <v>83.216533139999996</v>
          </cell>
          <cell r="DW437">
            <v>-15.073212769999998</v>
          </cell>
          <cell r="DX437">
            <v>-0.22119868371773616</v>
          </cell>
          <cell r="DY437">
            <v>0</v>
          </cell>
          <cell r="DZ437">
            <v>8.2970000000000006</v>
          </cell>
          <cell r="EA437">
            <v>9.0443408400000038</v>
          </cell>
          <cell r="EB437">
            <v>-0.74734084000000323</v>
          </cell>
          <cell r="EC437">
            <v>76.266999999999996</v>
          </cell>
          <cell r="ED437">
            <v>92.26087398</v>
          </cell>
          <cell r="EE437">
            <v>-15.993873980000004</v>
          </cell>
          <cell r="EF437">
            <v>-0.20970896954121709</v>
          </cell>
          <cell r="EG437">
            <v>76.198252459999992</v>
          </cell>
          <cell r="EH437">
            <v>92.26087398</v>
          </cell>
          <cell r="EI437">
            <v>-16.062621520000008</v>
          </cell>
          <cell r="EJ437">
            <v>-0.21080039241624374</v>
          </cell>
          <cell r="EK437">
            <v>0</v>
          </cell>
          <cell r="EL437">
            <v>23.742000000000001</v>
          </cell>
          <cell r="EM437">
            <v>6.7406015399999912</v>
          </cell>
          <cell r="EN437">
            <v>17.001398460000011</v>
          </cell>
        </row>
        <row r="438">
          <cell r="A438">
            <v>524603</v>
          </cell>
          <cell r="B438" t="str">
            <v>Commission on Bank Payment</v>
          </cell>
          <cell r="C438">
            <v>0</v>
          </cell>
          <cell r="D438">
            <v>0</v>
          </cell>
          <cell r="E438">
            <v>2.0449999999999999E-3</v>
          </cell>
          <cell r="F438">
            <v>0</v>
          </cell>
          <cell r="G438">
            <v>0</v>
          </cell>
          <cell r="H438">
            <v>0</v>
          </cell>
          <cell r="I438">
            <v>-4.0828000000000003E-2</v>
          </cell>
          <cell r="J438">
            <v>1.2</v>
          </cell>
          <cell r="K438">
            <v>0</v>
          </cell>
          <cell r="L438">
            <v>0</v>
          </cell>
          <cell r="M438">
            <v>0</v>
          </cell>
          <cell r="N438">
            <v>0</v>
          </cell>
          <cell r="O438">
            <v>0</v>
          </cell>
          <cell r="P438">
            <v>0</v>
          </cell>
          <cell r="Q438">
            <v>0</v>
          </cell>
          <cell r="R438">
            <v>0</v>
          </cell>
          <cell r="S438">
            <v>0</v>
          </cell>
          <cell r="T438">
            <v>0</v>
          </cell>
          <cell r="U438">
            <v>0</v>
          </cell>
          <cell r="V438">
            <v>0</v>
          </cell>
          <cell r="W438">
            <v>0</v>
          </cell>
          <cell r="X438">
            <v>0</v>
          </cell>
          <cell r="Y438">
            <v>0</v>
          </cell>
          <cell r="Z438">
            <v>0</v>
          </cell>
          <cell r="AA438">
            <v>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  <cell r="AF438">
            <v>0</v>
          </cell>
          <cell r="AG438">
            <v>0</v>
          </cell>
          <cell r="AH438">
            <v>0</v>
          </cell>
          <cell r="AI438">
            <v>0</v>
          </cell>
          <cell r="AJ438">
            <v>0</v>
          </cell>
          <cell r="AK438">
            <v>0</v>
          </cell>
          <cell r="AL438">
            <v>0</v>
          </cell>
          <cell r="AM438">
            <v>0</v>
          </cell>
          <cell r="AN438">
            <v>0</v>
          </cell>
          <cell r="AO438">
            <v>0</v>
          </cell>
          <cell r="AP438">
            <v>0</v>
          </cell>
          <cell r="AQ438">
            <v>0</v>
          </cell>
          <cell r="AR438">
            <v>0</v>
          </cell>
          <cell r="AS438">
            <v>0</v>
          </cell>
          <cell r="AT438">
            <v>0</v>
          </cell>
          <cell r="AU438">
            <v>0</v>
          </cell>
          <cell r="AV438">
            <v>0</v>
          </cell>
          <cell r="AW438">
            <v>0</v>
          </cell>
          <cell r="AX438">
            <v>0</v>
          </cell>
          <cell r="AY438">
            <v>0</v>
          </cell>
          <cell r="AZ438">
            <v>0</v>
          </cell>
          <cell r="BA438">
            <v>-2.0414000000000002E-2</v>
          </cell>
          <cell r="BB438">
            <v>0</v>
          </cell>
          <cell r="BC438">
            <v>-2.0414000000000002E-2</v>
          </cell>
          <cell r="BD438">
            <v>1</v>
          </cell>
          <cell r="BE438">
            <v>0</v>
          </cell>
          <cell r="BF438">
            <v>0</v>
          </cell>
          <cell r="BG438">
            <v>0</v>
          </cell>
          <cell r="BH438">
            <v>0</v>
          </cell>
          <cell r="BI438">
            <v>0</v>
          </cell>
          <cell r="BJ438">
            <v>0</v>
          </cell>
          <cell r="BK438">
            <v>0</v>
          </cell>
          <cell r="BL438">
            <v>0</v>
          </cell>
          <cell r="BM438">
            <v>-2.0414000000000002E-2</v>
          </cell>
          <cell r="BN438">
            <v>0</v>
          </cell>
          <cell r="BO438">
            <v>-2.0414000000000002E-2</v>
          </cell>
          <cell r="BP438">
            <v>1</v>
          </cell>
          <cell r="BQ438">
            <v>0</v>
          </cell>
          <cell r="BR438">
            <v>0</v>
          </cell>
          <cell r="BS438">
            <v>0</v>
          </cell>
          <cell r="BT438">
            <v>0</v>
          </cell>
          <cell r="BU438">
            <v>0</v>
          </cell>
          <cell r="BV438">
            <v>0</v>
          </cell>
          <cell r="BW438">
            <v>0</v>
          </cell>
          <cell r="BX438">
            <v>0</v>
          </cell>
          <cell r="BY438">
            <v>-2.0414000000000002E-2</v>
          </cell>
          <cell r="BZ438">
            <v>0</v>
          </cell>
          <cell r="CA438">
            <v>2.0414000000000002E-2</v>
          </cell>
          <cell r="CB438">
            <v>-1</v>
          </cell>
          <cell r="CC438">
            <v>0</v>
          </cell>
          <cell r="CD438">
            <v>0</v>
          </cell>
          <cell r="CE438">
            <v>0</v>
          </cell>
          <cell r="CF438">
            <v>0</v>
          </cell>
          <cell r="CG438">
            <v>0</v>
          </cell>
          <cell r="CH438">
            <v>0</v>
          </cell>
          <cell r="CI438">
            <v>0</v>
          </cell>
          <cell r="CJ438">
            <v>0</v>
          </cell>
          <cell r="CK438">
            <v>-2.0414000000000002E-2</v>
          </cell>
          <cell r="CL438">
            <v>0</v>
          </cell>
          <cell r="CM438">
            <v>2.0414000000000002E-2</v>
          </cell>
          <cell r="CN438">
            <v>-1</v>
          </cell>
          <cell r="CO438">
            <v>0</v>
          </cell>
          <cell r="CP438">
            <v>0</v>
          </cell>
          <cell r="CQ438">
            <v>0</v>
          </cell>
          <cell r="CR438">
            <v>0</v>
          </cell>
          <cell r="CS438">
            <v>0</v>
          </cell>
          <cell r="CT438">
            <v>0</v>
          </cell>
          <cell r="CU438">
            <v>0</v>
          </cell>
          <cell r="CV438">
            <v>0</v>
          </cell>
          <cell r="CW438">
            <v>-4.0828000000000003E-2</v>
          </cell>
          <cell r="CX438">
            <v>0</v>
          </cell>
          <cell r="CY438">
            <v>-4.0828000000000003E-2</v>
          </cell>
          <cell r="CZ438">
            <v>1</v>
          </cell>
          <cell r="DA438">
            <v>0</v>
          </cell>
          <cell r="DB438">
            <v>0</v>
          </cell>
          <cell r="DC438">
            <v>0</v>
          </cell>
          <cell r="DD438">
            <v>0</v>
          </cell>
          <cell r="DE438">
            <v>0</v>
          </cell>
          <cell r="DF438">
            <v>0</v>
          </cell>
          <cell r="DG438">
            <v>0</v>
          </cell>
          <cell r="DH438">
            <v>0</v>
          </cell>
          <cell r="DI438">
            <v>-4.0828000000000003E-2</v>
          </cell>
          <cell r="DJ438">
            <v>0</v>
          </cell>
          <cell r="DK438">
            <v>-4.0828000000000003E-2</v>
          </cell>
          <cell r="DL438">
            <v>1</v>
          </cell>
          <cell r="DM438">
            <v>0</v>
          </cell>
          <cell r="DN438">
            <v>0</v>
          </cell>
          <cell r="DO438">
            <v>0</v>
          </cell>
          <cell r="DP438">
            <v>0</v>
          </cell>
          <cell r="DQ438">
            <v>0</v>
          </cell>
          <cell r="DR438">
            <v>0</v>
          </cell>
          <cell r="DS438">
            <v>0</v>
          </cell>
          <cell r="DT438">
            <v>0</v>
          </cell>
          <cell r="DU438">
            <v>-4.0828000000000003E-2</v>
          </cell>
          <cell r="DV438">
            <v>0</v>
          </cell>
          <cell r="DW438">
            <v>-4.0828000000000003E-2</v>
          </cell>
          <cell r="DX438">
            <v>1</v>
          </cell>
          <cell r="DY438">
            <v>0</v>
          </cell>
          <cell r="DZ438">
            <v>0</v>
          </cell>
          <cell r="EA438">
            <v>0</v>
          </cell>
          <cell r="EB438">
            <v>0</v>
          </cell>
          <cell r="EC438">
            <v>0</v>
          </cell>
          <cell r="ED438">
            <v>0</v>
          </cell>
          <cell r="EE438">
            <v>0</v>
          </cell>
          <cell r="EF438">
            <v>0</v>
          </cell>
          <cell r="EG438">
            <v>-4.0828000000000003E-2</v>
          </cell>
          <cell r="EH438">
            <v>0</v>
          </cell>
          <cell r="EI438">
            <v>-4.0828000000000003E-2</v>
          </cell>
          <cell r="EJ438">
            <v>1</v>
          </cell>
          <cell r="EK438">
            <v>0</v>
          </cell>
          <cell r="EL438">
            <v>0</v>
          </cell>
          <cell r="EM438">
            <v>0</v>
          </cell>
          <cell r="EN438">
            <v>0</v>
          </cell>
        </row>
        <row r="439">
          <cell r="A439">
            <v>524604</v>
          </cell>
          <cell r="B439" t="str">
            <v>Commission on Bank Collections</v>
          </cell>
          <cell r="C439">
            <v>54.487074149999998</v>
          </cell>
          <cell r="D439">
            <v>46.514758499999999</v>
          </cell>
          <cell r="E439">
            <v>110.42208217</v>
          </cell>
          <cell r="F439">
            <v>163.57310452000002</v>
          </cell>
          <cell r="G439">
            <v>137.83527783000002</v>
          </cell>
          <cell r="H439">
            <v>115.06295752</v>
          </cell>
          <cell r="I439">
            <v>124.80901937</v>
          </cell>
          <cell r="J439">
            <v>160</v>
          </cell>
          <cell r="K439">
            <v>118.071</v>
          </cell>
          <cell r="L439">
            <v>118.071</v>
          </cell>
          <cell r="M439">
            <v>9.8392499999999998</v>
          </cell>
          <cell r="N439">
            <v>11.146953699999999</v>
          </cell>
          <cell r="O439">
            <v>-1.3077036999999994</v>
          </cell>
          <cell r="P439">
            <v>-0.13290684757476429</v>
          </cell>
          <cell r="Q439">
            <v>8.6132543399999992</v>
          </cell>
          <cell r="R439">
            <v>11.146953699999999</v>
          </cell>
          <cell r="S439">
            <v>-2.53369936</v>
          </cell>
          <cell r="T439">
            <v>-0.29416284019775041</v>
          </cell>
          <cell r="U439">
            <v>0</v>
          </cell>
          <cell r="V439">
            <v>9.8392499999999998</v>
          </cell>
          <cell r="W439">
            <v>10.153155699999999</v>
          </cell>
          <cell r="X439">
            <v>-0.3139056999999994</v>
          </cell>
          <cell r="Y439">
            <v>19.6785</v>
          </cell>
          <cell r="Z439">
            <v>21.3001094</v>
          </cell>
          <cell r="AA439">
            <v>-1.6216094000000005</v>
          </cell>
          <cell r="AB439">
            <v>-8.24051325050182E-2</v>
          </cell>
          <cell r="AC439">
            <v>18.829243120000001</v>
          </cell>
          <cell r="AD439">
            <v>21.3001094</v>
          </cell>
          <cell r="AE439">
            <v>-2.4708662799999992</v>
          </cell>
          <cell r="AF439">
            <v>-0.13122493900859458</v>
          </cell>
          <cell r="AG439">
            <v>0</v>
          </cell>
          <cell r="AH439">
            <v>9.8392499999999998</v>
          </cell>
          <cell r="AI439">
            <v>10.311219450000003</v>
          </cell>
          <cell r="AJ439">
            <v>-0.47196945000000312</v>
          </cell>
          <cell r="AK439">
            <v>29.517749999999999</v>
          </cell>
          <cell r="AL439">
            <v>31.611328850000003</v>
          </cell>
          <cell r="AM439">
            <v>-2.0935788500000037</v>
          </cell>
          <cell r="AN439">
            <v>-7.0926098703322699E-2</v>
          </cell>
          <cell r="AO439">
            <v>10.311219450000003</v>
          </cell>
          <cell r="AP439">
            <v>31.611328850000003</v>
          </cell>
          <cell r="AQ439">
            <v>-21.3001094</v>
          </cell>
          <cell r="AR439">
            <v>-2.0657216639880547</v>
          </cell>
          <cell r="AS439">
            <v>0</v>
          </cell>
          <cell r="AT439">
            <v>9.8392499999999998</v>
          </cell>
          <cell r="AU439">
            <v>8.6253958900000001</v>
          </cell>
          <cell r="AV439">
            <v>1.2138541099999998</v>
          </cell>
          <cell r="AW439">
            <v>39.356999999999999</v>
          </cell>
          <cell r="AX439">
            <v>40.23672474</v>
          </cell>
          <cell r="AY439">
            <v>-0.87972474000000034</v>
          </cell>
          <cell r="AZ439">
            <v>-2.2352433874533128E-2</v>
          </cell>
          <cell r="BA439">
            <v>39.900733469999999</v>
          </cell>
          <cell r="BB439">
            <v>40.23672474</v>
          </cell>
          <cell r="BC439">
            <v>-0.33599127000000095</v>
          </cell>
          <cell r="BD439">
            <v>-8.4206790397129243E-3</v>
          </cell>
          <cell r="BE439">
            <v>0</v>
          </cell>
          <cell r="BF439">
            <v>9.8392499999999998</v>
          </cell>
          <cell r="BG439">
            <v>12.04297461</v>
          </cell>
          <cell r="BH439">
            <v>-2.2037246100000001</v>
          </cell>
          <cell r="BI439">
            <v>49.196249999999999</v>
          </cell>
          <cell r="BJ439">
            <v>52.279699350000001</v>
          </cell>
          <cell r="BK439">
            <v>-3.0834493500000022</v>
          </cell>
          <cell r="BL439">
            <v>-6.2676511929262949E-2</v>
          </cell>
          <cell r="BM439">
            <v>49.119406650000002</v>
          </cell>
          <cell r="BN439">
            <v>52.279699350000001</v>
          </cell>
          <cell r="BO439">
            <v>-3.1602926999999994</v>
          </cell>
          <cell r="BP439">
            <v>-6.4338983622474186E-2</v>
          </cell>
          <cell r="BQ439">
            <v>0</v>
          </cell>
          <cell r="BR439">
            <v>9.8392499999999998</v>
          </cell>
          <cell r="BS439">
            <v>8.8341244399999983</v>
          </cell>
          <cell r="BT439">
            <v>1.0051255600000015</v>
          </cell>
          <cell r="BU439">
            <v>59.035499999999999</v>
          </cell>
          <cell r="BV439">
            <v>61.113823789999998</v>
          </cell>
          <cell r="BW439">
            <v>-2.0783237899999989</v>
          </cell>
          <cell r="BX439">
            <v>-3.5204644493567409E-2</v>
          </cell>
          <cell r="BY439">
            <v>58.846152250000003</v>
          </cell>
          <cell r="BZ439">
            <v>61.113823789999998</v>
          </cell>
          <cell r="CA439">
            <v>2.2676715399999949</v>
          </cell>
          <cell r="CB439">
            <v>3.8535595842632088E-2</v>
          </cell>
          <cell r="CC439">
            <v>0</v>
          </cell>
          <cell r="CD439">
            <v>9.8392499999999998</v>
          </cell>
          <cell r="CE439">
            <v>14.541133419999994</v>
          </cell>
          <cell r="CF439">
            <v>-4.7018834199999944</v>
          </cell>
          <cell r="CG439">
            <v>68.874750000000006</v>
          </cell>
          <cell r="CH439">
            <v>75.654957209999992</v>
          </cell>
          <cell r="CI439">
            <v>-6.7802072099999862</v>
          </cell>
          <cell r="CJ439">
            <v>-9.8442567268846495E-2</v>
          </cell>
          <cell r="CK439">
            <v>68.635087680000012</v>
          </cell>
          <cell r="CL439">
            <v>75.654957209999992</v>
          </cell>
          <cell r="CM439">
            <v>7.0198695299999798</v>
          </cell>
          <cell r="CN439">
            <v>0.10227814616816672</v>
          </cell>
          <cell r="CO439">
            <v>0</v>
          </cell>
          <cell r="CP439">
            <v>9.8392499999999998</v>
          </cell>
          <cell r="CQ439">
            <v>9.4999097100000078</v>
          </cell>
          <cell r="CR439">
            <v>0.339340289999992</v>
          </cell>
          <cell r="CS439">
            <v>78.713999999999999</v>
          </cell>
          <cell r="CT439">
            <v>85.154866920000003</v>
          </cell>
          <cell r="CU439">
            <v>-6.4408669200000048</v>
          </cell>
          <cell r="CV439">
            <v>-8.1826192545163559E-2</v>
          </cell>
          <cell r="CW439">
            <v>79.557274069999991</v>
          </cell>
          <cell r="CX439">
            <v>85.154866920000003</v>
          </cell>
          <cell r="CY439">
            <v>-5.5975928500000123</v>
          </cell>
          <cell r="CZ439">
            <v>-7.0359284118694951E-2</v>
          </cell>
          <cell r="DA439">
            <v>0</v>
          </cell>
          <cell r="DB439">
            <v>9.8392499999999998</v>
          </cell>
          <cell r="DC439">
            <v>9.7883238400000003</v>
          </cell>
          <cell r="DD439">
            <v>5.0926159999999498E-2</v>
          </cell>
          <cell r="DE439">
            <v>88.553250000000006</v>
          </cell>
          <cell r="DF439">
            <v>94.943190760000007</v>
          </cell>
          <cell r="DG439">
            <v>-6.3899407600000018</v>
          </cell>
          <cell r="DH439">
            <v>-7.2159302566534841E-2</v>
          </cell>
          <cell r="DI439">
            <v>89.185692860000003</v>
          </cell>
          <cell r="DJ439">
            <v>94.943190760000007</v>
          </cell>
          <cell r="DK439">
            <v>-5.7574979000000042</v>
          </cell>
          <cell r="DL439">
            <v>-6.4556295021869547E-2</v>
          </cell>
          <cell r="DM439">
            <v>0</v>
          </cell>
          <cell r="DN439">
            <v>9.8392499999999998</v>
          </cell>
          <cell r="DO439">
            <v>10.281417780000002</v>
          </cell>
          <cell r="DP439">
            <v>-0.4421677800000019</v>
          </cell>
          <cell r="DQ439">
            <v>98.392499999999998</v>
          </cell>
          <cell r="DR439">
            <v>105.22460854000001</v>
          </cell>
          <cell r="DS439">
            <v>-6.8321085400000072</v>
          </cell>
          <cell r="DT439">
            <v>-6.9437289834082955E-2</v>
          </cell>
          <cell r="DU439">
            <v>99.911634219999996</v>
          </cell>
          <cell r="DV439">
            <v>105.22460854000001</v>
          </cell>
          <cell r="DW439">
            <v>-5.3129743200000092</v>
          </cell>
          <cell r="DX439">
            <v>-5.317673323510181E-2</v>
          </cell>
          <cell r="DY439">
            <v>0</v>
          </cell>
          <cell r="DZ439">
            <v>9.8392499999999998</v>
          </cell>
          <cell r="EA439">
            <v>9.8220911199999907</v>
          </cell>
          <cell r="EB439">
            <v>1.7158880000009091E-2</v>
          </cell>
          <cell r="EC439">
            <v>108.23175000000001</v>
          </cell>
          <cell r="ED439">
            <v>115.04669966</v>
          </cell>
          <cell r="EE439">
            <v>-6.8149496599999964</v>
          </cell>
          <cell r="EF439">
            <v>-6.2966270618372108E-2</v>
          </cell>
          <cell r="EG439">
            <v>110.53045222</v>
          </cell>
          <cell r="EH439">
            <v>115.04669966</v>
          </cell>
          <cell r="EI439">
            <v>-4.5162474400000008</v>
          </cell>
          <cell r="EJ439">
            <v>-4.0859757191718117E-2</v>
          </cell>
          <cell r="EK439">
            <v>0</v>
          </cell>
          <cell r="EL439">
            <v>9.8392499999999998</v>
          </cell>
          <cell r="EM439">
            <v>11.641501689999998</v>
          </cell>
          <cell r="EN439">
            <v>-1.8022516899999985</v>
          </cell>
        </row>
        <row r="440">
          <cell r="A440">
            <v>524605</v>
          </cell>
          <cell r="B440" t="str">
            <v>Commission on Credit Card Collections</v>
          </cell>
          <cell r="C440">
            <v>35.420386180000001</v>
          </cell>
          <cell r="D440">
            <v>38.935849299999994</v>
          </cell>
          <cell r="E440">
            <v>28.710446190000003</v>
          </cell>
          <cell r="F440">
            <v>46.244883159999993</v>
          </cell>
          <cell r="G440">
            <v>127.97076956000001</v>
          </cell>
          <cell r="H440">
            <v>155.63780835</v>
          </cell>
          <cell r="I440">
            <v>180.63810909</v>
          </cell>
          <cell r="J440">
            <v>0</v>
          </cell>
          <cell r="K440">
            <v>179.77</v>
          </cell>
          <cell r="L440">
            <v>179.77</v>
          </cell>
          <cell r="M440">
            <v>14.980833329999999</v>
          </cell>
          <cell r="N440">
            <v>16.438388770000003</v>
          </cell>
          <cell r="O440">
            <v>-1.4575554400000037</v>
          </cell>
          <cell r="P440">
            <v>-9.7294683672981205E-2</v>
          </cell>
          <cell r="Q440">
            <v>12.29266211</v>
          </cell>
          <cell r="R440">
            <v>16.438388770000003</v>
          </cell>
          <cell r="S440">
            <v>-4.1457266600000029</v>
          </cell>
          <cell r="T440">
            <v>-0.33725214464550207</v>
          </cell>
          <cell r="U440">
            <v>0</v>
          </cell>
          <cell r="V440">
            <v>14.980833329999999</v>
          </cell>
          <cell r="W440">
            <v>15.45987878</v>
          </cell>
          <cell r="X440">
            <v>-0.47904545000000098</v>
          </cell>
          <cell r="Y440">
            <v>29.961666659999999</v>
          </cell>
          <cell r="Z440">
            <v>31.89826755</v>
          </cell>
          <cell r="AA440">
            <v>-1.9366008900000011</v>
          </cell>
          <cell r="AB440">
            <v>-6.4635953399262647E-2</v>
          </cell>
          <cell r="AC440">
            <v>27.948230809999998</v>
          </cell>
          <cell r="AD440">
            <v>31.89826755</v>
          </cell>
          <cell r="AE440">
            <v>-3.9500367400000016</v>
          </cell>
          <cell r="AF440">
            <v>-0.14133405319476114</v>
          </cell>
          <cell r="AG440">
            <v>0</v>
          </cell>
          <cell r="AH440">
            <v>14.980833329999999</v>
          </cell>
          <cell r="AI440">
            <v>16.621575599999996</v>
          </cell>
          <cell r="AJ440">
            <v>-1.6407422699999969</v>
          </cell>
          <cell r="AK440">
            <v>44.942499990000002</v>
          </cell>
          <cell r="AL440">
            <v>48.51984315</v>
          </cell>
          <cell r="AM440">
            <v>-3.5773431599999981</v>
          </cell>
          <cell r="AN440">
            <v>-7.9598223525526618E-2</v>
          </cell>
          <cell r="AO440">
            <v>16.621575599999996</v>
          </cell>
          <cell r="AP440">
            <v>48.51984315</v>
          </cell>
          <cell r="AQ440">
            <v>-31.898267550000003</v>
          </cell>
          <cell r="AR440">
            <v>-1.9190880767043534</v>
          </cell>
          <cell r="AS440">
            <v>0</v>
          </cell>
          <cell r="AT440">
            <v>14.980833329999999</v>
          </cell>
          <cell r="AU440">
            <v>16.111320740000004</v>
          </cell>
          <cell r="AV440">
            <v>-1.1304874100000042</v>
          </cell>
          <cell r="AW440">
            <v>59.923333319999998</v>
          </cell>
          <cell r="AX440">
            <v>64.631163889999996</v>
          </cell>
          <cell r="AY440">
            <v>-4.7078305699999987</v>
          </cell>
          <cell r="AZ440">
            <v>-7.8564230478625832E-2</v>
          </cell>
          <cell r="BA440">
            <v>56.554799000000003</v>
          </cell>
          <cell r="BB440">
            <v>64.631163889999996</v>
          </cell>
          <cell r="BC440">
            <v>-8.0763648899999936</v>
          </cell>
          <cell r="BD440">
            <v>-0.14280600466814483</v>
          </cell>
          <cell r="BE440">
            <v>0</v>
          </cell>
          <cell r="BF440">
            <v>14.980833329999999</v>
          </cell>
          <cell r="BG440">
            <v>17.02419175</v>
          </cell>
          <cell r="BH440">
            <v>-2.0433584200000006</v>
          </cell>
          <cell r="BI440">
            <v>74.904166650000008</v>
          </cell>
          <cell r="BJ440">
            <v>81.655355639999996</v>
          </cell>
          <cell r="BK440">
            <v>-6.7511889899999886</v>
          </cell>
          <cell r="BL440">
            <v>-9.013102063528515E-2</v>
          </cell>
          <cell r="BM440">
            <v>72.276731519999998</v>
          </cell>
          <cell r="BN440">
            <v>81.655355639999996</v>
          </cell>
          <cell r="BO440">
            <v>-9.3786241199999978</v>
          </cell>
          <cell r="BP440">
            <v>-0.12975993688099743</v>
          </cell>
          <cell r="BQ440">
            <v>0</v>
          </cell>
          <cell r="BR440">
            <v>14.980833329999999</v>
          </cell>
          <cell r="BS440">
            <v>16.405805540000006</v>
          </cell>
          <cell r="BT440">
            <v>-1.4249722100000071</v>
          </cell>
          <cell r="BU440">
            <v>89.884999980000003</v>
          </cell>
          <cell r="BV440">
            <v>98.061161180000013</v>
          </cell>
          <cell r="BW440">
            <v>-8.1761612000000099</v>
          </cell>
          <cell r="BX440">
            <v>-9.0962465392660161E-2</v>
          </cell>
          <cell r="BY440">
            <v>86.505801829999996</v>
          </cell>
          <cell r="BZ440">
            <v>98.061161180000013</v>
          </cell>
          <cell r="CA440">
            <v>11.555359350000018</v>
          </cell>
          <cell r="CB440">
            <v>0.13357900979530193</v>
          </cell>
          <cell r="CC440">
            <v>0</v>
          </cell>
          <cell r="CD440">
            <v>14.980833329999999</v>
          </cell>
          <cell r="CE440">
            <v>16.887184159999997</v>
          </cell>
          <cell r="CF440">
            <v>-1.9063508299999974</v>
          </cell>
          <cell r="CG440">
            <v>104.86583331</v>
          </cell>
          <cell r="CH440">
            <v>114.94834534</v>
          </cell>
          <cell r="CI440">
            <v>-10.082512030000004</v>
          </cell>
          <cell r="CJ440">
            <v>-9.6146778333363381E-2</v>
          </cell>
          <cell r="CK440">
            <v>101.71554686</v>
          </cell>
          <cell r="CL440">
            <v>114.94834534</v>
          </cell>
          <cell r="CM440">
            <v>13.23279848</v>
          </cell>
          <cell r="CN440">
            <v>0.13009612481574184</v>
          </cell>
          <cell r="CO440">
            <v>0</v>
          </cell>
          <cell r="CP440">
            <v>14.980833329999999</v>
          </cell>
          <cell r="CQ440">
            <v>17.362124599999994</v>
          </cell>
          <cell r="CR440">
            <v>-2.3812912699999949</v>
          </cell>
          <cell r="CS440">
            <v>119.84666664</v>
          </cell>
          <cell r="CT440">
            <v>132.31046993999999</v>
          </cell>
          <cell r="CU440">
            <v>-12.463803299999995</v>
          </cell>
          <cell r="CV440">
            <v>-0.1039979137462308</v>
          </cell>
          <cell r="CW440">
            <v>118.08191635999999</v>
          </cell>
          <cell r="CX440">
            <v>132.31046993999999</v>
          </cell>
          <cell r="CY440">
            <v>-14.228553579999996</v>
          </cell>
          <cell r="CZ440">
            <v>-0.1204973125319288</v>
          </cell>
          <cell r="DA440">
            <v>0</v>
          </cell>
          <cell r="DB440">
            <v>14.980833329999999</v>
          </cell>
          <cell r="DC440">
            <v>16.732580800000001</v>
          </cell>
          <cell r="DD440">
            <v>-1.7517474700000015</v>
          </cell>
          <cell r="DE440">
            <v>134.82749996999999</v>
          </cell>
          <cell r="DF440">
            <v>149.04305074000001</v>
          </cell>
          <cell r="DG440">
            <v>-14.215550770000021</v>
          </cell>
          <cell r="DH440">
            <v>-0.10543509872365114</v>
          </cell>
          <cell r="DI440">
            <v>133.52144114000001</v>
          </cell>
          <cell r="DJ440">
            <v>149.04305074000001</v>
          </cell>
          <cell r="DK440">
            <v>-15.521609600000005</v>
          </cell>
          <cell r="DL440">
            <v>-0.11624806823141816</v>
          </cell>
          <cell r="DM440">
            <v>0</v>
          </cell>
          <cell r="DN440">
            <v>14.980833329999999</v>
          </cell>
          <cell r="DO440">
            <v>18.383820709999977</v>
          </cell>
          <cell r="DP440">
            <v>-3.4029873799999777</v>
          </cell>
          <cell r="DQ440">
            <v>149.80833330000002</v>
          </cell>
          <cell r="DR440">
            <v>167.42687144999999</v>
          </cell>
          <cell r="DS440">
            <v>-17.618538149999978</v>
          </cell>
          <cell r="DT440">
            <v>-0.11760719688882605</v>
          </cell>
          <cell r="DU440">
            <v>150.17171028000001</v>
          </cell>
          <cell r="DV440">
            <v>167.42687144999999</v>
          </cell>
          <cell r="DW440">
            <v>-17.25516116999998</v>
          </cell>
          <cell r="DX440">
            <v>-0.11490287443505287</v>
          </cell>
          <cell r="DY440">
            <v>0</v>
          </cell>
          <cell r="DZ440">
            <v>14.980833329999999</v>
          </cell>
          <cell r="EA440">
            <v>16.309447670000015</v>
          </cell>
          <cell r="EB440">
            <v>-1.3286143400000157</v>
          </cell>
          <cell r="EC440">
            <v>164.78916663000001</v>
          </cell>
          <cell r="ED440">
            <v>183.73631912000002</v>
          </cell>
          <cell r="EE440">
            <v>-18.947152490000008</v>
          </cell>
          <cell r="EF440">
            <v>-0.11497814375469183</v>
          </cell>
          <cell r="EG440">
            <v>164.97066225999998</v>
          </cell>
          <cell r="EH440">
            <v>183.73631912000002</v>
          </cell>
          <cell r="EI440">
            <v>-18.765656860000036</v>
          </cell>
          <cell r="EJ440">
            <v>-0.11375147922013341</v>
          </cell>
          <cell r="EK440">
            <v>0</v>
          </cell>
          <cell r="EL440">
            <v>14.980833369999999</v>
          </cell>
          <cell r="EM440">
            <v>17.06917997</v>
          </cell>
          <cell r="EN440">
            <v>-2.0883466000000013</v>
          </cell>
        </row>
        <row r="441">
          <cell r="A441">
            <v>524606</v>
          </cell>
          <cell r="B441" t="str">
            <v>Bank Charges</v>
          </cell>
          <cell r="C441">
            <v>35.569277770000006</v>
          </cell>
          <cell r="D441">
            <v>43.329232229999995</v>
          </cell>
          <cell r="E441">
            <v>32.053637350000002</v>
          </cell>
          <cell r="F441">
            <v>43.609548539999999</v>
          </cell>
          <cell r="G441">
            <v>49.814144890000001</v>
          </cell>
          <cell r="H441">
            <v>75.027685719999994</v>
          </cell>
          <cell r="I441">
            <v>95.257256830000003</v>
          </cell>
          <cell r="J441">
            <v>32.597200000000001</v>
          </cell>
          <cell r="K441">
            <v>92.448999999999998</v>
          </cell>
          <cell r="L441">
            <v>87.448999999999998</v>
          </cell>
          <cell r="M441">
            <v>7.7040833399999995</v>
          </cell>
          <cell r="N441">
            <v>0.91238458</v>
          </cell>
          <cell r="O441">
            <v>6.7916987599999992</v>
          </cell>
          <cell r="P441">
            <v>0.88157129930528499</v>
          </cell>
          <cell r="Q441">
            <v>1.7603013300000001</v>
          </cell>
          <cell r="R441">
            <v>0.91238458</v>
          </cell>
          <cell r="S441">
            <v>0.84791675000000011</v>
          </cell>
          <cell r="T441">
            <v>0.48168841069954771</v>
          </cell>
          <cell r="U441">
            <v>0</v>
          </cell>
          <cell r="V441">
            <v>7.7040833399999995</v>
          </cell>
          <cell r="W441">
            <v>3.6025540700000005</v>
          </cell>
          <cell r="X441">
            <v>4.1015292699999986</v>
          </cell>
          <cell r="Y441">
            <v>15.408166679999999</v>
          </cell>
          <cell r="Z441">
            <v>4.5149386500000004</v>
          </cell>
          <cell r="AA441">
            <v>10.89322803</v>
          </cell>
          <cell r="AB441">
            <v>0.70697755652783478</v>
          </cell>
          <cell r="AC441">
            <v>4.8891034199999996</v>
          </cell>
          <cell r="AD441">
            <v>4.5149386500000004</v>
          </cell>
          <cell r="AE441">
            <v>0.37416476999999926</v>
          </cell>
          <cell r="AF441">
            <v>7.6530344698660366E-2</v>
          </cell>
          <cell r="AG441">
            <v>0</v>
          </cell>
          <cell r="AH441">
            <v>7.7040833399999995</v>
          </cell>
          <cell r="AI441">
            <v>2.2623511399999998</v>
          </cell>
          <cell r="AJ441">
            <v>5.4417321999999997</v>
          </cell>
          <cell r="AK441">
            <v>23.112250020000001</v>
          </cell>
          <cell r="AL441">
            <v>6.7772897900000002</v>
          </cell>
          <cell r="AM441">
            <v>16.33496023</v>
          </cell>
          <cell r="AN441">
            <v>0.70676633455698479</v>
          </cell>
          <cell r="AO441">
            <v>2.2623511399999998</v>
          </cell>
          <cell r="AP441">
            <v>6.7772897900000002</v>
          </cell>
          <cell r="AQ441">
            <v>-4.5149386500000004</v>
          </cell>
          <cell r="AR441">
            <v>-1.9956842994761639</v>
          </cell>
          <cell r="AS441">
            <v>0</v>
          </cell>
          <cell r="AT441">
            <v>7.7040833399999995</v>
          </cell>
          <cell r="AU441">
            <v>2.4065338600000001</v>
          </cell>
          <cell r="AV441">
            <v>5.2975494799999989</v>
          </cell>
          <cell r="AW441">
            <v>30.816333359999998</v>
          </cell>
          <cell r="AX441">
            <v>9.1838236500000008</v>
          </cell>
          <cell r="AY441">
            <v>21.632509709999997</v>
          </cell>
          <cell r="AZ441">
            <v>0.70198194760182842</v>
          </cell>
          <cell r="BA441">
            <v>10.630079869999999</v>
          </cell>
          <cell r="BB441">
            <v>9.1838236500000008</v>
          </cell>
          <cell r="BC441">
            <v>1.4462562199999986</v>
          </cell>
          <cell r="BD441">
            <v>0.13605318470669203</v>
          </cell>
          <cell r="BE441">
            <v>0</v>
          </cell>
          <cell r="BF441">
            <v>7.7040833399999995</v>
          </cell>
          <cell r="BG441">
            <v>2.9279557500000002</v>
          </cell>
          <cell r="BH441">
            <v>4.7761275899999998</v>
          </cell>
          <cell r="BI441">
            <v>38.520416700000006</v>
          </cell>
          <cell r="BJ441">
            <v>12.1117794</v>
          </cell>
          <cell r="BK441">
            <v>26.408637300000006</v>
          </cell>
          <cell r="BL441">
            <v>0.68557506803917834</v>
          </cell>
          <cell r="BM441">
            <v>14.07642933</v>
          </cell>
          <cell r="BN441">
            <v>12.1117794</v>
          </cell>
          <cell r="BO441">
            <v>1.9646499300000002</v>
          </cell>
          <cell r="BP441">
            <v>0.1395701909867792</v>
          </cell>
          <cell r="BQ441">
            <v>0</v>
          </cell>
          <cell r="BR441">
            <v>7.7040833399999995</v>
          </cell>
          <cell r="BS441">
            <v>3.0975787499999998</v>
          </cell>
          <cell r="BT441">
            <v>4.6065045900000001</v>
          </cell>
          <cell r="BU441">
            <v>46.224500040000009</v>
          </cell>
          <cell r="BV441">
            <v>15.20935815</v>
          </cell>
          <cell r="BW441">
            <v>31.01514189000001</v>
          </cell>
          <cell r="BX441">
            <v>0.67096760079960405</v>
          </cell>
          <cell r="BY441">
            <v>73.26049888</v>
          </cell>
          <cell r="BZ441">
            <v>15.20935815</v>
          </cell>
          <cell r="CA441">
            <v>-58.05114073</v>
          </cell>
          <cell r="CB441">
            <v>-0.79239346738666383</v>
          </cell>
          <cell r="CC441">
            <v>0</v>
          </cell>
          <cell r="CD441">
            <v>7.7040833399999995</v>
          </cell>
          <cell r="CE441">
            <v>1.2294954000000005</v>
          </cell>
          <cell r="CF441">
            <v>6.4745879399999993</v>
          </cell>
          <cell r="CG441">
            <v>53.928583380000013</v>
          </cell>
          <cell r="CH441">
            <v>16.438853550000001</v>
          </cell>
          <cell r="CI441">
            <v>37.489729830000016</v>
          </cell>
          <cell r="CJ441">
            <v>0.69517364411065685</v>
          </cell>
          <cell r="CK441">
            <v>77.162822050000003</v>
          </cell>
          <cell r="CL441">
            <v>16.438853550000001</v>
          </cell>
          <cell r="CM441">
            <v>-60.723968499999998</v>
          </cell>
          <cell r="CN441">
            <v>-0.78695888624514088</v>
          </cell>
          <cell r="CO441">
            <v>0</v>
          </cell>
          <cell r="CP441">
            <v>7.7040833399999995</v>
          </cell>
          <cell r="CQ441">
            <v>14.330423829999999</v>
          </cell>
          <cell r="CR441">
            <v>-6.6263404899999996</v>
          </cell>
          <cell r="CS441">
            <v>61.63266672000001</v>
          </cell>
          <cell r="CT441">
            <v>30.769277379999998</v>
          </cell>
          <cell r="CU441">
            <v>30.863389340000012</v>
          </cell>
          <cell r="CV441">
            <v>0.50076349089702354</v>
          </cell>
          <cell r="CW441">
            <v>80.312335860000005</v>
          </cell>
          <cell r="CX441">
            <v>30.769277379999998</v>
          </cell>
          <cell r="CY441">
            <v>49.543058480000006</v>
          </cell>
          <cell r="CZ441">
            <v>0.61687980992562808</v>
          </cell>
          <cell r="DA441">
            <v>0</v>
          </cell>
          <cell r="DB441">
            <v>6.4540833399999995</v>
          </cell>
          <cell r="DC441">
            <v>-11.728138389999998</v>
          </cell>
          <cell r="DD441">
            <v>18.182221729999998</v>
          </cell>
          <cell r="DE441">
            <v>68.086750060000014</v>
          </cell>
          <cell r="DF441">
            <v>19.041138989999997</v>
          </cell>
          <cell r="DG441">
            <v>49.045611070000021</v>
          </cell>
          <cell r="DH441">
            <v>0.72034002249746987</v>
          </cell>
          <cell r="DI441">
            <v>83.346530260000009</v>
          </cell>
          <cell r="DJ441">
            <v>19.041138989999997</v>
          </cell>
          <cell r="DK441">
            <v>64.305391270000015</v>
          </cell>
          <cell r="DL441">
            <v>0.77154251136068841</v>
          </cell>
          <cell r="DM441">
            <v>0</v>
          </cell>
          <cell r="DN441">
            <v>6.4540833399999995</v>
          </cell>
          <cell r="DO441">
            <v>0.62549561000000309</v>
          </cell>
          <cell r="DP441">
            <v>5.8285877299999962</v>
          </cell>
          <cell r="DQ441">
            <v>74.540833400000025</v>
          </cell>
          <cell r="DR441">
            <v>19.666634600000002</v>
          </cell>
          <cell r="DS441">
            <v>54.874198800000023</v>
          </cell>
          <cell r="DT441">
            <v>0.73616293643424713</v>
          </cell>
          <cell r="DU441">
            <v>87.795557579999993</v>
          </cell>
          <cell r="DV441">
            <v>19.666634600000002</v>
          </cell>
          <cell r="DW441">
            <v>68.128922979999999</v>
          </cell>
          <cell r="DX441">
            <v>0.77599510565122154</v>
          </cell>
          <cell r="DY441">
            <v>0</v>
          </cell>
          <cell r="DZ441">
            <v>6.4540833399999995</v>
          </cell>
          <cell r="EA441">
            <v>1.039304919999998</v>
          </cell>
          <cell r="EB441">
            <v>5.4147784200000011</v>
          </cell>
          <cell r="EC441">
            <v>80.994916740000022</v>
          </cell>
          <cell r="ED441">
            <v>20.713439519999998</v>
          </cell>
          <cell r="EE441">
            <v>60.281477220000028</v>
          </cell>
          <cell r="EF441">
            <v>0.74426247530457068</v>
          </cell>
          <cell r="EG441">
            <v>92.103294009999999</v>
          </cell>
          <cell r="EH441">
            <v>20.713439519999998</v>
          </cell>
          <cell r="EI441">
            <v>71.389854490000005</v>
          </cell>
          <cell r="EJ441">
            <v>0.77510641999675867</v>
          </cell>
          <cell r="EK441">
            <v>0</v>
          </cell>
          <cell r="EL441">
            <v>6.45408326</v>
          </cell>
          <cell r="EM441">
            <v>9.0330266299999984</v>
          </cell>
          <cell r="EN441">
            <v>-2.5789433699999984</v>
          </cell>
        </row>
        <row r="442">
          <cell r="A442">
            <v>524607</v>
          </cell>
          <cell r="B442" t="str">
            <v>Guarantee Charges</v>
          </cell>
          <cell r="C442">
            <v>0</v>
          </cell>
          <cell r="D442">
            <v>0</v>
          </cell>
          <cell r="E442">
            <v>0</v>
          </cell>
          <cell r="F442">
            <v>0</v>
          </cell>
          <cell r="G442">
            <v>0</v>
          </cell>
          <cell r="H442">
            <v>0</v>
          </cell>
          <cell r="I442">
            <v>0</v>
          </cell>
          <cell r="J442">
            <v>0</v>
          </cell>
          <cell r="K442">
            <v>0</v>
          </cell>
          <cell r="L442">
            <v>5</v>
          </cell>
          <cell r="M442">
            <v>0</v>
          </cell>
          <cell r="N442">
            <v>0</v>
          </cell>
          <cell r="O442">
            <v>0</v>
          </cell>
          <cell r="P442">
            <v>0</v>
          </cell>
          <cell r="Q442">
            <v>0</v>
          </cell>
          <cell r="R442">
            <v>0</v>
          </cell>
          <cell r="S442">
            <v>0</v>
          </cell>
          <cell r="T442">
            <v>0</v>
          </cell>
          <cell r="U442">
            <v>0</v>
          </cell>
          <cell r="V442">
            <v>0</v>
          </cell>
          <cell r="W442">
            <v>0</v>
          </cell>
          <cell r="X442">
            <v>0</v>
          </cell>
          <cell r="Y442">
            <v>0</v>
          </cell>
          <cell r="Z442">
            <v>0</v>
          </cell>
          <cell r="AA442">
            <v>0</v>
          </cell>
          <cell r="AB442">
            <v>0</v>
          </cell>
          <cell r="AC442">
            <v>0</v>
          </cell>
          <cell r="AD442">
            <v>0</v>
          </cell>
          <cell r="AE442">
            <v>0</v>
          </cell>
          <cell r="AF442">
            <v>0</v>
          </cell>
          <cell r="AG442">
            <v>0</v>
          </cell>
          <cell r="AH442">
            <v>0</v>
          </cell>
          <cell r="AI442">
            <v>0</v>
          </cell>
          <cell r="AJ442">
            <v>0</v>
          </cell>
          <cell r="AK442">
            <v>0</v>
          </cell>
          <cell r="AL442">
            <v>0</v>
          </cell>
          <cell r="AM442">
            <v>0</v>
          </cell>
          <cell r="AN442">
            <v>0</v>
          </cell>
          <cell r="AO442">
            <v>0</v>
          </cell>
          <cell r="AP442">
            <v>0</v>
          </cell>
          <cell r="AQ442">
            <v>0</v>
          </cell>
          <cell r="AR442">
            <v>0</v>
          </cell>
          <cell r="AS442">
            <v>0</v>
          </cell>
          <cell r="AT442">
            <v>0</v>
          </cell>
          <cell r="AU442">
            <v>0</v>
          </cell>
          <cell r="AV442">
            <v>0</v>
          </cell>
          <cell r="AW442">
            <v>0</v>
          </cell>
          <cell r="AX442">
            <v>0</v>
          </cell>
          <cell r="AY442">
            <v>0</v>
          </cell>
          <cell r="AZ442">
            <v>0</v>
          </cell>
          <cell r="BA442">
            <v>0</v>
          </cell>
          <cell r="BB442">
            <v>0</v>
          </cell>
          <cell r="BC442">
            <v>0</v>
          </cell>
          <cell r="BD442">
            <v>0</v>
          </cell>
          <cell r="BE442">
            <v>0</v>
          </cell>
          <cell r="BF442">
            <v>0</v>
          </cell>
          <cell r="BG442">
            <v>0</v>
          </cell>
          <cell r="BH442">
            <v>0</v>
          </cell>
          <cell r="BI442">
            <v>0</v>
          </cell>
          <cell r="BJ442">
            <v>0</v>
          </cell>
          <cell r="BK442">
            <v>0</v>
          </cell>
          <cell r="BL442">
            <v>0</v>
          </cell>
          <cell r="BM442">
            <v>0</v>
          </cell>
          <cell r="BN442">
            <v>0</v>
          </cell>
          <cell r="BO442">
            <v>0</v>
          </cell>
          <cell r="BP442">
            <v>0</v>
          </cell>
          <cell r="BQ442">
            <v>0</v>
          </cell>
          <cell r="BR442">
            <v>0</v>
          </cell>
          <cell r="BS442">
            <v>0</v>
          </cell>
          <cell r="BT442">
            <v>0</v>
          </cell>
          <cell r="BU442">
            <v>0</v>
          </cell>
          <cell r="BV442">
            <v>0</v>
          </cell>
          <cell r="BW442">
            <v>0</v>
          </cell>
          <cell r="BX442">
            <v>0</v>
          </cell>
          <cell r="BY442">
            <v>0</v>
          </cell>
          <cell r="BZ442">
            <v>0</v>
          </cell>
          <cell r="CA442">
            <v>0</v>
          </cell>
          <cell r="CB442">
            <v>0</v>
          </cell>
          <cell r="CC442">
            <v>0</v>
          </cell>
          <cell r="CD442">
            <v>0</v>
          </cell>
          <cell r="CE442">
            <v>0</v>
          </cell>
          <cell r="CF442">
            <v>0</v>
          </cell>
          <cell r="CG442">
            <v>0</v>
          </cell>
          <cell r="CH442">
            <v>0</v>
          </cell>
          <cell r="CI442">
            <v>0</v>
          </cell>
          <cell r="CJ442">
            <v>0</v>
          </cell>
          <cell r="CK442">
            <v>0</v>
          </cell>
          <cell r="CL442">
            <v>0</v>
          </cell>
          <cell r="CM442">
            <v>0</v>
          </cell>
          <cell r="CN442">
            <v>0</v>
          </cell>
          <cell r="CO442">
            <v>0</v>
          </cell>
          <cell r="CP442">
            <v>0</v>
          </cell>
          <cell r="CQ442">
            <v>0</v>
          </cell>
          <cell r="CR442">
            <v>0</v>
          </cell>
          <cell r="CS442">
            <v>0</v>
          </cell>
          <cell r="CT442">
            <v>0</v>
          </cell>
          <cell r="CU442">
            <v>0</v>
          </cell>
          <cell r="CV442">
            <v>0</v>
          </cell>
          <cell r="CW442">
            <v>0</v>
          </cell>
          <cell r="CX442">
            <v>0</v>
          </cell>
          <cell r="CY442">
            <v>0</v>
          </cell>
          <cell r="CZ442">
            <v>0</v>
          </cell>
          <cell r="DA442">
            <v>0</v>
          </cell>
          <cell r="DB442">
            <v>1.25</v>
          </cell>
          <cell r="DC442">
            <v>2.9206557400000004</v>
          </cell>
          <cell r="DD442">
            <v>-1.6706557400000004</v>
          </cell>
          <cell r="DE442">
            <v>1.25</v>
          </cell>
          <cell r="DF442">
            <v>2.9206557400000004</v>
          </cell>
          <cell r="DG442">
            <v>-1.6706557400000004</v>
          </cell>
          <cell r="DH442">
            <v>-1.3365245920000004</v>
          </cell>
          <cell r="DI442">
            <v>0</v>
          </cell>
          <cell r="DJ442">
            <v>2.9206557400000004</v>
          </cell>
          <cell r="DK442">
            <v>-2.9206557400000004</v>
          </cell>
          <cell r="DL442">
            <v>0</v>
          </cell>
          <cell r="DM442">
            <v>0</v>
          </cell>
          <cell r="DN442">
            <v>1.25</v>
          </cell>
          <cell r="DO442">
            <v>0.49384821999999973</v>
          </cell>
          <cell r="DP442">
            <v>0.75615178000000027</v>
          </cell>
          <cell r="DQ442">
            <v>2.5</v>
          </cell>
          <cell r="DR442">
            <v>3.4145039599999998</v>
          </cell>
          <cell r="DS442">
            <v>-0.91450395999999978</v>
          </cell>
          <cell r="DT442">
            <v>-0.3658015839999999</v>
          </cell>
          <cell r="DU442">
            <v>0</v>
          </cell>
          <cell r="DV442">
            <v>3.4145039599999998</v>
          </cell>
          <cell r="DW442">
            <v>-3.4145039599999998</v>
          </cell>
          <cell r="DX442">
            <v>0</v>
          </cell>
          <cell r="DY442">
            <v>0</v>
          </cell>
          <cell r="DZ442">
            <v>1.25</v>
          </cell>
          <cell r="EA442">
            <v>0.1224842200000002</v>
          </cell>
          <cell r="EB442">
            <v>1.1275157799999997</v>
          </cell>
          <cell r="EC442">
            <v>3.75</v>
          </cell>
          <cell r="ED442">
            <v>3.5369881800000003</v>
          </cell>
          <cell r="EE442">
            <v>0.21301181999999974</v>
          </cell>
          <cell r="EF442">
            <v>5.6803151999999933E-2</v>
          </cell>
          <cell r="EG442">
            <v>0</v>
          </cell>
          <cell r="EH442">
            <v>3.5369881800000003</v>
          </cell>
          <cell r="EI442">
            <v>-3.5369881800000003</v>
          </cell>
          <cell r="EJ442">
            <v>0</v>
          </cell>
          <cell r="EK442">
            <v>0</v>
          </cell>
          <cell r="EL442">
            <v>1.25</v>
          </cell>
          <cell r="EM442">
            <v>0.13498282999999961</v>
          </cell>
          <cell r="EN442">
            <v>1.1150171700000004</v>
          </cell>
        </row>
        <row r="443">
          <cell r="A443">
            <v>525701</v>
          </cell>
          <cell r="B443" t="str">
            <v>Welfare Expenses</v>
          </cell>
          <cell r="C443">
            <v>1.5841447</v>
          </cell>
          <cell r="D443">
            <v>0</v>
          </cell>
          <cell r="E443">
            <v>0</v>
          </cell>
          <cell r="F443">
            <v>0</v>
          </cell>
          <cell r="G443">
            <v>0</v>
          </cell>
          <cell r="H443">
            <v>0.90191982999999998</v>
          </cell>
          <cell r="I443">
            <v>0</v>
          </cell>
          <cell r="J443">
            <v>0.23699999999999999</v>
          </cell>
          <cell r="K443">
            <v>0</v>
          </cell>
          <cell r="L443">
            <v>0</v>
          </cell>
          <cell r="M443">
            <v>0</v>
          </cell>
          <cell r="N443">
            <v>0</v>
          </cell>
          <cell r="O443">
            <v>0</v>
          </cell>
          <cell r="P443">
            <v>0</v>
          </cell>
          <cell r="Q443">
            <v>0</v>
          </cell>
          <cell r="R443">
            <v>0</v>
          </cell>
          <cell r="S443">
            <v>0</v>
          </cell>
          <cell r="T443">
            <v>0</v>
          </cell>
          <cell r="U443">
            <v>0</v>
          </cell>
          <cell r="V443">
            <v>0</v>
          </cell>
          <cell r="W443">
            <v>0</v>
          </cell>
          <cell r="X443">
            <v>0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  <cell r="AF443">
            <v>0</v>
          </cell>
          <cell r="AG443">
            <v>0</v>
          </cell>
          <cell r="AH443">
            <v>0</v>
          </cell>
          <cell r="AI443">
            <v>0</v>
          </cell>
          <cell r="AJ443">
            <v>0</v>
          </cell>
          <cell r="AK443">
            <v>0</v>
          </cell>
          <cell r="AL443">
            <v>0</v>
          </cell>
          <cell r="AM443">
            <v>0</v>
          </cell>
          <cell r="AN443">
            <v>0</v>
          </cell>
          <cell r="AO443">
            <v>0</v>
          </cell>
          <cell r="AP443">
            <v>0</v>
          </cell>
          <cell r="AQ443">
            <v>0</v>
          </cell>
          <cell r="AR443">
            <v>0</v>
          </cell>
          <cell r="AS443">
            <v>0</v>
          </cell>
          <cell r="AT443">
            <v>0</v>
          </cell>
          <cell r="AU443">
            <v>0</v>
          </cell>
          <cell r="AV443">
            <v>0</v>
          </cell>
          <cell r="AW443">
            <v>0</v>
          </cell>
          <cell r="AX443">
            <v>0</v>
          </cell>
          <cell r="AY443">
            <v>0</v>
          </cell>
          <cell r="AZ443">
            <v>0</v>
          </cell>
          <cell r="BA443">
            <v>0</v>
          </cell>
          <cell r="BB443">
            <v>0</v>
          </cell>
          <cell r="BC443">
            <v>0</v>
          </cell>
          <cell r="BD443">
            <v>0</v>
          </cell>
          <cell r="BE443">
            <v>0</v>
          </cell>
          <cell r="BF443">
            <v>0</v>
          </cell>
          <cell r="BG443">
            <v>0</v>
          </cell>
          <cell r="BH443">
            <v>0</v>
          </cell>
          <cell r="BI443">
            <v>0</v>
          </cell>
          <cell r="BJ443">
            <v>0</v>
          </cell>
          <cell r="BK443">
            <v>0</v>
          </cell>
          <cell r="BL443">
            <v>0</v>
          </cell>
          <cell r="BM443">
            <v>0</v>
          </cell>
          <cell r="BN443">
            <v>0</v>
          </cell>
          <cell r="BO443">
            <v>0</v>
          </cell>
          <cell r="BP443">
            <v>0</v>
          </cell>
          <cell r="BQ443">
            <v>0</v>
          </cell>
          <cell r="BR443">
            <v>0</v>
          </cell>
          <cell r="BS443">
            <v>0</v>
          </cell>
          <cell r="BT443">
            <v>0</v>
          </cell>
          <cell r="BU443">
            <v>0</v>
          </cell>
          <cell r="BV443">
            <v>0</v>
          </cell>
          <cell r="BW443">
            <v>0</v>
          </cell>
          <cell r="BX443">
            <v>0</v>
          </cell>
          <cell r="BY443">
            <v>0</v>
          </cell>
          <cell r="BZ443">
            <v>0</v>
          </cell>
          <cell r="CA443">
            <v>0</v>
          </cell>
          <cell r="CB443">
            <v>0</v>
          </cell>
          <cell r="CC443">
            <v>0</v>
          </cell>
          <cell r="CD443">
            <v>0</v>
          </cell>
          <cell r="CE443">
            <v>0</v>
          </cell>
          <cell r="CF443">
            <v>0</v>
          </cell>
          <cell r="CG443">
            <v>0</v>
          </cell>
          <cell r="CH443">
            <v>0</v>
          </cell>
          <cell r="CI443">
            <v>0</v>
          </cell>
          <cell r="CJ443">
            <v>0</v>
          </cell>
          <cell r="CK443">
            <v>0</v>
          </cell>
          <cell r="CL443">
            <v>0</v>
          </cell>
          <cell r="CM443">
            <v>0</v>
          </cell>
          <cell r="CN443">
            <v>0</v>
          </cell>
          <cell r="CO443">
            <v>0</v>
          </cell>
          <cell r="CP443">
            <v>0</v>
          </cell>
          <cell r="CQ443">
            <v>0</v>
          </cell>
          <cell r="CR443">
            <v>0</v>
          </cell>
          <cell r="CS443">
            <v>0</v>
          </cell>
          <cell r="CT443">
            <v>0</v>
          </cell>
          <cell r="CU443">
            <v>0</v>
          </cell>
          <cell r="CV443">
            <v>0</v>
          </cell>
          <cell r="CW443">
            <v>0</v>
          </cell>
          <cell r="CX443">
            <v>0</v>
          </cell>
          <cell r="CY443">
            <v>0</v>
          </cell>
          <cell r="CZ443">
            <v>0</v>
          </cell>
          <cell r="DA443">
            <v>0</v>
          </cell>
          <cell r="DB443">
            <v>0</v>
          </cell>
          <cell r="DC443">
            <v>0</v>
          </cell>
          <cell r="DD443">
            <v>0</v>
          </cell>
          <cell r="DE443">
            <v>0</v>
          </cell>
          <cell r="DF443">
            <v>0</v>
          </cell>
          <cell r="DG443">
            <v>0</v>
          </cell>
          <cell r="DH443">
            <v>0</v>
          </cell>
          <cell r="DI443">
            <v>0</v>
          </cell>
          <cell r="DJ443">
            <v>0</v>
          </cell>
          <cell r="DK443">
            <v>0</v>
          </cell>
          <cell r="DL443">
            <v>0</v>
          </cell>
          <cell r="DM443">
            <v>0</v>
          </cell>
          <cell r="DN443">
            <v>0</v>
          </cell>
          <cell r="DO443">
            <v>0</v>
          </cell>
          <cell r="DP443">
            <v>0</v>
          </cell>
          <cell r="DQ443">
            <v>0</v>
          </cell>
          <cell r="DR443">
            <v>0</v>
          </cell>
          <cell r="DS443">
            <v>0</v>
          </cell>
          <cell r="DT443">
            <v>0</v>
          </cell>
          <cell r="DU443">
            <v>0</v>
          </cell>
          <cell r="DV443">
            <v>0</v>
          </cell>
          <cell r="DW443">
            <v>0</v>
          </cell>
          <cell r="DX443">
            <v>0</v>
          </cell>
          <cell r="DY443">
            <v>0</v>
          </cell>
          <cell r="DZ443">
            <v>0</v>
          </cell>
          <cell r="EA443">
            <v>0</v>
          </cell>
          <cell r="EB443">
            <v>0</v>
          </cell>
          <cell r="EC443">
            <v>0</v>
          </cell>
          <cell r="ED443">
            <v>0</v>
          </cell>
          <cell r="EE443">
            <v>0</v>
          </cell>
          <cell r="EF443">
            <v>0</v>
          </cell>
          <cell r="EG443">
            <v>0</v>
          </cell>
          <cell r="EH443">
            <v>0</v>
          </cell>
          <cell r="EI443">
            <v>0</v>
          </cell>
          <cell r="EJ443">
            <v>0</v>
          </cell>
          <cell r="EK443">
            <v>0</v>
          </cell>
          <cell r="EL443">
            <v>0</v>
          </cell>
          <cell r="EM443">
            <v>0</v>
          </cell>
          <cell r="EN443">
            <v>0</v>
          </cell>
        </row>
        <row r="444">
          <cell r="A444">
            <v>525702</v>
          </cell>
          <cell r="B444" t="str">
            <v>Compensation</v>
          </cell>
          <cell r="C444">
            <v>16.0425</v>
          </cell>
          <cell r="D444">
            <v>0</v>
          </cell>
          <cell r="E444">
            <v>0</v>
          </cell>
          <cell r="F444">
            <v>3</v>
          </cell>
          <cell r="G444">
            <v>0</v>
          </cell>
          <cell r="H444">
            <v>0</v>
          </cell>
          <cell r="I444">
            <v>0</v>
          </cell>
          <cell r="J444">
            <v>0</v>
          </cell>
          <cell r="K444">
            <v>0</v>
          </cell>
          <cell r="L444">
            <v>0</v>
          </cell>
          <cell r="M444">
            <v>0</v>
          </cell>
          <cell r="N444">
            <v>0</v>
          </cell>
          <cell r="O444">
            <v>0</v>
          </cell>
          <cell r="P444">
            <v>0</v>
          </cell>
          <cell r="Q444">
            <v>0</v>
          </cell>
          <cell r="R444">
            <v>0</v>
          </cell>
          <cell r="S444">
            <v>0</v>
          </cell>
          <cell r="T444">
            <v>0</v>
          </cell>
          <cell r="U444">
            <v>0</v>
          </cell>
          <cell r="V444">
            <v>0</v>
          </cell>
          <cell r="W444">
            <v>0</v>
          </cell>
          <cell r="X444">
            <v>0</v>
          </cell>
          <cell r="Y444">
            <v>0</v>
          </cell>
          <cell r="Z444">
            <v>0</v>
          </cell>
          <cell r="AA444">
            <v>0</v>
          </cell>
          <cell r="AB444">
            <v>0</v>
          </cell>
          <cell r="AC444">
            <v>0</v>
          </cell>
          <cell r="AD444">
            <v>0</v>
          </cell>
          <cell r="AE444">
            <v>0</v>
          </cell>
          <cell r="AF444">
            <v>0</v>
          </cell>
          <cell r="AG444">
            <v>0</v>
          </cell>
          <cell r="AH444">
            <v>0</v>
          </cell>
          <cell r="AI444">
            <v>0</v>
          </cell>
          <cell r="AJ444">
            <v>0</v>
          </cell>
          <cell r="AK444">
            <v>0</v>
          </cell>
          <cell r="AL444">
            <v>0</v>
          </cell>
          <cell r="AM444">
            <v>0</v>
          </cell>
          <cell r="AN444">
            <v>0</v>
          </cell>
          <cell r="AO444">
            <v>0</v>
          </cell>
          <cell r="AP444">
            <v>0</v>
          </cell>
          <cell r="AQ444">
            <v>0</v>
          </cell>
          <cell r="AR444">
            <v>0</v>
          </cell>
          <cell r="AS444">
            <v>0</v>
          </cell>
          <cell r="AT444">
            <v>0</v>
          </cell>
          <cell r="AU444">
            <v>0</v>
          </cell>
          <cell r="AV444">
            <v>0</v>
          </cell>
          <cell r="AW444">
            <v>0</v>
          </cell>
          <cell r="AX444">
            <v>0</v>
          </cell>
          <cell r="AY444">
            <v>0</v>
          </cell>
          <cell r="AZ444">
            <v>0</v>
          </cell>
          <cell r="BA444">
            <v>0</v>
          </cell>
          <cell r="BB444">
            <v>0</v>
          </cell>
          <cell r="BC444">
            <v>0</v>
          </cell>
          <cell r="BD444">
            <v>0</v>
          </cell>
          <cell r="BE444">
            <v>0</v>
          </cell>
          <cell r="BF444">
            <v>0</v>
          </cell>
          <cell r="BG444">
            <v>0</v>
          </cell>
          <cell r="BH444">
            <v>0</v>
          </cell>
          <cell r="BI444">
            <v>0</v>
          </cell>
          <cell r="BJ444">
            <v>0</v>
          </cell>
          <cell r="BK444">
            <v>0</v>
          </cell>
          <cell r="BL444">
            <v>0</v>
          </cell>
          <cell r="BM444">
            <v>0</v>
          </cell>
          <cell r="BN444">
            <v>0</v>
          </cell>
          <cell r="BO444">
            <v>0</v>
          </cell>
          <cell r="BP444">
            <v>0</v>
          </cell>
          <cell r="BQ444">
            <v>0</v>
          </cell>
          <cell r="BR444">
            <v>0</v>
          </cell>
          <cell r="BS444">
            <v>0</v>
          </cell>
          <cell r="BT444">
            <v>0</v>
          </cell>
          <cell r="BU444">
            <v>0</v>
          </cell>
          <cell r="BV444">
            <v>0</v>
          </cell>
          <cell r="BW444">
            <v>0</v>
          </cell>
          <cell r="BX444">
            <v>0</v>
          </cell>
          <cell r="BY444">
            <v>0</v>
          </cell>
          <cell r="BZ444">
            <v>0</v>
          </cell>
          <cell r="CA444">
            <v>0</v>
          </cell>
          <cell r="CB444">
            <v>0</v>
          </cell>
          <cell r="CC444">
            <v>0</v>
          </cell>
          <cell r="CD444">
            <v>0</v>
          </cell>
          <cell r="CE444">
            <v>0</v>
          </cell>
          <cell r="CF444">
            <v>0</v>
          </cell>
          <cell r="CG444">
            <v>0</v>
          </cell>
          <cell r="CH444">
            <v>0</v>
          </cell>
          <cell r="CI444">
            <v>0</v>
          </cell>
          <cell r="CJ444">
            <v>0</v>
          </cell>
          <cell r="CK444">
            <v>0</v>
          </cell>
          <cell r="CL444">
            <v>0</v>
          </cell>
          <cell r="CM444">
            <v>0</v>
          </cell>
          <cell r="CN444">
            <v>0</v>
          </cell>
          <cell r="CO444">
            <v>0</v>
          </cell>
          <cell r="CP444">
            <v>0</v>
          </cell>
          <cell r="CQ444">
            <v>0</v>
          </cell>
          <cell r="CR444">
            <v>0</v>
          </cell>
          <cell r="CS444">
            <v>0</v>
          </cell>
          <cell r="CT444">
            <v>0</v>
          </cell>
          <cell r="CU444">
            <v>0</v>
          </cell>
          <cell r="CV444">
            <v>0</v>
          </cell>
          <cell r="CW444">
            <v>0</v>
          </cell>
          <cell r="CX444">
            <v>0</v>
          </cell>
          <cell r="CY444">
            <v>0</v>
          </cell>
          <cell r="CZ444">
            <v>0</v>
          </cell>
          <cell r="DA444">
            <v>0</v>
          </cell>
          <cell r="DB444">
            <v>0</v>
          </cell>
          <cell r="DC444">
            <v>0</v>
          </cell>
          <cell r="DD444">
            <v>0</v>
          </cell>
          <cell r="DE444">
            <v>0</v>
          </cell>
          <cell r="DF444">
            <v>0</v>
          </cell>
          <cell r="DG444">
            <v>0</v>
          </cell>
          <cell r="DH444">
            <v>0</v>
          </cell>
          <cell r="DI444">
            <v>0</v>
          </cell>
          <cell r="DJ444">
            <v>0</v>
          </cell>
          <cell r="DK444">
            <v>0</v>
          </cell>
          <cell r="DL444">
            <v>0</v>
          </cell>
          <cell r="DM444">
            <v>0</v>
          </cell>
          <cell r="DN444">
            <v>0</v>
          </cell>
          <cell r="DO444">
            <v>0</v>
          </cell>
          <cell r="DP444">
            <v>0</v>
          </cell>
          <cell r="DQ444">
            <v>0</v>
          </cell>
          <cell r="DR444">
            <v>0</v>
          </cell>
          <cell r="DS444">
            <v>0</v>
          </cell>
          <cell r="DT444">
            <v>0</v>
          </cell>
          <cell r="DU444">
            <v>0</v>
          </cell>
          <cell r="DV444">
            <v>0</v>
          </cell>
          <cell r="DW444">
            <v>0</v>
          </cell>
          <cell r="DX444">
            <v>0</v>
          </cell>
          <cell r="DY444">
            <v>0</v>
          </cell>
          <cell r="DZ444">
            <v>0</v>
          </cell>
          <cell r="EA444">
            <v>0</v>
          </cell>
          <cell r="EB444">
            <v>0</v>
          </cell>
          <cell r="EC444">
            <v>0</v>
          </cell>
          <cell r="ED444">
            <v>0</v>
          </cell>
          <cell r="EE444">
            <v>0</v>
          </cell>
          <cell r="EF444">
            <v>0</v>
          </cell>
          <cell r="EG444">
            <v>0</v>
          </cell>
          <cell r="EH444">
            <v>0</v>
          </cell>
          <cell r="EI444">
            <v>0</v>
          </cell>
          <cell r="EJ444">
            <v>0</v>
          </cell>
          <cell r="EK444">
            <v>0</v>
          </cell>
          <cell r="EL444">
            <v>0</v>
          </cell>
          <cell r="EM444">
            <v>0</v>
          </cell>
          <cell r="EN444">
            <v>0</v>
          </cell>
        </row>
        <row r="445">
          <cell r="A445">
            <v>525703</v>
          </cell>
          <cell r="B445" t="str">
            <v>Clearance of samples by OEM</v>
          </cell>
          <cell r="C445">
            <v>0</v>
          </cell>
          <cell r="D445">
            <v>0</v>
          </cell>
          <cell r="E445">
            <v>0</v>
          </cell>
          <cell r="F445">
            <v>0</v>
          </cell>
          <cell r="G445">
            <v>0</v>
          </cell>
          <cell r="H445">
            <v>0</v>
          </cell>
          <cell r="I445">
            <v>0</v>
          </cell>
          <cell r="J445">
            <v>0</v>
          </cell>
          <cell r="K445">
            <v>0</v>
          </cell>
          <cell r="L445">
            <v>1</v>
          </cell>
          <cell r="M445">
            <v>0</v>
          </cell>
          <cell r="N445">
            <v>0</v>
          </cell>
          <cell r="O445">
            <v>0</v>
          </cell>
          <cell r="P445">
            <v>0</v>
          </cell>
          <cell r="Q445">
            <v>0</v>
          </cell>
          <cell r="R445">
            <v>0</v>
          </cell>
          <cell r="S445">
            <v>0</v>
          </cell>
          <cell r="T445">
            <v>0</v>
          </cell>
          <cell r="U445">
            <v>0</v>
          </cell>
          <cell r="V445">
            <v>0</v>
          </cell>
          <cell r="W445">
            <v>0</v>
          </cell>
          <cell r="X445">
            <v>0</v>
          </cell>
          <cell r="Y445">
            <v>0</v>
          </cell>
          <cell r="Z445">
            <v>0</v>
          </cell>
          <cell r="AA445">
            <v>0</v>
          </cell>
          <cell r="AB445">
            <v>0</v>
          </cell>
          <cell r="AC445">
            <v>0</v>
          </cell>
          <cell r="AD445">
            <v>0</v>
          </cell>
          <cell r="AE445">
            <v>0</v>
          </cell>
          <cell r="AF445">
            <v>0</v>
          </cell>
          <cell r="AG445">
            <v>0</v>
          </cell>
          <cell r="AH445">
            <v>0</v>
          </cell>
          <cell r="AI445">
            <v>0</v>
          </cell>
          <cell r="AJ445">
            <v>0</v>
          </cell>
          <cell r="AK445">
            <v>0</v>
          </cell>
          <cell r="AL445">
            <v>0</v>
          </cell>
          <cell r="AM445">
            <v>0</v>
          </cell>
          <cell r="AN445">
            <v>0</v>
          </cell>
          <cell r="AO445">
            <v>0</v>
          </cell>
          <cell r="AP445">
            <v>0</v>
          </cell>
          <cell r="AQ445">
            <v>0</v>
          </cell>
          <cell r="AR445">
            <v>0</v>
          </cell>
          <cell r="AS445">
            <v>0</v>
          </cell>
          <cell r="AT445">
            <v>0</v>
          </cell>
          <cell r="AU445">
            <v>0</v>
          </cell>
          <cell r="AV445">
            <v>0</v>
          </cell>
          <cell r="AW445">
            <v>0</v>
          </cell>
          <cell r="AX445">
            <v>0</v>
          </cell>
          <cell r="AY445">
            <v>0</v>
          </cell>
          <cell r="AZ445">
            <v>0</v>
          </cell>
          <cell r="BA445">
            <v>0</v>
          </cell>
          <cell r="BB445">
            <v>0</v>
          </cell>
          <cell r="BC445">
            <v>0</v>
          </cell>
          <cell r="BD445">
            <v>0</v>
          </cell>
          <cell r="BE445">
            <v>0</v>
          </cell>
          <cell r="BF445">
            <v>0</v>
          </cell>
          <cell r="BG445">
            <v>0</v>
          </cell>
          <cell r="BH445">
            <v>0</v>
          </cell>
          <cell r="BI445">
            <v>0</v>
          </cell>
          <cell r="BJ445">
            <v>0</v>
          </cell>
          <cell r="BK445">
            <v>0</v>
          </cell>
          <cell r="BL445">
            <v>0</v>
          </cell>
          <cell r="BM445">
            <v>0</v>
          </cell>
          <cell r="BN445">
            <v>0</v>
          </cell>
          <cell r="BO445">
            <v>0</v>
          </cell>
          <cell r="BP445">
            <v>0</v>
          </cell>
          <cell r="BQ445">
            <v>0</v>
          </cell>
          <cell r="BR445">
            <v>0.14285714000000002</v>
          </cell>
          <cell r="BS445">
            <v>0</v>
          </cell>
          <cell r="BT445">
            <v>0.14285714000000002</v>
          </cell>
          <cell r="BU445">
            <v>0.14285714000000002</v>
          </cell>
          <cell r="BV445">
            <v>0</v>
          </cell>
          <cell r="BW445">
            <v>0.14285714000000002</v>
          </cell>
          <cell r="BX445">
            <v>1</v>
          </cell>
          <cell r="BY445">
            <v>0</v>
          </cell>
          <cell r="BZ445">
            <v>0</v>
          </cell>
          <cell r="CA445">
            <v>0</v>
          </cell>
          <cell r="CB445">
            <v>0</v>
          </cell>
          <cell r="CC445">
            <v>0</v>
          </cell>
          <cell r="CD445">
            <v>0.14285714000000002</v>
          </cell>
          <cell r="CE445">
            <v>7.5413999999999995E-2</v>
          </cell>
          <cell r="CF445">
            <v>6.7443140000000026E-2</v>
          </cell>
          <cell r="CG445">
            <v>0.28571428000000004</v>
          </cell>
          <cell r="CH445">
            <v>7.5413999999999995E-2</v>
          </cell>
          <cell r="CI445">
            <v>0.21030028000000006</v>
          </cell>
          <cell r="CJ445">
            <v>0.73605099472101998</v>
          </cell>
          <cell r="CK445">
            <v>0</v>
          </cell>
          <cell r="CL445">
            <v>7.5413999999999995E-2</v>
          </cell>
          <cell r="CM445">
            <v>7.5413999999999995E-2</v>
          </cell>
          <cell r="CN445">
            <v>0</v>
          </cell>
          <cell r="CO445">
            <v>0</v>
          </cell>
          <cell r="CP445">
            <v>0.14285714000000002</v>
          </cell>
          <cell r="CQ445">
            <v>-7.0705000000000004E-3</v>
          </cell>
          <cell r="CR445">
            <v>0.14992764000000003</v>
          </cell>
          <cell r="CS445">
            <v>0.42857142000000004</v>
          </cell>
          <cell r="CT445">
            <v>6.8343500000000001E-2</v>
          </cell>
          <cell r="CU445">
            <v>0.36022792000000003</v>
          </cell>
          <cell r="CV445">
            <v>0.84053183014396993</v>
          </cell>
          <cell r="CW445">
            <v>0</v>
          </cell>
          <cell r="CX445">
            <v>6.8343500000000001E-2</v>
          </cell>
          <cell r="CY445">
            <v>-6.8343500000000001E-2</v>
          </cell>
          <cell r="CZ445">
            <v>0</v>
          </cell>
          <cell r="DA445">
            <v>0</v>
          </cell>
          <cell r="DB445">
            <v>0.14285714000000002</v>
          </cell>
          <cell r="DC445">
            <v>0</v>
          </cell>
          <cell r="DD445">
            <v>0.14285714000000002</v>
          </cell>
          <cell r="DE445">
            <v>0.57142856000000009</v>
          </cell>
          <cell r="DF445">
            <v>6.8343500000000001E-2</v>
          </cell>
          <cell r="DG445">
            <v>0.50308506000000008</v>
          </cell>
          <cell r="DH445">
            <v>0.88039887260797745</v>
          </cell>
          <cell r="DI445">
            <v>0</v>
          </cell>
          <cell r="DJ445">
            <v>6.8343500000000001E-2</v>
          </cell>
          <cell r="DK445">
            <v>-6.8343500000000001E-2</v>
          </cell>
          <cell r="DL445">
            <v>0</v>
          </cell>
          <cell r="DM445">
            <v>0</v>
          </cell>
          <cell r="DN445">
            <v>0.14285714000000002</v>
          </cell>
          <cell r="DO445">
            <v>0.25609900000000002</v>
          </cell>
          <cell r="DP445">
            <v>-0.11324186</v>
          </cell>
          <cell r="DQ445">
            <v>0.71428570000000002</v>
          </cell>
          <cell r="DR445">
            <v>0.32444250000000002</v>
          </cell>
          <cell r="DS445">
            <v>0.3898432</v>
          </cell>
          <cell r="DT445">
            <v>0.54578049091560976</v>
          </cell>
          <cell r="DU445">
            <v>0</v>
          </cell>
          <cell r="DV445">
            <v>0.32444250000000002</v>
          </cell>
          <cell r="DW445">
            <v>-0.32444250000000002</v>
          </cell>
          <cell r="DX445">
            <v>0</v>
          </cell>
          <cell r="DY445">
            <v>0</v>
          </cell>
          <cell r="DZ445">
            <v>0.14285714000000002</v>
          </cell>
          <cell r="EA445">
            <v>0</v>
          </cell>
          <cell r="EB445">
            <v>0.14285714000000002</v>
          </cell>
          <cell r="EC445">
            <v>0.85714284000000007</v>
          </cell>
          <cell r="ED445">
            <v>0.32444250000000002</v>
          </cell>
          <cell r="EE445">
            <v>0.53270034000000011</v>
          </cell>
          <cell r="EF445">
            <v>0.62148374242967497</v>
          </cell>
          <cell r="EG445">
            <v>0</v>
          </cell>
          <cell r="EH445">
            <v>0.32444250000000002</v>
          </cell>
          <cell r="EI445">
            <v>-0.32444250000000002</v>
          </cell>
          <cell r="EJ445">
            <v>0</v>
          </cell>
          <cell r="EK445">
            <v>0</v>
          </cell>
          <cell r="EL445">
            <v>0.14285716000000001</v>
          </cell>
          <cell r="EM445">
            <v>0</v>
          </cell>
          <cell r="EN445">
            <v>0.14285716000000001</v>
          </cell>
        </row>
        <row r="446">
          <cell r="A446">
            <v>525704</v>
          </cell>
          <cell r="B446" t="str">
            <v>Equipment Hire</v>
          </cell>
          <cell r="C446">
            <v>0.92885930000000005</v>
          </cell>
          <cell r="D446">
            <v>0.47763626000000003</v>
          </cell>
          <cell r="E446">
            <v>0.38106628000000003</v>
          </cell>
          <cell r="F446">
            <v>0.67315320000000001</v>
          </cell>
          <cell r="G446">
            <v>12.74555484</v>
          </cell>
          <cell r="H446">
            <v>10.330388699999999</v>
          </cell>
          <cell r="I446">
            <v>16.39209</v>
          </cell>
          <cell r="J446">
            <v>4.1531200000000004</v>
          </cell>
          <cell r="K446">
            <v>4.1529999999999996</v>
          </cell>
          <cell r="L446">
            <v>10.431710000000001</v>
          </cell>
          <cell r="M446">
            <v>0.346084</v>
          </cell>
          <cell r="N446">
            <v>-0.1807</v>
          </cell>
          <cell r="O446">
            <v>0.52678400000000003</v>
          </cell>
          <cell r="P446">
            <v>1.5221275759642168</v>
          </cell>
          <cell r="Q446">
            <v>0.2175</v>
          </cell>
          <cell r="R446">
            <v>-0.1807</v>
          </cell>
          <cell r="S446">
            <v>0.3982</v>
          </cell>
          <cell r="T446">
            <v>1.8308045977011493</v>
          </cell>
          <cell r="U446">
            <v>0</v>
          </cell>
          <cell r="V446">
            <v>0.346084</v>
          </cell>
          <cell r="W446">
            <v>0</v>
          </cell>
          <cell r="X446">
            <v>0.346084</v>
          </cell>
          <cell r="Y446">
            <v>0.69216800000000001</v>
          </cell>
          <cell r="Z446">
            <v>-0.1807</v>
          </cell>
          <cell r="AA446">
            <v>0.87286799999999998</v>
          </cell>
          <cell r="AB446">
            <v>1.2610637879821083</v>
          </cell>
          <cell r="AC446">
            <v>0.8155</v>
          </cell>
          <cell r="AD446">
            <v>-0.1807</v>
          </cell>
          <cell r="AE446">
            <v>0.99619999999999997</v>
          </cell>
          <cell r="AF446">
            <v>1.2215818516247701</v>
          </cell>
          <cell r="AG446">
            <v>0</v>
          </cell>
          <cell r="AH446">
            <v>0.346084</v>
          </cell>
          <cell r="AI446">
            <v>0</v>
          </cell>
          <cell r="AJ446">
            <v>0.346084</v>
          </cell>
          <cell r="AK446">
            <v>1.038252</v>
          </cell>
          <cell r="AL446">
            <v>-0.1807</v>
          </cell>
          <cell r="AM446">
            <v>1.218952</v>
          </cell>
          <cell r="AN446">
            <v>1.1740425253214057</v>
          </cell>
          <cell r="AO446">
            <v>0</v>
          </cell>
          <cell r="AP446">
            <v>-0.1807</v>
          </cell>
          <cell r="AQ446">
            <v>0.1807</v>
          </cell>
          <cell r="AR446" t="e">
            <v>#DIV/0!</v>
          </cell>
          <cell r="AS446">
            <v>0</v>
          </cell>
          <cell r="AT446">
            <v>0.346084</v>
          </cell>
          <cell r="AU446">
            <v>0</v>
          </cell>
          <cell r="AV446">
            <v>0.346084</v>
          </cell>
          <cell r="AW446">
            <v>1.384336</v>
          </cell>
          <cell r="AX446">
            <v>-0.1807</v>
          </cell>
          <cell r="AY446">
            <v>1.5650360000000001</v>
          </cell>
          <cell r="AZ446">
            <v>1.1305318939910542</v>
          </cell>
          <cell r="BA446">
            <v>0.8155</v>
          </cell>
          <cell r="BB446">
            <v>-0.1807</v>
          </cell>
          <cell r="BC446">
            <v>0.99619999999999997</v>
          </cell>
          <cell r="BD446">
            <v>1.2215818516247701</v>
          </cell>
          <cell r="BE446">
            <v>0</v>
          </cell>
          <cell r="BF446">
            <v>0.35008400000000001</v>
          </cell>
          <cell r="BG446">
            <v>0</v>
          </cell>
          <cell r="BH446">
            <v>0.35008400000000001</v>
          </cell>
          <cell r="BI446">
            <v>1.7304200000000001</v>
          </cell>
          <cell r="BJ446">
            <v>-0.1807</v>
          </cell>
          <cell r="BK446">
            <v>1.9111200000000002</v>
          </cell>
          <cell r="BL446">
            <v>1.1044255151928435</v>
          </cell>
          <cell r="BM446">
            <v>1.0169999999999999</v>
          </cell>
          <cell r="BN446">
            <v>-0.1807</v>
          </cell>
          <cell r="BO446">
            <v>1.1977</v>
          </cell>
          <cell r="BP446">
            <v>1.1776794493608653</v>
          </cell>
          <cell r="BQ446">
            <v>0</v>
          </cell>
          <cell r="BR446">
            <v>0.346084</v>
          </cell>
          <cell r="BS446">
            <v>0</v>
          </cell>
          <cell r="BT446">
            <v>0.346084</v>
          </cell>
          <cell r="BU446">
            <v>2.0765039999999999</v>
          </cell>
          <cell r="BV446">
            <v>-0.1807</v>
          </cell>
          <cell r="BW446">
            <v>2.2572039999999998</v>
          </cell>
          <cell r="BX446">
            <v>1.0870212626607028</v>
          </cell>
          <cell r="BY446">
            <v>1.1519999999999999</v>
          </cell>
          <cell r="BZ446">
            <v>-0.1807</v>
          </cell>
          <cell r="CA446">
            <v>-1.3327</v>
          </cell>
          <cell r="CB446">
            <v>-1.1568576388888889</v>
          </cell>
          <cell r="CC446">
            <v>0</v>
          </cell>
          <cell r="CD446">
            <v>0.56313400000000002</v>
          </cell>
          <cell r="CE446">
            <v>0.21704999999999999</v>
          </cell>
          <cell r="CF446">
            <v>0.34608400000000006</v>
          </cell>
          <cell r="CG446">
            <v>2.6396380000000002</v>
          </cell>
          <cell r="CH446">
            <v>3.635E-2</v>
          </cell>
          <cell r="CI446">
            <v>2.603288</v>
          </cell>
          <cell r="CJ446">
            <v>0.98622917233347906</v>
          </cell>
          <cell r="CK446">
            <v>2.8135500000000002</v>
          </cell>
          <cell r="CL446">
            <v>3.635E-2</v>
          </cell>
          <cell r="CM446">
            <v>-2.7772000000000001</v>
          </cell>
          <cell r="CN446">
            <v>-0.98708037888077338</v>
          </cell>
          <cell r="CO446">
            <v>0</v>
          </cell>
          <cell r="CP446">
            <v>1.336144</v>
          </cell>
          <cell r="CQ446">
            <v>0.71894999999999998</v>
          </cell>
          <cell r="CR446">
            <v>0.61719400000000002</v>
          </cell>
          <cell r="CS446">
            <v>3.9757820000000001</v>
          </cell>
          <cell r="CT446">
            <v>0.75529999999999997</v>
          </cell>
          <cell r="CU446">
            <v>3.2204820000000001</v>
          </cell>
          <cell r="CV446">
            <v>0.81002479512206649</v>
          </cell>
          <cell r="CW446">
            <v>4.7605399999999998</v>
          </cell>
          <cell r="CX446">
            <v>0.75529999999999997</v>
          </cell>
          <cell r="CY446">
            <v>4.0052399999999997</v>
          </cell>
          <cell r="CZ446">
            <v>0.84134152848206289</v>
          </cell>
          <cell r="DA446">
            <v>0</v>
          </cell>
          <cell r="DB446">
            <v>0.89048400000000005</v>
          </cell>
          <cell r="DC446">
            <v>0.65925</v>
          </cell>
          <cell r="DD446">
            <v>0.23123400000000005</v>
          </cell>
          <cell r="DE446">
            <v>4.8662660000000004</v>
          </cell>
          <cell r="DF446">
            <v>1.41455</v>
          </cell>
          <cell r="DG446">
            <v>3.4517160000000002</v>
          </cell>
          <cell r="DH446">
            <v>0.7093151093672232</v>
          </cell>
          <cell r="DI446">
            <v>7.8857400000000002</v>
          </cell>
          <cell r="DJ446">
            <v>1.41455</v>
          </cell>
          <cell r="DK446">
            <v>6.47119</v>
          </cell>
          <cell r="DL446">
            <v>0.82061924435753653</v>
          </cell>
          <cell r="DM446">
            <v>0</v>
          </cell>
          <cell r="DN446">
            <v>1.6266339999999999</v>
          </cell>
          <cell r="DO446">
            <v>1.2921100000000001</v>
          </cell>
          <cell r="DP446">
            <v>0.33452399999999982</v>
          </cell>
          <cell r="DQ446">
            <v>6.4928999999999997</v>
          </cell>
          <cell r="DR446">
            <v>2.7066599999999998</v>
          </cell>
          <cell r="DS446">
            <v>3.7862399999999998</v>
          </cell>
          <cell r="DT446">
            <v>0.58313542484868086</v>
          </cell>
          <cell r="DU446">
            <v>9.2046399999999995</v>
          </cell>
          <cell r="DV446">
            <v>2.7066599999999998</v>
          </cell>
          <cell r="DW446">
            <v>6.4979800000000001</v>
          </cell>
          <cell r="DX446">
            <v>0.70594613151627883</v>
          </cell>
          <cell r="DY446">
            <v>0</v>
          </cell>
          <cell r="DZ446">
            <v>1.916034</v>
          </cell>
          <cell r="EA446">
            <v>1.4126000000000001</v>
          </cell>
          <cell r="EB446">
            <v>0.50343399999999994</v>
          </cell>
          <cell r="EC446">
            <v>8.4089340000000004</v>
          </cell>
          <cell r="ED446">
            <v>4.1192599999999997</v>
          </cell>
          <cell r="EE446">
            <v>4.2896740000000007</v>
          </cell>
          <cell r="EF446">
            <v>0.51013291339901112</v>
          </cell>
          <cell r="EG446">
            <v>13.847989999999999</v>
          </cell>
          <cell r="EH446">
            <v>4.1192599999999997</v>
          </cell>
          <cell r="EI446">
            <v>9.7287299999999988</v>
          </cell>
          <cell r="EJ446">
            <v>0.70253733574331001</v>
          </cell>
          <cell r="EK446">
            <v>0</v>
          </cell>
          <cell r="EL446">
            <v>2.0227759999999999</v>
          </cell>
          <cell r="EM446">
            <v>2.0476960000000002</v>
          </cell>
          <cell r="EN446">
            <v>-2.4920000000000275E-2</v>
          </cell>
        </row>
        <row r="447">
          <cell r="A447">
            <v>525705</v>
          </cell>
          <cell r="B447" t="str">
            <v>Transport Charges - Goods</v>
          </cell>
          <cell r="C447">
            <v>6.6043909999999997E-2</v>
          </cell>
          <cell r="D447">
            <v>1.304389</v>
          </cell>
          <cell r="E447">
            <v>0.94808099999999995</v>
          </cell>
          <cell r="F447">
            <v>2.596625</v>
          </cell>
          <cell r="G447">
            <v>2.2333270300000003</v>
          </cell>
          <cell r="H447">
            <v>2.333475</v>
          </cell>
          <cell r="I447">
            <v>2.8795999999999999</v>
          </cell>
          <cell r="J447">
            <v>3.6</v>
          </cell>
          <cell r="K447">
            <v>1.728</v>
          </cell>
          <cell r="L447">
            <v>3.2280000000000002</v>
          </cell>
          <cell r="M447">
            <v>0.14399999999999999</v>
          </cell>
          <cell r="N447">
            <v>0.25140000000000001</v>
          </cell>
          <cell r="O447">
            <v>-0.10740000000000002</v>
          </cell>
          <cell r="P447">
            <v>-0.74583333333333357</v>
          </cell>
          <cell r="Q447">
            <v>0.3594</v>
          </cell>
          <cell r="R447">
            <v>0.25140000000000001</v>
          </cell>
          <cell r="S447">
            <v>0.10799999999999998</v>
          </cell>
          <cell r="T447">
            <v>0.30050083472454087</v>
          </cell>
          <cell r="U447">
            <v>0</v>
          </cell>
          <cell r="V447">
            <v>0.14399999999999999</v>
          </cell>
          <cell r="W447">
            <v>0.64239999999999997</v>
          </cell>
          <cell r="X447">
            <v>-0.49839999999999995</v>
          </cell>
          <cell r="Y447">
            <v>0.28799999999999998</v>
          </cell>
          <cell r="Z447">
            <v>0.89380000000000004</v>
          </cell>
          <cell r="AA447">
            <v>-0.60580000000000012</v>
          </cell>
          <cell r="AB447">
            <v>-2.1034722222222229</v>
          </cell>
          <cell r="AC447">
            <v>0.48655999999999999</v>
          </cell>
          <cell r="AD447">
            <v>0.89380000000000004</v>
          </cell>
          <cell r="AE447">
            <v>-0.40724000000000005</v>
          </cell>
          <cell r="AF447">
            <v>-0.83697796777375877</v>
          </cell>
          <cell r="AG447">
            <v>0</v>
          </cell>
          <cell r="AH447">
            <v>0.14399999999999999</v>
          </cell>
          <cell r="AI447">
            <v>7.9839999999999994E-2</v>
          </cell>
          <cell r="AJ447">
            <v>6.4159999999999995E-2</v>
          </cell>
          <cell r="AK447">
            <v>0.432</v>
          </cell>
          <cell r="AL447">
            <v>0.97363999999999995</v>
          </cell>
          <cell r="AM447">
            <v>-0.5416399999999999</v>
          </cell>
          <cell r="AN447">
            <v>-1.2537962962962961</v>
          </cell>
          <cell r="AO447">
            <v>7.9839999999999994E-2</v>
          </cell>
          <cell r="AP447">
            <v>0.97363999999999995</v>
          </cell>
          <cell r="AQ447">
            <v>-0.89379999999999993</v>
          </cell>
          <cell r="AR447">
            <v>-11.194889779559118</v>
          </cell>
          <cell r="AS447">
            <v>0</v>
          </cell>
          <cell r="AT447">
            <v>0.14399999999999999</v>
          </cell>
          <cell r="AU447">
            <v>0</v>
          </cell>
          <cell r="AV447">
            <v>0.14399999999999999</v>
          </cell>
          <cell r="AW447">
            <v>0.57599999999999996</v>
          </cell>
          <cell r="AX447">
            <v>0.97363999999999995</v>
          </cell>
          <cell r="AY447">
            <v>-0.39763999999999999</v>
          </cell>
          <cell r="AZ447">
            <v>-0.69034722222222222</v>
          </cell>
          <cell r="BA447">
            <v>0.88083</v>
          </cell>
          <cell r="BB447">
            <v>0.97363999999999995</v>
          </cell>
          <cell r="BC447">
            <v>-9.2809999999999948E-2</v>
          </cell>
          <cell r="BD447">
            <v>-0.1053665292962319</v>
          </cell>
          <cell r="BE447">
            <v>0</v>
          </cell>
          <cell r="BF447">
            <v>0.14399999999999999</v>
          </cell>
          <cell r="BG447">
            <v>0.31237999999999999</v>
          </cell>
          <cell r="BH447">
            <v>-0.16838</v>
          </cell>
          <cell r="BI447">
            <v>0.72</v>
          </cell>
          <cell r="BJ447">
            <v>1.2860199999999999</v>
          </cell>
          <cell r="BK447">
            <v>-0.56601999999999997</v>
          </cell>
          <cell r="BL447">
            <v>-0.78613888888888883</v>
          </cell>
          <cell r="BM447">
            <v>0.88083</v>
          </cell>
          <cell r="BN447">
            <v>1.2860199999999999</v>
          </cell>
          <cell r="BO447">
            <v>-0.40518999999999994</v>
          </cell>
          <cell r="BP447">
            <v>-0.46000930940136003</v>
          </cell>
          <cell r="BQ447">
            <v>0</v>
          </cell>
          <cell r="BR447">
            <v>0.14399999999999999</v>
          </cell>
          <cell r="BS447">
            <v>0.39273000000000002</v>
          </cell>
          <cell r="BT447">
            <v>-0.24873000000000003</v>
          </cell>
          <cell r="BU447">
            <v>0.86399999999999999</v>
          </cell>
          <cell r="BV447">
            <v>1.67875</v>
          </cell>
          <cell r="BW447">
            <v>-0.81474999999999997</v>
          </cell>
          <cell r="BX447">
            <v>-0.94299768518518512</v>
          </cell>
          <cell r="BY447">
            <v>0.88083</v>
          </cell>
          <cell r="BZ447">
            <v>1.67875</v>
          </cell>
          <cell r="CA447">
            <v>0.79791999999999996</v>
          </cell>
          <cell r="CB447">
            <v>0.90587286990679239</v>
          </cell>
          <cell r="CC447">
            <v>0</v>
          </cell>
          <cell r="CD447">
            <v>1.6439999999999999</v>
          </cell>
          <cell r="CE447">
            <v>0.75021000000000004</v>
          </cell>
          <cell r="CF447">
            <v>0.89378999999999986</v>
          </cell>
          <cell r="CG447">
            <v>2.508</v>
          </cell>
          <cell r="CH447">
            <v>2.42896</v>
          </cell>
          <cell r="CI447">
            <v>7.9039999999999999E-2</v>
          </cell>
          <cell r="CJ447">
            <v>3.1515151515151517E-2</v>
          </cell>
          <cell r="CK447">
            <v>1.13337</v>
          </cell>
          <cell r="CL447">
            <v>2.42896</v>
          </cell>
          <cell r="CM447">
            <v>1.29559</v>
          </cell>
          <cell r="CN447">
            <v>1.1431306634197129</v>
          </cell>
          <cell r="CO447">
            <v>0</v>
          </cell>
          <cell r="CP447">
            <v>0.14399999999999999</v>
          </cell>
          <cell r="CQ447">
            <v>0.16955000000000001</v>
          </cell>
          <cell r="CR447">
            <v>-2.5550000000000017E-2</v>
          </cell>
          <cell r="CS447">
            <v>2.6520000000000001</v>
          </cell>
          <cell r="CT447">
            <v>2.5985100000000001</v>
          </cell>
          <cell r="CU447">
            <v>5.3490000000000038E-2</v>
          </cell>
          <cell r="CV447">
            <v>2.0169683257918566E-2</v>
          </cell>
          <cell r="CW447">
            <v>1.72817</v>
          </cell>
          <cell r="CX447">
            <v>2.5985100000000001</v>
          </cell>
          <cell r="CY447">
            <v>-0.87034000000000011</v>
          </cell>
          <cell r="CZ447">
            <v>-0.50361943558793409</v>
          </cell>
          <cell r="DA447">
            <v>0</v>
          </cell>
          <cell r="DB447">
            <v>0.14399999999999999</v>
          </cell>
          <cell r="DC447">
            <v>0.23097000000000001</v>
          </cell>
          <cell r="DD447">
            <v>-8.697000000000002E-2</v>
          </cell>
          <cell r="DE447">
            <v>2.7959999999999998</v>
          </cell>
          <cell r="DF447">
            <v>2.8294800000000002</v>
          </cell>
          <cell r="DG447">
            <v>-3.3480000000000398E-2</v>
          </cell>
          <cell r="DH447">
            <v>-1.197424892703877E-2</v>
          </cell>
          <cell r="DI447">
            <v>1.72817</v>
          </cell>
          <cell r="DJ447">
            <v>2.8294800000000002</v>
          </cell>
          <cell r="DK447">
            <v>-1.1013100000000002</v>
          </cell>
          <cell r="DL447">
            <v>-0.6372694815903529</v>
          </cell>
          <cell r="DM447">
            <v>0</v>
          </cell>
          <cell r="DN447">
            <v>0.14399999999999999</v>
          </cell>
          <cell r="DO447">
            <v>0</v>
          </cell>
          <cell r="DP447">
            <v>0.14399999999999999</v>
          </cell>
          <cell r="DQ447">
            <v>2.94</v>
          </cell>
          <cell r="DR447">
            <v>2.8294800000000002</v>
          </cell>
          <cell r="DS447">
            <v>0.11051999999999973</v>
          </cell>
          <cell r="DT447">
            <v>3.7591836734693788E-2</v>
          </cell>
          <cell r="DU447">
            <v>1.8654200000000001</v>
          </cell>
          <cell r="DV447">
            <v>2.8294800000000002</v>
          </cell>
          <cell r="DW447">
            <v>-0.96406000000000014</v>
          </cell>
          <cell r="DX447">
            <v>-0.51680586677531071</v>
          </cell>
          <cell r="DY447">
            <v>0</v>
          </cell>
          <cell r="DZ447">
            <v>0.14399999999999999</v>
          </cell>
          <cell r="EA447">
            <v>0.49866500000000002</v>
          </cell>
          <cell r="EB447">
            <v>-0.35466500000000001</v>
          </cell>
          <cell r="EC447">
            <v>3.0840000000000001</v>
          </cell>
          <cell r="ED447">
            <v>3.3281450000000001</v>
          </cell>
          <cell r="EE447">
            <v>-0.24414500000000006</v>
          </cell>
          <cell r="EF447">
            <v>-7.9165045395590161E-2</v>
          </cell>
          <cell r="EG447">
            <v>1.8654200000000001</v>
          </cell>
          <cell r="EH447">
            <v>3.3281450000000001</v>
          </cell>
          <cell r="EI447">
            <v>-1.4627250000000001</v>
          </cell>
          <cell r="EJ447">
            <v>-0.78412636296383653</v>
          </cell>
          <cell r="EK447">
            <v>0</v>
          </cell>
          <cell r="EL447">
            <v>0.41089999999999999</v>
          </cell>
          <cell r="EM447">
            <v>0.47889999999999999</v>
          </cell>
          <cell r="EN447">
            <v>-6.8000000000000005E-2</v>
          </cell>
        </row>
        <row r="448">
          <cell r="A448">
            <v>525706</v>
          </cell>
          <cell r="B448" t="str">
            <v>Custom Clearance Exp. Others</v>
          </cell>
          <cell r="C448">
            <v>0.18688417999999998</v>
          </cell>
          <cell r="D448">
            <v>0.35122509000000002</v>
          </cell>
          <cell r="E448">
            <v>0.26664867999999997</v>
          </cell>
          <cell r="F448">
            <v>0.28279473999999999</v>
          </cell>
          <cell r="G448">
            <v>0.22329504999999999</v>
          </cell>
          <cell r="H448">
            <v>0.57374371000000002</v>
          </cell>
          <cell r="I448">
            <v>0.61699287000000003</v>
          </cell>
          <cell r="J448">
            <v>0.7</v>
          </cell>
          <cell r="K448">
            <v>0.47299999999999998</v>
          </cell>
          <cell r="L448">
            <v>0.47299999999999998</v>
          </cell>
          <cell r="M448">
            <v>3.9416670000000001E-2</v>
          </cell>
          <cell r="N448">
            <v>0</v>
          </cell>
          <cell r="O448">
            <v>3.9416670000000001E-2</v>
          </cell>
          <cell r="P448">
            <v>1</v>
          </cell>
          <cell r="Q448">
            <v>0.12547599000000001</v>
          </cell>
          <cell r="R448">
            <v>0</v>
          </cell>
          <cell r="S448">
            <v>0.12547599000000001</v>
          </cell>
          <cell r="T448">
            <v>1</v>
          </cell>
          <cell r="U448">
            <v>0</v>
          </cell>
          <cell r="V448">
            <v>3.9416670000000001E-2</v>
          </cell>
          <cell r="W448">
            <v>2.8814610000000001E-2</v>
          </cell>
          <cell r="X448">
            <v>1.060206E-2</v>
          </cell>
          <cell r="Y448">
            <v>7.8833340000000002E-2</v>
          </cell>
          <cell r="Z448">
            <v>2.8814610000000001E-2</v>
          </cell>
          <cell r="AA448">
            <v>5.0018729999999997E-2</v>
          </cell>
          <cell r="AB448">
            <v>0.6344870076543756</v>
          </cell>
          <cell r="AC448">
            <v>0.12547599000000001</v>
          </cell>
          <cell r="AD448">
            <v>2.8814610000000001E-2</v>
          </cell>
          <cell r="AE448">
            <v>9.6661380000000005E-2</v>
          </cell>
          <cell r="AF448">
            <v>0.77035757996410303</v>
          </cell>
          <cell r="AG448">
            <v>0</v>
          </cell>
          <cell r="AH448">
            <v>3.9416670000000001E-2</v>
          </cell>
          <cell r="AI448">
            <v>0.1269602</v>
          </cell>
          <cell r="AJ448">
            <v>-8.7543529999999994E-2</v>
          </cell>
          <cell r="AK448">
            <v>0.11825000999999999</v>
          </cell>
          <cell r="AL448">
            <v>0.15577480999999999</v>
          </cell>
          <cell r="AM448">
            <v>-3.7524799999999997E-2</v>
          </cell>
          <cell r="AN448">
            <v>-0.3173344340520563</v>
          </cell>
          <cell r="AO448">
            <v>0.1269602</v>
          </cell>
          <cell r="AP448">
            <v>0.15577480999999999</v>
          </cell>
          <cell r="AQ448">
            <v>-2.8814609999999991E-2</v>
          </cell>
          <cell r="AR448">
            <v>-0.22695781827690875</v>
          </cell>
          <cell r="AS448">
            <v>0</v>
          </cell>
          <cell r="AT448">
            <v>3.9416670000000001E-2</v>
          </cell>
          <cell r="AU448">
            <v>4.1459320000000008E-2</v>
          </cell>
          <cell r="AV448">
            <v>-2.042650000000007E-3</v>
          </cell>
          <cell r="AW448">
            <v>0.15766668</v>
          </cell>
          <cell r="AX448">
            <v>0.19723413000000001</v>
          </cell>
          <cell r="AY448">
            <v>-3.9567450000000004E-2</v>
          </cell>
          <cell r="AZ448">
            <v>-0.25095632127219275</v>
          </cell>
          <cell r="BA448">
            <v>0.28732061999999997</v>
          </cell>
          <cell r="BB448">
            <v>0.19723413000000001</v>
          </cell>
          <cell r="BC448">
            <v>9.0086489999999964E-2</v>
          </cell>
          <cell r="BD448">
            <v>0.31353994015466058</v>
          </cell>
          <cell r="BE448">
            <v>0</v>
          </cell>
          <cell r="BF448">
            <v>3.9416670000000001E-2</v>
          </cell>
          <cell r="BG448">
            <v>4.7985820000000005E-2</v>
          </cell>
          <cell r="BH448">
            <v>-8.5691500000000045E-3</v>
          </cell>
          <cell r="BI448">
            <v>0.19708334999999999</v>
          </cell>
          <cell r="BJ448">
            <v>0.24521995000000002</v>
          </cell>
          <cell r="BK448">
            <v>-4.8136600000000029E-2</v>
          </cell>
          <cell r="BL448">
            <v>-0.24424488420762094</v>
          </cell>
          <cell r="BM448">
            <v>0.28732061999999997</v>
          </cell>
          <cell r="BN448">
            <v>0.24521995000000002</v>
          </cell>
          <cell r="BO448">
            <v>4.2100669999999951E-2</v>
          </cell>
          <cell r="BP448">
            <v>0.14652853665706261</v>
          </cell>
          <cell r="BQ448">
            <v>0</v>
          </cell>
          <cell r="BR448">
            <v>3.9416670000000001E-2</v>
          </cell>
          <cell r="BS448">
            <v>8.533441999999998E-2</v>
          </cell>
          <cell r="BT448">
            <v>-4.5917749999999979E-2</v>
          </cell>
          <cell r="BU448">
            <v>0.23650001999999995</v>
          </cell>
          <cell r="BV448">
            <v>0.33055436999999999</v>
          </cell>
          <cell r="BW448">
            <v>-9.4054350000000037E-2</v>
          </cell>
          <cell r="BX448">
            <v>-0.39769277820779914</v>
          </cell>
          <cell r="BY448">
            <v>0.28732061999999997</v>
          </cell>
          <cell r="BZ448">
            <v>0.33055436999999999</v>
          </cell>
          <cell r="CA448">
            <v>4.3233750000000015E-2</v>
          </cell>
          <cell r="CB448">
            <v>0.15047214502043055</v>
          </cell>
          <cell r="CC448">
            <v>0</v>
          </cell>
          <cell r="CD448">
            <v>3.9416670000000001E-2</v>
          </cell>
          <cell r="CE448">
            <v>0</v>
          </cell>
          <cell r="CF448">
            <v>3.9416670000000001E-2</v>
          </cell>
          <cell r="CG448">
            <v>0.27591668999999996</v>
          </cell>
          <cell r="CH448">
            <v>0.33055436999999999</v>
          </cell>
          <cell r="CI448">
            <v>-5.4637680000000022E-2</v>
          </cell>
          <cell r="CJ448">
            <v>-0.19802238132097058</v>
          </cell>
          <cell r="CK448">
            <v>0.40187183000000004</v>
          </cell>
          <cell r="CL448">
            <v>0.33055436999999999</v>
          </cell>
          <cell r="CM448">
            <v>-7.1317460000000055E-2</v>
          </cell>
          <cell r="CN448">
            <v>-0.17746319765682519</v>
          </cell>
          <cell r="CO448">
            <v>0</v>
          </cell>
          <cell r="CP448">
            <v>3.9416670000000001E-2</v>
          </cell>
          <cell r="CQ448">
            <v>-4.4307600000000093E-3</v>
          </cell>
          <cell r="CR448">
            <v>4.3847430000000007E-2</v>
          </cell>
          <cell r="CS448">
            <v>0.31533335999999995</v>
          </cell>
          <cell r="CT448">
            <v>0.32612361000000001</v>
          </cell>
          <cell r="CU448">
            <v>-1.0790250000000057E-2</v>
          </cell>
          <cell r="CV448">
            <v>-3.4218548903294149E-2</v>
          </cell>
          <cell r="CW448">
            <v>0.47253792999999999</v>
          </cell>
          <cell r="CX448">
            <v>0.32612361000000001</v>
          </cell>
          <cell r="CY448">
            <v>0.14641431999999999</v>
          </cell>
          <cell r="CZ448">
            <v>0.30984670373444939</v>
          </cell>
          <cell r="DA448">
            <v>0</v>
          </cell>
          <cell r="DB448">
            <v>3.9416670000000001E-2</v>
          </cell>
          <cell r="DC448">
            <v>5.9375339999999999E-2</v>
          </cell>
          <cell r="DD448">
            <v>-1.9958669999999998E-2</v>
          </cell>
          <cell r="DE448">
            <v>0.35475002999999994</v>
          </cell>
          <cell r="DF448">
            <v>0.38549895000000001</v>
          </cell>
          <cell r="DG448">
            <v>-3.0748920000000068E-2</v>
          </cell>
          <cell r="DH448">
            <v>-8.6677709371864115E-2</v>
          </cell>
          <cell r="DI448">
            <v>0.47253792999999999</v>
          </cell>
          <cell r="DJ448">
            <v>0.38549895000000001</v>
          </cell>
          <cell r="DK448">
            <v>8.7038979999999988E-2</v>
          </cell>
          <cell r="DL448">
            <v>0.18419469522795764</v>
          </cell>
          <cell r="DM448">
            <v>0</v>
          </cell>
          <cell r="DN448">
            <v>3.9416670000000001E-2</v>
          </cell>
          <cell r="DO448">
            <v>2.2972959999999962E-2</v>
          </cell>
          <cell r="DP448">
            <v>1.6443710000000038E-2</v>
          </cell>
          <cell r="DQ448">
            <v>0.39416669999999987</v>
          </cell>
          <cell r="DR448">
            <v>0.40847190999999999</v>
          </cell>
          <cell r="DS448">
            <v>-1.4305210000000124E-2</v>
          </cell>
          <cell r="DT448">
            <v>-3.6292284457312425E-2</v>
          </cell>
          <cell r="DU448">
            <v>0.53860980000000003</v>
          </cell>
          <cell r="DV448">
            <v>0.40847190999999999</v>
          </cell>
          <cell r="DW448">
            <v>0.13013789000000003</v>
          </cell>
          <cell r="DX448">
            <v>0.24161812503225902</v>
          </cell>
          <cell r="DY448">
            <v>0</v>
          </cell>
          <cell r="DZ448">
            <v>3.9416670000000001E-2</v>
          </cell>
          <cell r="EA448">
            <v>0</v>
          </cell>
          <cell r="EB448">
            <v>3.9416670000000001E-2</v>
          </cell>
          <cell r="EC448">
            <v>0.43358336999999986</v>
          </cell>
          <cell r="ED448">
            <v>0.40847190999999999</v>
          </cell>
          <cell r="EE448">
            <v>2.5111459999999863E-2</v>
          </cell>
          <cell r="EF448">
            <v>5.7916105038806891E-2</v>
          </cell>
          <cell r="EG448">
            <v>0.53860980000000003</v>
          </cell>
          <cell r="EH448">
            <v>0.40847190999999999</v>
          </cell>
          <cell r="EI448">
            <v>0.13013789000000003</v>
          </cell>
          <cell r="EJ448">
            <v>0.24161812503225902</v>
          </cell>
          <cell r="EK448">
            <v>0</v>
          </cell>
          <cell r="EL448">
            <v>3.9416629999999994E-2</v>
          </cell>
          <cell r="EM448">
            <v>2.8309999999999998E-2</v>
          </cell>
          <cell r="EN448">
            <v>1.1106629999999996E-2</v>
          </cell>
        </row>
        <row r="449">
          <cell r="A449">
            <v>525707</v>
          </cell>
          <cell r="B449" t="str">
            <v>Reinstatement Charges</v>
          </cell>
          <cell r="C449">
            <v>2.3837351899999999</v>
          </cell>
          <cell r="D449">
            <v>1.1735348000000001</v>
          </cell>
          <cell r="E449">
            <v>1.3718445100000001</v>
          </cell>
          <cell r="F449">
            <v>1.8763036899999999</v>
          </cell>
          <cell r="G449">
            <v>1.66617912</v>
          </cell>
          <cell r="H449">
            <v>-1.0324041900000001</v>
          </cell>
          <cell r="I449">
            <v>0.25823957000000003</v>
          </cell>
          <cell r="J449">
            <v>1.5132000000000001</v>
          </cell>
          <cell r="K449">
            <v>0</v>
          </cell>
          <cell r="L449">
            <v>1.3039098</v>
          </cell>
          <cell r="M449">
            <v>0</v>
          </cell>
          <cell r="N449">
            <v>-0.29582020000000003</v>
          </cell>
          <cell r="O449">
            <v>0.29582020000000003</v>
          </cell>
          <cell r="P449">
            <v>0</v>
          </cell>
          <cell r="Q449">
            <v>-0.29582020000000003</v>
          </cell>
          <cell r="R449">
            <v>-0.29582020000000003</v>
          </cell>
          <cell r="S449">
            <v>0</v>
          </cell>
          <cell r="T449">
            <v>0</v>
          </cell>
          <cell r="U449">
            <v>0</v>
          </cell>
          <cell r="V449">
            <v>6.8400000000000002E-2</v>
          </cell>
          <cell r="W449">
            <v>9.5728400000000251E-3</v>
          </cell>
          <cell r="X449">
            <v>5.8827159999999976E-2</v>
          </cell>
          <cell r="Y449">
            <v>6.8400000000000002E-2</v>
          </cell>
          <cell r="Z449">
            <v>-0.28624736000000001</v>
          </cell>
          <cell r="AA449">
            <v>0.35464736000000002</v>
          </cell>
          <cell r="AB449">
            <v>5.1849029239766082</v>
          </cell>
          <cell r="AC449">
            <v>-0.29582020000000003</v>
          </cell>
          <cell r="AD449">
            <v>-0.28624736000000001</v>
          </cell>
          <cell r="AE449">
            <v>-9.5728400000000269E-3</v>
          </cell>
          <cell r="AF449">
            <v>3.2360332391094405E-2</v>
          </cell>
          <cell r="AG449">
            <v>0</v>
          </cell>
          <cell r="AH449">
            <v>0</v>
          </cell>
          <cell r="AI449">
            <v>1.2616419999999984E-2</v>
          </cell>
          <cell r="AJ449">
            <v>-1.2616419999999984E-2</v>
          </cell>
          <cell r="AK449">
            <v>6.8400000000000002E-2</v>
          </cell>
          <cell r="AL449">
            <v>-0.27363093999999999</v>
          </cell>
          <cell r="AM449">
            <v>0.34203094000000001</v>
          </cell>
          <cell r="AN449">
            <v>5.0004523391812867</v>
          </cell>
          <cell r="AO449">
            <v>1.2616419999999984E-2</v>
          </cell>
          <cell r="AP449">
            <v>-0.27363093999999999</v>
          </cell>
          <cell r="AQ449">
            <v>0.28624735999999995</v>
          </cell>
          <cell r="AR449">
            <v>22.688477396916106</v>
          </cell>
          <cell r="AS449">
            <v>0</v>
          </cell>
          <cell r="AT449">
            <v>0.159195</v>
          </cell>
          <cell r="AU449">
            <v>4.5641420000000016E-2</v>
          </cell>
          <cell r="AV449">
            <v>0.11355357999999999</v>
          </cell>
          <cell r="AW449">
            <v>0.22759499999999999</v>
          </cell>
          <cell r="AX449">
            <v>-0.22798952</v>
          </cell>
          <cell r="AY449">
            <v>0.45558451999999999</v>
          </cell>
          <cell r="AZ449">
            <v>2.0017334299962655</v>
          </cell>
          <cell r="BA449">
            <v>-0.1852964</v>
          </cell>
          <cell r="BB449">
            <v>-0.22798952</v>
          </cell>
          <cell r="BC449">
            <v>4.2693120000000001E-2</v>
          </cell>
          <cell r="BD449">
            <v>-0.23040447628772065</v>
          </cell>
          <cell r="BE449">
            <v>0</v>
          </cell>
          <cell r="BF449">
            <v>0</v>
          </cell>
          <cell r="BG449">
            <v>5.0755919999999982E-2</v>
          </cell>
          <cell r="BH449">
            <v>-5.0755919999999982E-2</v>
          </cell>
          <cell r="BI449">
            <v>0.22759499999999999</v>
          </cell>
          <cell r="BJ449">
            <v>-0.17723360000000002</v>
          </cell>
          <cell r="BK449">
            <v>0.40482859999999998</v>
          </cell>
          <cell r="BL449">
            <v>1.7787236099211319</v>
          </cell>
          <cell r="BM449">
            <v>-0.13665537999999999</v>
          </cell>
          <cell r="BN449">
            <v>-0.17723360000000002</v>
          </cell>
          <cell r="BO449">
            <v>4.0578220000000026E-2</v>
          </cell>
          <cell r="BP449">
            <v>-0.296938327638473</v>
          </cell>
          <cell r="BQ449">
            <v>0</v>
          </cell>
          <cell r="BR449">
            <v>0</v>
          </cell>
          <cell r="BS449">
            <v>4.8745090000000012E-2</v>
          </cell>
          <cell r="BT449">
            <v>-4.8745090000000012E-2</v>
          </cell>
          <cell r="BU449">
            <v>0.22759499999999999</v>
          </cell>
          <cell r="BV449">
            <v>-0.12848851</v>
          </cell>
          <cell r="BW449">
            <v>0.35608350999999999</v>
          </cell>
          <cell r="BX449">
            <v>1.5645489136404578</v>
          </cell>
          <cell r="BY449">
            <v>-6.629916000000001E-2</v>
          </cell>
          <cell r="BZ449">
            <v>-0.12848851</v>
          </cell>
          <cell r="CA449">
            <v>-6.218934999999999E-2</v>
          </cell>
          <cell r="CB449">
            <v>0.93801113015609827</v>
          </cell>
          <cell r="CC449">
            <v>0</v>
          </cell>
          <cell r="CD449">
            <v>0.1670798</v>
          </cell>
          <cell r="CE449">
            <v>8.6977940000000004E-2</v>
          </cell>
          <cell r="CF449">
            <v>8.0101859999999997E-2</v>
          </cell>
          <cell r="CG449">
            <v>0.39467479999999999</v>
          </cell>
          <cell r="CH449">
            <v>-4.1510569999999997E-2</v>
          </cell>
          <cell r="CI449">
            <v>0.43618537000000002</v>
          </cell>
          <cell r="CJ449">
            <v>1.1051766416300206</v>
          </cell>
          <cell r="CK449">
            <v>-6.1512739999999996E-2</v>
          </cell>
          <cell r="CL449">
            <v>-4.1510569999999997E-2</v>
          </cell>
          <cell r="CM449">
            <v>2.000217E-2</v>
          </cell>
          <cell r="CN449">
            <v>-0.32517117592225614</v>
          </cell>
          <cell r="CO449">
            <v>0</v>
          </cell>
          <cell r="CP449">
            <v>0.109235</v>
          </cell>
          <cell r="CQ449">
            <v>1.471425E-2</v>
          </cell>
          <cell r="CR449">
            <v>9.4520750000000001E-2</v>
          </cell>
          <cell r="CS449">
            <v>0.50390979999999996</v>
          </cell>
          <cell r="CT449">
            <v>-2.6796319999999998E-2</v>
          </cell>
          <cell r="CU449">
            <v>0.53070611999999995</v>
          </cell>
          <cell r="CV449">
            <v>1.053176818549669</v>
          </cell>
          <cell r="CW449">
            <v>-5.6726319999999997E-2</v>
          </cell>
          <cell r="CX449">
            <v>-2.6796319999999998E-2</v>
          </cell>
          <cell r="CY449">
            <v>-2.9929999999999998E-2</v>
          </cell>
          <cell r="CZ449">
            <v>0.52762104081491623</v>
          </cell>
          <cell r="DA449">
            <v>0</v>
          </cell>
          <cell r="DB449">
            <v>0</v>
          </cell>
          <cell r="DC449">
            <v>8.3036619999999992E-2</v>
          </cell>
          <cell r="DD449">
            <v>-8.3036619999999992E-2</v>
          </cell>
          <cell r="DE449">
            <v>0.50390979999999996</v>
          </cell>
          <cell r="DF449">
            <v>5.62403E-2</v>
          </cell>
          <cell r="DG449">
            <v>0.44766949999999994</v>
          </cell>
          <cell r="DH449">
            <v>0.88839212890878483</v>
          </cell>
          <cell r="DI449">
            <v>-5.1939900000000004E-2</v>
          </cell>
          <cell r="DJ449">
            <v>5.62403E-2</v>
          </cell>
          <cell r="DK449">
            <v>-0.1081802</v>
          </cell>
          <cell r="DL449">
            <v>2.0827956927140789</v>
          </cell>
          <cell r="DM449">
            <v>0</v>
          </cell>
          <cell r="DN449">
            <v>1.33</v>
          </cell>
          <cell r="DO449">
            <v>5.3182500000000001E-3</v>
          </cell>
          <cell r="DP449">
            <v>1.3246817500000001</v>
          </cell>
          <cell r="DQ449">
            <v>1.3039098</v>
          </cell>
          <cell r="DR449">
            <v>6.1558550000000004E-2</v>
          </cell>
          <cell r="DS449">
            <v>1.24235125</v>
          </cell>
          <cell r="DT449">
            <v>0.95278925735507169</v>
          </cell>
          <cell r="DU449">
            <v>-4.7153470000000003E-2</v>
          </cell>
          <cell r="DV449">
            <v>6.1558550000000004E-2</v>
          </cell>
          <cell r="DW449">
            <v>-0.10871202000000001</v>
          </cell>
          <cell r="DX449">
            <v>2.3054935299565442</v>
          </cell>
          <cell r="DY449">
            <v>0</v>
          </cell>
          <cell r="DZ449">
            <v>0</v>
          </cell>
          <cell r="EA449">
            <v>2.097825E-2</v>
          </cell>
          <cell r="EB449">
            <v>-2.097825E-2</v>
          </cell>
          <cell r="EC449">
            <v>1.3039098</v>
          </cell>
          <cell r="ED449">
            <v>8.2536800000000007E-2</v>
          </cell>
          <cell r="EE449">
            <v>1.221373</v>
          </cell>
          <cell r="EF449">
            <v>0.93670052943846271</v>
          </cell>
          <cell r="EG449">
            <v>-4.2367050000000003E-2</v>
          </cell>
          <cell r="EH449">
            <v>8.2536800000000007E-2</v>
          </cell>
          <cell r="EI449">
            <v>-0.12490385000000001</v>
          </cell>
          <cell r="EJ449">
            <v>2.9481365825564914</v>
          </cell>
          <cell r="EK449">
            <v>0</v>
          </cell>
          <cell r="EL449">
            <v>0</v>
          </cell>
          <cell r="EM449">
            <v>5.3182500000000001E-3</v>
          </cell>
          <cell r="EN449">
            <v>-5.3182500000000001E-3</v>
          </cell>
        </row>
        <row r="450">
          <cell r="A450">
            <v>525708</v>
          </cell>
          <cell r="B450" t="str">
            <v>Audit Related Expenses</v>
          </cell>
          <cell r="C450">
            <v>0.2</v>
          </cell>
          <cell r="D450">
            <v>0.20124700000000001</v>
          </cell>
          <cell r="E450">
            <v>6.5757309999999999E-2</v>
          </cell>
          <cell r="F450">
            <v>2.3502600000000003E-3</v>
          </cell>
          <cell r="G450">
            <v>1.5593776400000001</v>
          </cell>
          <cell r="H450">
            <v>0.28290153000000001</v>
          </cell>
          <cell r="I450">
            <v>0.57284526000000002</v>
          </cell>
          <cell r="J450">
            <v>0.5</v>
          </cell>
          <cell r="K450">
            <v>0.5</v>
          </cell>
          <cell r="L450">
            <v>5.4265040000000004</v>
          </cell>
          <cell r="M450">
            <v>4.1666000000000002E-2</v>
          </cell>
          <cell r="N450">
            <v>8.8326000000000002E-2</v>
          </cell>
          <cell r="O450">
            <v>-4.666E-2</v>
          </cell>
          <cell r="P450">
            <v>-1.1198579177266836</v>
          </cell>
          <cell r="Q450">
            <v>1.0314760000000001E-2</v>
          </cell>
          <cell r="R450">
            <v>8.8326000000000002E-2</v>
          </cell>
          <cell r="S450">
            <v>-7.8011239999999996E-2</v>
          </cell>
          <cell r="T450">
            <v>-7.5630688450337171</v>
          </cell>
          <cell r="U450">
            <v>0</v>
          </cell>
          <cell r="V450">
            <v>0.150756</v>
          </cell>
          <cell r="W450">
            <v>7.6914999999999997E-2</v>
          </cell>
          <cell r="X450">
            <v>7.3841000000000004E-2</v>
          </cell>
          <cell r="Y450">
            <v>0.19242200000000001</v>
          </cell>
          <cell r="Z450">
            <v>0.165241</v>
          </cell>
          <cell r="AA450">
            <v>2.7181000000000011E-2</v>
          </cell>
          <cell r="AB450">
            <v>0.14125723669850646</v>
          </cell>
          <cell r="AC450">
            <v>0.11394475999999999</v>
          </cell>
          <cell r="AD450">
            <v>0.165241</v>
          </cell>
          <cell r="AE450">
            <v>-5.1296240000000007E-2</v>
          </cell>
          <cell r="AF450">
            <v>-0.45018515989677815</v>
          </cell>
          <cell r="AG450">
            <v>0</v>
          </cell>
          <cell r="AH450">
            <v>0.150756</v>
          </cell>
          <cell r="AI450">
            <v>0.102337</v>
          </cell>
          <cell r="AJ450">
            <v>4.8419000000000004E-2</v>
          </cell>
          <cell r="AK450">
            <v>0.34317799999999998</v>
          </cell>
          <cell r="AL450">
            <v>0.26757799999999998</v>
          </cell>
          <cell r="AM450">
            <v>7.5600000000000001E-2</v>
          </cell>
          <cell r="AN450">
            <v>0.22029384167982796</v>
          </cell>
          <cell r="AO450">
            <v>0.102337</v>
          </cell>
          <cell r="AP450">
            <v>0.26757799999999998</v>
          </cell>
          <cell r="AQ450">
            <v>-0.16524099999999997</v>
          </cell>
          <cell r="AR450">
            <v>-1.6146750442166564</v>
          </cell>
          <cell r="AS450">
            <v>0</v>
          </cell>
          <cell r="AT450">
            <v>0.150756</v>
          </cell>
          <cell r="AU450">
            <v>3.1127999999999999E-2</v>
          </cell>
          <cell r="AV450">
            <v>0.119628</v>
          </cell>
          <cell r="AW450">
            <v>0.49393399999999998</v>
          </cell>
          <cell r="AX450">
            <v>0.29870600000000003</v>
          </cell>
          <cell r="AY450">
            <v>0.19522799999999996</v>
          </cell>
          <cell r="AZ450">
            <v>0.39525118740560472</v>
          </cell>
          <cell r="BA450">
            <v>0.14893376</v>
          </cell>
          <cell r="BB450">
            <v>0.29870600000000003</v>
          </cell>
          <cell r="BC450">
            <v>-0.14977224000000003</v>
          </cell>
          <cell r="BD450">
            <v>-1.0056298853933456</v>
          </cell>
          <cell r="BE450">
            <v>0</v>
          </cell>
          <cell r="BF450">
            <v>3.3334229999999998</v>
          </cell>
          <cell r="BG450">
            <v>1.7853129999999999</v>
          </cell>
          <cell r="BH450">
            <v>1.5481099999999999</v>
          </cell>
          <cell r="BI450">
            <v>3.794025</v>
          </cell>
          <cell r="BJ450">
            <v>2.0840190000000001</v>
          </cell>
          <cell r="BK450">
            <v>1.7100059999999999</v>
          </cell>
          <cell r="BL450">
            <v>0.450710261529642</v>
          </cell>
          <cell r="BM450">
            <v>0.20024776</v>
          </cell>
          <cell r="BN450">
            <v>2.0840190000000001</v>
          </cell>
          <cell r="BO450">
            <v>-1.8837712400000002</v>
          </cell>
          <cell r="BP450">
            <v>-9.4072025574718054</v>
          </cell>
          <cell r="BQ450">
            <v>0</v>
          </cell>
          <cell r="BR450">
            <v>0.14242299999999999</v>
          </cell>
          <cell r="BS450">
            <v>3.9016000000000002E-2</v>
          </cell>
          <cell r="BT450">
            <v>0.103407</v>
          </cell>
          <cell r="BU450">
            <v>3.9364479999999999</v>
          </cell>
          <cell r="BV450">
            <v>2.1230349999999998</v>
          </cell>
          <cell r="BW450">
            <v>1.8134130000000002</v>
          </cell>
          <cell r="BX450">
            <v>0.46067241330255099</v>
          </cell>
          <cell r="BY450">
            <v>0.30024776000000003</v>
          </cell>
          <cell r="BZ450">
            <v>2.1230349999999998</v>
          </cell>
          <cell r="CA450">
            <v>1.8227872399999998</v>
          </cell>
          <cell r="CB450">
            <v>6.07094367664891</v>
          </cell>
          <cell r="CC450">
            <v>0</v>
          </cell>
          <cell r="CD450">
            <v>0.59242300000000003</v>
          </cell>
          <cell r="CE450">
            <v>2.9190000000000001E-2</v>
          </cell>
          <cell r="CF450">
            <v>0.56323299999999998</v>
          </cell>
          <cell r="CG450">
            <v>4.5288709999999996</v>
          </cell>
          <cell r="CH450">
            <v>2.1522250000000001</v>
          </cell>
          <cell r="CI450">
            <v>2.3766459999999996</v>
          </cell>
          <cell r="CJ450">
            <v>0.52477670483438366</v>
          </cell>
          <cell r="CK450">
            <v>0.34607776000000001</v>
          </cell>
          <cell r="CL450">
            <v>2.1522250000000001</v>
          </cell>
          <cell r="CM450">
            <v>1.80614724</v>
          </cell>
          <cell r="CN450">
            <v>5.2189058320303507</v>
          </cell>
          <cell r="CO450">
            <v>0</v>
          </cell>
          <cell r="CP450">
            <v>0.14242299999999999</v>
          </cell>
          <cell r="CQ450">
            <v>0</v>
          </cell>
          <cell r="CR450">
            <v>0.14242299999999999</v>
          </cell>
          <cell r="CS450">
            <v>4.6712939999999996</v>
          </cell>
          <cell r="CT450">
            <v>2.1522250000000001</v>
          </cell>
          <cell r="CU450">
            <v>2.5190689999999996</v>
          </cell>
          <cell r="CV450">
            <v>0.53926577946068044</v>
          </cell>
          <cell r="CW450">
            <v>0.42491176000000003</v>
          </cell>
          <cell r="CX450">
            <v>2.1522250000000001</v>
          </cell>
          <cell r="CY450">
            <v>-1.72731324</v>
          </cell>
          <cell r="CZ450">
            <v>-4.0651104596399019</v>
          </cell>
          <cell r="DA450">
            <v>0</v>
          </cell>
          <cell r="DB450">
            <v>0.14242299999999999</v>
          </cell>
          <cell r="DC450">
            <v>1.45085</v>
          </cell>
          <cell r="DD450">
            <v>-1.308427</v>
          </cell>
          <cell r="DE450">
            <v>4.8137169999999996</v>
          </cell>
          <cell r="DF450">
            <v>3.603075</v>
          </cell>
          <cell r="DG450">
            <v>1.2106419999999996</v>
          </cell>
          <cell r="DH450">
            <v>0.25149837433318156</v>
          </cell>
          <cell r="DI450">
            <v>0.44782675999999999</v>
          </cell>
          <cell r="DJ450">
            <v>3.603075</v>
          </cell>
          <cell r="DK450">
            <v>-3.1552482400000001</v>
          </cell>
          <cell r="DL450">
            <v>-7.0456893643425866</v>
          </cell>
          <cell r="DM450">
            <v>0</v>
          </cell>
          <cell r="DN450">
            <v>0.14242299999999999</v>
          </cell>
          <cell r="DO450">
            <v>4.8055E-2</v>
          </cell>
          <cell r="DP450">
            <v>9.4367999999999994E-2</v>
          </cell>
          <cell r="DQ450">
            <v>4.9561400000000004</v>
          </cell>
          <cell r="DR450">
            <v>3.6511300000000002</v>
          </cell>
          <cell r="DS450">
            <v>1.3050100000000002</v>
          </cell>
          <cell r="DT450">
            <v>0.2633117708539307</v>
          </cell>
          <cell r="DU450">
            <v>0.49794126</v>
          </cell>
          <cell r="DV450">
            <v>3.6511300000000002</v>
          </cell>
          <cell r="DW450">
            <v>-3.15318874</v>
          </cell>
          <cell r="DX450">
            <v>-6.332451221254491</v>
          </cell>
          <cell r="DY450">
            <v>0</v>
          </cell>
          <cell r="DZ450">
            <v>0.32792300000000002</v>
          </cell>
          <cell r="EA450">
            <v>0.29683100000000001</v>
          </cell>
          <cell r="EB450">
            <v>3.1092000000000009E-2</v>
          </cell>
          <cell r="EC450">
            <v>5.2840629999999997</v>
          </cell>
          <cell r="ED450">
            <v>3.9479609999999998</v>
          </cell>
          <cell r="EE450">
            <v>1.3361019999999999</v>
          </cell>
          <cell r="EF450">
            <v>0.25285504733762637</v>
          </cell>
          <cell r="EG450">
            <v>0.55330226000000005</v>
          </cell>
          <cell r="EH450">
            <v>3.9479609999999998</v>
          </cell>
          <cell r="EI450">
            <v>-3.3946587399999997</v>
          </cell>
          <cell r="EJ450">
            <v>-6.135269969799146</v>
          </cell>
          <cell r="EK450">
            <v>0</v>
          </cell>
          <cell r="EL450">
            <v>0.14244100000000001</v>
          </cell>
          <cell r="EM450">
            <v>0.31306604000000005</v>
          </cell>
          <cell r="EN450">
            <v>-0.17062504000000003</v>
          </cell>
        </row>
        <row r="451">
          <cell r="A451">
            <v>525709</v>
          </cell>
          <cell r="B451" t="str">
            <v>Auditor's Remuneration</v>
          </cell>
          <cell r="C451">
            <v>12</v>
          </cell>
          <cell r="D451">
            <v>8.4809999999999999</v>
          </cell>
          <cell r="E451">
            <v>12</v>
          </cell>
          <cell r="F451">
            <v>14.4</v>
          </cell>
          <cell r="G451">
            <v>23.172575999999999</v>
          </cell>
          <cell r="H451">
            <v>16.603829260000001</v>
          </cell>
          <cell r="I451">
            <v>14.545574</v>
          </cell>
          <cell r="J451">
            <v>16</v>
          </cell>
          <cell r="K451">
            <v>14.545999999999999</v>
          </cell>
          <cell r="L451">
            <v>14.546010000000001</v>
          </cell>
          <cell r="M451">
            <v>1.21216667</v>
          </cell>
          <cell r="N451">
            <v>1.21216667</v>
          </cell>
          <cell r="O451">
            <v>0</v>
          </cell>
          <cell r="P451">
            <v>0</v>
          </cell>
          <cell r="Q451">
            <v>1.3</v>
          </cell>
          <cell r="R451">
            <v>1.21216667</v>
          </cell>
          <cell r="S451">
            <v>8.7833330000000043E-2</v>
          </cell>
          <cell r="T451">
            <v>6.756410000000003E-2</v>
          </cell>
          <cell r="U451">
            <v>0</v>
          </cell>
          <cell r="V451">
            <v>1.21216667</v>
          </cell>
          <cell r="W451">
            <v>1.21216667</v>
          </cell>
          <cell r="X451">
            <v>0</v>
          </cell>
          <cell r="Y451">
            <v>2.42433334</v>
          </cell>
          <cell r="Z451">
            <v>2.42433334</v>
          </cell>
          <cell r="AA451">
            <v>0</v>
          </cell>
          <cell r="AB451">
            <v>0</v>
          </cell>
          <cell r="AC451">
            <v>2.6</v>
          </cell>
          <cell r="AD451">
            <v>2.42433334</v>
          </cell>
          <cell r="AE451">
            <v>0.17566666000000009</v>
          </cell>
          <cell r="AF451">
            <v>6.756410000000003E-2</v>
          </cell>
          <cell r="AG451">
            <v>0</v>
          </cell>
          <cell r="AH451">
            <v>1.21216667</v>
          </cell>
          <cell r="AI451">
            <v>1.21216667</v>
          </cell>
          <cell r="AJ451">
            <v>0</v>
          </cell>
          <cell r="AK451">
            <v>3.6365000099999998</v>
          </cell>
          <cell r="AL451">
            <v>3.6365000099999998</v>
          </cell>
          <cell r="AM451">
            <v>0</v>
          </cell>
          <cell r="AN451">
            <v>0</v>
          </cell>
          <cell r="AO451">
            <v>1.21216667</v>
          </cell>
          <cell r="AP451">
            <v>3.6365000099999998</v>
          </cell>
          <cell r="AQ451">
            <v>-2.4243333399999996</v>
          </cell>
          <cell r="AR451">
            <v>-1.9999999999999996</v>
          </cell>
          <cell r="AS451">
            <v>0</v>
          </cell>
          <cell r="AT451">
            <v>1.21216667</v>
          </cell>
          <cell r="AU451">
            <v>1.21216667</v>
          </cell>
          <cell r="AV451">
            <v>0</v>
          </cell>
          <cell r="AW451">
            <v>4.84866668</v>
          </cell>
          <cell r="AX451">
            <v>4.84866668</v>
          </cell>
          <cell r="AY451">
            <v>0</v>
          </cell>
          <cell r="AZ451">
            <v>0</v>
          </cell>
          <cell r="BA451">
            <v>4.85099664</v>
          </cell>
          <cell r="BB451">
            <v>4.84866668</v>
          </cell>
          <cell r="BC451">
            <v>2.3299599999999643E-3</v>
          </cell>
          <cell r="BD451">
            <v>4.8030542441273764E-4</v>
          </cell>
          <cell r="BE451">
            <v>0</v>
          </cell>
          <cell r="BF451">
            <v>1.21216667</v>
          </cell>
          <cell r="BG451">
            <v>1.21216667</v>
          </cell>
          <cell r="BH451">
            <v>0</v>
          </cell>
          <cell r="BI451">
            <v>6.0608333499999993</v>
          </cell>
          <cell r="BJ451">
            <v>6.0608333499999993</v>
          </cell>
          <cell r="BK451">
            <v>0</v>
          </cell>
          <cell r="BL451">
            <v>0</v>
          </cell>
          <cell r="BM451">
            <v>6.0628188099999996</v>
          </cell>
          <cell r="BN451">
            <v>6.0608333499999993</v>
          </cell>
          <cell r="BO451">
            <v>1.9854600000002165E-3</v>
          </cell>
          <cell r="BP451">
            <v>3.2748133536918557E-4</v>
          </cell>
          <cell r="BQ451">
            <v>0</v>
          </cell>
          <cell r="BR451">
            <v>1.21216667</v>
          </cell>
          <cell r="BS451">
            <v>1.21216667</v>
          </cell>
          <cell r="BT451">
            <v>0</v>
          </cell>
          <cell r="BU451">
            <v>7.2730000199999996</v>
          </cell>
          <cell r="BV451">
            <v>7.2730000199999996</v>
          </cell>
          <cell r="BW451">
            <v>0</v>
          </cell>
          <cell r="BX451">
            <v>0</v>
          </cell>
          <cell r="BY451">
            <v>7.27464098</v>
          </cell>
          <cell r="BZ451">
            <v>7.2730000199999996</v>
          </cell>
          <cell r="CA451">
            <v>-1.6409600000004687E-3</v>
          </cell>
          <cell r="CB451">
            <v>-2.25572643998779E-4</v>
          </cell>
          <cell r="CC451">
            <v>0</v>
          </cell>
          <cell r="CD451">
            <v>1.21216667</v>
          </cell>
          <cell r="CE451">
            <v>1.21216667</v>
          </cell>
          <cell r="CF451">
            <v>0</v>
          </cell>
          <cell r="CG451">
            <v>8.4851666899999998</v>
          </cell>
          <cell r="CH451">
            <v>8.4851666899999998</v>
          </cell>
          <cell r="CI451">
            <v>0</v>
          </cell>
          <cell r="CJ451">
            <v>0</v>
          </cell>
          <cell r="CK451">
            <v>8.4864631500000005</v>
          </cell>
          <cell r="CL451">
            <v>8.4851666899999998</v>
          </cell>
          <cell r="CM451">
            <v>-1.2964600000007209E-3</v>
          </cell>
          <cell r="CN451">
            <v>-1.5276799970559242E-4</v>
          </cell>
          <cell r="CO451">
            <v>0</v>
          </cell>
          <cell r="CP451">
            <v>1.21216667</v>
          </cell>
          <cell r="CQ451">
            <v>1.21216667</v>
          </cell>
          <cell r="CR451">
            <v>0</v>
          </cell>
          <cell r="CS451">
            <v>9.69733336</v>
          </cell>
          <cell r="CT451">
            <v>9.69733336</v>
          </cell>
          <cell r="CU451">
            <v>0</v>
          </cell>
          <cell r="CV451">
            <v>0</v>
          </cell>
          <cell r="CW451">
            <v>9.6982853200000001</v>
          </cell>
          <cell r="CX451">
            <v>9.69733336</v>
          </cell>
          <cell r="CY451">
            <v>9.5196000000008496E-4</v>
          </cell>
          <cell r="CZ451">
            <v>9.8157557608346895E-5</v>
          </cell>
          <cell r="DA451">
            <v>0</v>
          </cell>
          <cell r="DB451">
            <v>1.21216667</v>
          </cell>
          <cell r="DC451">
            <v>1.21216667</v>
          </cell>
          <cell r="DD451">
            <v>0</v>
          </cell>
          <cell r="DE451">
            <v>10.909500029999998</v>
          </cell>
          <cell r="DF451">
            <v>10.909500029999998</v>
          </cell>
          <cell r="DG451">
            <v>0</v>
          </cell>
          <cell r="DH451">
            <v>0</v>
          </cell>
          <cell r="DI451">
            <v>10.91010749</v>
          </cell>
          <cell r="DJ451">
            <v>10.909500029999998</v>
          </cell>
          <cell r="DK451">
            <v>6.0746000000122535E-4</v>
          </cell>
          <cell r="DL451">
            <v>5.567864483076925E-5</v>
          </cell>
          <cell r="DM451">
            <v>0</v>
          </cell>
          <cell r="DN451">
            <v>1.21216667</v>
          </cell>
          <cell r="DO451">
            <v>1.21216667</v>
          </cell>
          <cell r="DP451">
            <v>0</v>
          </cell>
          <cell r="DQ451">
            <v>12.121666699999999</v>
          </cell>
          <cell r="DR451">
            <v>12.121666699999999</v>
          </cell>
          <cell r="DS451">
            <v>0</v>
          </cell>
          <cell r="DT451">
            <v>0</v>
          </cell>
          <cell r="DU451">
            <v>12.121929659999999</v>
          </cell>
          <cell r="DV451">
            <v>12.121666699999999</v>
          </cell>
          <cell r="DW451">
            <v>2.6296000000058939E-4</v>
          </cell>
          <cell r="DX451">
            <v>2.1692915845593962E-5</v>
          </cell>
          <cell r="DY451">
            <v>0</v>
          </cell>
          <cell r="DZ451">
            <v>1.21216667</v>
          </cell>
          <cell r="EA451">
            <v>1.21216667</v>
          </cell>
          <cell r="EB451">
            <v>0</v>
          </cell>
          <cell r="EC451">
            <v>13.333833369999999</v>
          </cell>
          <cell r="ED451">
            <v>13.333833369999999</v>
          </cell>
          <cell r="EE451">
            <v>0</v>
          </cell>
          <cell r="EF451">
            <v>0</v>
          </cell>
          <cell r="EG451">
            <v>13.333751830000001</v>
          </cell>
          <cell r="EH451">
            <v>13.333833369999999</v>
          </cell>
          <cell r="EI451">
            <v>-8.1539999998270218E-5</v>
          </cell>
          <cell r="EJ451">
            <v>-6.1153080571674487E-6</v>
          </cell>
          <cell r="EK451">
            <v>0</v>
          </cell>
          <cell r="EL451">
            <v>1.2121766299999999</v>
          </cell>
          <cell r="EM451">
            <v>1.21216667</v>
          </cell>
          <cell r="EN451">
            <v>9.9599999998645217E-6</v>
          </cell>
        </row>
        <row r="452">
          <cell r="A452">
            <v>525710</v>
          </cell>
          <cell r="B452" t="str">
            <v>Consultancy Fee</v>
          </cell>
          <cell r="C452">
            <v>34.031575650000001</v>
          </cell>
          <cell r="D452">
            <v>12.793644070000001</v>
          </cell>
          <cell r="E452">
            <v>15.46570168</v>
          </cell>
          <cell r="F452">
            <v>25.768373589999999</v>
          </cell>
          <cell r="G452">
            <v>16.916124570000001</v>
          </cell>
          <cell r="H452">
            <v>10.60303296</v>
          </cell>
          <cell r="I452">
            <v>13.490493170000001</v>
          </cell>
          <cell r="J452">
            <v>124.36499999999999</v>
          </cell>
          <cell r="K452">
            <v>13.654999999999999</v>
          </cell>
          <cell r="L452">
            <v>100.46453601</v>
          </cell>
          <cell r="M452">
            <v>1.2045836699999999</v>
          </cell>
          <cell r="N452">
            <v>1.3957198100000001</v>
          </cell>
          <cell r="O452">
            <v>-0.19113614000000023</v>
          </cell>
          <cell r="P452">
            <v>-0.15867402552452023</v>
          </cell>
          <cell r="Q452">
            <v>2.1794690000000001</v>
          </cell>
          <cell r="R452">
            <v>1.3957198100000001</v>
          </cell>
          <cell r="S452">
            <v>0.78374918999999998</v>
          </cell>
          <cell r="T452">
            <v>0.35960556906292312</v>
          </cell>
          <cell r="U452">
            <v>0</v>
          </cell>
          <cell r="V452">
            <v>1.2045836699999999</v>
          </cell>
          <cell r="W452">
            <v>1.0592243199999998</v>
          </cell>
          <cell r="X452">
            <v>0.14535935000000011</v>
          </cell>
          <cell r="Y452">
            <v>2.4091673399999998</v>
          </cell>
          <cell r="Z452">
            <v>2.4549441299999999</v>
          </cell>
          <cell r="AA452">
            <v>-4.5776790000000123E-2</v>
          </cell>
          <cell r="AB452">
            <v>-1.9001083585999522E-2</v>
          </cell>
          <cell r="AC452">
            <v>0.47045374000000001</v>
          </cell>
          <cell r="AD452">
            <v>2.4549441299999999</v>
          </cell>
          <cell r="AE452">
            <v>-1.9844903899999999</v>
          </cell>
          <cell r="AF452">
            <v>-4.2182476644781266</v>
          </cell>
          <cell r="AG452">
            <v>0</v>
          </cell>
          <cell r="AH452">
            <v>1.5379176699999999</v>
          </cell>
          <cell r="AI452">
            <v>0.30147339000000012</v>
          </cell>
          <cell r="AJ452">
            <v>1.2364442799999997</v>
          </cell>
          <cell r="AK452">
            <v>3.6137530099999999</v>
          </cell>
          <cell r="AL452">
            <v>2.7564175199999998</v>
          </cell>
          <cell r="AM452">
            <v>0.85733549000000009</v>
          </cell>
          <cell r="AN452">
            <v>0.23724241463862528</v>
          </cell>
          <cell r="AO452">
            <v>0.30147339000000012</v>
          </cell>
          <cell r="AP452">
            <v>2.7564175199999998</v>
          </cell>
          <cell r="AQ452">
            <v>-2.4549441299999999</v>
          </cell>
          <cell r="AR452">
            <v>-8.1431536295790448</v>
          </cell>
          <cell r="AS452">
            <v>0</v>
          </cell>
          <cell r="AT452">
            <v>3.5379170000000002</v>
          </cell>
          <cell r="AU452">
            <v>1.1718941099999998</v>
          </cell>
          <cell r="AV452">
            <v>2.3660228900000004</v>
          </cell>
          <cell r="AW452">
            <v>7.1516700100000001</v>
          </cell>
          <cell r="AX452">
            <v>3.9283116300000001</v>
          </cell>
          <cell r="AY452">
            <v>3.2233583800000001</v>
          </cell>
          <cell r="AZ452">
            <v>0.45071408153520215</v>
          </cell>
          <cell r="BA452">
            <v>6.5285738600000007</v>
          </cell>
          <cell r="BB452">
            <v>3.9283116300000001</v>
          </cell>
          <cell r="BC452">
            <v>2.6002622300000007</v>
          </cell>
          <cell r="BD452">
            <v>0.3982894711403327</v>
          </cell>
          <cell r="BE452">
            <v>0</v>
          </cell>
          <cell r="BF452">
            <v>9.1319189999999999</v>
          </cell>
          <cell r="BG452">
            <v>2.2884800099999998</v>
          </cell>
          <cell r="BH452">
            <v>6.8434389900000001</v>
          </cell>
          <cell r="BI452">
            <v>16.28358901</v>
          </cell>
          <cell r="BJ452">
            <v>6.2167916399999994</v>
          </cell>
          <cell r="BK452">
            <v>10.06679737</v>
          </cell>
          <cell r="BL452">
            <v>0.61821735759959462</v>
          </cell>
          <cell r="BM452">
            <v>9.8087307199999998</v>
          </cell>
          <cell r="BN452">
            <v>6.2167916399999994</v>
          </cell>
          <cell r="BO452">
            <v>3.5919390800000004</v>
          </cell>
          <cell r="BP452">
            <v>0.36619815371993414</v>
          </cell>
          <cell r="BQ452">
            <v>0</v>
          </cell>
          <cell r="BR452">
            <v>8.5379190000000005</v>
          </cell>
          <cell r="BS452">
            <v>0.68576999999999999</v>
          </cell>
          <cell r="BT452">
            <v>7.8521490000000007</v>
          </cell>
          <cell r="BU452">
            <v>24.821508009999999</v>
          </cell>
          <cell r="BV452">
            <v>6.9025616400000001</v>
          </cell>
          <cell r="BW452">
            <v>17.91894637</v>
          </cell>
          <cell r="BX452">
            <v>0.72191207572001193</v>
          </cell>
          <cell r="BY452">
            <v>7.2218209599999996</v>
          </cell>
          <cell r="BZ452">
            <v>6.9025616400000001</v>
          </cell>
          <cell r="CA452">
            <v>-0.31925931999999957</v>
          </cell>
          <cell r="CB452">
            <v>-4.4207592762033746E-2</v>
          </cell>
          <cell r="CC452">
            <v>0</v>
          </cell>
          <cell r="CD452">
            <v>9.5379190000000005</v>
          </cell>
          <cell r="CE452">
            <v>1.7221326600000011</v>
          </cell>
          <cell r="CF452">
            <v>7.8157863399999989</v>
          </cell>
          <cell r="CG452">
            <v>34.359427009999997</v>
          </cell>
          <cell r="CH452">
            <v>8.6246943000000016</v>
          </cell>
          <cell r="CI452">
            <v>25.734732709999996</v>
          </cell>
          <cell r="CJ452">
            <v>0.74898608473622497</v>
          </cell>
          <cell r="CK452">
            <v>8.1725272899999997</v>
          </cell>
          <cell r="CL452">
            <v>8.6246943000000016</v>
          </cell>
          <cell r="CM452">
            <v>0.45216701000000192</v>
          </cell>
          <cell r="CN452">
            <v>5.5327684320281047E-2</v>
          </cell>
          <cell r="CO452">
            <v>0</v>
          </cell>
          <cell r="CP452">
            <v>9.5379190000000005</v>
          </cell>
          <cell r="CQ452">
            <v>0.17490743999999947</v>
          </cell>
          <cell r="CR452">
            <v>9.3630115600000003</v>
          </cell>
          <cell r="CS452">
            <v>43.89734601</v>
          </cell>
          <cell r="CT452">
            <v>8.7996017399999999</v>
          </cell>
          <cell r="CU452">
            <v>35.09774427</v>
          </cell>
          <cell r="CV452">
            <v>0.79954137231905975</v>
          </cell>
          <cell r="CW452">
            <v>8.5080825099999995</v>
          </cell>
          <cell r="CX452">
            <v>8.7996017399999999</v>
          </cell>
          <cell r="CY452">
            <v>-0.29151923000000046</v>
          </cell>
          <cell r="CZ452">
            <v>-3.42637991177639E-2</v>
          </cell>
          <cell r="DA452">
            <v>0</v>
          </cell>
          <cell r="DB452">
            <v>17.514887000000002</v>
          </cell>
          <cell r="DC452">
            <v>0.54972188</v>
          </cell>
          <cell r="DD452">
            <v>16.965165120000002</v>
          </cell>
          <cell r="DE452">
            <v>61.412233010000001</v>
          </cell>
          <cell r="DF452">
            <v>9.3493236199999998</v>
          </cell>
          <cell r="DG452">
            <v>52.062909390000002</v>
          </cell>
          <cell r="DH452">
            <v>0.84776121691459072</v>
          </cell>
          <cell r="DI452">
            <v>9.7910572100000017</v>
          </cell>
          <cell r="DJ452">
            <v>9.3493236199999998</v>
          </cell>
          <cell r="DK452">
            <v>0.4417335900000019</v>
          </cell>
          <cell r="DL452">
            <v>4.51160258310861E-2</v>
          </cell>
          <cell r="DM452">
            <v>0</v>
          </cell>
          <cell r="DN452">
            <v>14.037919</v>
          </cell>
          <cell r="DO452">
            <v>0.33789633000000008</v>
          </cell>
          <cell r="DP452">
            <v>13.700022670000001</v>
          </cell>
          <cell r="DQ452">
            <v>75.450152009999996</v>
          </cell>
          <cell r="DR452">
            <v>9.6872199499999994</v>
          </cell>
          <cell r="DS452">
            <v>65.762932059999997</v>
          </cell>
          <cell r="DT452">
            <v>0.87160768147006418</v>
          </cell>
          <cell r="DU452">
            <v>9.8240846600000005</v>
          </cell>
          <cell r="DV452">
            <v>9.6872199499999994</v>
          </cell>
          <cell r="DW452">
            <v>0.13686471000000111</v>
          </cell>
          <cell r="DX452">
            <v>1.393154830569234E-2</v>
          </cell>
          <cell r="DY452">
            <v>0</v>
          </cell>
          <cell r="DZ452">
            <v>12.585469</v>
          </cell>
          <cell r="EA452">
            <v>3.1640674300000016</v>
          </cell>
          <cell r="EB452">
            <v>9.4214015699999987</v>
          </cell>
          <cell r="EC452">
            <v>88.035621009999986</v>
          </cell>
          <cell r="ED452">
            <v>12.85128738</v>
          </cell>
          <cell r="EE452">
            <v>75.184333629999983</v>
          </cell>
          <cell r="EF452">
            <v>0.85402173310573659</v>
          </cell>
          <cell r="EG452">
            <v>11.73937572</v>
          </cell>
          <cell r="EH452">
            <v>12.85128738</v>
          </cell>
          <cell r="EI452">
            <v>-1.1119116600000005</v>
          </cell>
          <cell r="EJ452">
            <v>-9.4716421598609546E-2</v>
          </cell>
          <cell r="EK452">
            <v>0</v>
          </cell>
          <cell r="EL452">
            <v>12.428915</v>
          </cell>
          <cell r="EM452">
            <v>8.4159098599999975</v>
          </cell>
          <cell r="EN452">
            <v>4.0130051400000024</v>
          </cell>
        </row>
        <row r="453">
          <cell r="A453">
            <v>525711</v>
          </cell>
          <cell r="B453" t="str">
            <v>Secretarial Fees</v>
          </cell>
          <cell r="C453">
            <v>0.88582853000000006</v>
          </cell>
          <cell r="D453">
            <v>2.1675001900000002</v>
          </cell>
          <cell r="E453">
            <v>0.56609980000000004</v>
          </cell>
          <cell r="F453">
            <v>0.50318792000000001</v>
          </cell>
          <cell r="G453">
            <v>0.67695896</v>
          </cell>
          <cell r="H453">
            <v>2.7864196200000002</v>
          </cell>
          <cell r="I453">
            <v>3.6235239300000002</v>
          </cell>
          <cell r="J453">
            <v>1</v>
          </cell>
          <cell r="K453">
            <v>1</v>
          </cell>
          <cell r="L453">
            <v>1</v>
          </cell>
          <cell r="M453">
            <v>8.3333329999999997E-2</v>
          </cell>
          <cell r="N453">
            <v>0.18349420999999999</v>
          </cell>
          <cell r="O453">
            <v>-0.10016087999999999</v>
          </cell>
          <cell r="P453">
            <v>-1.2019306080772243</v>
          </cell>
          <cell r="Q453">
            <v>0.38793296999999999</v>
          </cell>
          <cell r="R453">
            <v>0.18349420999999999</v>
          </cell>
          <cell r="S453">
            <v>0.20443876</v>
          </cell>
          <cell r="T453">
            <v>0.52699506309040967</v>
          </cell>
          <cell r="U453">
            <v>0</v>
          </cell>
          <cell r="V453">
            <v>8.3333329999999997E-2</v>
          </cell>
          <cell r="W453">
            <v>5.7562510000000011E-2</v>
          </cell>
          <cell r="X453">
            <v>2.5770819999999986E-2</v>
          </cell>
          <cell r="Y453">
            <v>0.16666665999999999</v>
          </cell>
          <cell r="Z453">
            <v>0.24105672</v>
          </cell>
          <cell r="AA453">
            <v>-7.4390060000000008E-2</v>
          </cell>
          <cell r="AB453">
            <v>-0.44634037785361519</v>
          </cell>
          <cell r="AC453">
            <v>2.5525587700000001</v>
          </cell>
          <cell r="AD453">
            <v>0.24105672</v>
          </cell>
          <cell r="AE453">
            <v>2.3115020500000001</v>
          </cell>
          <cell r="AF453">
            <v>0.90556271501635199</v>
          </cell>
          <cell r="AG453">
            <v>0</v>
          </cell>
          <cell r="AH453">
            <v>8.3333329999999997E-2</v>
          </cell>
          <cell r="AI453">
            <v>-0.2500984</v>
          </cell>
          <cell r="AJ453">
            <v>0.33343172999999998</v>
          </cell>
          <cell r="AK453">
            <v>0.24999998999999998</v>
          </cell>
          <cell r="AL453">
            <v>-9.0416799999999999E-3</v>
          </cell>
          <cell r="AM453">
            <v>0.25904167</v>
          </cell>
          <cell r="AN453">
            <v>1.036166721446669</v>
          </cell>
          <cell r="AO453">
            <v>-0.2500984</v>
          </cell>
          <cell r="AP453">
            <v>-9.0416799999999999E-3</v>
          </cell>
          <cell r="AQ453">
            <v>-0.24105672</v>
          </cell>
          <cell r="AR453">
            <v>0.96384750962021348</v>
          </cell>
          <cell r="AS453">
            <v>0</v>
          </cell>
          <cell r="AT453">
            <v>8.3333329999999997E-2</v>
          </cell>
          <cell r="AU453">
            <v>6.4605019999999999E-2</v>
          </cell>
          <cell r="AV453">
            <v>1.8728309999999998E-2</v>
          </cell>
          <cell r="AW453">
            <v>0.33333331999999999</v>
          </cell>
          <cell r="AX453">
            <v>5.5563339999999996E-2</v>
          </cell>
          <cell r="AY453">
            <v>0.27776997999999997</v>
          </cell>
          <cell r="AZ453">
            <v>0.83330997333239887</v>
          </cell>
          <cell r="BA453">
            <v>3.3101737400000002</v>
          </cell>
          <cell r="BB453">
            <v>5.5563339999999996E-2</v>
          </cell>
          <cell r="BC453">
            <v>3.2546104000000002</v>
          </cell>
          <cell r="BD453">
            <v>0.98321437351502883</v>
          </cell>
          <cell r="BE453">
            <v>0</v>
          </cell>
          <cell r="BF453">
            <v>8.3333329999999997E-2</v>
          </cell>
          <cell r="BG453">
            <v>-6.9023399999999964E-3</v>
          </cell>
          <cell r="BH453">
            <v>9.023566999999999E-2</v>
          </cell>
          <cell r="BI453">
            <v>0.41666665000000003</v>
          </cell>
          <cell r="BJ453">
            <v>4.8661000000000003E-2</v>
          </cell>
          <cell r="BK453">
            <v>0.36800565000000002</v>
          </cell>
          <cell r="BL453">
            <v>0.88321359532854382</v>
          </cell>
          <cell r="BM453">
            <v>3.3245712999999997</v>
          </cell>
          <cell r="BN453">
            <v>4.8661000000000003E-2</v>
          </cell>
          <cell r="BO453">
            <v>3.2759102999999996</v>
          </cell>
          <cell r="BP453">
            <v>0.98536322562851941</v>
          </cell>
          <cell r="BQ453">
            <v>0</v>
          </cell>
          <cell r="BR453">
            <v>8.3333329999999997E-2</v>
          </cell>
          <cell r="BS453">
            <v>0.13244669000000001</v>
          </cell>
          <cell r="BT453">
            <v>-4.9113360000000009E-2</v>
          </cell>
          <cell r="BU453">
            <v>0.49999998000000007</v>
          </cell>
          <cell r="BV453">
            <v>0.18110769000000002</v>
          </cell>
          <cell r="BW453">
            <v>0.31889229000000008</v>
          </cell>
          <cell r="BX453">
            <v>0.63778460551138427</v>
          </cell>
          <cell r="BY453">
            <v>3.3855761099999997</v>
          </cell>
          <cell r="BZ453">
            <v>0.18110769000000002</v>
          </cell>
          <cell r="CA453">
            <v>-3.2044684199999995</v>
          </cell>
          <cell r="CB453">
            <v>-0.946506094054403</v>
          </cell>
          <cell r="CC453">
            <v>0</v>
          </cell>
          <cell r="CD453">
            <v>8.3333329999999997E-2</v>
          </cell>
          <cell r="CE453">
            <v>6.8046480000000006E-2</v>
          </cell>
          <cell r="CF453">
            <v>1.5286849999999991E-2</v>
          </cell>
          <cell r="CG453">
            <v>0.5833333100000001</v>
          </cell>
          <cell r="CH453">
            <v>0.24915417000000001</v>
          </cell>
          <cell r="CI453">
            <v>0.3341791400000001</v>
          </cell>
          <cell r="CJ453">
            <v>0.57287854862942778</v>
          </cell>
          <cell r="CK453">
            <v>3.4345356600000003</v>
          </cell>
          <cell r="CL453">
            <v>0.24915417000000001</v>
          </cell>
          <cell r="CM453">
            <v>-3.1853814900000001</v>
          </cell>
          <cell r="CN453">
            <v>-0.92745622853716414</v>
          </cell>
          <cell r="CO453">
            <v>0</v>
          </cell>
          <cell r="CP453">
            <v>8.3333329999999997E-2</v>
          </cell>
          <cell r="CQ453">
            <v>0.27081457999999997</v>
          </cell>
          <cell r="CR453">
            <v>-0.18748124999999999</v>
          </cell>
          <cell r="CS453">
            <v>0.66666663999999998</v>
          </cell>
          <cell r="CT453">
            <v>0.51996874999999998</v>
          </cell>
          <cell r="CU453">
            <v>0.14669789</v>
          </cell>
          <cell r="CV453">
            <v>0.22004684380187375</v>
          </cell>
          <cell r="CW453">
            <v>3.4511453400000001</v>
          </cell>
          <cell r="CX453">
            <v>0.51996874999999998</v>
          </cell>
          <cell r="CY453">
            <v>2.9311765900000002</v>
          </cell>
          <cell r="CZ453">
            <v>0.84933443863595737</v>
          </cell>
          <cell r="DA453">
            <v>0</v>
          </cell>
          <cell r="DB453">
            <v>8.3333329999999997E-2</v>
          </cell>
          <cell r="DC453">
            <v>4.2835390000000001E-2</v>
          </cell>
          <cell r="DD453">
            <v>4.0497939999999996E-2</v>
          </cell>
          <cell r="DE453">
            <v>0.74999996999999996</v>
          </cell>
          <cell r="DF453">
            <v>0.56280414000000001</v>
          </cell>
          <cell r="DG453">
            <v>0.18719582999999995</v>
          </cell>
          <cell r="DH453">
            <v>0.24959444998377794</v>
          </cell>
          <cell r="DI453">
            <v>3.5677613699999999</v>
          </cell>
          <cell r="DJ453">
            <v>0.56280414000000001</v>
          </cell>
          <cell r="DK453">
            <v>3.00495723</v>
          </cell>
          <cell r="DL453">
            <v>0.84225286345314065</v>
          </cell>
          <cell r="DM453">
            <v>0</v>
          </cell>
          <cell r="DN453">
            <v>8.3333329999999997E-2</v>
          </cell>
          <cell r="DO453">
            <v>7.2874929999999935E-2</v>
          </cell>
          <cell r="DP453">
            <v>1.0458400000000062E-2</v>
          </cell>
          <cell r="DQ453">
            <v>0.83333329999999994</v>
          </cell>
          <cell r="DR453">
            <v>0.6356790699999999</v>
          </cell>
          <cell r="DS453">
            <v>0.19765423000000004</v>
          </cell>
          <cell r="DT453">
            <v>0.2371850854874035</v>
          </cell>
          <cell r="DU453">
            <v>3.6235239300000002</v>
          </cell>
          <cell r="DV453">
            <v>0.6356790699999999</v>
          </cell>
          <cell r="DW453">
            <v>2.98784486</v>
          </cell>
          <cell r="DX453">
            <v>0.82456882242806107</v>
          </cell>
          <cell r="DY453">
            <v>0</v>
          </cell>
          <cell r="DZ453">
            <v>8.3333329999999997E-2</v>
          </cell>
          <cell r="EA453">
            <v>6.5022110000000105E-2</v>
          </cell>
          <cell r="EB453">
            <v>1.8311219999999892E-2</v>
          </cell>
          <cell r="EC453">
            <v>0.91666662999999993</v>
          </cell>
          <cell r="ED453">
            <v>0.70070118000000003</v>
          </cell>
          <cell r="EE453">
            <v>0.21596544999999989</v>
          </cell>
          <cell r="EF453">
            <v>0.2355986821512199</v>
          </cell>
          <cell r="EG453">
            <v>3.6235239300000002</v>
          </cell>
          <cell r="EH453">
            <v>0.70070118000000003</v>
          </cell>
          <cell r="EI453">
            <v>2.9228227499999999</v>
          </cell>
          <cell r="EJ453">
            <v>0.8066243818072425</v>
          </cell>
          <cell r="EK453">
            <v>0</v>
          </cell>
          <cell r="EL453">
            <v>8.333336999999999E-2</v>
          </cell>
          <cell r="EM453">
            <v>9.5876349999999971E-2</v>
          </cell>
          <cell r="EN453">
            <v>-1.2542979999999981E-2</v>
          </cell>
        </row>
        <row r="454">
          <cell r="A454">
            <v>525714</v>
          </cell>
          <cell r="B454" t="str">
            <v>Entertainment</v>
          </cell>
          <cell r="C454">
            <v>5.5925471500000006</v>
          </cell>
          <cell r="D454">
            <v>4.7706715099999997</v>
          </cell>
          <cell r="E454">
            <v>3.4831547299999999</v>
          </cell>
          <cell r="F454">
            <v>2.3005664100000001</v>
          </cell>
          <cell r="G454">
            <v>3.72676988</v>
          </cell>
          <cell r="H454">
            <v>3.8335017499999999</v>
          </cell>
          <cell r="I454">
            <v>3.9645959700000004</v>
          </cell>
          <cell r="J454">
            <v>13.11519</v>
          </cell>
          <cell r="K454">
            <v>5.3689999999999998</v>
          </cell>
          <cell r="L454">
            <v>9.3650000000000002</v>
          </cell>
          <cell r="M454">
            <v>0.75116632999999999</v>
          </cell>
          <cell r="N454">
            <v>-0.28762731000000002</v>
          </cell>
          <cell r="O454">
            <v>1.03879364</v>
          </cell>
          <cell r="P454">
            <v>1.3829076178108248</v>
          </cell>
          <cell r="Q454">
            <v>-0.32394450000000002</v>
          </cell>
          <cell r="R454">
            <v>-0.28762731000000002</v>
          </cell>
          <cell r="S454">
            <v>-3.6317189999999999E-2</v>
          </cell>
          <cell r="T454">
            <v>0.1121092964998634</v>
          </cell>
          <cell r="U454">
            <v>0</v>
          </cell>
          <cell r="V454">
            <v>0.79816632999999992</v>
          </cell>
          <cell r="W454">
            <v>0.23225750000000001</v>
          </cell>
          <cell r="X454">
            <v>0.56590882999999992</v>
          </cell>
          <cell r="Y454">
            <v>1.51433266</v>
          </cell>
          <cell r="Z454">
            <v>-5.5369809999999998E-2</v>
          </cell>
          <cell r="AA454">
            <v>1.56970247</v>
          </cell>
          <cell r="AB454">
            <v>1.0365638353200413</v>
          </cell>
          <cell r="AC454">
            <v>-7.291678E-2</v>
          </cell>
          <cell r="AD454">
            <v>-5.5369809999999998E-2</v>
          </cell>
          <cell r="AE454">
            <v>-1.7546970000000002E-2</v>
          </cell>
          <cell r="AF454">
            <v>0.24064378597080127</v>
          </cell>
          <cell r="AG454">
            <v>0</v>
          </cell>
          <cell r="AH454">
            <v>0.7761663299999999</v>
          </cell>
          <cell r="AI454">
            <v>0.253828</v>
          </cell>
          <cell r="AJ454">
            <v>0.52233832999999996</v>
          </cell>
          <cell r="AK454">
            <v>2.2904989899999997</v>
          </cell>
          <cell r="AL454">
            <v>0.19845819000000001</v>
          </cell>
          <cell r="AM454">
            <v>2.0920407999999995</v>
          </cell>
          <cell r="AN454">
            <v>0.91335591464286114</v>
          </cell>
          <cell r="AO454">
            <v>0.253828</v>
          </cell>
          <cell r="AP454">
            <v>0.19845819000000001</v>
          </cell>
          <cell r="AQ454">
            <v>5.5369809999999992E-2</v>
          </cell>
          <cell r="AR454">
            <v>0.21813909418976626</v>
          </cell>
          <cell r="AS454">
            <v>0</v>
          </cell>
          <cell r="AT454">
            <v>0.72116632999999997</v>
          </cell>
          <cell r="AU454">
            <v>0.22752388000000001</v>
          </cell>
          <cell r="AV454">
            <v>0.49364244999999995</v>
          </cell>
          <cell r="AW454">
            <v>3.0146653199999998</v>
          </cell>
          <cell r="AX454">
            <v>0.42598206999999999</v>
          </cell>
          <cell r="AY454">
            <v>2.5886832499999999</v>
          </cell>
          <cell r="AZ454">
            <v>0.85869672922764118</v>
          </cell>
          <cell r="BA454">
            <v>0.41557756000000001</v>
          </cell>
          <cell r="BB454">
            <v>0.42598206999999999</v>
          </cell>
          <cell r="BC454">
            <v>-1.0404509999999978E-2</v>
          </cell>
          <cell r="BD454">
            <v>-2.5036265191989621E-2</v>
          </cell>
          <cell r="BE454">
            <v>0</v>
          </cell>
          <cell r="BF454">
            <v>0.77916632999999991</v>
          </cell>
          <cell r="BG454">
            <v>0.16896989999999998</v>
          </cell>
          <cell r="BH454">
            <v>0.6101964299999999</v>
          </cell>
          <cell r="BI454">
            <v>3.79383165</v>
          </cell>
          <cell r="BJ454">
            <v>0.59495197</v>
          </cell>
          <cell r="BK454">
            <v>3.1988796800000001</v>
          </cell>
          <cell r="BL454">
            <v>0.84317913263230859</v>
          </cell>
          <cell r="BM454">
            <v>0.69241383000000001</v>
          </cell>
          <cell r="BN454">
            <v>0.59495197</v>
          </cell>
          <cell r="BO454">
            <v>9.7461860000000011E-2</v>
          </cell>
          <cell r="BP454">
            <v>0.14075666281824556</v>
          </cell>
          <cell r="BQ454">
            <v>0</v>
          </cell>
          <cell r="BR454">
            <v>0.78116832999999997</v>
          </cell>
          <cell r="BS454">
            <v>0.19395363000000002</v>
          </cell>
          <cell r="BT454">
            <v>0.58721469999999998</v>
          </cell>
          <cell r="BU454">
            <v>4.5749999799999994</v>
          </cell>
          <cell r="BV454">
            <v>0.78890559999999998</v>
          </cell>
          <cell r="BW454">
            <v>3.7860943799999993</v>
          </cell>
          <cell r="BX454">
            <v>0.82756161673250972</v>
          </cell>
          <cell r="BY454">
            <v>0.98999255000000008</v>
          </cell>
          <cell r="BZ454">
            <v>0.78890559999999998</v>
          </cell>
          <cell r="CA454">
            <v>-0.2010869500000001</v>
          </cell>
          <cell r="CB454">
            <v>-0.20311965983986455</v>
          </cell>
          <cell r="CC454">
            <v>0</v>
          </cell>
          <cell r="CD454">
            <v>0.75333332999999991</v>
          </cell>
          <cell r="CE454">
            <v>0.27658323000000012</v>
          </cell>
          <cell r="CF454">
            <v>0.47675009999999979</v>
          </cell>
          <cell r="CG454">
            <v>5.31333331</v>
          </cell>
          <cell r="CH454">
            <v>1.0654888300000001</v>
          </cell>
          <cell r="CI454">
            <v>4.2478444799999995</v>
          </cell>
          <cell r="CJ454">
            <v>0.79946885169151938</v>
          </cell>
          <cell r="CK454">
            <v>1.26425155</v>
          </cell>
          <cell r="CL454">
            <v>1.0654888300000001</v>
          </cell>
          <cell r="CM454">
            <v>-0.19876271999999995</v>
          </cell>
          <cell r="CN454">
            <v>-0.15721769927828044</v>
          </cell>
          <cell r="CO454">
            <v>0</v>
          </cell>
          <cell r="CP454">
            <v>0.81033332999999996</v>
          </cell>
          <cell r="CQ454">
            <v>0.230377</v>
          </cell>
          <cell r="CR454">
            <v>0.57995632999999991</v>
          </cell>
          <cell r="CS454">
            <v>6.1236666399999997</v>
          </cell>
          <cell r="CT454">
            <v>1.2958658300000001</v>
          </cell>
          <cell r="CU454">
            <v>4.8278008099999994</v>
          </cell>
          <cell r="CV454">
            <v>0.78838400158242439</v>
          </cell>
          <cell r="CW454">
            <v>1.5265822499999999</v>
          </cell>
          <cell r="CX454">
            <v>1.2958658300000001</v>
          </cell>
          <cell r="CY454">
            <v>0.23071641999999981</v>
          </cell>
          <cell r="CZ454">
            <v>0.15113264941997054</v>
          </cell>
          <cell r="DA454">
            <v>0</v>
          </cell>
          <cell r="DB454">
            <v>0.81933332999999997</v>
          </cell>
          <cell r="DC454">
            <v>0.16292899999999999</v>
          </cell>
          <cell r="DD454">
            <v>0.65640432999999998</v>
          </cell>
          <cell r="DE454">
            <v>6.9269999699999998</v>
          </cell>
          <cell r="DF454">
            <v>1.45879483</v>
          </cell>
          <cell r="DG454">
            <v>5.4682051400000002</v>
          </cell>
          <cell r="DH454">
            <v>0.78940452774392034</v>
          </cell>
          <cell r="DI454">
            <v>1.8047777300000001</v>
          </cell>
          <cell r="DJ454">
            <v>1.45879483</v>
          </cell>
          <cell r="DK454">
            <v>0.34598290000000009</v>
          </cell>
          <cell r="DL454">
            <v>0.19170388366882168</v>
          </cell>
          <cell r="DM454">
            <v>0</v>
          </cell>
          <cell r="DN454">
            <v>0.79248832999999996</v>
          </cell>
          <cell r="DO454">
            <v>0.36462336999999989</v>
          </cell>
          <cell r="DP454">
            <v>0.42786496000000007</v>
          </cell>
          <cell r="DQ454">
            <v>7.7284882999999995</v>
          </cell>
          <cell r="DR454">
            <v>1.8234181999999999</v>
          </cell>
          <cell r="DS454">
            <v>5.9050700999999997</v>
          </cell>
          <cell r="DT454">
            <v>0.76406534768254741</v>
          </cell>
          <cell r="DU454">
            <v>2.06789961</v>
          </cell>
          <cell r="DV454">
            <v>1.8234181999999999</v>
          </cell>
          <cell r="DW454">
            <v>0.24448141000000012</v>
          </cell>
          <cell r="DX454">
            <v>0.11822692398496082</v>
          </cell>
          <cell r="DY454">
            <v>0</v>
          </cell>
          <cell r="DZ454">
            <v>0.81817832999999995</v>
          </cell>
          <cell r="EA454">
            <v>0.22919893999999993</v>
          </cell>
          <cell r="EB454">
            <v>0.58897938999999999</v>
          </cell>
          <cell r="EC454">
            <v>8.5466666299999989</v>
          </cell>
          <cell r="ED454">
            <v>2.0526171399999997</v>
          </cell>
          <cell r="EE454">
            <v>6.4940494899999992</v>
          </cell>
          <cell r="EF454">
            <v>0.75983418695716698</v>
          </cell>
          <cell r="EG454">
            <v>2.3638586699999999</v>
          </cell>
          <cell r="EH454">
            <v>2.0526171399999997</v>
          </cell>
          <cell r="EI454">
            <v>0.31124153000000021</v>
          </cell>
          <cell r="EJ454">
            <v>0.13166672523615813</v>
          </cell>
          <cell r="EK454">
            <v>0</v>
          </cell>
          <cell r="EL454">
            <v>0.81833336999999995</v>
          </cell>
          <cell r="EM454">
            <v>1.6180771300000001</v>
          </cell>
          <cell r="EN454">
            <v>-0.79974376000000014</v>
          </cell>
        </row>
        <row r="455">
          <cell r="A455">
            <v>525715</v>
          </cell>
          <cell r="B455" t="str">
            <v>Insurance</v>
          </cell>
          <cell r="C455">
            <v>5.0986838600000004</v>
          </cell>
          <cell r="D455">
            <v>6.3940822199999996</v>
          </cell>
          <cell r="E455">
            <v>5.9609753799999998</v>
          </cell>
          <cell r="F455">
            <v>12.75033416</v>
          </cell>
          <cell r="G455">
            <v>25.280449530000002</v>
          </cell>
          <cell r="H455">
            <v>27.436425309999997</v>
          </cell>
          <cell r="I455">
            <v>38.410817229999999</v>
          </cell>
          <cell r="J455">
            <v>42.8</v>
          </cell>
          <cell r="K455">
            <v>39.338000000000001</v>
          </cell>
          <cell r="L455">
            <v>39.608012000000002</v>
          </cell>
          <cell r="M455">
            <v>3.2781666700000001</v>
          </cell>
          <cell r="N455">
            <v>3.1768858399999997</v>
          </cell>
          <cell r="O455">
            <v>0.10128083000000032</v>
          </cell>
          <cell r="P455">
            <v>3.0895570663586887E-2</v>
          </cell>
          <cell r="Q455">
            <v>1.4313102799999999</v>
          </cell>
          <cell r="R455">
            <v>3.1768858399999997</v>
          </cell>
          <cell r="S455">
            <v>-1.7455755599999998</v>
          </cell>
          <cell r="T455">
            <v>-1.2195647473446498</v>
          </cell>
          <cell r="U455">
            <v>0</v>
          </cell>
          <cell r="V455">
            <v>3.2781666700000001</v>
          </cell>
          <cell r="W455">
            <v>1.3223117999999998</v>
          </cell>
          <cell r="X455">
            <v>1.9558548700000002</v>
          </cell>
          <cell r="Y455">
            <v>6.5563333400000001</v>
          </cell>
          <cell r="Z455">
            <v>4.4991976399999993</v>
          </cell>
          <cell r="AA455">
            <v>2.0571357000000008</v>
          </cell>
          <cell r="AB455">
            <v>0.31376313456325894</v>
          </cell>
          <cell r="AC455">
            <v>2.8626205599999999</v>
          </cell>
          <cell r="AD455">
            <v>4.4991976399999993</v>
          </cell>
          <cell r="AE455">
            <v>-1.6365770799999995</v>
          </cell>
          <cell r="AF455">
            <v>-0.57170590572436875</v>
          </cell>
          <cell r="AG455">
            <v>0</v>
          </cell>
          <cell r="AH455">
            <v>3.2781666700000001</v>
          </cell>
          <cell r="AI455">
            <v>2.3275573000000009</v>
          </cell>
          <cell r="AJ455">
            <v>0.95060936999999912</v>
          </cell>
          <cell r="AK455">
            <v>9.8345000099999993</v>
          </cell>
          <cell r="AL455">
            <v>6.8267549400000007</v>
          </cell>
          <cell r="AM455">
            <v>3.0077450699999986</v>
          </cell>
          <cell r="AN455">
            <v>0.30583609405070294</v>
          </cell>
          <cell r="AO455">
            <v>2.3275573000000009</v>
          </cell>
          <cell r="AP455">
            <v>6.8267549400000007</v>
          </cell>
          <cell r="AQ455">
            <v>-4.4991976400000002</v>
          </cell>
          <cell r="AR455">
            <v>-1.9330126222886106</v>
          </cell>
          <cell r="AS455">
            <v>0</v>
          </cell>
          <cell r="AT455">
            <v>3.2781666700000001</v>
          </cell>
          <cell r="AU455">
            <v>1.2145428499999997</v>
          </cell>
          <cell r="AV455">
            <v>2.0636238200000001</v>
          </cell>
          <cell r="AW455">
            <v>13.11266668</v>
          </cell>
          <cell r="AX455">
            <v>8.0412977899999998</v>
          </cell>
          <cell r="AY455">
            <v>5.0713688900000005</v>
          </cell>
          <cell r="AZ455">
            <v>0.38675343572448684</v>
          </cell>
          <cell r="BA455">
            <v>12.694056310000001</v>
          </cell>
          <cell r="BB455">
            <v>8.0412977899999998</v>
          </cell>
          <cell r="BC455">
            <v>4.6527585200000008</v>
          </cell>
          <cell r="BD455">
            <v>0.36653047744358086</v>
          </cell>
          <cell r="BE455">
            <v>0</v>
          </cell>
          <cell r="BF455">
            <v>3.2781666700000001</v>
          </cell>
          <cell r="BG455">
            <v>1.2145428500000006</v>
          </cell>
          <cell r="BH455">
            <v>2.0636238199999992</v>
          </cell>
          <cell r="BI455">
            <v>16.390833350000001</v>
          </cell>
          <cell r="BJ455">
            <v>9.2558406400000006</v>
          </cell>
          <cell r="BK455">
            <v>7.1349927100000006</v>
          </cell>
          <cell r="BL455">
            <v>0.43530384072875711</v>
          </cell>
          <cell r="BM455">
            <v>5.6532502899999999</v>
          </cell>
          <cell r="BN455">
            <v>9.2558406400000006</v>
          </cell>
          <cell r="BO455">
            <v>-3.6025903500000007</v>
          </cell>
          <cell r="BP455">
            <v>-0.63726001241668018</v>
          </cell>
          <cell r="BQ455">
            <v>0</v>
          </cell>
          <cell r="BR455">
            <v>3.2781666700000001</v>
          </cell>
          <cell r="BS455">
            <v>1.2145428499999997</v>
          </cell>
          <cell r="BT455">
            <v>2.0636238200000001</v>
          </cell>
          <cell r="BU455">
            <v>19.669000019999999</v>
          </cell>
          <cell r="BV455">
            <v>10.47038349</v>
          </cell>
          <cell r="BW455">
            <v>9.1986165299999989</v>
          </cell>
          <cell r="BX455">
            <v>0.46767077739827057</v>
          </cell>
          <cell r="BY455">
            <v>12.327378810000001</v>
          </cell>
          <cell r="BZ455">
            <v>10.47038349</v>
          </cell>
          <cell r="CA455">
            <v>-1.8569953200000011</v>
          </cell>
          <cell r="CB455">
            <v>-0.15063991693786533</v>
          </cell>
          <cell r="CC455">
            <v>0</v>
          </cell>
          <cell r="CD455">
            <v>3.54797867</v>
          </cell>
          <cell r="CE455">
            <v>3.5748783599999996</v>
          </cell>
          <cell r="CF455">
            <v>-2.6899689999999588E-2</v>
          </cell>
          <cell r="CG455">
            <v>23.216978689999998</v>
          </cell>
          <cell r="CH455">
            <v>14.045261849999999</v>
          </cell>
          <cell r="CI455">
            <v>9.1717168399999984</v>
          </cell>
          <cell r="CJ455">
            <v>0.39504351373464602</v>
          </cell>
          <cell r="CK455">
            <v>14.731565829999999</v>
          </cell>
          <cell r="CL455">
            <v>14.045261849999999</v>
          </cell>
          <cell r="CM455">
            <v>-0.68630397999999992</v>
          </cell>
          <cell r="CN455">
            <v>-4.6587307005911127E-2</v>
          </cell>
          <cell r="CO455">
            <v>0</v>
          </cell>
          <cell r="CP455">
            <v>3.2781666700000001</v>
          </cell>
          <cell r="CQ455">
            <v>13.67498685</v>
          </cell>
          <cell r="CR455">
            <v>-10.396820179999999</v>
          </cell>
          <cell r="CS455">
            <v>26.495145359999999</v>
          </cell>
          <cell r="CT455">
            <v>27.720248699999999</v>
          </cell>
          <cell r="CU455">
            <v>-1.2251033400000004</v>
          </cell>
          <cell r="CV455">
            <v>-4.6238785383285796E-2</v>
          </cell>
          <cell r="CW455">
            <v>30.027295030000001</v>
          </cell>
          <cell r="CX455">
            <v>27.720248699999999</v>
          </cell>
          <cell r="CY455">
            <v>2.3070463300000021</v>
          </cell>
          <cell r="CZ455">
            <v>7.6831640269130225E-2</v>
          </cell>
          <cell r="DA455">
            <v>0</v>
          </cell>
          <cell r="DB455">
            <v>3.2781666700000001</v>
          </cell>
          <cell r="DC455">
            <v>1.7223952</v>
          </cell>
          <cell r="DD455">
            <v>1.55577147</v>
          </cell>
          <cell r="DE455">
            <v>29.77331203</v>
          </cell>
          <cell r="DF455">
            <v>29.4426439</v>
          </cell>
          <cell r="DG455">
            <v>0.33066812999999939</v>
          </cell>
          <cell r="DH455">
            <v>1.1106192339865099E-2</v>
          </cell>
          <cell r="DI455">
            <v>32.35485233</v>
          </cell>
          <cell r="DJ455">
            <v>29.4426439</v>
          </cell>
          <cell r="DK455">
            <v>2.9122084299999997</v>
          </cell>
          <cell r="DL455">
            <v>9.0008398131359968E-2</v>
          </cell>
          <cell r="DM455">
            <v>0</v>
          </cell>
          <cell r="DN455">
            <v>3.27836667</v>
          </cell>
          <cell r="DO455">
            <v>0.36389717000000177</v>
          </cell>
          <cell r="DP455">
            <v>2.9144694999999983</v>
          </cell>
          <cell r="DQ455">
            <v>33.051678700000004</v>
          </cell>
          <cell r="DR455">
            <v>29.806541070000002</v>
          </cell>
          <cell r="DS455">
            <v>3.2451376300000021</v>
          </cell>
          <cell r="DT455">
            <v>9.8183746110299744E-2</v>
          </cell>
          <cell r="DU455">
            <v>33.875469219999999</v>
          </cell>
          <cell r="DV455">
            <v>29.806541070000002</v>
          </cell>
          <cell r="DW455">
            <v>4.0689281499999979</v>
          </cell>
          <cell r="DX455">
            <v>0.12011429638287377</v>
          </cell>
          <cell r="DY455">
            <v>0</v>
          </cell>
          <cell r="DZ455">
            <v>3.2781666700000001</v>
          </cell>
          <cell r="EA455">
            <v>1.7831530199999996</v>
          </cell>
          <cell r="EB455">
            <v>1.4950136500000004</v>
          </cell>
          <cell r="EC455">
            <v>36.329845370000008</v>
          </cell>
          <cell r="ED455">
            <v>31.589694089999998</v>
          </cell>
          <cell r="EE455">
            <v>4.7401512800000098</v>
          </cell>
          <cell r="EF455">
            <v>0.1304754047732411</v>
          </cell>
          <cell r="EG455">
            <v>36.083259920000003</v>
          </cell>
          <cell r="EH455">
            <v>31.589694089999998</v>
          </cell>
          <cell r="EI455">
            <v>4.493565830000005</v>
          </cell>
          <cell r="EJ455">
            <v>0.12453325558618221</v>
          </cell>
          <cell r="EK455">
            <v>0</v>
          </cell>
          <cell r="EL455">
            <v>3.2781666299999999</v>
          </cell>
          <cell r="EM455">
            <v>1.7223951999999993</v>
          </cell>
          <cell r="EN455">
            <v>1.5557714300000005</v>
          </cell>
        </row>
        <row r="456">
          <cell r="A456">
            <v>525716</v>
          </cell>
          <cell r="B456" t="str">
            <v>Insurance - Property Plant &amp; Equipment</v>
          </cell>
          <cell r="C456">
            <v>0.31277505</v>
          </cell>
          <cell r="D456">
            <v>0.39922538000000002</v>
          </cell>
          <cell r="E456">
            <v>4.3315708200000005</v>
          </cell>
          <cell r="F456">
            <v>0</v>
          </cell>
          <cell r="G456">
            <v>59.750066189999998</v>
          </cell>
          <cell r="H456">
            <v>54.039304100000003</v>
          </cell>
          <cell r="I456">
            <v>67.740318889999998</v>
          </cell>
          <cell r="J456">
            <v>107</v>
          </cell>
          <cell r="K456">
            <v>59.887999999999998</v>
          </cell>
          <cell r="L456">
            <v>64.888001000000003</v>
          </cell>
          <cell r="M456">
            <v>4.9906666699999995</v>
          </cell>
          <cell r="N456">
            <v>4.9906666699999942</v>
          </cell>
          <cell r="O456">
            <v>0</v>
          </cell>
          <cell r="P456">
            <v>0</v>
          </cell>
          <cell r="Q456">
            <v>5.3450344000000003</v>
          </cell>
          <cell r="R456">
            <v>4.9906666699999942</v>
          </cell>
          <cell r="S456">
            <v>0.3543677300000061</v>
          </cell>
          <cell r="T456">
            <v>6.6298493794540614E-2</v>
          </cell>
          <cell r="U456">
            <v>0</v>
          </cell>
          <cell r="V456">
            <v>4.9906666699999995</v>
          </cell>
          <cell r="W456">
            <v>6.6783810500000005</v>
          </cell>
          <cell r="X456">
            <v>-1.687714380000001</v>
          </cell>
          <cell r="Y456">
            <v>9.9813333399999991</v>
          </cell>
          <cell r="Z456">
            <v>11.66904772</v>
          </cell>
          <cell r="AA456">
            <v>-1.687714380000001</v>
          </cell>
          <cell r="AB456">
            <v>-0.16908706707915649</v>
          </cell>
          <cell r="AC456">
            <v>10.690068800000001</v>
          </cell>
          <cell r="AD456">
            <v>11.66904772</v>
          </cell>
          <cell r="AE456">
            <v>-0.97897891999999942</v>
          </cell>
          <cell r="AF456">
            <v>-9.1578355417132523E-2</v>
          </cell>
          <cell r="AG456">
            <v>0</v>
          </cell>
          <cell r="AH456">
            <v>4.9906666699999995</v>
          </cell>
          <cell r="AI456">
            <v>5.8345238599999973</v>
          </cell>
          <cell r="AJ456">
            <v>-0.84385718999999781</v>
          </cell>
          <cell r="AK456">
            <v>14.97200001</v>
          </cell>
          <cell r="AL456">
            <v>17.503571579999999</v>
          </cell>
          <cell r="AM456">
            <v>-2.5315715699999988</v>
          </cell>
          <cell r="AN456">
            <v>-0.1690870670791563</v>
          </cell>
          <cell r="AO456">
            <v>5.8345238599999973</v>
          </cell>
          <cell r="AP456">
            <v>17.503571579999999</v>
          </cell>
          <cell r="AQ456">
            <v>-11.669047720000002</v>
          </cell>
          <cell r="AR456">
            <v>-2.0000000000000013</v>
          </cell>
          <cell r="AS456">
            <v>0</v>
          </cell>
          <cell r="AT456">
            <v>4.9906666699999995</v>
          </cell>
          <cell r="AU456">
            <v>6.8824094800000006</v>
          </cell>
          <cell r="AV456">
            <v>-1.8917428100000011</v>
          </cell>
          <cell r="AW456">
            <v>19.962666679999998</v>
          </cell>
          <cell r="AX456">
            <v>24.385981059999999</v>
          </cell>
          <cell r="AY456">
            <v>-4.4233143800000008</v>
          </cell>
          <cell r="AZ456">
            <v>-0.22157933360834942</v>
          </cell>
          <cell r="BA456">
            <v>16.035103199999998</v>
          </cell>
          <cell r="BB456">
            <v>24.385981059999999</v>
          </cell>
          <cell r="BC456">
            <v>-8.3508778600000007</v>
          </cell>
          <cell r="BD456">
            <v>-0.52078728498610483</v>
          </cell>
          <cell r="BE456">
            <v>0</v>
          </cell>
          <cell r="BF456">
            <v>4.9906666699999995</v>
          </cell>
          <cell r="BG456">
            <v>6.8824094900000024</v>
          </cell>
          <cell r="BH456">
            <v>-1.8917428200000028</v>
          </cell>
          <cell r="BI456">
            <v>24.953333350000001</v>
          </cell>
          <cell r="BJ456">
            <v>31.268390549999999</v>
          </cell>
          <cell r="BK456">
            <v>-6.3150571999999983</v>
          </cell>
          <cell r="BL456">
            <v>-0.25307469392661314</v>
          </cell>
          <cell r="BM456">
            <v>31.4351032</v>
          </cell>
          <cell r="BN456">
            <v>31.268390549999999</v>
          </cell>
          <cell r="BO456">
            <v>0.16671265000000091</v>
          </cell>
          <cell r="BP456">
            <v>5.3033912101170038E-3</v>
          </cell>
          <cell r="BQ456">
            <v>0</v>
          </cell>
          <cell r="BR456">
            <v>4.9906666699999995</v>
          </cell>
          <cell r="BS456">
            <v>6.8824094800000006</v>
          </cell>
          <cell r="BT456">
            <v>-1.8917428100000011</v>
          </cell>
          <cell r="BU456">
            <v>29.944000020000004</v>
          </cell>
          <cell r="BV456">
            <v>38.150800029999999</v>
          </cell>
          <cell r="BW456">
            <v>-8.2068000099999949</v>
          </cell>
          <cell r="BX456">
            <v>-0.27407160047149887</v>
          </cell>
          <cell r="BY456">
            <v>35.344730060000003</v>
          </cell>
          <cell r="BZ456">
            <v>38.150800029999999</v>
          </cell>
          <cell r="CA456">
            <v>2.8060699699999958</v>
          </cell>
          <cell r="CB456">
            <v>7.939146699483933E-2</v>
          </cell>
          <cell r="CC456">
            <v>0</v>
          </cell>
          <cell r="CD456">
            <v>4.9906676699999997</v>
          </cell>
          <cell r="CE456">
            <v>-0.66011389000000065</v>
          </cell>
          <cell r="CF456">
            <v>5.6507815600000004</v>
          </cell>
          <cell r="CG456">
            <v>34.934667690000005</v>
          </cell>
          <cell r="CH456">
            <v>37.490686140000001</v>
          </cell>
          <cell r="CI456">
            <v>-2.5560184499999963</v>
          </cell>
          <cell r="CJ456">
            <v>-7.31656723539309E-2</v>
          </cell>
          <cell r="CK456">
            <v>41.179253920000001</v>
          </cell>
          <cell r="CL456">
            <v>37.490686140000001</v>
          </cell>
          <cell r="CM456">
            <v>-3.6885677799999996</v>
          </cell>
          <cell r="CN456">
            <v>-8.9573448493405816E-2</v>
          </cell>
          <cell r="CO456">
            <v>0</v>
          </cell>
          <cell r="CP456">
            <v>4.9906666699999995</v>
          </cell>
          <cell r="CQ456">
            <v>8.0182848100000026</v>
          </cell>
          <cell r="CR456">
            <v>-3.0276181400000031</v>
          </cell>
          <cell r="CS456">
            <v>39.925334360000008</v>
          </cell>
          <cell r="CT456">
            <v>45.508970950000005</v>
          </cell>
          <cell r="CU456">
            <v>-5.5836365899999976</v>
          </cell>
          <cell r="CV456">
            <v>-0.13985196816771245</v>
          </cell>
          <cell r="CW456">
            <v>47.013777729999994</v>
          </cell>
          <cell r="CX456">
            <v>45.508970950000005</v>
          </cell>
          <cell r="CY456">
            <v>1.5048067799999885</v>
          </cell>
          <cell r="CZ456">
            <v>3.2007782668350755E-2</v>
          </cell>
          <cell r="DA456">
            <v>0</v>
          </cell>
          <cell r="DB456">
            <v>4.9906666699999995</v>
          </cell>
          <cell r="DC456">
            <v>4.565134869999997</v>
          </cell>
          <cell r="DD456">
            <v>0.42553180000000257</v>
          </cell>
          <cell r="DE456">
            <v>44.916001030000011</v>
          </cell>
          <cell r="DF456">
            <v>50.07410582</v>
          </cell>
          <cell r="DG456">
            <v>-5.1581047899999888</v>
          </cell>
          <cell r="DH456">
            <v>-0.1148389142335895</v>
          </cell>
          <cell r="DI456">
            <v>50.232351810000004</v>
          </cell>
          <cell r="DJ456">
            <v>50.07410582</v>
          </cell>
          <cell r="DK456">
            <v>0.15824599000000461</v>
          </cell>
          <cell r="DL456">
            <v>3.1502803332513251E-3</v>
          </cell>
          <cell r="DM456">
            <v>0</v>
          </cell>
          <cell r="DN456">
            <v>4.9906666699999995</v>
          </cell>
          <cell r="DO456">
            <v>4.4917815000000001</v>
          </cell>
          <cell r="DP456">
            <v>0.49888516999999943</v>
          </cell>
          <cell r="DQ456">
            <v>49.906667700000007</v>
          </cell>
          <cell r="DR456">
            <v>54.565887320000002</v>
          </cell>
          <cell r="DS456">
            <v>-4.6592196199999947</v>
          </cell>
          <cell r="DT456">
            <v>-9.3358659969196747E-2</v>
          </cell>
          <cell r="DU456">
            <v>56.066875659999994</v>
          </cell>
          <cell r="DV456">
            <v>54.565887320000002</v>
          </cell>
          <cell r="DW456">
            <v>1.5009883399999921</v>
          </cell>
          <cell r="DX456">
            <v>2.6771392597337969E-2</v>
          </cell>
          <cell r="DY456">
            <v>0</v>
          </cell>
          <cell r="DZ456">
            <v>4.9906666699999995</v>
          </cell>
          <cell r="EA456">
            <v>4.0733534799999971</v>
          </cell>
          <cell r="EB456">
            <v>0.91731319000000244</v>
          </cell>
          <cell r="EC456">
            <v>54.89733437000001</v>
          </cell>
          <cell r="ED456">
            <v>58.639240799999996</v>
          </cell>
          <cell r="EE456">
            <v>-3.741906429999986</v>
          </cell>
          <cell r="EF456">
            <v>-6.8161896619243545E-2</v>
          </cell>
          <cell r="EG456">
            <v>61.90579503</v>
          </cell>
          <cell r="EH456">
            <v>58.639240799999996</v>
          </cell>
          <cell r="EI456">
            <v>3.2665542300000041</v>
          </cell>
          <cell r="EJ456">
            <v>5.2766533866773026E-2</v>
          </cell>
          <cell r="EK456">
            <v>0</v>
          </cell>
          <cell r="EL456">
            <v>9.9906666300000015</v>
          </cell>
          <cell r="EM456">
            <v>5.1302697500000001</v>
          </cell>
          <cell r="EN456">
            <v>4.8603968800000015</v>
          </cell>
        </row>
        <row r="457">
          <cell r="A457">
            <v>525717</v>
          </cell>
          <cell r="B457" t="str">
            <v>Meetings expenses</v>
          </cell>
          <cell r="C457">
            <v>6.6310724199999997</v>
          </cell>
          <cell r="D457">
            <v>10.128846699999999</v>
          </cell>
          <cell r="E457">
            <v>5.10796604</v>
          </cell>
          <cell r="F457">
            <v>4.1736432700000003</v>
          </cell>
          <cell r="G457">
            <v>11.11216421</v>
          </cell>
          <cell r="H457">
            <v>19.014830289999999</v>
          </cell>
          <cell r="I457">
            <v>17.01916172</v>
          </cell>
          <cell r="J457">
            <v>40.668199999999999</v>
          </cell>
          <cell r="K457">
            <v>15.502000000000001</v>
          </cell>
          <cell r="L457">
            <v>21.866848570000002</v>
          </cell>
          <cell r="M457">
            <v>1.6493350099999999</v>
          </cell>
          <cell r="N457">
            <v>0.32397333</v>
          </cell>
          <cell r="O457">
            <v>1.3253616799999999</v>
          </cell>
          <cell r="P457">
            <v>0.80357336257598744</v>
          </cell>
          <cell r="Q457">
            <v>0.43292296000000002</v>
          </cell>
          <cell r="R457">
            <v>0.32397333</v>
          </cell>
          <cell r="S457">
            <v>0.10894963000000002</v>
          </cell>
          <cell r="T457">
            <v>0.25166054948898997</v>
          </cell>
          <cell r="U457">
            <v>0</v>
          </cell>
          <cell r="V457">
            <v>3.0436680099999998</v>
          </cell>
          <cell r="W457">
            <v>1.5638199399999999</v>
          </cell>
          <cell r="X457">
            <v>1.4798480699999998</v>
          </cell>
          <cell r="Y457">
            <v>4.6253360199999998</v>
          </cell>
          <cell r="Z457">
            <v>1.88779327</v>
          </cell>
          <cell r="AA457">
            <v>2.7375427499999998</v>
          </cell>
          <cell r="AB457">
            <v>0.59185813488205774</v>
          </cell>
          <cell r="AC457">
            <v>1.44599995</v>
          </cell>
          <cell r="AD457">
            <v>1.88779327</v>
          </cell>
          <cell r="AE457">
            <v>-0.44179331999999993</v>
          </cell>
          <cell r="AF457">
            <v>-0.30552789438201566</v>
          </cell>
          <cell r="AG457">
            <v>0</v>
          </cell>
          <cell r="AH457">
            <v>1.1259157799999999</v>
          </cell>
          <cell r="AI457">
            <v>0.93767516999999989</v>
          </cell>
          <cell r="AJ457">
            <v>0.18824061000000003</v>
          </cell>
          <cell r="AK457">
            <v>5.4859097999999999</v>
          </cell>
          <cell r="AL457">
            <v>2.8254684399999999</v>
          </cell>
          <cell r="AM457">
            <v>2.6604413600000001</v>
          </cell>
          <cell r="AN457">
            <v>0.48495900534128361</v>
          </cell>
          <cell r="AO457">
            <v>0.93767516999999989</v>
          </cell>
          <cell r="AP457">
            <v>2.8254684399999999</v>
          </cell>
          <cell r="AQ457">
            <v>-1.88779327</v>
          </cell>
          <cell r="AR457">
            <v>-2.0132699791975939</v>
          </cell>
          <cell r="AS457">
            <v>0</v>
          </cell>
          <cell r="AT457">
            <v>1.1445917800000001</v>
          </cell>
          <cell r="AU457">
            <v>1.0696445000000001</v>
          </cell>
          <cell r="AV457">
            <v>7.4947279999999949E-2</v>
          </cell>
          <cell r="AW457">
            <v>6.6185015800000002</v>
          </cell>
          <cell r="AX457">
            <v>3.8951129399999997</v>
          </cell>
          <cell r="AY457">
            <v>2.7233886400000005</v>
          </cell>
          <cell r="AZ457">
            <v>0.41148114978617267</v>
          </cell>
          <cell r="BA457">
            <v>4.4044621500000005</v>
          </cell>
          <cell r="BB457">
            <v>3.8951129399999997</v>
          </cell>
          <cell r="BC457">
            <v>0.50934921000000077</v>
          </cell>
          <cell r="BD457">
            <v>0.11564390671401291</v>
          </cell>
          <cell r="BE457">
            <v>0</v>
          </cell>
          <cell r="BF457">
            <v>1.4053277800000001</v>
          </cell>
          <cell r="BG457">
            <v>1.3147923800000003</v>
          </cell>
          <cell r="BH457">
            <v>9.0535399999999822E-2</v>
          </cell>
          <cell r="BI457">
            <v>8.0188293599999998</v>
          </cell>
          <cell r="BJ457">
            <v>5.2099053200000007</v>
          </cell>
          <cell r="BK457">
            <v>2.8089240399999991</v>
          </cell>
          <cell r="BL457">
            <v>0.35029103549847818</v>
          </cell>
          <cell r="BM457">
            <v>6.3101900500000001</v>
          </cell>
          <cell r="BN457">
            <v>5.2099053200000007</v>
          </cell>
          <cell r="BO457">
            <v>1.1002847299999994</v>
          </cell>
          <cell r="BP457">
            <v>0.17436633782527666</v>
          </cell>
          <cell r="BQ457">
            <v>0</v>
          </cell>
          <cell r="BR457">
            <v>1.5394000400000001</v>
          </cell>
          <cell r="BS457">
            <v>0.93329531999999937</v>
          </cell>
          <cell r="BT457">
            <v>0.60610472000000071</v>
          </cell>
          <cell r="BU457">
            <v>9.5582294000000001</v>
          </cell>
          <cell r="BV457">
            <v>6.1432006399999999</v>
          </cell>
          <cell r="BW457">
            <v>3.4150287600000002</v>
          </cell>
          <cell r="BX457">
            <v>0.35728675438570245</v>
          </cell>
          <cell r="BY457">
            <v>7.5763355700000004</v>
          </cell>
          <cell r="BZ457">
            <v>6.1432006399999999</v>
          </cell>
          <cell r="CA457">
            <v>-1.4331349300000005</v>
          </cell>
          <cell r="CB457">
            <v>-0.18915937879979627</v>
          </cell>
          <cell r="CC457">
            <v>0</v>
          </cell>
          <cell r="CD457">
            <v>1.5455726399999998</v>
          </cell>
          <cell r="CE457">
            <v>1.7402299900000002</v>
          </cell>
          <cell r="CF457">
            <v>-0.1946573500000004</v>
          </cell>
          <cell r="CG457">
            <v>10.844009040000001</v>
          </cell>
          <cell r="CH457">
            <v>7.8834306300000003</v>
          </cell>
          <cell r="CI457">
            <v>2.960578410000001</v>
          </cell>
          <cell r="CJ457">
            <v>0.27301511821683255</v>
          </cell>
          <cell r="CK457">
            <v>8.7763142500000004</v>
          </cell>
          <cell r="CL457">
            <v>7.8834306300000003</v>
          </cell>
          <cell r="CM457">
            <v>-0.8928836200000001</v>
          </cell>
          <cell r="CN457">
            <v>-0.10173788159420112</v>
          </cell>
          <cell r="CO457">
            <v>0</v>
          </cell>
          <cell r="CP457">
            <v>2.95874864</v>
          </cell>
          <cell r="CQ457">
            <v>2.349440420000001</v>
          </cell>
          <cell r="CR457">
            <v>0.60930821999999907</v>
          </cell>
          <cell r="CS457">
            <v>13.565147680000001</v>
          </cell>
          <cell r="CT457">
            <v>10.23287105</v>
          </cell>
          <cell r="CU457">
            <v>3.3322766300000008</v>
          </cell>
          <cell r="CV457">
            <v>0.24564986011269144</v>
          </cell>
          <cell r="CW457">
            <v>10.112769740000001</v>
          </cell>
          <cell r="CX457">
            <v>10.23287105</v>
          </cell>
          <cell r="CY457">
            <v>-0.12010130999999902</v>
          </cell>
          <cell r="CZ457">
            <v>-1.1876203363451545E-2</v>
          </cell>
          <cell r="DA457">
            <v>0</v>
          </cell>
          <cell r="DB457">
            <v>1.84705864</v>
          </cell>
          <cell r="DC457">
            <v>1.4021485</v>
          </cell>
          <cell r="DD457">
            <v>0.44491013999999995</v>
          </cell>
          <cell r="DE457">
            <v>15.262206320000002</v>
          </cell>
          <cell r="DF457">
            <v>11.635019550000001</v>
          </cell>
          <cell r="DG457">
            <v>3.6271867700000016</v>
          </cell>
          <cell r="DH457">
            <v>0.23765808782488015</v>
          </cell>
          <cell r="DI457">
            <v>11.460046740000001</v>
          </cell>
          <cell r="DJ457">
            <v>11.635019550000001</v>
          </cell>
          <cell r="DK457">
            <v>-0.17497280999999987</v>
          </cell>
          <cell r="DL457">
            <v>-1.5268071236505257E-2</v>
          </cell>
          <cell r="DM457">
            <v>0</v>
          </cell>
          <cell r="DN457">
            <v>2.1553916399999999</v>
          </cell>
          <cell r="DO457">
            <v>1.6750830199999995</v>
          </cell>
          <cell r="DP457">
            <v>0.48030862000000041</v>
          </cell>
          <cell r="DQ457">
            <v>17.102097960000002</v>
          </cell>
          <cell r="DR457">
            <v>13.31010257</v>
          </cell>
          <cell r="DS457">
            <v>3.7919953900000021</v>
          </cell>
          <cell r="DT457">
            <v>0.22172691320498095</v>
          </cell>
          <cell r="DU457">
            <v>12.84689623</v>
          </cell>
          <cell r="DV457">
            <v>13.31010257</v>
          </cell>
          <cell r="DW457">
            <v>-0.46320633999999927</v>
          </cell>
          <cell r="DX457">
            <v>-3.6055894879754878E-2</v>
          </cell>
          <cell r="DY457">
            <v>0</v>
          </cell>
          <cell r="DZ457">
            <v>1.5964516399999999</v>
          </cell>
          <cell r="EA457">
            <v>1.5619520600000005</v>
          </cell>
          <cell r="EB457">
            <v>3.4499579999999419E-2</v>
          </cell>
          <cell r="EC457">
            <v>18.6785496</v>
          </cell>
          <cell r="ED457">
            <v>14.872054630000001</v>
          </cell>
          <cell r="EE457">
            <v>3.8064949699999993</v>
          </cell>
          <cell r="EF457">
            <v>0.20378964381688389</v>
          </cell>
          <cell r="EG457">
            <v>13.93251673</v>
          </cell>
          <cell r="EH457">
            <v>14.872054630000001</v>
          </cell>
          <cell r="EI457">
            <v>-0.93953790000000126</v>
          </cell>
          <cell r="EJ457">
            <v>-6.7434901978402378E-2</v>
          </cell>
          <cell r="EK457">
            <v>0</v>
          </cell>
          <cell r="EL457">
            <v>3.2711589700000001</v>
          </cell>
          <cell r="EM457">
            <v>3.4487741300000008</v>
          </cell>
          <cell r="EN457">
            <v>-0.17761516000000066</v>
          </cell>
        </row>
        <row r="458">
          <cell r="A458">
            <v>525718</v>
          </cell>
          <cell r="B458" t="str">
            <v>A G M Expenses</v>
          </cell>
          <cell r="C458">
            <v>1.3822105099999999</v>
          </cell>
          <cell r="D458">
            <v>0.99137248999999994</v>
          </cell>
          <cell r="E458">
            <v>0.979514</v>
          </cell>
          <cell r="F458">
            <v>0.87864500000000001</v>
          </cell>
          <cell r="G458">
            <v>1.1464615</v>
          </cell>
          <cell r="H458">
            <v>2.3258152599999997</v>
          </cell>
          <cell r="I458">
            <v>0.75709381999999992</v>
          </cell>
          <cell r="J458">
            <v>2.85</v>
          </cell>
          <cell r="K458">
            <v>0.75700000000000001</v>
          </cell>
          <cell r="L458">
            <v>2.407</v>
          </cell>
          <cell r="M458">
            <v>6.3083330000000007E-2</v>
          </cell>
          <cell r="N458">
            <v>0</v>
          </cell>
          <cell r="O458">
            <v>6.3083330000000007E-2</v>
          </cell>
          <cell r="P458">
            <v>1</v>
          </cell>
          <cell r="Q458">
            <v>0</v>
          </cell>
          <cell r="R458">
            <v>0</v>
          </cell>
          <cell r="S458">
            <v>0</v>
          </cell>
          <cell r="T458">
            <v>0</v>
          </cell>
          <cell r="U458">
            <v>0</v>
          </cell>
          <cell r="V458">
            <v>6.3083330000000007E-2</v>
          </cell>
          <cell r="W458">
            <v>0</v>
          </cell>
          <cell r="X458">
            <v>6.3083330000000007E-2</v>
          </cell>
          <cell r="Y458">
            <v>0.12616666000000001</v>
          </cell>
          <cell r="Z458">
            <v>0</v>
          </cell>
          <cell r="AA458">
            <v>0.12616666000000001</v>
          </cell>
          <cell r="AB458">
            <v>1</v>
          </cell>
          <cell r="AC458">
            <v>0</v>
          </cell>
          <cell r="AD458">
            <v>0</v>
          </cell>
          <cell r="AE458">
            <v>0</v>
          </cell>
          <cell r="AF458">
            <v>0</v>
          </cell>
          <cell r="AG458">
            <v>0</v>
          </cell>
          <cell r="AH458">
            <v>6.3083330000000007E-2</v>
          </cell>
          <cell r="AI458">
            <v>0.51766599999999996</v>
          </cell>
          <cell r="AJ458">
            <v>-0.45458266999999997</v>
          </cell>
          <cell r="AK458">
            <v>0.18924998999999998</v>
          </cell>
          <cell r="AL458">
            <v>0.51766599999999996</v>
          </cell>
          <cell r="AM458">
            <v>-0.32841600999999998</v>
          </cell>
          <cell r="AN458">
            <v>-1.7353554946026681</v>
          </cell>
          <cell r="AO458">
            <v>0.51766599999999996</v>
          </cell>
          <cell r="AP458">
            <v>0.51766599999999996</v>
          </cell>
          <cell r="AQ458">
            <v>0</v>
          </cell>
          <cell r="AR458">
            <v>0</v>
          </cell>
          <cell r="AS458">
            <v>0</v>
          </cell>
          <cell r="AT458">
            <v>1.56308333</v>
          </cell>
          <cell r="AU458">
            <v>1.0998349999999999</v>
          </cell>
          <cell r="AV458">
            <v>0.4632483300000001</v>
          </cell>
          <cell r="AW458">
            <v>1.75233332</v>
          </cell>
          <cell r="AX458">
            <v>1.6175010000000001</v>
          </cell>
          <cell r="AY458">
            <v>0.13483231999999989</v>
          </cell>
          <cell r="AZ458">
            <v>7.6944447988924788E-2</v>
          </cell>
          <cell r="BA458">
            <v>0.78641386999999996</v>
          </cell>
          <cell r="BB458">
            <v>1.6175010000000001</v>
          </cell>
          <cell r="BC458">
            <v>-0.83108713000000012</v>
          </cell>
          <cell r="BD458">
            <v>-1.0568062971727599</v>
          </cell>
          <cell r="BE458">
            <v>0</v>
          </cell>
          <cell r="BF458">
            <v>6.3083330000000007E-2</v>
          </cell>
          <cell r="BG458">
            <v>0.14949999999999999</v>
          </cell>
          <cell r="BH458">
            <v>-8.6416669999999987E-2</v>
          </cell>
          <cell r="BI458">
            <v>1.8154166500000002</v>
          </cell>
          <cell r="BJ458">
            <v>1.767001</v>
          </cell>
          <cell r="BK458">
            <v>4.8415650000000143E-2</v>
          </cell>
          <cell r="BL458">
            <v>2.6669167102769571E-2</v>
          </cell>
          <cell r="BM458">
            <v>0.75697384000000001</v>
          </cell>
          <cell r="BN458">
            <v>1.767001</v>
          </cell>
          <cell r="BO458">
            <v>-1.0100271599999999</v>
          </cell>
          <cell r="BP458">
            <v>-1.3342959909948802</v>
          </cell>
          <cell r="BQ458">
            <v>0</v>
          </cell>
          <cell r="BR458">
            <v>6.3083330000000007E-2</v>
          </cell>
          <cell r="BS458">
            <v>3.6522689999999941E-2</v>
          </cell>
          <cell r="BT458">
            <v>2.6560640000000066E-2</v>
          </cell>
          <cell r="BU458">
            <v>1.8784999800000002</v>
          </cell>
          <cell r="BV458">
            <v>1.80352369</v>
          </cell>
          <cell r="BW458">
            <v>7.4976290000000168E-2</v>
          </cell>
          <cell r="BX458">
            <v>3.9912851103676969E-2</v>
          </cell>
          <cell r="BY458">
            <v>0.75709381999999992</v>
          </cell>
          <cell r="BZ458">
            <v>1.80352369</v>
          </cell>
          <cell r="CA458">
            <v>1.0464298700000001</v>
          </cell>
          <cell r="CB458">
            <v>1.3821667042533781</v>
          </cell>
          <cell r="CC458">
            <v>0</v>
          </cell>
          <cell r="CD458">
            <v>6.3083330000000007E-2</v>
          </cell>
          <cell r="CE458">
            <v>0</v>
          </cell>
          <cell r="CF458">
            <v>6.3083330000000007E-2</v>
          </cell>
          <cell r="CG458">
            <v>1.9415833100000004</v>
          </cell>
          <cell r="CH458">
            <v>1.80352369</v>
          </cell>
          <cell r="CI458">
            <v>0.13805962000000038</v>
          </cell>
          <cell r="CJ458">
            <v>7.1106719597831908E-2</v>
          </cell>
          <cell r="CK458">
            <v>0.75709381999999992</v>
          </cell>
          <cell r="CL458">
            <v>1.80352369</v>
          </cell>
          <cell r="CM458">
            <v>1.0464298700000001</v>
          </cell>
          <cell r="CN458">
            <v>1.3821667042533781</v>
          </cell>
          <cell r="CO458">
            <v>0</v>
          </cell>
          <cell r="CP458">
            <v>6.3083330000000007E-2</v>
          </cell>
          <cell r="CQ458">
            <v>0</v>
          </cell>
          <cell r="CR458">
            <v>6.3083330000000007E-2</v>
          </cell>
          <cell r="CS458">
            <v>2.0046666400000004</v>
          </cell>
          <cell r="CT458">
            <v>1.80352369</v>
          </cell>
          <cell r="CU458">
            <v>0.20114295000000038</v>
          </cell>
          <cell r="CV458">
            <v>0.10033735584086954</v>
          </cell>
          <cell r="CW458">
            <v>0.75709381999999992</v>
          </cell>
          <cell r="CX458">
            <v>1.80352369</v>
          </cell>
          <cell r="CY458">
            <v>-1.0464298700000001</v>
          </cell>
          <cell r="CZ458">
            <v>-1.3821667042533781</v>
          </cell>
          <cell r="DA458">
            <v>0</v>
          </cell>
          <cell r="DB458">
            <v>0.21308332999999999</v>
          </cell>
          <cell r="DC458">
            <v>-0.12033769</v>
          </cell>
          <cell r="DD458">
            <v>0.33342101999999996</v>
          </cell>
          <cell r="DE458">
            <v>2.2177499700000003</v>
          </cell>
          <cell r="DF458">
            <v>1.6831860000000001</v>
          </cell>
          <cell r="DG458">
            <v>0.53456397000000022</v>
          </cell>
          <cell r="DH458">
            <v>0.24103888050103328</v>
          </cell>
          <cell r="DI458">
            <v>0.75709381999999992</v>
          </cell>
          <cell r="DJ458">
            <v>1.6831860000000001</v>
          </cell>
          <cell r="DK458">
            <v>-0.92609218000000015</v>
          </cell>
          <cell r="DL458">
            <v>-1.2232198381965398</v>
          </cell>
          <cell r="DM458">
            <v>0</v>
          </cell>
          <cell r="DN458">
            <v>6.3083330000000007E-2</v>
          </cell>
          <cell r="DO458">
            <v>0.60434974000000019</v>
          </cell>
          <cell r="DP458">
            <v>-0.5412664100000002</v>
          </cell>
          <cell r="DQ458">
            <v>2.2808333000000003</v>
          </cell>
          <cell r="DR458">
            <v>2.28753574</v>
          </cell>
          <cell r="DS458">
            <v>-6.7024399999997541E-3</v>
          </cell>
          <cell r="DT458">
            <v>-2.9385926626026345E-3</v>
          </cell>
          <cell r="DU458">
            <v>0.75709381999999992</v>
          </cell>
          <cell r="DV458">
            <v>2.28753574</v>
          </cell>
          <cell r="DW458">
            <v>-1.5304419200000001</v>
          </cell>
          <cell r="DX458">
            <v>-2.0214693074631098</v>
          </cell>
          <cell r="DY458">
            <v>0</v>
          </cell>
          <cell r="DZ458">
            <v>6.3083330000000007E-2</v>
          </cell>
          <cell r="EA458">
            <v>0</v>
          </cell>
          <cell r="EB458">
            <v>6.3083330000000007E-2</v>
          </cell>
          <cell r="EC458">
            <v>2.3439166300000003</v>
          </cell>
          <cell r="ED458">
            <v>2.28753574</v>
          </cell>
          <cell r="EE458">
            <v>5.6380890000000239E-2</v>
          </cell>
          <cell r="EF458">
            <v>2.4054136259957434E-2</v>
          </cell>
          <cell r="EG458">
            <v>0.75709381999999992</v>
          </cell>
          <cell r="EH458">
            <v>2.28753574</v>
          </cell>
          <cell r="EI458">
            <v>-1.5304419200000001</v>
          </cell>
          <cell r="EJ458">
            <v>-2.0214693074631098</v>
          </cell>
          <cell r="EK458">
            <v>0</v>
          </cell>
          <cell r="EL458">
            <v>6.308337E-2</v>
          </cell>
          <cell r="EM458">
            <v>0</v>
          </cell>
          <cell r="EN458">
            <v>6.308337E-2</v>
          </cell>
        </row>
        <row r="459">
          <cell r="A459">
            <v>525719</v>
          </cell>
          <cell r="B459" t="str">
            <v>Lecture Fees</v>
          </cell>
          <cell r="C459">
            <v>2.2896E-2</v>
          </cell>
          <cell r="D459">
            <v>1.9848873999999999</v>
          </cell>
          <cell r="E459">
            <v>1.4980347599999999</v>
          </cell>
          <cell r="F459">
            <v>0.44874999999999998</v>
          </cell>
          <cell r="G459">
            <v>0</v>
          </cell>
          <cell r="H459">
            <v>0</v>
          </cell>
          <cell r="I459">
            <v>7.1998070000000011E-2</v>
          </cell>
          <cell r="J459">
            <v>1</v>
          </cell>
          <cell r="K459">
            <v>7.1999999999999995E-2</v>
          </cell>
          <cell r="L459">
            <v>0.20929900000000001</v>
          </cell>
          <cell r="M459">
            <v>6.0000000000000001E-3</v>
          </cell>
          <cell r="N459">
            <v>0</v>
          </cell>
          <cell r="O459">
            <v>6.0000000000000001E-3</v>
          </cell>
          <cell r="P459">
            <v>1</v>
          </cell>
          <cell r="Q459">
            <v>0</v>
          </cell>
          <cell r="R459">
            <v>0</v>
          </cell>
          <cell r="S459">
            <v>0</v>
          </cell>
          <cell r="T459">
            <v>0</v>
          </cell>
          <cell r="U459">
            <v>0</v>
          </cell>
          <cell r="V459">
            <v>6.0000000000000001E-3</v>
          </cell>
          <cell r="W459">
            <v>0</v>
          </cell>
          <cell r="X459">
            <v>6.0000000000000001E-3</v>
          </cell>
          <cell r="Y459">
            <v>1.2E-2</v>
          </cell>
          <cell r="Z459">
            <v>0</v>
          </cell>
          <cell r="AA459">
            <v>1.2E-2</v>
          </cell>
          <cell r="AB459">
            <v>1</v>
          </cell>
          <cell r="AC459">
            <v>0</v>
          </cell>
          <cell r="AD459">
            <v>0</v>
          </cell>
          <cell r="AE459">
            <v>0</v>
          </cell>
          <cell r="AF459">
            <v>0</v>
          </cell>
          <cell r="AG459">
            <v>0</v>
          </cell>
          <cell r="AH459">
            <v>0.20599999999999999</v>
          </cell>
          <cell r="AI459">
            <v>2.1600000000000001E-2</v>
          </cell>
          <cell r="AJ459">
            <v>0.18439999999999998</v>
          </cell>
          <cell r="AK459">
            <v>0.218</v>
          </cell>
          <cell r="AL459">
            <v>2.1600000000000001E-2</v>
          </cell>
          <cell r="AM459">
            <v>0.19639999999999999</v>
          </cell>
          <cell r="AN459">
            <v>0.90091743119266054</v>
          </cell>
          <cell r="AO459">
            <v>2.1600000000000001E-2</v>
          </cell>
          <cell r="AP459">
            <v>2.1600000000000001E-2</v>
          </cell>
          <cell r="AQ459">
            <v>0</v>
          </cell>
          <cell r="AR459">
            <v>0</v>
          </cell>
          <cell r="AS459">
            <v>0</v>
          </cell>
          <cell r="AT459">
            <v>6.0000000000000001E-3</v>
          </cell>
          <cell r="AU459">
            <v>0</v>
          </cell>
          <cell r="AV459">
            <v>6.0000000000000001E-3</v>
          </cell>
          <cell r="AW459">
            <v>0.224</v>
          </cell>
          <cell r="AX459">
            <v>2.1600000000000001E-2</v>
          </cell>
          <cell r="AY459">
            <v>0.2024</v>
          </cell>
          <cell r="AZ459">
            <v>0.90357142857142858</v>
          </cell>
          <cell r="BA459">
            <v>7.1998070000000011E-2</v>
          </cell>
          <cell r="BB459">
            <v>2.1600000000000001E-2</v>
          </cell>
          <cell r="BC459">
            <v>5.039807000000001E-2</v>
          </cell>
          <cell r="BD459">
            <v>0.69999195811776627</v>
          </cell>
          <cell r="BE459">
            <v>0</v>
          </cell>
          <cell r="BF459">
            <v>6.0000000000000001E-3</v>
          </cell>
          <cell r="BG459">
            <v>0</v>
          </cell>
          <cell r="BH459">
            <v>6.0000000000000001E-3</v>
          </cell>
          <cell r="BI459">
            <v>0.23</v>
          </cell>
          <cell r="BJ459">
            <v>2.1600000000000001E-2</v>
          </cell>
          <cell r="BK459">
            <v>0.2084</v>
          </cell>
          <cell r="BL459">
            <v>0.9060869565217391</v>
          </cell>
          <cell r="BM459">
            <v>7.1998070000000011E-2</v>
          </cell>
          <cell r="BN459">
            <v>2.1600000000000001E-2</v>
          </cell>
          <cell r="BO459">
            <v>5.039807000000001E-2</v>
          </cell>
          <cell r="BP459">
            <v>0.69999195811776627</v>
          </cell>
          <cell r="BQ459">
            <v>0</v>
          </cell>
          <cell r="BR459">
            <v>6.0000000000000001E-3</v>
          </cell>
          <cell r="BS459">
            <v>0</v>
          </cell>
          <cell r="BT459">
            <v>6.0000000000000001E-3</v>
          </cell>
          <cell r="BU459">
            <v>0.23599999999999999</v>
          </cell>
          <cell r="BV459">
            <v>2.1600000000000001E-2</v>
          </cell>
          <cell r="BW459">
            <v>0.21439999999999998</v>
          </cell>
          <cell r="BX459">
            <v>0.90847457627118644</v>
          </cell>
          <cell r="BY459">
            <v>7.1998070000000011E-2</v>
          </cell>
          <cell r="BZ459">
            <v>2.1600000000000001E-2</v>
          </cell>
          <cell r="CA459">
            <v>-5.039807000000001E-2</v>
          </cell>
          <cell r="CB459">
            <v>-0.69999195811776627</v>
          </cell>
          <cell r="CC459">
            <v>0</v>
          </cell>
          <cell r="CD459">
            <v>6.0000000000000001E-3</v>
          </cell>
          <cell r="CE459">
            <v>0</v>
          </cell>
          <cell r="CF459">
            <v>6.0000000000000001E-3</v>
          </cell>
          <cell r="CG459">
            <v>0.17929899999999999</v>
          </cell>
          <cell r="CH459">
            <v>2.1600000000000001E-2</v>
          </cell>
          <cell r="CI459">
            <v>0.15769899999999998</v>
          </cell>
          <cell r="CJ459">
            <v>0.87953083954734823</v>
          </cell>
          <cell r="CK459">
            <v>7.1998070000000011E-2</v>
          </cell>
          <cell r="CL459">
            <v>2.1600000000000001E-2</v>
          </cell>
          <cell r="CM459">
            <v>-5.039807000000001E-2</v>
          </cell>
          <cell r="CN459">
            <v>-0.69999195811776627</v>
          </cell>
          <cell r="CO459">
            <v>0</v>
          </cell>
          <cell r="CP459">
            <v>6.0000000000000001E-3</v>
          </cell>
          <cell r="CQ459">
            <v>0</v>
          </cell>
          <cell r="CR459">
            <v>6.0000000000000001E-3</v>
          </cell>
          <cell r="CS459">
            <v>0.18529899999999999</v>
          </cell>
          <cell r="CT459">
            <v>2.1600000000000001E-2</v>
          </cell>
          <cell r="CU459">
            <v>0.16369899999999998</v>
          </cell>
          <cell r="CV459">
            <v>0.88343164291226606</v>
          </cell>
          <cell r="CW459">
            <v>7.1998070000000011E-2</v>
          </cell>
          <cell r="CX459">
            <v>2.1600000000000001E-2</v>
          </cell>
          <cell r="CY459">
            <v>5.039807000000001E-2</v>
          </cell>
          <cell r="CZ459">
            <v>0.69999195811776627</v>
          </cell>
          <cell r="DA459">
            <v>0</v>
          </cell>
          <cell r="DB459">
            <v>6.0000000000000001E-3</v>
          </cell>
          <cell r="DC459">
            <v>0</v>
          </cell>
          <cell r="DD459">
            <v>6.0000000000000001E-3</v>
          </cell>
          <cell r="DE459">
            <v>0.191299</v>
          </cell>
          <cell r="DF459">
            <v>2.1600000000000001E-2</v>
          </cell>
          <cell r="DG459">
            <v>0.16969899999999999</v>
          </cell>
          <cell r="DH459">
            <v>0.887087752680359</v>
          </cell>
          <cell r="DI459">
            <v>7.1998070000000011E-2</v>
          </cell>
          <cell r="DJ459">
            <v>2.1600000000000001E-2</v>
          </cell>
          <cell r="DK459">
            <v>5.039807000000001E-2</v>
          </cell>
          <cell r="DL459">
            <v>0.69999195811776627</v>
          </cell>
          <cell r="DM459">
            <v>0</v>
          </cell>
          <cell r="DN459">
            <v>6.0000000000000001E-3</v>
          </cell>
          <cell r="DO459">
            <v>4.3200000000000002E-2</v>
          </cell>
          <cell r="DP459">
            <v>-3.7200000000000004E-2</v>
          </cell>
          <cell r="DQ459">
            <v>0.197299</v>
          </cell>
          <cell r="DR459">
            <v>6.4799999999999996E-2</v>
          </cell>
          <cell r="DS459">
            <v>0.13249900000000001</v>
          </cell>
          <cell r="DT459">
            <v>0.6715644782791601</v>
          </cell>
          <cell r="DU459">
            <v>7.1998070000000011E-2</v>
          </cell>
          <cell r="DV459">
            <v>6.4799999999999996E-2</v>
          </cell>
          <cell r="DW459">
            <v>7.1980700000000147E-3</v>
          </cell>
          <cell r="DX459">
            <v>9.9975874353298827E-2</v>
          </cell>
          <cell r="DY459">
            <v>0</v>
          </cell>
          <cell r="DZ459">
            <v>6.0000000000000001E-3</v>
          </cell>
          <cell r="EA459">
            <v>0</v>
          </cell>
          <cell r="EB459">
            <v>6.0000000000000001E-3</v>
          </cell>
          <cell r="EC459">
            <v>0.20329900000000001</v>
          </cell>
          <cell r="ED459">
            <v>6.4799999999999996E-2</v>
          </cell>
          <cell r="EE459">
            <v>0.13849900000000001</v>
          </cell>
          <cell r="EF459">
            <v>0.68125765498108704</v>
          </cell>
          <cell r="EG459">
            <v>7.1998070000000011E-2</v>
          </cell>
          <cell r="EH459">
            <v>6.4799999999999996E-2</v>
          </cell>
          <cell r="EI459">
            <v>7.1980700000000147E-3</v>
          </cell>
          <cell r="EJ459">
            <v>9.9975874353298827E-2</v>
          </cell>
          <cell r="EK459">
            <v>0</v>
          </cell>
          <cell r="EL459">
            <v>6.0000000000000001E-3</v>
          </cell>
          <cell r="EM459">
            <v>0</v>
          </cell>
          <cell r="EN459">
            <v>6.0000000000000001E-3</v>
          </cell>
        </row>
        <row r="460">
          <cell r="A460">
            <v>525720</v>
          </cell>
          <cell r="B460" t="str">
            <v>Incidental Expenses</v>
          </cell>
          <cell r="C460">
            <v>2.5463934900000003</v>
          </cell>
          <cell r="D460">
            <v>3.2708086600000001</v>
          </cell>
          <cell r="E460">
            <v>5.9650396100000007</v>
          </cell>
          <cell r="F460">
            <v>2.79644899</v>
          </cell>
          <cell r="G460">
            <v>7.8119701600000004</v>
          </cell>
          <cell r="H460">
            <v>9.79347E-2</v>
          </cell>
          <cell r="I460">
            <v>0.42944462999999999</v>
          </cell>
          <cell r="J460">
            <v>5.6904000000000003</v>
          </cell>
          <cell r="K460">
            <v>0.36299999999999999</v>
          </cell>
          <cell r="L460">
            <v>0.26170958</v>
          </cell>
          <cell r="M460">
            <v>4.6083339999999993E-2</v>
          </cell>
          <cell r="N460">
            <v>-4.6945000000000001E-2</v>
          </cell>
          <cell r="O460">
            <v>9.3028339999999987E-2</v>
          </cell>
          <cell r="P460">
            <v>2.0186978634795136</v>
          </cell>
          <cell r="Q460">
            <v>0.34087962999999999</v>
          </cell>
          <cell r="R460">
            <v>-4.6945000000000001E-2</v>
          </cell>
          <cell r="S460">
            <v>0.38782463</v>
          </cell>
          <cell r="T460">
            <v>1.1377172346731308</v>
          </cell>
          <cell r="U460">
            <v>0</v>
          </cell>
          <cell r="V460">
            <v>8.6833399999999995E-3</v>
          </cell>
          <cell r="W460">
            <v>0</v>
          </cell>
          <cell r="X460">
            <v>8.6833399999999995E-3</v>
          </cell>
          <cell r="Y460">
            <v>5.4766679999999991E-2</v>
          </cell>
          <cell r="Z460">
            <v>-4.6945000000000001E-2</v>
          </cell>
          <cell r="AA460">
            <v>0.10171168</v>
          </cell>
          <cell r="AB460">
            <v>1.8571817754883082</v>
          </cell>
          <cell r="AC460">
            <v>0.34087962999999999</v>
          </cell>
          <cell r="AD460">
            <v>-4.6945000000000001E-2</v>
          </cell>
          <cell r="AE460">
            <v>0.38782463</v>
          </cell>
          <cell r="AF460">
            <v>1.1377172346731308</v>
          </cell>
          <cell r="AG460">
            <v>0</v>
          </cell>
          <cell r="AH460">
            <v>5.8334000000000001E-4</v>
          </cell>
          <cell r="AI460">
            <v>2.5999999999999999E-3</v>
          </cell>
          <cell r="AJ460">
            <v>-2.01666E-3</v>
          </cell>
          <cell r="AK460">
            <v>1.35002E-3</v>
          </cell>
          <cell r="AL460">
            <v>-4.4345000000000002E-2</v>
          </cell>
          <cell r="AM460">
            <v>4.5695020000000003E-2</v>
          </cell>
          <cell r="AN460">
            <v>33.84766151612569</v>
          </cell>
          <cell r="AO460">
            <v>2.5999999999999999E-3</v>
          </cell>
          <cell r="AP460">
            <v>-4.4345000000000002E-2</v>
          </cell>
          <cell r="AQ460">
            <v>4.6945000000000001E-2</v>
          </cell>
          <cell r="AR460">
            <v>18.055769230769233</v>
          </cell>
          <cell r="AS460">
            <v>0</v>
          </cell>
          <cell r="AT460">
            <v>-0.19999966</v>
          </cell>
          <cell r="AU460">
            <v>0</v>
          </cell>
          <cell r="AV460">
            <v>-0.19999966</v>
          </cell>
          <cell r="AW460">
            <v>-0.19864964000000002</v>
          </cell>
          <cell r="AX460">
            <v>-4.4345000000000002E-2</v>
          </cell>
          <cell r="AY460">
            <v>-0.15430464000000002</v>
          </cell>
          <cell r="AZ460">
            <v>0.77676778070174202</v>
          </cell>
          <cell r="BA460">
            <v>0.35572963000000002</v>
          </cell>
          <cell r="BB460">
            <v>-4.4345000000000002E-2</v>
          </cell>
          <cell r="BC460">
            <v>0.40007463000000004</v>
          </cell>
          <cell r="BD460">
            <v>1.1246592812636946</v>
          </cell>
          <cell r="BE460">
            <v>0</v>
          </cell>
          <cell r="BF460">
            <v>-1.91668E-3</v>
          </cell>
          <cell r="BG460">
            <v>-1.8697800000000004E-2</v>
          </cell>
          <cell r="BH460">
            <v>1.6781120000000004E-2</v>
          </cell>
          <cell r="BI460">
            <v>-0.20056632000000002</v>
          </cell>
          <cell r="BJ460">
            <v>-6.3042799999999996E-2</v>
          </cell>
          <cell r="BK460">
            <v>-0.13752352000000001</v>
          </cell>
          <cell r="BL460">
            <v>0.68567603972591207</v>
          </cell>
          <cell r="BM460">
            <v>0.35683963000000002</v>
          </cell>
          <cell r="BN460">
            <v>-6.3042799999999996E-2</v>
          </cell>
          <cell r="BO460">
            <v>0.41988243000000003</v>
          </cell>
          <cell r="BP460">
            <v>1.1766698390534707</v>
          </cell>
          <cell r="BQ460">
            <v>0</v>
          </cell>
          <cell r="BR460">
            <v>0.20420633999999999</v>
          </cell>
          <cell r="BS460">
            <v>0</v>
          </cell>
          <cell r="BT460">
            <v>0.20420633999999999</v>
          </cell>
          <cell r="BU460">
            <v>3.6400199999999895E-3</v>
          </cell>
          <cell r="BV460">
            <v>-6.3042799999999996E-2</v>
          </cell>
          <cell r="BW460">
            <v>6.668281999999999E-2</v>
          </cell>
          <cell r="BX460">
            <v>18.319355388157259</v>
          </cell>
          <cell r="BY460">
            <v>0.35983963000000002</v>
          </cell>
          <cell r="BZ460">
            <v>-6.3042799999999996E-2</v>
          </cell>
          <cell r="CA460">
            <v>-0.42288243000000003</v>
          </cell>
          <cell r="CB460">
            <v>-1.1751969342565187</v>
          </cell>
          <cell r="CC460">
            <v>0</v>
          </cell>
          <cell r="CD460">
            <v>6.3021870000000008E-2</v>
          </cell>
          <cell r="CE460">
            <v>0</v>
          </cell>
          <cell r="CF460">
            <v>6.3021870000000008E-2</v>
          </cell>
          <cell r="CG460">
            <v>-5.1338110000000006E-2</v>
          </cell>
          <cell r="CH460">
            <v>-6.3042799999999996E-2</v>
          </cell>
          <cell r="CI460">
            <v>1.170468999999999E-2</v>
          </cell>
          <cell r="CJ460">
            <v>-0.22799222643763062</v>
          </cell>
          <cell r="CK460">
            <v>0.36331463000000003</v>
          </cell>
          <cell r="CL460">
            <v>-6.3042799999999996E-2</v>
          </cell>
          <cell r="CM460">
            <v>-0.42635743000000004</v>
          </cell>
          <cell r="CN460">
            <v>-1.1735212259412731</v>
          </cell>
          <cell r="CO460">
            <v>0</v>
          </cell>
          <cell r="CP460">
            <v>0.62740971999999995</v>
          </cell>
          <cell r="CQ460">
            <v>0</v>
          </cell>
          <cell r="CR460">
            <v>0.62740971999999995</v>
          </cell>
          <cell r="CS460">
            <v>0.53407161000000003</v>
          </cell>
          <cell r="CT460">
            <v>-6.3042799999999996E-2</v>
          </cell>
          <cell r="CU460">
            <v>0.59711440999999998</v>
          </cell>
          <cell r="CV460">
            <v>1.1180418483581256</v>
          </cell>
          <cell r="CW460">
            <v>0.36331463000000003</v>
          </cell>
          <cell r="CX460">
            <v>-6.3042799999999996E-2</v>
          </cell>
          <cell r="CY460">
            <v>0.42635743000000004</v>
          </cell>
          <cell r="CZ460">
            <v>1.1735212259412731</v>
          </cell>
          <cell r="DA460">
            <v>0</v>
          </cell>
          <cell r="DB460">
            <v>93.540630669999999</v>
          </cell>
          <cell r="DC460">
            <v>0</v>
          </cell>
          <cell r="DD460">
            <v>93.540630669999999</v>
          </cell>
          <cell r="DE460">
            <v>94.074702279999997</v>
          </cell>
          <cell r="DF460">
            <v>-6.3042799999999996E-2</v>
          </cell>
          <cell r="DG460">
            <v>94.137745080000002</v>
          </cell>
          <cell r="DH460">
            <v>1.0006701355249827</v>
          </cell>
          <cell r="DI460">
            <v>0.36331463000000003</v>
          </cell>
          <cell r="DJ460">
            <v>-6.3042799999999996E-2</v>
          </cell>
          <cell r="DK460">
            <v>0.42635743000000004</v>
          </cell>
          <cell r="DL460">
            <v>1.1735212259412731</v>
          </cell>
          <cell r="DM460">
            <v>0</v>
          </cell>
          <cell r="DN460">
            <v>45.310892670000001</v>
          </cell>
          <cell r="DO460">
            <v>0</v>
          </cell>
          <cell r="DP460">
            <v>45.310892670000001</v>
          </cell>
          <cell r="DQ460">
            <v>124.56559495</v>
          </cell>
          <cell r="DR460">
            <v>-6.3042799999999996E-2</v>
          </cell>
          <cell r="DS460">
            <v>124.62863775000001</v>
          </cell>
          <cell r="DT460">
            <v>1.0005061012234182</v>
          </cell>
          <cell r="DU460">
            <v>0.37184962999999999</v>
          </cell>
          <cell r="DV460">
            <v>-6.3042799999999996E-2</v>
          </cell>
          <cell r="DW460">
            <v>0.43489243</v>
          </cell>
          <cell r="DX460">
            <v>1.1695384233675317</v>
          </cell>
          <cell r="DY460">
            <v>0</v>
          </cell>
          <cell r="DZ460">
            <v>69.275395360000005</v>
          </cell>
          <cell r="EA460">
            <v>-2.9650000000000002E-3</v>
          </cell>
          <cell r="EB460">
            <v>69.278360360000008</v>
          </cell>
          <cell r="EC460">
            <v>193.84099031</v>
          </cell>
          <cell r="ED460">
            <v>-6.6007800000000005E-2</v>
          </cell>
          <cell r="EE460">
            <v>193.90699810999999</v>
          </cell>
          <cell r="EF460">
            <v>1.0003405254992477</v>
          </cell>
          <cell r="EG460">
            <v>0.37184962999999999</v>
          </cell>
          <cell r="EH460">
            <v>-6.6007800000000005E-2</v>
          </cell>
          <cell r="EI460">
            <v>0.43785742999999999</v>
          </cell>
          <cell r="EJ460">
            <v>1.1775120765885931</v>
          </cell>
          <cell r="EK460">
            <v>0</v>
          </cell>
          <cell r="EL460">
            <v>-43.856744219999996</v>
          </cell>
          <cell r="EM460">
            <v>6.6007800000000005E-2</v>
          </cell>
          <cell r="EN460">
            <v>-43.922752019999997</v>
          </cell>
        </row>
        <row r="461">
          <cell r="A461">
            <v>525721</v>
          </cell>
          <cell r="B461" t="str">
            <v>Library Facilities</v>
          </cell>
          <cell r="C461">
            <v>1.4271493200000001</v>
          </cell>
          <cell r="D461">
            <v>1.36558271</v>
          </cell>
          <cell r="E461">
            <v>0.34812428000000001</v>
          </cell>
          <cell r="F461">
            <v>0.16915221</v>
          </cell>
          <cell r="G461">
            <v>0.77727835999999995</v>
          </cell>
          <cell r="H461">
            <v>0.56918433999999996</v>
          </cell>
          <cell r="I461">
            <v>0.46639530000000001</v>
          </cell>
          <cell r="J461">
            <v>1.99</v>
          </cell>
          <cell r="K461">
            <v>1.8460000000000001</v>
          </cell>
          <cell r="L461">
            <v>1.8460000000000001</v>
          </cell>
          <cell r="M461">
            <v>0.15383332999999999</v>
          </cell>
          <cell r="N461">
            <v>-3.8249999999999998E-3</v>
          </cell>
          <cell r="O461">
            <v>0.15765832999999999</v>
          </cell>
          <cell r="P461">
            <v>1.0248645725864478</v>
          </cell>
          <cell r="Q461">
            <v>0</v>
          </cell>
          <cell r="R461">
            <v>-3.8249999999999998E-3</v>
          </cell>
          <cell r="S461">
            <v>3.8249999999999998E-3</v>
          </cell>
          <cell r="T461">
            <v>0</v>
          </cell>
          <cell r="U461">
            <v>0</v>
          </cell>
          <cell r="V461">
            <v>0.15383332999999999</v>
          </cell>
          <cell r="W461">
            <v>-4.9424999999999998E-3</v>
          </cell>
          <cell r="X461">
            <v>0.15877582999999998</v>
          </cell>
          <cell r="Y461">
            <v>0.30766665999999998</v>
          </cell>
          <cell r="Z461">
            <v>-8.7674999999999993E-3</v>
          </cell>
          <cell r="AA461">
            <v>0.31643415999999996</v>
          </cell>
          <cell r="AB461">
            <v>1.0284967503466251</v>
          </cell>
          <cell r="AC461">
            <v>-5.4450000000000002E-3</v>
          </cell>
          <cell r="AD461">
            <v>-8.7674999999999993E-3</v>
          </cell>
          <cell r="AE461">
            <v>3.3224999999999991E-3</v>
          </cell>
          <cell r="AF461">
            <v>-0.61019283746556452</v>
          </cell>
          <cell r="AG461">
            <v>0</v>
          </cell>
          <cell r="AH461">
            <v>0.15383332999999999</v>
          </cell>
          <cell r="AI461">
            <v>-6.8770000000000003E-3</v>
          </cell>
          <cell r="AJ461">
            <v>0.16071032999999998</v>
          </cell>
          <cell r="AK461">
            <v>0.46149998999999997</v>
          </cell>
          <cell r="AL461">
            <v>-1.5644499999999999E-2</v>
          </cell>
          <cell r="AM461">
            <v>0.47714448999999998</v>
          </cell>
          <cell r="AN461">
            <v>1.0338992423380118</v>
          </cell>
          <cell r="AO461">
            <v>-6.8770000000000003E-3</v>
          </cell>
          <cell r="AP461">
            <v>-1.5644499999999999E-2</v>
          </cell>
          <cell r="AQ461">
            <v>8.7674999999999975E-3</v>
          </cell>
          <cell r="AR461">
            <v>-1.2749018467354947</v>
          </cell>
          <cell r="AS461">
            <v>0</v>
          </cell>
          <cell r="AT461">
            <v>0.15383332999999999</v>
          </cell>
          <cell r="AU461">
            <v>3.038971E-2</v>
          </cell>
          <cell r="AV461">
            <v>0.12344361999999999</v>
          </cell>
          <cell r="AW461">
            <v>0.61533331999999996</v>
          </cell>
          <cell r="AX461">
            <v>1.474521E-2</v>
          </cell>
          <cell r="AY461">
            <v>0.60058811000000001</v>
          </cell>
          <cell r="AZ461">
            <v>0.97603703631716232</v>
          </cell>
          <cell r="BA461">
            <v>1.4579999999999999E-2</v>
          </cell>
          <cell r="BB461">
            <v>1.474521E-2</v>
          </cell>
          <cell r="BC461">
            <v>-1.652100000000007E-4</v>
          </cell>
          <cell r="BD461">
            <v>-1.1331275720164657E-2</v>
          </cell>
          <cell r="BE461">
            <v>0</v>
          </cell>
          <cell r="BF461">
            <v>0.15383332999999999</v>
          </cell>
          <cell r="BG461">
            <v>-8.8500000000000004E-4</v>
          </cell>
          <cell r="BH461">
            <v>0.15471832999999999</v>
          </cell>
          <cell r="BI461">
            <v>0.76916664999999995</v>
          </cell>
          <cell r="BJ461">
            <v>1.386021E-2</v>
          </cell>
          <cell r="BK461">
            <v>0.75530643999999991</v>
          </cell>
          <cell r="BL461">
            <v>0.9819802249616516</v>
          </cell>
          <cell r="BM461">
            <v>1.308E-2</v>
          </cell>
          <cell r="BN461">
            <v>1.386021E-2</v>
          </cell>
          <cell r="BO461">
            <v>-7.8020999999999993E-4</v>
          </cell>
          <cell r="BP461">
            <v>-5.9649082568807334E-2</v>
          </cell>
          <cell r="BQ461">
            <v>0</v>
          </cell>
          <cell r="BR461">
            <v>0.15383332999999999</v>
          </cell>
          <cell r="BS461">
            <v>2.0035900000000002E-2</v>
          </cell>
          <cell r="BT461">
            <v>0.13379742999999999</v>
          </cell>
          <cell r="BU461">
            <v>0.92299997999999983</v>
          </cell>
          <cell r="BV461">
            <v>3.389611E-2</v>
          </cell>
          <cell r="BW461">
            <v>0.8891038699999998</v>
          </cell>
          <cell r="BX461">
            <v>0.96327615305040415</v>
          </cell>
          <cell r="BY461">
            <v>1.308E-2</v>
          </cell>
          <cell r="BZ461">
            <v>3.389611E-2</v>
          </cell>
          <cell r="CA461">
            <v>2.0816109999999999E-2</v>
          </cell>
          <cell r="CB461">
            <v>1.5914457186544342</v>
          </cell>
          <cell r="CC461">
            <v>0</v>
          </cell>
          <cell r="CD461">
            <v>0.83883332999999993</v>
          </cell>
          <cell r="CE461">
            <v>-3.8E-3</v>
          </cell>
          <cell r="CF461">
            <v>0.84263332999999996</v>
          </cell>
          <cell r="CG461">
            <v>1.07683331</v>
          </cell>
          <cell r="CH461">
            <v>3.0096110000000002E-2</v>
          </cell>
          <cell r="CI461">
            <v>1.0467372000000001</v>
          </cell>
          <cell r="CJ461">
            <v>0.97205128247750816</v>
          </cell>
          <cell r="CK461">
            <v>1.308E-2</v>
          </cell>
          <cell r="CL461">
            <v>3.0096110000000002E-2</v>
          </cell>
          <cell r="CM461">
            <v>1.7016110000000001E-2</v>
          </cell>
          <cell r="CN461">
            <v>1.3009258409785933</v>
          </cell>
          <cell r="CO461">
            <v>0</v>
          </cell>
          <cell r="CP461">
            <v>0.15383332999999999</v>
          </cell>
          <cell r="CQ461">
            <v>0.24836351000000001</v>
          </cell>
          <cell r="CR461">
            <v>-9.4530180000000019E-2</v>
          </cell>
          <cell r="CS461">
            <v>1.2306666400000001</v>
          </cell>
          <cell r="CT461">
            <v>0.27845962000000002</v>
          </cell>
          <cell r="CU461">
            <v>0.95220702000000013</v>
          </cell>
          <cell r="CV461">
            <v>0.77373269823906177</v>
          </cell>
          <cell r="CW461">
            <v>2.0279999999999999E-2</v>
          </cell>
          <cell r="CX461">
            <v>0.27845962000000002</v>
          </cell>
          <cell r="CY461">
            <v>-0.25817962</v>
          </cell>
          <cell r="CZ461">
            <v>-12.730750493096647</v>
          </cell>
          <cell r="DA461">
            <v>0</v>
          </cell>
          <cell r="DB461">
            <v>0.15383332999999999</v>
          </cell>
          <cell r="DC461">
            <v>0.29499999999999998</v>
          </cell>
          <cell r="DD461">
            <v>-0.14116666999999999</v>
          </cell>
          <cell r="DE461">
            <v>1.3844999700000002</v>
          </cell>
          <cell r="DF461">
            <v>0.57345961999999995</v>
          </cell>
          <cell r="DG461">
            <v>0.8110403500000003</v>
          </cell>
          <cell r="DH461">
            <v>0.58580019326399857</v>
          </cell>
          <cell r="DI461">
            <v>0.47667737999999998</v>
          </cell>
          <cell r="DJ461">
            <v>0.57345961999999995</v>
          </cell>
          <cell r="DK461">
            <v>-9.6782239999999964E-2</v>
          </cell>
          <cell r="DL461">
            <v>-0.20303510101528199</v>
          </cell>
          <cell r="DM461">
            <v>0</v>
          </cell>
          <cell r="DN461">
            <v>0.15383332999999999</v>
          </cell>
          <cell r="DO461">
            <v>0</v>
          </cell>
          <cell r="DP461">
            <v>0.15383332999999999</v>
          </cell>
          <cell r="DQ461">
            <v>1.5383333000000003</v>
          </cell>
          <cell r="DR461">
            <v>0.57345961999999995</v>
          </cell>
          <cell r="DS461">
            <v>0.9648736800000004</v>
          </cell>
          <cell r="DT461">
            <v>0.62722017393759866</v>
          </cell>
          <cell r="DU461">
            <v>0.47643779999999997</v>
          </cell>
          <cell r="DV461">
            <v>0.57345961999999995</v>
          </cell>
          <cell r="DW461">
            <v>-9.7021819999999981E-2</v>
          </cell>
          <cell r="DX461">
            <v>-0.20364005542801178</v>
          </cell>
          <cell r="DY461">
            <v>0</v>
          </cell>
          <cell r="DZ461">
            <v>0.15383332999999999</v>
          </cell>
          <cell r="EA461">
            <v>0.63452000000000008</v>
          </cell>
          <cell r="EB461">
            <v>-0.48068667000000009</v>
          </cell>
          <cell r="EC461">
            <v>1.6921666300000004</v>
          </cell>
          <cell r="ED461">
            <v>1.2079796200000001</v>
          </cell>
          <cell r="EE461">
            <v>0.48418701000000031</v>
          </cell>
          <cell r="EF461">
            <v>0.2861343566383886</v>
          </cell>
          <cell r="EG461">
            <v>0.47340779999999999</v>
          </cell>
          <cell r="EH461">
            <v>1.2079796200000001</v>
          </cell>
          <cell r="EI461">
            <v>-0.73457182000000021</v>
          </cell>
          <cell r="EJ461">
            <v>-1.5516681812171245</v>
          </cell>
          <cell r="EK461">
            <v>0</v>
          </cell>
          <cell r="EL461">
            <v>0.15383337</v>
          </cell>
          <cell r="EM461">
            <v>-3.4524999999999998E-3</v>
          </cell>
          <cell r="EN461">
            <v>0.15728586999999999</v>
          </cell>
        </row>
        <row r="462">
          <cell r="A462">
            <v>525722</v>
          </cell>
          <cell r="B462" t="str">
            <v>Settlement of Cell Phone Bills</v>
          </cell>
          <cell r="C462">
            <v>84.856884349999987</v>
          </cell>
          <cell r="D462">
            <v>119.82094497</v>
          </cell>
          <cell r="E462">
            <v>75.483139269999995</v>
          </cell>
          <cell r="F462">
            <v>73.501047959999994</v>
          </cell>
          <cell r="G462">
            <v>129.9453963</v>
          </cell>
          <cell r="H462">
            <v>128.45923209</v>
          </cell>
          <cell r="I462">
            <v>106.02958774</v>
          </cell>
          <cell r="J462">
            <v>145</v>
          </cell>
          <cell r="K462">
            <v>106.36499999999999</v>
          </cell>
          <cell r="L462">
            <v>122.065</v>
          </cell>
          <cell r="M462">
            <v>8.8637499999999996</v>
          </cell>
          <cell r="N462">
            <v>7.8221788200000004</v>
          </cell>
          <cell r="O462">
            <v>1.0415711799999992</v>
          </cell>
          <cell r="P462">
            <v>0.11750908813989555</v>
          </cell>
          <cell r="Q462">
            <v>8.847816400000001</v>
          </cell>
          <cell r="R462">
            <v>7.8221788200000004</v>
          </cell>
          <cell r="S462">
            <v>1.0256375800000006</v>
          </cell>
          <cell r="T462">
            <v>0.11591985340021302</v>
          </cell>
          <cell r="U462">
            <v>0</v>
          </cell>
          <cell r="V462">
            <v>8.8637499999999996</v>
          </cell>
          <cell r="W462">
            <v>7.7945616199999987</v>
          </cell>
          <cell r="X462">
            <v>1.0691883800000008</v>
          </cell>
          <cell r="Y462">
            <v>17.727499999999999</v>
          </cell>
          <cell r="Z462">
            <v>15.616740439999999</v>
          </cell>
          <cell r="AA462">
            <v>2.11075956</v>
          </cell>
          <cell r="AB462">
            <v>0.11906696150049359</v>
          </cell>
          <cell r="AC462">
            <v>17.714189050000002</v>
          </cell>
          <cell r="AD462">
            <v>15.616740439999999</v>
          </cell>
          <cell r="AE462">
            <v>2.0974486100000025</v>
          </cell>
          <cell r="AF462">
            <v>0.11840500313504344</v>
          </cell>
          <cell r="AG462">
            <v>0</v>
          </cell>
          <cell r="AH462">
            <v>8.8637499999999996</v>
          </cell>
          <cell r="AI462">
            <v>7.7710821300000008</v>
          </cell>
          <cell r="AJ462">
            <v>1.0926678699999988</v>
          </cell>
          <cell r="AK462">
            <v>26.591249999999999</v>
          </cell>
          <cell r="AL462">
            <v>23.387822570000001</v>
          </cell>
          <cell r="AM462">
            <v>3.2034274299999979</v>
          </cell>
          <cell r="AN462">
            <v>0.12046923066798282</v>
          </cell>
          <cell r="AO462">
            <v>7.7710821300000008</v>
          </cell>
          <cell r="AP462">
            <v>23.387822570000001</v>
          </cell>
          <cell r="AQ462">
            <v>-15.616740440000001</v>
          </cell>
          <cell r="AR462">
            <v>-2.0095966274390666</v>
          </cell>
          <cell r="AS462">
            <v>0</v>
          </cell>
          <cell r="AT462">
            <v>8.8637499999999996</v>
          </cell>
          <cell r="AU462">
            <v>7.8427730000000002</v>
          </cell>
          <cell r="AV462">
            <v>1.0209769999999994</v>
          </cell>
          <cell r="AW462">
            <v>35.454999999999998</v>
          </cell>
          <cell r="AX462">
            <v>31.230595570000002</v>
          </cell>
          <cell r="AY462">
            <v>4.2244044299999963</v>
          </cell>
          <cell r="AZ462">
            <v>0.11914834099562817</v>
          </cell>
          <cell r="BA462">
            <v>35.441614420000001</v>
          </cell>
          <cell r="BB462">
            <v>31.230595570000002</v>
          </cell>
          <cell r="BC462">
            <v>4.2110188499999985</v>
          </cell>
          <cell r="BD462">
            <v>0.11881566116310112</v>
          </cell>
          <cell r="BE462">
            <v>0</v>
          </cell>
          <cell r="BF462">
            <v>24.563749999999999</v>
          </cell>
          <cell r="BG462">
            <v>7.8593260000000003</v>
          </cell>
          <cell r="BH462">
            <v>16.704423999999999</v>
          </cell>
          <cell r="BI462">
            <v>60.018749999999997</v>
          </cell>
          <cell r="BJ462">
            <v>39.089921570000001</v>
          </cell>
          <cell r="BK462">
            <v>20.928828429999996</v>
          </cell>
          <cell r="BL462">
            <v>0.34870483690513376</v>
          </cell>
          <cell r="BM462">
            <v>44.309058669999999</v>
          </cell>
          <cell r="BN462">
            <v>39.089921570000001</v>
          </cell>
          <cell r="BO462">
            <v>5.2191370999999975</v>
          </cell>
          <cell r="BP462">
            <v>0.1177893924326061</v>
          </cell>
          <cell r="BQ462">
            <v>0</v>
          </cell>
          <cell r="BR462">
            <v>8.8637499999999996</v>
          </cell>
          <cell r="BS462">
            <v>8.0445753500000023</v>
          </cell>
          <cell r="BT462">
            <v>0.81917464999999723</v>
          </cell>
          <cell r="BU462">
            <v>68.882499999999993</v>
          </cell>
          <cell r="BV462">
            <v>47.134496920000004</v>
          </cell>
          <cell r="BW462">
            <v>21.748003079999989</v>
          </cell>
          <cell r="BX462">
            <v>0.31572609995281808</v>
          </cell>
          <cell r="BY462">
            <v>53.263495110000001</v>
          </cell>
          <cell r="BZ462">
            <v>47.134496920000004</v>
          </cell>
          <cell r="CA462">
            <v>-6.1289981899999972</v>
          </cell>
          <cell r="CB462">
            <v>-0.11506939560279256</v>
          </cell>
          <cell r="CC462">
            <v>0</v>
          </cell>
          <cell r="CD462">
            <v>8.8637499999999996</v>
          </cell>
          <cell r="CE462">
            <v>7.7789976700000016</v>
          </cell>
          <cell r="CF462">
            <v>1.0847523299999979</v>
          </cell>
          <cell r="CG462">
            <v>77.746250000000003</v>
          </cell>
          <cell r="CH462">
            <v>54.913494590000006</v>
          </cell>
          <cell r="CI462">
            <v>22.832755409999997</v>
          </cell>
          <cell r="CJ462">
            <v>0.29368304464845568</v>
          </cell>
          <cell r="CK462">
            <v>62.092726060000004</v>
          </cell>
          <cell r="CL462">
            <v>54.913494590000006</v>
          </cell>
          <cell r="CM462">
            <v>-7.1792314699999977</v>
          </cell>
          <cell r="CN462">
            <v>-0.11562113512398746</v>
          </cell>
          <cell r="CO462">
            <v>0</v>
          </cell>
          <cell r="CP462">
            <v>8.8637499999999996</v>
          </cell>
          <cell r="CQ462">
            <v>7.8975709299999997</v>
          </cell>
          <cell r="CR462">
            <v>0.96617906999999992</v>
          </cell>
          <cell r="CS462">
            <v>86.61</v>
          </cell>
          <cell r="CT462">
            <v>62.811065520000007</v>
          </cell>
          <cell r="CU462">
            <v>23.798934479999993</v>
          </cell>
          <cell r="CV462">
            <v>0.27478275580187039</v>
          </cell>
          <cell r="CW462">
            <v>71.007808830000002</v>
          </cell>
          <cell r="CX462">
            <v>62.811065520000007</v>
          </cell>
          <cell r="CY462">
            <v>8.1967433099999951</v>
          </cell>
          <cell r="CZ462">
            <v>0.11543439299223895</v>
          </cell>
          <cell r="DA462">
            <v>0</v>
          </cell>
          <cell r="DB462">
            <v>8.8637499999999996</v>
          </cell>
          <cell r="DC462">
            <v>7.881275819999999</v>
          </cell>
          <cell r="DD462">
            <v>0.98247418000000053</v>
          </cell>
          <cell r="DE462">
            <v>95.473749999999995</v>
          </cell>
          <cell r="DF462">
            <v>70.692341339999999</v>
          </cell>
          <cell r="DG462">
            <v>24.781408659999997</v>
          </cell>
          <cell r="DH462">
            <v>0.25956253588028122</v>
          </cell>
          <cell r="DI462">
            <v>79.84707748000001</v>
          </cell>
          <cell r="DJ462">
            <v>70.692341339999999</v>
          </cell>
          <cell r="DK462">
            <v>9.1547361400000113</v>
          </cell>
          <cell r="DL462">
            <v>0.11465336526929339</v>
          </cell>
          <cell r="DM462">
            <v>0</v>
          </cell>
          <cell r="DN462">
            <v>8.8637499999999996</v>
          </cell>
          <cell r="DO462">
            <v>7.9213609099999962</v>
          </cell>
          <cell r="DP462">
            <v>0.94238909000000337</v>
          </cell>
          <cell r="DQ462">
            <v>104.33750000000001</v>
          </cell>
          <cell r="DR462">
            <v>78.613702250000003</v>
          </cell>
          <cell r="DS462">
            <v>25.723797750000003</v>
          </cell>
          <cell r="DT462">
            <v>0.24654412603330539</v>
          </cell>
          <cell r="DU462">
            <v>88.757717839999998</v>
          </cell>
          <cell r="DV462">
            <v>78.613702250000003</v>
          </cell>
          <cell r="DW462">
            <v>10.144015589999995</v>
          </cell>
          <cell r="DX462">
            <v>0.11428882847445682</v>
          </cell>
          <cell r="DY462">
            <v>0</v>
          </cell>
          <cell r="DZ462">
            <v>8.8637499999999996</v>
          </cell>
          <cell r="EA462">
            <v>7.8273423599999994</v>
          </cell>
          <cell r="EB462">
            <v>1.0364076400000002</v>
          </cell>
          <cell r="EC462">
            <v>113.20125</v>
          </cell>
          <cell r="ED462">
            <v>86.441044610000006</v>
          </cell>
          <cell r="EE462">
            <v>26.760205389999996</v>
          </cell>
          <cell r="EF462">
            <v>0.2363949637481918</v>
          </cell>
          <cell r="EG462">
            <v>97.370192119999999</v>
          </cell>
          <cell r="EH462">
            <v>86.441044610000006</v>
          </cell>
          <cell r="EI462">
            <v>10.929147509999993</v>
          </cell>
          <cell r="EJ462">
            <v>0.11224325712052413</v>
          </cell>
          <cell r="EK462">
            <v>0</v>
          </cell>
          <cell r="EL462">
            <v>8.8637499999999996</v>
          </cell>
          <cell r="EM462">
            <v>7.7125272399999947</v>
          </cell>
          <cell r="EN462">
            <v>1.1512227600000049</v>
          </cell>
        </row>
        <row r="463">
          <cell r="A463">
            <v>525723</v>
          </cell>
          <cell r="B463" t="str">
            <v>Office Expenses</v>
          </cell>
          <cell r="C463">
            <v>5.8306103399999998</v>
          </cell>
          <cell r="D463">
            <v>7.1788020100000001</v>
          </cell>
          <cell r="E463">
            <v>7.1348098099999993</v>
          </cell>
          <cell r="F463">
            <v>6.7086342600000002</v>
          </cell>
          <cell r="G463">
            <v>8.5654248300000013</v>
          </cell>
          <cell r="H463">
            <v>13.94180167</v>
          </cell>
          <cell r="I463">
            <v>13.25687864</v>
          </cell>
          <cell r="J463">
            <v>28.428768399999999</v>
          </cell>
          <cell r="K463">
            <v>13.257</v>
          </cell>
          <cell r="L463">
            <v>17.750992329999999</v>
          </cell>
          <cell r="M463">
            <v>1.7361869999999999</v>
          </cell>
          <cell r="N463">
            <v>-0.70936502000000001</v>
          </cell>
          <cell r="O463">
            <v>2.44555202</v>
          </cell>
          <cell r="P463">
            <v>1.4085763918287604</v>
          </cell>
          <cell r="Q463">
            <v>-0.20642871000000002</v>
          </cell>
          <cell r="R463">
            <v>-0.70936502000000001</v>
          </cell>
          <cell r="S463">
            <v>0.50293630999999994</v>
          </cell>
          <cell r="T463">
            <v>-2.4363680323342614</v>
          </cell>
          <cell r="U463">
            <v>0</v>
          </cell>
          <cell r="V463">
            <v>1.8424203400000001</v>
          </cell>
          <cell r="W463">
            <v>0.54176374999999999</v>
          </cell>
          <cell r="X463">
            <v>1.30065659</v>
          </cell>
          <cell r="Y463">
            <v>3.4057740099999996</v>
          </cell>
          <cell r="Z463">
            <v>-0.16760127</v>
          </cell>
          <cell r="AA463">
            <v>3.5733752799999996</v>
          </cell>
          <cell r="AB463">
            <v>1.0492109193117014</v>
          </cell>
          <cell r="AC463">
            <v>0.23918992</v>
          </cell>
          <cell r="AD463">
            <v>-0.16760127</v>
          </cell>
          <cell r="AE463">
            <v>0.40679118999999997</v>
          </cell>
          <cell r="AF463">
            <v>1.700703733669044</v>
          </cell>
          <cell r="AG463">
            <v>0</v>
          </cell>
          <cell r="AH463">
            <v>1.7175870099999999</v>
          </cell>
          <cell r="AI463">
            <v>0.82521933000000003</v>
          </cell>
          <cell r="AJ463">
            <v>0.89236767999999989</v>
          </cell>
          <cell r="AK463">
            <v>4.4566943600000002</v>
          </cell>
          <cell r="AL463">
            <v>0.65761806</v>
          </cell>
          <cell r="AM463">
            <v>3.7990763000000003</v>
          </cell>
          <cell r="AN463">
            <v>0.85244263867356618</v>
          </cell>
          <cell r="AO463">
            <v>0.82521933000000003</v>
          </cell>
          <cell r="AP463">
            <v>0.65761806</v>
          </cell>
          <cell r="AQ463">
            <v>0.16760127000000002</v>
          </cell>
          <cell r="AR463">
            <v>0.20309905973724587</v>
          </cell>
          <cell r="AS463">
            <v>0</v>
          </cell>
          <cell r="AT463">
            <v>1.5236711699999999</v>
          </cell>
          <cell r="AU463">
            <v>0.85132925000000004</v>
          </cell>
          <cell r="AV463">
            <v>0.67234191999999982</v>
          </cell>
          <cell r="AW463">
            <v>5.5343530200000002</v>
          </cell>
          <cell r="AX463">
            <v>1.5089473100000002</v>
          </cell>
          <cell r="AY463">
            <v>4.0254057100000002</v>
          </cell>
          <cell r="AZ463">
            <v>0.72734892325318279</v>
          </cell>
          <cell r="BA463">
            <v>1.68799783</v>
          </cell>
          <cell r="BB463">
            <v>1.5089473100000002</v>
          </cell>
          <cell r="BC463">
            <v>0.17905051999999988</v>
          </cell>
          <cell r="BD463">
            <v>0.106072719299645</v>
          </cell>
          <cell r="BE463">
            <v>0</v>
          </cell>
          <cell r="BF463">
            <v>1.65286617</v>
          </cell>
          <cell r="BG463">
            <v>1.0097964799999999</v>
          </cell>
          <cell r="BH463">
            <v>0.64306969000000014</v>
          </cell>
          <cell r="BI463">
            <v>7.1872191900000004</v>
          </cell>
          <cell r="BJ463">
            <v>2.5187437899999998</v>
          </cell>
          <cell r="BK463">
            <v>4.6684754000000002</v>
          </cell>
          <cell r="BL463">
            <v>0.64955238967743234</v>
          </cell>
          <cell r="BM463">
            <v>2.7892226099999999</v>
          </cell>
          <cell r="BN463">
            <v>2.5187437899999998</v>
          </cell>
          <cell r="BO463">
            <v>0.27047882000000012</v>
          </cell>
          <cell r="BP463">
            <v>9.6972833588209059E-2</v>
          </cell>
          <cell r="BQ463">
            <v>0</v>
          </cell>
          <cell r="BR463">
            <v>1.71628117</v>
          </cell>
          <cell r="BS463">
            <v>1.3482198300000001</v>
          </cell>
          <cell r="BT463">
            <v>0.3680613399999999</v>
          </cell>
          <cell r="BU463">
            <v>8.8035003599999992</v>
          </cell>
          <cell r="BV463">
            <v>3.8669636199999999</v>
          </cell>
          <cell r="BW463">
            <v>4.9365367399999993</v>
          </cell>
          <cell r="BX463">
            <v>0.5607470367616364</v>
          </cell>
          <cell r="BY463">
            <v>3.6954113300000002</v>
          </cell>
          <cell r="BZ463">
            <v>3.8669636199999999</v>
          </cell>
          <cell r="CA463">
            <v>0.17155228999999972</v>
          </cell>
          <cell r="CB463">
            <v>4.6423056780528868E-2</v>
          </cell>
          <cell r="CC463">
            <v>0</v>
          </cell>
          <cell r="CD463">
            <v>1.4842398400000001</v>
          </cell>
          <cell r="CE463">
            <v>1.1637807900000001</v>
          </cell>
          <cell r="CF463">
            <v>0.32045904999999997</v>
          </cell>
          <cell r="CG463">
            <v>10.257740199999999</v>
          </cell>
          <cell r="CH463">
            <v>5.0307444100000005</v>
          </cell>
          <cell r="CI463">
            <v>5.2269957899999984</v>
          </cell>
          <cell r="CJ463">
            <v>0.5095660143547015</v>
          </cell>
          <cell r="CK463">
            <v>4.9180075800000003</v>
          </cell>
          <cell r="CL463">
            <v>5.0307444100000005</v>
          </cell>
          <cell r="CM463">
            <v>0.11273683000000023</v>
          </cell>
          <cell r="CN463">
            <v>2.2923272924276424E-2</v>
          </cell>
          <cell r="CO463">
            <v>0</v>
          </cell>
          <cell r="CP463">
            <v>1.21097484</v>
          </cell>
          <cell r="CQ463">
            <v>0.75523192999999966</v>
          </cell>
          <cell r="CR463">
            <v>0.45574291000000033</v>
          </cell>
          <cell r="CS463">
            <v>11.44571504</v>
          </cell>
          <cell r="CT463">
            <v>5.7859763399999995</v>
          </cell>
          <cell r="CU463">
            <v>5.6597387000000001</v>
          </cell>
          <cell r="CV463">
            <v>0.49448537555063926</v>
          </cell>
          <cell r="CW463">
            <v>6.0286039699999998</v>
          </cell>
          <cell r="CX463">
            <v>5.7859763399999995</v>
          </cell>
          <cell r="CY463">
            <v>0.24262763000000032</v>
          </cell>
          <cell r="CZ463">
            <v>4.0246072093536492E-2</v>
          </cell>
          <cell r="DA463">
            <v>0</v>
          </cell>
          <cell r="DB463">
            <v>1.62152384</v>
          </cell>
          <cell r="DC463">
            <v>1.2297296200000001</v>
          </cell>
          <cell r="DD463">
            <v>0.39179421999999997</v>
          </cell>
          <cell r="DE463">
            <v>13.060474879999999</v>
          </cell>
          <cell r="DF463">
            <v>7.01570596</v>
          </cell>
          <cell r="DG463">
            <v>6.0447689199999992</v>
          </cell>
          <cell r="DH463">
            <v>0.46282918312997817</v>
          </cell>
          <cell r="DI463">
            <v>6.7906715799999997</v>
          </cell>
          <cell r="DJ463">
            <v>7.01570596</v>
          </cell>
          <cell r="DK463">
            <v>-0.22503438000000031</v>
          </cell>
          <cell r="DL463">
            <v>-3.3138751793383055E-2</v>
          </cell>
          <cell r="DM463">
            <v>0</v>
          </cell>
          <cell r="DN463">
            <v>1.5786998400000001</v>
          </cell>
          <cell r="DO463">
            <v>1.0094584000000004</v>
          </cell>
          <cell r="DP463">
            <v>0.56924143999999965</v>
          </cell>
          <cell r="DQ463">
            <v>14.637174719999999</v>
          </cell>
          <cell r="DR463">
            <v>8.0251643599999998</v>
          </cell>
          <cell r="DS463">
            <v>6.6120103599999993</v>
          </cell>
          <cell r="DT463">
            <v>0.45172722786218128</v>
          </cell>
          <cell r="DU463">
            <v>7.8507649800000001</v>
          </cell>
          <cell r="DV463">
            <v>8.0251643599999998</v>
          </cell>
          <cell r="DW463">
            <v>-0.17439937999999966</v>
          </cell>
          <cell r="DX463">
            <v>-2.2214316750569656E-2</v>
          </cell>
          <cell r="DY463">
            <v>0</v>
          </cell>
          <cell r="DZ463">
            <v>1.6982738400000001</v>
          </cell>
          <cell r="EA463">
            <v>1.7997151599999992</v>
          </cell>
          <cell r="EB463">
            <v>-0.10144131999999906</v>
          </cell>
          <cell r="EC463">
            <v>16.310448559999998</v>
          </cell>
          <cell r="ED463">
            <v>9.8248795199999996</v>
          </cell>
          <cell r="EE463">
            <v>6.4855690399999979</v>
          </cell>
          <cell r="EF463">
            <v>0.39763278220963894</v>
          </cell>
          <cell r="EG463">
            <v>9.387993869999999</v>
          </cell>
          <cell r="EH463">
            <v>9.8248795199999996</v>
          </cell>
          <cell r="EI463">
            <v>-0.43688565000000068</v>
          </cell>
          <cell r="EJ463">
            <v>-4.6536635627351636E-2</v>
          </cell>
          <cell r="EK463">
            <v>0</v>
          </cell>
          <cell r="EL463">
            <v>2.1953472400000003</v>
          </cell>
          <cell r="EM463">
            <v>3.4019268800000009</v>
          </cell>
          <cell r="EN463">
            <v>-1.2065796400000006</v>
          </cell>
        </row>
        <row r="464">
          <cell r="A464">
            <v>525724</v>
          </cell>
          <cell r="B464" t="str">
            <v>News Papers &amp; Periodicals</v>
          </cell>
          <cell r="C464">
            <v>2.1413600000000002</v>
          </cell>
          <cell r="D464">
            <v>2.0573677300000002</v>
          </cell>
          <cell r="E464">
            <v>1.0718713</v>
          </cell>
          <cell r="F464">
            <v>0.75502308000000007</v>
          </cell>
          <cell r="G464">
            <v>0.81724014999999994</v>
          </cell>
          <cell r="H464">
            <v>1.4966610600000001</v>
          </cell>
          <cell r="I464">
            <v>1.13437872</v>
          </cell>
          <cell r="J464">
            <v>4.0403099999999998</v>
          </cell>
          <cell r="K464">
            <v>1.167</v>
          </cell>
          <cell r="L464">
            <v>1.7459910000000001</v>
          </cell>
          <cell r="M464">
            <v>0.34724899999999997</v>
          </cell>
          <cell r="N464">
            <v>-0.256214</v>
          </cell>
          <cell r="O464">
            <v>0.60346299999999997</v>
          </cell>
          <cell r="P464">
            <v>1.7378394178240975</v>
          </cell>
          <cell r="Q464">
            <v>-0.25939000000000001</v>
          </cell>
          <cell r="R464">
            <v>-0.256214</v>
          </cell>
          <cell r="S464">
            <v>-3.1760000000000121E-3</v>
          </cell>
          <cell r="T464">
            <v>1.2244111183931579E-2</v>
          </cell>
          <cell r="U464">
            <v>0</v>
          </cell>
          <cell r="V464">
            <v>0.44724900000000001</v>
          </cell>
          <cell r="W464">
            <v>3.1515000000000001E-2</v>
          </cell>
          <cell r="X464">
            <v>0.41573399999999999</v>
          </cell>
          <cell r="Y464">
            <v>0.69449799999999995</v>
          </cell>
          <cell r="Z464">
            <v>-0.22469900000000001</v>
          </cell>
          <cell r="AA464">
            <v>0.91919699999999993</v>
          </cell>
          <cell r="AB464">
            <v>1.3235416084711547</v>
          </cell>
          <cell r="AC464">
            <v>-0.25014999999999998</v>
          </cell>
          <cell r="AD464">
            <v>-0.22469900000000001</v>
          </cell>
          <cell r="AE464">
            <v>-2.5450999999999974E-2</v>
          </cell>
          <cell r="AF464">
            <v>0.10174295422746342</v>
          </cell>
          <cell r="AG464">
            <v>0</v>
          </cell>
          <cell r="AH464">
            <v>0.34724899999999997</v>
          </cell>
          <cell r="AI464">
            <v>4.5495000000000001E-2</v>
          </cell>
          <cell r="AJ464">
            <v>0.30175399999999997</v>
          </cell>
          <cell r="AK464">
            <v>1.041747</v>
          </cell>
          <cell r="AL464">
            <v>-0.179204</v>
          </cell>
          <cell r="AM464">
            <v>1.2209509999999999</v>
          </cell>
          <cell r="AN464">
            <v>1.1720225736191223</v>
          </cell>
          <cell r="AO464">
            <v>4.5495000000000001E-2</v>
          </cell>
          <cell r="AP464">
            <v>-0.179204</v>
          </cell>
          <cell r="AQ464">
            <v>0.22469900000000001</v>
          </cell>
          <cell r="AR464">
            <v>4.9389823057478841</v>
          </cell>
          <cell r="AS464">
            <v>0</v>
          </cell>
          <cell r="AT464">
            <v>0.34741567000000001</v>
          </cell>
          <cell r="AU464">
            <v>0.11269999999999999</v>
          </cell>
          <cell r="AV464">
            <v>0.23471567000000002</v>
          </cell>
          <cell r="AW464">
            <v>1.3876626699999999</v>
          </cell>
          <cell r="AX464">
            <v>-6.6503999999999994E-2</v>
          </cell>
          <cell r="AY464">
            <v>1.4541666699999998</v>
          </cell>
          <cell r="AZ464">
            <v>1.0479251920785617</v>
          </cell>
          <cell r="BA464">
            <v>-9.2515E-2</v>
          </cell>
          <cell r="BB464">
            <v>-6.6503999999999994E-2</v>
          </cell>
          <cell r="BC464">
            <v>-2.6011000000000006E-2</v>
          </cell>
          <cell r="BD464">
            <v>0.28115440739339576</v>
          </cell>
          <cell r="BE464">
            <v>0</v>
          </cell>
          <cell r="BF464">
            <v>0.35011566999999999</v>
          </cell>
          <cell r="BG464">
            <v>4.1029999999999997E-2</v>
          </cell>
          <cell r="BH464">
            <v>0.30908566999999998</v>
          </cell>
          <cell r="BI464">
            <v>1.7377783399999998</v>
          </cell>
          <cell r="BJ464">
            <v>-2.5474E-2</v>
          </cell>
          <cell r="BK464">
            <v>1.7632523399999998</v>
          </cell>
          <cell r="BL464">
            <v>1.0146589466640492</v>
          </cell>
          <cell r="BM464">
            <v>-3.9320000000000001E-2</v>
          </cell>
          <cell r="BN464">
            <v>-2.5474E-2</v>
          </cell>
          <cell r="BO464">
            <v>-1.3846000000000001E-2</v>
          </cell>
          <cell r="BP464">
            <v>0.35213631739572737</v>
          </cell>
          <cell r="BQ464">
            <v>0</v>
          </cell>
          <cell r="BR464">
            <v>0.17941567</v>
          </cell>
          <cell r="BS464">
            <v>4.2700000000000002E-2</v>
          </cell>
          <cell r="BT464">
            <v>0.13671567000000001</v>
          </cell>
          <cell r="BU464">
            <v>1.9171940099999998</v>
          </cell>
          <cell r="BV464">
            <v>1.7226000000000002E-2</v>
          </cell>
          <cell r="BW464">
            <v>1.8999680099999998</v>
          </cell>
          <cell r="BX464">
            <v>0.99101499383466152</v>
          </cell>
          <cell r="BY464">
            <v>5.1979999999999998E-2</v>
          </cell>
          <cell r="BZ464">
            <v>1.7226000000000002E-2</v>
          </cell>
          <cell r="CA464">
            <v>-3.4753999999999993E-2</v>
          </cell>
          <cell r="CB464">
            <v>-0.66860330896498643</v>
          </cell>
          <cell r="CC464">
            <v>0</v>
          </cell>
          <cell r="CD464">
            <v>2.6936999999999999E-2</v>
          </cell>
          <cell r="CE464">
            <v>7.7630000000000005E-2</v>
          </cell>
          <cell r="CF464">
            <v>-5.0693000000000002E-2</v>
          </cell>
          <cell r="CG464">
            <v>1.4941310099999998</v>
          </cell>
          <cell r="CH464">
            <v>9.4855999999999996E-2</v>
          </cell>
          <cell r="CI464">
            <v>1.3992750099999998</v>
          </cell>
          <cell r="CJ464">
            <v>0.93651426858478759</v>
          </cell>
          <cell r="CK464">
            <v>0.20885000000000001</v>
          </cell>
          <cell r="CL464">
            <v>9.4855999999999996E-2</v>
          </cell>
          <cell r="CM464">
            <v>-0.11399400000000001</v>
          </cell>
          <cell r="CN464">
            <v>-0.54581757242039741</v>
          </cell>
          <cell r="CO464">
            <v>0</v>
          </cell>
          <cell r="CP464">
            <v>0.33574900000000002</v>
          </cell>
          <cell r="CQ464">
            <v>0.16334000000000001</v>
          </cell>
          <cell r="CR464">
            <v>0.17240900000000001</v>
          </cell>
          <cell r="CS464">
            <v>1.5798800100000001</v>
          </cell>
          <cell r="CT464">
            <v>0.25819599999999998</v>
          </cell>
          <cell r="CU464">
            <v>1.3216840100000002</v>
          </cell>
          <cell r="CV464">
            <v>0.83657239893806878</v>
          </cell>
          <cell r="CW464">
            <v>0.27606999999999998</v>
          </cell>
          <cell r="CX464">
            <v>0.25819599999999998</v>
          </cell>
          <cell r="CY464">
            <v>1.7874000000000001E-2</v>
          </cell>
          <cell r="CZ464">
            <v>6.4744448871662988E-2</v>
          </cell>
          <cell r="DA464">
            <v>0</v>
          </cell>
          <cell r="DB464">
            <v>5.8085999999999999E-2</v>
          </cell>
          <cell r="DC464">
            <v>8.2744999999999999E-2</v>
          </cell>
          <cell r="DD464">
            <v>-2.4659E-2</v>
          </cell>
          <cell r="DE464">
            <v>1.3045660100000003</v>
          </cell>
          <cell r="DF464">
            <v>0.34094099999999999</v>
          </cell>
          <cell r="DG464">
            <v>0.96362501000000034</v>
          </cell>
          <cell r="DH464">
            <v>0.73865561620756937</v>
          </cell>
          <cell r="DI464">
            <v>0.37376071999999999</v>
          </cell>
          <cell r="DJ464">
            <v>0.34094099999999999</v>
          </cell>
          <cell r="DK464">
            <v>3.2819719999999997E-2</v>
          </cell>
          <cell r="DL464">
            <v>8.7809441291744075E-2</v>
          </cell>
          <cell r="DM464">
            <v>0</v>
          </cell>
          <cell r="DN464">
            <v>5.7293999999999998E-2</v>
          </cell>
          <cell r="DO464">
            <v>4.5400000000000003E-2</v>
          </cell>
          <cell r="DP464">
            <v>1.1893999999999995E-2</v>
          </cell>
          <cell r="DQ464">
            <v>1.3547320100000002</v>
          </cell>
          <cell r="DR464">
            <v>0.38634099999999999</v>
          </cell>
          <cell r="DS464">
            <v>0.96839101000000016</v>
          </cell>
          <cell r="DT464">
            <v>0.71482108848967107</v>
          </cell>
          <cell r="DU464">
            <v>0.47230071999999995</v>
          </cell>
          <cell r="DV464">
            <v>0.38634099999999999</v>
          </cell>
          <cell r="DW464">
            <v>8.5959719999999962E-2</v>
          </cell>
          <cell r="DX464">
            <v>0.18200209392016165</v>
          </cell>
          <cell r="DY464">
            <v>0</v>
          </cell>
          <cell r="DZ464">
            <v>7.8298999999999994E-2</v>
          </cell>
          <cell r="EA464">
            <v>0.16469</v>
          </cell>
          <cell r="EB464">
            <v>-8.6391000000000009E-2</v>
          </cell>
          <cell r="EC464">
            <v>1.3830310100000003</v>
          </cell>
          <cell r="ED464">
            <v>0.55103100000000005</v>
          </cell>
          <cell r="EE464">
            <v>0.83200001000000023</v>
          </cell>
          <cell r="EF464">
            <v>0.60157726326035166</v>
          </cell>
          <cell r="EG464">
            <v>0.52937071999999996</v>
          </cell>
          <cell r="EH464">
            <v>0.55103100000000005</v>
          </cell>
          <cell r="EI464">
            <v>-2.1660280000000087E-2</v>
          </cell>
          <cell r="EJ464">
            <v>-4.0917034474441824E-2</v>
          </cell>
          <cell r="EK464">
            <v>0</v>
          </cell>
          <cell r="EL464">
            <v>0.39617998999999998</v>
          </cell>
          <cell r="EM464">
            <v>0.52671500000000004</v>
          </cell>
          <cell r="EN464">
            <v>-0.13053501000000006</v>
          </cell>
        </row>
        <row r="465">
          <cell r="A465">
            <v>525725</v>
          </cell>
          <cell r="B465" t="str">
            <v>Stationery</v>
          </cell>
          <cell r="C465">
            <v>9.951691E-2</v>
          </cell>
          <cell r="D465">
            <v>0.22453291</v>
          </cell>
          <cell r="E465">
            <v>3.7219919999999997E-2</v>
          </cell>
          <cell r="F465">
            <v>0.24967506</v>
          </cell>
          <cell r="G465">
            <v>0.39917744000000005</v>
          </cell>
          <cell r="H465">
            <v>0.75157622000000002</v>
          </cell>
          <cell r="I465">
            <v>6.0810370000000002E-2</v>
          </cell>
          <cell r="J465">
            <v>8.2569999999999997</v>
          </cell>
          <cell r="K465">
            <v>8.0000000000000002E-3</v>
          </cell>
          <cell r="L465">
            <v>1.8100000000000002E-2</v>
          </cell>
          <cell r="M465">
            <v>6.6666999999999996E-4</v>
          </cell>
          <cell r="N465">
            <v>0</v>
          </cell>
          <cell r="O465">
            <v>6.6666999999999996E-4</v>
          </cell>
          <cell r="P465">
            <v>1</v>
          </cell>
          <cell r="Q465">
            <v>4.2300000000000003E-3</v>
          </cell>
          <cell r="R465">
            <v>0</v>
          </cell>
          <cell r="S465">
            <v>4.2300000000000003E-3</v>
          </cell>
          <cell r="T465">
            <v>1</v>
          </cell>
          <cell r="U465">
            <v>0</v>
          </cell>
          <cell r="V465">
            <v>6.6666999999999996E-4</v>
          </cell>
          <cell r="W465">
            <v>0</v>
          </cell>
          <cell r="X465">
            <v>6.6666999999999996E-4</v>
          </cell>
          <cell r="Y465">
            <v>1.3333399999999999E-3</v>
          </cell>
          <cell r="Z465">
            <v>0</v>
          </cell>
          <cell r="AA465">
            <v>1.3333399999999999E-3</v>
          </cell>
          <cell r="AB465">
            <v>1</v>
          </cell>
          <cell r="AC465">
            <v>4.2300000000000003E-3</v>
          </cell>
          <cell r="AD465">
            <v>0</v>
          </cell>
          <cell r="AE465">
            <v>4.2300000000000003E-3</v>
          </cell>
          <cell r="AF465">
            <v>1</v>
          </cell>
          <cell r="AG465">
            <v>0</v>
          </cell>
          <cell r="AH465">
            <v>-1.83333E-3</v>
          </cell>
          <cell r="AI465">
            <v>0</v>
          </cell>
          <cell r="AJ465">
            <v>-1.83333E-3</v>
          </cell>
          <cell r="AK465">
            <v>-4.9998999999999996E-4</v>
          </cell>
          <cell r="AL465">
            <v>0</v>
          </cell>
          <cell r="AM465">
            <v>-4.9998999999999996E-4</v>
          </cell>
          <cell r="AN465">
            <v>1</v>
          </cell>
          <cell r="AO465">
            <v>0</v>
          </cell>
          <cell r="AP465">
            <v>0</v>
          </cell>
          <cell r="AQ465">
            <v>0</v>
          </cell>
          <cell r="AR465" t="e">
            <v>#DIV/0!</v>
          </cell>
          <cell r="AS465">
            <v>0</v>
          </cell>
          <cell r="AT465">
            <v>6.6666999999999996E-4</v>
          </cell>
          <cell r="AU465">
            <v>0</v>
          </cell>
          <cell r="AV465">
            <v>6.6666999999999996E-4</v>
          </cell>
          <cell r="AW465">
            <v>1.6667999999999994E-4</v>
          </cell>
          <cell r="AX465">
            <v>0</v>
          </cell>
          <cell r="AY465">
            <v>1.6667999999999994E-4</v>
          </cell>
          <cell r="AZ465">
            <v>1</v>
          </cell>
          <cell r="BA465">
            <v>5.9899999999999997E-3</v>
          </cell>
          <cell r="BB465">
            <v>0</v>
          </cell>
          <cell r="BC465">
            <v>5.9899999999999997E-3</v>
          </cell>
          <cell r="BD465">
            <v>1</v>
          </cell>
          <cell r="BE465">
            <v>0</v>
          </cell>
          <cell r="BF465">
            <v>6.6666999999999996E-4</v>
          </cell>
          <cell r="BG465">
            <v>0</v>
          </cell>
          <cell r="BH465">
            <v>6.6666999999999996E-4</v>
          </cell>
          <cell r="BI465">
            <v>8.3334999999999995E-4</v>
          </cell>
          <cell r="BJ465">
            <v>0</v>
          </cell>
          <cell r="BK465">
            <v>8.3334999999999995E-4</v>
          </cell>
          <cell r="BL465">
            <v>1</v>
          </cell>
          <cell r="BM465">
            <v>5.9899999999999997E-3</v>
          </cell>
          <cell r="BN465">
            <v>0</v>
          </cell>
          <cell r="BO465">
            <v>5.9899999999999997E-3</v>
          </cell>
          <cell r="BP465">
            <v>1</v>
          </cell>
          <cell r="BQ465">
            <v>0</v>
          </cell>
          <cell r="BR465">
            <v>6.6666999999999996E-4</v>
          </cell>
          <cell r="BS465">
            <v>0</v>
          </cell>
          <cell r="BT465">
            <v>6.6666999999999996E-4</v>
          </cell>
          <cell r="BU465">
            <v>1.5000199999999999E-3</v>
          </cell>
          <cell r="BV465">
            <v>0</v>
          </cell>
          <cell r="BW465">
            <v>1.5000199999999999E-3</v>
          </cell>
          <cell r="BX465">
            <v>1</v>
          </cell>
          <cell r="BY465">
            <v>8.40487E-3</v>
          </cell>
          <cell r="BZ465">
            <v>0</v>
          </cell>
          <cell r="CA465">
            <v>-8.40487E-3</v>
          </cell>
          <cell r="CB465">
            <v>-1</v>
          </cell>
          <cell r="CC465">
            <v>0</v>
          </cell>
          <cell r="CD465">
            <v>6.6666999999999996E-4</v>
          </cell>
          <cell r="CE465">
            <v>0</v>
          </cell>
          <cell r="CF465">
            <v>6.6666999999999996E-4</v>
          </cell>
          <cell r="CG465">
            <v>2.1666900000000002E-3</v>
          </cell>
          <cell r="CH465">
            <v>0</v>
          </cell>
          <cell r="CI465">
            <v>2.1666900000000002E-3</v>
          </cell>
          <cell r="CJ465">
            <v>1</v>
          </cell>
          <cell r="CK465">
            <v>8.40487E-3</v>
          </cell>
          <cell r="CL465">
            <v>0</v>
          </cell>
          <cell r="CM465">
            <v>-8.40487E-3</v>
          </cell>
          <cell r="CN465">
            <v>-1</v>
          </cell>
          <cell r="CO465">
            <v>0</v>
          </cell>
          <cell r="CP465">
            <v>6.6666999999999996E-4</v>
          </cell>
          <cell r="CQ465">
            <v>7.0572600000000001E-3</v>
          </cell>
          <cell r="CR465">
            <v>-6.3905899999999998E-3</v>
          </cell>
          <cell r="CS465">
            <v>2.83336E-3</v>
          </cell>
          <cell r="CT465">
            <v>7.0572600000000001E-3</v>
          </cell>
          <cell r="CU465">
            <v>-4.2239000000000001E-3</v>
          </cell>
          <cell r="CV465">
            <v>-1.4907742044780754</v>
          </cell>
          <cell r="CW465">
            <v>8.40487E-3</v>
          </cell>
          <cell r="CX465">
            <v>7.0572600000000001E-3</v>
          </cell>
          <cell r="CY465">
            <v>1.34761E-3</v>
          </cell>
          <cell r="CZ465">
            <v>0.16033680473344619</v>
          </cell>
          <cell r="DA465">
            <v>0</v>
          </cell>
          <cell r="DB465">
            <v>6.6666999999999996E-4</v>
          </cell>
          <cell r="DC465">
            <v>-1.006399E-2</v>
          </cell>
          <cell r="DD465">
            <v>1.073066E-2</v>
          </cell>
          <cell r="DE465">
            <v>3.5000300000000003E-3</v>
          </cell>
          <cell r="DF465">
            <v>-3.00673E-3</v>
          </cell>
          <cell r="DG465">
            <v>6.5067600000000003E-3</v>
          </cell>
          <cell r="DH465">
            <v>1.8590583509284204</v>
          </cell>
          <cell r="DI465">
            <v>8.40487E-3</v>
          </cell>
          <cell r="DJ465">
            <v>-3.00673E-3</v>
          </cell>
          <cell r="DK465">
            <v>1.1411600000000001E-2</v>
          </cell>
          <cell r="DL465">
            <v>1.3577366455400264</v>
          </cell>
          <cell r="DM465">
            <v>0</v>
          </cell>
          <cell r="DN465">
            <v>6.6666999999999996E-4</v>
          </cell>
          <cell r="DO465">
            <v>2.5068779999999999E-2</v>
          </cell>
          <cell r="DP465">
            <v>-2.4402109999999998E-2</v>
          </cell>
          <cell r="DQ465">
            <v>4.1666999999999997E-3</v>
          </cell>
          <cell r="DR465">
            <v>2.206205E-2</v>
          </cell>
          <cell r="DS465">
            <v>-1.7895350000000001E-2</v>
          </cell>
          <cell r="DT465">
            <v>-4.2948496412028705</v>
          </cell>
          <cell r="DU465">
            <v>8.40487E-3</v>
          </cell>
          <cell r="DV465">
            <v>2.206205E-2</v>
          </cell>
          <cell r="DW465">
            <v>-1.365718E-2</v>
          </cell>
          <cell r="DX465">
            <v>-1.6249126994230725</v>
          </cell>
          <cell r="DY465">
            <v>0</v>
          </cell>
          <cell r="DZ465">
            <v>6.6666999999999996E-4</v>
          </cell>
          <cell r="EA465">
            <v>-2.4531000000000001E-2</v>
          </cell>
          <cell r="EB465">
            <v>2.5197670000000002E-2</v>
          </cell>
          <cell r="EC465">
            <v>4.83337E-3</v>
          </cell>
          <cell r="ED465">
            <v>-2.4689499999999997E-3</v>
          </cell>
          <cell r="EE465">
            <v>7.3023199999999993E-3</v>
          </cell>
          <cell r="EF465">
            <v>1.5108133662434284</v>
          </cell>
          <cell r="EG465">
            <v>2.3534869999999999E-2</v>
          </cell>
          <cell r="EH465">
            <v>-2.4689499999999997E-3</v>
          </cell>
          <cell r="EI465">
            <v>2.600382E-2</v>
          </cell>
          <cell r="EJ465">
            <v>1.1049060394215053</v>
          </cell>
          <cell r="EK465">
            <v>0</v>
          </cell>
          <cell r="EL465">
            <v>1.326663E-2</v>
          </cell>
          <cell r="EM465">
            <v>1.006399E-2</v>
          </cell>
          <cell r="EN465">
            <v>3.2026399999999997E-3</v>
          </cell>
        </row>
        <row r="466">
          <cell r="A466">
            <v>525726</v>
          </cell>
          <cell r="B466" t="str">
            <v>Printing</v>
          </cell>
          <cell r="C466">
            <v>112.52544779999999</v>
          </cell>
          <cell r="D466">
            <v>99.832650470000004</v>
          </cell>
          <cell r="E466">
            <v>3.25443441</v>
          </cell>
          <cell r="F466">
            <v>5.7323594</v>
          </cell>
          <cell r="G466">
            <v>9.5111340999999996</v>
          </cell>
          <cell r="H466">
            <v>11.062053369999999</v>
          </cell>
          <cell r="I466">
            <v>11.08498402</v>
          </cell>
          <cell r="J466">
            <v>42.315150000000003</v>
          </cell>
          <cell r="K466">
            <v>11.083</v>
          </cell>
          <cell r="L466">
            <v>11.82280622</v>
          </cell>
          <cell r="M466">
            <v>0.98399866000000002</v>
          </cell>
          <cell r="N466">
            <v>-0.47383799999999998</v>
          </cell>
          <cell r="O466">
            <v>1.4578366599999999</v>
          </cell>
          <cell r="P466">
            <v>1.4815433386870667</v>
          </cell>
          <cell r="Q466">
            <v>-0.22338376000000001</v>
          </cell>
          <cell r="R466">
            <v>-0.47383799999999998</v>
          </cell>
          <cell r="S466">
            <v>0.25045423999999994</v>
          </cell>
          <cell r="T466">
            <v>-1.1211837422738338</v>
          </cell>
          <cell r="U466">
            <v>0</v>
          </cell>
          <cell r="V466">
            <v>1.00899866</v>
          </cell>
          <cell r="W466">
            <v>0.258241</v>
          </cell>
          <cell r="X466">
            <v>0.7507576600000001</v>
          </cell>
          <cell r="Y466">
            <v>1.99299732</v>
          </cell>
          <cell r="Z466">
            <v>-0.21559700000000001</v>
          </cell>
          <cell r="AA466">
            <v>2.20859432</v>
          </cell>
          <cell r="AB466">
            <v>1.1081772653863879</v>
          </cell>
          <cell r="AC466">
            <v>0.65872390000000003</v>
          </cell>
          <cell r="AD466">
            <v>-0.21559700000000001</v>
          </cell>
          <cell r="AE466">
            <v>0.87432090000000007</v>
          </cell>
          <cell r="AF466">
            <v>1.3272949410215722</v>
          </cell>
          <cell r="AG466">
            <v>0</v>
          </cell>
          <cell r="AH466">
            <v>1.00899866</v>
          </cell>
          <cell r="AI466">
            <v>0.67274113999999996</v>
          </cell>
          <cell r="AJ466">
            <v>0.33625752000000009</v>
          </cell>
          <cell r="AK466">
            <v>3.0019959799999998</v>
          </cell>
          <cell r="AL466">
            <v>0.45714414000000003</v>
          </cell>
          <cell r="AM466">
            <v>2.5448518399999998</v>
          </cell>
          <cell r="AN466">
            <v>0.84771993598738926</v>
          </cell>
          <cell r="AO466">
            <v>0.67274113999999996</v>
          </cell>
          <cell r="AP466">
            <v>0.45714414000000003</v>
          </cell>
          <cell r="AQ466">
            <v>0.21559699999999993</v>
          </cell>
          <cell r="AR466">
            <v>0.32047542090260739</v>
          </cell>
          <cell r="AS466">
            <v>0</v>
          </cell>
          <cell r="AT466">
            <v>1.0091513299999999</v>
          </cell>
          <cell r="AU466">
            <v>0.54210424999999995</v>
          </cell>
          <cell r="AV466">
            <v>0.46704707999999995</v>
          </cell>
          <cell r="AW466">
            <v>4.0097733099999999</v>
          </cell>
          <cell r="AX466">
            <v>0.99924838999999999</v>
          </cell>
          <cell r="AY466">
            <v>3.0105249199999999</v>
          </cell>
          <cell r="AZ466">
            <v>0.75079678756203805</v>
          </cell>
          <cell r="BA466">
            <v>2.1592424500000003</v>
          </cell>
          <cell r="BB466">
            <v>0.99924838999999999</v>
          </cell>
          <cell r="BC466">
            <v>1.1599940600000003</v>
          </cell>
          <cell r="BD466">
            <v>0.53722270048923881</v>
          </cell>
          <cell r="BE466">
            <v>0</v>
          </cell>
          <cell r="BF466">
            <v>1.0091513299999999</v>
          </cell>
          <cell r="BG466">
            <v>0.23651699999999989</v>
          </cell>
          <cell r="BH466">
            <v>0.77263433000000004</v>
          </cell>
          <cell r="BI466">
            <v>5.0189246399999998</v>
          </cell>
          <cell r="BJ466">
            <v>1.2357653899999999</v>
          </cell>
          <cell r="BK466">
            <v>3.7831592499999998</v>
          </cell>
          <cell r="BL466">
            <v>0.75377885131983169</v>
          </cell>
          <cell r="BM466">
            <v>2.6750860099999998</v>
          </cell>
          <cell r="BN466">
            <v>1.2357653899999999</v>
          </cell>
          <cell r="BO466">
            <v>1.4393206199999999</v>
          </cell>
          <cell r="BP466">
            <v>0.53804648322316939</v>
          </cell>
          <cell r="BQ466">
            <v>0</v>
          </cell>
          <cell r="BR466">
            <v>1.0091513299999999</v>
          </cell>
          <cell r="BS466">
            <v>0.12384425</v>
          </cell>
          <cell r="BT466">
            <v>0.88530707999999991</v>
          </cell>
          <cell r="BU466">
            <v>6.0280759699999997</v>
          </cell>
          <cell r="BV466">
            <v>1.35960964</v>
          </cell>
          <cell r="BW466">
            <v>4.6684663299999993</v>
          </cell>
          <cell r="BX466">
            <v>0.77445379806651637</v>
          </cell>
          <cell r="BY466">
            <v>2.9043035099999996</v>
          </cell>
          <cell r="BZ466">
            <v>1.35960964</v>
          </cell>
          <cell r="CA466">
            <v>-1.5446938699999997</v>
          </cell>
          <cell r="CB466">
            <v>-0.53186378926354017</v>
          </cell>
          <cell r="CC466">
            <v>0</v>
          </cell>
          <cell r="CD466">
            <v>1.2836513300000001</v>
          </cell>
          <cell r="CE466">
            <v>1.27822839</v>
          </cell>
          <cell r="CF466">
            <v>5.4229400000000982E-3</v>
          </cell>
          <cell r="CG466">
            <v>6.8067272999999995</v>
          </cell>
          <cell r="CH466">
            <v>2.6378380299999997</v>
          </cell>
          <cell r="CI466">
            <v>4.1688892699999993</v>
          </cell>
          <cell r="CJ466">
            <v>0.61246603341961414</v>
          </cell>
          <cell r="CK466">
            <v>4.1092567899999999</v>
          </cell>
          <cell r="CL466">
            <v>2.6378380299999997</v>
          </cell>
          <cell r="CM466">
            <v>-1.4714187600000002</v>
          </cell>
          <cell r="CN466">
            <v>-0.35807418109784278</v>
          </cell>
          <cell r="CO466">
            <v>0</v>
          </cell>
          <cell r="CP466">
            <v>0.84575132999999991</v>
          </cell>
          <cell r="CQ466">
            <v>0.27679197999999999</v>
          </cell>
          <cell r="CR466">
            <v>0.56895934999999986</v>
          </cell>
          <cell r="CS466">
            <v>6.6524786300000001</v>
          </cell>
          <cell r="CT466">
            <v>2.9146300099999998</v>
          </cell>
          <cell r="CU466">
            <v>3.7378486200000003</v>
          </cell>
          <cell r="CV466">
            <v>0.56187307436717016</v>
          </cell>
          <cell r="CW466">
            <v>4.2876117899999997</v>
          </cell>
          <cell r="CX466">
            <v>2.9146300099999998</v>
          </cell>
          <cell r="CY466">
            <v>1.3729817799999999</v>
          </cell>
          <cell r="CZ466">
            <v>0.32022063732593664</v>
          </cell>
          <cell r="DA466">
            <v>0</v>
          </cell>
          <cell r="DB466">
            <v>1.22880133</v>
          </cell>
          <cell r="DC466">
            <v>0.58582199999999995</v>
          </cell>
          <cell r="DD466">
            <v>0.64297933000000007</v>
          </cell>
          <cell r="DE466">
            <v>7.7012799599999999</v>
          </cell>
          <cell r="DF466">
            <v>3.5004520099999996</v>
          </cell>
          <cell r="DG466">
            <v>4.2008279500000008</v>
          </cell>
          <cell r="DH466">
            <v>0.54547139849724424</v>
          </cell>
          <cell r="DI466">
            <v>5.2740284299999995</v>
          </cell>
          <cell r="DJ466">
            <v>3.5004520099999996</v>
          </cell>
          <cell r="DK466">
            <v>1.7735764199999999</v>
          </cell>
          <cell r="DL466">
            <v>0.33628495627961569</v>
          </cell>
          <cell r="DM466">
            <v>0</v>
          </cell>
          <cell r="DN466">
            <v>0.63415133000000001</v>
          </cell>
          <cell r="DO466">
            <v>0.79467337999999987</v>
          </cell>
          <cell r="DP466">
            <v>-0.16052204999999986</v>
          </cell>
          <cell r="DQ466">
            <v>8.3304312899999999</v>
          </cell>
          <cell r="DR466">
            <v>4.2951253899999999</v>
          </cell>
          <cell r="DS466">
            <v>4.0353059</v>
          </cell>
          <cell r="DT466">
            <v>0.48440539985535369</v>
          </cell>
          <cell r="DU466">
            <v>6.0286111099999999</v>
          </cell>
          <cell r="DV466">
            <v>4.2951253899999999</v>
          </cell>
          <cell r="DW466">
            <v>1.73348572</v>
          </cell>
          <cell r="DX466">
            <v>0.2875431319702425</v>
          </cell>
          <cell r="DY466">
            <v>0</v>
          </cell>
          <cell r="DZ466">
            <v>1.1701513300000002</v>
          </cell>
          <cell r="EA466">
            <v>2.4699027300000003</v>
          </cell>
          <cell r="EB466">
            <v>-1.2997514000000001</v>
          </cell>
          <cell r="EC466">
            <v>9.1537826200000012</v>
          </cell>
          <cell r="ED466">
            <v>6.7650281200000002</v>
          </cell>
          <cell r="EE466">
            <v>2.388754500000001</v>
          </cell>
          <cell r="EF466">
            <v>0.26095818517481911</v>
          </cell>
          <cell r="EG466">
            <v>6.7155622699999995</v>
          </cell>
          <cell r="EH466">
            <v>6.7650281200000002</v>
          </cell>
          <cell r="EI466">
            <v>-4.94658500000007E-2</v>
          </cell>
          <cell r="EJ466">
            <v>-7.3658538200109197E-3</v>
          </cell>
          <cell r="EK466">
            <v>0</v>
          </cell>
          <cell r="EL466">
            <v>2.7695836000000003</v>
          </cell>
          <cell r="EM466">
            <v>2.6764507199999996</v>
          </cell>
          <cell r="EN466">
            <v>9.313288000000064E-2</v>
          </cell>
        </row>
        <row r="467">
          <cell r="A467">
            <v>525727</v>
          </cell>
          <cell r="B467" t="str">
            <v>Telephone Directory Expenses</v>
          </cell>
          <cell r="C467">
            <v>0</v>
          </cell>
          <cell r="D467">
            <v>6.5783700000000001E-3</v>
          </cell>
          <cell r="E467">
            <v>0</v>
          </cell>
          <cell r="F467">
            <v>5.1852080000000002E-2</v>
          </cell>
          <cell r="G467">
            <v>2.2314436800000004</v>
          </cell>
          <cell r="H467">
            <v>0</v>
          </cell>
          <cell r="I467">
            <v>4.0595142900000001</v>
          </cell>
          <cell r="J467">
            <v>0</v>
          </cell>
          <cell r="K467">
            <v>2.3849999999999998</v>
          </cell>
          <cell r="L467">
            <v>2.88864885</v>
          </cell>
          <cell r="M467">
            <v>0.19875000000000001</v>
          </cell>
          <cell r="N467">
            <v>0</v>
          </cell>
          <cell r="O467">
            <v>0.19875000000000001</v>
          </cell>
          <cell r="P467">
            <v>1</v>
          </cell>
          <cell r="Q467">
            <v>0</v>
          </cell>
          <cell r="R467">
            <v>0</v>
          </cell>
          <cell r="S467">
            <v>0</v>
          </cell>
          <cell r="T467">
            <v>0</v>
          </cell>
          <cell r="U467">
            <v>0</v>
          </cell>
          <cell r="V467">
            <v>0.19875000000000001</v>
          </cell>
          <cell r="W467">
            <v>0</v>
          </cell>
          <cell r="X467">
            <v>0.19875000000000001</v>
          </cell>
          <cell r="Y467">
            <v>0.39750000000000002</v>
          </cell>
          <cell r="Z467">
            <v>0</v>
          </cell>
          <cell r="AA467">
            <v>0.39750000000000002</v>
          </cell>
          <cell r="AB467">
            <v>1</v>
          </cell>
          <cell r="AC467">
            <v>0</v>
          </cell>
          <cell r="AD467">
            <v>0</v>
          </cell>
          <cell r="AE467">
            <v>0</v>
          </cell>
          <cell r="AF467">
            <v>0</v>
          </cell>
          <cell r="AG467">
            <v>0</v>
          </cell>
          <cell r="AH467">
            <v>0.19875000000000001</v>
          </cell>
          <cell r="AI467">
            <v>0</v>
          </cell>
          <cell r="AJ467">
            <v>0.19875000000000001</v>
          </cell>
          <cell r="AK467">
            <v>0.59624999999999995</v>
          </cell>
          <cell r="AL467">
            <v>0</v>
          </cell>
          <cell r="AM467">
            <v>0.59624999999999995</v>
          </cell>
          <cell r="AN467">
            <v>1</v>
          </cell>
          <cell r="AO467">
            <v>0</v>
          </cell>
          <cell r="AP467">
            <v>0</v>
          </cell>
          <cell r="AQ467">
            <v>0</v>
          </cell>
          <cell r="AR467">
            <v>0</v>
          </cell>
          <cell r="AS467">
            <v>0</v>
          </cell>
          <cell r="AT467">
            <v>0.19875000000000001</v>
          </cell>
          <cell r="AU467">
            <v>0</v>
          </cell>
          <cell r="AV467">
            <v>0.19875000000000001</v>
          </cell>
          <cell r="AW467">
            <v>0.79500000000000004</v>
          </cell>
          <cell r="AX467">
            <v>0</v>
          </cell>
          <cell r="AY467">
            <v>0.79500000000000004</v>
          </cell>
          <cell r="AZ467">
            <v>1</v>
          </cell>
          <cell r="BA467">
            <v>0</v>
          </cell>
          <cell r="BB467">
            <v>0</v>
          </cell>
          <cell r="BC467">
            <v>0</v>
          </cell>
          <cell r="BD467">
            <v>0</v>
          </cell>
          <cell r="BE467">
            <v>0</v>
          </cell>
          <cell r="BF467">
            <v>0.19875000000000001</v>
          </cell>
          <cell r="BG467">
            <v>0</v>
          </cell>
          <cell r="BH467">
            <v>0.19875000000000001</v>
          </cell>
          <cell r="BI467">
            <v>0.99375000000000002</v>
          </cell>
          <cell r="BJ467">
            <v>0</v>
          </cell>
          <cell r="BK467">
            <v>0.99375000000000002</v>
          </cell>
          <cell r="BL467">
            <v>1</v>
          </cell>
          <cell r="BM467">
            <v>1.0467197500000001</v>
          </cell>
          <cell r="BN467">
            <v>0</v>
          </cell>
          <cell r="BO467">
            <v>1.0467197500000001</v>
          </cell>
          <cell r="BP467">
            <v>1</v>
          </cell>
          <cell r="BQ467">
            <v>0</v>
          </cell>
          <cell r="BR467">
            <v>0.19875000000000001</v>
          </cell>
          <cell r="BS467">
            <v>0</v>
          </cell>
          <cell r="BT467">
            <v>0.19875000000000001</v>
          </cell>
          <cell r="BU467">
            <v>1.1924999999999999</v>
          </cell>
          <cell r="BV467">
            <v>0</v>
          </cell>
          <cell r="BW467">
            <v>1.1924999999999999</v>
          </cell>
          <cell r="BX467">
            <v>1</v>
          </cell>
          <cell r="BY467">
            <v>1.0467197500000001</v>
          </cell>
          <cell r="BZ467">
            <v>0</v>
          </cell>
          <cell r="CA467">
            <v>-1.0467197500000001</v>
          </cell>
          <cell r="CB467">
            <v>-1</v>
          </cell>
          <cell r="CC467">
            <v>0</v>
          </cell>
          <cell r="CD467">
            <v>0.70239885000000002</v>
          </cell>
          <cell r="CE467">
            <v>0</v>
          </cell>
          <cell r="CF467">
            <v>0.70239885000000002</v>
          </cell>
          <cell r="CG467">
            <v>1.8948988500000001</v>
          </cell>
          <cell r="CH467">
            <v>0</v>
          </cell>
          <cell r="CI467">
            <v>1.8948988500000001</v>
          </cell>
          <cell r="CJ467">
            <v>1</v>
          </cell>
          <cell r="CK467">
            <v>1.59740975</v>
          </cell>
          <cell r="CL467">
            <v>0</v>
          </cell>
          <cell r="CM467">
            <v>-1.59740975</v>
          </cell>
          <cell r="CN467">
            <v>-1</v>
          </cell>
          <cell r="CO467">
            <v>0</v>
          </cell>
          <cell r="CP467">
            <v>0.19875000000000001</v>
          </cell>
          <cell r="CQ467">
            <v>2.4480075099999996</v>
          </cell>
          <cell r="CR467">
            <v>-2.2492575099999996</v>
          </cell>
          <cell r="CS467">
            <v>2.0936488500000001</v>
          </cell>
          <cell r="CT467">
            <v>2.4480075099999996</v>
          </cell>
          <cell r="CU467">
            <v>-0.35435865999999949</v>
          </cell>
          <cell r="CV467">
            <v>-0.16925410390572396</v>
          </cell>
          <cell r="CW467">
            <v>2.3846712499999998</v>
          </cell>
          <cell r="CX467">
            <v>2.4480075099999996</v>
          </cell>
          <cell r="CY467">
            <v>-6.3336259999999811E-2</v>
          </cell>
          <cell r="CZ467">
            <v>-2.6559744870493077E-2</v>
          </cell>
          <cell r="DA467">
            <v>0</v>
          </cell>
          <cell r="DB467">
            <v>0.19875000000000001</v>
          </cell>
          <cell r="DC467">
            <v>0</v>
          </cell>
          <cell r="DD467">
            <v>0.19875000000000001</v>
          </cell>
          <cell r="DE467">
            <v>2.2923988500000001</v>
          </cell>
          <cell r="DF467">
            <v>2.4480075099999996</v>
          </cell>
          <cell r="DG467">
            <v>-0.15560865999999951</v>
          </cell>
          <cell r="DH467">
            <v>-6.7880273103434641E-2</v>
          </cell>
          <cell r="DI467">
            <v>2.3846712499999998</v>
          </cell>
          <cell r="DJ467">
            <v>2.4480075099999996</v>
          </cell>
          <cell r="DK467">
            <v>-6.3336259999999811E-2</v>
          </cell>
          <cell r="DL467">
            <v>-2.6559744870493077E-2</v>
          </cell>
          <cell r="DM467">
            <v>0</v>
          </cell>
          <cell r="DN467">
            <v>0.19875000000000001</v>
          </cell>
          <cell r="DO467">
            <v>0</v>
          </cell>
          <cell r="DP467">
            <v>0.19875000000000001</v>
          </cell>
          <cell r="DQ467">
            <v>2.4911488500000001</v>
          </cell>
          <cell r="DR467">
            <v>2.4480075099999996</v>
          </cell>
          <cell r="DS467">
            <v>4.3141340000000472E-2</v>
          </cell>
          <cell r="DT467">
            <v>1.731784915220962E-2</v>
          </cell>
          <cell r="DU467">
            <v>3.01315841</v>
          </cell>
          <cell r="DV467">
            <v>2.4480075099999996</v>
          </cell>
          <cell r="DW467">
            <v>0.56515090000000034</v>
          </cell>
          <cell r="DX467">
            <v>0.18756096530616867</v>
          </cell>
          <cell r="DY467">
            <v>0</v>
          </cell>
          <cell r="DZ467">
            <v>0.19875000000000001</v>
          </cell>
          <cell r="EA467">
            <v>0</v>
          </cell>
          <cell r="EB467">
            <v>0.19875000000000001</v>
          </cell>
          <cell r="EC467">
            <v>2.6898988500000001</v>
          </cell>
          <cell r="ED467">
            <v>2.4480075099999996</v>
          </cell>
          <cell r="EE467">
            <v>0.24189134000000045</v>
          </cell>
          <cell r="EF467">
            <v>8.9925812637899172E-2</v>
          </cell>
          <cell r="EG467">
            <v>3.1313460399999999</v>
          </cell>
          <cell r="EH467">
            <v>2.4480075099999996</v>
          </cell>
          <cell r="EI467">
            <v>0.68333853000000033</v>
          </cell>
          <cell r="EJ467">
            <v>0.21822517258424762</v>
          </cell>
          <cell r="EK467">
            <v>0</v>
          </cell>
          <cell r="EL467">
            <v>0.19875000000000001</v>
          </cell>
          <cell r="EM467">
            <v>0</v>
          </cell>
          <cell r="EN467">
            <v>0.19875000000000001</v>
          </cell>
        </row>
        <row r="468">
          <cell r="A468">
            <v>525728</v>
          </cell>
          <cell r="B468" t="str">
            <v>Professional Fees</v>
          </cell>
          <cell r="C468">
            <v>20.977991020000001</v>
          </cell>
          <cell r="D468">
            <v>9.8190090100000003</v>
          </cell>
          <cell r="E468">
            <v>17.654086339999999</v>
          </cell>
          <cell r="F468">
            <v>7.1064505899999997</v>
          </cell>
          <cell r="G468">
            <v>8.1523313899999987</v>
          </cell>
          <cell r="H468">
            <v>33.996517950000005</v>
          </cell>
          <cell r="I468">
            <v>32.71854562</v>
          </cell>
          <cell r="J468">
            <v>59.851999999999997</v>
          </cell>
          <cell r="K468">
            <v>28.295000000000002</v>
          </cell>
          <cell r="L468">
            <v>32.478676180000001</v>
          </cell>
          <cell r="M468">
            <v>3.0029159999999999</v>
          </cell>
          <cell r="N468">
            <v>9.6236515300000001</v>
          </cell>
          <cell r="O468">
            <v>-6.6207355300000001</v>
          </cell>
          <cell r="P468">
            <v>-2.2047688080519068</v>
          </cell>
          <cell r="Q468">
            <v>1.11629508</v>
          </cell>
          <cell r="R468">
            <v>9.6236515300000001</v>
          </cell>
          <cell r="S468">
            <v>-8.5073564499999996</v>
          </cell>
          <cell r="T468">
            <v>-7.6210641813453117</v>
          </cell>
          <cell r="U468">
            <v>0</v>
          </cell>
          <cell r="V468">
            <v>2.2129159999999999</v>
          </cell>
          <cell r="W468">
            <v>1.8630370000000001</v>
          </cell>
          <cell r="X468">
            <v>0.34987899999999983</v>
          </cell>
          <cell r="Y468">
            <v>5.2158319999999998</v>
          </cell>
          <cell r="Z468">
            <v>11.486688529999999</v>
          </cell>
          <cell r="AA468">
            <v>-6.2708565299999988</v>
          </cell>
          <cell r="AB468">
            <v>-1.2022734877196963</v>
          </cell>
          <cell r="AC468">
            <v>8.2558721199999994</v>
          </cell>
          <cell r="AD468">
            <v>11.486688529999999</v>
          </cell>
          <cell r="AE468">
            <v>-3.2308164099999992</v>
          </cell>
          <cell r="AF468">
            <v>-0.39133556855529389</v>
          </cell>
          <cell r="AG468">
            <v>0</v>
          </cell>
          <cell r="AH468">
            <v>2.6079159999999999</v>
          </cell>
          <cell r="AI468">
            <v>8.0197388200000024</v>
          </cell>
          <cell r="AJ468">
            <v>-5.4118228200000029</v>
          </cell>
          <cell r="AK468">
            <v>6.8245170000000002</v>
          </cell>
          <cell r="AL468">
            <v>19.506427350000003</v>
          </cell>
          <cell r="AM468">
            <v>-12.681910350000003</v>
          </cell>
          <cell r="AN468">
            <v>-1.8582868721698549</v>
          </cell>
          <cell r="AO468">
            <v>8.0197388200000024</v>
          </cell>
          <cell r="AP468">
            <v>19.506427350000003</v>
          </cell>
          <cell r="AQ468">
            <v>-11.48668853</v>
          </cell>
          <cell r="AR468">
            <v>-1.4323020721515214</v>
          </cell>
          <cell r="AS468">
            <v>0</v>
          </cell>
          <cell r="AT468">
            <v>2.4968028900000001</v>
          </cell>
          <cell r="AU468">
            <v>5.8837500000000001E-2</v>
          </cell>
          <cell r="AV468">
            <v>2.43796539</v>
          </cell>
          <cell r="AW468">
            <v>9.3213198899999998</v>
          </cell>
          <cell r="AX468">
            <v>19.565264850000002</v>
          </cell>
          <cell r="AY468">
            <v>-10.243944960000002</v>
          </cell>
          <cell r="AZ468">
            <v>-1.0989800887522168</v>
          </cell>
          <cell r="BA468">
            <v>10.65493085</v>
          </cell>
          <cell r="BB468">
            <v>19.565264850000002</v>
          </cell>
          <cell r="BC468">
            <v>-8.9103340000000024</v>
          </cell>
          <cell r="BD468">
            <v>-0.83626389747991681</v>
          </cell>
          <cell r="BE468">
            <v>0</v>
          </cell>
          <cell r="BF468">
            <v>1.6944698899999999</v>
          </cell>
          <cell r="BG468">
            <v>1.2001771099999994</v>
          </cell>
          <cell r="BH468">
            <v>0.49429278000000054</v>
          </cell>
          <cell r="BI468">
            <v>10.807456780000001</v>
          </cell>
          <cell r="BJ468">
            <v>20.76544196</v>
          </cell>
          <cell r="BK468">
            <v>-9.9579851799999997</v>
          </cell>
          <cell r="BL468">
            <v>-0.92139949136118582</v>
          </cell>
          <cell r="BM468">
            <v>12.31381253</v>
          </cell>
          <cell r="BN468">
            <v>20.76544196</v>
          </cell>
          <cell r="BO468">
            <v>-8.4516294300000006</v>
          </cell>
          <cell r="BP468">
            <v>-0.68635358946787539</v>
          </cell>
          <cell r="BQ468">
            <v>0</v>
          </cell>
          <cell r="BR468">
            <v>4.0820338899999999</v>
          </cell>
          <cell r="BS468">
            <v>0.54947878999999911</v>
          </cell>
          <cell r="BT468">
            <v>3.5325551000000006</v>
          </cell>
          <cell r="BU468">
            <v>14.302362670000003</v>
          </cell>
          <cell r="BV468">
            <v>21.314920749999999</v>
          </cell>
          <cell r="BW468">
            <v>-7.0125580799999963</v>
          </cell>
          <cell r="BX468">
            <v>-0.49030766746736365</v>
          </cell>
          <cell r="BY468">
            <v>23.904014649999997</v>
          </cell>
          <cell r="BZ468">
            <v>21.314920749999999</v>
          </cell>
          <cell r="CA468">
            <v>-2.5890938999999982</v>
          </cell>
          <cell r="CB468">
            <v>-0.10831209476354628</v>
          </cell>
          <cell r="CC468">
            <v>0</v>
          </cell>
          <cell r="CD468">
            <v>2.2073658900000002</v>
          </cell>
          <cell r="CE468">
            <v>0.78332999999999997</v>
          </cell>
          <cell r="CF468">
            <v>1.4240358900000003</v>
          </cell>
          <cell r="CG468">
            <v>15.509728560000003</v>
          </cell>
          <cell r="CH468">
            <v>22.098250749999998</v>
          </cell>
          <cell r="CI468">
            <v>-6.5885221899999955</v>
          </cell>
          <cell r="CJ468">
            <v>-0.4247993228580394</v>
          </cell>
          <cell r="CK468">
            <v>26.707740050000002</v>
          </cell>
          <cell r="CL468">
            <v>22.098250749999998</v>
          </cell>
          <cell r="CM468">
            <v>-4.6094893000000035</v>
          </cell>
          <cell r="CN468">
            <v>-0.17259001665324367</v>
          </cell>
          <cell r="CO468">
            <v>0</v>
          </cell>
          <cell r="CP468">
            <v>2.4968028900000001</v>
          </cell>
          <cell r="CQ468">
            <v>0.53885000000000005</v>
          </cell>
          <cell r="CR468">
            <v>1.9579528900000001</v>
          </cell>
          <cell r="CS468">
            <v>18.006531450000004</v>
          </cell>
          <cell r="CT468">
            <v>22.637100749999998</v>
          </cell>
          <cell r="CU468">
            <v>-4.6305692999999941</v>
          </cell>
          <cell r="CV468">
            <v>-0.25716053715608805</v>
          </cell>
          <cell r="CW468">
            <v>26.776494329999998</v>
          </cell>
          <cell r="CX468">
            <v>22.637100749999998</v>
          </cell>
          <cell r="CY468">
            <v>4.1393935800000001</v>
          </cell>
          <cell r="CZ468">
            <v>0.15459057220056932</v>
          </cell>
          <cell r="DA468">
            <v>0</v>
          </cell>
          <cell r="DB468">
            <v>1.2968028899999999</v>
          </cell>
          <cell r="DC468">
            <v>0.46353021999999999</v>
          </cell>
          <cell r="DD468">
            <v>0.83327266999999994</v>
          </cell>
          <cell r="DE468">
            <v>18.828334340000005</v>
          </cell>
          <cell r="DF468">
            <v>23.100630969999997</v>
          </cell>
          <cell r="DG468">
            <v>-4.2722966299999925</v>
          </cell>
          <cell r="DH468">
            <v>-0.22690783756286279</v>
          </cell>
          <cell r="DI468">
            <v>27.156022329999999</v>
          </cell>
          <cell r="DJ468">
            <v>23.100630969999997</v>
          </cell>
          <cell r="DK468">
            <v>4.0553913600000016</v>
          </cell>
          <cell r="DL468">
            <v>0.14933672209865212</v>
          </cell>
          <cell r="DM468">
            <v>0</v>
          </cell>
          <cell r="DN468">
            <v>4.8368028899999995</v>
          </cell>
          <cell r="DO468">
            <v>2.8241855</v>
          </cell>
          <cell r="DP468">
            <v>2.0126173899999995</v>
          </cell>
          <cell r="DQ468">
            <v>23.665137230000003</v>
          </cell>
          <cell r="DR468">
            <v>25.92481647</v>
          </cell>
          <cell r="DS468">
            <v>-2.259679239999997</v>
          </cell>
          <cell r="DT468">
            <v>-9.5485575174921428E-2</v>
          </cell>
          <cell r="DU468">
            <v>27.563347710000002</v>
          </cell>
          <cell r="DV468">
            <v>25.92481647</v>
          </cell>
          <cell r="DW468">
            <v>1.6385312400000025</v>
          </cell>
          <cell r="DX468">
            <v>5.9446017125326989E-2</v>
          </cell>
          <cell r="DY468">
            <v>0</v>
          </cell>
          <cell r="DZ468">
            <v>3.2713948900000003</v>
          </cell>
          <cell r="EA468">
            <v>0.56839839000000059</v>
          </cell>
          <cell r="EB468">
            <v>2.7029964999999998</v>
          </cell>
          <cell r="EC468">
            <v>25.236532120000003</v>
          </cell>
          <cell r="ED468">
            <v>26.493214859999998</v>
          </cell>
          <cell r="EE468">
            <v>-1.2566827399999951</v>
          </cell>
          <cell r="EF468">
            <v>-4.9796173817561545E-2</v>
          </cell>
          <cell r="EG468">
            <v>28.444033399999999</v>
          </cell>
          <cell r="EH468">
            <v>26.493214859999998</v>
          </cell>
          <cell r="EI468">
            <v>1.9508185400000002</v>
          </cell>
          <cell r="EJ468">
            <v>6.8584455395837088E-2</v>
          </cell>
          <cell r="EK468">
            <v>0</v>
          </cell>
          <cell r="EL468">
            <v>7.2421440599999993</v>
          </cell>
          <cell r="EM468">
            <v>0.6211921600000001</v>
          </cell>
          <cell r="EN468">
            <v>6.6209518999999997</v>
          </cell>
        </row>
        <row r="469">
          <cell r="A469">
            <v>525729</v>
          </cell>
          <cell r="B469" t="str">
            <v>Legal Fees</v>
          </cell>
          <cell r="C469">
            <v>34.609416009999997</v>
          </cell>
          <cell r="D469">
            <v>35.845487740000003</v>
          </cell>
          <cell r="E469">
            <v>38.182366739999999</v>
          </cell>
          <cell r="F469">
            <v>14.609918480000001</v>
          </cell>
          <cell r="G469">
            <v>16.141896459999998</v>
          </cell>
          <cell r="H469">
            <v>41.498424530000001</v>
          </cell>
          <cell r="I469">
            <v>46.209943670000001</v>
          </cell>
          <cell r="J469">
            <v>30</v>
          </cell>
          <cell r="K469">
            <v>30</v>
          </cell>
          <cell r="L469">
            <v>35</v>
          </cell>
          <cell r="M469">
            <v>2.5</v>
          </cell>
          <cell r="N469">
            <v>0.94920000000000004</v>
          </cell>
          <cell r="O469">
            <v>1.5508</v>
          </cell>
          <cell r="P469">
            <v>0.62031999999999998</v>
          </cell>
          <cell r="Q469">
            <v>2.7601659999999999</v>
          </cell>
          <cell r="R469">
            <v>0.94920000000000004</v>
          </cell>
          <cell r="S469">
            <v>1.8109659999999999</v>
          </cell>
          <cell r="T469">
            <v>0.6561076399028174</v>
          </cell>
          <cell r="U469">
            <v>0</v>
          </cell>
          <cell r="V469">
            <v>2.5</v>
          </cell>
          <cell r="W469">
            <v>-1.38441707</v>
          </cell>
          <cell r="X469">
            <v>3.88441707</v>
          </cell>
          <cell r="Y469">
            <v>5</v>
          </cell>
          <cell r="Z469">
            <v>-0.43521706999999998</v>
          </cell>
          <cell r="AA469">
            <v>5.4352170700000002</v>
          </cell>
          <cell r="AB469">
            <v>1.087043414</v>
          </cell>
          <cell r="AC469">
            <v>23.401166</v>
          </cell>
          <cell r="AD469">
            <v>-0.43521706999999998</v>
          </cell>
          <cell r="AE469">
            <v>23.83638307</v>
          </cell>
          <cell r="AF469">
            <v>1.0185980933599634</v>
          </cell>
          <cell r="AG469">
            <v>0</v>
          </cell>
          <cell r="AH469">
            <v>2.5</v>
          </cell>
          <cell r="AI469">
            <v>3.24729</v>
          </cell>
          <cell r="AJ469">
            <v>-0.74729000000000001</v>
          </cell>
          <cell r="AK469">
            <v>7.5</v>
          </cell>
          <cell r="AL469">
            <v>2.8120729300000002</v>
          </cell>
          <cell r="AM469">
            <v>4.6879270699999998</v>
          </cell>
          <cell r="AN469">
            <v>0.62505694266666667</v>
          </cell>
          <cell r="AO469">
            <v>3.24729</v>
          </cell>
          <cell r="AP469">
            <v>2.8120729300000002</v>
          </cell>
          <cell r="AQ469">
            <v>0.43521706999999976</v>
          </cell>
          <cell r="AR469">
            <v>0.13402470059649732</v>
          </cell>
          <cell r="AS469">
            <v>0</v>
          </cell>
          <cell r="AT469">
            <v>2.5</v>
          </cell>
          <cell r="AU469">
            <v>1.9730499999999995</v>
          </cell>
          <cell r="AV469">
            <v>0.52695000000000047</v>
          </cell>
          <cell r="AW469">
            <v>10</v>
          </cell>
          <cell r="AX469">
            <v>4.78512293</v>
          </cell>
          <cell r="AY469">
            <v>5.21487707</v>
          </cell>
          <cell r="AZ469">
            <v>0.52148770700000002</v>
          </cell>
          <cell r="BA469">
            <v>30.224916</v>
          </cell>
          <cell r="BB469">
            <v>4.78512293</v>
          </cell>
          <cell r="BC469">
            <v>25.43979307</v>
          </cell>
          <cell r="BD469">
            <v>0.84168283776206354</v>
          </cell>
          <cell r="BE469">
            <v>0</v>
          </cell>
          <cell r="BF469">
            <v>2.5</v>
          </cell>
          <cell r="BG469">
            <v>3.3042750000000001</v>
          </cell>
          <cell r="BH469">
            <v>-0.80427500000000007</v>
          </cell>
          <cell r="BI469">
            <v>12.5</v>
          </cell>
          <cell r="BJ469">
            <v>8.0893979300000005</v>
          </cell>
          <cell r="BK469">
            <v>4.4106020699999995</v>
          </cell>
          <cell r="BL469">
            <v>0.35284816559999999</v>
          </cell>
          <cell r="BM469">
            <v>31.049132</v>
          </cell>
          <cell r="BN469">
            <v>8.0893979300000005</v>
          </cell>
          <cell r="BO469">
            <v>22.95973407</v>
          </cell>
          <cell r="BP469">
            <v>0.73946460306845296</v>
          </cell>
          <cell r="BQ469">
            <v>0</v>
          </cell>
          <cell r="BR469">
            <v>2.5</v>
          </cell>
          <cell r="BS469">
            <v>3.2026210000000002</v>
          </cell>
          <cell r="BT469">
            <v>-0.70262100000000016</v>
          </cell>
          <cell r="BU469">
            <v>15</v>
          </cell>
          <cell r="BV469">
            <v>11.292018929999999</v>
          </cell>
          <cell r="BW469">
            <v>3.7079810700000007</v>
          </cell>
          <cell r="BX469">
            <v>0.24719873800000006</v>
          </cell>
          <cell r="BY469">
            <v>31.085415999999999</v>
          </cell>
          <cell r="BZ469">
            <v>11.292018929999999</v>
          </cell>
          <cell r="CA469">
            <v>-19.793397069999997</v>
          </cell>
          <cell r="CB469">
            <v>-0.63674222889601984</v>
          </cell>
          <cell r="CC469">
            <v>0</v>
          </cell>
          <cell r="CD469">
            <v>2.5</v>
          </cell>
          <cell r="CE469">
            <v>4.1093099999999998</v>
          </cell>
          <cell r="CF469">
            <v>-1.6093099999999998</v>
          </cell>
          <cell r="CG469">
            <v>17.5</v>
          </cell>
          <cell r="CH469">
            <v>15.40132893</v>
          </cell>
          <cell r="CI469">
            <v>2.09867107</v>
          </cell>
          <cell r="CJ469">
            <v>0.11992406114285714</v>
          </cell>
          <cell r="CK469">
            <v>34.029116000000002</v>
          </cell>
          <cell r="CL469">
            <v>15.40132893</v>
          </cell>
          <cell r="CM469">
            <v>-18.627787070000004</v>
          </cell>
          <cell r="CN469">
            <v>-0.54740731642867246</v>
          </cell>
          <cell r="CO469">
            <v>0</v>
          </cell>
          <cell r="CP469">
            <v>2.5</v>
          </cell>
          <cell r="CQ469">
            <v>4.6683899999999996</v>
          </cell>
          <cell r="CR469">
            <v>-2.1683899999999996</v>
          </cell>
          <cell r="CS469">
            <v>20</v>
          </cell>
          <cell r="CT469">
            <v>20.069718930000001</v>
          </cell>
          <cell r="CU469">
            <v>-6.9718930000000512E-2</v>
          </cell>
          <cell r="CV469">
            <v>-3.4859465000000255E-3</v>
          </cell>
          <cell r="CW469">
            <v>35.925666</v>
          </cell>
          <cell r="CX469">
            <v>20.069718930000001</v>
          </cell>
          <cell r="CY469">
            <v>15.855947069999999</v>
          </cell>
          <cell r="CZ469">
            <v>0.44135429723139996</v>
          </cell>
          <cell r="DA469">
            <v>0</v>
          </cell>
          <cell r="DB469">
            <v>2.5</v>
          </cell>
          <cell r="DC469">
            <v>2.3330366600000003</v>
          </cell>
          <cell r="DD469">
            <v>0.16696333999999968</v>
          </cell>
          <cell r="DE469">
            <v>22.5</v>
          </cell>
          <cell r="DF469">
            <v>22.402755589999998</v>
          </cell>
          <cell r="DG469">
            <v>9.7244410000001835E-2</v>
          </cell>
          <cell r="DH469">
            <v>4.3219737777778593E-3</v>
          </cell>
          <cell r="DI469">
            <v>37.097566</v>
          </cell>
          <cell r="DJ469">
            <v>22.402755589999998</v>
          </cell>
          <cell r="DK469">
            <v>14.694810410000002</v>
          </cell>
          <cell r="DL469">
            <v>0.39611252150612797</v>
          </cell>
          <cell r="DM469">
            <v>0</v>
          </cell>
          <cell r="DN469">
            <v>2.5</v>
          </cell>
          <cell r="DO469">
            <v>1.344274</v>
          </cell>
          <cell r="DP469">
            <v>1.155726</v>
          </cell>
          <cell r="DQ469">
            <v>25</v>
          </cell>
          <cell r="DR469">
            <v>23.74702959</v>
          </cell>
          <cell r="DS469">
            <v>1.2529704099999996</v>
          </cell>
          <cell r="DT469">
            <v>5.0118816399999988E-2</v>
          </cell>
          <cell r="DU469">
            <v>39.914338669999999</v>
          </cell>
          <cell r="DV469">
            <v>23.74702959</v>
          </cell>
          <cell r="DW469">
            <v>16.167309079999999</v>
          </cell>
          <cell r="DX469">
            <v>0.40505015537565459</v>
          </cell>
          <cell r="DY469">
            <v>0</v>
          </cell>
          <cell r="DZ469">
            <v>2.5</v>
          </cell>
          <cell r="EA469">
            <v>6.1563080000000001</v>
          </cell>
          <cell r="EB469">
            <v>-3.6563080000000001</v>
          </cell>
          <cell r="EC469">
            <v>27.5</v>
          </cell>
          <cell r="ED469">
            <v>29.90333759</v>
          </cell>
          <cell r="EE469">
            <v>-2.4033375899999996</v>
          </cell>
          <cell r="EF469">
            <v>-8.7394094181818163E-2</v>
          </cell>
          <cell r="EG469">
            <v>43.11759867</v>
          </cell>
          <cell r="EH469">
            <v>29.90333759</v>
          </cell>
          <cell r="EI469">
            <v>13.21426108</v>
          </cell>
          <cell r="EJ469">
            <v>0.30647024620121316</v>
          </cell>
          <cell r="EK469">
            <v>0</v>
          </cell>
          <cell r="EL469">
            <v>7.5</v>
          </cell>
          <cell r="EM469">
            <v>5.0956774499999993</v>
          </cell>
          <cell r="EN469">
            <v>2.4043225500000007</v>
          </cell>
        </row>
        <row r="470">
          <cell r="A470">
            <v>525730</v>
          </cell>
          <cell r="B470" t="str">
            <v>Inquire/Investigation Expenses</v>
          </cell>
          <cell r="C470">
            <v>2.44673433</v>
          </cell>
          <cell r="D470">
            <v>1.26588155</v>
          </cell>
          <cell r="E470">
            <v>0.76900573999999999</v>
          </cell>
          <cell r="F470">
            <v>1.18791432</v>
          </cell>
          <cell r="G470">
            <v>1.46774</v>
          </cell>
          <cell r="H470">
            <v>2.8022486800000004</v>
          </cell>
          <cell r="I470">
            <v>2.2466740000000001</v>
          </cell>
          <cell r="J470">
            <v>6.6</v>
          </cell>
          <cell r="K470">
            <v>1.964</v>
          </cell>
          <cell r="L470">
            <v>6.4640000000000004</v>
          </cell>
          <cell r="M470">
            <v>0.16366667000000001</v>
          </cell>
          <cell r="N470">
            <v>0.38523000000000002</v>
          </cell>
          <cell r="O470">
            <v>-0.22156333</v>
          </cell>
          <cell r="P470">
            <v>-1.3537474062373236</v>
          </cell>
          <cell r="Q470">
            <v>0</v>
          </cell>
          <cell r="R470">
            <v>0.38523000000000002</v>
          </cell>
          <cell r="S470">
            <v>-0.38523000000000002</v>
          </cell>
          <cell r="T470">
            <v>0</v>
          </cell>
          <cell r="U470">
            <v>0</v>
          </cell>
          <cell r="V470">
            <v>0.16366667000000001</v>
          </cell>
          <cell r="W470">
            <v>0.29149999999999998</v>
          </cell>
          <cell r="X470">
            <v>-0.12783332999999997</v>
          </cell>
          <cell r="Y470">
            <v>0.32733334000000003</v>
          </cell>
          <cell r="Z470">
            <v>0.67673000000000005</v>
          </cell>
          <cell r="AA470">
            <v>-0.34939666000000003</v>
          </cell>
          <cell r="AB470">
            <v>-1.0674032165498326</v>
          </cell>
          <cell r="AC470">
            <v>1.157E-2</v>
          </cell>
          <cell r="AD470">
            <v>0.67673000000000005</v>
          </cell>
          <cell r="AE470">
            <v>-0.66516000000000008</v>
          </cell>
          <cell r="AF470">
            <v>-57.490060501296462</v>
          </cell>
          <cell r="AG470">
            <v>0</v>
          </cell>
          <cell r="AH470">
            <v>0.46366667</v>
          </cell>
          <cell r="AI470">
            <v>0.39796999999999999</v>
          </cell>
          <cell r="AJ470">
            <v>6.5696670000000013E-2</v>
          </cell>
          <cell r="AK470">
            <v>0.79100000999999998</v>
          </cell>
          <cell r="AL470">
            <v>1.0747</v>
          </cell>
          <cell r="AM470">
            <v>-0.28369999000000001</v>
          </cell>
          <cell r="AN470">
            <v>-0.35865990697016553</v>
          </cell>
          <cell r="AO470">
            <v>0.39796999999999999</v>
          </cell>
          <cell r="AP470">
            <v>1.0747</v>
          </cell>
          <cell r="AQ470">
            <v>-0.67673000000000005</v>
          </cell>
          <cell r="AR470">
            <v>-1.7004548081513684</v>
          </cell>
          <cell r="AS470">
            <v>0</v>
          </cell>
          <cell r="AT470">
            <v>1.3666670000000001E-2</v>
          </cell>
          <cell r="AU470">
            <v>0.56584000000000001</v>
          </cell>
          <cell r="AV470">
            <v>-0.55217333000000002</v>
          </cell>
          <cell r="AW470">
            <v>0.80466668000000008</v>
          </cell>
          <cell r="AX470">
            <v>1.6405400000000001</v>
          </cell>
          <cell r="AY470">
            <v>-0.83587332000000003</v>
          </cell>
          <cell r="AZ470">
            <v>-1.0387820706084163</v>
          </cell>
          <cell r="BA470">
            <v>0.43357000000000001</v>
          </cell>
          <cell r="BB470">
            <v>1.6405400000000001</v>
          </cell>
          <cell r="BC470">
            <v>-1.2069700000000001</v>
          </cell>
          <cell r="BD470">
            <v>-2.7837950042669006</v>
          </cell>
          <cell r="BE470">
            <v>0</v>
          </cell>
          <cell r="BF470">
            <v>2.0136666700000001</v>
          </cell>
          <cell r="BG470">
            <v>0.66389500000000001</v>
          </cell>
          <cell r="BH470">
            <v>1.34977167</v>
          </cell>
          <cell r="BI470">
            <v>2.8183333500000001</v>
          </cell>
          <cell r="BJ470">
            <v>2.3044349999999998</v>
          </cell>
          <cell r="BK470">
            <v>0.51389835000000028</v>
          </cell>
          <cell r="BL470">
            <v>0.18234122304943107</v>
          </cell>
          <cell r="BM470">
            <v>0.461565</v>
          </cell>
          <cell r="BN470">
            <v>2.3044349999999998</v>
          </cell>
          <cell r="BO470">
            <v>-1.8428699999999998</v>
          </cell>
          <cell r="BP470">
            <v>-3.9926554223132165</v>
          </cell>
          <cell r="BQ470">
            <v>0</v>
          </cell>
          <cell r="BR470">
            <v>0.16366667000000001</v>
          </cell>
          <cell r="BS470">
            <v>0.14149999999999999</v>
          </cell>
          <cell r="BT470">
            <v>2.2166670000000027E-2</v>
          </cell>
          <cell r="BU470">
            <v>2.9820000200000001</v>
          </cell>
          <cell r="BV470">
            <v>2.445935</v>
          </cell>
          <cell r="BW470">
            <v>0.53606502000000011</v>
          </cell>
          <cell r="BX470">
            <v>0.17976694044421906</v>
          </cell>
          <cell r="BY470">
            <v>0.59106499999999995</v>
          </cell>
          <cell r="BZ470">
            <v>2.445935</v>
          </cell>
          <cell r="CA470">
            <v>1.85487</v>
          </cell>
          <cell r="CB470">
            <v>3.13818277177637</v>
          </cell>
          <cell r="CC470">
            <v>0</v>
          </cell>
          <cell r="CD470">
            <v>0.16366667000000001</v>
          </cell>
          <cell r="CE470">
            <v>1.1382129999999999</v>
          </cell>
          <cell r="CF470">
            <v>-0.97454632999999991</v>
          </cell>
          <cell r="CG470">
            <v>3.1456666900000001</v>
          </cell>
          <cell r="CH470">
            <v>3.5841479999999999</v>
          </cell>
          <cell r="CI470">
            <v>-0.43848130999999979</v>
          </cell>
          <cell r="CJ470">
            <v>-0.1393921712665622</v>
          </cell>
          <cell r="CK470">
            <v>0.80439899999999998</v>
          </cell>
          <cell r="CL470">
            <v>3.5841479999999999</v>
          </cell>
          <cell r="CM470">
            <v>2.7797489999999998</v>
          </cell>
          <cell r="CN470">
            <v>3.4556843059228068</v>
          </cell>
          <cell r="CO470">
            <v>0</v>
          </cell>
          <cell r="CP470">
            <v>0.16366667000000001</v>
          </cell>
          <cell r="CQ470">
            <v>0.34978999999999999</v>
          </cell>
          <cell r="CR470">
            <v>-0.18612332999999998</v>
          </cell>
          <cell r="CS470">
            <v>3.3093333599999997</v>
          </cell>
          <cell r="CT470">
            <v>3.9339379999999999</v>
          </cell>
          <cell r="CU470">
            <v>-0.62460464000000027</v>
          </cell>
          <cell r="CV470">
            <v>-0.18874032079983635</v>
          </cell>
          <cell r="CW470">
            <v>1.0895889999999999</v>
          </cell>
          <cell r="CX470">
            <v>3.9339379999999999</v>
          </cell>
          <cell r="CY470">
            <v>-2.8443490000000002</v>
          </cell>
          <cell r="CZ470">
            <v>-2.6104788135709893</v>
          </cell>
          <cell r="DA470">
            <v>0</v>
          </cell>
          <cell r="DB470">
            <v>0.78866667000000001</v>
          </cell>
          <cell r="DC470">
            <v>0.63160000000000005</v>
          </cell>
          <cell r="DD470">
            <v>0.15706666999999996</v>
          </cell>
          <cell r="DE470">
            <v>4.0980000299999997</v>
          </cell>
          <cell r="DF470">
            <v>4.5655380000000001</v>
          </cell>
          <cell r="DG470">
            <v>-0.46753797000000041</v>
          </cell>
          <cell r="DH470">
            <v>-0.11408930370359233</v>
          </cell>
          <cell r="DI470">
            <v>1.308189</v>
          </cell>
          <cell r="DJ470">
            <v>4.5655380000000001</v>
          </cell>
          <cell r="DK470">
            <v>-3.257349</v>
          </cell>
          <cell r="DL470">
            <v>-2.4899681926694077</v>
          </cell>
          <cell r="DM470">
            <v>0</v>
          </cell>
          <cell r="DN470">
            <v>0.78866667000000001</v>
          </cell>
          <cell r="DO470">
            <v>0.50219999999999998</v>
          </cell>
          <cell r="DP470">
            <v>0.28646667000000003</v>
          </cell>
          <cell r="DQ470">
            <v>4.8866667000000001</v>
          </cell>
          <cell r="DR470">
            <v>5.0677380000000003</v>
          </cell>
          <cell r="DS470">
            <v>-0.18107130000000016</v>
          </cell>
          <cell r="DT470">
            <v>-3.7054153908225446E-2</v>
          </cell>
          <cell r="DU470">
            <v>1.5311889999999999</v>
          </cell>
          <cell r="DV470">
            <v>5.0677380000000003</v>
          </cell>
          <cell r="DW470">
            <v>-3.5365490000000004</v>
          </cell>
          <cell r="DX470">
            <v>-2.3096750303195757</v>
          </cell>
          <cell r="DY470">
            <v>0</v>
          </cell>
          <cell r="DZ470">
            <v>0.78866667000000001</v>
          </cell>
          <cell r="EA470">
            <v>0.60428000000000004</v>
          </cell>
          <cell r="EB470">
            <v>0.18438666999999997</v>
          </cell>
          <cell r="EC470">
            <v>5.6753333699999997</v>
          </cell>
          <cell r="ED470">
            <v>5.6720179999999996</v>
          </cell>
          <cell r="EE470">
            <v>3.3153700000001507E-3</v>
          </cell>
          <cell r="EF470">
            <v>5.8417185103615352E-4</v>
          </cell>
          <cell r="EG470">
            <v>1.745984</v>
          </cell>
          <cell r="EH470">
            <v>5.6720179999999996</v>
          </cell>
          <cell r="EI470">
            <v>-3.9260339999999996</v>
          </cell>
          <cell r="EJ470">
            <v>-2.2486082346688168</v>
          </cell>
          <cell r="EK470">
            <v>0</v>
          </cell>
          <cell r="EL470">
            <v>0.78866663000000004</v>
          </cell>
          <cell r="EM470">
            <v>0.50038499999999997</v>
          </cell>
          <cell r="EN470">
            <v>0.28828163000000007</v>
          </cell>
        </row>
        <row r="471">
          <cell r="A471">
            <v>525731</v>
          </cell>
          <cell r="B471" t="str">
            <v>Valuation &amp; Survey Fees</v>
          </cell>
          <cell r="C471">
            <v>5.6565865000000004</v>
          </cell>
          <cell r="D471">
            <v>5.5080023000000002</v>
          </cell>
          <cell r="E471">
            <v>2.5264272000000001</v>
          </cell>
          <cell r="F471">
            <v>1.04104799</v>
          </cell>
          <cell r="G471">
            <v>0.97084700000000002</v>
          </cell>
          <cell r="H471">
            <v>0.83608950000000004</v>
          </cell>
          <cell r="I471">
            <v>1.8245508500000001</v>
          </cell>
          <cell r="J471">
            <v>1</v>
          </cell>
          <cell r="K471">
            <v>1</v>
          </cell>
          <cell r="L471">
            <v>4.7041380000000004</v>
          </cell>
          <cell r="M471">
            <v>8.3333329999999997E-2</v>
          </cell>
          <cell r="N471">
            <v>5.5500000000000001E-2</v>
          </cell>
          <cell r="O471">
            <v>2.7833329999999996E-2</v>
          </cell>
          <cell r="P471">
            <v>0.33399997335999893</v>
          </cell>
          <cell r="Q471">
            <v>0</v>
          </cell>
          <cell r="R471">
            <v>5.5500000000000001E-2</v>
          </cell>
          <cell r="S471">
            <v>-5.5500000000000001E-2</v>
          </cell>
          <cell r="T471">
            <v>0</v>
          </cell>
          <cell r="U471">
            <v>0</v>
          </cell>
          <cell r="V471">
            <v>8.3333329999999997E-2</v>
          </cell>
          <cell r="W471">
            <v>3.5000000000000003E-2</v>
          </cell>
          <cell r="X471">
            <v>4.8333329999999994E-2</v>
          </cell>
          <cell r="Y471">
            <v>0.16666665999999999</v>
          </cell>
          <cell r="Z471">
            <v>9.0499999999999997E-2</v>
          </cell>
          <cell r="AA471">
            <v>7.6166659999999997E-2</v>
          </cell>
          <cell r="AB471">
            <v>0.45699997827999911</v>
          </cell>
          <cell r="AC471">
            <v>0.97199999999999998</v>
          </cell>
          <cell r="AD471">
            <v>9.0499999999999997E-2</v>
          </cell>
          <cell r="AE471">
            <v>0.88149999999999995</v>
          </cell>
          <cell r="AF471">
            <v>0.90689300411522633</v>
          </cell>
          <cell r="AG471">
            <v>0</v>
          </cell>
          <cell r="AH471">
            <v>8.3333329999999997E-2</v>
          </cell>
          <cell r="AI471">
            <v>4.2479999999999997E-2</v>
          </cell>
          <cell r="AJ471">
            <v>4.085333E-2</v>
          </cell>
          <cell r="AK471">
            <v>0.24999998999999998</v>
          </cell>
          <cell r="AL471">
            <v>0.13297999999999999</v>
          </cell>
          <cell r="AM471">
            <v>0.11701998999999999</v>
          </cell>
          <cell r="AN471">
            <v>0.46807997872319917</v>
          </cell>
          <cell r="AO471">
            <v>4.2479999999999997E-2</v>
          </cell>
          <cell r="AP471">
            <v>0.13297999999999999</v>
          </cell>
          <cell r="AQ471">
            <v>-9.0499999999999997E-2</v>
          </cell>
          <cell r="AR471">
            <v>-2.1304143126177024</v>
          </cell>
          <cell r="AS471">
            <v>0</v>
          </cell>
          <cell r="AT471">
            <v>8.3333329999999997E-2</v>
          </cell>
          <cell r="AU471">
            <v>0.10199999999999999</v>
          </cell>
          <cell r="AV471">
            <v>-1.8666669999999996E-2</v>
          </cell>
          <cell r="AW471">
            <v>0.33333331999999999</v>
          </cell>
          <cell r="AX471">
            <v>0.23497999999999999</v>
          </cell>
          <cell r="AY471">
            <v>9.8353319999999994E-2</v>
          </cell>
          <cell r="AZ471">
            <v>0.29505997180239885</v>
          </cell>
          <cell r="BA471">
            <v>1.08291</v>
          </cell>
          <cell r="BB471">
            <v>0.23497999999999999</v>
          </cell>
          <cell r="BC471">
            <v>0.84793000000000007</v>
          </cell>
          <cell r="BD471">
            <v>0.78301059183126953</v>
          </cell>
          <cell r="BE471">
            <v>0</v>
          </cell>
          <cell r="BF471">
            <v>8.3333329999999997E-2</v>
          </cell>
          <cell r="BG471">
            <v>0</v>
          </cell>
          <cell r="BH471">
            <v>8.3333329999999997E-2</v>
          </cell>
          <cell r="BI471">
            <v>0.41666665000000003</v>
          </cell>
          <cell r="BJ471">
            <v>0.23497999999999999</v>
          </cell>
          <cell r="BK471">
            <v>0.18168665000000003</v>
          </cell>
          <cell r="BL471">
            <v>0.43604797744191914</v>
          </cell>
          <cell r="BM471">
            <v>1.1517200000000001</v>
          </cell>
          <cell r="BN471">
            <v>0.23497999999999999</v>
          </cell>
          <cell r="BO471">
            <v>0.91674000000000011</v>
          </cell>
          <cell r="BP471">
            <v>0.79597471607682424</v>
          </cell>
          <cell r="BQ471">
            <v>0</v>
          </cell>
          <cell r="BR471">
            <v>2.5834713300000001</v>
          </cell>
          <cell r="BS471">
            <v>2.5036580000000002</v>
          </cell>
          <cell r="BT471">
            <v>7.9813329999999905E-2</v>
          </cell>
          <cell r="BU471">
            <v>3.0001379799999999</v>
          </cell>
          <cell r="BV471">
            <v>2.7386379999999999</v>
          </cell>
          <cell r="BW471">
            <v>0.26149997999999997</v>
          </cell>
          <cell r="BX471">
            <v>8.7162651099133778E-2</v>
          </cell>
          <cell r="BY471">
            <v>1.21672</v>
          </cell>
          <cell r="BZ471">
            <v>2.7386379999999999</v>
          </cell>
          <cell r="CA471">
            <v>1.5219179999999999</v>
          </cell>
          <cell r="CB471">
            <v>1.2508366756525739</v>
          </cell>
          <cell r="CC471">
            <v>0</v>
          </cell>
          <cell r="CD471">
            <v>8.3333329999999997E-2</v>
          </cell>
          <cell r="CE471">
            <v>0.285661</v>
          </cell>
          <cell r="CF471">
            <v>-0.20232767000000002</v>
          </cell>
          <cell r="CG471">
            <v>3.0834713100000002</v>
          </cell>
          <cell r="CH471">
            <v>3.0242990000000001</v>
          </cell>
          <cell r="CI471">
            <v>5.9172310000000117E-2</v>
          </cell>
          <cell r="CJ471">
            <v>1.9190160715327077E-2</v>
          </cell>
          <cell r="CK471">
            <v>1.3942000000000001</v>
          </cell>
          <cell r="CL471">
            <v>3.0242990000000001</v>
          </cell>
          <cell r="CM471">
            <v>1.630099</v>
          </cell>
          <cell r="CN471">
            <v>1.1692002582125949</v>
          </cell>
          <cell r="CO471">
            <v>0</v>
          </cell>
          <cell r="CP471">
            <v>8.3333329999999997E-2</v>
          </cell>
          <cell r="CQ471">
            <v>0.40448000000000001</v>
          </cell>
          <cell r="CR471">
            <v>-0.32114667000000002</v>
          </cell>
          <cell r="CS471">
            <v>3.1668046400000001</v>
          </cell>
          <cell r="CT471">
            <v>3.428779</v>
          </cell>
          <cell r="CU471">
            <v>-0.26197435999999996</v>
          </cell>
          <cell r="CV471">
            <v>-8.2725140885229961E-2</v>
          </cell>
          <cell r="CW471">
            <v>1.4348639999999999</v>
          </cell>
          <cell r="CX471">
            <v>3.428779</v>
          </cell>
          <cell r="CY471">
            <v>-1.9939150000000001</v>
          </cell>
          <cell r="CZ471">
            <v>-1.3896195040087425</v>
          </cell>
          <cell r="DA471">
            <v>0</v>
          </cell>
          <cell r="DB471">
            <v>1.4583333300000001</v>
          </cell>
          <cell r="DC471">
            <v>0.444471</v>
          </cell>
          <cell r="DD471">
            <v>1.01386233</v>
          </cell>
          <cell r="DE471">
            <v>4.6251379700000008</v>
          </cell>
          <cell r="DF471">
            <v>3.8732500000000001</v>
          </cell>
          <cell r="DG471">
            <v>0.75188797000000074</v>
          </cell>
          <cell r="DH471">
            <v>0.1625655223426774</v>
          </cell>
          <cell r="DI471">
            <v>1.4348639999999999</v>
          </cell>
          <cell r="DJ471">
            <v>3.8732500000000001</v>
          </cell>
          <cell r="DK471">
            <v>-2.4383860000000004</v>
          </cell>
          <cell r="DL471">
            <v>-1.6993847500529671</v>
          </cell>
          <cell r="DM471">
            <v>0</v>
          </cell>
          <cell r="DN471">
            <v>0.35833333000000001</v>
          </cell>
          <cell r="DO471">
            <v>0.17222000000000001</v>
          </cell>
          <cell r="DP471">
            <v>0.18611332999999999</v>
          </cell>
          <cell r="DQ471">
            <v>3.9834713000000002</v>
          </cell>
          <cell r="DR471">
            <v>4.0454699999999999</v>
          </cell>
          <cell r="DS471">
            <v>-6.199869999999974E-2</v>
          </cell>
          <cell r="DT471">
            <v>-1.5563988122620524E-2</v>
          </cell>
          <cell r="DU471">
            <v>1.4348639999999999</v>
          </cell>
          <cell r="DV471">
            <v>4.0454699999999999</v>
          </cell>
          <cell r="DW471">
            <v>-2.6106059999999998</v>
          </cell>
          <cell r="DX471">
            <v>-1.8194100625564513</v>
          </cell>
          <cell r="DY471">
            <v>0</v>
          </cell>
          <cell r="DZ471">
            <v>0.35833333000000001</v>
          </cell>
          <cell r="EA471">
            <v>4.7480000000000001E-2</v>
          </cell>
          <cell r="EB471">
            <v>0.31085332999999998</v>
          </cell>
          <cell r="EC471">
            <v>4.3418046299999995</v>
          </cell>
          <cell r="ED471">
            <v>4.0929500000000001</v>
          </cell>
          <cell r="EE471">
            <v>0.24885462999999941</v>
          </cell>
          <cell r="EF471">
            <v>5.7315943762305914E-2</v>
          </cell>
          <cell r="EG471">
            <v>1.72529048</v>
          </cell>
          <cell r="EH471">
            <v>4.0929500000000001</v>
          </cell>
          <cell r="EI471">
            <v>-2.3676595200000001</v>
          </cell>
          <cell r="EJ471">
            <v>-1.3723251518781927</v>
          </cell>
          <cell r="EK471">
            <v>0</v>
          </cell>
          <cell r="EL471">
            <v>0.36233336999999999</v>
          </cell>
          <cell r="EM471">
            <v>0.611008</v>
          </cell>
          <cell r="EN471">
            <v>-0.24867463000000001</v>
          </cell>
        </row>
        <row r="472">
          <cell r="A472">
            <v>525733</v>
          </cell>
          <cell r="B472" t="str">
            <v>Special Events &amp; Exhibition</v>
          </cell>
          <cell r="C472">
            <v>15.02419263</v>
          </cell>
          <cell r="D472">
            <v>10.368888050000001</v>
          </cell>
          <cell r="E472">
            <v>4.6474914400000005</v>
          </cell>
          <cell r="F472">
            <v>7.0557505999999997</v>
          </cell>
          <cell r="G472">
            <v>5.3605101199999998</v>
          </cell>
          <cell r="H472">
            <v>17.766012149999998</v>
          </cell>
          <cell r="I472">
            <v>23.859465699999998</v>
          </cell>
          <cell r="J472">
            <v>110.16</v>
          </cell>
          <cell r="K472">
            <v>6.9</v>
          </cell>
          <cell r="L472">
            <v>24.386248999999999</v>
          </cell>
          <cell r="M472">
            <v>1.4541683300000001</v>
          </cell>
          <cell r="N472">
            <v>1.9071689999999999</v>
          </cell>
          <cell r="O472">
            <v>-0.45300066999999977</v>
          </cell>
          <cell r="P472">
            <v>-0.31151872905937905</v>
          </cell>
          <cell r="Q472">
            <v>0.41175800000000001</v>
          </cell>
          <cell r="R472">
            <v>1.9071689999999999</v>
          </cell>
          <cell r="S472">
            <v>-1.4954109999999998</v>
          </cell>
          <cell r="T472">
            <v>-3.6317715745656423</v>
          </cell>
          <cell r="U472">
            <v>0</v>
          </cell>
          <cell r="V472">
            <v>0.45416833000000001</v>
          </cell>
          <cell r="W472">
            <v>2.8682465399999999</v>
          </cell>
          <cell r="X472">
            <v>-2.41407821</v>
          </cell>
          <cell r="Y472">
            <v>2.10833666</v>
          </cell>
          <cell r="Z472">
            <v>4.77541554</v>
          </cell>
          <cell r="AA472">
            <v>-2.66707888</v>
          </cell>
          <cell r="AB472">
            <v>-1.2650156545681845</v>
          </cell>
          <cell r="AC472">
            <v>1.4117580000000001</v>
          </cell>
          <cell r="AD472">
            <v>4.77541554</v>
          </cell>
          <cell r="AE472">
            <v>-3.3636575400000002</v>
          </cell>
          <cell r="AF472">
            <v>-2.3826020748598555</v>
          </cell>
          <cell r="AG472">
            <v>0</v>
          </cell>
          <cell r="AH472">
            <v>0.76916832999999996</v>
          </cell>
          <cell r="AI472">
            <v>0.41620220000000019</v>
          </cell>
          <cell r="AJ472">
            <v>0.35296612999999977</v>
          </cell>
          <cell r="AK472">
            <v>2.8775049900000003</v>
          </cell>
          <cell r="AL472">
            <v>5.1916177399999999</v>
          </cell>
          <cell r="AM472">
            <v>-2.3141127499999996</v>
          </cell>
          <cell r="AN472">
            <v>-0.80420807541327644</v>
          </cell>
          <cell r="AO472">
            <v>0.41620220000000019</v>
          </cell>
          <cell r="AP472">
            <v>5.1916177399999999</v>
          </cell>
          <cell r="AQ472">
            <v>-4.77541554</v>
          </cell>
          <cell r="AR472">
            <v>-11.473787356241745</v>
          </cell>
          <cell r="AS472">
            <v>0</v>
          </cell>
          <cell r="AT472">
            <v>10.774729730000001</v>
          </cell>
          <cell r="AU472">
            <v>6.6543861699999995</v>
          </cell>
          <cell r="AV472">
            <v>4.1203435600000011</v>
          </cell>
          <cell r="AW472">
            <v>13.652234720000001</v>
          </cell>
          <cell r="AX472">
            <v>11.84600391</v>
          </cell>
          <cell r="AY472">
            <v>1.8062308100000006</v>
          </cell>
          <cell r="AZ472">
            <v>0.1323029413898035</v>
          </cell>
          <cell r="BA472">
            <v>5.4071909699999994</v>
          </cell>
          <cell r="BB472">
            <v>11.84600391</v>
          </cell>
          <cell r="BC472">
            <v>-6.4388129400000009</v>
          </cell>
          <cell r="BD472">
            <v>-1.1907870418713917</v>
          </cell>
          <cell r="BE472">
            <v>0</v>
          </cell>
          <cell r="BF472">
            <v>5.5806069300000001</v>
          </cell>
          <cell r="BG472">
            <v>5.7879447300000004</v>
          </cell>
          <cell r="BH472">
            <v>-0.20733780000000035</v>
          </cell>
          <cell r="BI472">
            <v>19.232841649999997</v>
          </cell>
          <cell r="BJ472">
            <v>17.63394864</v>
          </cell>
          <cell r="BK472">
            <v>1.5988930099999976</v>
          </cell>
          <cell r="BL472">
            <v>8.3133477574282313E-2</v>
          </cell>
          <cell r="BM472">
            <v>7.3794981699999997</v>
          </cell>
          <cell r="BN472">
            <v>17.63394864</v>
          </cell>
          <cell r="BO472">
            <v>-10.25445047</v>
          </cell>
          <cell r="BP472">
            <v>-1.3895864235982323</v>
          </cell>
          <cell r="BQ472">
            <v>0</v>
          </cell>
          <cell r="BR472">
            <v>0.27916833000000002</v>
          </cell>
          <cell r="BS472">
            <v>7.8728809999998664E-2</v>
          </cell>
          <cell r="BT472">
            <v>0.20043952000000137</v>
          </cell>
          <cell r="BU472">
            <v>19.512009979999998</v>
          </cell>
          <cell r="BV472">
            <v>17.712677449999997</v>
          </cell>
          <cell r="BW472">
            <v>1.7993325300000009</v>
          </cell>
          <cell r="BX472">
            <v>9.2216667162651839E-2</v>
          </cell>
          <cell r="BY472">
            <v>13.07860443</v>
          </cell>
          <cell r="BZ472">
            <v>17.712677449999997</v>
          </cell>
          <cell r="CA472">
            <v>4.6340730199999971</v>
          </cell>
          <cell r="CB472">
            <v>0.35432473279566856</v>
          </cell>
          <cell r="CC472">
            <v>0</v>
          </cell>
          <cell r="CD472">
            <v>-0.69189266999999999</v>
          </cell>
          <cell r="CE472">
            <v>-2.165</v>
          </cell>
          <cell r="CF472">
            <v>1.4731073299999999</v>
          </cell>
          <cell r="CG472">
            <v>16.930117309999996</v>
          </cell>
          <cell r="CH472">
            <v>15.54767745</v>
          </cell>
          <cell r="CI472">
            <v>1.3824398599999963</v>
          </cell>
          <cell r="CJ472">
            <v>8.1655657470455917E-2</v>
          </cell>
          <cell r="CK472">
            <v>14.90696374</v>
          </cell>
          <cell r="CL472">
            <v>15.54767745</v>
          </cell>
          <cell r="CM472">
            <v>0.64071370999999999</v>
          </cell>
          <cell r="CN472">
            <v>4.2980832393169827E-2</v>
          </cell>
          <cell r="CO472">
            <v>0</v>
          </cell>
          <cell r="CP472">
            <v>1.2281683300000001</v>
          </cell>
          <cell r="CQ472">
            <v>0.73</v>
          </cell>
          <cell r="CR472">
            <v>0.49816833000000016</v>
          </cell>
          <cell r="CS472">
            <v>18.158285639999992</v>
          </cell>
          <cell r="CT472">
            <v>16.277677449999999</v>
          </cell>
          <cell r="CU472">
            <v>1.8806081899999931</v>
          </cell>
          <cell r="CV472">
            <v>0.10356749680472556</v>
          </cell>
          <cell r="CW472">
            <v>15.751963740000001</v>
          </cell>
          <cell r="CX472">
            <v>16.277677449999999</v>
          </cell>
          <cell r="CY472">
            <v>-0.525713709999998</v>
          </cell>
          <cell r="CZ472">
            <v>-3.3374487059351116E-2</v>
          </cell>
          <cell r="DA472">
            <v>0</v>
          </cell>
          <cell r="DB472">
            <v>0.88916832999999995</v>
          </cell>
          <cell r="DC472">
            <v>0.38732</v>
          </cell>
          <cell r="DD472">
            <v>0.50184832999999995</v>
          </cell>
          <cell r="DE472">
            <v>19.047453969999992</v>
          </cell>
          <cell r="DF472">
            <v>16.664997449999998</v>
          </cell>
          <cell r="DG472">
            <v>2.3824565199999945</v>
          </cell>
          <cell r="DH472">
            <v>0.12508005131564551</v>
          </cell>
          <cell r="DI472">
            <v>15.988904509999999</v>
          </cell>
          <cell r="DJ472">
            <v>16.664997449999998</v>
          </cell>
          <cell r="DK472">
            <v>-0.67609293999999842</v>
          </cell>
          <cell r="DL472">
            <v>-4.2285132141301307E-2</v>
          </cell>
          <cell r="DM472">
            <v>0</v>
          </cell>
          <cell r="DN472">
            <v>2.1041683300000003</v>
          </cell>
          <cell r="DO472">
            <v>1.3959999999999999</v>
          </cell>
          <cell r="DP472">
            <v>0.70816833000000035</v>
          </cell>
          <cell r="DQ472">
            <v>21.151622299999989</v>
          </cell>
          <cell r="DR472">
            <v>18.060997449999999</v>
          </cell>
          <cell r="DS472">
            <v>3.0906248499999904</v>
          </cell>
          <cell r="DT472">
            <v>0.14611762663708269</v>
          </cell>
          <cell r="DU472">
            <v>16.816491120000002</v>
          </cell>
          <cell r="DV472">
            <v>18.060997449999999</v>
          </cell>
          <cell r="DW472">
            <v>-1.2445063299999966</v>
          </cell>
          <cell r="DX472">
            <v>-7.4005113261701436E-2</v>
          </cell>
          <cell r="DY472">
            <v>0</v>
          </cell>
          <cell r="DZ472">
            <v>1.2064783300000002</v>
          </cell>
          <cell r="EA472">
            <v>1.40381</v>
          </cell>
          <cell r="EB472">
            <v>-0.19733166999999985</v>
          </cell>
          <cell r="EC472">
            <v>22.358100629999988</v>
          </cell>
          <cell r="ED472">
            <v>19.464807449999999</v>
          </cell>
          <cell r="EE472">
            <v>2.8932931799999899</v>
          </cell>
          <cell r="EF472">
            <v>0.12940693075322254</v>
          </cell>
          <cell r="EG472">
            <v>18.12649064</v>
          </cell>
          <cell r="EH472">
            <v>19.464807449999999</v>
          </cell>
          <cell r="EI472">
            <v>-1.3383168099999985</v>
          </cell>
          <cell r="EJ472">
            <v>-7.3832096713012649E-2</v>
          </cell>
          <cell r="EK472">
            <v>0</v>
          </cell>
          <cell r="EL472">
            <v>2.0281483700000003</v>
          </cell>
          <cell r="EM472">
            <v>2.5519098000000007</v>
          </cell>
          <cell r="EN472">
            <v>-0.52376143000000042</v>
          </cell>
        </row>
        <row r="473">
          <cell r="A473">
            <v>525735</v>
          </cell>
          <cell r="B473" t="str">
            <v>Rental - Land</v>
          </cell>
          <cell r="C473">
            <v>0.14712</v>
          </cell>
          <cell r="D473">
            <v>11.621818789999999</v>
          </cell>
          <cell r="E473">
            <v>11.375456249999999</v>
          </cell>
          <cell r="F473">
            <v>7.2799638</v>
          </cell>
          <cell r="G473">
            <v>9.9959882899999997</v>
          </cell>
          <cell r="H473">
            <v>11.471350409999999</v>
          </cell>
          <cell r="I473">
            <v>8.1525694400000006</v>
          </cell>
          <cell r="J473">
            <v>20.218962999999999</v>
          </cell>
          <cell r="K473">
            <v>6.7469999999999999</v>
          </cell>
          <cell r="L473">
            <v>11.744823999999999</v>
          </cell>
          <cell r="M473">
            <v>0.56225000000000003</v>
          </cell>
          <cell r="N473">
            <v>0.23480800000000002</v>
          </cell>
          <cell r="O473">
            <v>0.32744200000000001</v>
          </cell>
          <cell r="P473">
            <v>0.5823779457536683</v>
          </cell>
          <cell r="Q473">
            <v>1.1771587800000001</v>
          </cell>
          <cell r="R473">
            <v>0.23480800000000002</v>
          </cell>
          <cell r="S473">
            <v>0.94235078000000005</v>
          </cell>
          <cell r="T473">
            <v>0.8005298826382623</v>
          </cell>
          <cell r="U473">
            <v>0</v>
          </cell>
          <cell r="V473">
            <v>0.56225000000000003</v>
          </cell>
          <cell r="W473">
            <v>0.52380199999999999</v>
          </cell>
          <cell r="X473">
            <v>3.8448000000000038E-2</v>
          </cell>
          <cell r="Y473">
            <v>1.1245000000000001</v>
          </cell>
          <cell r="Z473">
            <v>0.75861000000000001</v>
          </cell>
          <cell r="AA473">
            <v>0.36589000000000005</v>
          </cell>
          <cell r="AB473">
            <v>0.32538016896398403</v>
          </cell>
          <cell r="AC473">
            <v>1.5483954</v>
          </cell>
          <cell r="AD473">
            <v>0.75861000000000001</v>
          </cell>
          <cell r="AE473">
            <v>0.78978539999999997</v>
          </cell>
          <cell r="AF473">
            <v>0.51006700226570034</v>
          </cell>
          <cell r="AG473">
            <v>0</v>
          </cell>
          <cell r="AH473">
            <v>0.56225000000000003</v>
          </cell>
          <cell r="AI473">
            <v>0.38065043999999992</v>
          </cell>
          <cell r="AJ473">
            <v>0.1815995600000001</v>
          </cell>
          <cell r="AK473">
            <v>1.68675</v>
          </cell>
          <cell r="AL473">
            <v>1.1392604399999999</v>
          </cell>
          <cell r="AM473">
            <v>0.54748956000000004</v>
          </cell>
          <cell r="AN473">
            <v>0.32458251667407739</v>
          </cell>
          <cell r="AO473">
            <v>0.38065043999999992</v>
          </cell>
          <cell r="AP473">
            <v>1.1392604399999999</v>
          </cell>
          <cell r="AQ473">
            <v>-0.75861000000000001</v>
          </cell>
          <cell r="AR473">
            <v>-1.9929308370167658</v>
          </cell>
          <cell r="AS473">
            <v>0</v>
          </cell>
          <cell r="AT473">
            <v>0.56225000000000003</v>
          </cell>
          <cell r="AU473">
            <v>0.23761733000000007</v>
          </cell>
          <cell r="AV473">
            <v>0.32463266999999996</v>
          </cell>
          <cell r="AW473">
            <v>2.2490000000000001</v>
          </cell>
          <cell r="AX473">
            <v>1.3768777700000001</v>
          </cell>
          <cell r="AY473">
            <v>0.87212223</v>
          </cell>
          <cell r="AZ473">
            <v>0.38778222765673631</v>
          </cell>
          <cell r="BA473">
            <v>2.4223257899999999</v>
          </cell>
          <cell r="BB473">
            <v>1.3768777700000001</v>
          </cell>
          <cell r="BC473">
            <v>1.0454480199999998</v>
          </cell>
          <cell r="BD473">
            <v>0.43158852715678669</v>
          </cell>
          <cell r="BE473">
            <v>0</v>
          </cell>
          <cell r="BF473">
            <v>0.81571400000000005</v>
          </cell>
          <cell r="BG473">
            <v>5.8610813300000002</v>
          </cell>
          <cell r="BH473">
            <v>-5.0453673300000004</v>
          </cell>
          <cell r="BI473">
            <v>3.0647139999999999</v>
          </cell>
          <cell r="BJ473">
            <v>7.2379590999999994</v>
          </cell>
          <cell r="BK473">
            <v>-4.173245099999999</v>
          </cell>
          <cell r="BL473">
            <v>-1.3617078461481231</v>
          </cell>
          <cell r="BM473">
            <v>2.8964812000000002</v>
          </cell>
          <cell r="BN473">
            <v>7.2379590999999994</v>
          </cell>
          <cell r="BO473">
            <v>-4.3414778999999992</v>
          </cell>
          <cell r="BP473">
            <v>-1.4988800548748595</v>
          </cell>
          <cell r="BQ473">
            <v>0</v>
          </cell>
          <cell r="BR473">
            <v>1.1067528600000001</v>
          </cell>
          <cell r="BS473">
            <v>1.9939453100000004</v>
          </cell>
          <cell r="BT473">
            <v>-0.88719245000000035</v>
          </cell>
          <cell r="BU473">
            <v>4.1714668600000007</v>
          </cell>
          <cell r="BV473">
            <v>9.2319044100000003</v>
          </cell>
          <cell r="BW473">
            <v>-5.0604375499999996</v>
          </cell>
          <cell r="BX473">
            <v>-1.2131074559225909</v>
          </cell>
          <cell r="BY473">
            <v>3.3226054999999999</v>
          </cell>
          <cell r="BZ473">
            <v>9.2319044100000003</v>
          </cell>
          <cell r="CA473">
            <v>5.9092989100000004</v>
          </cell>
          <cell r="CB473">
            <v>1.7785135520903703</v>
          </cell>
          <cell r="CC473">
            <v>0</v>
          </cell>
          <cell r="CD473">
            <v>1.5513928600000002</v>
          </cell>
          <cell r="CE473">
            <v>0.70264233000000009</v>
          </cell>
          <cell r="CF473">
            <v>0.84875053000000011</v>
          </cell>
          <cell r="CG473">
            <v>5.7228597200000006</v>
          </cell>
          <cell r="CH473">
            <v>9.93454674</v>
          </cell>
          <cell r="CI473">
            <v>-4.2116870199999994</v>
          </cell>
          <cell r="CJ473">
            <v>-0.73594098511294614</v>
          </cell>
          <cell r="CK473">
            <v>3.9302500600000001</v>
          </cell>
          <cell r="CL473">
            <v>9.93454674</v>
          </cell>
          <cell r="CM473">
            <v>6.0042966799999995</v>
          </cell>
          <cell r="CN473">
            <v>1.5277136539246052</v>
          </cell>
          <cell r="CO473">
            <v>0</v>
          </cell>
          <cell r="CP473">
            <v>0.82439286000000001</v>
          </cell>
          <cell r="CQ473">
            <v>0.26022454999999889</v>
          </cell>
          <cell r="CR473">
            <v>0.56416831000000112</v>
          </cell>
          <cell r="CS473">
            <v>6.5472525800000012</v>
          </cell>
          <cell r="CT473">
            <v>10.194771289999998</v>
          </cell>
          <cell r="CU473">
            <v>-3.6475187099999973</v>
          </cell>
          <cell r="CV473">
            <v>-0.55710676584284102</v>
          </cell>
          <cell r="CW473">
            <v>5.4321065800000001</v>
          </cell>
          <cell r="CX473">
            <v>10.194771289999998</v>
          </cell>
          <cell r="CY473">
            <v>-4.7626647099999984</v>
          </cell>
          <cell r="CZ473">
            <v>-0.8767620148572266</v>
          </cell>
          <cell r="DA473">
            <v>0</v>
          </cell>
          <cell r="DB473">
            <v>1.72439286</v>
          </cell>
          <cell r="DC473">
            <v>0.79219220000000012</v>
          </cell>
          <cell r="DD473">
            <v>0.9322006599999999</v>
          </cell>
          <cell r="DE473">
            <v>8.2716454400000021</v>
          </cell>
          <cell r="DF473">
            <v>10.986963490000001</v>
          </cell>
          <cell r="DG473">
            <v>-2.7153180499999987</v>
          </cell>
          <cell r="DH473">
            <v>-0.32826818674665026</v>
          </cell>
          <cell r="DI473">
            <v>5.7607307499999996</v>
          </cell>
          <cell r="DJ473">
            <v>10.986963490000001</v>
          </cell>
          <cell r="DK473">
            <v>-5.2262327400000013</v>
          </cell>
          <cell r="DL473">
            <v>-0.90721697763777653</v>
          </cell>
          <cell r="DM473">
            <v>0</v>
          </cell>
          <cell r="DN473">
            <v>0.82439286000000001</v>
          </cell>
          <cell r="DO473">
            <v>0.38119219999999926</v>
          </cell>
          <cell r="DP473">
            <v>0.44320066000000075</v>
          </cell>
          <cell r="DQ473">
            <v>9.0960383</v>
          </cell>
          <cell r="DR473">
            <v>11.36815569</v>
          </cell>
          <cell r="DS473">
            <v>-2.27211739</v>
          </cell>
          <cell r="DT473">
            <v>-0.24979197701927003</v>
          </cell>
          <cell r="DU473">
            <v>6.0947549199999997</v>
          </cell>
          <cell r="DV473">
            <v>11.36815569</v>
          </cell>
          <cell r="DW473">
            <v>-5.2734007700000003</v>
          </cell>
          <cell r="DX473">
            <v>-0.8652359018892265</v>
          </cell>
          <cell r="DY473">
            <v>0</v>
          </cell>
          <cell r="DZ473">
            <v>1.8243928600000001</v>
          </cell>
          <cell r="EA473">
            <v>0.37819220000000114</v>
          </cell>
          <cell r="EB473">
            <v>1.446200659999999</v>
          </cell>
          <cell r="EC473">
            <v>10.92043116</v>
          </cell>
          <cell r="ED473">
            <v>11.746347890000001</v>
          </cell>
          <cell r="EE473">
            <v>-0.82591673000000121</v>
          </cell>
          <cell r="EF473">
            <v>-7.5630414028451345E-2</v>
          </cell>
          <cell r="EG473">
            <v>6.4721339200000001</v>
          </cell>
          <cell r="EH473">
            <v>11.746347890000001</v>
          </cell>
          <cell r="EI473">
            <v>-5.2742139700000008</v>
          </cell>
          <cell r="EJ473">
            <v>-0.81491113057808928</v>
          </cell>
          <cell r="EK473">
            <v>0</v>
          </cell>
          <cell r="EL473">
            <v>0.82439284000000002</v>
          </cell>
          <cell r="EM473">
            <v>0.24919219999999925</v>
          </cell>
          <cell r="EN473">
            <v>0.57520064000000071</v>
          </cell>
        </row>
        <row r="474">
          <cell r="A474">
            <v>525737</v>
          </cell>
          <cell r="B474" t="str">
            <v>Rates</v>
          </cell>
          <cell r="C474">
            <v>65.285244980000002</v>
          </cell>
          <cell r="D474">
            <v>48.405254619999994</v>
          </cell>
          <cell r="E474">
            <v>56.71872905</v>
          </cell>
          <cell r="F474">
            <v>57.782678130000001</v>
          </cell>
          <cell r="G474">
            <v>58.724355910000014</v>
          </cell>
          <cell r="H474">
            <v>64.947776730000001</v>
          </cell>
          <cell r="I474">
            <v>70.688723890000006</v>
          </cell>
          <cell r="J474">
            <v>89.253623000000005</v>
          </cell>
          <cell r="K474">
            <v>69.900000000000006</v>
          </cell>
          <cell r="L474">
            <v>64.998500000000007</v>
          </cell>
          <cell r="M474">
            <v>5.8250019999999996</v>
          </cell>
          <cell r="N474">
            <v>20.634334299999999</v>
          </cell>
          <cell r="O474">
            <v>-14.809332299999999</v>
          </cell>
          <cell r="P474">
            <v>-2.542373770858791</v>
          </cell>
          <cell r="Q474">
            <v>19.542242829999999</v>
          </cell>
          <cell r="R474">
            <v>20.634334299999999</v>
          </cell>
          <cell r="S474">
            <v>-1.0920914699999997</v>
          </cell>
          <cell r="T474">
            <v>-5.5883630118621332E-2</v>
          </cell>
          <cell r="U474">
            <v>0</v>
          </cell>
          <cell r="V474">
            <v>5.8250019999999996</v>
          </cell>
          <cell r="W474">
            <v>5.962541599999998</v>
          </cell>
          <cell r="X474">
            <v>-0.13753959999999843</v>
          </cell>
          <cell r="Y474">
            <v>11.650003999999999</v>
          </cell>
          <cell r="Z474">
            <v>26.596875899999997</v>
          </cell>
          <cell r="AA474">
            <v>-14.946871899999998</v>
          </cell>
          <cell r="AB474">
            <v>-1.2829928556247705</v>
          </cell>
          <cell r="AC474">
            <v>25.694183329999998</v>
          </cell>
          <cell r="AD474">
            <v>26.596875899999997</v>
          </cell>
          <cell r="AE474">
            <v>-0.90269256999999925</v>
          </cell>
          <cell r="AF474">
            <v>-3.5132175963967456E-2</v>
          </cell>
          <cell r="AG474">
            <v>0</v>
          </cell>
          <cell r="AH474">
            <v>5.8250019999999996</v>
          </cell>
          <cell r="AI474">
            <v>4.5575335300000015</v>
          </cell>
          <cell r="AJ474">
            <v>1.2674684699999981</v>
          </cell>
          <cell r="AK474">
            <v>17.475006</v>
          </cell>
          <cell r="AL474">
            <v>31.154409430000001</v>
          </cell>
          <cell r="AM474">
            <v>-13.679403430000001</v>
          </cell>
          <cell r="AN474">
            <v>-0.78279821077028533</v>
          </cell>
          <cell r="AO474">
            <v>4.5575335300000015</v>
          </cell>
          <cell r="AP474">
            <v>31.154409430000001</v>
          </cell>
          <cell r="AQ474">
            <v>-26.596875900000001</v>
          </cell>
          <cell r="AR474">
            <v>-5.8358047669700834</v>
          </cell>
          <cell r="AS474">
            <v>0</v>
          </cell>
          <cell r="AT474">
            <v>5.8250019999999996</v>
          </cell>
          <cell r="AU474">
            <v>4.7265947599999976</v>
          </cell>
          <cell r="AV474">
            <v>1.098407240000002</v>
          </cell>
          <cell r="AW474">
            <v>23.300007999999998</v>
          </cell>
          <cell r="AX474">
            <v>35.881004189999999</v>
          </cell>
          <cell r="AY474">
            <v>-12.58099619</v>
          </cell>
          <cell r="AZ474">
            <v>-0.53995673263288158</v>
          </cell>
          <cell r="BA474">
            <v>34.758314290000001</v>
          </cell>
          <cell r="BB474">
            <v>35.881004189999999</v>
          </cell>
          <cell r="BC474">
            <v>-1.1226898999999975</v>
          </cell>
          <cell r="BD474">
            <v>-3.2299894944070873E-2</v>
          </cell>
          <cell r="BE474">
            <v>0</v>
          </cell>
          <cell r="BF474">
            <v>5.8250019999999996</v>
          </cell>
          <cell r="BG474">
            <v>4.3455839999999997</v>
          </cell>
          <cell r="BH474">
            <v>1.4794179999999999</v>
          </cell>
          <cell r="BI474">
            <v>29.12501</v>
          </cell>
          <cell r="BJ474">
            <v>40.226588190000001</v>
          </cell>
          <cell r="BK474">
            <v>-11.101578190000001</v>
          </cell>
          <cell r="BL474">
            <v>-0.38116993573564445</v>
          </cell>
          <cell r="BM474">
            <v>39.151499740000006</v>
          </cell>
          <cell r="BN474">
            <v>40.226588190000001</v>
          </cell>
          <cell r="BO474">
            <v>-1.0750884499999955</v>
          </cell>
          <cell r="BP474">
            <v>-2.7459700321559009E-2</v>
          </cell>
          <cell r="BQ474">
            <v>0</v>
          </cell>
          <cell r="BR474">
            <v>5.8250019999999996</v>
          </cell>
          <cell r="BS474">
            <v>4.3787100800000056</v>
          </cell>
          <cell r="BT474">
            <v>1.446291919999994</v>
          </cell>
          <cell r="BU474">
            <v>34.950012000000001</v>
          </cell>
          <cell r="BV474">
            <v>44.605298270000006</v>
          </cell>
          <cell r="BW474">
            <v>-9.6552862700000048</v>
          </cell>
          <cell r="BX474">
            <v>-0.27625988425983961</v>
          </cell>
          <cell r="BY474">
            <v>43.630494030000001</v>
          </cell>
          <cell r="BZ474">
            <v>44.605298270000006</v>
          </cell>
          <cell r="CA474">
            <v>0.97480424000000454</v>
          </cell>
          <cell r="CB474">
            <v>2.2342269132449806E-2</v>
          </cell>
          <cell r="CC474">
            <v>0</v>
          </cell>
          <cell r="CD474">
            <v>5.3750020000000003</v>
          </cell>
          <cell r="CE474">
            <v>4.3732385499999973</v>
          </cell>
          <cell r="CF474">
            <v>1.001763450000003</v>
          </cell>
          <cell r="CG474">
            <v>40.325014000000003</v>
          </cell>
          <cell r="CH474">
            <v>48.978536820000002</v>
          </cell>
          <cell r="CI474">
            <v>-8.6535228199999992</v>
          </cell>
          <cell r="CJ474">
            <v>-0.21459441576387298</v>
          </cell>
          <cell r="CK474">
            <v>47.99026748</v>
          </cell>
          <cell r="CL474">
            <v>48.978536820000002</v>
          </cell>
          <cell r="CM474">
            <v>0.98826934000000222</v>
          </cell>
          <cell r="CN474">
            <v>2.0593120061517985E-2</v>
          </cell>
          <cell r="CO474">
            <v>0</v>
          </cell>
          <cell r="CP474">
            <v>5.8250019999999996</v>
          </cell>
          <cell r="CQ474">
            <v>4.3504608900000008</v>
          </cell>
          <cell r="CR474">
            <v>1.4745411099999988</v>
          </cell>
          <cell r="CS474">
            <v>46.150016000000001</v>
          </cell>
          <cell r="CT474">
            <v>53.328997710000003</v>
          </cell>
          <cell r="CU474">
            <v>-7.1789817100000022</v>
          </cell>
          <cell r="CV474">
            <v>-0.15555751291613859</v>
          </cell>
          <cell r="CW474">
            <v>52.346867209999999</v>
          </cell>
          <cell r="CX474">
            <v>53.328997710000003</v>
          </cell>
          <cell r="CY474">
            <v>-0.98213050000000379</v>
          </cell>
          <cell r="CZ474">
            <v>-1.8761972823702889E-2</v>
          </cell>
          <cell r="DA474">
            <v>0</v>
          </cell>
          <cell r="DB474">
            <v>5.8250019999999996</v>
          </cell>
          <cell r="DC474">
            <v>4.7637881399999999</v>
          </cell>
          <cell r="DD474">
            <v>1.0612138599999996</v>
          </cell>
          <cell r="DE474">
            <v>51.975017999999999</v>
          </cell>
          <cell r="DF474">
            <v>58.092785849999999</v>
          </cell>
          <cell r="DG474">
            <v>-6.1177678499999999</v>
          </cell>
          <cell r="DH474">
            <v>-0.11770593037601257</v>
          </cell>
          <cell r="DI474">
            <v>56.735122659999995</v>
          </cell>
          <cell r="DJ474">
            <v>58.092785849999999</v>
          </cell>
          <cell r="DK474">
            <v>-1.3576631900000038</v>
          </cell>
          <cell r="DL474">
            <v>-2.3929853789797093E-2</v>
          </cell>
          <cell r="DM474">
            <v>0</v>
          </cell>
          <cell r="DN474">
            <v>1.325002</v>
          </cell>
          <cell r="DO474">
            <v>4.847023039999999</v>
          </cell>
          <cell r="DP474">
            <v>-3.5220210399999989</v>
          </cell>
          <cell r="DQ474">
            <v>53.300020000000004</v>
          </cell>
          <cell r="DR474">
            <v>62.939808890000002</v>
          </cell>
          <cell r="DS474">
            <v>-9.6397888899999984</v>
          </cell>
          <cell r="DT474">
            <v>-0.18085901074708785</v>
          </cell>
          <cell r="DU474">
            <v>61.128528670000001</v>
          </cell>
          <cell r="DV474">
            <v>62.939808890000002</v>
          </cell>
          <cell r="DW474">
            <v>-1.8112802200000004</v>
          </cell>
          <cell r="DX474">
            <v>-2.963068569469628E-2</v>
          </cell>
          <cell r="DY474">
            <v>0</v>
          </cell>
          <cell r="DZ474">
            <v>5.8250019999999996</v>
          </cell>
          <cell r="EA474">
            <v>4.687284379999995</v>
          </cell>
          <cell r="EB474">
            <v>1.1377176200000045</v>
          </cell>
          <cell r="EC474">
            <v>59.125022000000001</v>
          </cell>
          <cell r="ED474">
            <v>67.627093269999989</v>
          </cell>
          <cell r="EE474">
            <v>-8.5020712699999876</v>
          </cell>
          <cell r="EF474">
            <v>-0.14379819207509112</v>
          </cell>
          <cell r="EG474">
            <v>65.52838795000001</v>
          </cell>
          <cell r="EH474">
            <v>67.627093269999989</v>
          </cell>
          <cell r="EI474">
            <v>-2.0987053199999792</v>
          </cell>
          <cell r="EJ474">
            <v>-3.202742178857429E-2</v>
          </cell>
          <cell r="EK474">
            <v>0</v>
          </cell>
          <cell r="EL474">
            <v>5.8734780000000004</v>
          </cell>
          <cell r="EM474">
            <v>4.3434656099999991</v>
          </cell>
          <cell r="EN474">
            <v>1.5300123900000013</v>
          </cell>
        </row>
        <row r="475">
          <cell r="A475">
            <v>525738</v>
          </cell>
          <cell r="B475" t="str">
            <v>Incentive payments</v>
          </cell>
          <cell r="C475">
            <v>2.1290319999999998E-2</v>
          </cell>
          <cell r="D475">
            <v>0.89549999999999996</v>
          </cell>
          <cell r="E475">
            <v>0.1107437</v>
          </cell>
          <cell r="F475">
            <v>0.10875249000000001</v>
          </cell>
          <cell r="G475">
            <v>0</v>
          </cell>
          <cell r="H475">
            <v>6.9625600000000004E-3</v>
          </cell>
          <cell r="I475">
            <v>1.659716E-2</v>
          </cell>
          <cell r="J475">
            <v>3.6</v>
          </cell>
          <cell r="K475">
            <v>1.2999999999999999E-2</v>
          </cell>
          <cell r="L475">
            <v>1.4999999999999999E-2</v>
          </cell>
          <cell r="M475">
            <v>1.08333E-3</v>
          </cell>
          <cell r="N475">
            <v>0</v>
          </cell>
          <cell r="O475">
            <v>1.08333E-3</v>
          </cell>
          <cell r="P475">
            <v>1</v>
          </cell>
          <cell r="Q475">
            <v>0</v>
          </cell>
          <cell r="R475">
            <v>0</v>
          </cell>
          <cell r="S475">
            <v>0</v>
          </cell>
          <cell r="T475">
            <v>0</v>
          </cell>
          <cell r="U475">
            <v>0</v>
          </cell>
          <cell r="V475">
            <v>1.08333E-3</v>
          </cell>
          <cell r="W475">
            <v>0</v>
          </cell>
          <cell r="X475">
            <v>1.08333E-3</v>
          </cell>
          <cell r="Y475">
            <v>2.1666599999999999E-3</v>
          </cell>
          <cell r="Z475">
            <v>0</v>
          </cell>
          <cell r="AA475">
            <v>2.1666599999999999E-3</v>
          </cell>
          <cell r="AB475">
            <v>1</v>
          </cell>
          <cell r="AC475">
            <v>7.4633E-3</v>
          </cell>
          <cell r="AD475">
            <v>0</v>
          </cell>
          <cell r="AE475">
            <v>7.4633E-3</v>
          </cell>
          <cell r="AF475">
            <v>1</v>
          </cell>
          <cell r="AG475">
            <v>0</v>
          </cell>
          <cell r="AH475">
            <v>1.08333E-3</v>
          </cell>
          <cell r="AI475">
            <v>0</v>
          </cell>
          <cell r="AJ475">
            <v>1.08333E-3</v>
          </cell>
          <cell r="AK475">
            <v>3.2499899999999999E-3</v>
          </cell>
          <cell r="AL475">
            <v>0</v>
          </cell>
          <cell r="AM475">
            <v>3.2499899999999999E-3</v>
          </cell>
          <cell r="AN475">
            <v>1</v>
          </cell>
          <cell r="AO475">
            <v>0</v>
          </cell>
          <cell r="AP475">
            <v>0</v>
          </cell>
          <cell r="AQ475">
            <v>0</v>
          </cell>
          <cell r="AR475" t="e">
            <v>#DIV/0!</v>
          </cell>
          <cell r="AS475">
            <v>0</v>
          </cell>
          <cell r="AT475">
            <v>1.08333E-3</v>
          </cell>
          <cell r="AU475">
            <v>0</v>
          </cell>
          <cell r="AV475">
            <v>1.08333E-3</v>
          </cell>
          <cell r="AW475">
            <v>4.3333199999999999E-3</v>
          </cell>
          <cell r="AX475">
            <v>0</v>
          </cell>
          <cell r="AY475">
            <v>4.3333199999999999E-3</v>
          </cell>
          <cell r="AZ475">
            <v>1</v>
          </cell>
          <cell r="BA475">
            <v>7.4633E-3</v>
          </cell>
          <cell r="BB475">
            <v>0</v>
          </cell>
          <cell r="BC475">
            <v>7.4633E-3</v>
          </cell>
          <cell r="BD475">
            <v>1</v>
          </cell>
          <cell r="BE475">
            <v>0</v>
          </cell>
          <cell r="BF475">
            <v>1.4999999999999999E-2</v>
          </cell>
          <cell r="BG475">
            <v>1.4302E-2</v>
          </cell>
          <cell r="BH475">
            <v>6.9799999999999897E-4</v>
          </cell>
          <cell r="BI475">
            <v>1.4999999999999999E-2</v>
          </cell>
          <cell r="BJ475">
            <v>1.4302E-2</v>
          </cell>
          <cell r="BK475">
            <v>6.9799999999999897E-4</v>
          </cell>
          <cell r="BL475">
            <v>4.6533333333333267E-2</v>
          </cell>
          <cell r="BM475">
            <v>7.4633E-3</v>
          </cell>
          <cell r="BN475">
            <v>1.4302E-2</v>
          </cell>
          <cell r="BO475">
            <v>-6.8387000000000005E-3</v>
          </cell>
          <cell r="BP475">
            <v>-0.91631047927860332</v>
          </cell>
          <cell r="BQ475">
            <v>0</v>
          </cell>
          <cell r="BR475">
            <v>0</v>
          </cell>
          <cell r="BS475">
            <v>0</v>
          </cell>
          <cell r="BT475">
            <v>0</v>
          </cell>
          <cell r="BU475">
            <v>1.4999999999999999E-2</v>
          </cell>
          <cell r="BV475">
            <v>1.4302E-2</v>
          </cell>
          <cell r="BW475">
            <v>6.9799999999999897E-4</v>
          </cell>
          <cell r="BX475">
            <v>4.6533333333333267E-2</v>
          </cell>
          <cell r="BY475">
            <v>1.2519860000000001E-2</v>
          </cell>
          <cell r="BZ475">
            <v>1.4302E-2</v>
          </cell>
          <cell r="CA475">
            <v>1.7821399999999998E-3</v>
          </cell>
          <cell r="CB475">
            <v>0.14234504219695746</v>
          </cell>
          <cell r="CC475">
            <v>0</v>
          </cell>
          <cell r="CD475">
            <v>0</v>
          </cell>
          <cell r="CE475">
            <v>0</v>
          </cell>
          <cell r="CF475">
            <v>0</v>
          </cell>
          <cell r="CG475">
            <v>1.4999999999999999E-2</v>
          </cell>
          <cell r="CH475">
            <v>1.4302E-2</v>
          </cell>
          <cell r="CI475">
            <v>6.9799999999999897E-4</v>
          </cell>
          <cell r="CJ475">
            <v>4.6533333333333267E-2</v>
          </cell>
          <cell r="CK475">
            <v>1.2519860000000001E-2</v>
          </cell>
          <cell r="CL475">
            <v>1.4302E-2</v>
          </cell>
          <cell r="CM475">
            <v>1.7821399999999998E-3</v>
          </cell>
          <cell r="CN475">
            <v>0.14234504219695746</v>
          </cell>
          <cell r="CO475">
            <v>0</v>
          </cell>
          <cell r="CP475">
            <v>0</v>
          </cell>
          <cell r="CQ475">
            <v>0</v>
          </cell>
          <cell r="CR475">
            <v>0</v>
          </cell>
          <cell r="CS475">
            <v>1.4999999999999999E-2</v>
          </cell>
          <cell r="CT475">
            <v>1.4302E-2</v>
          </cell>
          <cell r="CU475">
            <v>6.9799999999999897E-4</v>
          </cell>
          <cell r="CV475">
            <v>4.6533333333333267E-2</v>
          </cell>
          <cell r="CW475">
            <v>1.2519860000000001E-2</v>
          </cell>
          <cell r="CX475">
            <v>1.4302E-2</v>
          </cell>
          <cell r="CY475">
            <v>-1.7821399999999998E-3</v>
          </cell>
          <cell r="CZ475">
            <v>-0.14234504219695746</v>
          </cell>
          <cell r="DA475">
            <v>0</v>
          </cell>
          <cell r="DB475">
            <v>0</v>
          </cell>
          <cell r="DC475">
            <v>0</v>
          </cell>
          <cell r="DD475">
            <v>0</v>
          </cell>
          <cell r="DE475">
            <v>1.4999999999999999E-2</v>
          </cell>
          <cell r="DF475">
            <v>1.4302E-2</v>
          </cell>
          <cell r="DG475">
            <v>6.9799999999999897E-4</v>
          </cell>
          <cell r="DH475">
            <v>4.6533333333333267E-2</v>
          </cell>
          <cell r="DI475">
            <v>1.2519860000000001E-2</v>
          </cell>
          <cell r="DJ475">
            <v>1.4302E-2</v>
          </cell>
          <cell r="DK475">
            <v>-1.7821399999999998E-3</v>
          </cell>
          <cell r="DL475">
            <v>-0.14234504219695746</v>
          </cell>
          <cell r="DM475">
            <v>0</v>
          </cell>
          <cell r="DN475">
            <v>0</v>
          </cell>
          <cell r="DO475">
            <v>0</v>
          </cell>
          <cell r="DP475">
            <v>0</v>
          </cell>
          <cell r="DQ475">
            <v>1.4999999999999999E-2</v>
          </cell>
          <cell r="DR475">
            <v>1.4302E-2</v>
          </cell>
          <cell r="DS475">
            <v>6.9799999999999897E-4</v>
          </cell>
          <cell r="DT475">
            <v>4.6533333333333267E-2</v>
          </cell>
          <cell r="DU475">
            <v>1.659716E-2</v>
          </cell>
          <cell r="DV475">
            <v>1.4302E-2</v>
          </cell>
          <cell r="DW475">
            <v>2.2951599999999992E-3</v>
          </cell>
          <cell r="DX475">
            <v>0.13828630922398769</v>
          </cell>
          <cell r="DY475">
            <v>0</v>
          </cell>
          <cell r="DZ475">
            <v>0</v>
          </cell>
          <cell r="EA475">
            <v>0</v>
          </cell>
          <cell r="EB475">
            <v>0</v>
          </cell>
          <cell r="EC475">
            <v>1.4999999999999999E-2</v>
          </cell>
          <cell r="ED475">
            <v>1.4302E-2</v>
          </cell>
          <cell r="EE475">
            <v>6.9799999999999897E-4</v>
          </cell>
          <cell r="EF475">
            <v>4.6533333333333267E-2</v>
          </cell>
          <cell r="EG475">
            <v>1.659716E-2</v>
          </cell>
          <cell r="EH475">
            <v>1.4302E-2</v>
          </cell>
          <cell r="EI475">
            <v>2.2951599999999992E-3</v>
          </cell>
          <cell r="EJ475">
            <v>0.13828630922398769</v>
          </cell>
          <cell r="EK475">
            <v>0</v>
          </cell>
          <cell r="EL475">
            <v>0</v>
          </cell>
          <cell r="EM475">
            <v>0</v>
          </cell>
          <cell r="EN475">
            <v>0</v>
          </cell>
        </row>
        <row r="476">
          <cell r="A476">
            <v>525739</v>
          </cell>
          <cell r="B476" t="str">
            <v>Sanitary Labor &amp; Janitory Services</v>
          </cell>
          <cell r="C476">
            <v>111.94145039</v>
          </cell>
          <cell r="D476">
            <v>138.17838956</v>
          </cell>
          <cell r="E476">
            <v>123.64388584000001</v>
          </cell>
          <cell r="F476">
            <v>120.36577645</v>
          </cell>
          <cell r="G476">
            <v>152.28763038000002</v>
          </cell>
          <cell r="H476">
            <v>185.04140859999998</v>
          </cell>
          <cell r="I476">
            <v>198.45492063</v>
          </cell>
          <cell r="J476">
            <v>236</v>
          </cell>
          <cell r="K476">
            <v>189.30799999999999</v>
          </cell>
          <cell r="L476">
            <v>222.10890900000001</v>
          </cell>
          <cell r="M476">
            <v>15.775666749999999</v>
          </cell>
          <cell r="N476">
            <v>13.744550649999999</v>
          </cell>
          <cell r="O476">
            <v>2.0311161000000002</v>
          </cell>
          <cell r="P476">
            <v>0.12874993698760784</v>
          </cell>
          <cell r="Q476">
            <v>2.2474578900000006</v>
          </cell>
          <cell r="R476">
            <v>13.744550649999999</v>
          </cell>
          <cell r="S476">
            <v>-11.497092759999997</v>
          </cell>
          <cell r="T476">
            <v>-5.1155987443217432</v>
          </cell>
          <cell r="U476">
            <v>0</v>
          </cell>
          <cell r="V476">
            <v>15.77566575</v>
          </cell>
          <cell r="W476">
            <v>17.344412420000001</v>
          </cell>
          <cell r="X476">
            <v>-1.5687466700000012</v>
          </cell>
          <cell r="Y476">
            <v>31.551332500000001</v>
          </cell>
          <cell r="Z476">
            <v>31.088963070000002</v>
          </cell>
          <cell r="AA476">
            <v>0.46236942999999897</v>
          </cell>
          <cell r="AB476">
            <v>1.4654513561352724E-2</v>
          </cell>
          <cell r="AC476">
            <v>19.308040269999999</v>
          </cell>
          <cell r="AD476">
            <v>31.088963070000002</v>
          </cell>
          <cell r="AE476">
            <v>-11.780922800000003</v>
          </cell>
          <cell r="AF476">
            <v>-0.61015632012663101</v>
          </cell>
          <cell r="AG476">
            <v>0</v>
          </cell>
          <cell r="AH476">
            <v>15.77566575</v>
          </cell>
          <cell r="AI476">
            <v>17.19506822</v>
          </cell>
          <cell r="AJ476">
            <v>-1.4194024699999996</v>
          </cell>
          <cell r="AK476">
            <v>47.326998250000003</v>
          </cell>
          <cell r="AL476">
            <v>48.284031290000001</v>
          </cell>
          <cell r="AM476">
            <v>-0.95703303999999889</v>
          </cell>
          <cell r="AN476">
            <v>-2.0221714357301308E-2</v>
          </cell>
          <cell r="AO476">
            <v>17.19506822</v>
          </cell>
          <cell r="AP476">
            <v>48.284031290000001</v>
          </cell>
          <cell r="AQ476">
            <v>-31.088963070000002</v>
          </cell>
          <cell r="AR476">
            <v>-1.808016267934295</v>
          </cell>
          <cell r="AS476">
            <v>0</v>
          </cell>
          <cell r="AT476">
            <v>15.810964330000001</v>
          </cell>
          <cell r="AU476">
            <v>16.455147030000003</v>
          </cell>
          <cell r="AV476">
            <v>-0.64418270000000177</v>
          </cell>
          <cell r="AW476">
            <v>62.820275330000001</v>
          </cell>
          <cell r="AX476">
            <v>64.739178319999994</v>
          </cell>
          <cell r="AY476">
            <v>-1.9189029899999923</v>
          </cell>
          <cell r="AZ476">
            <v>-3.0545918175618289E-2</v>
          </cell>
          <cell r="BA476">
            <v>46.646905700000005</v>
          </cell>
          <cell r="BB476">
            <v>64.739178319999994</v>
          </cell>
          <cell r="BC476">
            <v>-18.092272619999989</v>
          </cell>
          <cell r="BD476">
            <v>-0.38785579340153287</v>
          </cell>
          <cell r="BE476">
            <v>0</v>
          </cell>
          <cell r="BF476">
            <v>15.63016633</v>
          </cell>
          <cell r="BG476">
            <v>18.758744740000001</v>
          </cell>
          <cell r="BH476">
            <v>-3.1285784100000011</v>
          </cell>
          <cell r="BI476">
            <v>78.26964366</v>
          </cell>
          <cell r="BJ476">
            <v>83.497923060000005</v>
          </cell>
          <cell r="BK476">
            <v>-5.2282794000000052</v>
          </cell>
          <cell r="BL476">
            <v>-6.6798303346204416E-2</v>
          </cell>
          <cell r="BM476">
            <v>67.805000629999995</v>
          </cell>
          <cell r="BN476">
            <v>83.497923060000005</v>
          </cell>
          <cell r="BO476">
            <v>-15.69292243000001</v>
          </cell>
          <cell r="BP476">
            <v>-0.23144196274893555</v>
          </cell>
          <cell r="BQ476">
            <v>0</v>
          </cell>
          <cell r="BR476">
            <v>16.100500329999999</v>
          </cell>
          <cell r="BS476">
            <v>16.396293429999993</v>
          </cell>
          <cell r="BT476">
            <v>-0.29579309999999381</v>
          </cell>
          <cell r="BU476">
            <v>93.880658990000001</v>
          </cell>
          <cell r="BV476">
            <v>99.894216489999991</v>
          </cell>
          <cell r="BW476">
            <v>-6.0135574999999903</v>
          </cell>
          <cell r="BX476">
            <v>-6.4055339669489786E-2</v>
          </cell>
          <cell r="BY476">
            <v>85.693504200000007</v>
          </cell>
          <cell r="BZ476">
            <v>99.894216489999991</v>
          </cell>
          <cell r="CA476">
            <v>14.200712289999984</v>
          </cell>
          <cell r="CB476">
            <v>0.16571515452159538</v>
          </cell>
          <cell r="CC476">
            <v>0</v>
          </cell>
          <cell r="CD476">
            <v>16.044227330000002</v>
          </cell>
          <cell r="CE476">
            <v>16.563570990000009</v>
          </cell>
          <cell r="CF476">
            <v>-0.51934366000000765</v>
          </cell>
          <cell r="CG476">
            <v>109.92488632</v>
          </cell>
          <cell r="CH476">
            <v>116.45778748000001</v>
          </cell>
          <cell r="CI476">
            <v>-6.5329011600000086</v>
          </cell>
          <cell r="CJ476">
            <v>-5.9430592823013884E-2</v>
          </cell>
          <cell r="CK476">
            <v>102.70755997000001</v>
          </cell>
          <cell r="CL476">
            <v>116.45778748000001</v>
          </cell>
          <cell r="CM476">
            <v>13.750227510000002</v>
          </cell>
          <cell r="CN476">
            <v>0.13387746251606333</v>
          </cell>
          <cell r="CO476">
            <v>0</v>
          </cell>
          <cell r="CP476">
            <v>15.99492833</v>
          </cell>
          <cell r="CQ476">
            <v>17.195178390000002</v>
          </cell>
          <cell r="CR476">
            <v>-1.2002500600000019</v>
          </cell>
          <cell r="CS476">
            <v>124.71071464999999</v>
          </cell>
          <cell r="CT476">
            <v>133.65296587</v>
          </cell>
          <cell r="CU476">
            <v>-8.942251220000017</v>
          </cell>
          <cell r="CV476">
            <v>-7.1703952985085542E-2</v>
          </cell>
          <cell r="CW476">
            <v>120.452044</v>
          </cell>
          <cell r="CX476">
            <v>133.65296587</v>
          </cell>
          <cell r="CY476">
            <v>-13.200921870000002</v>
          </cell>
          <cell r="CZ476">
            <v>-0.10959483485394404</v>
          </cell>
          <cell r="DA476">
            <v>0</v>
          </cell>
          <cell r="DB476">
            <v>17.879112329999998</v>
          </cell>
          <cell r="DC476">
            <v>17.611232709999999</v>
          </cell>
          <cell r="DD476">
            <v>0.26787961999999865</v>
          </cell>
          <cell r="DE476">
            <v>142.81969798</v>
          </cell>
          <cell r="DF476">
            <v>151.26419858000003</v>
          </cell>
          <cell r="DG476">
            <v>-8.4445006000000262</v>
          </cell>
          <cell r="DH476">
            <v>-5.9127002223338734E-2</v>
          </cell>
          <cell r="DI476">
            <v>137.66595527000001</v>
          </cell>
          <cell r="DJ476">
            <v>151.26419858000003</v>
          </cell>
          <cell r="DK476">
            <v>-13.598243310000015</v>
          </cell>
          <cell r="DL476">
            <v>-9.8777096220559385E-2</v>
          </cell>
          <cell r="DM476">
            <v>0</v>
          </cell>
          <cell r="DN476">
            <v>19.881024329999999</v>
          </cell>
          <cell r="DO476">
            <v>16.931396179999979</v>
          </cell>
          <cell r="DP476">
            <v>2.9496281500000201</v>
          </cell>
          <cell r="DQ476">
            <v>163.39672231</v>
          </cell>
          <cell r="DR476">
            <v>168.19559475999998</v>
          </cell>
          <cell r="DS476">
            <v>-4.7988724499999762</v>
          </cell>
          <cell r="DT476">
            <v>-2.9369453573832683E-2</v>
          </cell>
          <cell r="DU476">
            <v>154.68964774</v>
          </cell>
          <cell r="DV476">
            <v>168.19559475999998</v>
          </cell>
          <cell r="DW476">
            <v>-13.505947019999979</v>
          </cell>
          <cell r="DX476">
            <v>-8.7309960409894846E-2</v>
          </cell>
          <cell r="DY476">
            <v>0</v>
          </cell>
          <cell r="DZ476">
            <v>24.304717829999998</v>
          </cell>
          <cell r="EA476">
            <v>16.875911879999997</v>
          </cell>
          <cell r="EB476">
            <v>7.428805950000001</v>
          </cell>
          <cell r="EC476">
            <v>187.85144013999999</v>
          </cell>
          <cell r="ED476">
            <v>185.07150664</v>
          </cell>
          <cell r="EE476">
            <v>2.7799334999999985</v>
          </cell>
          <cell r="EF476">
            <v>1.4798574330482631E-2</v>
          </cell>
          <cell r="EG476">
            <v>172.25665981999998</v>
          </cell>
          <cell r="EH476">
            <v>185.07150664</v>
          </cell>
          <cell r="EI476">
            <v>-12.814846820000014</v>
          </cell>
          <cell r="EJ476">
            <v>-7.4393912162182399E-2</v>
          </cell>
          <cell r="EK476">
            <v>0</v>
          </cell>
          <cell r="EL476">
            <v>34.043468859999997</v>
          </cell>
          <cell r="EM476">
            <v>26.167008760000019</v>
          </cell>
          <cell r="EN476">
            <v>7.8764600999999779</v>
          </cell>
        </row>
        <row r="477">
          <cell r="A477">
            <v>525740</v>
          </cell>
          <cell r="B477" t="str">
            <v>Other Casual Labour</v>
          </cell>
          <cell r="C477">
            <v>3.81183066</v>
          </cell>
          <cell r="D477">
            <v>18.006740690000001</v>
          </cell>
          <cell r="E477">
            <v>4.44712525</v>
          </cell>
          <cell r="F477">
            <v>2.9598246000000001</v>
          </cell>
          <cell r="G477">
            <v>0.44577301000000003</v>
          </cell>
          <cell r="H477">
            <v>0.350165</v>
          </cell>
          <cell r="I477">
            <v>2.3694590299999998</v>
          </cell>
          <cell r="J477">
            <v>4.41</v>
          </cell>
          <cell r="K477">
            <v>1.1279999999999999</v>
          </cell>
          <cell r="L477">
            <v>2.2040000000000002</v>
          </cell>
          <cell r="M477">
            <v>0.872309</v>
          </cell>
          <cell r="N477">
            <v>-0.28464699999999998</v>
          </cell>
          <cell r="O477">
            <v>1.1569560000000001</v>
          </cell>
          <cell r="P477">
            <v>1.326314413814371</v>
          </cell>
          <cell r="Q477">
            <v>-0.305147</v>
          </cell>
          <cell r="R477">
            <v>-0.28464699999999998</v>
          </cell>
          <cell r="S477">
            <v>-2.0500000000000018E-2</v>
          </cell>
          <cell r="T477">
            <v>6.7180735842069614E-2</v>
          </cell>
          <cell r="U477">
            <v>0</v>
          </cell>
          <cell r="V477">
            <v>0.10416667</v>
          </cell>
          <cell r="W477">
            <v>3.6810000000000002E-2</v>
          </cell>
          <cell r="X477">
            <v>6.7356670000000007E-2</v>
          </cell>
          <cell r="Y477">
            <v>1.0106423400000002</v>
          </cell>
          <cell r="Z477">
            <v>-0.247837</v>
          </cell>
          <cell r="AA477">
            <v>1.2584793400000003</v>
          </cell>
          <cell r="AB477">
            <v>1.2452272086681031</v>
          </cell>
          <cell r="AC477">
            <v>-0.305147</v>
          </cell>
          <cell r="AD477">
            <v>-0.247837</v>
          </cell>
          <cell r="AE477">
            <v>-5.731E-2</v>
          </cell>
          <cell r="AF477">
            <v>0.18781112054190274</v>
          </cell>
          <cell r="AG477">
            <v>0</v>
          </cell>
          <cell r="AH477">
            <v>8.0666669999999996E-2</v>
          </cell>
          <cell r="AI477">
            <v>5.2999999999999999E-2</v>
          </cell>
          <cell r="AJ477">
            <v>2.7666669999999997E-2</v>
          </cell>
          <cell r="AK477">
            <v>1.09130901</v>
          </cell>
          <cell r="AL477">
            <v>-0.19483700000000001</v>
          </cell>
          <cell r="AM477">
            <v>1.28614601</v>
          </cell>
          <cell r="AN477">
            <v>1.1785351336923351</v>
          </cell>
          <cell r="AO477">
            <v>5.2999999999999999E-2</v>
          </cell>
          <cell r="AP477">
            <v>-0.19483700000000001</v>
          </cell>
          <cell r="AQ477">
            <v>0.247837</v>
          </cell>
          <cell r="AR477">
            <v>4.6761698113207553</v>
          </cell>
          <cell r="AS477">
            <v>0</v>
          </cell>
          <cell r="AT477">
            <v>0.25166667000000004</v>
          </cell>
          <cell r="AU477">
            <v>0.63312650000000004</v>
          </cell>
          <cell r="AV477">
            <v>-0.38145983</v>
          </cell>
          <cell r="AW477">
            <v>1.3429756799999999</v>
          </cell>
          <cell r="AX477">
            <v>0.4382895</v>
          </cell>
          <cell r="AY477">
            <v>0.9046861799999999</v>
          </cell>
          <cell r="AZ477">
            <v>0.67364301042294372</v>
          </cell>
          <cell r="BA477">
            <v>-0.160467</v>
          </cell>
          <cell r="BB477">
            <v>0.4382895</v>
          </cell>
          <cell r="BC477">
            <v>-0.59875650000000002</v>
          </cell>
          <cell r="BD477">
            <v>3.7313372843014454</v>
          </cell>
          <cell r="BE477">
            <v>0</v>
          </cell>
          <cell r="BF477">
            <v>2.9166669999999999E-2</v>
          </cell>
          <cell r="BG477">
            <v>-1.9050000000000001E-2</v>
          </cell>
          <cell r="BH477">
            <v>4.8216670000000003E-2</v>
          </cell>
          <cell r="BI477">
            <v>1.3471423499999999</v>
          </cell>
          <cell r="BJ477">
            <v>0.41923949999999999</v>
          </cell>
          <cell r="BK477">
            <v>0.92790284999999995</v>
          </cell>
          <cell r="BL477">
            <v>0.68879346714918432</v>
          </cell>
          <cell r="BM477">
            <v>-0.12291697</v>
          </cell>
          <cell r="BN477">
            <v>0.41923949999999999</v>
          </cell>
          <cell r="BO477">
            <v>-0.54215647</v>
          </cell>
          <cell r="BP477">
            <v>4.4107536168520909</v>
          </cell>
          <cell r="BQ477">
            <v>0</v>
          </cell>
          <cell r="BR477">
            <v>0.10966666999999999</v>
          </cell>
          <cell r="BS477">
            <v>0.12442</v>
          </cell>
          <cell r="BT477">
            <v>-1.4753330000000009E-2</v>
          </cell>
          <cell r="BU477">
            <v>1.4163090199999997</v>
          </cell>
          <cell r="BV477">
            <v>0.54365949999999996</v>
          </cell>
          <cell r="BW477">
            <v>0.87264951999999973</v>
          </cell>
          <cell r="BX477">
            <v>0.61614344587030867</v>
          </cell>
          <cell r="BY477">
            <v>0.14344103</v>
          </cell>
          <cell r="BZ477">
            <v>0.54365949999999996</v>
          </cell>
          <cell r="CA477">
            <v>0.40021846999999999</v>
          </cell>
          <cell r="CB477">
            <v>2.790125461313266</v>
          </cell>
          <cell r="CC477">
            <v>0</v>
          </cell>
          <cell r="CD477">
            <v>0.13916667000000002</v>
          </cell>
          <cell r="CE477">
            <v>0.379963</v>
          </cell>
          <cell r="CF477">
            <v>-0.24079632999999998</v>
          </cell>
          <cell r="CG477">
            <v>1.5554756899999997</v>
          </cell>
          <cell r="CH477">
            <v>0.92362250000000001</v>
          </cell>
          <cell r="CI477">
            <v>0.63185318999999973</v>
          </cell>
          <cell r="CJ477">
            <v>0.40621219223297528</v>
          </cell>
          <cell r="CK477">
            <v>0.85818303000000007</v>
          </cell>
          <cell r="CL477">
            <v>0.92362250000000001</v>
          </cell>
          <cell r="CM477">
            <v>6.5439469999999944E-2</v>
          </cell>
          <cell r="CN477">
            <v>7.6253512027614836E-2</v>
          </cell>
          <cell r="CO477">
            <v>0</v>
          </cell>
          <cell r="CP477">
            <v>9.16667E-3</v>
          </cell>
          <cell r="CQ477">
            <v>5.6550000000000003E-2</v>
          </cell>
          <cell r="CR477">
            <v>-4.7383330000000001E-2</v>
          </cell>
          <cell r="CS477">
            <v>1.5646423599999997</v>
          </cell>
          <cell r="CT477">
            <v>0.9801725</v>
          </cell>
          <cell r="CU477">
            <v>0.58446985999999967</v>
          </cell>
          <cell r="CV477">
            <v>0.37354853411996325</v>
          </cell>
          <cell r="CW477">
            <v>1.16218303</v>
          </cell>
          <cell r="CX477">
            <v>0.9801725</v>
          </cell>
          <cell r="CY477">
            <v>0.18201053</v>
          </cell>
          <cell r="CZ477">
            <v>0.15661089974786502</v>
          </cell>
          <cell r="DA477">
            <v>0</v>
          </cell>
          <cell r="DB477">
            <v>1.2166669999999999E-2</v>
          </cell>
          <cell r="DC477">
            <v>3.8609999999999998E-2</v>
          </cell>
          <cell r="DD477">
            <v>-2.6443330000000001E-2</v>
          </cell>
          <cell r="DE477">
            <v>1.5688090299999995</v>
          </cell>
          <cell r="DF477">
            <v>1.0187824999999999</v>
          </cell>
          <cell r="DG477">
            <v>0.55002652999999957</v>
          </cell>
          <cell r="DH477">
            <v>0.35060132844849812</v>
          </cell>
          <cell r="DI477">
            <v>1.1536830300000001</v>
          </cell>
          <cell r="DJ477">
            <v>1.0187824999999999</v>
          </cell>
          <cell r="DK477">
            <v>0.13490053000000013</v>
          </cell>
          <cell r="DL477">
            <v>0.11693032357423176</v>
          </cell>
          <cell r="DM477">
            <v>0</v>
          </cell>
          <cell r="DN477">
            <v>7.8576700000000006E-3</v>
          </cell>
          <cell r="DO477">
            <v>2.75E-2</v>
          </cell>
          <cell r="DP477">
            <v>-1.964233E-2</v>
          </cell>
          <cell r="DQ477">
            <v>1.5766666999999994</v>
          </cell>
          <cell r="DR477">
            <v>1.0462825</v>
          </cell>
          <cell r="DS477">
            <v>0.53038419999999942</v>
          </cell>
          <cell r="DT477">
            <v>0.33639589140812043</v>
          </cell>
          <cell r="DU477">
            <v>1.16990303</v>
          </cell>
          <cell r="DV477">
            <v>1.0462825</v>
          </cell>
          <cell r="DW477">
            <v>0.12362052999999995</v>
          </cell>
          <cell r="DX477">
            <v>0.10566733039404125</v>
          </cell>
          <cell r="DY477">
            <v>0</v>
          </cell>
          <cell r="DZ477">
            <v>0.33316667</v>
          </cell>
          <cell r="EA477">
            <v>4.0254999999999999E-2</v>
          </cell>
          <cell r="EB477">
            <v>0.29291167000000001</v>
          </cell>
          <cell r="EC477">
            <v>1.9098333699999994</v>
          </cell>
          <cell r="ED477">
            <v>1.0865374999999999</v>
          </cell>
          <cell r="EE477">
            <v>0.82329586999999949</v>
          </cell>
          <cell r="EF477">
            <v>0.43108256611936763</v>
          </cell>
          <cell r="EG477">
            <v>1.20532303</v>
          </cell>
          <cell r="EH477">
            <v>1.0865374999999999</v>
          </cell>
          <cell r="EI477">
            <v>0.11878553000000003</v>
          </cell>
          <cell r="EJ477">
            <v>9.8550784348657161E-2</v>
          </cell>
          <cell r="EK477">
            <v>0</v>
          </cell>
          <cell r="EL477">
            <v>0.29416662999999998</v>
          </cell>
          <cell r="EM477">
            <v>0.74154699999999996</v>
          </cell>
          <cell r="EN477">
            <v>-0.44738036999999997</v>
          </cell>
        </row>
        <row r="478">
          <cell r="A478">
            <v>525741</v>
          </cell>
          <cell r="B478" t="str">
            <v>NBT on CESS</v>
          </cell>
          <cell r="C478">
            <v>18.268684629999999</v>
          </cell>
          <cell r="D478">
            <v>19.326729820000001</v>
          </cell>
          <cell r="E478">
            <v>0</v>
          </cell>
          <cell r="F478">
            <v>0.33260800000000001</v>
          </cell>
          <cell r="G478">
            <v>0</v>
          </cell>
          <cell r="H478">
            <v>0</v>
          </cell>
          <cell r="I478">
            <v>0</v>
          </cell>
          <cell r="J478">
            <v>0</v>
          </cell>
          <cell r="K478">
            <v>0</v>
          </cell>
          <cell r="L478">
            <v>0</v>
          </cell>
          <cell r="M478">
            <v>0</v>
          </cell>
          <cell r="N478">
            <v>0</v>
          </cell>
          <cell r="O478">
            <v>0</v>
          </cell>
          <cell r="P478">
            <v>0</v>
          </cell>
          <cell r="Q478">
            <v>0</v>
          </cell>
          <cell r="R478">
            <v>0</v>
          </cell>
          <cell r="S478">
            <v>0</v>
          </cell>
          <cell r="T478">
            <v>0</v>
          </cell>
          <cell r="U478">
            <v>0</v>
          </cell>
          <cell r="V478">
            <v>0</v>
          </cell>
          <cell r="W478">
            <v>0</v>
          </cell>
          <cell r="X478">
            <v>0</v>
          </cell>
          <cell r="Y478">
            <v>0</v>
          </cell>
          <cell r="Z478">
            <v>0</v>
          </cell>
          <cell r="AA478">
            <v>0</v>
          </cell>
          <cell r="AB478">
            <v>0</v>
          </cell>
          <cell r="AC478">
            <v>0</v>
          </cell>
          <cell r="AD478">
            <v>0</v>
          </cell>
          <cell r="AE478">
            <v>0</v>
          </cell>
          <cell r="AF478">
            <v>0</v>
          </cell>
          <cell r="AG478">
            <v>0</v>
          </cell>
          <cell r="AH478">
            <v>0</v>
          </cell>
          <cell r="AI478">
            <v>0</v>
          </cell>
          <cell r="AJ478">
            <v>0</v>
          </cell>
          <cell r="AK478">
            <v>0</v>
          </cell>
          <cell r="AL478">
            <v>0</v>
          </cell>
          <cell r="AM478">
            <v>0</v>
          </cell>
          <cell r="AN478">
            <v>0</v>
          </cell>
          <cell r="AO478">
            <v>0</v>
          </cell>
          <cell r="AP478">
            <v>0</v>
          </cell>
          <cell r="AQ478">
            <v>0</v>
          </cell>
          <cell r="AR478">
            <v>0</v>
          </cell>
          <cell r="AS478">
            <v>0</v>
          </cell>
          <cell r="AT478">
            <v>0</v>
          </cell>
          <cell r="AU478">
            <v>0</v>
          </cell>
          <cell r="AV478">
            <v>0</v>
          </cell>
          <cell r="AW478">
            <v>0</v>
          </cell>
          <cell r="AX478">
            <v>0</v>
          </cell>
          <cell r="AY478">
            <v>0</v>
          </cell>
          <cell r="AZ478">
            <v>0</v>
          </cell>
          <cell r="BA478">
            <v>0</v>
          </cell>
          <cell r="BB478">
            <v>0</v>
          </cell>
          <cell r="BC478">
            <v>0</v>
          </cell>
          <cell r="BD478">
            <v>0</v>
          </cell>
          <cell r="BE478">
            <v>0</v>
          </cell>
          <cell r="BF478">
            <v>0</v>
          </cell>
          <cell r="BG478">
            <v>0</v>
          </cell>
          <cell r="BH478">
            <v>0</v>
          </cell>
          <cell r="BI478">
            <v>0</v>
          </cell>
          <cell r="BJ478">
            <v>0</v>
          </cell>
          <cell r="BK478">
            <v>0</v>
          </cell>
          <cell r="BL478">
            <v>0</v>
          </cell>
          <cell r="BM478">
            <v>0</v>
          </cell>
          <cell r="BN478">
            <v>0</v>
          </cell>
          <cell r="BO478">
            <v>0</v>
          </cell>
          <cell r="BP478">
            <v>0</v>
          </cell>
          <cell r="BQ478">
            <v>0</v>
          </cell>
          <cell r="BR478">
            <v>0</v>
          </cell>
          <cell r="BS478">
            <v>0</v>
          </cell>
          <cell r="BT478">
            <v>0</v>
          </cell>
          <cell r="BU478">
            <v>0</v>
          </cell>
          <cell r="BV478">
            <v>0</v>
          </cell>
          <cell r="BW478">
            <v>0</v>
          </cell>
          <cell r="BX478">
            <v>0</v>
          </cell>
          <cell r="BY478">
            <v>0</v>
          </cell>
          <cell r="BZ478">
            <v>0</v>
          </cell>
          <cell r="CA478">
            <v>0</v>
          </cell>
          <cell r="CB478">
            <v>0</v>
          </cell>
          <cell r="CC478">
            <v>0</v>
          </cell>
          <cell r="CD478">
            <v>0</v>
          </cell>
          <cell r="CE478">
            <v>0</v>
          </cell>
          <cell r="CF478">
            <v>0</v>
          </cell>
          <cell r="CG478">
            <v>0</v>
          </cell>
          <cell r="CH478">
            <v>0</v>
          </cell>
          <cell r="CI478">
            <v>0</v>
          </cell>
          <cell r="CJ478">
            <v>0</v>
          </cell>
          <cell r="CK478">
            <v>0</v>
          </cell>
          <cell r="CL478">
            <v>0</v>
          </cell>
          <cell r="CM478">
            <v>0</v>
          </cell>
          <cell r="CN478">
            <v>0</v>
          </cell>
          <cell r="CO478">
            <v>0</v>
          </cell>
          <cell r="CP478">
            <v>0</v>
          </cell>
          <cell r="CQ478">
            <v>0</v>
          </cell>
          <cell r="CR478">
            <v>0</v>
          </cell>
          <cell r="CS478">
            <v>0</v>
          </cell>
          <cell r="CT478">
            <v>0</v>
          </cell>
          <cell r="CU478">
            <v>0</v>
          </cell>
          <cell r="CV478">
            <v>0</v>
          </cell>
          <cell r="CW478">
            <v>0</v>
          </cell>
          <cell r="CX478">
            <v>0</v>
          </cell>
          <cell r="CY478">
            <v>0</v>
          </cell>
          <cell r="CZ478">
            <v>0</v>
          </cell>
          <cell r="DA478">
            <v>0</v>
          </cell>
          <cell r="DB478">
            <v>0</v>
          </cell>
          <cell r="DC478">
            <v>0</v>
          </cell>
          <cell r="DD478">
            <v>0</v>
          </cell>
          <cell r="DE478">
            <v>0</v>
          </cell>
          <cell r="DF478">
            <v>0</v>
          </cell>
          <cell r="DG478">
            <v>0</v>
          </cell>
          <cell r="DH478">
            <v>0</v>
          </cell>
          <cell r="DI478">
            <v>0</v>
          </cell>
          <cell r="DJ478">
            <v>0</v>
          </cell>
          <cell r="DK478">
            <v>0</v>
          </cell>
          <cell r="DL478">
            <v>0</v>
          </cell>
          <cell r="DM478">
            <v>0</v>
          </cell>
          <cell r="DN478">
            <v>0</v>
          </cell>
          <cell r="DO478">
            <v>0</v>
          </cell>
          <cell r="DP478">
            <v>0</v>
          </cell>
          <cell r="DQ478">
            <v>0</v>
          </cell>
          <cell r="DR478">
            <v>0</v>
          </cell>
          <cell r="DS478">
            <v>0</v>
          </cell>
          <cell r="DT478">
            <v>0</v>
          </cell>
          <cell r="DU478">
            <v>0</v>
          </cell>
          <cell r="DV478">
            <v>0</v>
          </cell>
          <cell r="DW478">
            <v>0</v>
          </cell>
          <cell r="DX478">
            <v>0</v>
          </cell>
          <cell r="DY478">
            <v>0</v>
          </cell>
          <cell r="DZ478">
            <v>0</v>
          </cell>
          <cell r="EA478">
            <v>0</v>
          </cell>
          <cell r="EB478">
            <v>0</v>
          </cell>
          <cell r="EC478">
            <v>0</v>
          </cell>
          <cell r="ED478">
            <v>0</v>
          </cell>
          <cell r="EE478">
            <v>0</v>
          </cell>
          <cell r="EF478">
            <v>0</v>
          </cell>
          <cell r="EG478">
            <v>0</v>
          </cell>
          <cell r="EH478">
            <v>0</v>
          </cell>
          <cell r="EI478">
            <v>0</v>
          </cell>
          <cell r="EJ478">
            <v>0</v>
          </cell>
          <cell r="EK478">
            <v>0</v>
          </cell>
          <cell r="EL478">
            <v>0</v>
          </cell>
          <cell r="EM478">
            <v>0</v>
          </cell>
          <cell r="EN478">
            <v>0</v>
          </cell>
        </row>
        <row r="479">
          <cell r="A479">
            <v>525742</v>
          </cell>
          <cell r="B479" t="str">
            <v>Stamp Duty</v>
          </cell>
          <cell r="C479">
            <v>1.9236445</v>
          </cell>
          <cell r="D479">
            <v>0.57943806000000009</v>
          </cell>
          <cell r="E479">
            <v>1.1802613</v>
          </cell>
          <cell r="F479">
            <v>4.2281338000000002</v>
          </cell>
          <cell r="G479">
            <v>-0.57893829999999979</v>
          </cell>
          <cell r="H479">
            <v>3.9888045999999999</v>
          </cell>
          <cell r="I479">
            <v>33.793530619999999</v>
          </cell>
          <cell r="J479">
            <v>2.5070000000000001</v>
          </cell>
          <cell r="K479">
            <v>2.238</v>
          </cell>
          <cell r="L479">
            <v>5.6379999999999999</v>
          </cell>
          <cell r="M479">
            <v>0.1865</v>
          </cell>
          <cell r="N479">
            <v>-3.3528000000000002E-2</v>
          </cell>
          <cell r="O479">
            <v>0.220028</v>
          </cell>
          <cell r="P479">
            <v>1.1797747989276139</v>
          </cell>
          <cell r="Q479">
            <v>9.02665E-2</v>
          </cell>
          <cell r="R479">
            <v>-3.3528000000000002E-2</v>
          </cell>
          <cell r="S479">
            <v>0.1237945</v>
          </cell>
          <cell r="T479">
            <v>1.3714334775359629</v>
          </cell>
          <cell r="U479">
            <v>0</v>
          </cell>
          <cell r="V479">
            <v>0.1865</v>
          </cell>
          <cell r="W479">
            <v>1.7631999999999998E-2</v>
          </cell>
          <cell r="X479">
            <v>0.16886799999999999</v>
          </cell>
          <cell r="Y479">
            <v>0.373</v>
          </cell>
          <cell r="Z479">
            <v>-1.5896E-2</v>
          </cell>
          <cell r="AA479">
            <v>0.38889600000000002</v>
          </cell>
          <cell r="AB479">
            <v>1.0426166219839144</v>
          </cell>
          <cell r="AC479">
            <v>0.53111200000000003</v>
          </cell>
          <cell r="AD479">
            <v>-1.5896E-2</v>
          </cell>
          <cell r="AE479">
            <v>0.54700800000000005</v>
          </cell>
          <cell r="AF479">
            <v>1.0299296570214946</v>
          </cell>
          <cell r="AG479">
            <v>0</v>
          </cell>
          <cell r="AH479">
            <v>0.1865</v>
          </cell>
          <cell r="AI479">
            <v>0.63224999999999998</v>
          </cell>
          <cell r="AJ479">
            <v>-0.44574999999999998</v>
          </cell>
          <cell r="AK479">
            <v>0.5595</v>
          </cell>
          <cell r="AL479">
            <v>0.61635399999999996</v>
          </cell>
          <cell r="AM479">
            <v>-5.685399999999996E-2</v>
          </cell>
          <cell r="AN479">
            <v>-0.10161572832886499</v>
          </cell>
          <cell r="AO479">
            <v>0.63224999999999998</v>
          </cell>
          <cell r="AP479">
            <v>0.61635399999999996</v>
          </cell>
          <cell r="AQ479">
            <v>1.5896000000000021E-2</v>
          </cell>
          <cell r="AR479">
            <v>2.514195334124163E-2</v>
          </cell>
          <cell r="AS479">
            <v>0</v>
          </cell>
          <cell r="AT479">
            <v>0.844167</v>
          </cell>
          <cell r="AU479">
            <v>9.8044999999999993E-2</v>
          </cell>
          <cell r="AV479">
            <v>0.74612199999999995</v>
          </cell>
          <cell r="AW479">
            <v>1.2766679999999999</v>
          </cell>
          <cell r="AX479">
            <v>0.71439900000000001</v>
          </cell>
          <cell r="AY479">
            <v>0.56226899999999991</v>
          </cell>
          <cell r="AZ479">
            <v>0.44041912227767904</v>
          </cell>
          <cell r="BA479">
            <v>1.5276365000000001</v>
          </cell>
          <cell r="BB479">
            <v>0.71439900000000001</v>
          </cell>
          <cell r="BC479">
            <v>0.81323750000000006</v>
          </cell>
          <cell r="BD479">
            <v>0.53235013695993783</v>
          </cell>
          <cell r="BE479">
            <v>0</v>
          </cell>
          <cell r="BF479">
            <v>0.94416699999999998</v>
          </cell>
          <cell r="BG479">
            <v>0.112002</v>
          </cell>
          <cell r="BH479">
            <v>0.83216499999999993</v>
          </cell>
          <cell r="BI479">
            <v>2.2208350000000001</v>
          </cell>
          <cell r="BJ479">
            <v>0.82640100000000005</v>
          </cell>
          <cell r="BK479">
            <v>1.394434</v>
          </cell>
          <cell r="BL479">
            <v>0.62788725862119421</v>
          </cell>
          <cell r="BM479">
            <v>1.6818029999999999</v>
          </cell>
          <cell r="BN479">
            <v>0.82640100000000005</v>
          </cell>
          <cell r="BO479">
            <v>0.85540199999999988</v>
          </cell>
          <cell r="BP479">
            <v>0.50862199674991659</v>
          </cell>
          <cell r="BQ479">
            <v>0</v>
          </cell>
          <cell r="BR479">
            <v>0.14416699999999999</v>
          </cell>
          <cell r="BS479">
            <v>0.42881799999999998</v>
          </cell>
          <cell r="BT479">
            <v>-0.28465099999999999</v>
          </cell>
          <cell r="BU479">
            <v>2.365002</v>
          </cell>
          <cell r="BV479">
            <v>1.2552190000000001</v>
          </cell>
          <cell r="BW479">
            <v>1.109783</v>
          </cell>
          <cell r="BX479">
            <v>0.46925245729179083</v>
          </cell>
          <cell r="BY479">
            <v>1.8952157000000001</v>
          </cell>
          <cell r="BZ479">
            <v>1.2552190000000001</v>
          </cell>
          <cell r="CA479">
            <v>-0.63999669999999997</v>
          </cell>
          <cell r="CB479">
            <v>-0.33769069135507895</v>
          </cell>
          <cell r="CC479">
            <v>0</v>
          </cell>
          <cell r="CD479">
            <v>0.14416699999999999</v>
          </cell>
          <cell r="CE479">
            <v>-0.50021875999999998</v>
          </cell>
          <cell r="CF479">
            <v>0.64438576000000003</v>
          </cell>
          <cell r="CG479">
            <v>2.509169</v>
          </cell>
          <cell r="CH479">
            <v>0.75500023999999999</v>
          </cell>
          <cell r="CI479">
            <v>1.75416876</v>
          </cell>
          <cell r="CJ479">
            <v>0.69910347210570511</v>
          </cell>
          <cell r="CK479">
            <v>2.6335517000000004</v>
          </cell>
          <cell r="CL479">
            <v>0.75500023999999999</v>
          </cell>
          <cell r="CM479">
            <v>-1.8785514600000004</v>
          </cell>
          <cell r="CN479">
            <v>-0.71331482119754863</v>
          </cell>
          <cell r="CO479">
            <v>0</v>
          </cell>
          <cell r="CP479">
            <v>0.14416699999999999</v>
          </cell>
          <cell r="CQ479">
            <v>0.56817899999999999</v>
          </cell>
          <cell r="CR479">
            <v>-0.424012</v>
          </cell>
          <cell r="CS479">
            <v>2.6533359999999999</v>
          </cell>
          <cell r="CT479">
            <v>1.32317924</v>
          </cell>
          <cell r="CU479">
            <v>1.3301567599999999</v>
          </cell>
          <cell r="CV479">
            <v>0.50131485797501707</v>
          </cell>
          <cell r="CW479">
            <v>2.6746007999999999</v>
          </cell>
          <cell r="CX479">
            <v>1.32317924</v>
          </cell>
          <cell r="CY479">
            <v>1.3514215599999999</v>
          </cell>
          <cell r="CZ479">
            <v>0.50527972623054629</v>
          </cell>
          <cell r="DA479">
            <v>0</v>
          </cell>
          <cell r="DB479">
            <v>0.14516699999999999</v>
          </cell>
          <cell r="DC479">
            <v>0.82229441000000003</v>
          </cell>
          <cell r="DD479">
            <v>-0.67712740999999999</v>
          </cell>
          <cell r="DE479">
            <v>2.7985030000000002</v>
          </cell>
          <cell r="DF479">
            <v>2.14547365</v>
          </cell>
          <cell r="DG479">
            <v>0.65302935000000017</v>
          </cell>
          <cell r="DH479">
            <v>0.23334952651471166</v>
          </cell>
          <cell r="DI479">
            <v>2.5653565</v>
          </cell>
          <cell r="DJ479">
            <v>2.14547365</v>
          </cell>
          <cell r="DK479">
            <v>0.41988285000000003</v>
          </cell>
          <cell r="DL479">
            <v>0.16367426905383325</v>
          </cell>
          <cell r="DM479">
            <v>0</v>
          </cell>
          <cell r="DN479">
            <v>2.546497</v>
          </cell>
          <cell r="DO479">
            <v>0</v>
          </cell>
          <cell r="DP479">
            <v>2.546497</v>
          </cell>
          <cell r="DQ479">
            <v>5.3449999999999998</v>
          </cell>
          <cell r="DR479">
            <v>2.14547365</v>
          </cell>
          <cell r="DS479">
            <v>3.1995263499999997</v>
          </cell>
          <cell r="DT479">
            <v>0.5986017492984097</v>
          </cell>
          <cell r="DU479">
            <v>3.0996714999999999</v>
          </cell>
          <cell r="DV479">
            <v>2.14547365</v>
          </cell>
          <cell r="DW479">
            <v>0.9541978499999999</v>
          </cell>
          <cell r="DX479">
            <v>0.30783837900242006</v>
          </cell>
          <cell r="DY479">
            <v>0</v>
          </cell>
          <cell r="DZ479">
            <v>0.14649999999999999</v>
          </cell>
          <cell r="EA479">
            <v>0.19310099999999999</v>
          </cell>
          <cell r="EB479">
            <v>-4.6601000000000004E-2</v>
          </cell>
          <cell r="EC479">
            <v>5.4915000000000003</v>
          </cell>
          <cell r="ED479">
            <v>2.33857465</v>
          </cell>
          <cell r="EE479">
            <v>3.1529253500000003</v>
          </cell>
          <cell r="EF479">
            <v>0.5741464718200856</v>
          </cell>
          <cell r="EG479">
            <v>21.700558870000002</v>
          </cell>
          <cell r="EH479">
            <v>2.33857465</v>
          </cell>
          <cell r="EI479">
            <v>19.361984220000004</v>
          </cell>
          <cell r="EJ479">
            <v>0.89223435838636544</v>
          </cell>
          <cell r="EK479">
            <v>0</v>
          </cell>
          <cell r="EL479">
            <v>0.14649999999999999</v>
          </cell>
          <cell r="EM479">
            <v>0.53590199999999999</v>
          </cell>
          <cell r="EN479">
            <v>-0.38940200000000003</v>
          </cell>
        </row>
        <row r="480">
          <cell r="A480">
            <v>525743</v>
          </cell>
          <cell r="B480" t="str">
            <v>VAT Expenses</v>
          </cell>
          <cell r="C480">
            <v>9.5542115399999989</v>
          </cell>
          <cell r="D480">
            <v>0.16137182</v>
          </cell>
          <cell r="E480">
            <v>0</v>
          </cell>
          <cell r="F480">
            <v>1.569399</v>
          </cell>
          <cell r="G480">
            <v>0</v>
          </cell>
          <cell r="H480">
            <v>0</v>
          </cell>
          <cell r="I480">
            <v>0</v>
          </cell>
          <cell r="J480">
            <v>0</v>
          </cell>
          <cell r="K480">
            <v>0</v>
          </cell>
          <cell r="L480">
            <v>0.42030000000000001</v>
          </cell>
          <cell r="M480">
            <v>0</v>
          </cell>
          <cell r="N480">
            <v>0</v>
          </cell>
          <cell r="O480">
            <v>0</v>
          </cell>
          <cell r="P480">
            <v>0</v>
          </cell>
          <cell r="Q480">
            <v>0</v>
          </cell>
          <cell r="R480">
            <v>0</v>
          </cell>
          <cell r="S480">
            <v>0</v>
          </cell>
          <cell r="T480">
            <v>0</v>
          </cell>
          <cell r="U480">
            <v>0</v>
          </cell>
          <cell r="V480">
            <v>0</v>
          </cell>
          <cell r="W480">
            <v>0</v>
          </cell>
          <cell r="X480">
            <v>0</v>
          </cell>
          <cell r="Y480">
            <v>0</v>
          </cell>
          <cell r="Z480">
            <v>0</v>
          </cell>
          <cell r="AA480">
            <v>0</v>
          </cell>
          <cell r="AB480">
            <v>0</v>
          </cell>
          <cell r="AC480">
            <v>0</v>
          </cell>
          <cell r="AD480">
            <v>0</v>
          </cell>
          <cell r="AE480">
            <v>0</v>
          </cell>
          <cell r="AF480">
            <v>0</v>
          </cell>
          <cell r="AG480">
            <v>0</v>
          </cell>
          <cell r="AH480">
            <v>0</v>
          </cell>
          <cell r="AI480">
            <v>0</v>
          </cell>
          <cell r="AJ480">
            <v>0</v>
          </cell>
          <cell r="AK480">
            <v>0</v>
          </cell>
          <cell r="AL480">
            <v>0</v>
          </cell>
          <cell r="AM480">
            <v>0</v>
          </cell>
          <cell r="AN480">
            <v>0</v>
          </cell>
          <cell r="AO480">
            <v>0</v>
          </cell>
          <cell r="AP480">
            <v>0</v>
          </cell>
          <cell r="AQ480">
            <v>0</v>
          </cell>
          <cell r="AR480">
            <v>0</v>
          </cell>
          <cell r="AS480">
            <v>0</v>
          </cell>
          <cell r="AT480">
            <v>0</v>
          </cell>
          <cell r="AU480">
            <v>0</v>
          </cell>
          <cell r="AV480">
            <v>0</v>
          </cell>
          <cell r="AW480">
            <v>0</v>
          </cell>
          <cell r="AX480">
            <v>0</v>
          </cell>
          <cell r="AY480">
            <v>0</v>
          </cell>
          <cell r="AZ480">
            <v>0</v>
          </cell>
          <cell r="BA480">
            <v>0</v>
          </cell>
          <cell r="BB480">
            <v>0</v>
          </cell>
          <cell r="BC480">
            <v>0</v>
          </cell>
          <cell r="BD480">
            <v>0</v>
          </cell>
          <cell r="BE480">
            <v>0</v>
          </cell>
          <cell r="BF480">
            <v>0</v>
          </cell>
          <cell r="BG480">
            <v>0</v>
          </cell>
          <cell r="BH480">
            <v>0</v>
          </cell>
          <cell r="BI480">
            <v>0</v>
          </cell>
          <cell r="BJ480">
            <v>0</v>
          </cell>
          <cell r="BK480">
            <v>0</v>
          </cell>
          <cell r="BL480">
            <v>0</v>
          </cell>
          <cell r="BM480">
            <v>0</v>
          </cell>
          <cell r="BN480">
            <v>0</v>
          </cell>
          <cell r="BO480">
            <v>0</v>
          </cell>
          <cell r="BP480">
            <v>0</v>
          </cell>
          <cell r="BQ480">
            <v>0</v>
          </cell>
          <cell r="BR480">
            <v>0</v>
          </cell>
          <cell r="BS480">
            <v>0</v>
          </cell>
          <cell r="BT480">
            <v>0</v>
          </cell>
          <cell r="BU480">
            <v>0</v>
          </cell>
          <cell r="BV480">
            <v>0</v>
          </cell>
          <cell r="BW480">
            <v>0</v>
          </cell>
          <cell r="BX480">
            <v>0</v>
          </cell>
          <cell r="BY480">
            <v>0</v>
          </cell>
          <cell r="BZ480">
            <v>0</v>
          </cell>
          <cell r="CA480">
            <v>0</v>
          </cell>
          <cell r="CB480">
            <v>0</v>
          </cell>
          <cell r="CC480">
            <v>0</v>
          </cell>
          <cell r="CD480">
            <v>0</v>
          </cell>
          <cell r="CE480">
            <v>0</v>
          </cell>
          <cell r="CF480">
            <v>0</v>
          </cell>
          <cell r="CG480">
            <v>0</v>
          </cell>
          <cell r="CH480">
            <v>0</v>
          </cell>
          <cell r="CI480">
            <v>0</v>
          </cell>
          <cell r="CJ480">
            <v>0</v>
          </cell>
          <cell r="CK480">
            <v>0</v>
          </cell>
          <cell r="CL480">
            <v>0</v>
          </cell>
          <cell r="CM480">
            <v>0</v>
          </cell>
          <cell r="CN480">
            <v>0</v>
          </cell>
          <cell r="CO480">
            <v>0</v>
          </cell>
          <cell r="CP480">
            <v>0</v>
          </cell>
          <cell r="CQ480">
            <v>0</v>
          </cell>
          <cell r="CR480">
            <v>0</v>
          </cell>
          <cell r="CS480">
            <v>0</v>
          </cell>
          <cell r="CT480">
            <v>0</v>
          </cell>
          <cell r="CU480">
            <v>0</v>
          </cell>
          <cell r="CV480">
            <v>0</v>
          </cell>
          <cell r="CW480">
            <v>0</v>
          </cell>
          <cell r="CX480">
            <v>0</v>
          </cell>
          <cell r="CY480">
            <v>0</v>
          </cell>
          <cell r="CZ480">
            <v>0</v>
          </cell>
          <cell r="DA480">
            <v>0</v>
          </cell>
          <cell r="DB480">
            <v>0</v>
          </cell>
          <cell r="DC480">
            <v>0</v>
          </cell>
          <cell r="DD480">
            <v>0</v>
          </cell>
          <cell r="DE480">
            <v>0</v>
          </cell>
          <cell r="DF480">
            <v>0</v>
          </cell>
          <cell r="DG480">
            <v>0</v>
          </cell>
          <cell r="DH480">
            <v>0</v>
          </cell>
          <cell r="DI480">
            <v>0</v>
          </cell>
          <cell r="DJ480">
            <v>0</v>
          </cell>
          <cell r="DK480">
            <v>0</v>
          </cell>
          <cell r="DL480">
            <v>0</v>
          </cell>
          <cell r="DM480">
            <v>0</v>
          </cell>
          <cell r="DN480">
            <v>0.42030000000000001</v>
          </cell>
          <cell r="DO480">
            <v>0.42029</v>
          </cell>
          <cell r="DP480">
            <v>1.0000000000010001E-5</v>
          </cell>
          <cell r="DQ480">
            <v>0.42030000000000001</v>
          </cell>
          <cell r="DR480">
            <v>0.42029</v>
          </cell>
          <cell r="DS480">
            <v>1.0000000000010001E-5</v>
          </cell>
          <cell r="DT480">
            <v>2.3792529145871998E-5</v>
          </cell>
          <cell r="DU480">
            <v>0</v>
          </cell>
          <cell r="DV480">
            <v>0.42029</v>
          </cell>
          <cell r="DW480">
            <v>-0.42029</v>
          </cell>
          <cell r="DX480">
            <v>0</v>
          </cell>
          <cell r="DY480">
            <v>0</v>
          </cell>
          <cell r="DZ480">
            <v>0</v>
          </cell>
          <cell r="EA480">
            <v>0</v>
          </cell>
          <cell r="EB480">
            <v>0</v>
          </cell>
          <cell r="EC480">
            <v>0.42030000000000001</v>
          </cell>
          <cell r="ED480">
            <v>0.42029</v>
          </cell>
          <cell r="EE480">
            <v>1.0000000000010001E-5</v>
          </cell>
          <cell r="EF480">
            <v>2.3792529145871998E-5</v>
          </cell>
          <cell r="EG480">
            <v>0</v>
          </cell>
          <cell r="EH480">
            <v>0.42029</v>
          </cell>
          <cell r="EI480">
            <v>-0.42029</v>
          </cell>
          <cell r="EJ480">
            <v>0</v>
          </cell>
          <cell r="EK480">
            <v>0</v>
          </cell>
          <cell r="EL480">
            <v>0</v>
          </cell>
          <cell r="EM480">
            <v>0.16478189000000001</v>
          </cell>
          <cell r="EN480">
            <v>-0.16478189000000001</v>
          </cell>
        </row>
        <row r="481">
          <cell r="A481">
            <v>525747</v>
          </cell>
          <cell r="B481" t="str">
            <v>Damages to SLT Properties</v>
          </cell>
          <cell r="C481">
            <v>-8.1119179999999999E-2</v>
          </cell>
          <cell r="D481">
            <v>-1.7346449999999999E-2</v>
          </cell>
          <cell r="E481">
            <v>-0.18020151999999998</v>
          </cell>
          <cell r="F481">
            <v>-0.21061273999999999</v>
          </cell>
          <cell r="G481">
            <v>-0.34465299000000005</v>
          </cell>
          <cell r="H481">
            <v>-0.35011448000000001</v>
          </cell>
          <cell r="I481">
            <v>-0.29362435999999997</v>
          </cell>
          <cell r="J481">
            <v>0</v>
          </cell>
          <cell r="K481">
            <v>0</v>
          </cell>
          <cell r="L481">
            <v>0</v>
          </cell>
          <cell r="M481">
            <v>0</v>
          </cell>
          <cell r="N481">
            <v>-6.7857299999999994E-3</v>
          </cell>
          <cell r="O481">
            <v>6.7857299999999994E-3</v>
          </cell>
          <cell r="P481">
            <v>0</v>
          </cell>
          <cell r="Q481">
            <v>-4.7945210000000002E-2</v>
          </cell>
          <cell r="R481">
            <v>-6.7857299999999994E-3</v>
          </cell>
          <cell r="S481">
            <v>-4.1159480000000005E-2</v>
          </cell>
          <cell r="T481">
            <v>0.85846907334434464</v>
          </cell>
          <cell r="U481">
            <v>0</v>
          </cell>
          <cell r="V481">
            <v>0</v>
          </cell>
          <cell r="W481">
            <v>-2.8548250000000004E-2</v>
          </cell>
          <cell r="X481">
            <v>2.8548250000000004E-2</v>
          </cell>
          <cell r="Y481">
            <v>0</v>
          </cell>
          <cell r="Z481">
            <v>-3.5333980000000001E-2</v>
          </cell>
          <cell r="AA481">
            <v>3.5333980000000001E-2</v>
          </cell>
          <cell r="AB481">
            <v>0</v>
          </cell>
          <cell r="AC481">
            <v>-8.2278879999999999E-2</v>
          </cell>
          <cell r="AD481">
            <v>-3.5333980000000001E-2</v>
          </cell>
          <cell r="AE481">
            <v>-4.6944899999999998E-2</v>
          </cell>
          <cell r="AF481">
            <v>0.57055832553870445</v>
          </cell>
          <cell r="AG481">
            <v>0</v>
          </cell>
          <cell r="AH481">
            <v>0</v>
          </cell>
          <cell r="AI481">
            <v>-2.7675809999999999E-2</v>
          </cell>
          <cell r="AJ481">
            <v>2.7675809999999999E-2</v>
          </cell>
          <cell r="AK481">
            <v>0</v>
          </cell>
          <cell r="AL481">
            <v>-6.3009789999999996E-2</v>
          </cell>
          <cell r="AM481">
            <v>6.3009789999999996E-2</v>
          </cell>
          <cell r="AN481">
            <v>0</v>
          </cell>
          <cell r="AO481">
            <v>-2.7675809999999999E-2</v>
          </cell>
          <cell r="AP481">
            <v>-6.3009789999999996E-2</v>
          </cell>
          <cell r="AQ481">
            <v>3.5333980000000001E-2</v>
          </cell>
          <cell r="AR481">
            <v>-1.2767098776874102</v>
          </cell>
          <cell r="AS481">
            <v>0</v>
          </cell>
          <cell r="AT481">
            <v>0</v>
          </cell>
          <cell r="AU481">
            <v>-1.6008950000000004E-2</v>
          </cell>
          <cell r="AV481">
            <v>1.6008950000000004E-2</v>
          </cell>
          <cell r="AW481">
            <v>0</v>
          </cell>
          <cell r="AX481">
            <v>-7.9018740000000004E-2</v>
          </cell>
          <cell r="AY481">
            <v>7.9018740000000004E-2</v>
          </cell>
          <cell r="AZ481">
            <v>0</v>
          </cell>
          <cell r="BA481">
            <v>-0.13604423999999998</v>
          </cell>
          <cell r="BB481">
            <v>-7.9018740000000004E-2</v>
          </cell>
          <cell r="BC481">
            <v>-5.7025499999999979E-2</v>
          </cell>
          <cell r="BD481">
            <v>0.41916879391586137</v>
          </cell>
          <cell r="BE481">
            <v>0</v>
          </cell>
          <cell r="BF481">
            <v>0</v>
          </cell>
          <cell r="BG481">
            <v>-1.1740189999999987E-2</v>
          </cell>
          <cell r="BH481">
            <v>1.1740189999999987E-2</v>
          </cell>
          <cell r="BI481">
            <v>0</v>
          </cell>
          <cell r="BJ481">
            <v>-9.0758929999999988E-2</v>
          </cell>
          <cell r="BK481">
            <v>9.0758929999999988E-2</v>
          </cell>
          <cell r="BL481">
            <v>0</v>
          </cell>
          <cell r="BM481">
            <v>-0.14640141000000001</v>
          </cell>
          <cell r="BN481">
            <v>-9.0758929999999988E-2</v>
          </cell>
          <cell r="BO481">
            <v>-5.5642480000000022E-2</v>
          </cell>
          <cell r="BP481">
            <v>0.38006792420920005</v>
          </cell>
          <cell r="BQ481">
            <v>0</v>
          </cell>
          <cell r="BR481">
            <v>0</v>
          </cell>
          <cell r="BS481">
            <v>-9.804490000000006E-3</v>
          </cell>
          <cell r="BT481">
            <v>9.804490000000006E-3</v>
          </cell>
          <cell r="BU481">
            <v>0</v>
          </cell>
          <cell r="BV481">
            <v>-0.10056342</v>
          </cell>
          <cell r="BW481">
            <v>0.10056342</v>
          </cell>
          <cell r="BX481">
            <v>0</v>
          </cell>
          <cell r="BY481">
            <v>-0.15216035</v>
          </cell>
          <cell r="BZ481">
            <v>-0.10056342</v>
          </cell>
          <cell r="CA481">
            <v>5.1596929999999999E-2</v>
          </cell>
          <cell r="CB481">
            <v>-0.33909576312094447</v>
          </cell>
          <cell r="CC481">
            <v>0</v>
          </cell>
          <cell r="CD481">
            <v>0</v>
          </cell>
          <cell r="CE481">
            <v>-2.3079660000000002E-2</v>
          </cell>
          <cell r="CF481">
            <v>2.3079660000000002E-2</v>
          </cell>
          <cell r="CG481">
            <v>0</v>
          </cell>
          <cell r="CH481">
            <v>-0.12364308</v>
          </cell>
          <cell r="CI481">
            <v>0.12364308</v>
          </cell>
          <cell r="CJ481">
            <v>0</v>
          </cell>
          <cell r="CK481">
            <v>-0.17313292999999999</v>
          </cell>
          <cell r="CL481">
            <v>-0.12364308</v>
          </cell>
          <cell r="CM481">
            <v>4.9489849999999988E-2</v>
          </cell>
          <cell r="CN481">
            <v>-0.28584885613614919</v>
          </cell>
          <cell r="CO481">
            <v>0</v>
          </cell>
          <cell r="CP481">
            <v>0</v>
          </cell>
          <cell r="CQ481">
            <v>-2.477884000000001E-2</v>
          </cell>
          <cell r="CR481">
            <v>2.477884000000001E-2</v>
          </cell>
          <cell r="CS481">
            <v>0</v>
          </cell>
          <cell r="CT481">
            <v>-0.14842192000000001</v>
          </cell>
          <cell r="CU481">
            <v>0.14842192000000001</v>
          </cell>
          <cell r="CV481">
            <v>0</v>
          </cell>
          <cell r="CW481">
            <v>-0.19512692000000001</v>
          </cell>
          <cell r="CX481">
            <v>-0.14842192000000001</v>
          </cell>
          <cell r="CY481">
            <v>-4.6704999999999997E-2</v>
          </cell>
          <cell r="CZ481">
            <v>0.23935702977323681</v>
          </cell>
          <cell r="DA481">
            <v>0</v>
          </cell>
          <cell r="DB481">
            <v>0</v>
          </cell>
          <cell r="DC481">
            <v>-1.694294E-2</v>
          </cell>
          <cell r="DD481">
            <v>1.694294E-2</v>
          </cell>
          <cell r="DE481">
            <v>0</v>
          </cell>
          <cell r="DF481">
            <v>-0.16536485999999997</v>
          </cell>
          <cell r="DG481">
            <v>0.16536485999999997</v>
          </cell>
          <cell r="DH481">
            <v>0</v>
          </cell>
          <cell r="DI481">
            <v>-0.20713585999999998</v>
          </cell>
          <cell r="DJ481">
            <v>-0.16536485999999997</v>
          </cell>
          <cell r="DK481">
            <v>-4.1771000000000003E-2</v>
          </cell>
          <cell r="DL481">
            <v>0.20165991538114167</v>
          </cell>
          <cell r="DM481">
            <v>0</v>
          </cell>
          <cell r="DN481">
            <v>0</v>
          </cell>
          <cell r="DO481">
            <v>-8.9074990000000021E-2</v>
          </cell>
          <cell r="DP481">
            <v>8.9074990000000021E-2</v>
          </cell>
          <cell r="DQ481">
            <v>0</v>
          </cell>
          <cell r="DR481">
            <v>-0.25443985000000002</v>
          </cell>
          <cell r="DS481">
            <v>0.25443985000000002</v>
          </cell>
          <cell r="DT481">
            <v>0</v>
          </cell>
          <cell r="DU481">
            <v>-0.23817607000000002</v>
          </cell>
          <cell r="DV481">
            <v>-0.25443985000000002</v>
          </cell>
          <cell r="DW481">
            <v>1.6263780000000005E-2</v>
          </cell>
          <cell r="DX481">
            <v>-6.8284693756177961E-2</v>
          </cell>
          <cell r="DY481">
            <v>0</v>
          </cell>
          <cell r="DZ481">
            <v>0</v>
          </cell>
          <cell r="EA481">
            <v>-1.0267869999999965E-2</v>
          </cell>
          <cell r="EB481">
            <v>1.0267869999999965E-2</v>
          </cell>
          <cell r="EC481">
            <v>0</v>
          </cell>
          <cell r="ED481">
            <v>-0.26470771999999998</v>
          </cell>
          <cell r="EE481">
            <v>0.26470771999999998</v>
          </cell>
          <cell r="EF481">
            <v>0</v>
          </cell>
          <cell r="EG481">
            <v>-0.26150735000000003</v>
          </cell>
          <cell r="EH481">
            <v>-0.26470771999999998</v>
          </cell>
          <cell r="EI481">
            <v>3.2003699999999524E-3</v>
          </cell>
          <cell r="EJ481">
            <v>-1.2238164625200601E-2</v>
          </cell>
          <cell r="EK481">
            <v>0</v>
          </cell>
          <cell r="EL481">
            <v>0</v>
          </cell>
          <cell r="EM481">
            <v>0.26470771999999998</v>
          </cell>
          <cell r="EN481">
            <v>-0.26470771999999998</v>
          </cell>
        </row>
        <row r="482">
          <cell r="A482">
            <v>525750</v>
          </cell>
          <cell r="B482" t="str">
            <v>Demurrage</v>
          </cell>
          <cell r="C482">
            <v>0.41159952</v>
          </cell>
          <cell r="D482">
            <v>2.1202209999999999E-2</v>
          </cell>
          <cell r="E482">
            <v>0</v>
          </cell>
          <cell r="F482">
            <v>-2.8156100000000001E-3</v>
          </cell>
          <cell r="G482">
            <v>0</v>
          </cell>
          <cell r="H482">
            <v>0</v>
          </cell>
          <cell r="I482">
            <v>0</v>
          </cell>
          <cell r="J482">
            <v>0</v>
          </cell>
          <cell r="K482">
            <v>0</v>
          </cell>
          <cell r="L482">
            <v>0</v>
          </cell>
          <cell r="M482">
            <v>0</v>
          </cell>
          <cell r="N482">
            <v>0</v>
          </cell>
          <cell r="O482">
            <v>0</v>
          </cell>
          <cell r="P482">
            <v>0</v>
          </cell>
          <cell r="Q482">
            <v>0</v>
          </cell>
          <cell r="R482">
            <v>0</v>
          </cell>
          <cell r="S482">
            <v>0</v>
          </cell>
          <cell r="T482">
            <v>0</v>
          </cell>
          <cell r="U482">
            <v>0</v>
          </cell>
          <cell r="V482">
            <v>0</v>
          </cell>
          <cell r="W482">
            <v>0</v>
          </cell>
          <cell r="X482">
            <v>0</v>
          </cell>
          <cell r="Y482">
            <v>0</v>
          </cell>
          <cell r="Z482">
            <v>0</v>
          </cell>
          <cell r="AA482">
            <v>0</v>
          </cell>
          <cell r="AB482">
            <v>0</v>
          </cell>
          <cell r="AC482">
            <v>0</v>
          </cell>
          <cell r="AD482">
            <v>0</v>
          </cell>
          <cell r="AE482">
            <v>0</v>
          </cell>
          <cell r="AF482">
            <v>0</v>
          </cell>
          <cell r="AG482">
            <v>0</v>
          </cell>
          <cell r="AH482">
            <v>0</v>
          </cell>
          <cell r="AI482">
            <v>0</v>
          </cell>
          <cell r="AJ482">
            <v>0</v>
          </cell>
          <cell r="AK482">
            <v>0</v>
          </cell>
          <cell r="AL482">
            <v>0</v>
          </cell>
          <cell r="AM482">
            <v>0</v>
          </cell>
          <cell r="AN482">
            <v>0</v>
          </cell>
          <cell r="AO482">
            <v>0</v>
          </cell>
          <cell r="AP482">
            <v>0</v>
          </cell>
          <cell r="AQ482">
            <v>0</v>
          </cell>
          <cell r="AR482">
            <v>0</v>
          </cell>
          <cell r="AS482">
            <v>0</v>
          </cell>
          <cell r="AT482">
            <v>0</v>
          </cell>
          <cell r="AU482">
            <v>0</v>
          </cell>
          <cell r="AV482">
            <v>0</v>
          </cell>
          <cell r="AW482">
            <v>0</v>
          </cell>
          <cell r="AX482">
            <v>0</v>
          </cell>
          <cell r="AY482">
            <v>0</v>
          </cell>
          <cell r="AZ482">
            <v>0</v>
          </cell>
          <cell r="BA482">
            <v>0</v>
          </cell>
          <cell r="BB482">
            <v>0</v>
          </cell>
          <cell r="BC482">
            <v>0</v>
          </cell>
          <cell r="BD482">
            <v>0</v>
          </cell>
          <cell r="BE482">
            <v>0</v>
          </cell>
          <cell r="BF482">
            <v>0</v>
          </cell>
          <cell r="BG482">
            <v>0</v>
          </cell>
          <cell r="BH482">
            <v>0</v>
          </cell>
          <cell r="BI482">
            <v>0</v>
          </cell>
          <cell r="BJ482">
            <v>0</v>
          </cell>
          <cell r="BK482">
            <v>0</v>
          </cell>
          <cell r="BL482">
            <v>0</v>
          </cell>
          <cell r="BM482">
            <v>0</v>
          </cell>
          <cell r="BN482">
            <v>0</v>
          </cell>
          <cell r="BO482">
            <v>0</v>
          </cell>
          <cell r="BP482">
            <v>0</v>
          </cell>
          <cell r="BQ482">
            <v>0</v>
          </cell>
          <cell r="BR482">
            <v>0</v>
          </cell>
          <cell r="BS482">
            <v>0</v>
          </cell>
          <cell r="BT482">
            <v>0</v>
          </cell>
          <cell r="BU482">
            <v>0</v>
          </cell>
          <cell r="BV482">
            <v>0</v>
          </cell>
          <cell r="BW482">
            <v>0</v>
          </cell>
          <cell r="BX482">
            <v>0</v>
          </cell>
          <cell r="BY482">
            <v>0</v>
          </cell>
          <cell r="BZ482">
            <v>0</v>
          </cell>
          <cell r="CA482">
            <v>0</v>
          </cell>
          <cell r="CB482">
            <v>0</v>
          </cell>
          <cell r="CC482">
            <v>0</v>
          </cell>
          <cell r="CD482">
            <v>0</v>
          </cell>
          <cell r="CE482">
            <v>0</v>
          </cell>
          <cell r="CF482">
            <v>0</v>
          </cell>
          <cell r="CG482">
            <v>0</v>
          </cell>
          <cell r="CH482">
            <v>0</v>
          </cell>
          <cell r="CI482">
            <v>0</v>
          </cell>
          <cell r="CJ482">
            <v>0</v>
          </cell>
          <cell r="CK482">
            <v>0</v>
          </cell>
          <cell r="CL482">
            <v>0</v>
          </cell>
          <cell r="CM482">
            <v>0</v>
          </cell>
          <cell r="CN482">
            <v>0</v>
          </cell>
          <cell r="CO482">
            <v>0</v>
          </cell>
          <cell r="CP482">
            <v>0</v>
          </cell>
          <cell r="CQ482">
            <v>0</v>
          </cell>
          <cell r="CR482">
            <v>0</v>
          </cell>
          <cell r="CS482">
            <v>0</v>
          </cell>
          <cell r="CT482">
            <v>0</v>
          </cell>
          <cell r="CU482">
            <v>0</v>
          </cell>
          <cell r="CV482">
            <v>0</v>
          </cell>
          <cell r="CW482">
            <v>0</v>
          </cell>
          <cell r="CX482">
            <v>0</v>
          </cell>
          <cell r="CY482">
            <v>0</v>
          </cell>
          <cell r="CZ482">
            <v>0</v>
          </cell>
          <cell r="DA482">
            <v>0</v>
          </cell>
          <cell r="DB482">
            <v>0</v>
          </cell>
          <cell r="DC482">
            <v>0</v>
          </cell>
          <cell r="DD482">
            <v>0</v>
          </cell>
          <cell r="DE482">
            <v>0</v>
          </cell>
          <cell r="DF482">
            <v>0</v>
          </cell>
          <cell r="DG482">
            <v>0</v>
          </cell>
          <cell r="DH482">
            <v>0</v>
          </cell>
          <cell r="DI482">
            <v>0</v>
          </cell>
          <cell r="DJ482">
            <v>0</v>
          </cell>
          <cell r="DK482">
            <v>0</v>
          </cell>
          <cell r="DL482">
            <v>0</v>
          </cell>
          <cell r="DM482">
            <v>0</v>
          </cell>
          <cell r="DN482">
            <v>0</v>
          </cell>
          <cell r="DO482">
            <v>0</v>
          </cell>
          <cell r="DP482">
            <v>0</v>
          </cell>
          <cell r="DQ482">
            <v>0</v>
          </cell>
          <cell r="DR482">
            <v>0</v>
          </cell>
          <cell r="DS482">
            <v>0</v>
          </cell>
          <cell r="DT482">
            <v>0</v>
          </cell>
          <cell r="DU482">
            <v>0</v>
          </cell>
          <cell r="DV482">
            <v>0</v>
          </cell>
          <cell r="DW482">
            <v>0</v>
          </cell>
          <cell r="DX482">
            <v>0</v>
          </cell>
          <cell r="DY482">
            <v>0</v>
          </cell>
          <cell r="DZ482">
            <v>0</v>
          </cell>
          <cell r="EA482">
            <v>0</v>
          </cell>
          <cell r="EB482">
            <v>0</v>
          </cell>
          <cell r="EC482">
            <v>0</v>
          </cell>
          <cell r="ED482">
            <v>0</v>
          </cell>
          <cell r="EE482">
            <v>0</v>
          </cell>
          <cell r="EF482">
            <v>0</v>
          </cell>
          <cell r="EG482">
            <v>0</v>
          </cell>
          <cell r="EH482">
            <v>0</v>
          </cell>
          <cell r="EI482">
            <v>0</v>
          </cell>
          <cell r="EJ482">
            <v>0</v>
          </cell>
          <cell r="EK482">
            <v>0</v>
          </cell>
          <cell r="EL482">
            <v>0</v>
          </cell>
          <cell r="EM482">
            <v>0</v>
          </cell>
          <cell r="EN482">
            <v>0</v>
          </cell>
        </row>
        <row r="483">
          <cell r="A483">
            <v>525753</v>
          </cell>
          <cell r="B483" t="str">
            <v>Expenses on DMS System</v>
          </cell>
          <cell r="C483">
            <v>0</v>
          </cell>
          <cell r="D483">
            <v>0</v>
          </cell>
          <cell r="E483">
            <v>6.8357999999999999</v>
          </cell>
          <cell r="F483">
            <v>8.9435249999999993</v>
          </cell>
          <cell r="G483">
            <v>5.672447</v>
          </cell>
          <cell r="H483">
            <v>-1.8650739999999999</v>
          </cell>
          <cell r="I483">
            <v>0.12849099999999999</v>
          </cell>
          <cell r="J483">
            <v>0</v>
          </cell>
          <cell r="K483">
            <v>0</v>
          </cell>
          <cell r="L483">
            <v>0</v>
          </cell>
          <cell r="M483">
            <v>0</v>
          </cell>
          <cell r="N483">
            <v>-0.177815</v>
          </cell>
          <cell r="O483">
            <v>0.177815</v>
          </cell>
          <cell r="P483">
            <v>0</v>
          </cell>
          <cell r="Q483">
            <v>-0.31332399999999999</v>
          </cell>
          <cell r="R483">
            <v>-0.177815</v>
          </cell>
          <cell r="S483">
            <v>-0.13550899999999999</v>
          </cell>
          <cell r="T483">
            <v>0.43248841454851844</v>
          </cell>
          <cell r="U483">
            <v>0</v>
          </cell>
          <cell r="V483">
            <v>0</v>
          </cell>
          <cell r="W483">
            <v>0</v>
          </cell>
          <cell r="X483">
            <v>0</v>
          </cell>
          <cell r="Y483">
            <v>0</v>
          </cell>
          <cell r="Z483">
            <v>-0.177815</v>
          </cell>
          <cell r="AA483">
            <v>0.177815</v>
          </cell>
          <cell r="AB483">
            <v>0</v>
          </cell>
          <cell r="AC483">
            <v>-0.31332399999999999</v>
          </cell>
          <cell r="AD483">
            <v>-0.177815</v>
          </cell>
          <cell r="AE483">
            <v>-0.13550899999999999</v>
          </cell>
          <cell r="AF483">
            <v>0.43248841454851844</v>
          </cell>
          <cell r="AG483">
            <v>0</v>
          </cell>
          <cell r="AH483">
            <v>0</v>
          </cell>
          <cell r="AI483">
            <v>0</v>
          </cell>
          <cell r="AJ483">
            <v>0</v>
          </cell>
          <cell r="AK483">
            <v>0</v>
          </cell>
          <cell r="AL483">
            <v>-0.177815</v>
          </cell>
          <cell r="AM483">
            <v>0.177815</v>
          </cell>
          <cell r="AN483">
            <v>0</v>
          </cell>
          <cell r="AO483">
            <v>0</v>
          </cell>
          <cell r="AP483">
            <v>-0.177815</v>
          </cell>
          <cell r="AQ483">
            <v>0.177815</v>
          </cell>
          <cell r="AR483" t="e">
            <v>#DIV/0!</v>
          </cell>
          <cell r="AS483">
            <v>0</v>
          </cell>
          <cell r="AT483">
            <v>0</v>
          </cell>
          <cell r="AU483">
            <v>0</v>
          </cell>
          <cell r="AV483">
            <v>0</v>
          </cell>
          <cell r="AW483">
            <v>0</v>
          </cell>
          <cell r="AX483">
            <v>-0.177815</v>
          </cell>
          <cell r="AY483">
            <v>0.177815</v>
          </cell>
          <cell r="AZ483">
            <v>0</v>
          </cell>
          <cell r="BA483">
            <v>-0.31332399999999999</v>
          </cell>
          <cell r="BB483">
            <v>-0.177815</v>
          </cell>
          <cell r="BC483">
            <v>-0.13550899999999999</v>
          </cell>
          <cell r="BD483">
            <v>0.43248841454851844</v>
          </cell>
          <cell r="BE483">
            <v>0</v>
          </cell>
          <cell r="BF483">
            <v>0</v>
          </cell>
          <cell r="BG483">
            <v>0</v>
          </cell>
          <cell r="BH483">
            <v>0</v>
          </cell>
          <cell r="BI483">
            <v>0</v>
          </cell>
          <cell r="BJ483">
            <v>-0.177815</v>
          </cell>
          <cell r="BK483">
            <v>0.177815</v>
          </cell>
          <cell r="BL483">
            <v>0</v>
          </cell>
          <cell r="BM483">
            <v>-0.31332399999999999</v>
          </cell>
          <cell r="BN483">
            <v>-0.177815</v>
          </cell>
          <cell r="BO483">
            <v>-0.13550899999999999</v>
          </cell>
          <cell r="BP483">
            <v>0.43248841454851844</v>
          </cell>
          <cell r="BQ483">
            <v>0</v>
          </cell>
          <cell r="BR483">
            <v>0</v>
          </cell>
          <cell r="BS483">
            <v>0</v>
          </cell>
          <cell r="BT483">
            <v>0</v>
          </cell>
          <cell r="BU483">
            <v>0</v>
          </cell>
          <cell r="BV483">
            <v>-0.177815</v>
          </cell>
          <cell r="BW483">
            <v>0.177815</v>
          </cell>
          <cell r="BX483">
            <v>0</v>
          </cell>
          <cell r="BY483">
            <v>-0.31332399999999999</v>
          </cell>
          <cell r="BZ483">
            <v>-0.177815</v>
          </cell>
          <cell r="CA483">
            <v>0.13550899999999999</v>
          </cell>
          <cell r="CB483">
            <v>-0.43248841454851844</v>
          </cell>
          <cell r="CC483">
            <v>0</v>
          </cell>
          <cell r="CD483">
            <v>0</v>
          </cell>
          <cell r="CE483">
            <v>0</v>
          </cell>
          <cell r="CF483">
            <v>0</v>
          </cell>
          <cell r="CG483">
            <v>0</v>
          </cell>
          <cell r="CH483">
            <v>-0.177815</v>
          </cell>
          <cell r="CI483">
            <v>0.177815</v>
          </cell>
          <cell r="CJ483">
            <v>0</v>
          </cell>
          <cell r="CK483">
            <v>-4.9324E-2</v>
          </cell>
          <cell r="CL483">
            <v>-0.177815</v>
          </cell>
          <cell r="CM483">
            <v>-0.12849099999999999</v>
          </cell>
          <cell r="CN483">
            <v>2.6050401427297056</v>
          </cell>
          <cell r="CO483">
            <v>0</v>
          </cell>
          <cell r="CP483">
            <v>0</v>
          </cell>
          <cell r="CQ483">
            <v>0</v>
          </cell>
          <cell r="CR483">
            <v>0</v>
          </cell>
          <cell r="CS483">
            <v>0</v>
          </cell>
          <cell r="CT483">
            <v>-0.177815</v>
          </cell>
          <cell r="CU483">
            <v>0.177815</v>
          </cell>
          <cell r="CV483">
            <v>0</v>
          </cell>
          <cell r="CW483">
            <v>-4.9324E-2</v>
          </cell>
          <cell r="CX483">
            <v>-0.177815</v>
          </cell>
          <cell r="CY483">
            <v>0.12849099999999999</v>
          </cell>
          <cell r="CZ483">
            <v>-2.6050401427297056</v>
          </cell>
          <cell r="DA483">
            <v>0</v>
          </cell>
          <cell r="DB483">
            <v>0</v>
          </cell>
          <cell r="DC483">
            <v>0</v>
          </cell>
          <cell r="DD483">
            <v>0</v>
          </cell>
          <cell r="DE483">
            <v>0</v>
          </cell>
          <cell r="DF483">
            <v>-0.177815</v>
          </cell>
          <cell r="DG483">
            <v>0.177815</v>
          </cell>
          <cell r="DH483">
            <v>0</v>
          </cell>
          <cell r="DI483">
            <v>-4.9324E-2</v>
          </cell>
          <cell r="DJ483">
            <v>-0.177815</v>
          </cell>
          <cell r="DK483">
            <v>0.12849099999999999</v>
          </cell>
          <cell r="DL483">
            <v>-2.6050401427297056</v>
          </cell>
          <cell r="DM483">
            <v>0</v>
          </cell>
          <cell r="DN483">
            <v>0</v>
          </cell>
          <cell r="DO483">
            <v>0</v>
          </cell>
          <cell r="DP483">
            <v>0</v>
          </cell>
          <cell r="DQ483">
            <v>0</v>
          </cell>
          <cell r="DR483">
            <v>-0.177815</v>
          </cell>
          <cell r="DS483">
            <v>0.177815</v>
          </cell>
          <cell r="DT483">
            <v>0</v>
          </cell>
          <cell r="DU483">
            <v>-4.9324E-2</v>
          </cell>
          <cell r="DV483">
            <v>-0.177815</v>
          </cell>
          <cell r="DW483">
            <v>0.12849099999999999</v>
          </cell>
          <cell r="DX483">
            <v>-2.6050401427297056</v>
          </cell>
          <cell r="DY483">
            <v>0</v>
          </cell>
          <cell r="DZ483">
            <v>0</v>
          </cell>
          <cell r="EA483">
            <v>0</v>
          </cell>
          <cell r="EB483">
            <v>0</v>
          </cell>
          <cell r="EC483">
            <v>0</v>
          </cell>
          <cell r="ED483">
            <v>-0.177815</v>
          </cell>
          <cell r="EE483">
            <v>0.177815</v>
          </cell>
          <cell r="EF483">
            <v>0</v>
          </cell>
          <cell r="EG483">
            <v>-4.9324E-2</v>
          </cell>
          <cell r="EH483">
            <v>-0.177815</v>
          </cell>
          <cell r="EI483">
            <v>0.12849099999999999</v>
          </cell>
          <cell r="EJ483">
            <v>-2.6050401427297056</v>
          </cell>
          <cell r="EK483">
            <v>0</v>
          </cell>
          <cell r="EL483">
            <v>0</v>
          </cell>
          <cell r="EM483">
            <v>0.177815</v>
          </cell>
          <cell r="EN483">
            <v>-0.177815</v>
          </cell>
        </row>
        <row r="484">
          <cell r="A484">
            <v>525754</v>
          </cell>
          <cell r="B484" t="str">
            <v>Scrap Items</v>
          </cell>
          <cell r="C484">
            <v>0</v>
          </cell>
          <cell r="D484">
            <v>2.9861200000000001E-3</v>
          </cell>
          <cell r="E484">
            <v>2.7132189999999997E-2</v>
          </cell>
          <cell r="F484">
            <v>0</v>
          </cell>
          <cell r="G484">
            <v>4.0863489999999995E-2</v>
          </cell>
          <cell r="H484">
            <v>1.55496E-3</v>
          </cell>
          <cell r="I484">
            <v>1.19881E-3</v>
          </cell>
          <cell r="J484">
            <v>0</v>
          </cell>
          <cell r="K484">
            <v>0</v>
          </cell>
          <cell r="L484">
            <v>0</v>
          </cell>
          <cell r="M484">
            <v>0</v>
          </cell>
          <cell r="N484">
            <v>0</v>
          </cell>
          <cell r="O484">
            <v>0</v>
          </cell>
          <cell r="P484">
            <v>0</v>
          </cell>
          <cell r="Q484">
            <v>0</v>
          </cell>
          <cell r="R484">
            <v>0</v>
          </cell>
          <cell r="S484">
            <v>0</v>
          </cell>
          <cell r="T484">
            <v>0</v>
          </cell>
          <cell r="U484">
            <v>0</v>
          </cell>
          <cell r="V484">
            <v>0</v>
          </cell>
          <cell r="W484">
            <v>0</v>
          </cell>
          <cell r="X484">
            <v>0</v>
          </cell>
          <cell r="Y484">
            <v>0</v>
          </cell>
          <cell r="Z484">
            <v>0</v>
          </cell>
          <cell r="AA484">
            <v>0</v>
          </cell>
          <cell r="AB484">
            <v>0</v>
          </cell>
          <cell r="AC484">
            <v>0</v>
          </cell>
          <cell r="AD484">
            <v>0</v>
          </cell>
          <cell r="AE484">
            <v>0</v>
          </cell>
          <cell r="AF484">
            <v>0</v>
          </cell>
          <cell r="AG484">
            <v>0</v>
          </cell>
          <cell r="AH484">
            <v>0</v>
          </cell>
          <cell r="AI484">
            <v>0</v>
          </cell>
          <cell r="AJ484">
            <v>0</v>
          </cell>
          <cell r="AK484">
            <v>0</v>
          </cell>
          <cell r="AL484">
            <v>0</v>
          </cell>
          <cell r="AM484">
            <v>0</v>
          </cell>
          <cell r="AN484">
            <v>0</v>
          </cell>
          <cell r="AO484">
            <v>0</v>
          </cell>
          <cell r="AP484">
            <v>0</v>
          </cell>
          <cell r="AQ484">
            <v>0</v>
          </cell>
          <cell r="AR484">
            <v>0</v>
          </cell>
          <cell r="AS484">
            <v>0</v>
          </cell>
          <cell r="AT484">
            <v>0</v>
          </cell>
          <cell r="AU484">
            <v>7.0999999999999998E-7</v>
          </cell>
          <cell r="AV484">
            <v>-7.0999999999999998E-7</v>
          </cell>
          <cell r="AW484">
            <v>0</v>
          </cell>
          <cell r="AX484">
            <v>7.0999999999999998E-7</v>
          </cell>
          <cell r="AY484">
            <v>-7.0999999999999998E-7</v>
          </cell>
          <cell r="AZ484">
            <v>0</v>
          </cell>
          <cell r="BA484">
            <v>1.7364999999999999E-4</v>
          </cell>
          <cell r="BB484">
            <v>7.0999999999999998E-7</v>
          </cell>
          <cell r="BC484">
            <v>1.7293999999999998E-4</v>
          </cell>
          <cell r="BD484">
            <v>0.99591131586524617</v>
          </cell>
          <cell r="BE484">
            <v>0</v>
          </cell>
          <cell r="BF484">
            <v>0</v>
          </cell>
          <cell r="BG484">
            <v>0</v>
          </cell>
          <cell r="BH484">
            <v>0</v>
          </cell>
          <cell r="BI484">
            <v>0</v>
          </cell>
          <cell r="BJ484">
            <v>7.0999999999999998E-7</v>
          </cell>
          <cell r="BK484">
            <v>-7.0999999999999998E-7</v>
          </cell>
          <cell r="BL484">
            <v>0</v>
          </cell>
          <cell r="BM484">
            <v>2.8869999999999997E-4</v>
          </cell>
          <cell r="BN484">
            <v>7.0999999999999998E-7</v>
          </cell>
          <cell r="BO484">
            <v>2.8798999999999996E-4</v>
          </cell>
          <cell r="BP484">
            <v>0.99754069968825765</v>
          </cell>
          <cell r="BQ484">
            <v>0</v>
          </cell>
          <cell r="BR484">
            <v>0</v>
          </cell>
          <cell r="BS484">
            <v>0</v>
          </cell>
          <cell r="BT484">
            <v>0</v>
          </cell>
          <cell r="BU484">
            <v>0</v>
          </cell>
          <cell r="BV484">
            <v>7.0999999999999998E-7</v>
          </cell>
          <cell r="BW484">
            <v>-7.0999999999999998E-7</v>
          </cell>
          <cell r="BX484">
            <v>0</v>
          </cell>
          <cell r="BY484">
            <v>2.9639999999999999E-4</v>
          </cell>
          <cell r="BZ484">
            <v>7.0999999999999998E-7</v>
          </cell>
          <cell r="CA484">
            <v>-2.9568999999999998E-4</v>
          </cell>
          <cell r="CB484">
            <v>-0.99760458839406208</v>
          </cell>
          <cell r="CC484">
            <v>0</v>
          </cell>
          <cell r="CD484">
            <v>0</v>
          </cell>
          <cell r="CE484">
            <v>2.5084280000000004E-2</v>
          </cell>
          <cell r="CF484">
            <v>-2.5084280000000004E-2</v>
          </cell>
          <cell r="CG484">
            <v>0</v>
          </cell>
          <cell r="CH484">
            <v>2.5084990000000001E-2</v>
          </cell>
          <cell r="CI484">
            <v>-2.5084990000000001E-2</v>
          </cell>
          <cell r="CJ484">
            <v>0</v>
          </cell>
          <cell r="CK484">
            <v>3.5389999999999998E-4</v>
          </cell>
          <cell r="CL484">
            <v>2.5084990000000001E-2</v>
          </cell>
          <cell r="CM484">
            <v>2.4731090000000001E-2</v>
          </cell>
          <cell r="CN484">
            <v>69.881576716586608</v>
          </cell>
          <cell r="CO484">
            <v>0</v>
          </cell>
          <cell r="CP484">
            <v>0</v>
          </cell>
          <cell r="CQ484">
            <v>0</v>
          </cell>
          <cell r="CR484">
            <v>0</v>
          </cell>
          <cell r="CS484">
            <v>0</v>
          </cell>
          <cell r="CT484">
            <v>2.5084990000000001E-2</v>
          </cell>
          <cell r="CU484">
            <v>-2.5084990000000001E-2</v>
          </cell>
          <cell r="CV484">
            <v>0</v>
          </cell>
          <cell r="CW484">
            <v>3.5793000000000001E-4</v>
          </cell>
          <cell r="CX484">
            <v>2.5084990000000001E-2</v>
          </cell>
          <cell r="CY484">
            <v>-2.4727060000000002E-2</v>
          </cell>
          <cell r="CZ484">
            <v>-69.083507948481554</v>
          </cell>
          <cell r="DA484">
            <v>0</v>
          </cell>
          <cell r="DB484">
            <v>0</v>
          </cell>
          <cell r="DC484">
            <v>0</v>
          </cell>
          <cell r="DD484">
            <v>0</v>
          </cell>
          <cell r="DE484">
            <v>0</v>
          </cell>
          <cell r="DF484">
            <v>2.5084990000000001E-2</v>
          </cell>
          <cell r="DG484">
            <v>-2.5084990000000001E-2</v>
          </cell>
          <cell r="DH484">
            <v>0</v>
          </cell>
          <cell r="DI484">
            <v>3.5793000000000001E-4</v>
          </cell>
          <cell r="DJ484">
            <v>2.5084990000000001E-2</v>
          </cell>
          <cell r="DK484">
            <v>-2.4727060000000002E-2</v>
          </cell>
          <cell r="DL484">
            <v>-69.083507948481554</v>
          </cell>
          <cell r="DM484">
            <v>0</v>
          </cell>
          <cell r="DN484">
            <v>0</v>
          </cell>
          <cell r="DO484">
            <v>0</v>
          </cell>
          <cell r="DP484">
            <v>0</v>
          </cell>
          <cell r="DQ484">
            <v>0</v>
          </cell>
          <cell r="DR484">
            <v>2.5084990000000001E-2</v>
          </cell>
          <cell r="DS484">
            <v>-2.5084990000000001E-2</v>
          </cell>
          <cell r="DT484">
            <v>0</v>
          </cell>
          <cell r="DU484">
            <v>6.1129999999999995E-4</v>
          </cell>
          <cell r="DV484">
            <v>2.5084990000000001E-2</v>
          </cell>
          <cell r="DW484">
            <v>-2.4473690000000003E-2</v>
          </cell>
          <cell r="DX484">
            <v>-40.035481760183224</v>
          </cell>
          <cell r="DY484">
            <v>0</v>
          </cell>
          <cell r="DZ484">
            <v>0</v>
          </cell>
          <cell r="EA484">
            <v>3.805099999999984E-4</v>
          </cell>
          <cell r="EB484">
            <v>-3.805099999999984E-4</v>
          </cell>
          <cell r="EC484">
            <v>0</v>
          </cell>
          <cell r="ED484">
            <v>2.5465499999999999E-2</v>
          </cell>
          <cell r="EE484">
            <v>-2.5465499999999999E-2</v>
          </cell>
          <cell r="EF484">
            <v>0</v>
          </cell>
          <cell r="EG484">
            <v>1.19881E-3</v>
          </cell>
          <cell r="EH484">
            <v>2.5465499999999999E-2</v>
          </cell>
          <cell r="EI484">
            <v>-2.4266689999999997E-2</v>
          </cell>
          <cell r="EJ484">
            <v>-20.242315296001866</v>
          </cell>
          <cell r="EK484">
            <v>0</v>
          </cell>
          <cell r="EL484">
            <v>0</v>
          </cell>
          <cell r="EM484">
            <v>1.9360000000000584E-5</v>
          </cell>
          <cell r="EN484">
            <v>-1.9360000000000584E-5</v>
          </cell>
        </row>
        <row r="485">
          <cell r="A485">
            <v>525755</v>
          </cell>
          <cell r="B485" t="str">
            <v>HW Accessories &amp; labour expenses - Buz Development section</v>
          </cell>
          <cell r="C485">
            <v>0</v>
          </cell>
          <cell r="D485">
            <v>0</v>
          </cell>
          <cell r="E485">
            <v>0</v>
          </cell>
          <cell r="F485">
            <v>2.4500000000000001E-2</v>
          </cell>
          <cell r="G485">
            <v>0.125</v>
          </cell>
          <cell r="H485">
            <v>0</v>
          </cell>
          <cell r="I485">
            <v>0</v>
          </cell>
          <cell r="J485">
            <v>0</v>
          </cell>
          <cell r="K485">
            <v>0</v>
          </cell>
          <cell r="L485">
            <v>0</v>
          </cell>
          <cell r="M485">
            <v>0</v>
          </cell>
          <cell r="N485">
            <v>0</v>
          </cell>
          <cell r="O485">
            <v>0</v>
          </cell>
          <cell r="P485">
            <v>0</v>
          </cell>
          <cell r="Q485">
            <v>0</v>
          </cell>
          <cell r="R485">
            <v>0</v>
          </cell>
          <cell r="S485">
            <v>0</v>
          </cell>
          <cell r="T485">
            <v>0</v>
          </cell>
          <cell r="U485">
            <v>0</v>
          </cell>
          <cell r="V485">
            <v>0</v>
          </cell>
          <cell r="W485">
            <v>0</v>
          </cell>
          <cell r="X485">
            <v>0</v>
          </cell>
          <cell r="Y485">
            <v>0</v>
          </cell>
          <cell r="Z485">
            <v>0</v>
          </cell>
          <cell r="AA485">
            <v>0</v>
          </cell>
          <cell r="AB485">
            <v>0</v>
          </cell>
          <cell r="AC485">
            <v>0</v>
          </cell>
          <cell r="AD485">
            <v>0</v>
          </cell>
          <cell r="AE485">
            <v>0</v>
          </cell>
          <cell r="AF485">
            <v>0</v>
          </cell>
          <cell r="AG485">
            <v>0</v>
          </cell>
          <cell r="AH485">
            <v>0</v>
          </cell>
          <cell r="AI485">
            <v>0</v>
          </cell>
          <cell r="AJ485">
            <v>0</v>
          </cell>
          <cell r="AK485">
            <v>0</v>
          </cell>
          <cell r="AL485">
            <v>0</v>
          </cell>
          <cell r="AM485">
            <v>0</v>
          </cell>
          <cell r="AN485">
            <v>0</v>
          </cell>
          <cell r="AO485">
            <v>0</v>
          </cell>
          <cell r="AP485">
            <v>0</v>
          </cell>
          <cell r="AQ485">
            <v>0</v>
          </cell>
          <cell r="AR485">
            <v>0</v>
          </cell>
          <cell r="AS485">
            <v>0</v>
          </cell>
          <cell r="AT485">
            <v>0</v>
          </cell>
          <cell r="AU485">
            <v>0</v>
          </cell>
          <cell r="AV485">
            <v>0</v>
          </cell>
          <cell r="AW485">
            <v>0</v>
          </cell>
          <cell r="AX485">
            <v>0</v>
          </cell>
          <cell r="AY485">
            <v>0</v>
          </cell>
          <cell r="AZ485">
            <v>0</v>
          </cell>
          <cell r="BA485">
            <v>0</v>
          </cell>
          <cell r="BB485">
            <v>0</v>
          </cell>
          <cell r="BC485">
            <v>0</v>
          </cell>
          <cell r="BD485">
            <v>0</v>
          </cell>
          <cell r="BE485">
            <v>0</v>
          </cell>
          <cell r="BF485">
            <v>0</v>
          </cell>
          <cell r="BG485">
            <v>0</v>
          </cell>
          <cell r="BH485">
            <v>0</v>
          </cell>
          <cell r="BI485">
            <v>0</v>
          </cell>
          <cell r="BJ485">
            <v>0</v>
          </cell>
          <cell r="BK485">
            <v>0</v>
          </cell>
          <cell r="BL485">
            <v>0</v>
          </cell>
          <cell r="BM485">
            <v>0</v>
          </cell>
          <cell r="BN485">
            <v>0</v>
          </cell>
          <cell r="BO485">
            <v>0</v>
          </cell>
          <cell r="BP485">
            <v>0</v>
          </cell>
          <cell r="BQ485">
            <v>0</v>
          </cell>
          <cell r="BR485">
            <v>0</v>
          </cell>
          <cell r="BS485">
            <v>0</v>
          </cell>
          <cell r="BT485">
            <v>0</v>
          </cell>
          <cell r="BU485">
            <v>0</v>
          </cell>
          <cell r="BV485">
            <v>0</v>
          </cell>
          <cell r="BW485">
            <v>0</v>
          </cell>
          <cell r="BX485">
            <v>0</v>
          </cell>
          <cell r="BY485">
            <v>0</v>
          </cell>
          <cell r="BZ485">
            <v>0</v>
          </cell>
          <cell r="CA485">
            <v>0</v>
          </cell>
          <cell r="CB485">
            <v>0</v>
          </cell>
          <cell r="CC485">
            <v>0</v>
          </cell>
          <cell r="CD485">
            <v>0</v>
          </cell>
          <cell r="CE485">
            <v>0</v>
          </cell>
          <cell r="CF485">
            <v>0</v>
          </cell>
          <cell r="CG485">
            <v>0</v>
          </cell>
          <cell r="CH485">
            <v>0</v>
          </cell>
          <cell r="CI485">
            <v>0</v>
          </cell>
          <cell r="CJ485">
            <v>0</v>
          </cell>
          <cell r="CK485">
            <v>0</v>
          </cell>
          <cell r="CL485">
            <v>0</v>
          </cell>
          <cell r="CM485">
            <v>0</v>
          </cell>
          <cell r="CN485">
            <v>0</v>
          </cell>
          <cell r="CO485">
            <v>0</v>
          </cell>
          <cell r="CP485">
            <v>0</v>
          </cell>
          <cell r="CQ485">
            <v>0</v>
          </cell>
          <cell r="CR485">
            <v>0</v>
          </cell>
          <cell r="CS485">
            <v>0</v>
          </cell>
          <cell r="CT485">
            <v>0</v>
          </cell>
          <cell r="CU485">
            <v>0</v>
          </cell>
          <cell r="CV485">
            <v>0</v>
          </cell>
          <cell r="CW485">
            <v>0</v>
          </cell>
          <cell r="CX485">
            <v>0</v>
          </cell>
          <cell r="CY485">
            <v>0</v>
          </cell>
          <cell r="CZ485">
            <v>0</v>
          </cell>
          <cell r="DA485">
            <v>0</v>
          </cell>
          <cell r="DB485">
            <v>0</v>
          </cell>
          <cell r="DC485">
            <v>0</v>
          </cell>
          <cell r="DD485">
            <v>0</v>
          </cell>
          <cell r="DE485">
            <v>0</v>
          </cell>
          <cell r="DF485">
            <v>0</v>
          </cell>
          <cell r="DG485">
            <v>0</v>
          </cell>
          <cell r="DH485">
            <v>0</v>
          </cell>
          <cell r="DI485">
            <v>0</v>
          </cell>
          <cell r="DJ485">
            <v>0</v>
          </cell>
          <cell r="DK485">
            <v>0</v>
          </cell>
          <cell r="DL485">
            <v>0</v>
          </cell>
          <cell r="DM485">
            <v>0</v>
          </cell>
          <cell r="DN485">
            <v>0</v>
          </cell>
          <cell r="DO485">
            <v>0</v>
          </cell>
          <cell r="DP485">
            <v>0</v>
          </cell>
          <cell r="DQ485">
            <v>0</v>
          </cell>
          <cell r="DR485">
            <v>0</v>
          </cell>
          <cell r="DS485">
            <v>0</v>
          </cell>
          <cell r="DT485">
            <v>0</v>
          </cell>
          <cell r="DU485">
            <v>0</v>
          </cell>
          <cell r="DV485">
            <v>0</v>
          </cell>
          <cell r="DW485">
            <v>0</v>
          </cell>
          <cell r="DX485">
            <v>0</v>
          </cell>
          <cell r="DY485">
            <v>0</v>
          </cell>
          <cell r="DZ485">
            <v>0</v>
          </cell>
          <cell r="EA485">
            <v>0</v>
          </cell>
          <cell r="EB485">
            <v>0</v>
          </cell>
          <cell r="EC485">
            <v>0</v>
          </cell>
          <cell r="ED485">
            <v>0</v>
          </cell>
          <cell r="EE485">
            <v>0</v>
          </cell>
          <cell r="EF485">
            <v>0</v>
          </cell>
          <cell r="EG485">
            <v>0</v>
          </cell>
          <cell r="EH485">
            <v>0</v>
          </cell>
          <cell r="EI485">
            <v>0</v>
          </cell>
          <cell r="EJ485">
            <v>0</v>
          </cell>
          <cell r="EK485">
            <v>0</v>
          </cell>
          <cell r="EL485">
            <v>0</v>
          </cell>
          <cell r="EM485">
            <v>0</v>
          </cell>
          <cell r="EN485">
            <v>0</v>
          </cell>
        </row>
        <row r="486">
          <cell r="A486">
            <v>525757</v>
          </cell>
          <cell r="B486" t="str">
            <v>ESC written Off</v>
          </cell>
          <cell r="C486">
            <v>0</v>
          </cell>
          <cell r="D486">
            <v>175</v>
          </cell>
          <cell r="E486">
            <v>79.861774999999994</v>
          </cell>
          <cell r="F486">
            <v>0</v>
          </cell>
          <cell r="G486">
            <v>0</v>
          </cell>
          <cell r="H486">
            <v>0</v>
          </cell>
          <cell r="I486">
            <v>0</v>
          </cell>
          <cell r="J486">
            <v>0</v>
          </cell>
          <cell r="K486">
            <v>0</v>
          </cell>
          <cell r="L486">
            <v>0</v>
          </cell>
          <cell r="M486">
            <v>0</v>
          </cell>
          <cell r="N486">
            <v>0</v>
          </cell>
          <cell r="O486">
            <v>0</v>
          </cell>
          <cell r="P486">
            <v>0</v>
          </cell>
          <cell r="Q486">
            <v>0</v>
          </cell>
          <cell r="R486">
            <v>0</v>
          </cell>
          <cell r="S486">
            <v>0</v>
          </cell>
          <cell r="T486">
            <v>0</v>
          </cell>
          <cell r="U486">
            <v>0</v>
          </cell>
          <cell r="V486">
            <v>0</v>
          </cell>
          <cell r="W486">
            <v>0</v>
          </cell>
          <cell r="X486">
            <v>0</v>
          </cell>
          <cell r="Y486">
            <v>0</v>
          </cell>
          <cell r="Z486">
            <v>0</v>
          </cell>
          <cell r="AA486">
            <v>0</v>
          </cell>
          <cell r="AB486">
            <v>0</v>
          </cell>
          <cell r="AC486">
            <v>0</v>
          </cell>
          <cell r="AD486">
            <v>0</v>
          </cell>
          <cell r="AE486">
            <v>0</v>
          </cell>
          <cell r="AF486">
            <v>0</v>
          </cell>
          <cell r="AG486">
            <v>0</v>
          </cell>
          <cell r="AH486">
            <v>0</v>
          </cell>
          <cell r="AI486">
            <v>0</v>
          </cell>
          <cell r="AJ486">
            <v>0</v>
          </cell>
          <cell r="AK486">
            <v>0</v>
          </cell>
          <cell r="AL486">
            <v>0</v>
          </cell>
          <cell r="AM486">
            <v>0</v>
          </cell>
          <cell r="AN486">
            <v>0</v>
          </cell>
          <cell r="AO486">
            <v>0</v>
          </cell>
          <cell r="AP486">
            <v>0</v>
          </cell>
          <cell r="AQ486">
            <v>0</v>
          </cell>
          <cell r="AR486">
            <v>0</v>
          </cell>
          <cell r="AS486">
            <v>0</v>
          </cell>
          <cell r="AT486">
            <v>0</v>
          </cell>
          <cell r="AU486">
            <v>0</v>
          </cell>
          <cell r="AV486">
            <v>0</v>
          </cell>
          <cell r="AW486">
            <v>0</v>
          </cell>
          <cell r="AX486">
            <v>0</v>
          </cell>
          <cell r="AY486">
            <v>0</v>
          </cell>
          <cell r="AZ486">
            <v>0</v>
          </cell>
          <cell r="BA486">
            <v>0</v>
          </cell>
          <cell r="BB486">
            <v>0</v>
          </cell>
          <cell r="BC486">
            <v>0</v>
          </cell>
          <cell r="BD486">
            <v>0</v>
          </cell>
          <cell r="BE486">
            <v>0</v>
          </cell>
          <cell r="BF486">
            <v>0</v>
          </cell>
          <cell r="BG486">
            <v>0</v>
          </cell>
          <cell r="BH486">
            <v>0</v>
          </cell>
          <cell r="BI486">
            <v>0</v>
          </cell>
          <cell r="BJ486">
            <v>0</v>
          </cell>
          <cell r="BK486">
            <v>0</v>
          </cell>
          <cell r="BL486">
            <v>0</v>
          </cell>
          <cell r="BM486">
            <v>0</v>
          </cell>
          <cell r="BN486">
            <v>0</v>
          </cell>
          <cell r="BO486">
            <v>0</v>
          </cell>
          <cell r="BP486">
            <v>0</v>
          </cell>
          <cell r="BQ486">
            <v>0</v>
          </cell>
          <cell r="BR486">
            <v>0</v>
          </cell>
          <cell r="BS486">
            <v>0</v>
          </cell>
          <cell r="BT486">
            <v>0</v>
          </cell>
          <cell r="BU486">
            <v>0</v>
          </cell>
          <cell r="BV486">
            <v>0</v>
          </cell>
          <cell r="BW486">
            <v>0</v>
          </cell>
          <cell r="BX486">
            <v>0</v>
          </cell>
          <cell r="BY486">
            <v>0</v>
          </cell>
          <cell r="BZ486">
            <v>0</v>
          </cell>
          <cell r="CA486">
            <v>0</v>
          </cell>
          <cell r="CB486">
            <v>0</v>
          </cell>
          <cell r="CC486">
            <v>0</v>
          </cell>
          <cell r="CD486">
            <v>0</v>
          </cell>
          <cell r="CE486">
            <v>0</v>
          </cell>
          <cell r="CF486">
            <v>0</v>
          </cell>
          <cell r="CG486">
            <v>0</v>
          </cell>
          <cell r="CH486">
            <v>0</v>
          </cell>
          <cell r="CI486">
            <v>0</v>
          </cell>
          <cell r="CJ486">
            <v>0</v>
          </cell>
          <cell r="CK486">
            <v>0</v>
          </cell>
          <cell r="CL486">
            <v>0</v>
          </cell>
          <cell r="CM486">
            <v>0</v>
          </cell>
          <cell r="CN486">
            <v>0</v>
          </cell>
          <cell r="CO486">
            <v>0</v>
          </cell>
          <cell r="CP486">
            <v>0</v>
          </cell>
          <cell r="CQ486">
            <v>0</v>
          </cell>
          <cell r="CR486">
            <v>0</v>
          </cell>
          <cell r="CS486">
            <v>0</v>
          </cell>
          <cell r="CT486">
            <v>0</v>
          </cell>
          <cell r="CU486">
            <v>0</v>
          </cell>
          <cell r="CV486">
            <v>0</v>
          </cell>
          <cell r="CW486">
            <v>0</v>
          </cell>
          <cell r="CX486">
            <v>0</v>
          </cell>
          <cell r="CY486">
            <v>0</v>
          </cell>
          <cell r="CZ486">
            <v>0</v>
          </cell>
          <cell r="DA486">
            <v>0</v>
          </cell>
          <cell r="DB486">
            <v>0</v>
          </cell>
          <cell r="DC486">
            <v>0</v>
          </cell>
          <cell r="DD486">
            <v>0</v>
          </cell>
          <cell r="DE486">
            <v>0</v>
          </cell>
          <cell r="DF486">
            <v>0</v>
          </cell>
          <cell r="DG486">
            <v>0</v>
          </cell>
          <cell r="DH486">
            <v>0</v>
          </cell>
          <cell r="DI486">
            <v>0</v>
          </cell>
          <cell r="DJ486">
            <v>0</v>
          </cell>
          <cell r="DK486">
            <v>0</v>
          </cell>
          <cell r="DL486">
            <v>0</v>
          </cell>
          <cell r="DM486">
            <v>0</v>
          </cell>
          <cell r="DN486">
            <v>0</v>
          </cell>
          <cell r="DO486">
            <v>0</v>
          </cell>
          <cell r="DP486">
            <v>0</v>
          </cell>
          <cell r="DQ486">
            <v>0</v>
          </cell>
          <cell r="DR486">
            <v>0</v>
          </cell>
          <cell r="DS486">
            <v>0</v>
          </cell>
          <cell r="DT486">
            <v>0</v>
          </cell>
          <cell r="DU486">
            <v>0</v>
          </cell>
          <cell r="DV486">
            <v>0</v>
          </cell>
          <cell r="DW486">
            <v>0</v>
          </cell>
          <cell r="DX486">
            <v>0</v>
          </cell>
          <cell r="DY486">
            <v>0</v>
          </cell>
          <cell r="DZ486">
            <v>0</v>
          </cell>
          <cell r="EA486">
            <v>0</v>
          </cell>
          <cell r="EB486">
            <v>0</v>
          </cell>
          <cell r="EC486">
            <v>0</v>
          </cell>
          <cell r="ED486">
            <v>0</v>
          </cell>
          <cell r="EE486">
            <v>0</v>
          </cell>
          <cell r="EF486">
            <v>0</v>
          </cell>
          <cell r="EG486">
            <v>0</v>
          </cell>
          <cell r="EH486">
            <v>0</v>
          </cell>
          <cell r="EI486">
            <v>0</v>
          </cell>
          <cell r="EJ486">
            <v>0</v>
          </cell>
          <cell r="EK486">
            <v>0</v>
          </cell>
          <cell r="EL486">
            <v>0</v>
          </cell>
          <cell r="EM486">
            <v>0</v>
          </cell>
          <cell r="EN486">
            <v>0</v>
          </cell>
        </row>
        <row r="487">
          <cell r="A487">
            <v>525761</v>
          </cell>
          <cell r="B487" t="str">
            <v>Exp. on Health &amp; Safety Activities</v>
          </cell>
          <cell r="C487">
            <v>1.531582</v>
          </cell>
          <cell r="D487">
            <v>2.251163</v>
          </cell>
          <cell r="E487">
            <v>2.436283</v>
          </cell>
          <cell r="F487">
            <v>-5.1704E-2</v>
          </cell>
          <cell r="G487">
            <v>-1.7994669999999999</v>
          </cell>
          <cell r="H487">
            <v>0.46000049999999998</v>
          </cell>
          <cell r="I487">
            <v>2.24583077</v>
          </cell>
          <cell r="J487">
            <v>4.0199999999999996</v>
          </cell>
          <cell r="K487">
            <v>2.8220000000000001</v>
          </cell>
          <cell r="L487">
            <v>3.3645</v>
          </cell>
          <cell r="M487">
            <v>0.23516667000000002</v>
          </cell>
          <cell r="N487">
            <v>0.23100000000000001</v>
          </cell>
          <cell r="O487">
            <v>4.1666700000000112E-3</v>
          </cell>
          <cell r="P487">
            <v>1.7717944468916495E-2</v>
          </cell>
          <cell r="Q487">
            <v>0</v>
          </cell>
          <cell r="R487">
            <v>0.23100000000000001</v>
          </cell>
          <cell r="S487">
            <v>-0.23100000000000001</v>
          </cell>
          <cell r="T487">
            <v>0</v>
          </cell>
          <cell r="U487">
            <v>0</v>
          </cell>
          <cell r="V487">
            <v>0.23516667000000002</v>
          </cell>
          <cell r="W487">
            <v>0.223</v>
          </cell>
          <cell r="X487">
            <v>1.2166670000000018E-2</v>
          </cell>
          <cell r="Y487">
            <v>0.47033334000000004</v>
          </cell>
          <cell r="Z487">
            <v>0.45400000000000001</v>
          </cell>
          <cell r="AA487">
            <v>1.633334000000003E-2</v>
          </cell>
          <cell r="AB487">
            <v>3.4727157551705835E-2</v>
          </cell>
          <cell r="AC487">
            <v>0.02</v>
          </cell>
          <cell r="AD487">
            <v>0.45400000000000001</v>
          </cell>
          <cell r="AE487">
            <v>-0.434</v>
          </cell>
          <cell r="AF487">
            <v>-21.7</v>
          </cell>
          <cell r="AG487">
            <v>0</v>
          </cell>
          <cell r="AH487">
            <v>0.23516667000000002</v>
          </cell>
          <cell r="AI487">
            <v>0.21</v>
          </cell>
          <cell r="AJ487">
            <v>2.516667000000003E-2</v>
          </cell>
          <cell r="AK487">
            <v>0.70550000999999996</v>
          </cell>
          <cell r="AL487">
            <v>0.66400000000000003</v>
          </cell>
          <cell r="AM487">
            <v>4.1500009999999921E-2</v>
          </cell>
          <cell r="AN487">
            <v>5.8823542752323876E-2</v>
          </cell>
          <cell r="AO487">
            <v>0.21</v>
          </cell>
          <cell r="AP487">
            <v>0.66400000000000003</v>
          </cell>
          <cell r="AQ487">
            <v>-0.45400000000000007</v>
          </cell>
          <cell r="AR487">
            <v>-2.1619047619047622</v>
          </cell>
          <cell r="AS487">
            <v>0</v>
          </cell>
          <cell r="AT487">
            <v>0.23516667000000002</v>
          </cell>
          <cell r="AU487">
            <v>0.12</v>
          </cell>
          <cell r="AV487">
            <v>0.11516667000000003</v>
          </cell>
          <cell r="AW487">
            <v>0.94066668000000009</v>
          </cell>
          <cell r="AX487">
            <v>0.78400000000000003</v>
          </cell>
          <cell r="AY487">
            <v>0.15666668000000006</v>
          </cell>
          <cell r="AZ487">
            <v>0.1665485589433231</v>
          </cell>
          <cell r="BA487">
            <v>0.48799999999999999</v>
          </cell>
          <cell r="BB487">
            <v>0.78400000000000003</v>
          </cell>
          <cell r="BC487">
            <v>-0.29600000000000004</v>
          </cell>
          <cell r="BD487">
            <v>-0.60655737704918045</v>
          </cell>
          <cell r="BE487">
            <v>0</v>
          </cell>
          <cell r="BF487">
            <v>0.23516667000000002</v>
          </cell>
          <cell r="BG487">
            <v>0.251</v>
          </cell>
          <cell r="BH487">
            <v>-1.5833329999999979E-2</v>
          </cell>
          <cell r="BI487">
            <v>1.17583335</v>
          </cell>
          <cell r="BJ487">
            <v>1.0349999999999999</v>
          </cell>
          <cell r="BK487">
            <v>0.14083335000000008</v>
          </cell>
          <cell r="BL487">
            <v>0.11977322296565247</v>
          </cell>
          <cell r="BM487">
            <v>0.66300000000000003</v>
          </cell>
          <cell r="BN487">
            <v>1.0349999999999999</v>
          </cell>
          <cell r="BO487">
            <v>-0.37199999999999989</v>
          </cell>
          <cell r="BP487">
            <v>-0.56108597285067852</v>
          </cell>
          <cell r="BQ487">
            <v>0</v>
          </cell>
          <cell r="BR487">
            <v>0.23516667000000002</v>
          </cell>
          <cell r="BS487">
            <v>0.28599999999999998</v>
          </cell>
          <cell r="BT487">
            <v>-5.0833329999999954E-2</v>
          </cell>
          <cell r="BU487">
            <v>1.4110000199999999</v>
          </cell>
          <cell r="BV487">
            <v>1.321</v>
          </cell>
          <cell r="BW487">
            <v>9.0000019999999958E-2</v>
          </cell>
          <cell r="BX487">
            <v>6.3784563234804179E-2</v>
          </cell>
          <cell r="BY487">
            <v>0.83799999999999997</v>
          </cell>
          <cell r="BZ487">
            <v>1.321</v>
          </cell>
          <cell r="CA487">
            <v>0.48299999999999998</v>
          </cell>
          <cell r="CB487">
            <v>0.57637231503579955</v>
          </cell>
          <cell r="CC487">
            <v>0</v>
          </cell>
          <cell r="CD487">
            <v>0.23516667000000002</v>
          </cell>
          <cell r="CE487">
            <v>0.317</v>
          </cell>
          <cell r="CF487">
            <v>-8.1833329999999982E-2</v>
          </cell>
          <cell r="CG487">
            <v>1.64616669</v>
          </cell>
          <cell r="CH487">
            <v>1.6379999999999999</v>
          </cell>
          <cell r="CI487">
            <v>8.166690000000143E-3</v>
          </cell>
          <cell r="CJ487">
            <v>4.9610346568245423E-3</v>
          </cell>
          <cell r="CK487">
            <v>0.998</v>
          </cell>
          <cell r="CL487">
            <v>1.6379999999999999</v>
          </cell>
          <cell r="CM487">
            <v>0.6399999999999999</v>
          </cell>
          <cell r="CN487">
            <v>0.64128256513026038</v>
          </cell>
          <cell r="CO487">
            <v>0</v>
          </cell>
          <cell r="CP487">
            <v>0.23516667000000002</v>
          </cell>
          <cell r="CQ487">
            <v>0.17</v>
          </cell>
          <cell r="CR487">
            <v>6.516667000000001E-2</v>
          </cell>
          <cell r="CS487">
            <v>1.88133336</v>
          </cell>
          <cell r="CT487">
            <v>1.8080000000000001</v>
          </cell>
          <cell r="CU487">
            <v>7.3333359999999903E-2</v>
          </cell>
          <cell r="CV487">
            <v>3.8979460822403056E-2</v>
          </cell>
          <cell r="CW487">
            <v>1.1538307700000001</v>
          </cell>
          <cell r="CX487">
            <v>1.8080000000000001</v>
          </cell>
          <cell r="CY487">
            <v>-0.65416922999999993</v>
          </cell>
          <cell r="CZ487">
            <v>-0.56695422501169723</v>
          </cell>
          <cell r="DA487">
            <v>0</v>
          </cell>
          <cell r="DB487">
            <v>0.23516667000000002</v>
          </cell>
          <cell r="DC487">
            <v>0.3085</v>
          </cell>
          <cell r="DD487">
            <v>-7.3333329999999974E-2</v>
          </cell>
          <cell r="DE487">
            <v>2.1165000299999996</v>
          </cell>
          <cell r="DF487">
            <v>2.1164999999999998</v>
          </cell>
          <cell r="DG487">
            <v>2.9999999817675871E-8</v>
          </cell>
          <cell r="DH487">
            <v>1.4174344149513608E-8</v>
          </cell>
          <cell r="DI487">
            <v>1.5708307699999999</v>
          </cell>
          <cell r="DJ487">
            <v>2.1164999999999998</v>
          </cell>
          <cell r="DK487">
            <v>-0.54566922999999989</v>
          </cell>
          <cell r="DL487">
            <v>-0.34737620399427238</v>
          </cell>
          <cell r="DM487">
            <v>0</v>
          </cell>
          <cell r="DN487">
            <v>0.23516667000000002</v>
          </cell>
          <cell r="DO487">
            <v>0.20599999999999999</v>
          </cell>
          <cell r="DP487">
            <v>2.9166670000000033E-2</v>
          </cell>
          <cell r="DQ487">
            <v>2.3516666999999996</v>
          </cell>
          <cell r="DR487">
            <v>2.3224999999999998</v>
          </cell>
          <cell r="DS487">
            <v>2.9166699999999768E-2</v>
          </cell>
          <cell r="DT487">
            <v>1.2402565380544689E-2</v>
          </cell>
          <cell r="DU487">
            <v>1.81583077</v>
          </cell>
          <cell r="DV487">
            <v>2.3224999999999998</v>
          </cell>
          <cell r="DW487">
            <v>-0.50666922999999975</v>
          </cell>
          <cell r="DX487">
            <v>-0.27902888219038152</v>
          </cell>
          <cell r="DY487">
            <v>0</v>
          </cell>
          <cell r="DZ487">
            <v>0.23516667000000002</v>
          </cell>
          <cell r="EA487">
            <v>0.33650000000000002</v>
          </cell>
          <cell r="EB487">
            <v>-0.10133333</v>
          </cell>
          <cell r="EC487">
            <v>2.5868333699999995</v>
          </cell>
          <cell r="ED487">
            <v>2.6589999999999998</v>
          </cell>
          <cell r="EE487">
            <v>-7.2166630000000342E-2</v>
          </cell>
          <cell r="EF487">
            <v>-2.789767243492779E-2</v>
          </cell>
          <cell r="EG487">
            <v>1.9808307700000001</v>
          </cell>
          <cell r="EH487">
            <v>2.6589999999999998</v>
          </cell>
          <cell r="EI487">
            <v>-0.67816922999999973</v>
          </cell>
          <cell r="EJ487">
            <v>-0.34236606189230373</v>
          </cell>
          <cell r="EK487">
            <v>0</v>
          </cell>
          <cell r="EL487">
            <v>0.77766663000000003</v>
          </cell>
          <cell r="EM487">
            <v>0.40204800000000002</v>
          </cell>
          <cell r="EN487">
            <v>0.37561863000000001</v>
          </cell>
        </row>
        <row r="488">
          <cell r="A488">
            <v>525762</v>
          </cell>
          <cell r="B488" t="str">
            <v>Exp. on Change Programme</v>
          </cell>
          <cell r="C488">
            <v>0</v>
          </cell>
          <cell r="D488">
            <v>0</v>
          </cell>
          <cell r="E488">
            <v>0</v>
          </cell>
          <cell r="F488">
            <v>0</v>
          </cell>
          <cell r="G488">
            <v>0</v>
          </cell>
          <cell r="H488">
            <v>0</v>
          </cell>
          <cell r="I488">
            <v>0</v>
          </cell>
          <cell r="J488">
            <v>0</v>
          </cell>
          <cell r="K488">
            <v>0</v>
          </cell>
          <cell r="L488">
            <v>0</v>
          </cell>
          <cell r="M488">
            <v>0</v>
          </cell>
          <cell r="N488">
            <v>0</v>
          </cell>
          <cell r="O488">
            <v>0</v>
          </cell>
          <cell r="P488">
            <v>0</v>
          </cell>
          <cell r="Q488">
            <v>0</v>
          </cell>
          <cell r="R488">
            <v>0</v>
          </cell>
          <cell r="S488">
            <v>0</v>
          </cell>
          <cell r="T488">
            <v>0</v>
          </cell>
          <cell r="U488">
            <v>0</v>
          </cell>
          <cell r="V488">
            <v>0</v>
          </cell>
          <cell r="W488">
            <v>0</v>
          </cell>
          <cell r="X488">
            <v>0</v>
          </cell>
          <cell r="Y488">
            <v>0</v>
          </cell>
          <cell r="Z488">
            <v>0</v>
          </cell>
          <cell r="AA488">
            <v>0</v>
          </cell>
          <cell r="AB488">
            <v>0</v>
          </cell>
          <cell r="AC488">
            <v>0</v>
          </cell>
          <cell r="AD488">
            <v>0</v>
          </cell>
          <cell r="AE488">
            <v>0</v>
          </cell>
          <cell r="AF488">
            <v>0</v>
          </cell>
          <cell r="AG488">
            <v>0</v>
          </cell>
          <cell r="AH488">
            <v>0</v>
          </cell>
          <cell r="AI488">
            <v>0</v>
          </cell>
          <cell r="AJ488">
            <v>0</v>
          </cell>
          <cell r="AK488">
            <v>0</v>
          </cell>
          <cell r="AL488">
            <v>0</v>
          </cell>
          <cell r="AM488">
            <v>0</v>
          </cell>
          <cell r="AN488">
            <v>0</v>
          </cell>
          <cell r="AO488">
            <v>0</v>
          </cell>
          <cell r="AP488">
            <v>0</v>
          </cell>
          <cell r="AQ488">
            <v>0</v>
          </cell>
          <cell r="AR488">
            <v>0</v>
          </cell>
          <cell r="AS488">
            <v>0</v>
          </cell>
          <cell r="AT488">
            <v>0</v>
          </cell>
          <cell r="AU488">
            <v>0</v>
          </cell>
          <cell r="AV488">
            <v>0</v>
          </cell>
          <cell r="AW488">
            <v>0</v>
          </cell>
          <cell r="AX488">
            <v>0</v>
          </cell>
          <cell r="AY488">
            <v>0</v>
          </cell>
          <cell r="AZ488">
            <v>0</v>
          </cell>
          <cell r="BA488">
            <v>0</v>
          </cell>
          <cell r="BB488">
            <v>0</v>
          </cell>
          <cell r="BC488">
            <v>0</v>
          </cell>
          <cell r="BD488">
            <v>0</v>
          </cell>
          <cell r="BE488">
            <v>0</v>
          </cell>
          <cell r="BF488">
            <v>0</v>
          </cell>
          <cell r="BG488">
            <v>0</v>
          </cell>
          <cell r="BH488">
            <v>0</v>
          </cell>
          <cell r="BI488">
            <v>0</v>
          </cell>
          <cell r="BJ488">
            <v>0</v>
          </cell>
          <cell r="BK488">
            <v>0</v>
          </cell>
          <cell r="BL488">
            <v>0</v>
          </cell>
          <cell r="BM488">
            <v>0</v>
          </cell>
          <cell r="BN488">
            <v>0</v>
          </cell>
          <cell r="BO488">
            <v>0</v>
          </cell>
          <cell r="BP488">
            <v>0</v>
          </cell>
          <cell r="BQ488">
            <v>0</v>
          </cell>
          <cell r="BR488">
            <v>0</v>
          </cell>
          <cell r="BS488">
            <v>0</v>
          </cell>
          <cell r="BT488">
            <v>0</v>
          </cell>
          <cell r="BU488">
            <v>0</v>
          </cell>
          <cell r="BV488">
            <v>0</v>
          </cell>
          <cell r="BW488">
            <v>0</v>
          </cell>
          <cell r="BX488">
            <v>0</v>
          </cell>
          <cell r="BY488">
            <v>0</v>
          </cell>
          <cell r="BZ488">
            <v>0</v>
          </cell>
          <cell r="CA488">
            <v>0</v>
          </cell>
          <cell r="CB488">
            <v>0</v>
          </cell>
          <cell r="CC488">
            <v>0</v>
          </cell>
          <cell r="CD488">
            <v>0</v>
          </cell>
          <cell r="CE488">
            <v>0</v>
          </cell>
          <cell r="CF488">
            <v>0</v>
          </cell>
          <cell r="CG488">
            <v>0</v>
          </cell>
          <cell r="CH488">
            <v>0</v>
          </cell>
          <cell r="CI488">
            <v>0</v>
          </cell>
          <cell r="CJ488">
            <v>0</v>
          </cell>
          <cell r="CK488">
            <v>0</v>
          </cell>
          <cell r="CL488">
            <v>0</v>
          </cell>
          <cell r="CM488">
            <v>0</v>
          </cell>
          <cell r="CN488">
            <v>0</v>
          </cell>
          <cell r="CO488">
            <v>0</v>
          </cell>
          <cell r="CP488">
            <v>0</v>
          </cell>
          <cell r="CQ488">
            <v>0</v>
          </cell>
          <cell r="CR488">
            <v>0</v>
          </cell>
          <cell r="CS488">
            <v>0</v>
          </cell>
          <cell r="CT488">
            <v>0</v>
          </cell>
          <cell r="CU488">
            <v>0</v>
          </cell>
          <cell r="CV488">
            <v>0</v>
          </cell>
          <cell r="CW488">
            <v>0</v>
          </cell>
          <cell r="CX488">
            <v>0</v>
          </cell>
          <cell r="CY488">
            <v>0</v>
          </cell>
          <cell r="CZ488">
            <v>0</v>
          </cell>
          <cell r="DA488">
            <v>0</v>
          </cell>
          <cell r="DB488">
            <v>0</v>
          </cell>
          <cell r="DC488">
            <v>0</v>
          </cell>
          <cell r="DD488">
            <v>0</v>
          </cell>
          <cell r="DE488">
            <v>0</v>
          </cell>
          <cell r="DF488">
            <v>0</v>
          </cell>
          <cell r="DG488">
            <v>0</v>
          </cell>
          <cell r="DH488">
            <v>0</v>
          </cell>
          <cell r="DI488">
            <v>0</v>
          </cell>
          <cell r="DJ488">
            <v>0</v>
          </cell>
          <cell r="DK488">
            <v>0</v>
          </cell>
          <cell r="DL488">
            <v>0</v>
          </cell>
          <cell r="DM488">
            <v>0</v>
          </cell>
          <cell r="DN488">
            <v>0</v>
          </cell>
          <cell r="DO488">
            <v>0</v>
          </cell>
          <cell r="DP488">
            <v>0</v>
          </cell>
          <cell r="DQ488">
            <v>0</v>
          </cell>
          <cell r="DR488">
            <v>0</v>
          </cell>
          <cell r="DS488">
            <v>0</v>
          </cell>
          <cell r="DT488">
            <v>0</v>
          </cell>
          <cell r="DU488">
            <v>0</v>
          </cell>
          <cell r="DV488">
            <v>0</v>
          </cell>
          <cell r="DW488">
            <v>0</v>
          </cell>
          <cell r="DX488">
            <v>0</v>
          </cell>
          <cell r="DY488">
            <v>0</v>
          </cell>
          <cell r="DZ488">
            <v>0</v>
          </cell>
          <cell r="EA488">
            <v>0</v>
          </cell>
          <cell r="EB488">
            <v>0</v>
          </cell>
          <cell r="EC488">
            <v>0</v>
          </cell>
          <cell r="ED488">
            <v>0</v>
          </cell>
          <cell r="EE488">
            <v>0</v>
          </cell>
          <cell r="EF488">
            <v>0</v>
          </cell>
          <cell r="EG488">
            <v>0</v>
          </cell>
          <cell r="EH488">
            <v>0</v>
          </cell>
          <cell r="EI488">
            <v>0</v>
          </cell>
          <cell r="EJ488">
            <v>0</v>
          </cell>
          <cell r="EK488">
            <v>0</v>
          </cell>
          <cell r="EL488">
            <v>0</v>
          </cell>
          <cell r="EM488">
            <v>0</v>
          </cell>
          <cell r="EN488">
            <v>0</v>
          </cell>
        </row>
        <row r="489">
          <cell r="A489">
            <v>525763</v>
          </cell>
          <cell r="B489" t="str">
            <v>5S Activities</v>
          </cell>
          <cell r="C489">
            <v>2.4354</v>
          </cell>
          <cell r="D489">
            <v>3.0532490000000001</v>
          </cell>
          <cell r="E489">
            <v>2.4499999999999999E-3</v>
          </cell>
          <cell r="F489">
            <v>-7.7999999999999996E-3</v>
          </cell>
          <cell r="G489">
            <v>3.5892849999999998</v>
          </cell>
          <cell r="H489">
            <v>0.1555</v>
          </cell>
          <cell r="I489">
            <v>3.5358399999999999</v>
          </cell>
          <cell r="J489">
            <v>5.173</v>
          </cell>
          <cell r="K489">
            <v>0</v>
          </cell>
          <cell r="L489">
            <v>0</v>
          </cell>
          <cell r="M489">
            <v>0</v>
          </cell>
          <cell r="N489">
            <v>0</v>
          </cell>
          <cell r="O489">
            <v>0</v>
          </cell>
          <cell r="P489">
            <v>0</v>
          </cell>
          <cell r="Q489">
            <v>0</v>
          </cell>
          <cell r="R489">
            <v>0</v>
          </cell>
          <cell r="S489">
            <v>0</v>
          </cell>
          <cell r="T489">
            <v>0</v>
          </cell>
          <cell r="U489">
            <v>0</v>
          </cell>
          <cell r="V489">
            <v>0</v>
          </cell>
          <cell r="W489">
            <v>0</v>
          </cell>
          <cell r="X489">
            <v>0</v>
          </cell>
          <cell r="Y489">
            <v>0</v>
          </cell>
          <cell r="Z489">
            <v>0</v>
          </cell>
          <cell r="AA489">
            <v>0</v>
          </cell>
          <cell r="AB489">
            <v>0</v>
          </cell>
          <cell r="AC489">
            <v>0</v>
          </cell>
          <cell r="AD489">
            <v>0</v>
          </cell>
          <cell r="AE489">
            <v>0</v>
          </cell>
          <cell r="AF489">
            <v>0</v>
          </cell>
          <cell r="AG489">
            <v>0</v>
          </cell>
          <cell r="AH489">
            <v>0</v>
          </cell>
          <cell r="AI489">
            <v>0</v>
          </cell>
          <cell r="AJ489">
            <v>0</v>
          </cell>
          <cell r="AK489">
            <v>0</v>
          </cell>
          <cell r="AL489">
            <v>0</v>
          </cell>
          <cell r="AM489">
            <v>0</v>
          </cell>
          <cell r="AN489">
            <v>0</v>
          </cell>
          <cell r="AO489">
            <v>0</v>
          </cell>
          <cell r="AP489">
            <v>0</v>
          </cell>
          <cell r="AQ489">
            <v>0</v>
          </cell>
          <cell r="AR489">
            <v>0</v>
          </cell>
          <cell r="AS489">
            <v>0</v>
          </cell>
          <cell r="AT489">
            <v>0</v>
          </cell>
          <cell r="AU489">
            <v>0</v>
          </cell>
          <cell r="AV489">
            <v>0</v>
          </cell>
          <cell r="AW489">
            <v>0</v>
          </cell>
          <cell r="AX489">
            <v>0</v>
          </cell>
          <cell r="AY489">
            <v>0</v>
          </cell>
          <cell r="AZ489">
            <v>0</v>
          </cell>
          <cell r="BA489">
            <v>0</v>
          </cell>
          <cell r="BB489">
            <v>0</v>
          </cell>
          <cell r="BC489">
            <v>0</v>
          </cell>
          <cell r="BD489">
            <v>0</v>
          </cell>
          <cell r="BE489">
            <v>0</v>
          </cell>
          <cell r="BF489">
            <v>0</v>
          </cell>
          <cell r="BG489">
            <v>0</v>
          </cell>
          <cell r="BH489">
            <v>0</v>
          </cell>
          <cell r="BI489">
            <v>0</v>
          </cell>
          <cell r="BJ489">
            <v>0</v>
          </cell>
          <cell r="BK489">
            <v>0</v>
          </cell>
          <cell r="BL489">
            <v>0</v>
          </cell>
          <cell r="BM489">
            <v>0</v>
          </cell>
          <cell r="BN489">
            <v>0</v>
          </cell>
          <cell r="BO489">
            <v>0</v>
          </cell>
          <cell r="BP489">
            <v>0</v>
          </cell>
          <cell r="BQ489">
            <v>0</v>
          </cell>
          <cell r="BR489">
            <v>0</v>
          </cell>
          <cell r="BS489">
            <v>-2.4E-2</v>
          </cell>
          <cell r="BT489">
            <v>2.4E-2</v>
          </cell>
          <cell r="BU489">
            <v>0</v>
          </cell>
          <cell r="BV489">
            <v>-2.4E-2</v>
          </cell>
          <cell r="BW489">
            <v>2.4E-2</v>
          </cell>
          <cell r="BX489">
            <v>0</v>
          </cell>
          <cell r="BY489">
            <v>0</v>
          </cell>
          <cell r="BZ489">
            <v>-2.4E-2</v>
          </cell>
          <cell r="CA489">
            <v>-2.4E-2</v>
          </cell>
          <cell r="CB489">
            <v>0</v>
          </cell>
          <cell r="CC489">
            <v>0</v>
          </cell>
          <cell r="CD489">
            <v>0</v>
          </cell>
          <cell r="CE489">
            <v>0</v>
          </cell>
          <cell r="CF489">
            <v>0</v>
          </cell>
          <cell r="CG489">
            <v>0</v>
          </cell>
          <cell r="CH489">
            <v>-2.4E-2</v>
          </cell>
          <cell r="CI489">
            <v>2.4E-2</v>
          </cell>
          <cell r="CJ489">
            <v>0</v>
          </cell>
          <cell r="CK489">
            <v>0</v>
          </cell>
          <cell r="CL489">
            <v>-2.4E-2</v>
          </cell>
          <cell r="CM489">
            <v>-2.4E-2</v>
          </cell>
          <cell r="CN489">
            <v>0</v>
          </cell>
          <cell r="CO489">
            <v>0</v>
          </cell>
          <cell r="CP489">
            <v>0</v>
          </cell>
          <cell r="CQ489">
            <v>0</v>
          </cell>
          <cell r="CR489">
            <v>0</v>
          </cell>
          <cell r="CS489">
            <v>0</v>
          </cell>
          <cell r="CT489">
            <v>-2.4E-2</v>
          </cell>
          <cell r="CU489">
            <v>2.4E-2</v>
          </cell>
          <cell r="CV489">
            <v>0</v>
          </cell>
          <cell r="CW489">
            <v>0</v>
          </cell>
          <cell r="CX489">
            <v>-2.4E-2</v>
          </cell>
          <cell r="CY489">
            <v>2.4E-2</v>
          </cell>
          <cell r="CZ489">
            <v>0</v>
          </cell>
          <cell r="DA489">
            <v>0</v>
          </cell>
          <cell r="DB489">
            <v>0</v>
          </cell>
          <cell r="DC489">
            <v>0</v>
          </cell>
          <cell r="DD489">
            <v>0</v>
          </cell>
          <cell r="DE489">
            <v>0</v>
          </cell>
          <cell r="DF489">
            <v>-2.4E-2</v>
          </cell>
          <cell r="DG489">
            <v>2.4E-2</v>
          </cell>
          <cell r="DH489">
            <v>0</v>
          </cell>
          <cell r="DI489">
            <v>0</v>
          </cell>
          <cell r="DJ489">
            <v>-2.4E-2</v>
          </cell>
          <cell r="DK489">
            <v>2.4E-2</v>
          </cell>
          <cell r="DL489">
            <v>0</v>
          </cell>
          <cell r="DM489">
            <v>0</v>
          </cell>
          <cell r="DN489">
            <v>0</v>
          </cell>
          <cell r="DO489">
            <v>0</v>
          </cell>
          <cell r="DP489">
            <v>0</v>
          </cell>
          <cell r="DQ489">
            <v>0</v>
          </cell>
          <cell r="DR489">
            <v>-2.4E-2</v>
          </cell>
          <cell r="DS489">
            <v>2.4E-2</v>
          </cell>
          <cell r="DT489">
            <v>0</v>
          </cell>
          <cell r="DU489">
            <v>0</v>
          </cell>
          <cell r="DV489">
            <v>-2.4E-2</v>
          </cell>
          <cell r="DW489">
            <v>2.4E-2</v>
          </cell>
          <cell r="DX489">
            <v>0</v>
          </cell>
          <cell r="DY489">
            <v>0</v>
          </cell>
          <cell r="DZ489">
            <v>0</v>
          </cell>
          <cell r="EA489">
            <v>0</v>
          </cell>
          <cell r="EB489">
            <v>0</v>
          </cell>
          <cell r="EC489">
            <v>0</v>
          </cell>
          <cell r="ED489">
            <v>-2.4E-2</v>
          </cell>
          <cell r="EE489">
            <v>2.4E-2</v>
          </cell>
          <cell r="EF489">
            <v>0</v>
          </cell>
          <cell r="EG489">
            <v>0</v>
          </cell>
          <cell r="EH489">
            <v>-2.4E-2</v>
          </cell>
          <cell r="EI489">
            <v>2.4E-2</v>
          </cell>
          <cell r="EJ489">
            <v>0</v>
          </cell>
          <cell r="EK489">
            <v>0</v>
          </cell>
          <cell r="EL489">
            <v>0</v>
          </cell>
          <cell r="EM489">
            <v>2.4E-2</v>
          </cell>
          <cell r="EN489">
            <v>-2.4E-2</v>
          </cell>
        </row>
        <row r="490">
          <cell r="A490">
            <v>525764</v>
          </cell>
          <cell r="B490" t="str">
            <v>Exp. on Debt Recovery Activities</v>
          </cell>
          <cell r="C490">
            <v>38.50848182</v>
          </cell>
          <cell r="D490">
            <v>35.472970630000006</v>
          </cell>
          <cell r="E490">
            <v>54.109211170000002</v>
          </cell>
          <cell r="F490">
            <v>47.220314710000004</v>
          </cell>
          <cell r="G490">
            <v>16.940054029999999</v>
          </cell>
          <cell r="H490">
            <v>73.989330240000001</v>
          </cell>
          <cell r="I490">
            <v>67.388408580000004</v>
          </cell>
          <cell r="J490">
            <v>110.24299999999999</v>
          </cell>
          <cell r="K490">
            <v>42.542999999999999</v>
          </cell>
          <cell r="L490">
            <v>47.414569790000002</v>
          </cell>
          <cell r="M490">
            <v>3.5452499999999998</v>
          </cell>
          <cell r="N490">
            <v>0.24979005000000001</v>
          </cell>
          <cell r="O490">
            <v>3.2954599499999997</v>
          </cell>
          <cell r="P490">
            <v>0.92954233128834352</v>
          </cell>
          <cell r="Q490">
            <v>-0.33094146000000002</v>
          </cell>
          <cell r="R490">
            <v>0.24979005000000001</v>
          </cell>
          <cell r="S490">
            <v>-0.58073151000000001</v>
          </cell>
          <cell r="T490">
            <v>1.7547862090171475</v>
          </cell>
          <cell r="U490">
            <v>0</v>
          </cell>
          <cell r="V490">
            <v>3.5452499999999998</v>
          </cell>
          <cell r="W490">
            <v>0.10132475000000001</v>
          </cell>
          <cell r="X490">
            <v>3.4439252499999999</v>
          </cell>
          <cell r="Y490">
            <v>7.0904999999999996</v>
          </cell>
          <cell r="Z490">
            <v>0.3511148</v>
          </cell>
          <cell r="AA490">
            <v>6.7393851999999992</v>
          </cell>
          <cell r="AB490">
            <v>0.95048095338833649</v>
          </cell>
          <cell r="AC490">
            <v>3.8434447</v>
          </cell>
          <cell r="AD490">
            <v>0.3511148</v>
          </cell>
          <cell r="AE490">
            <v>3.4923299000000001</v>
          </cell>
          <cell r="AF490">
            <v>0.90864580411421036</v>
          </cell>
          <cell r="AG490">
            <v>0</v>
          </cell>
          <cell r="AH490">
            <v>3.5452499999999998</v>
          </cell>
          <cell r="AI490">
            <v>3.8051832000000001</v>
          </cell>
          <cell r="AJ490">
            <v>-0.25993320000000031</v>
          </cell>
          <cell r="AK490">
            <v>10.63575</v>
          </cell>
          <cell r="AL490">
            <v>4.1562979999999996</v>
          </cell>
          <cell r="AM490">
            <v>6.4794520000000002</v>
          </cell>
          <cell r="AN490">
            <v>0.60921439484756601</v>
          </cell>
          <cell r="AO490">
            <v>3.8051832000000001</v>
          </cell>
          <cell r="AP490">
            <v>4.1562979999999996</v>
          </cell>
          <cell r="AQ490">
            <v>-0.35111479999999951</v>
          </cell>
          <cell r="AR490">
            <v>-9.2272771518595864E-2</v>
          </cell>
          <cell r="AS490">
            <v>0</v>
          </cell>
          <cell r="AT490">
            <v>3.5452499999999998</v>
          </cell>
          <cell r="AU490">
            <v>1.7644371600000002</v>
          </cell>
          <cell r="AV490">
            <v>1.7808128399999996</v>
          </cell>
          <cell r="AW490">
            <v>14.180999999999999</v>
          </cell>
          <cell r="AX490">
            <v>5.9207351600000004</v>
          </cell>
          <cell r="AY490">
            <v>8.2602648399999978</v>
          </cell>
          <cell r="AZ490">
            <v>0.58248817713842449</v>
          </cell>
          <cell r="BA490">
            <v>13.24567287</v>
          </cell>
          <cell r="BB490">
            <v>5.9207351600000004</v>
          </cell>
          <cell r="BC490">
            <v>7.3249377099999995</v>
          </cell>
          <cell r="BD490">
            <v>0.55300608597923195</v>
          </cell>
          <cell r="BE490">
            <v>0</v>
          </cell>
          <cell r="BF490">
            <v>3.5452499999999998</v>
          </cell>
          <cell r="BG490">
            <v>4.7605449800000006</v>
          </cell>
          <cell r="BH490">
            <v>-1.2152949800000008</v>
          </cell>
          <cell r="BI490">
            <v>17.72625</v>
          </cell>
          <cell r="BJ490">
            <v>10.68128014</v>
          </cell>
          <cell r="BK490">
            <v>7.0449698600000001</v>
          </cell>
          <cell r="BL490">
            <v>0.39743148494464425</v>
          </cell>
          <cell r="BM490">
            <v>19.327509030000002</v>
          </cell>
          <cell r="BN490">
            <v>10.68128014</v>
          </cell>
          <cell r="BO490">
            <v>8.6462288900000015</v>
          </cell>
          <cell r="BP490">
            <v>0.44735350409509034</v>
          </cell>
          <cell r="BQ490">
            <v>0</v>
          </cell>
          <cell r="BR490">
            <v>3.5452499999999998</v>
          </cell>
          <cell r="BS490">
            <v>2.8966480299999993</v>
          </cell>
          <cell r="BT490">
            <v>0.64860197000000053</v>
          </cell>
          <cell r="BU490">
            <v>21.2715</v>
          </cell>
          <cell r="BV490">
            <v>13.57792817</v>
          </cell>
          <cell r="BW490">
            <v>7.6935718299999998</v>
          </cell>
          <cell r="BX490">
            <v>0.36168449944761771</v>
          </cell>
          <cell r="BY490">
            <v>22.510461899999999</v>
          </cell>
          <cell r="BZ490">
            <v>13.57792817</v>
          </cell>
          <cell r="CA490">
            <v>-8.9325337299999994</v>
          </cell>
          <cell r="CB490">
            <v>-0.3968169897926439</v>
          </cell>
          <cell r="CC490">
            <v>0</v>
          </cell>
          <cell r="CD490">
            <v>3.5452499999999998</v>
          </cell>
          <cell r="CE490">
            <v>3.0515491300000006</v>
          </cell>
          <cell r="CF490">
            <v>0.49370086999999918</v>
          </cell>
          <cell r="CG490">
            <v>24.816749999999999</v>
          </cell>
          <cell r="CH490">
            <v>16.629477300000001</v>
          </cell>
          <cell r="CI490">
            <v>8.1872726999999976</v>
          </cell>
          <cell r="CJ490">
            <v>0.32990914201094013</v>
          </cell>
          <cell r="CK490">
            <v>27.71991564</v>
          </cell>
          <cell r="CL490">
            <v>16.629477300000001</v>
          </cell>
          <cell r="CM490">
            <v>-11.090438339999999</v>
          </cell>
          <cell r="CN490">
            <v>-0.40008918079088346</v>
          </cell>
          <cell r="CO490">
            <v>0</v>
          </cell>
          <cell r="CP490">
            <v>3.5452499999999998</v>
          </cell>
          <cell r="CQ490">
            <v>6.0259629699999984</v>
          </cell>
          <cell r="CR490">
            <v>-2.4807129699999986</v>
          </cell>
          <cell r="CS490">
            <v>28.361999999999998</v>
          </cell>
          <cell r="CT490">
            <v>22.65544027</v>
          </cell>
          <cell r="CU490">
            <v>5.7065597299999986</v>
          </cell>
          <cell r="CV490">
            <v>0.20120441894083629</v>
          </cell>
          <cell r="CW490">
            <v>33.048945459999999</v>
          </cell>
          <cell r="CX490">
            <v>22.65544027</v>
          </cell>
          <cell r="CY490">
            <v>10.393505189999999</v>
          </cell>
          <cell r="CZ490">
            <v>0.31448825508152839</v>
          </cell>
          <cell r="DA490">
            <v>0</v>
          </cell>
          <cell r="DB490">
            <v>3.5452499999999998</v>
          </cell>
          <cell r="DC490">
            <v>3.6249613100000002</v>
          </cell>
          <cell r="DD490">
            <v>-7.9711310000000424E-2</v>
          </cell>
          <cell r="DE490">
            <v>31.907250000000001</v>
          </cell>
          <cell r="DF490">
            <v>26.280401579999999</v>
          </cell>
          <cell r="DG490">
            <v>5.6268484200000017</v>
          </cell>
          <cell r="DH490">
            <v>0.17635015302164872</v>
          </cell>
          <cell r="DI490">
            <v>35.422548710000001</v>
          </cell>
          <cell r="DJ490">
            <v>26.280401579999999</v>
          </cell>
          <cell r="DK490">
            <v>9.1421471300000015</v>
          </cell>
          <cell r="DL490">
            <v>0.25808834945349707</v>
          </cell>
          <cell r="DM490">
            <v>0</v>
          </cell>
          <cell r="DN490">
            <v>3.5452499999999998</v>
          </cell>
          <cell r="DO490">
            <v>3.7140568900000006</v>
          </cell>
          <cell r="DP490">
            <v>-0.16880689000000082</v>
          </cell>
          <cell r="DQ490">
            <v>35.452500000000001</v>
          </cell>
          <cell r="DR490">
            <v>29.994458469999998</v>
          </cell>
          <cell r="DS490">
            <v>5.4580415300000027</v>
          </cell>
          <cell r="DT490">
            <v>0.153953643043509</v>
          </cell>
          <cell r="DU490">
            <v>41.269425689999998</v>
          </cell>
          <cell r="DV490">
            <v>29.994458469999998</v>
          </cell>
          <cell r="DW490">
            <v>11.274967220000001</v>
          </cell>
          <cell r="DX490">
            <v>0.27320387990599154</v>
          </cell>
          <cell r="DY490">
            <v>0</v>
          </cell>
          <cell r="DZ490">
            <v>3.5452499999999998</v>
          </cell>
          <cell r="EA490">
            <v>4.0050046200000047</v>
          </cell>
          <cell r="EB490">
            <v>-0.45975462000000489</v>
          </cell>
          <cell r="EC490">
            <v>38.997750000000003</v>
          </cell>
          <cell r="ED490">
            <v>33.999463090000006</v>
          </cell>
          <cell r="EE490">
            <v>4.9982869099999974</v>
          </cell>
          <cell r="EF490">
            <v>0.12816859716265674</v>
          </cell>
          <cell r="EG490">
            <v>46.669593079999999</v>
          </cell>
          <cell r="EH490">
            <v>33.999463090000006</v>
          </cell>
          <cell r="EI490">
            <v>12.670129989999992</v>
          </cell>
          <cell r="EJ490">
            <v>0.27148576093820087</v>
          </cell>
          <cell r="EK490">
            <v>0</v>
          </cell>
          <cell r="EL490">
            <v>8.4168197899999999</v>
          </cell>
          <cell r="EM490">
            <v>12.02368879</v>
          </cell>
          <cell r="EN490">
            <v>-3.6068689999999997</v>
          </cell>
        </row>
        <row r="491">
          <cell r="A491">
            <v>525766</v>
          </cell>
          <cell r="B491" t="str">
            <v>Cost of Recovery - Unused items</v>
          </cell>
          <cell r="C491">
            <v>13.10261466</v>
          </cell>
          <cell r="D491">
            <v>12.61754934</v>
          </cell>
          <cell r="E491">
            <v>8.0159245199999987</v>
          </cell>
          <cell r="F491">
            <v>9.0747999999999998</v>
          </cell>
          <cell r="G491">
            <v>16.456600079999998</v>
          </cell>
          <cell r="H491">
            <v>136.88513501</v>
          </cell>
          <cell r="I491">
            <v>99.451881889999996</v>
          </cell>
          <cell r="J491">
            <v>95.955719999999999</v>
          </cell>
          <cell r="K491">
            <v>70.822999999999993</v>
          </cell>
          <cell r="L491">
            <v>76.170599379999999</v>
          </cell>
          <cell r="M491">
            <v>5.9019166700000003</v>
          </cell>
          <cell r="N491">
            <v>-1.5571860499999999</v>
          </cell>
          <cell r="O491">
            <v>7.4591027200000006</v>
          </cell>
          <cell r="P491">
            <v>1.2638441267589093</v>
          </cell>
          <cell r="Q491">
            <v>-3.0817860499999998</v>
          </cell>
          <cell r="R491">
            <v>-1.5571860499999999</v>
          </cell>
          <cell r="S491">
            <v>-1.5246</v>
          </cell>
          <cell r="T491">
            <v>0.49471312260628864</v>
          </cell>
          <cell r="U491">
            <v>0</v>
          </cell>
          <cell r="V491">
            <v>5.9019166700000003</v>
          </cell>
          <cell r="W491">
            <v>4.5327433399999997</v>
          </cell>
          <cell r="X491">
            <v>1.3691733300000006</v>
          </cell>
          <cell r="Y491">
            <v>11.803833340000001</v>
          </cell>
          <cell r="Z491">
            <v>2.9755572900000002</v>
          </cell>
          <cell r="AA491">
            <v>8.8282760499999995</v>
          </cell>
          <cell r="AB491">
            <v>0.74791601979700595</v>
          </cell>
          <cell r="AC491">
            <v>5.7271068300000003</v>
          </cell>
          <cell r="AD491">
            <v>2.9755572900000002</v>
          </cell>
          <cell r="AE491">
            <v>2.7515495400000001</v>
          </cell>
          <cell r="AF491">
            <v>0.48044320137118868</v>
          </cell>
          <cell r="AG491">
            <v>0</v>
          </cell>
          <cell r="AH491">
            <v>11.471816669999999</v>
          </cell>
          <cell r="AI491">
            <v>9.5408934499999987</v>
          </cell>
          <cell r="AJ491">
            <v>1.9309232200000004</v>
          </cell>
          <cell r="AK491">
            <v>23.27565001</v>
          </cell>
          <cell r="AL491">
            <v>12.51645074</v>
          </cell>
          <cell r="AM491">
            <v>10.75919927</v>
          </cell>
          <cell r="AN491">
            <v>0.46225129117242642</v>
          </cell>
          <cell r="AO491">
            <v>9.5408934499999987</v>
          </cell>
          <cell r="AP491">
            <v>12.51645074</v>
          </cell>
          <cell r="AQ491">
            <v>-2.9755572900000011</v>
          </cell>
          <cell r="AR491">
            <v>-0.31187407191933386</v>
          </cell>
          <cell r="AS491">
            <v>0</v>
          </cell>
          <cell r="AT491">
            <v>0.33371111999999997</v>
          </cell>
          <cell r="AU491">
            <v>6.6009999999999982</v>
          </cell>
          <cell r="AV491">
            <v>-6.267288879999998</v>
          </cell>
          <cell r="AW491">
            <v>27.001161140000001</v>
          </cell>
          <cell r="AX491">
            <v>19.117450739999999</v>
          </cell>
          <cell r="AY491">
            <v>7.8837104000000018</v>
          </cell>
          <cell r="AZ491">
            <v>0.29197671756126564</v>
          </cell>
          <cell r="BA491">
            <v>20.2897578</v>
          </cell>
          <cell r="BB491">
            <v>19.117450739999999</v>
          </cell>
          <cell r="BC491">
            <v>1.1723070600000014</v>
          </cell>
          <cell r="BD491">
            <v>5.7778267811555713E-2</v>
          </cell>
          <cell r="BE491">
            <v>0</v>
          </cell>
          <cell r="BF491">
            <v>8.7225686800000002</v>
          </cell>
          <cell r="BG491">
            <v>9.3234742300000004</v>
          </cell>
          <cell r="BH491">
            <v>-0.60090555000000023</v>
          </cell>
          <cell r="BI491">
            <v>34.054399930000002</v>
          </cell>
          <cell r="BJ491">
            <v>28.440924969999998</v>
          </cell>
          <cell r="BK491">
            <v>5.6134749600000049</v>
          </cell>
          <cell r="BL491">
            <v>0.16483846350364995</v>
          </cell>
          <cell r="BM491">
            <v>26.092212800000002</v>
          </cell>
          <cell r="BN491">
            <v>28.440924969999998</v>
          </cell>
          <cell r="BO491">
            <v>-2.3487121699999953</v>
          </cell>
          <cell r="BP491">
            <v>-9.0015829167237021E-2</v>
          </cell>
          <cell r="BQ491">
            <v>0</v>
          </cell>
          <cell r="BR491">
            <v>1.3469334499999999</v>
          </cell>
          <cell r="BS491">
            <v>5.7850114600000007</v>
          </cell>
          <cell r="BT491">
            <v>-4.4380780100000008</v>
          </cell>
          <cell r="BU491">
            <v>35.401333380000004</v>
          </cell>
          <cell r="BV491">
            <v>34.225936429999997</v>
          </cell>
          <cell r="BW491">
            <v>1.1753969500000068</v>
          </cell>
          <cell r="BX491">
            <v>3.3202053080408765E-2</v>
          </cell>
          <cell r="BY491">
            <v>38.465242289999999</v>
          </cell>
          <cell r="BZ491">
            <v>34.225936429999997</v>
          </cell>
          <cell r="CA491">
            <v>-4.2393058600000018</v>
          </cell>
          <cell r="CB491">
            <v>-0.1102113390587459</v>
          </cell>
          <cell r="CC491">
            <v>0</v>
          </cell>
          <cell r="CD491">
            <v>3.0894111200000003</v>
          </cell>
          <cell r="CE491">
            <v>7.3716460799999979</v>
          </cell>
          <cell r="CF491">
            <v>-4.2822349599999976</v>
          </cell>
          <cell r="CG491">
            <v>41.304944499999998</v>
          </cell>
          <cell r="CH491">
            <v>41.597582509999995</v>
          </cell>
          <cell r="CI491">
            <v>-0.29263800999999745</v>
          </cell>
          <cell r="CJ491">
            <v>-7.084817896317412E-3</v>
          </cell>
          <cell r="CK491">
            <v>44.124825159999993</v>
          </cell>
          <cell r="CL491">
            <v>41.597582509999995</v>
          </cell>
          <cell r="CM491">
            <v>-2.527242649999998</v>
          </cell>
          <cell r="CN491">
            <v>-5.7274847907861907E-2</v>
          </cell>
          <cell r="CO491">
            <v>0</v>
          </cell>
          <cell r="CP491">
            <v>2.5703111199999999</v>
          </cell>
          <cell r="CQ491">
            <v>5.5480473900000007</v>
          </cell>
          <cell r="CR491">
            <v>-2.9777362700000007</v>
          </cell>
          <cell r="CS491">
            <v>47.208555619999998</v>
          </cell>
          <cell r="CT491">
            <v>47.145629899999996</v>
          </cell>
          <cell r="CU491">
            <v>6.2925720000002627E-2</v>
          </cell>
          <cell r="CV491">
            <v>1.3329304227504054E-3</v>
          </cell>
          <cell r="CW491">
            <v>54.865296950000001</v>
          </cell>
          <cell r="CX491">
            <v>47.145629899999996</v>
          </cell>
          <cell r="CY491">
            <v>7.7196670500000053</v>
          </cell>
          <cell r="CZ491">
            <v>0.14070218296704226</v>
          </cell>
          <cell r="DA491">
            <v>0</v>
          </cell>
          <cell r="DB491">
            <v>5.9036111199999999</v>
          </cell>
          <cell r="DC491">
            <v>6.3957704500000006</v>
          </cell>
          <cell r="DD491">
            <v>-0.49215933000000067</v>
          </cell>
          <cell r="DE491">
            <v>53.112166739999992</v>
          </cell>
          <cell r="DF491">
            <v>53.541400350000004</v>
          </cell>
          <cell r="DG491">
            <v>-0.42923361000001137</v>
          </cell>
          <cell r="DH491">
            <v>-8.0816437427838114E-3</v>
          </cell>
          <cell r="DI491">
            <v>58.854746950000006</v>
          </cell>
          <cell r="DJ491">
            <v>53.541400350000004</v>
          </cell>
          <cell r="DK491">
            <v>5.3133466000000027</v>
          </cell>
          <cell r="DL491">
            <v>9.0278981311634074E-2</v>
          </cell>
          <cell r="DM491">
            <v>0</v>
          </cell>
          <cell r="DN491">
            <v>5.9036111199999999</v>
          </cell>
          <cell r="DO491">
            <v>5.433821379999995</v>
          </cell>
          <cell r="DP491">
            <v>0.46978974000000484</v>
          </cell>
          <cell r="DQ491">
            <v>59.015777859999993</v>
          </cell>
          <cell r="DR491">
            <v>58.975221729999994</v>
          </cell>
          <cell r="DS491">
            <v>4.0556129999998802E-2</v>
          </cell>
          <cell r="DT491">
            <v>6.8720825973365908E-4</v>
          </cell>
          <cell r="DU491">
            <v>68.854139250000003</v>
          </cell>
          <cell r="DV491">
            <v>58.975221729999994</v>
          </cell>
          <cell r="DW491">
            <v>9.8789175200000088</v>
          </cell>
          <cell r="DX491">
            <v>0.1434760150603438</v>
          </cell>
          <cell r="DY491">
            <v>0</v>
          </cell>
          <cell r="DZ491">
            <v>5.9036111199999999</v>
          </cell>
          <cell r="EA491">
            <v>3.9272</v>
          </cell>
          <cell r="EB491">
            <v>1.9764111199999999</v>
          </cell>
          <cell r="EC491">
            <v>64.919388979999994</v>
          </cell>
          <cell r="ED491">
            <v>62.902421729999993</v>
          </cell>
          <cell r="EE491">
            <v>2.0169672500000004</v>
          </cell>
          <cell r="EF491">
            <v>3.1068795958960373E-2</v>
          </cell>
          <cell r="EG491">
            <v>75.029920019999992</v>
          </cell>
          <cell r="EH491">
            <v>62.902421729999993</v>
          </cell>
          <cell r="EI491">
            <v>12.127498289999998</v>
          </cell>
          <cell r="EJ491">
            <v>0.16163549536994429</v>
          </cell>
          <cell r="EK491">
            <v>0</v>
          </cell>
          <cell r="EL491">
            <v>11.2512104</v>
          </cell>
          <cell r="EM491">
            <v>10.523857220000007</v>
          </cell>
          <cell r="EN491">
            <v>0.72735317999999261</v>
          </cell>
        </row>
        <row r="492">
          <cell r="A492">
            <v>525767</v>
          </cell>
          <cell r="B492" t="str">
            <v>Mobitel Area 5 Project-RAN Shairing</v>
          </cell>
          <cell r="C492">
            <v>0</v>
          </cell>
          <cell r="D492">
            <v>0</v>
          </cell>
          <cell r="E492">
            <v>0</v>
          </cell>
          <cell r="F492">
            <v>0</v>
          </cell>
          <cell r="G492">
            <v>0</v>
          </cell>
          <cell r="H492">
            <v>0</v>
          </cell>
          <cell r="I492">
            <v>238.99749685</v>
          </cell>
          <cell r="J492">
            <v>42</v>
          </cell>
          <cell r="K492">
            <v>42</v>
          </cell>
          <cell r="L492">
            <v>23.712195000000001</v>
          </cell>
          <cell r="M492">
            <v>3.5</v>
          </cell>
          <cell r="N492">
            <v>2.7121943399999999</v>
          </cell>
          <cell r="O492">
            <v>0.78780566000000007</v>
          </cell>
          <cell r="P492">
            <v>0.22508733142857146</v>
          </cell>
          <cell r="Q492">
            <v>0</v>
          </cell>
          <cell r="R492">
            <v>2.7121943399999999</v>
          </cell>
          <cell r="S492">
            <v>-2.7121943399999999</v>
          </cell>
          <cell r="T492">
            <v>0</v>
          </cell>
          <cell r="U492">
            <v>0</v>
          </cell>
          <cell r="V492">
            <v>3.5</v>
          </cell>
          <cell r="W492">
            <v>3.5</v>
          </cell>
          <cell r="X492">
            <v>0</v>
          </cell>
          <cell r="Y492">
            <v>7</v>
          </cell>
          <cell r="Z492">
            <v>6.2121943399999999</v>
          </cell>
          <cell r="AA492">
            <v>0.78780566000000007</v>
          </cell>
          <cell r="AB492">
            <v>0.11254366571428573</v>
          </cell>
          <cell r="AC492">
            <v>0</v>
          </cell>
          <cell r="AD492">
            <v>6.2121943399999999</v>
          </cell>
          <cell r="AE492">
            <v>-6.2121943399999999</v>
          </cell>
          <cell r="AF492">
            <v>0</v>
          </cell>
          <cell r="AG492">
            <v>0</v>
          </cell>
          <cell r="AH492">
            <v>3.5</v>
          </cell>
          <cell r="AI492">
            <v>3.5</v>
          </cell>
          <cell r="AJ492">
            <v>0</v>
          </cell>
          <cell r="AK492">
            <v>10.5</v>
          </cell>
          <cell r="AL492">
            <v>9.7121943399999999</v>
          </cell>
          <cell r="AM492">
            <v>0.78780566000000007</v>
          </cell>
          <cell r="AN492">
            <v>7.5029110476190486E-2</v>
          </cell>
          <cell r="AO492">
            <v>3.5</v>
          </cell>
          <cell r="AP492">
            <v>9.7121943399999999</v>
          </cell>
          <cell r="AQ492">
            <v>-6.2121943399999999</v>
          </cell>
          <cell r="AR492">
            <v>0</v>
          </cell>
          <cell r="AS492">
            <v>0</v>
          </cell>
          <cell r="AT492">
            <v>3.5</v>
          </cell>
          <cell r="AU492">
            <v>3.5</v>
          </cell>
          <cell r="AV492">
            <v>0</v>
          </cell>
          <cell r="AW492">
            <v>14</v>
          </cell>
          <cell r="AX492">
            <v>13.21219434</v>
          </cell>
          <cell r="AY492">
            <v>0.78780566000000007</v>
          </cell>
          <cell r="AZ492">
            <v>5.6271832857142864E-2</v>
          </cell>
          <cell r="BA492">
            <v>0</v>
          </cell>
          <cell r="BB492">
            <v>13.21219434</v>
          </cell>
          <cell r="BC492">
            <v>-13.21219434</v>
          </cell>
          <cell r="BD492">
            <v>0</v>
          </cell>
          <cell r="BE492">
            <v>0</v>
          </cell>
          <cell r="BF492">
            <v>3.5</v>
          </cell>
          <cell r="BG492">
            <v>3.5</v>
          </cell>
          <cell r="BH492">
            <v>0</v>
          </cell>
          <cell r="BI492">
            <v>17.5</v>
          </cell>
          <cell r="BJ492">
            <v>16.71219434</v>
          </cell>
          <cell r="BK492">
            <v>0.78780566000000007</v>
          </cell>
          <cell r="BL492">
            <v>4.5017466285714292E-2</v>
          </cell>
          <cell r="BM492">
            <v>39.838119859999999</v>
          </cell>
          <cell r="BN492">
            <v>16.71219434</v>
          </cell>
          <cell r="BO492">
            <v>23.125925519999999</v>
          </cell>
          <cell r="BP492">
            <v>0.58049741306240454</v>
          </cell>
          <cell r="BQ492">
            <v>0</v>
          </cell>
          <cell r="BR492">
            <v>3.5</v>
          </cell>
          <cell r="BS492">
            <v>3.5</v>
          </cell>
          <cell r="BT492">
            <v>0</v>
          </cell>
          <cell r="BU492">
            <v>21</v>
          </cell>
          <cell r="BV492">
            <v>20.21219434</v>
          </cell>
          <cell r="BW492">
            <v>0.78780566000000007</v>
          </cell>
          <cell r="BX492">
            <v>3.7514555238095243E-2</v>
          </cell>
          <cell r="BY492">
            <v>156.87447079</v>
          </cell>
          <cell r="BZ492">
            <v>20.21219434</v>
          </cell>
          <cell r="CA492">
            <v>-136.66227645000001</v>
          </cell>
          <cell r="CB492">
            <v>-0.87115689227052728</v>
          </cell>
          <cell r="CC492">
            <v>0</v>
          </cell>
          <cell r="CD492">
            <v>0</v>
          </cell>
          <cell r="CE492">
            <v>3.5</v>
          </cell>
          <cell r="CF492">
            <v>-3.5</v>
          </cell>
          <cell r="CG492">
            <v>20.21219434</v>
          </cell>
          <cell r="CH492">
            <v>23.71219434</v>
          </cell>
          <cell r="CI492">
            <v>-3.5</v>
          </cell>
          <cell r="CJ492">
            <v>-0.17316279178423929</v>
          </cell>
          <cell r="CK492">
            <v>157.83993389</v>
          </cell>
          <cell r="CL492">
            <v>23.71219434</v>
          </cell>
          <cell r="CM492">
            <v>-134.12773955</v>
          </cell>
          <cell r="CN492">
            <v>-0.84977062676340687</v>
          </cell>
          <cell r="CO492">
            <v>0</v>
          </cell>
          <cell r="CP492">
            <v>3.50000066</v>
          </cell>
          <cell r="CQ492">
            <v>0</v>
          </cell>
          <cell r="CR492">
            <v>3.50000066</v>
          </cell>
          <cell r="CS492">
            <v>23.712195000000001</v>
          </cell>
          <cell r="CT492">
            <v>23.71219434</v>
          </cell>
          <cell r="CU492">
            <v>6.6000000131793968E-7</v>
          </cell>
          <cell r="CV492">
            <v>2.7833779256536126E-8</v>
          </cell>
          <cell r="CW492">
            <v>206.48647581</v>
          </cell>
          <cell r="CX492">
            <v>23.71219434</v>
          </cell>
          <cell r="CY492">
            <v>182.77428147000001</v>
          </cell>
          <cell r="CZ492">
            <v>0.88516345079268566</v>
          </cell>
          <cell r="DA492">
            <v>0</v>
          </cell>
          <cell r="DB492">
            <v>0</v>
          </cell>
          <cell r="DC492">
            <v>0</v>
          </cell>
          <cell r="DD492">
            <v>0</v>
          </cell>
          <cell r="DE492">
            <v>23.712195000000001</v>
          </cell>
          <cell r="DF492">
            <v>23.71219434</v>
          </cell>
          <cell r="DG492">
            <v>6.6000000131793968E-7</v>
          </cell>
          <cell r="DH492">
            <v>2.7833779256536126E-8</v>
          </cell>
          <cell r="DI492">
            <v>206.48647581</v>
          </cell>
          <cell r="DJ492">
            <v>23.71219434</v>
          </cell>
          <cell r="DK492">
            <v>182.77428147000001</v>
          </cell>
          <cell r="DL492">
            <v>0.88516345079268566</v>
          </cell>
          <cell r="DM492">
            <v>0</v>
          </cell>
          <cell r="DN492">
            <v>0</v>
          </cell>
          <cell r="DO492">
            <v>0</v>
          </cell>
          <cell r="DP492">
            <v>0</v>
          </cell>
          <cell r="DQ492">
            <v>23.712195000000001</v>
          </cell>
          <cell r="DR492">
            <v>23.71219434</v>
          </cell>
          <cell r="DS492">
            <v>6.6000000131793968E-7</v>
          </cell>
          <cell r="DT492">
            <v>2.7833779256536126E-8</v>
          </cell>
          <cell r="DU492">
            <v>218.15453919000001</v>
          </cell>
          <cell r="DV492">
            <v>23.71219434</v>
          </cell>
          <cell r="DW492">
            <v>194.44234485000001</v>
          </cell>
          <cell r="DX492">
            <v>0.8913055193440278</v>
          </cell>
          <cell r="DY492">
            <v>0</v>
          </cell>
          <cell r="DZ492">
            <v>0</v>
          </cell>
          <cell r="EA492">
            <v>0</v>
          </cell>
          <cell r="EB492">
            <v>0</v>
          </cell>
          <cell r="EC492">
            <v>23.712195000000001</v>
          </cell>
          <cell r="ED492">
            <v>23.71219434</v>
          </cell>
          <cell r="EE492">
            <v>6.6000000131793968E-7</v>
          </cell>
          <cell r="EF492">
            <v>2.7833779256536126E-8</v>
          </cell>
          <cell r="EG492">
            <v>226.63927652000001</v>
          </cell>
          <cell r="EH492">
            <v>23.71219434</v>
          </cell>
          <cell r="EI492">
            <v>202.92708218000001</v>
          </cell>
          <cell r="EJ492">
            <v>0.89537473511168975</v>
          </cell>
          <cell r="EK492">
            <v>0</v>
          </cell>
          <cell r="EL492">
            <v>0</v>
          </cell>
          <cell r="EM492">
            <v>0</v>
          </cell>
          <cell r="EN492">
            <v>0</v>
          </cell>
        </row>
        <row r="493">
          <cell r="A493">
            <v>525769</v>
          </cell>
          <cell r="B493" t="str">
            <v>Expenses on Debenture Issue</v>
          </cell>
          <cell r="C493">
            <v>23.469553820000002</v>
          </cell>
          <cell r="D493">
            <v>2.1114037200000002</v>
          </cell>
          <cell r="E493">
            <v>1.78732804</v>
          </cell>
          <cell r="F493">
            <v>2.2343776499999999</v>
          </cell>
          <cell r="G493">
            <v>1.98987179</v>
          </cell>
          <cell r="H493">
            <v>1.9053727499999999</v>
          </cell>
          <cell r="I493">
            <v>1.9487165200000001</v>
          </cell>
          <cell r="J493">
            <v>2.4</v>
          </cell>
          <cell r="K493">
            <v>1.6919999999999999</v>
          </cell>
          <cell r="L493">
            <v>3.9</v>
          </cell>
          <cell r="M493">
            <v>0.14099999999999999</v>
          </cell>
          <cell r="N493">
            <v>0</v>
          </cell>
          <cell r="O493">
            <v>0.14099999999999999</v>
          </cell>
          <cell r="P493">
            <v>1</v>
          </cell>
          <cell r="Q493">
            <v>0</v>
          </cell>
          <cell r="R493">
            <v>0</v>
          </cell>
          <cell r="S493">
            <v>0</v>
          </cell>
          <cell r="T493">
            <v>0</v>
          </cell>
          <cell r="U493">
            <v>0</v>
          </cell>
          <cell r="V493">
            <v>0.14099999999999999</v>
          </cell>
          <cell r="W493">
            <v>0.29487178999999997</v>
          </cell>
          <cell r="X493">
            <v>-0.15387178999999998</v>
          </cell>
          <cell r="Y493">
            <v>0.28199999999999997</v>
          </cell>
          <cell r="Z493">
            <v>0.29487178999999997</v>
          </cell>
          <cell r="AA493">
            <v>-1.2871789999999994E-2</v>
          </cell>
          <cell r="AB493">
            <v>-4.5644645390070904E-2</v>
          </cell>
          <cell r="AC493">
            <v>0</v>
          </cell>
          <cell r="AD493">
            <v>0.29487178999999997</v>
          </cell>
          <cell r="AE493">
            <v>-0.29487178999999997</v>
          </cell>
          <cell r="AF493">
            <v>0</v>
          </cell>
          <cell r="AG493">
            <v>0</v>
          </cell>
          <cell r="AH493">
            <v>0.14099999999999999</v>
          </cell>
          <cell r="AI493">
            <v>0</v>
          </cell>
          <cell r="AJ493">
            <v>0.14099999999999999</v>
          </cell>
          <cell r="AK493">
            <v>0.42299999999999999</v>
          </cell>
          <cell r="AL493">
            <v>0.29487178999999997</v>
          </cell>
          <cell r="AM493">
            <v>0.12812821000000002</v>
          </cell>
          <cell r="AN493">
            <v>0.30290356973995275</v>
          </cell>
          <cell r="AO493">
            <v>0</v>
          </cell>
          <cell r="AP493">
            <v>0.29487178999999997</v>
          </cell>
          <cell r="AQ493">
            <v>-0.29487178999999997</v>
          </cell>
          <cell r="AR493">
            <v>0</v>
          </cell>
          <cell r="AS493">
            <v>0</v>
          </cell>
          <cell r="AT493">
            <v>0.14099999999999999</v>
          </cell>
          <cell r="AU493">
            <v>0</v>
          </cell>
          <cell r="AV493">
            <v>0.14099999999999999</v>
          </cell>
          <cell r="AW493">
            <v>0.56399999999999995</v>
          </cell>
          <cell r="AX493">
            <v>0.29487178999999997</v>
          </cell>
          <cell r="AY493">
            <v>0.26912820999999998</v>
          </cell>
          <cell r="AZ493">
            <v>0.47717767730496452</v>
          </cell>
          <cell r="BA493">
            <v>1.4358960000000001</v>
          </cell>
          <cell r="BB493">
            <v>0.29487178999999997</v>
          </cell>
          <cell r="BC493">
            <v>1.1410242100000001</v>
          </cell>
          <cell r="BD493">
            <v>0.79464265517836952</v>
          </cell>
          <cell r="BE493">
            <v>0</v>
          </cell>
          <cell r="BF493">
            <v>0.84899999999999998</v>
          </cell>
          <cell r="BG493">
            <v>1.4358960000000001</v>
          </cell>
          <cell r="BH493">
            <v>-0.58689600000000008</v>
          </cell>
          <cell r="BI493">
            <v>1.413</v>
          </cell>
          <cell r="BJ493">
            <v>1.73076779</v>
          </cell>
          <cell r="BK493">
            <v>-0.31776778999999999</v>
          </cell>
          <cell r="BL493">
            <v>-0.22488874026893135</v>
          </cell>
          <cell r="BM493">
            <v>1.4358960000000001</v>
          </cell>
          <cell r="BN493">
            <v>1.73076779</v>
          </cell>
          <cell r="BO493">
            <v>-0.29487178999999997</v>
          </cell>
          <cell r="BP493">
            <v>-0.20535734482163051</v>
          </cell>
          <cell r="BQ493">
            <v>0</v>
          </cell>
          <cell r="BR493">
            <v>0.14099999999999999</v>
          </cell>
          <cell r="BS493">
            <v>0.25641026</v>
          </cell>
          <cell r="BT493">
            <v>-0.11541026000000001</v>
          </cell>
          <cell r="BU493">
            <v>1.554</v>
          </cell>
          <cell r="BV493">
            <v>1.98717805</v>
          </cell>
          <cell r="BW493">
            <v>-0.43317804999999998</v>
          </cell>
          <cell r="BX493">
            <v>-0.27875035392535391</v>
          </cell>
          <cell r="BY493">
            <v>1.4358960000000001</v>
          </cell>
          <cell r="BZ493">
            <v>1.98717805</v>
          </cell>
          <cell r="CA493">
            <v>0.55128204999999997</v>
          </cell>
          <cell r="CB493">
            <v>0.38392895446466874</v>
          </cell>
          <cell r="CC493">
            <v>0</v>
          </cell>
          <cell r="CD493">
            <v>0.14099999999999999</v>
          </cell>
          <cell r="CE493">
            <v>0</v>
          </cell>
          <cell r="CF493">
            <v>0.14099999999999999</v>
          </cell>
          <cell r="CG493">
            <v>1.6950000000000001</v>
          </cell>
          <cell r="CH493">
            <v>1.98717805</v>
          </cell>
          <cell r="CI493">
            <v>-0.29217804999999997</v>
          </cell>
          <cell r="CJ493">
            <v>-0.17237643067846606</v>
          </cell>
          <cell r="CK493">
            <v>1.6923062600000001</v>
          </cell>
          <cell r="CL493">
            <v>1.98717805</v>
          </cell>
          <cell r="CM493">
            <v>0.29487178999999997</v>
          </cell>
          <cell r="CN493">
            <v>0.1742425688362105</v>
          </cell>
          <cell r="CO493">
            <v>0</v>
          </cell>
          <cell r="CP493">
            <v>0.14099999999999999</v>
          </cell>
          <cell r="CQ493">
            <v>9.2652829999999839E-2</v>
          </cell>
          <cell r="CR493">
            <v>4.8347170000000148E-2</v>
          </cell>
          <cell r="CS493">
            <v>1.8360000000000001</v>
          </cell>
          <cell r="CT493">
            <v>2.0798308799999998</v>
          </cell>
          <cell r="CU493">
            <v>-0.24383087999999975</v>
          </cell>
          <cell r="CV493">
            <v>-0.13280549019607829</v>
          </cell>
          <cell r="CW493">
            <v>1.6923062600000001</v>
          </cell>
          <cell r="CX493">
            <v>2.0798308799999998</v>
          </cell>
          <cell r="CY493">
            <v>-0.38752461999999976</v>
          </cell>
          <cell r="CZ493">
            <v>-0.22899201471960504</v>
          </cell>
          <cell r="DA493">
            <v>0</v>
          </cell>
          <cell r="DB493">
            <v>0.14099999999999999</v>
          </cell>
          <cell r="DC493">
            <v>0</v>
          </cell>
          <cell r="DD493">
            <v>0.14099999999999999</v>
          </cell>
          <cell r="DE493">
            <v>1.9770000000000001</v>
          </cell>
          <cell r="DF493">
            <v>2.0798308799999998</v>
          </cell>
          <cell r="DG493">
            <v>-0.10283087999999974</v>
          </cell>
          <cell r="DH493">
            <v>-5.2013596358118225E-2</v>
          </cell>
          <cell r="DI493">
            <v>1.6923062600000001</v>
          </cell>
          <cell r="DJ493">
            <v>2.0798308799999998</v>
          </cell>
          <cell r="DK493">
            <v>-0.38752461999999976</v>
          </cell>
          <cell r="DL493">
            <v>-0.22899201471960504</v>
          </cell>
          <cell r="DM493">
            <v>0</v>
          </cell>
          <cell r="DN493">
            <v>0.14099999999999999</v>
          </cell>
          <cell r="DO493">
            <v>1.5375E-2</v>
          </cell>
          <cell r="DP493">
            <v>0.12562499999999999</v>
          </cell>
          <cell r="DQ493">
            <v>2.1179999999999999</v>
          </cell>
          <cell r="DR493">
            <v>2.09520588</v>
          </cell>
          <cell r="DS493">
            <v>2.2794119999999918E-2</v>
          </cell>
          <cell r="DT493">
            <v>1.0762096317280414E-2</v>
          </cell>
          <cell r="DU493">
            <v>1.6923062600000001</v>
          </cell>
          <cell r="DV493">
            <v>2.09520588</v>
          </cell>
          <cell r="DW493">
            <v>-0.4028996199999999</v>
          </cell>
          <cell r="DX493">
            <v>-0.2380772496817449</v>
          </cell>
          <cell r="DY493">
            <v>0</v>
          </cell>
          <cell r="DZ493">
            <v>0.14099999999999999</v>
          </cell>
          <cell r="EA493">
            <v>3.075E-2</v>
          </cell>
          <cell r="EB493">
            <v>0.11024999999999999</v>
          </cell>
          <cell r="EC493">
            <v>2.2589999999999999</v>
          </cell>
          <cell r="ED493">
            <v>2.1259558799999998</v>
          </cell>
          <cell r="EE493">
            <v>0.1330441200000001</v>
          </cell>
          <cell r="EF493">
            <v>5.8895139442231119E-2</v>
          </cell>
          <cell r="EG493">
            <v>1.6923062600000001</v>
          </cell>
          <cell r="EH493">
            <v>2.1259558799999998</v>
          </cell>
          <cell r="EI493">
            <v>-0.43364961999999974</v>
          </cell>
          <cell r="EJ493">
            <v>-0.25624771960602433</v>
          </cell>
          <cell r="EK493">
            <v>0</v>
          </cell>
          <cell r="EL493">
            <v>1.641</v>
          </cell>
          <cell r="EM493">
            <v>1.4512712600000002</v>
          </cell>
          <cell r="EN493">
            <v>0.18972873999999984</v>
          </cell>
        </row>
        <row r="494">
          <cell r="A494">
            <v>525770</v>
          </cell>
          <cell r="B494" t="str">
            <v>Rental - Infrastructure National TX NW</v>
          </cell>
          <cell r="C494">
            <v>1.6267003600000001</v>
          </cell>
          <cell r="D494">
            <v>1.8685114899999999</v>
          </cell>
          <cell r="E494">
            <v>1.7470733300000001</v>
          </cell>
          <cell r="F494">
            <v>1.1015860900000001</v>
          </cell>
          <cell r="G494">
            <v>1.9532639199999999</v>
          </cell>
          <cell r="H494">
            <v>0.58236378</v>
          </cell>
          <cell r="I494">
            <v>0.57056969999999996</v>
          </cell>
          <cell r="J494">
            <v>5.5</v>
          </cell>
          <cell r="K494">
            <v>0.57099999999999995</v>
          </cell>
          <cell r="L494">
            <v>1.8180314499999999</v>
          </cell>
          <cell r="M494">
            <v>1.2946147800000001</v>
          </cell>
          <cell r="N494">
            <v>0.92158464000000007</v>
          </cell>
          <cell r="O494">
            <v>0.37303014000000001</v>
          </cell>
          <cell r="P494">
            <v>0.28813987431844396</v>
          </cell>
          <cell r="Q494">
            <v>0</v>
          </cell>
          <cell r="R494">
            <v>0.92158464000000007</v>
          </cell>
          <cell r="S494">
            <v>-0.92158464000000007</v>
          </cell>
          <cell r="T494">
            <v>0</v>
          </cell>
          <cell r="U494">
            <v>0</v>
          </cell>
          <cell r="V494">
            <v>4.758333E-2</v>
          </cell>
          <cell r="W494">
            <v>0</v>
          </cell>
          <cell r="X494">
            <v>4.758333E-2</v>
          </cell>
          <cell r="Y494">
            <v>1.34219811</v>
          </cell>
          <cell r="Z494">
            <v>0.92158464000000007</v>
          </cell>
          <cell r="AA494">
            <v>0.42061346999999993</v>
          </cell>
          <cell r="AB494">
            <v>0.31337659237204551</v>
          </cell>
          <cell r="AC494">
            <v>0.54904109000000001</v>
          </cell>
          <cell r="AD494">
            <v>0.92158464000000007</v>
          </cell>
          <cell r="AE494">
            <v>-0.37254355000000006</v>
          </cell>
          <cell r="AF494">
            <v>-0.67853491621182682</v>
          </cell>
          <cell r="AG494">
            <v>0</v>
          </cell>
          <cell r="AH494">
            <v>4.758333E-2</v>
          </cell>
          <cell r="AI494">
            <v>-6.6759469999999974E-2</v>
          </cell>
          <cell r="AJ494">
            <v>0.11434279999999997</v>
          </cell>
          <cell r="AK494">
            <v>1.3897814400000001</v>
          </cell>
          <cell r="AL494">
            <v>0.85482517000000002</v>
          </cell>
          <cell r="AM494">
            <v>0.53495627000000012</v>
          </cell>
          <cell r="AN494">
            <v>0.38492114990397341</v>
          </cell>
          <cell r="AO494">
            <v>-6.6759469999999974E-2</v>
          </cell>
          <cell r="AP494">
            <v>0.85482517000000002</v>
          </cell>
          <cell r="AQ494">
            <v>-0.92158463999999995</v>
          </cell>
          <cell r="AR494">
            <v>13.804552972035284</v>
          </cell>
          <cell r="AS494">
            <v>0</v>
          </cell>
          <cell r="AT494">
            <v>4.758333E-2</v>
          </cell>
          <cell r="AU494">
            <v>0.22810433999999996</v>
          </cell>
          <cell r="AV494">
            <v>-0.18052100999999995</v>
          </cell>
          <cell r="AW494">
            <v>1.4373647700000003</v>
          </cell>
          <cell r="AX494">
            <v>1.08292951</v>
          </cell>
          <cell r="AY494">
            <v>0.35443526000000025</v>
          </cell>
          <cell r="AZ494">
            <v>0.24658685630648938</v>
          </cell>
          <cell r="BA494">
            <v>0.54904109000000001</v>
          </cell>
          <cell r="BB494">
            <v>1.08292951</v>
          </cell>
          <cell r="BC494">
            <v>-0.53388842000000003</v>
          </cell>
          <cell r="BD494">
            <v>-0.97240157380570558</v>
          </cell>
          <cell r="BE494">
            <v>0</v>
          </cell>
          <cell r="BF494">
            <v>4.758333E-2</v>
          </cell>
          <cell r="BG494">
            <v>3.7441060000000054E-2</v>
          </cell>
          <cell r="BH494">
            <v>1.0142269999999946E-2</v>
          </cell>
          <cell r="BI494">
            <v>1.4849481000000002</v>
          </cell>
          <cell r="BJ494">
            <v>1.12037057</v>
          </cell>
          <cell r="BK494">
            <v>0.36457753000000026</v>
          </cell>
          <cell r="BL494">
            <v>0.24551533484570956</v>
          </cell>
          <cell r="BM494">
            <v>0.54904109000000001</v>
          </cell>
          <cell r="BN494">
            <v>1.12037057</v>
          </cell>
          <cell r="BO494">
            <v>-0.57132947999999995</v>
          </cell>
          <cell r="BP494">
            <v>-1.0405951219425125</v>
          </cell>
          <cell r="BQ494">
            <v>0</v>
          </cell>
          <cell r="BR494">
            <v>4.758333E-2</v>
          </cell>
          <cell r="BS494">
            <v>0</v>
          </cell>
          <cell r="BT494">
            <v>4.758333E-2</v>
          </cell>
          <cell r="BU494">
            <v>1.5325314300000004</v>
          </cell>
          <cell r="BV494">
            <v>1.12037057</v>
          </cell>
          <cell r="BW494">
            <v>0.41216086000000041</v>
          </cell>
          <cell r="BX494">
            <v>0.26894121186147568</v>
          </cell>
          <cell r="BY494">
            <v>0.54904109000000001</v>
          </cell>
          <cell r="BZ494">
            <v>1.12037057</v>
          </cell>
          <cell r="CA494">
            <v>0.57132947999999995</v>
          </cell>
          <cell r="CB494">
            <v>1.0405951219425125</v>
          </cell>
          <cell r="CC494">
            <v>0</v>
          </cell>
          <cell r="CD494">
            <v>4.758333E-2</v>
          </cell>
          <cell r="CE494">
            <v>0</v>
          </cell>
          <cell r="CF494">
            <v>4.758333E-2</v>
          </cell>
          <cell r="CG494">
            <v>1.5801147600000005</v>
          </cell>
          <cell r="CH494">
            <v>1.12037057</v>
          </cell>
          <cell r="CI494">
            <v>0.45974419000000055</v>
          </cell>
          <cell r="CJ494">
            <v>0.29095620244696685</v>
          </cell>
          <cell r="CK494">
            <v>0.57056969999999996</v>
          </cell>
          <cell r="CL494">
            <v>1.12037057</v>
          </cell>
          <cell r="CM494">
            <v>0.54980087</v>
          </cell>
          <cell r="CN494">
            <v>0.96359983714522524</v>
          </cell>
          <cell r="CO494">
            <v>0</v>
          </cell>
          <cell r="CP494">
            <v>4.758333E-2</v>
          </cell>
          <cell r="CQ494">
            <v>3.7441059999999825E-2</v>
          </cell>
          <cell r="CR494">
            <v>1.0142270000000175E-2</v>
          </cell>
          <cell r="CS494">
            <v>1.6276980900000007</v>
          </cell>
          <cell r="CT494">
            <v>1.1578116299999999</v>
          </cell>
          <cell r="CU494">
            <v>0.46988646000000078</v>
          </cell>
          <cell r="CV494">
            <v>0.28868158222143064</v>
          </cell>
          <cell r="CW494">
            <v>0.57056969999999996</v>
          </cell>
          <cell r="CX494">
            <v>1.1578116299999999</v>
          </cell>
          <cell r="CY494">
            <v>-0.58724192999999991</v>
          </cell>
          <cell r="CZ494">
            <v>-1.0292203213735325</v>
          </cell>
          <cell r="DA494">
            <v>0</v>
          </cell>
          <cell r="DB494">
            <v>4.758333E-2</v>
          </cell>
          <cell r="DC494">
            <v>0</v>
          </cell>
          <cell r="DD494">
            <v>4.758333E-2</v>
          </cell>
          <cell r="DE494">
            <v>1.6752814200000006</v>
          </cell>
          <cell r="DF494">
            <v>1.1578116299999999</v>
          </cell>
          <cell r="DG494">
            <v>0.51746979000000071</v>
          </cell>
          <cell r="DH494">
            <v>0.30888529164252326</v>
          </cell>
          <cell r="DI494">
            <v>0.57056969999999996</v>
          </cell>
          <cell r="DJ494">
            <v>1.1578116299999999</v>
          </cell>
          <cell r="DK494">
            <v>-0.58724192999999991</v>
          </cell>
          <cell r="DL494">
            <v>-1.0292203213735325</v>
          </cell>
          <cell r="DM494">
            <v>0</v>
          </cell>
          <cell r="DN494">
            <v>4.758333E-2</v>
          </cell>
          <cell r="DO494">
            <v>0</v>
          </cell>
          <cell r="DP494">
            <v>4.758333E-2</v>
          </cell>
          <cell r="DQ494">
            <v>1.7228647500000007</v>
          </cell>
          <cell r="DR494">
            <v>1.1578116299999999</v>
          </cell>
          <cell r="DS494">
            <v>0.56505312000000085</v>
          </cell>
          <cell r="DT494">
            <v>0.32797299962170601</v>
          </cell>
          <cell r="DU494">
            <v>0.57056969999999996</v>
          </cell>
          <cell r="DV494">
            <v>1.1578116299999999</v>
          </cell>
          <cell r="DW494">
            <v>-0.58724192999999991</v>
          </cell>
          <cell r="DX494">
            <v>-1.0292203213735325</v>
          </cell>
          <cell r="DY494">
            <v>0</v>
          </cell>
          <cell r="DZ494">
            <v>4.758333E-2</v>
          </cell>
          <cell r="EA494">
            <v>0</v>
          </cell>
          <cell r="EB494">
            <v>4.758333E-2</v>
          </cell>
          <cell r="EC494">
            <v>1.7704480800000009</v>
          </cell>
          <cell r="ED494">
            <v>1.1578116299999999</v>
          </cell>
          <cell r="EE494">
            <v>0.612636450000001</v>
          </cell>
          <cell r="EF494">
            <v>0.34603468857443181</v>
          </cell>
          <cell r="EG494">
            <v>0.57056969999999996</v>
          </cell>
          <cell r="EH494">
            <v>1.1578116299999999</v>
          </cell>
          <cell r="EI494">
            <v>-0.58724192999999991</v>
          </cell>
          <cell r="EJ494">
            <v>-1.0292203213735325</v>
          </cell>
          <cell r="EK494">
            <v>0</v>
          </cell>
          <cell r="EL494">
            <v>4.758337E-2</v>
          </cell>
          <cell r="EM494">
            <v>3.7441060000000054E-2</v>
          </cell>
          <cell r="EN494">
            <v>1.0142309999999946E-2</v>
          </cell>
        </row>
        <row r="495">
          <cell r="A495">
            <v>525771</v>
          </cell>
          <cell r="B495" t="str">
            <v>Printing expenses procurement</v>
          </cell>
          <cell r="C495">
            <v>0</v>
          </cell>
          <cell r="D495">
            <v>19.811548980000001</v>
          </cell>
          <cell r="E495">
            <v>135.98591486000001</v>
          </cell>
          <cell r="F495">
            <v>147.76776190000001</v>
          </cell>
          <cell r="G495">
            <v>176.91592095000001</v>
          </cell>
          <cell r="H495">
            <v>81.444002339999997</v>
          </cell>
          <cell r="I495">
            <v>67.775994569999995</v>
          </cell>
          <cell r="J495">
            <v>84.617823000000001</v>
          </cell>
          <cell r="K495">
            <v>77.471999999999994</v>
          </cell>
          <cell r="L495">
            <v>93.957499999999996</v>
          </cell>
          <cell r="M495">
            <v>6.8726666700000001</v>
          </cell>
          <cell r="N495">
            <v>12.39585625</v>
          </cell>
          <cell r="O495">
            <v>-5.5231895799999995</v>
          </cell>
          <cell r="P495">
            <v>-0.80364578193634395</v>
          </cell>
          <cell r="Q495">
            <v>6.39004349</v>
          </cell>
          <cell r="R495">
            <v>12.39585625</v>
          </cell>
          <cell r="S495">
            <v>-6.0058127599999995</v>
          </cell>
          <cell r="T495">
            <v>-0.93987040454399151</v>
          </cell>
          <cell r="U495">
            <v>0</v>
          </cell>
          <cell r="V495">
            <v>6.8726666700000001</v>
          </cell>
          <cell r="W495">
            <v>6.2174840300000014</v>
          </cell>
          <cell r="X495">
            <v>0.65518263999999871</v>
          </cell>
          <cell r="Y495">
            <v>13.74533334</v>
          </cell>
          <cell r="Z495">
            <v>18.613340280000003</v>
          </cell>
          <cell r="AA495">
            <v>-4.8680069400000026</v>
          </cell>
          <cell r="AB495">
            <v>-0.35415706695404175</v>
          </cell>
          <cell r="AC495">
            <v>12.80232178</v>
          </cell>
          <cell r="AD495">
            <v>18.613340280000003</v>
          </cell>
          <cell r="AE495">
            <v>-5.811018500000003</v>
          </cell>
          <cell r="AF495">
            <v>-0.45390348718449436</v>
          </cell>
          <cell r="AG495">
            <v>0</v>
          </cell>
          <cell r="AH495">
            <v>6.8726666700000001</v>
          </cell>
          <cell r="AI495">
            <v>6.2037712099999975</v>
          </cell>
          <cell r="AJ495">
            <v>0.66889546000000255</v>
          </cell>
          <cell r="AK495">
            <v>20.618000009999999</v>
          </cell>
          <cell r="AL495">
            <v>24.817111489999998</v>
          </cell>
          <cell r="AM495">
            <v>-4.1991114799999991</v>
          </cell>
          <cell r="AN495">
            <v>-0.20366240556617399</v>
          </cell>
          <cell r="AO495">
            <v>6.2037712099999975</v>
          </cell>
          <cell r="AP495">
            <v>24.817111489999998</v>
          </cell>
          <cell r="AQ495">
            <v>-18.613340280000003</v>
          </cell>
          <cell r="AR495">
            <v>-3.0003266803257902</v>
          </cell>
          <cell r="AS495">
            <v>0</v>
          </cell>
          <cell r="AT495">
            <v>6.8726666700000001</v>
          </cell>
          <cell r="AU495">
            <v>6.3992910600000021</v>
          </cell>
          <cell r="AV495">
            <v>0.47337560999999795</v>
          </cell>
          <cell r="AW495">
            <v>27.49066668</v>
          </cell>
          <cell r="AX495">
            <v>31.216402550000002</v>
          </cell>
          <cell r="AY495">
            <v>-3.7257358700000012</v>
          </cell>
          <cell r="AZ495">
            <v>-0.13552730144265826</v>
          </cell>
          <cell r="BA495">
            <v>19.626851210000002</v>
          </cell>
          <cell r="BB495">
            <v>31.216402550000002</v>
          </cell>
          <cell r="BC495">
            <v>-11.58955134</v>
          </cell>
          <cell r="BD495">
            <v>-0.59049468587681819</v>
          </cell>
          <cell r="BE495">
            <v>0</v>
          </cell>
          <cell r="BF495">
            <v>7.98999667</v>
          </cell>
          <cell r="BG495">
            <v>6.7281518700000014</v>
          </cell>
          <cell r="BH495">
            <v>1.2618447999999987</v>
          </cell>
          <cell r="BI495">
            <v>34.363333350000005</v>
          </cell>
          <cell r="BJ495">
            <v>37.944554420000003</v>
          </cell>
          <cell r="BK495">
            <v>-3.581221069999998</v>
          </cell>
          <cell r="BL495">
            <v>-0.10421634692782206</v>
          </cell>
          <cell r="BM495">
            <v>31.444572059999999</v>
          </cell>
          <cell r="BN495">
            <v>37.944554420000003</v>
          </cell>
          <cell r="BO495">
            <v>-6.4999823600000042</v>
          </cell>
          <cell r="BP495">
            <v>-0.20671238099845218</v>
          </cell>
          <cell r="BQ495">
            <v>0</v>
          </cell>
          <cell r="BR495">
            <v>6.8726666700000001</v>
          </cell>
          <cell r="BS495">
            <v>5.4976113099999946</v>
          </cell>
          <cell r="BT495">
            <v>1.3750553600000055</v>
          </cell>
          <cell r="BU495">
            <v>41.236000020000006</v>
          </cell>
          <cell r="BV495">
            <v>43.442165729999999</v>
          </cell>
          <cell r="BW495">
            <v>-2.2061657099999934</v>
          </cell>
          <cell r="BX495">
            <v>-5.3500962967551989E-2</v>
          </cell>
          <cell r="BY495">
            <v>37.893717979999998</v>
          </cell>
          <cell r="BZ495">
            <v>43.442165729999999</v>
          </cell>
          <cell r="CA495">
            <v>5.5484477500000011</v>
          </cell>
          <cell r="CB495">
            <v>0.14642130795738828</v>
          </cell>
          <cell r="CC495">
            <v>0</v>
          </cell>
          <cell r="CD495">
            <v>7.1031666700000002</v>
          </cell>
          <cell r="CE495">
            <v>7.370625780000001</v>
          </cell>
          <cell r="CF495">
            <v>-0.26745911000000078</v>
          </cell>
          <cell r="CG495">
            <v>48.339166690000006</v>
          </cell>
          <cell r="CH495">
            <v>50.812791509999997</v>
          </cell>
          <cell r="CI495">
            <v>-2.4736248199999906</v>
          </cell>
          <cell r="CJ495">
            <v>-5.1172268563572758E-2</v>
          </cell>
          <cell r="CK495">
            <v>43.961559210000004</v>
          </cell>
          <cell r="CL495">
            <v>50.812791509999997</v>
          </cell>
          <cell r="CM495">
            <v>6.8512322999999924</v>
          </cell>
          <cell r="CN495">
            <v>0.15584598051384702</v>
          </cell>
          <cell r="CO495">
            <v>0</v>
          </cell>
          <cell r="CP495">
            <v>6.8726666700000001</v>
          </cell>
          <cell r="CQ495">
            <v>7.3847086400000004</v>
          </cell>
          <cell r="CR495">
            <v>-0.51204197000000029</v>
          </cell>
          <cell r="CS495">
            <v>55.211833360000007</v>
          </cell>
          <cell r="CT495">
            <v>58.197500149999996</v>
          </cell>
          <cell r="CU495">
            <v>-2.9856667899999891</v>
          </cell>
          <cell r="CV495">
            <v>-5.4076573957115716E-2</v>
          </cell>
          <cell r="CW495">
            <v>50.303231359999998</v>
          </cell>
          <cell r="CX495">
            <v>58.197500149999996</v>
          </cell>
          <cell r="CY495">
            <v>-7.8942687899999981</v>
          </cell>
          <cell r="CZ495">
            <v>-0.15693363182782216</v>
          </cell>
          <cell r="DA495">
            <v>0</v>
          </cell>
          <cell r="DB495">
            <v>18.127666670000004</v>
          </cell>
          <cell r="DC495">
            <v>6.81820658</v>
          </cell>
          <cell r="DD495">
            <v>11.309460090000004</v>
          </cell>
          <cell r="DE495">
            <v>73.339500029999996</v>
          </cell>
          <cell r="DF495">
            <v>65.015706729999991</v>
          </cell>
          <cell r="DG495">
            <v>8.3237933000000055</v>
          </cell>
          <cell r="DH495">
            <v>0.1134967281832451</v>
          </cell>
          <cell r="DI495">
            <v>57.095425079999998</v>
          </cell>
          <cell r="DJ495">
            <v>65.015706729999991</v>
          </cell>
          <cell r="DK495">
            <v>-7.9202816499999926</v>
          </cell>
          <cell r="DL495">
            <v>-0.1387200750130573</v>
          </cell>
          <cell r="DM495">
            <v>0</v>
          </cell>
          <cell r="DN495">
            <v>7.4531716699999997</v>
          </cell>
          <cell r="DO495">
            <v>6.6069779600000009</v>
          </cell>
          <cell r="DP495">
            <v>0.84619370999999877</v>
          </cell>
          <cell r="DQ495">
            <v>80.212166699999997</v>
          </cell>
          <cell r="DR495">
            <v>71.62268469</v>
          </cell>
          <cell r="DS495">
            <v>8.5894820099999976</v>
          </cell>
          <cell r="DT495">
            <v>0.10708452798844539</v>
          </cell>
          <cell r="DU495">
            <v>63.362919950000006</v>
          </cell>
          <cell r="DV495">
            <v>71.62268469</v>
          </cell>
          <cell r="DW495">
            <v>-8.2597647399999943</v>
          </cell>
          <cell r="DX495">
            <v>-0.13035644106234082</v>
          </cell>
          <cell r="DY495">
            <v>0</v>
          </cell>
          <cell r="DZ495">
            <v>6.8726666700000001</v>
          </cell>
          <cell r="EA495">
            <v>6.8820574000000061</v>
          </cell>
          <cell r="EB495">
            <v>-9.390730000006009E-3</v>
          </cell>
          <cell r="EC495">
            <v>87.084833369999998</v>
          </cell>
          <cell r="ED495">
            <v>78.504742090000008</v>
          </cell>
          <cell r="EE495">
            <v>8.5800912799999907</v>
          </cell>
          <cell r="EF495">
            <v>9.8525666846550577E-2</v>
          </cell>
          <cell r="EG495">
            <v>70.006146020000003</v>
          </cell>
          <cell r="EH495">
            <v>78.504742090000008</v>
          </cell>
          <cell r="EI495">
            <v>-8.4985960700000049</v>
          </cell>
          <cell r="EJ495">
            <v>-0.12139785651922687</v>
          </cell>
          <cell r="EK495">
            <v>0</v>
          </cell>
          <cell r="EL495">
            <v>6.8726666300000003</v>
          </cell>
          <cell r="EM495">
            <v>8.0746967000000023</v>
          </cell>
          <cell r="EN495">
            <v>-1.2020300700000019</v>
          </cell>
        </row>
        <row r="496">
          <cell r="A496">
            <v>525772</v>
          </cell>
          <cell r="B496" t="str">
            <v>Consultancy fees-Digital services</v>
          </cell>
          <cell r="C496">
            <v>0</v>
          </cell>
          <cell r="D496">
            <v>0</v>
          </cell>
          <cell r="E496">
            <v>1.8516300000000001</v>
          </cell>
          <cell r="F496">
            <v>1.2</v>
          </cell>
          <cell r="G496">
            <v>1.8779650000000001</v>
          </cell>
          <cell r="H496">
            <v>0</v>
          </cell>
          <cell r="I496">
            <v>0</v>
          </cell>
          <cell r="J496">
            <v>0</v>
          </cell>
          <cell r="K496">
            <v>0</v>
          </cell>
          <cell r="L496">
            <v>0</v>
          </cell>
          <cell r="M496">
            <v>0</v>
          </cell>
          <cell r="N496">
            <v>0</v>
          </cell>
          <cell r="O496">
            <v>0</v>
          </cell>
          <cell r="P496">
            <v>0</v>
          </cell>
          <cell r="Q496">
            <v>0</v>
          </cell>
          <cell r="R496">
            <v>0</v>
          </cell>
          <cell r="S496">
            <v>0</v>
          </cell>
          <cell r="T496">
            <v>0</v>
          </cell>
          <cell r="U496">
            <v>0</v>
          </cell>
          <cell r="V496">
            <v>0</v>
          </cell>
          <cell r="W496">
            <v>0</v>
          </cell>
          <cell r="X496">
            <v>0</v>
          </cell>
          <cell r="Y496">
            <v>0</v>
          </cell>
          <cell r="Z496">
            <v>0</v>
          </cell>
          <cell r="AA496">
            <v>0</v>
          </cell>
          <cell r="AB496">
            <v>0</v>
          </cell>
          <cell r="AC496">
            <v>0</v>
          </cell>
          <cell r="AD496">
            <v>0</v>
          </cell>
          <cell r="AE496">
            <v>0</v>
          </cell>
          <cell r="AF496">
            <v>0</v>
          </cell>
          <cell r="AG496">
            <v>0</v>
          </cell>
          <cell r="AH496">
            <v>0</v>
          </cell>
          <cell r="AI496">
            <v>0</v>
          </cell>
          <cell r="AJ496">
            <v>0</v>
          </cell>
          <cell r="AK496">
            <v>0</v>
          </cell>
          <cell r="AL496">
            <v>0</v>
          </cell>
          <cell r="AM496">
            <v>0</v>
          </cell>
          <cell r="AN496">
            <v>0</v>
          </cell>
          <cell r="AO496">
            <v>0</v>
          </cell>
          <cell r="AP496">
            <v>0</v>
          </cell>
          <cell r="AQ496">
            <v>0</v>
          </cell>
          <cell r="AR496">
            <v>0</v>
          </cell>
          <cell r="AS496">
            <v>0</v>
          </cell>
          <cell r="AT496">
            <v>0</v>
          </cell>
          <cell r="AU496">
            <v>0</v>
          </cell>
          <cell r="AV496">
            <v>0</v>
          </cell>
          <cell r="AW496">
            <v>0</v>
          </cell>
          <cell r="AX496">
            <v>0</v>
          </cell>
          <cell r="AY496">
            <v>0</v>
          </cell>
          <cell r="AZ496">
            <v>0</v>
          </cell>
          <cell r="BA496">
            <v>0</v>
          </cell>
          <cell r="BB496">
            <v>0</v>
          </cell>
          <cell r="BC496">
            <v>0</v>
          </cell>
          <cell r="BD496">
            <v>0</v>
          </cell>
          <cell r="BE496">
            <v>0</v>
          </cell>
          <cell r="BF496">
            <v>0</v>
          </cell>
          <cell r="BG496">
            <v>0</v>
          </cell>
          <cell r="BH496">
            <v>0</v>
          </cell>
          <cell r="BI496">
            <v>0</v>
          </cell>
          <cell r="BJ496">
            <v>0</v>
          </cell>
          <cell r="BK496">
            <v>0</v>
          </cell>
          <cell r="BL496">
            <v>0</v>
          </cell>
          <cell r="BM496">
            <v>0</v>
          </cell>
          <cell r="BN496">
            <v>0</v>
          </cell>
          <cell r="BO496">
            <v>0</v>
          </cell>
          <cell r="BP496">
            <v>0</v>
          </cell>
          <cell r="BQ496">
            <v>0</v>
          </cell>
          <cell r="BR496">
            <v>0</v>
          </cell>
          <cell r="BS496">
            <v>0</v>
          </cell>
          <cell r="BT496">
            <v>0</v>
          </cell>
          <cell r="BU496">
            <v>0</v>
          </cell>
          <cell r="BV496">
            <v>0</v>
          </cell>
          <cell r="BW496">
            <v>0</v>
          </cell>
          <cell r="BX496">
            <v>0</v>
          </cell>
          <cell r="BY496">
            <v>0</v>
          </cell>
          <cell r="BZ496">
            <v>0</v>
          </cell>
          <cell r="CA496">
            <v>0</v>
          </cell>
          <cell r="CB496">
            <v>0</v>
          </cell>
          <cell r="CC496">
            <v>0</v>
          </cell>
          <cell r="CD496">
            <v>0</v>
          </cell>
          <cell r="CE496">
            <v>0</v>
          </cell>
          <cell r="CF496">
            <v>0</v>
          </cell>
          <cell r="CG496">
            <v>0</v>
          </cell>
          <cell r="CH496">
            <v>0</v>
          </cell>
          <cell r="CI496">
            <v>0</v>
          </cell>
          <cell r="CJ496">
            <v>0</v>
          </cell>
          <cell r="CK496">
            <v>0</v>
          </cell>
          <cell r="CL496">
            <v>0</v>
          </cell>
          <cell r="CM496">
            <v>0</v>
          </cell>
          <cell r="CN496">
            <v>0</v>
          </cell>
          <cell r="CO496">
            <v>0</v>
          </cell>
          <cell r="CP496">
            <v>0</v>
          </cell>
          <cell r="CQ496">
            <v>0</v>
          </cell>
          <cell r="CR496">
            <v>0</v>
          </cell>
          <cell r="CS496">
            <v>0</v>
          </cell>
          <cell r="CT496">
            <v>0</v>
          </cell>
          <cell r="CU496">
            <v>0</v>
          </cell>
          <cell r="CV496">
            <v>0</v>
          </cell>
          <cell r="CW496">
            <v>0</v>
          </cell>
          <cell r="CX496">
            <v>0</v>
          </cell>
          <cell r="CY496">
            <v>0</v>
          </cell>
          <cell r="CZ496">
            <v>0</v>
          </cell>
          <cell r="DA496">
            <v>0</v>
          </cell>
          <cell r="DB496">
            <v>0</v>
          </cell>
          <cell r="DC496">
            <v>0</v>
          </cell>
          <cell r="DD496">
            <v>0</v>
          </cell>
          <cell r="DE496">
            <v>0</v>
          </cell>
          <cell r="DF496">
            <v>0</v>
          </cell>
          <cell r="DG496">
            <v>0</v>
          </cell>
          <cell r="DH496">
            <v>0</v>
          </cell>
          <cell r="DI496">
            <v>0</v>
          </cell>
          <cell r="DJ496">
            <v>0</v>
          </cell>
          <cell r="DK496">
            <v>0</v>
          </cell>
          <cell r="DL496">
            <v>0</v>
          </cell>
          <cell r="DM496">
            <v>0</v>
          </cell>
          <cell r="DN496">
            <v>0</v>
          </cell>
          <cell r="DO496">
            <v>0</v>
          </cell>
          <cell r="DP496">
            <v>0</v>
          </cell>
          <cell r="DQ496">
            <v>0</v>
          </cell>
          <cell r="DR496">
            <v>0</v>
          </cell>
          <cell r="DS496">
            <v>0</v>
          </cell>
          <cell r="DT496">
            <v>0</v>
          </cell>
          <cell r="DU496">
            <v>0</v>
          </cell>
          <cell r="DV496">
            <v>0</v>
          </cell>
          <cell r="DW496">
            <v>0</v>
          </cell>
          <cell r="DX496">
            <v>0</v>
          </cell>
          <cell r="DY496">
            <v>0</v>
          </cell>
          <cell r="DZ496">
            <v>0</v>
          </cell>
          <cell r="EA496">
            <v>0</v>
          </cell>
          <cell r="EB496">
            <v>0</v>
          </cell>
          <cell r="EC496">
            <v>0</v>
          </cell>
          <cell r="ED496">
            <v>0</v>
          </cell>
          <cell r="EE496">
            <v>0</v>
          </cell>
          <cell r="EF496">
            <v>0</v>
          </cell>
          <cell r="EG496">
            <v>0</v>
          </cell>
          <cell r="EH496">
            <v>0</v>
          </cell>
          <cell r="EI496">
            <v>0</v>
          </cell>
          <cell r="EJ496">
            <v>0</v>
          </cell>
          <cell r="EK496">
            <v>0</v>
          </cell>
          <cell r="EL496">
            <v>0</v>
          </cell>
          <cell r="EM496">
            <v>0</v>
          </cell>
          <cell r="EN496">
            <v>0</v>
          </cell>
        </row>
        <row r="497">
          <cell r="A497">
            <v>525773</v>
          </cell>
          <cell r="B497" t="str">
            <v xml:space="preserve"> Information &amp; cyber security related expenses</v>
          </cell>
          <cell r="C497">
            <v>0</v>
          </cell>
          <cell r="D497">
            <v>0</v>
          </cell>
          <cell r="E497">
            <v>0</v>
          </cell>
          <cell r="F497">
            <v>4.0209999999999999</v>
          </cell>
          <cell r="G497">
            <v>10.012239529999999</v>
          </cell>
          <cell r="H497">
            <v>0</v>
          </cell>
          <cell r="I497">
            <v>0</v>
          </cell>
          <cell r="J497">
            <v>14</v>
          </cell>
          <cell r="K497">
            <v>0</v>
          </cell>
          <cell r="L497">
            <v>0</v>
          </cell>
          <cell r="M497">
            <v>0</v>
          </cell>
          <cell r="N497">
            <v>0</v>
          </cell>
          <cell r="O497">
            <v>0</v>
          </cell>
          <cell r="P497">
            <v>0</v>
          </cell>
          <cell r="Q497">
            <v>0</v>
          </cell>
          <cell r="R497">
            <v>0</v>
          </cell>
          <cell r="S497">
            <v>0</v>
          </cell>
          <cell r="T497">
            <v>0</v>
          </cell>
          <cell r="U497">
            <v>0</v>
          </cell>
          <cell r="V497">
            <v>0</v>
          </cell>
          <cell r="W497">
            <v>0</v>
          </cell>
          <cell r="X497">
            <v>0</v>
          </cell>
          <cell r="Y497">
            <v>0</v>
          </cell>
          <cell r="Z497">
            <v>0</v>
          </cell>
          <cell r="AA497">
            <v>0</v>
          </cell>
          <cell r="AB497">
            <v>0</v>
          </cell>
          <cell r="AC497">
            <v>0</v>
          </cell>
          <cell r="AD497">
            <v>0</v>
          </cell>
          <cell r="AE497">
            <v>0</v>
          </cell>
          <cell r="AF497">
            <v>0</v>
          </cell>
          <cell r="AG497">
            <v>0</v>
          </cell>
          <cell r="AH497">
            <v>0</v>
          </cell>
          <cell r="AI497">
            <v>0</v>
          </cell>
          <cell r="AJ497">
            <v>0</v>
          </cell>
          <cell r="AK497">
            <v>0</v>
          </cell>
          <cell r="AL497">
            <v>0</v>
          </cell>
          <cell r="AM497">
            <v>0</v>
          </cell>
          <cell r="AN497">
            <v>0</v>
          </cell>
          <cell r="AO497">
            <v>0</v>
          </cell>
          <cell r="AP497">
            <v>0</v>
          </cell>
          <cell r="AQ497">
            <v>0</v>
          </cell>
          <cell r="AR497">
            <v>0</v>
          </cell>
          <cell r="AS497">
            <v>0</v>
          </cell>
          <cell r="AT497">
            <v>0</v>
          </cell>
          <cell r="AU497">
            <v>0</v>
          </cell>
          <cell r="AV497">
            <v>0</v>
          </cell>
          <cell r="AW497">
            <v>0</v>
          </cell>
          <cell r="AX497">
            <v>0</v>
          </cell>
          <cell r="AY497">
            <v>0</v>
          </cell>
          <cell r="AZ497">
            <v>0</v>
          </cell>
          <cell r="BA497">
            <v>0</v>
          </cell>
          <cell r="BB497">
            <v>0</v>
          </cell>
          <cell r="BC497">
            <v>0</v>
          </cell>
          <cell r="BD497">
            <v>0</v>
          </cell>
          <cell r="BE497">
            <v>0</v>
          </cell>
          <cell r="BF497">
            <v>0</v>
          </cell>
          <cell r="BG497">
            <v>0</v>
          </cell>
          <cell r="BH497">
            <v>0</v>
          </cell>
          <cell r="BI497">
            <v>0</v>
          </cell>
          <cell r="BJ497">
            <v>0</v>
          </cell>
          <cell r="BK497">
            <v>0</v>
          </cell>
          <cell r="BL497">
            <v>0</v>
          </cell>
          <cell r="BM497">
            <v>0</v>
          </cell>
          <cell r="BN497">
            <v>0</v>
          </cell>
          <cell r="BO497">
            <v>0</v>
          </cell>
          <cell r="BP497">
            <v>0</v>
          </cell>
          <cell r="BQ497">
            <v>0</v>
          </cell>
          <cell r="BR497">
            <v>0</v>
          </cell>
          <cell r="BS497">
            <v>0</v>
          </cell>
          <cell r="BT497">
            <v>0</v>
          </cell>
          <cell r="BU497">
            <v>0</v>
          </cell>
          <cell r="BV497">
            <v>0</v>
          </cell>
          <cell r="BW497">
            <v>0</v>
          </cell>
          <cell r="BX497">
            <v>0</v>
          </cell>
          <cell r="BY497">
            <v>0</v>
          </cell>
          <cell r="BZ497">
            <v>0</v>
          </cell>
          <cell r="CA497">
            <v>0</v>
          </cell>
          <cell r="CB497">
            <v>0</v>
          </cell>
          <cell r="CC497">
            <v>0</v>
          </cell>
          <cell r="CD497">
            <v>0</v>
          </cell>
          <cell r="CE497">
            <v>0</v>
          </cell>
          <cell r="CF497">
            <v>0</v>
          </cell>
          <cell r="CG497">
            <v>0</v>
          </cell>
          <cell r="CH497">
            <v>0</v>
          </cell>
          <cell r="CI497">
            <v>0</v>
          </cell>
          <cell r="CJ497">
            <v>0</v>
          </cell>
          <cell r="CK497">
            <v>0</v>
          </cell>
          <cell r="CL497">
            <v>0</v>
          </cell>
          <cell r="CM497">
            <v>0</v>
          </cell>
          <cell r="CN497">
            <v>0</v>
          </cell>
          <cell r="CO497">
            <v>0</v>
          </cell>
          <cell r="CP497">
            <v>0</v>
          </cell>
          <cell r="CQ497">
            <v>0</v>
          </cell>
          <cell r="CR497">
            <v>0</v>
          </cell>
          <cell r="CS497">
            <v>0</v>
          </cell>
          <cell r="CT497">
            <v>0</v>
          </cell>
          <cell r="CU497">
            <v>0</v>
          </cell>
          <cell r="CV497">
            <v>0</v>
          </cell>
          <cell r="CW497">
            <v>0</v>
          </cell>
          <cell r="CX497">
            <v>0</v>
          </cell>
          <cell r="CY497">
            <v>0</v>
          </cell>
          <cell r="CZ497">
            <v>0</v>
          </cell>
          <cell r="DA497">
            <v>0</v>
          </cell>
          <cell r="DB497">
            <v>0</v>
          </cell>
          <cell r="DC497">
            <v>0</v>
          </cell>
          <cell r="DD497">
            <v>0</v>
          </cell>
          <cell r="DE497">
            <v>0</v>
          </cell>
          <cell r="DF497">
            <v>0</v>
          </cell>
          <cell r="DG497">
            <v>0</v>
          </cell>
          <cell r="DH497">
            <v>0</v>
          </cell>
          <cell r="DI497">
            <v>0</v>
          </cell>
          <cell r="DJ497">
            <v>0</v>
          </cell>
          <cell r="DK497">
            <v>0</v>
          </cell>
          <cell r="DL497">
            <v>0</v>
          </cell>
          <cell r="DM497">
            <v>0</v>
          </cell>
          <cell r="DN497">
            <v>0</v>
          </cell>
          <cell r="DO497">
            <v>0</v>
          </cell>
          <cell r="DP497">
            <v>0</v>
          </cell>
          <cell r="DQ497">
            <v>0</v>
          </cell>
          <cell r="DR497">
            <v>0</v>
          </cell>
          <cell r="DS497">
            <v>0</v>
          </cell>
          <cell r="DT497">
            <v>0</v>
          </cell>
          <cell r="DU497">
            <v>0</v>
          </cell>
          <cell r="DV497">
            <v>0</v>
          </cell>
          <cell r="DW497">
            <v>0</v>
          </cell>
          <cell r="DX497">
            <v>0</v>
          </cell>
          <cell r="DY497">
            <v>0</v>
          </cell>
          <cell r="DZ497">
            <v>0</v>
          </cell>
          <cell r="EA497">
            <v>0</v>
          </cell>
          <cell r="EB497">
            <v>0</v>
          </cell>
          <cell r="EC497">
            <v>0</v>
          </cell>
          <cell r="ED497">
            <v>0</v>
          </cell>
          <cell r="EE497">
            <v>0</v>
          </cell>
          <cell r="EF497">
            <v>0</v>
          </cell>
          <cell r="EG497">
            <v>0</v>
          </cell>
          <cell r="EH497">
            <v>0</v>
          </cell>
          <cell r="EI497">
            <v>0</v>
          </cell>
          <cell r="EJ497">
            <v>0</v>
          </cell>
          <cell r="EK497">
            <v>0</v>
          </cell>
          <cell r="EL497">
            <v>0</v>
          </cell>
          <cell r="EM497">
            <v>0</v>
          </cell>
          <cell r="EN497">
            <v>0</v>
          </cell>
        </row>
        <row r="498">
          <cell r="A498">
            <v>525775</v>
          </cell>
          <cell r="B498" t="str">
            <v>Transport Allw. Due to Covid -19</v>
          </cell>
          <cell r="C498">
            <v>0</v>
          </cell>
          <cell r="D498">
            <v>0</v>
          </cell>
          <cell r="E498">
            <v>22.699567909999999</v>
          </cell>
          <cell r="F498">
            <v>21.10864471</v>
          </cell>
          <cell r="G498">
            <v>-3.0016600000000002</v>
          </cell>
          <cell r="H498">
            <v>-0.14874999999999999</v>
          </cell>
          <cell r="I498">
            <v>-2.6950000000000002E-2</v>
          </cell>
          <cell r="J498">
            <v>0</v>
          </cell>
          <cell r="K498">
            <v>0</v>
          </cell>
          <cell r="L498">
            <v>0</v>
          </cell>
          <cell r="M498">
            <v>0</v>
          </cell>
          <cell r="N498">
            <v>0</v>
          </cell>
          <cell r="O498">
            <v>0</v>
          </cell>
          <cell r="P498">
            <v>0</v>
          </cell>
          <cell r="Q498">
            <v>0</v>
          </cell>
          <cell r="R498">
            <v>0</v>
          </cell>
          <cell r="S498">
            <v>0</v>
          </cell>
          <cell r="T498">
            <v>0</v>
          </cell>
          <cell r="U498">
            <v>0</v>
          </cell>
          <cell r="V498">
            <v>0</v>
          </cell>
          <cell r="W498">
            <v>0</v>
          </cell>
          <cell r="X498">
            <v>0</v>
          </cell>
          <cell r="Y498">
            <v>0</v>
          </cell>
          <cell r="Z498">
            <v>0</v>
          </cell>
          <cell r="AA498">
            <v>0</v>
          </cell>
          <cell r="AB498">
            <v>0</v>
          </cell>
          <cell r="AC498">
            <v>0</v>
          </cell>
          <cell r="AD498">
            <v>0</v>
          </cell>
          <cell r="AE498">
            <v>0</v>
          </cell>
          <cell r="AF498">
            <v>0</v>
          </cell>
          <cell r="AG498">
            <v>0</v>
          </cell>
          <cell r="AH498">
            <v>0</v>
          </cell>
          <cell r="AI498">
            <v>0</v>
          </cell>
          <cell r="AJ498">
            <v>0</v>
          </cell>
          <cell r="AK498">
            <v>0</v>
          </cell>
          <cell r="AL498">
            <v>0</v>
          </cell>
          <cell r="AM498">
            <v>0</v>
          </cell>
          <cell r="AN498">
            <v>0</v>
          </cell>
          <cell r="AO498">
            <v>0</v>
          </cell>
          <cell r="AP498">
            <v>0</v>
          </cell>
          <cell r="AQ498">
            <v>0</v>
          </cell>
          <cell r="AR498">
            <v>0</v>
          </cell>
          <cell r="AS498">
            <v>0</v>
          </cell>
          <cell r="AT498">
            <v>0</v>
          </cell>
          <cell r="AU498">
            <v>0</v>
          </cell>
          <cell r="AV498">
            <v>0</v>
          </cell>
          <cell r="AW498">
            <v>0</v>
          </cell>
          <cell r="AX498">
            <v>0</v>
          </cell>
          <cell r="AY498">
            <v>0</v>
          </cell>
          <cell r="AZ498">
            <v>0</v>
          </cell>
          <cell r="BA498">
            <v>0</v>
          </cell>
          <cell r="BB498">
            <v>0</v>
          </cell>
          <cell r="BC498">
            <v>0</v>
          </cell>
          <cell r="BD498">
            <v>0</v>
          </cell>
          <cell r="BE498">
            <v>0</v>
          </cell>
          <cell r="BF498">
            <v>0</v>
          </cell>
          <cell r="BG498">
            <v>0</v>
          </cell>
          <cell r="BH498">
            <v>0</v>
          </cell>
          <cell r="BI498">
            <v>0</v>
          </cell>
          <cell r="BJ498">
            <v>0</v>
          </cell>
          <cell r="BK498">
            <v>0</v>
          </cell>
          <cell r="BL498">
            <v>0</v>
          </cell>
          <cell r="BM498">
            <v>-6.7375000000000004E-3</v>
          </cell>
          <cell r="BN498">
            <v>0</v>
          </cell>
          <cell r="BO498">
            <v>-6.7375000000000004E-3</v>
          </cell>
          <cell r="BP498">
            <v>1</v>
          </cell>
          <cell r="BQ498">
            <v>0</v>
          </cell>
          <cell r="BR498">
            <v>0</v>
          </cell>
          <cell r="BS498">
            <v>0</v>
          </cell>
          <cell r="BT498">
            <v>0</v>
          </cell>
          <cell r="BU498">
            <v>0</v>
          </cell>
          <cell r="BV498">
            <v>0</v>
          </cell>
          <cell r="BW498">
            <v>0</v>
          </cell>
          <cell r="BX498">
            <v>0</v>
          </cell>
          <cell r="BY498">
            <v>-1.3475000000000001E-2</v>
          </cell>
          <cell r="BZ498">
            <v>0</v>
          </cell>
          <cell r="CA498">
            <v>1.3475000000000001E-2</v>
          </cell>
          <cell r="CB498">
            <v>-1</v>
          </cell>
          <cell r="CC498">
            <v>0</v>
          </cell>
          <cell r="CD498">
            <v>0</v>
          </cell>
          <cell r="CE498">
            <v>0</v>
          </cell>
          <cell r="CF498">
            <v>0</v>
          </cell>
          <cell r="CG498">
            <v>0</v>
          </cell>
          <cell r="CH498">
            <v>0</v>
          </cell>
          <cell r="CI498">
            <v>0</v>
          </cell>
          <cell r="CJ498">
            <v>0</v>
          </cell>
          <cell r="CK498">
            <v>-2.0212500000000001E-2</v>
          </cell>
          <cell r="CL498">
            <v>0</v>
          </cell>
          <cell r="CM498">
            <v>2.0212500000000001E-2</v>
          </cell>
          <cell r="CN498">
            <v>-1</v>
          </cell>
          <cell r="CO498">
            <v>0</v>
          </cell>
          <cell r="CP498">
            <v>0</v>
          </cell>
          <cell r="CQ498">
            <v>0</v>
          </cell>
          <cell r="CR498">
            <v>0</v>
          </cell>
          <cell r="CS498">
            <v>0</v>
          </cell>
          <cell r="CT498">
            <v>0</v>
          </cell>
          <cell r="CU498">
            <v>0</v>
          </cell>
          <cell r="CV498">
            <v>0</v>
          </cell>
          <cell r="CW498">
            <v>-2.6950000000000002E-2</v>
          </cell>
          <cell r="CX498">
            <v>0</v>
          </cell>
          <cell r="CY498">
            <v>-2.6950000000000002E-2</v>
          </cell>
          <cell r="CZ498">
            <v>1</v>
          </cell>
          <cell r="DA498">
            <v>0</v>
          </cell>
          <cell r="DB498">
            <v>0</v>
          </cell>
          <cell r="DC498">
            <v>0</v>
          </cell>
          <cell r="DD498">
            <v>0</v>
          </cell>
          <cell r="DE498">
            <v>0</v>
          </cell>
          <cell r="DF498">
            <v>0</v>
          </cell>
          <cell r="DG498">
            <v>0</v>
          </cell>
          <cell r="DH498">
            <v>0</v>
          </cell>
          <cell r="DI498">
            <v>-2.6950000000000002E-2</v>
          </cell>
          <cell r="DJ498">
            <v>0</v>
          </cell>
          <cell r="DK498">
            <v>-2.6950000000000002E-2</v>
          </cell>
          <cell r="DL498">
            <v>1</v>
          </cell>
          <cell r="DM498">
            <v>0</v>
          </cell>
          <cell r="DN498">
            <v>0</v>
          </cell>
          <cell r="DO498">
            <v>0</v>
          </cell>
          <cell r="DP498">
            <v>0</v>
          </cell>
          <cell r="DQ498">
            <v>0</v>
          </cell>
          <cell r="DR498">
            <v>0</v>
          </cell>
          <cell r="DS498">
            <v>0</v>
          </cell>
          <cell r="DT498">
            <v>0</v>
          </cell>
          <cell r="DU498">
            <v>-2.6950000000000002E-2</v>
          </cell>
          <cell r="DV498">
            <v>0</v>
          </cell>
          <cell r="DW498">
            <v>-2.6950000000000002E-2</v>
          </cell>
          <cell r="DX498">
            <v>1</v>
          </cell>
          <cell r="DY498">
            <v>0</v>
          </cell>
          <cell r="DZ498">
            <v>0</v>
          </cell>
          <cell r="EA498">
            <v>0</v>
          </cell>
          <cell r="EB498">
            <v>0</v>
          </cell>
          <cell r="EC498">
            <v>0</v>
          </cell>
          <cell r="ED498">
            <v>0</v>
          </cell>
          <cell r="EE498">
            <v>0</v>
          </cell>
          <cell r="EF498">
            <v>0</v>
          </cell>
          <cell r="EG498">
            <v>-2.6950000000000002E-2</v>
          </cell>
          <cell r="EH498">
            <v>0</v>
          </cell>
          <cell r="EI498">
            <v>-2.6950000000000002E-2</v>
          </cell>
          <cell r="EJ498">
            <v>1</v>
          </cell>
          <cell r="EK498">
            <v>0</v>
          </cell>
          <cell r="EL498">
            <v>0</v>
          </cell>
          <cell r="EM498">
            <v>0</v>
          </cell>
          <cell r="EN498">
            <v>0</v>
          </cell>
        </row>
        <row r="499">
          <cell r="A499">
            <v>525776</v>
          </cell>
          <cell r="B499" t="str">
            <v>Special Allow. Due to Covid-19</v>
          </cell>
          <cell r="C499">
            <v>0</v>
          </cell>
          <cell r="D499">
            <v>0</v>
          </cell>
          <cell r="E499">
            <v>73.632499999999993</v>
          </cell>
          <cell r="F499">
            <v>14.885</v>
          </cell>
          <cell r="G499">
            <v>0</v>
          </cell>
          <cell r="H499">
            <v>0</v>
          </cell>
          <cell r="I499">
            <v>0</v>
          </cell>
          <cell r="J499">
            <v>0</v>
          </cell>
          <cell r="K499">
            <v>0</v>
          </cell>
          <cell r="L499">
            <v>0</v>
          </cell>
          <cell r="M499">
            <v>0</v>
          </cell>
          <cell r="N499">
            <v>0</v>
          </cell>
          <cell r="O499">
            <v>0</v>
          </cell>
          <cell r="P499">
            <v>0</v>
          </cell>
          <cell r="Q499">
            <v>0</v>
          </cell>
          <cell r="R499">
            <v>0</v>
          </cell>
          <cell r="S499">
            <v>0</v>
          </cell>
          <cell r="T499">
            <v>0</v>
          </cell>
          <cell r="U499">
            <v>0</v>
          </cell>
          <cell r="V499">
            <v>0</v>
          </cell>
          <cell r="W499">
            <v>0</v>
          </cell>
          <cell r="X499">
            <v>0</v>
          </cell>
          <cell r="Y499">
            <v>0</v>
          </cell>
          <cell r="Z499">
            <v>0</v>
          </cell>
          <cell r="AA499">
            <v>0</v>
          </cell>
          <cell r="AB499">
            <v>0</v>
          </cell>
          <cell r="AC499">
            <v>0</v>
          </cell>
          <cell r="AD499">
            <v>0</v>
          </cell>
          <cell r="AE499">
            <v>0</v>
          </cell>
          <cell r="AF499">
            <v>0</v>
          </cell>
          <cell r="AG499">
            <v>0</v>
          </cell>
          <cell r="AH499">
            <v>0</v>
          </cell>
          <cell r="AI499">
            <v>0</v>
          </cell>
          <cell r="AJ499">
            <v>0</v>
          </cell>
          <cell r="AK499">
            <v>0</v>
          </cell>
          <cell r="AL499">
            <v>0</v>
          </cell>
          <cell r="AM499">
            <v>0</v>
          </cell>
          <cell r="AN499">
            <v>0</v>
          </cell>
          <cell r="AO499">
            <v>0</v>
          </cell>
          <cell r="AP499">
            <v>0</v>
          </cell>
          <cell r="AQ499">
            <v>0</v>
          </cell>
          <cell r="AR499">
            <v>0</v>
          </cell>
          <cell r="AS499">
            <v>0</v>
          </cell>
          <cell r="AT499">
            <v>0</v>
          </cell>
          <cell r="AU499">
            <v>0</v>
          </cell>
          <cell r="AV499">
            <v>0</v>
          </cell>
          <cell r="AW499">
            <v>0</v>
          </cell>
          <cell r="AX499">
            <v>0</v>
          </cell>
          <cell r="AY499">
            <v>0</v>
          </cell>
          <cell r="AZ499">
            <v>0</v>
          </cell>
          <cell r="BA499">
            <v>0</v>
          </cell>
          <cell r="BB499">
            <v>0</v>
          </cell>
          <cell r="BC499">
            <v>0</v>
          </cell>
          <cell r="BD499">
            <v>0</v>
          </cell>
          <cell r="BE499">
            <v>0</v>
          </cell>
          <cell r="BF499">
            <v>0</v>
          </cell>
          <cell r="BG499">
            <v>0</v>
          </cell>
          <cell r="BH499">
            <v>0</v>
          </cell>
          <cell r="BI499">
            <v>0</v>
          </cell>
          <cell r="BJ499">
            <v>0</v>
          </cell>
          <cell r="BK499">
            <v>0</v>
          </cell>
          <cell r="BL499">
            <v>0</v>
          </cell>
          <cell r="BM499">
            <v>0</v>
          </cell>
          <cell r="BN499">
            <v>0</v>
          </cell>
          <cell r="BO499">
            <v>0</v>
          </cell>
          <cell r="BP499">
            <v>0</v>
          </cell>
          <cell r="BQ499">
            <v>0</v>
          </cell>
          <cell r="BR499">
            <v>0</v>
          </cell>
          <cell r="BS499">
            <v>0</v>
          </cell>
          <cell r="BT499">
            <v>0</v>
          </cell>
          <cell r="BU499">
            <v>0</v>
          </cell>
          <cell r="BV499">
            <v>0</v>
          </cell>
          <cell r="BW499">
            <v>0</v>
          </cell>
          <cell r="BX499">
            <v>0</v>
          </cell>
          <cell r="BY499">
            <v>0</v>
          </cell>
          <cell r="BZ499">
            <v>0</v>
          </cell>
          <cell r="CA499">
            <v>0</v>
          </cell>
          <cell r="CB499">
            <v>0</v>
          </cell>
          <cell r="CC499">
            <v>0</v>
          </cell>
          <cell r="CD499">
            <v>0</v>
          </cell>
          <cell r="CE499">
            <v>0</v>
          </cell>
          <cell r="CF499">
            <v>0</v>
          </cell>
          <cell r="CG499">
            <v>0</v>
          </cell>
          <cell r="CH499">
            <v>0</v>
          </cell>
          <cell r="CI499">
            <v>0</v>
          </cell>
          <cell r="CJ499">
            <v>0</v>
          </cell>
          <cell r="CK499">
            <v>0</v>
          </cell>
          <cell r="CL499">
            <v>0</v>
          </cell>
          <cell r="CM499">
            <v>0</v>
          </cell>
          <cell r="CN499">
            <v>0</v>
          </cell>
          <cell r="CO499">
            <v>0</v>
          </cell>
          <cell r="CP499">
            <v>0</v>
          </cell>
          <cell r="CQ499">
            <v>0</v>
          </cell>
          <cell r="CR499">
            <v>0</v>
          </cell>
          <cell r="CS499">
            <v>0</v>
          </cell>
          <cell r="CT499">
            <v>0</v>
          </cell>
          <cell r="CU499">
            <v>0</v>
          </cell>
          <cell r="CV499">
            <v>0</v>
          </cell>
          <cell r="CW499">
            <v>0</v>
          </cell>
          <cell r="CX499">
            <v>0</v>
          </cell>
          <cell r="CY499">
            <v>0</v>
          </cell>
          <cell r="CZ499">
            <v>0</v>
          </cell>
          <cell r="DA499">
            <v>0</v>
          </cell>
          <cell r="DB499">
            <v>0</v>
          </cell>
          <cell r="DC499">
            <v>0</v>
          </cell>
          <cell r="DD499">
            <v>0</v>
          </cell>
          <cell r="DE499">
            <v>0</v>
          </cell>
          <cell r="DF499">
            <v>0</v>
          </cell>
          <cell r="DG499">
            <v>0</v>
          </cell>
          <cell r="DH499">
            <v>0</v>
          </cell>
          <cell r="DI499">
            <v>0</v>
          </cell>
          <cell r="DJ499">
            <v>0</v>
          </cell>
          <cell r="DK499">
            <v>0</v>
          </cell>
          <cell r="DL499">
            <v>0</v>
          </cell>
          <cell r="DM499">
            <v>0</v>
          </cell>
          <cell r="DN499">
            <v>0</v>
          </cell>
          <cell r="DO499">
            <v>0</v>
          </cell>
          <cell r="DP499">
            <v>0</v>
          </cell>
          <cell r="DQ499">
            <v>0</v>
          </cell>
          <cell r="DR499">
            <v>0</v>
          </cell>
          <cell r="DS499">
            <v>0</v>
          </cell>
          <cell r="DT499">
            <v>0</v>
          </cell>
          <cell r="DU499">
            <v>0</v>
          </cell>
          <cell r="DV499">
            <v>0</v>
          </cell>
          <cell r="DW499">
            <v>0</v>
          </cell>
          <cell r="DX499">
            <v>0</v>
          </cell>
          <cell r="DY499">
            <v>0</v>
          </cell>
          <cell r="DZ499">
            <v>0</v>
          </cell>
          <cell r="EA499">
            <v>0</v>
          </cell>
          <cell r="EB499">
            <v>0</v>
          </cell>
          <cell r="EC499">
            <v>0</v>
          </cell>
          <cell r="ED499">
            <v>0</v>
          </cell>
          <cell r="EE499">
            <v>0</v>
          </cell>
          <cell r="EF499">
            <v>0</v>
          </cell>
          <cell r="EG499">
            <v>0</v>
          </cell>
          <cell r="EH499">
            <v>0</v>
          </cell>
          <cell r="EI499">
            <v>0</v>
          </cell>
          <cell r="EJ499">
            <v>0</v>
          </cell>
          <cell r="EK499">
            <v>0</v>
          </cell>
          <cell r="EL499">
            <v>0</v>
          </cell>
          <cell r="EM499">
            <v>0</v>
          </cell>
          <cell r="EN499">
            <v>0</v>
          </cell>
        </row>
        <row r="500">
          <cell r="A500">
            <v>525777</v>
          </cell>
          <cell r="B500" t="str">
            <v>Broadband Cost Reim. Due to Covid -19</v>
          </cell>
          <cell r="C500">
            <v>0</v>
          </cell>
          <cell r="D500">
            <v>0</v>
          </cell>
          <cell r="E500">
            <v>0.74407013</v>
          </cell>
          <cell r="F500">
            <v>2.9819249999999999E-2</v>
          </cell>
          <cell r="G500">
            <v>0</v>
          </cell>
          <cell r="H500">
            <v>0</v>
          </cell>
          <cell r="I500">
            <v>0</v>
          </cell>
          <cell r="J500">
            <v>0</v>
          </cell>
          <cell r="K500">
            <v>0</v>
          </cell>
          <cell r="L500">
            <v>0</v>
          </cell>
          <cell r="M500">
            <v>0</v>
          </cell>
          <cell r="N500">
            <v>0</v>
          </cell>
          <cell r="O500">
            <v>0</v>
          </cell>
          <cell r="P500">
            <v>0</v>
          </cell>
          <cell r="Q500">
            <v>0</v>
          </cell>
          <cell r="R500">
            <v>0</v>
          </cell>
          <cell r="S500">
            <v>0</v>
          </cell>
          <cell r="T500">
            <v>0</v>
          </cell>
          <cell r="U500">
            <v>0</v>
          </cell>
          <cell r="V500">
            <v>0</v>
          </cell>
          <cell r="W500">
            <v>0</v>
          </cell>
          <cell r="X500">
            <v>0</v>
          </cell>
          <cell r="Y500">
            <v>0</v>
          </cell>
          <cell r="Z500">
            <v>0</v>
          </cell>
          <cell r="AA500">
            <v>0</v>
          </cell>
          <cell r="AB500">
            <v>0</v>
          </cell>
          <cell r="AC500">
            <v>0</v>
          </cell>
          <cell r="AD500">
            <v>0</v>
          </cell>
          <cell r="AE500">
            <v>0</v>
          </cell>
          <cell r="AF500">
            <v>0</v>
          </cell>
          <cell r="AG500">
            <v>0</v>
          </cell>
          <cell r="AH500">
            <v>0</v>
          </cell>
          <cell r="AI500">
            <v>0</v>
          </cell>
          <cell r="AJ500">
            <v>0</v>
          </cell>
          <cell r="AK500">
            <v>0</v>
          </cell>
          <cell r="AL500">
            <v>0</v>
          </cell>
          <cell r="AM500">
            <v>0</v>
          </cell>
          <cell r="AN500">
            <v>0</v>
          </cell>
          <cell r="AO500">
            <v>0</v>
          </cell>
          <cell r="AP500">
            <v>0</v>
          </cell>
          <cell r="AQ500">
            <v>0</v>
          </cell>
          <cell r="AR500">
            <v>0</v>
          </cell>
          <cell r="AS500">
            <v>0</v>
          </cell>
          <cell r="AT500">
            <v>0</v>
          </cell>
          <cell r="AU500">
            <v>0</v>
          </cell>
          <cell r="AV500">
            <v>0</v>
          </cell>
          <cell r="AW500">
            <v>0</v>
          </cell>
          <cell r="AX500">
            <v>0</v>
          </cell>
          <cell r="AY500">
            <v>0</v>
          </cell>
          <cell r="AZ500">
            <v>0</v>
          </cell>
          <cell r="BA500">
            <v>0</v>
          </cell>
          <cell r="BB500">
            <v>0</v>
          </cell>
          <cell r="BC500">
            <v>0</v>
          </cell>
          <cell r="BD500">
            <v>0</v>
          </cell>
          <cell r="BE500">
            <v>0</v>
          </cell>
          <cell r="BF500">
            <v>0</v>
          </cell>
          <cell r="BG500">
            <v>0</v>
          </cell>
          <cell r="BH500">
            <v>0</v>
          </cell>
          <cell r="BI500">
            <v>0</v>
          </cell>
          <cell r="BJ500">
            <v>0</v>
          </cell>
          <cell r="BK500">
            <v>0</v>
          </cell>
          <cell r="BL500">
            <v>0</v>
          </cell>
          <cell r="BM500">
            <v>0</v>
          </cell>
          <cell r="BN500">
            <v>0</v>
          </cell>
          <cell r="BO500">
            <v>0</v>
          </cell>
          <cell r="BP500">
            <v>0</v>
          </cell>
          <cell r="BQ500">
            <v>0</v>
          </cell>
          <cell r="BR500">
            <v>0</v>
          </cell>
          <cell r="BS500">
            <v>0</v>
          </cell>
          <cell r="BT500">
            <v>0</v>
          </cell>
          <cell r="BU500">
            <v>0</v>
          </cell>
          <cell r="BV500">
            <v>0</v>
          </cell>
          <cell r="BW500">
            <v>0</v>
          </cell>
          <cell r="BX500">
            <v>0</v>
          </cell>
          <cell r="BY500">
            <v>0</v>
          </cell>
          <cell r="BZ500">
            <v>0</v>
          </cell>
          <cell r="CA500">
            <v>0</v>
          </cell>
          <cell r="CB500">
            <v>0</v>
          </cell>
          <cell r="CC500">
            <v>0</v>
          </cell>
          <cell r="CD500">
            <v>0</v>
          </cell>
          <cell r="CE500">
            <v>0</v>
          </cell>
          <cell r="CF500">
            <v>0</v>
          </cell>
          <cell r="CG500">
            <v>0</v>
          </cell>
          <cell r="CH500">
            <v>0</v>
          </cell>
          <cell r="CI500">
            <v>0</v>
          </cell>
          <cell r="CJ500">
            <v>0</v>
          </cell>
          <cell r="CK500">
            <v>0</v>
          </cell>
          <cell r="CL500">
            <v>0</v>
          </cell>
          <cell r="CM500">
            <v>0</v>
          </cell>
          <cell r="CN500">
            <v>0</v>
          </cell>
          <cell r="CO500">
            <v>0</v>
          </cell>
          <cell r="CP500">
            <v>0</v>
          </cell>
          <cell r="CQ500">
            <v>0</v>
          </cell>
          <cell r="CR500">
            <v>0</v>
          </cell>
          <cell r="CS500">
            <v>0</v>
          </cell>
          <cell r="CT500">
            <v>0</v>
          </cell>
          <cell r="CU500">
            <v>0</v>
          </cell>
          <cell r="CV500">
            <v>0</v>
          </cell>
          <cell r="CW500">
            <v>0</v>
          </cell>
          <cell r="CX500">
            <v>0</v>
          </cell>
          <cell r="CY500">
            <v>0</v>
          </cell>
          <cell r="CZ500">
            <v>0</v>
          </cell>
          <cell r="DA500">
            <v>0</v>
          </cell>
          <cell r="DB500">
            <v>0</v>
          </cell>
          <cell r="DC500">
            <v>0</v>
          </cell>
          <cell r="DD500">
            <v>0</v>
          </cell>
          <cell r="DE500">
            <v>0</v>
          </cell>
          <cell r="DF500">
            <v>0</v>
          </cell>
          <cell r="DG500">
            <v>0</v>
          </cell>
          <cell r="DH500">
            <v>0</v>
          </cell>
          <cell r="DI500">
            <v>0</v>
          </cell>
          <cell r="DJ500">
            <v>0</v>
          </cell>
          <cell r="DK500">
            <v>0</v>
          </cell>
          <cell r="DL500">
            <v>0</v>
          </cell>
          <cell r="DM500">
            <v>0</v>
          </cell>
          <cell r="DN500">
            <v>0</v>
          </cell>
          <cell r="DO500">
            <v>0</v>
          </cell>
          <cell r="DP500">
            <v>0</v>
          </cell>
          <cell r="DQ500">
            <v>0</v>
          </cell>
          <cell r="DR500">
            <v>0</v>
          </cell>
          <cell r="DS500">
            <v>0</v>
          </cell>
          <cell r="DT500">
            <v>0</v>
          </cell>
          <cell r="DU500">
            <v>0</v>
          </cell>
          <cell r="DV500">
            <v>0</v>
          </cell>
          <cell r="DW500">
            <v>0</v>
          </cell>
          <cell r="DX500">
            <v>0</v>
          </cell>
          <cell r="DY500">
            <v>0</v>
          </cell>
          <cell r="DZ500">
            <v>0</v>
          </cell>
          <cell r="EA500">
            <v>0</v>
          </cell>
          <cell r="EB500">
            <v>0</v>
          </cell>
          <cell r="EC500">
            <v>0</v>
          </cell>
          <cell r="ED500">
            <v>0</v>
          </cell>
          <cell r="EE500">
            <v>0</v>
          </cell>
          <cell r="EF500">
            <v>0</v>
          </cell>
          <cell r="EG500">
            <v>0</v>
          </cell>
          <cell r="EH500">
            <v>0</v>
          </cell>
          <cell r="EI500">
            <v>0</v>
          </cell>
          <cell r="EJ500">
            <v>0</v>
          </cell>
          <cell r="EK500">
            <v>0</v>
          </cell>
          <cell r="EL500">
            <v>0</v>
          </cell>
          <cell r="EM500">
            <v>0</v>
          </cell>
          <cell r="EN500">
            <v>0</v>
          </cell>
        </row>
        <row r="501">
          <cell r="A501">
            <v>525790</v>
          </cell>
          <cell r="B501" t="str">
            <v xml:space="preserve"> Disaster Recovery</v>
          </cell>
          <cell r="C501">
            <v>0</v>
          </cell>
          <cell r="D501">
            <v>0</v>
          </cell>
          <cell r="E501">
            <v>0</v>
          </cell>
          <cell r="F501">
            <v>0</v>
          </cell>
          <cell r="G501">
            <v>0</v>
          </cell>
          <cell r="H501">
            <v>0</v>
          </cell>
          <cell r="I501">
            <v>0</v>
          </cell>
          <cell r="J501">
            <v>0</v>
          </cell>
          <cell r="K501">
            <v>0</v>
          </cell>
          <cell r="L501">
            <v>32.31</v>
          </cell>
          <cell r="M501">
            <v>0</v>
          </cell>
          <cell r="N501">
            <v>0</v>
          </cell>
          <cell r="O501">
            <v>0</v>
          </cell>
          <cell r="P501">
            <v>0</v>
          </cell>
          <cell r="Q501">
            <v>0</v>
          </cell>
          <cell r="R501">
            <v>0</v>
          </cell>
          <cell r="S501">
            <v>0</v>
          </cell>
          <cell r="T501">
            <v>0</v>
          </cell>
          <cell r="U501">
            <v>0</v>
          </cell>
          <cell r="V501">
            <v>0</v>
          </cell>
          <cell r="W501">
            <v>0</v>
          </cell>
          <cell r="X501">
            <v>0</v>
          </cell>
          <cell r="Y501">
            <v>0</v>
          </cell>
          <cell r="Z501">
            <v>0</v>
          </cell>
          <cell r="AA501">
            <v>0</v>
          </cell>
          <cell r="AB501">
            <v>0</v>
          </cell>
          <cell r="AC501">
            <v>0</v>
          </cell>
          <cell r="AD501">
            <v>0</v>
          </cell>
          <cell r="AE501">
            <v>0</v>
          </cell>
          <cell r="AF501">
            <v>0</v>
          </cell>
          <cell r="AG501">
            <v>0</v>
          </cell>
          <cell r="AH501">
            <v>0</v>
          </cell>
          <cell r="AI501">
            <v>0</v>
          </cell>
          <cell r="AJ501">
            <v>0</v>
          </cell>
          <cell r="AK501">
            <v>0</v>
          </cell>
          <cell r="AL501">
            <v>0</v>
          </cell>
          <cell r="AM501">
            <v>0</v>
          </cell>
          <cell r="AN501">
            <v>0</v>
          </cell>
          <cell r="AO501">
            <v>0</v>
          </cell>
          <cell r="AP501">
            <v>0</v>
          </cell>
          <cell r="AQ501">
            <v>0</v>
          </cell>
          <cell r="AR501">
            <v>0</v>
          </cell>
          <cell r="AS501">
            <v>0</v>
          </cell>
          <cell r="AT501">
            <v>0</v>
          </cell>
          <cell r="AU501">
            <v>0</v>
          </cell>
          <cell r="AV501">
            <v>0</v>
          </cell>
          <cell r="AW501">
            <v>0</v>
          </cell>
          <cell r="AX501">
            <v>0</v>
          </cell>
          <cell r="AY501">
            <v>0</v>
          </cell>
          <cell r="AZ501">
            <v>0</v>
          </cell>
          <cell r="BA501">
            <v>0</v>
          </cell>
          <cell r="BB501">
            <v>0</v>
          </cell>
          <cell r="BC501">
            <v>0</v>
          </cell>
          <cell r="BD501">
            <v>0</v>
          </cell>
          <cell r="BE501">
            <v>0</v>
          </cell>
          <cell r="BF501">
            <v>0</v>
          </cell>
          <cell r="BG501">
            <v>0</v>
          </cell>
          <cell r="BH501">
            <v>0</v>
          </cell>
          <cell r="BI501">
            <v>0</v>
          </cell>
          <cell r="BJ501">
            <v>0</v>
          </cell>
          <cell r="BK501">
            <v>0</v>
          </cell>
          <cell r="BL501">
            <v>0</v>
          </cell>
          <cell r="BM501">
            <v>0</v>
          </cell>
          <cell r="BN501">
            <v>0</v>
          </cell>
          <cell r="BO501">
            <v>0</v>
          </cell>
          <cell r="BP501">
            <v>0</v>
          </cell>
          <cell r="BQ501">
            <v>0</v>
          </cell>
          <cell r="BR501">
            <v>0</v>
          </cell>
          <cell r="BS501">
            <v>0</v>
          </cell>
          <cell r="BT501">
            <v>0</v>
          </cell>
          <cell r="BU501">
            <v>0</v>
          </cell>
          <cell r="BV501">
            <v>0</v>
          </cell>
          <cell r="BW501">
            <v>0</v>
          </cell>
          <cell r="BX501">
            <v>0</v>
          </cell>
          <cell r="BY501">
            <v>0</v>
          </cell>
          <cell r="BZ501">
            <v>0</v>
          </cell>
          <cell r="CA501">
            <v>0</v>
          </cell>
          <cell r="CB501">
            <v>0</v>
          </cell>
          <cell r="CC501">
            <v>0</v>
          </cell>
          <cell r="CD501">
            <v>0</v>
          </cell>
          <cell r="CE501">
            <v>0</v>
          </cell>
          <cell r="CF501">
            <v>0</v>
          </cell>
          <cell r="CG501">
            <v>0</v>
          </cell>
          <cell r="CH501">
            <v>0</v>
          </cell>
          <cell r="CI501">
            <v>0</v>
          </cell>
          <cell r="CJ501">
            <v>0</v>
          </cell>
          <cell r="CK501">
            <v>0</v>
          </cell>
          <cell r="CL501">
            <v>0</v>
          </cell>
          <cell r="CM501">
            <v>0</v>
          </cell>
          <cell r="CN501">
            <v>0</v>
          </cell>
          <cell r="CO501">
            <v>0</v>
          </cell>
          <cell r="CP501">
            <v>0</v>
          </cell>
          <cell r="CQ501">
            <v>0</v>
          </cell>
          <cell r="CR501">
            <v>0</v>
          </cell>
          <cell r="CS501">
            <v>0</v>
          </cell>
          <cell r="CT501">
            <v>0</v>
          </cell>
          <cell r="CU501">
            <v>0</v>
          </cell>
          <cell r="CV501">
            <v>0</v>
          </cell>
          <cell r="CW501">
            <v>0</v>
          </cell>
          <cell r="CX501">
            <v>0</v>
          </cell>
          <cell r="CY501">
            <v>0</v>
          </cell>
          <cell r="CZ501">
            <v>0</v>
          </cell>
          <cell r="DA501">
            <v>0</v>
          </cell>
          <cell r="DB501">
            <v>0</v>
          </cell>
          <cell r="DC501">
            <v>0</v>
          </cell>
          <cell r="DD501">
            <v>0</v>
          </cell>
          <cell r="DE501">
            <v>0</v>
          </cell>
          <cell r="DF501">
            <v>0</v>
          </cell>
          <cell r="DG501">
            <v>0</v>
          </cell>
          <cell r="DH501">
            <v>0</v>
          </cell>
          <cell r="DI501">
            <v>0</v>
          </cell>
          <cell r="DJ501">
            <v>0</v>
          </cell>
          <cell r="DK501">
            <v>0</v>
          </cell>
          <cell r="DL501">
            <v>0</v>
          </cell>
          <cell r="DM501">
            <v>0</v>
          </cell>
          <cell r="DN501">
            <v>0</v>
          </cell>
          <cell r="DO501">
            <v>0</v>
          </cell>
          <cell r="DP501">
            <v>0</v>
          </cell>
          <cell r="DQ501">
            <v>0</v>
          </cell>
          <cell r="DR501">
            <v>0</v>
          </cell>
          <cell r="DS501">
            <v>0</v>
          </cell>
          <cell r="DT501">
            <v>0</v>
          </cell>
          <cell r="DU501">
            <v>0</v>
          </cell>
          <cell r="DV501">
            <v>0</v>
          </cell>
          <cell r="DW501">
            <v>0</v>
          </cell>
          <cell r="DX501">
            <v>0</v>
          </cell>
          <cell r="DY501">
            <v>0</v>
          </cell>
          <cell r="DZ501">
            <v>0</v>
          </cell>
          <cell r="EA501">
            <v>0</v>
          </cell>
          <cell r="EB501">
            <v>0</v>
          </cell>
          <cell r="EC501">
            <v>0</v>
          </cell>
          <cell r="ED501">
            <v>0</v>
          </cell>
          <cell r="EE501">
            <v>0</v>
          </cell>
          <cell r="EF501">
            <v>0</v>
          </cell>
          <cell r="EG501">
            <v>0</v>
          </cell>
          <cell r="EH501">
            <v>0</v>
          </cell>
          <cell r="EI501">
            <v>0</v>
          </cell>
          <cell r="EJ501">
            <v>0</v>
          </cell>
          <cell r="EK501">
            <v>0</v>
          </cell>
          <cell r="EL501">
            <v>32.31</v>
          </cell>
          <cell r="EM501">
            <v>32.032899999999998</v>
          </cell>
          <cell r="EN501">
            <v>0.27710000000000434</v>
          </cell>
        </row>
        <row r="502">
          <cell r="A502">
            <v>525798</v>
          </cell>
          <cell r="B502" t="str">
            <v>Welfare - Material Issue</v>
          </cell>
          <cell r="C502">
            <v>1.03855027</v>
          </cell>
          <cell r="D502">
            <v>10.419458300000001</v>
          </cell>
          <cell r="E502">
            <v>18.299759769999998</v>
          </cell>
          <cell r="F502">
            <v>3.7222821600000002</v>
          </cell>
          <cell r="G502">
            <v>6.0249614299999994</v>
          </cell>
          <cell r="H502">
            <v>2.6486672999999996</v>
          </cell>
          <cell r="I502">
            <v>2.6932519500000001</v>
          </cell>
          <cell r="J502">
            <v>13.105506999999999</v>
          </cell>
          <cell r="K502">
            <v>1.86</v>
          </cell>
          <cell r="L502">
            <v>3.5069599999999999</v>
          </cell>
          <cell r="M502">
            <v>0.155</v>
          </cell>
          <cell r="N502">
            <v>0.34788934999999999</v>
          </cell>
          <cell r="O502">
            <v>-0.19288934999999999</v>
          </cell>
          <cell r="P502">
            <v>-1.2444474193548387</v>
          </cell>
          <cell r="Q502">
            <v>0.37644130999999997</v>
          </cell>
          <cell r="R502">
            <v>0.34788934999999999</v>
          </cell>
          <cell r="S502">
            <v>2.8551959999999987E-2</v>
          </cell>
          <cell r="T502">
            <v>7.5847042398189485E-2</v>
          </cell>
          <cell r="U502">
            <v>0</v>
          </cell>
          <cell r="V502">
            <v>0.155</v>
          </cell>
          <cell r="W502">
            <v>2.9075650000000022E-2</v>
          </cell>
          <cell r="X502">
            <v>0.12592434999999996</v>
          </cell>
          <cell r="Y502">
            <v>0.31</v>
          </cell>
          <cell r="Z502">
            <v>0.37696499999999999</v>
          </cell>
          <cell r="AA502">
            <v>-6.6964999999999997E-2</v>
          </cell>
          <cell r="AB502">
            <v>-0.21601612903225806</v>
          </cell>
          <cell r="AC502">
            <v>0.39072123999999997</v>
          </cell>
          <cell r="AD502">
            <v>0.37696499999999999</v>
          </cell>
          <cell r="AE502">
            <v>1.3756239999999975E-2</v>
          </cell>
          <cell r="AF502">
            <v>3.520730022253199E-2</v>
          </cell>
          <cell r="AG502">
            <v>0</v>
          </cell>
          <cell r="AH502">
            <v>0.155</v>
          </cell>
          <cell r="AI502">
            <v>0.30193107999999996</v>
          </cell>
          <cell r="AJ502">
            <v>-0.14693107999999996</v>
          </cell>
          <cell r="AK502">
            <v>0.46500000000000002</v>
          </cell>
          <cell r="AL502">
            <v>0.67889608000000001</v>
          </cell>
          <cell r="AM502">
            <v>-0.21389607999999999</v>
          </cell>
          <cell r="AN502">
            <v>-0.45999156989247308</v>
          </cell>
          <cell r="AO502">
            <v>0.30193107999999996</v>
          </cell>
          <cell r="AP502">
            <v>0.67889608000000001</v>
          </cell>
          <cell r="AQ502">
            <v>-0.37696500000000005</v>
          </cell>
          <cell r="AR502">
            <v>-1.2485134024625755</v>
          </cell>
          <cell r="AS502">
            <v>0</v>
          </cell>
          <cell r="AT502">
            <v>0.155</v>
          </cell>
          <cell r="AU502">
            <v>0</v>
          </cell>
          <cell r="AV502">
            <v>0.155</v>
          </cell>
          <cell r="AW502">
            <v>0.62</v>
          </cell>
          <cell r="AX502">
            <v>0.67889608000000001</v>
          </cell>
          <cell r="AY502">
            <v>-5.8896080000000017E-2</v>
          </cell>
          <cell r="AZ502">
            <v>-9.4993677419354869E-2</v>
          </cell>
          <cell r="BA502">
            <v>0.71191895999999999</v>
          </cell>
          <cell r="BB502">
            <v>0.67889608000000001</v>
          </cell>
          <cell r="BC502">
            <v>3.3022879999999977E-2</v>
          </cell>
          <cell r="BD502">
            <v>4.6385729072308986E-2</v>
          </cell>
          <cell r="BE502">
            <v>0</v>
          </cell>
          <cell r="BF502">
            <v>0.65500000000000003</v>
          </cell>
          <cell r="BG502">
            <v>0.33534579000000003</v>
          </cell>
          <cell r="BH502">
            <v>0.31965420999999999</v>
          </cell>
          <cell r="BI502">
            <v>1.2749999999999999</v>
          </cell>
          <cell r="BJ502">
            <v>1.01424187</v>
          </cell>
          <cell r="BK502">
            <v>0.26075812999999992</v>
          </cell>
          <cell r="BL502">
            <v>0.20451618039215683</v>
          </cell>
          <cell r="BM502">
            <v>0.71191895999999999</v>
          </cell>
          <cell r="BN502">
            <v>1.01424187</v>
          </cell>
          <cell r="BO502">
            <v>-0.30232291</v>
          </cell>
          <cell r="BP502">
            <v>-0.42465916345309868</v>
          </cell>
          <cell r="BQ502">
            <v>0</v>
          </cell>
          <cell r="BR502">
            <v>1.30196</v>
          </cell>
          <cell r="BS502">
            <v>7.169020000000019E-3</v>
          </cell>
          <cell r="BT502">
            <v>1.2947909799999999</v>
          </cell>
          <cell r="BU502">
            <v>2.5769600000000001</v>
          </cell>
          <cell r="BV502">
            <v>1.0214108900000001</v>
          </cell>
          <cell r="BW502">
            <v>1.5555491100000001</v>
          </cell>
          <cell r="BX502">
            <v>0.6036372741524898</v>
          </cell>
          <cell r="BY502">
            <v>1.45463426</v>
          </cell>
          <cell r="BZ502">
            <v>1.0214108900000001</v>
          </cell>
          <cell r="CA502">
            <v>-0.43322336999999989</v>
          </cell>
          <cell r="CB502">
            <v>-0.29782288367111598</v>
          </cell>
          <cell r="CC502">
            <v>0</v>
          </cell>
          <cell r="CD502">
            <v>0.155</v>
          </cell>
          <cell r="CE502">
            <v>1.1865000000000001E-2</v>
          </cell>
          <cell r="CF502">
            <v>0.14313500000000001</v>
          </cell>
          <cell r="CG502">
            <v>2.7319599999999999</v>
          </cell>
          <cell r="CH502">
            <v>1.0332758900000001</v>
          </cell>
          <cell r="CI502">
            <v>1.6986841099999999</v>
          </cell>
          <cell r="CJ502">
            <v>0.62178220398541706</v>
          </cell>
          <cell r="CK502">
            <v>1.4697014099999999</v>
          </cell>
          <cell r="CL502">
            <v>1.0332758900000001</v>
          </cell>
          <cell r="CM502">
            <v>-0.43642551999999979</v>
          </cell>
          <cell r="CN502">
            <v>-0.29694842573499325</v>
          </cell>
          <cell r="CO502">
            <v>0</v>
          </cell>
          <cell r="CP502">
            <v>0.155</v>
          </cell>
          <cell r="CQ502">
            <v>7.3304930000000046E-2</v>
          </cell>
          <cell r="CR502">
            <v>8.1695069999999953E-2</v>
          </cell>
          <cell r="CS502">
            <v>2.8869600000000002</v>
          </cell>
          <cell r="CT502">
            <v>1.10658082</v>
          </cell>
          <cell r="CU502">
            <v>1.7803791800000002</v>
          </cell>
          <cell r="CV502">
            <v>0.61669686452185002</v>
          </cell>
          <cell r="CW502">
            <v>1.4812109499999999</v>
          </cell>
          <cell r="CX502">
            <v>1.10658082</v>
          </cell>
          <cell r="CY502">
            <v>0.37463012999999989</v>
          </cell>
          <cell r="CZ502">
            <v>0.2529215234332422</v>
          </cell>
          <cell r="DA502">
            <v>0</v>
          </cell>
          <cell r="DB502">
            <v>0.155</v>
          </cell>
          <cell r="DC502">
            <v>3.9431973399999998</v>
          </cell>
          <cell r="DD502">
            <v>-3.78819734</v>
          </cell>
          <cell r="DE502">
            <v>3.04196</v>
          </cell>
          <cell r="DF502">
            <v>5.0497781599999998</v>
          </cell>
          <cell r="DG502">
            <v>-2.0078181599999998</v>
          </cell>
          <cell r="DH502">
            <v>-0.66004094728398788</v>
          </cell>
          <cell r="DI502">
            <v>1.5760305800000001</v>
          </cell>
          <cell r="DJ502">
            <v>5.0497781599999998</v>
          </cell>
          <cell r="DK502">
            <v>-3.4737475799999995</v>
          </cell>
          <cell r="DL502">
            <v>-2.204111788237002</v>
          </cell>
          <cell r="DM502">
            <v>0</v>
          </cell>
          <cell r="DN502">
            <v>0.155</v>
          </cell>
          <cell r="DO502">
            <v>9.23476769</v>
          </cell>
          <cell r="DP502">
            <v>-9.0797676900000006</v>
          </cell>
          <cell r="DQ502">
            <v>3.1969599999999998</v>
          </cell>
          <cell r="DR502">
            <v>14.284545849999999</v>
          </cell>
          <cell r="DS502">
            <v>-11.08758585</v>
          </cell>
          <cell r="DT502">
            <v>-3.4681653351934338</v>
          </cell>
          <cell r="DU502">
            <v>1.94505332</v>
          </cell>
          <cell r="DV502">
            <v>14.284545849999999</v>
          </cell>
          <cell r="DW502">
            <v>-12.339492529999999</v>
          </cell>
          <cell r="DX502">
            <v>-6.3440381829738222</v>
          </cell>
          <cell r="DY502">
            <v>0</v>
          </cell>
          <cell r="DZ502">
            <v>0.155</v>
          </cell>
          <cell r="EA502">
            <v>0.70892217999999974</v>
          </cell>
          <cell r="EB502">
            <v>-0.55392217999999971</v>
          </cell>
          <cell r="EC502">
            <v>3.3519600000000001</v>
          </cell>
          <cell r="ED502">
            <v>14.993468029999999</v>
          </cell>
          <cell r="EE502">
            <v>-11.641508029999999</v>
          </cell>
          <cell r="EF502">
            <v>-3.4730450333536198</v>
          </cell>
          <cell r="EG502">
            <v>1.9763966899999998</v>
          </cell>
          <cell r="EH502">
            <v>14.993468029999999</v>
          </cell>
          <cell r="EI502">
            <v>-13.017071339999999</v>
          </cell>
          <cell r="EJ502">
            <v>-6.5862644912646564</v>
          </cell>
          <cell r="EK502">
            <v>0</v>
          </cell>
          <cell r="EL502">
            <v>0.155</v>
          </cell>
          <cell r="EM502">
            <v>10.414214490000001</v>
          </cell>
          <cell r="EN502">
            <v>-10.259214490000002</v>
          </cell>
        </row>
        <row r="503">
          <cell r="A503">
            <v>525801</v>
          </cell>
          <cell r="B503" t="str">
            <v>Ex on Covid 19 Preventive Activities</v>
          </cell>
          <cell r="C503">
            <v>0</v>
          </cell>
          <cell r="D503">
            <v>0</v>
          </cell>
          <cell r="E503">
            <v>12.69861156</v>
          </cell>
          <cell r="F503">
            <v>21.895027370000001</v>
          </cell>
          <cell r="G503">
            <v>1.1243231300000001</v>
          </cell>
          <cell r="H503">
            <v>-1.1122E-2</v>
          </cell>
          <cell r="I503">
            <v>-8.9410000000000003E-2</v>
          </cell>
          <cell r="J503">
            <v>1.752</v>
          </cell>
          <cell r="K503">
            <v>0</v>
          </cell>
          <cell r="L503">
            <v>0</v>
          </cell>
          <cell r="M503">
            <v>0</v>
          </cell>
          <cell r="N503">
            <v>0</v>
          </cell>
          <cell r="O503">
            <v>0</v>
          </cell>
          <cell r="P503">
            <v>0</v>
          </cell>
          <cell r="Q503">
            <v>-8.9410000000000003E-2</v>
          </cell>
          <cell r="R503">
            <v>0</v>
          </cell>
          <cell r="S503">
            <v>-8.9410000000000003E-2</v>
          </cell>
          <cell r="T503">
            <v>1</v>
          </cell>
          <cell r="U503">
            <v>0</v>
          </cell>
          <cell r="V503">
            <v>0</v>
          </cell>
          <cell r="W503">
            <v>0</v>
          </cell>
          <cell r="X503">
            <v>0</v>
          </cell>
          <cell r="Y503">
            <v>0</v>
          </cell>
          <cell r="Z503">
            <v>0</v>
          </cell>
          <cell r="AA503">
            <v>0</v>
          </cell>
          <cell r="AB503">
            <v>0</v>
          </cell>
          <cell r="AC503">
            <v>-8.9410000000000003E-2</v>
          </cell>
          <cell r="AD503">
            <v>0</v>
          </cell>
          <cell r="AE503">
            <v>-8.9410000000000003E-2</v>
          </cell>
          <cell r="AF503">
            <v>1</v>
          </cell>
          <cell r="AG503">
            <v>0</v>
          </cell>
          <cell r="AH503">
            <v>0</v>
          </cell>
          <cell r="AI503">
            <v>0</v>
          </cell>
          <cell r="AJ503">
            <v>0</v>
          </cell>
          <cell r="AK503">
            <v>0</v>
          </cell>
          <cell r="AL503">
            <v>0</v>
          </cell>
          <cell r="AM503">
            <v>0</v>
          </cell>
          <cell r="AN503">
            <v>0</v>
          </cell>
          <cell r="AO503">
            <v>0</v>
          </cell>
          <cell r="AP503">
            <v>0</v>
          </cell>
          <cell r="AQ503">
            <v>0</v>
          </cell>
          <cell r="AR503" t="e">
            <v>#DIV/0!</v>
          </cell>
          <cell r="AS503">
            <v>0</v>
          </cell>
          <cell r="AT503">
            <v>0</v>
          </cell>
          <cell r="AU503">
            <v>0</v>
          </cell>
          <cell r="AV503">
            <v>0</v>
          </cell>
          <cell r="AW503">
            <v>0</v>
          </cell>
          <cell r="AX503">
            <v>0</v>
          </cell>
          <cell r="AY503">
            <v>0</v>
          </cell>
          <cell r="AZ503">
            <v>0</v>
          </cell>
          <cell r="BA503">
            <v>-8.9410000000000003E-2</v>
          </cell>
          <cell r="BB503">
            <v>0</v>
          </cell>
          <cell r="BC503">
            <v>-8.9410000000000003E-2</v>
          </cell>
          <cell r="BD503">
            <v>1</v>
          </cell>
          <cell r="BE503">
            <v>0</v>
          </cell>
          <cell r="BF503">
            <v>0</v>
          </cell>
          <cell r="BG503">
            <v>0</v>
          </cell>
          <cell r="BH503">
            <v>0</v>
          </cell>
          <cell r="BI503">
            <v>0</v>
          </cell>
          <cell r="BJ503">
            <v>0</v>
          </cell>
          <cell r="BK503">
            <v>0</v>
          </cell>
          <cell r="BL503">
            <v>0</v>
          </cell>
          <cell r="BM503">
            <v>-8.9410000000000003E-2</v>
          </cell>
          <cell r="BN503">
            <v>0</v>
          </cell>
          <cell r="BO503">
            <v>-8.9410000000000003E-2</v>
          </cell>
          <cell r="BP503">
            <v>1</v>
          </cell>
          <cell r="BQ503">
            <v>0</v>
          </cell>
          <cell r="BR503">
            <v>0</v>
          </cell>
          <cell r="BS503">
            <v>0</v>
          </cell>
          <cell r="BT503">
            <v>0</v>
          </cell>
          <cell r="BU503">
            <v>0</v>
          </cell>
          <cell r="BV503">
            <v>0</v>
          </cell>
          <cell r="BW503">
            <v>0</v>
          </cell>
          <cell r="BX503">
            <v>0</v>
          </cell>
          <cell r="BY503">
            <v>-8.9410000000000003E-2</v>
          </cell>
          <cell r="BZ503">
            <v>0</v>
          </cell>
          <cell r="CA503">
            <v>8.9410000000000003E-2</v>
          </cell>
          <cell r="CB503">
            <v>-1</v>
          </cell>
          <cell r="CC503">
            <v>0</v>
          </cell>
          <cell r="CD503">
            <v>0</v>
          </cell>
          <cell r="CE503">
            <v>0</v>
          </cell>
          <cell r="CF503">
            <v>0</v>
          </cell>
          <cell r="CG503">
            <v>0</v>
          </cell>
          <cell r="CH503">
            <v>0</v>
          </cell>
          <cell r="CI503">
            <v>0</v>
          </cell>
          <cell r="CJ503">
            <v>0</v>
          </cell>
          <cell r="CK503">
            <v>-8.9410000000000003E-2</v>
          </cell>
          <cell r="CL503">
            <v>0</v>
          </cell>
          <cell r="CM503">
            <v>8.9410000000000003E-2</v>
          </cell>
          <cell r="CN503">
            <v>-1</v>
          </cell>
          <cell r="CO503">
            <v>0</v>
          </cell>
          <cell r="CP503">
            <v>0</v>
          </cell>
          <cell r="CQ503">
            <v>0</v>
          </cell>
          <cell r="CR503">
            <v>0</v>
          </cell>
          <cell r="CS503">
            <v>0</v>
          </cell>
          <cell r="CT503">
            <v>0</v>
          </cell>
          <cell r="CU503">
            <v>0</v>
          </cell>
          <cell r="CV503">
            <v>0</v>
          </cell>
          <cell r="CW503">
            <v>-8.9410000000000003E-2</v>
          </cell>
          <cell r="CX503">
            <v>0</v>
          </cell>
          <cell r="CY503">
            <v>-8.9410000000000003E-2</v>
          </cell>
          <cell r="CZ503">
            <v>1</v>
          </cell>
          <cell r="DA503">
            <v>0</v>
          </cell>
          <cell r="DB503">
            <v>0</v>
          </cell>
          <cell r="DC503">
            <v>0</v>
          </cell>
          <cell r="DD503">
            <v>0</v>
          </cell>
          <cell r="DE503">
            <v>0</v>
          </cell>
          <cell r="DF503">
            <v>0</v>
          </cell>
          <cell r="DG503">
            <v>0</v>
          </cell>
          <cell r="DH503">
            <v>0</v>
          </cell>
          <cell r="DI503">
            <v>-8.9410000000000003E-2</v>
          </cell>
          <cell r="DJ503">
            <v>0</v>
          </cell>
          <cell r="DK503">
            <v>-8.9410000000000003E-2</v>
          </cell>
          <cell r="DL503">
            <v>1</v>
          </cell>
          <cell r="DM503">
            <v>0</v>
          </cell>
          <cell r="DN503">
            <v>0</v>
          </cell>
          <cell r="DO503">
            <v>0</v>
          </cell>
          <cell r="DP503">
            <v>0</v>
          </cell>
          <cell r="DQ503">
            <v>0</v>
          </cell>
          <cell r="DR503">
            <v>0</v>
          </cell>
          <cell r="DS503">
            <v>0</v>
          </cell>
          <cell r="DT503">
            <v>0</v>
          </cell>
          <cell r="DU503">
            <v>-8.9410000000000003E-2</v>
          </cell>
          <cell r="DV503">
            <v>0</v>
          </cell>
          <cell r="DW503">
            <v>-8.9410000000000003E-2</v>
          </cell>
          <cell r="DX503">
            <v>1</v>
          </cell>
          <cell r="DY503">
            <v>0</v>
          </cell>
          <cell r="DZ503">
            <v>0</v>
          </cell>
          <cell r="EA503">
            <v>0</v>
          </cell>
          <cell r="EB503">
            <v>0</v>
          </cell>
          <cell r="EC503">
            <v>0</v>
          </cell>
          <cell r="ED503">
            <v>0</v>
          </cell>
          <cell r="EE503">
            <v>0</v>
          </cell>
          <cell r="EF503">
            <v>0</v>
          </cell>
          <cell r="EG503">
            <v>-8.9410000000000003E-2</v>
          </cell>
          <cell r="EH503">
            <v>0</v>
          </cell>
          <cell r="EI503">
            <v>-8.9410000000000003E-2</v>
          </cell>
          <cell r="EJ503">
            <v>1</v>
          </cell>
          <cell r="EK503">
            <v>0</v>
          </cell>
          <cell r="EL503">
            <v>0</v>
          </cell>
          <cell r="EM503">
            <v>0</v>
          </cell>
          <cell r="EN503">
            <v>0</v>
          </cell>
        </row>
        <row r="504">
          <cell r="A504">
            <v>525802</v>
          </cell>
          <cell r="B504" t="str">
            <v>Stores Issues On Covid 19 Preventive Activities</v>
          </cell>
          <cell r="C504">
            <v>0</v>
          </cell>
          <cell r="D504">
            <v>0</v>
          </cell>
          <cell r="E504">
            <v>0</v>
          </cell>
          <cell r="F504">
            <v>44.273108289999996</v>
          </cell>
          <cell r="G504">
            <v>14.07470253</v>
          </cell>
          <cell r="H504">
            <v>0.67170549999999996</v>
          </cell>
          <cell r="I504">
            <v>0.16409032000000001</v>
          </cell>
          <cell r="J504">
            <v>2.4E-2</v>
          </cell>
          <cell r="K504">
            <v>2.4E-2</v>
          </cell>
          <cell r="L504">
            <v>2.4E-2</v>
          </cell>
          <cell r="M504">
            <v>2E-3</v>
          </cell>
          <cell r="N504">
            <v>0</v>
          </cell>
          <cell r="O504">
            <v>2E-3</v>
          </cell>
          <cell r="P504">
            <v>1</v>
          </cell>
          <cell r="Q504">
            <v>0</v>
          </cell>
          <cell r="R504">
            <v>0</v>
          </cell>
          <cell r="S504">
            <v>0</v>
          </cell>
          <cell r="T504">
            <v>0</v>
          </cell>
          <cell r="U504">
            <v>0</v>
          </cell>
          <cell r="V504">
            <v>2E-3</v>
          </cell>
          <cell r="W504">
            <v>0</v>
          </cell>
          <cell r="X504">
            <v>2E-3</v>
          </cell>
          <cell r="Y504">
            <v>4.0000000000000001E-3</v>
          </cell>
          <cell r="Z504">
            <v>0</v>
          </cell>
          <cell r="AA504">
            <v>4.0000000000000001E-3</v>
          </cell>
          <cell r="AB504">
            <v>1</v>
          </cell>
          <cell r="AC504">
            <v>1.7600000000000001E-2</v>
          </cell>
          <cell r="AD504">
            <v>0</v>
          </cell>
          <cell r="AE504">
            <v>1.7600000000000001E-2</v>
          </cell>
          <cell r="AF504">
            <v>1</v>
          </cell>
          <cell r="AG504">
            <v>0</v>
          </cell>
          <cell r="AH504">
            <v>2E-3</v>
          </cell>
          <cell r="AI504">
            <v>8.4686000000000006E-4</v>
          </cell>
          <cell r="AJ504">
            <v>1.15314E-3</v>
          </cell>
          <cell r="AK504">
            <v>6.0000000000000001E-3</v>
          </cell>
          <cell r="AL504">
            <v>8.4686000000000006E-4</v>
          </cell>
          <cell r="AM504">
            <v>5.1531400000000005E-3</v>
          </cell>
          <cell r="AN504">
            <v>0.85885666666666671</v>
          </cell>
          <cell r="AO504">
            <v>8.4686000000000006E-4</v>
          </cell>
          <cell r="AP504">
            <v>8.4686000000000006E-4</v>
          </cell>
          <cell r="AQ504">
            <v>0</v>
          </cell>
          <cell r="AR504">
            <v>0</v>
          </cell>
          <cell r="AS504">
            <v>0</v>
          </cell>
          <cell r="AT504">
            <v>2E-3</v>
          </cell>
          <cell r="AU504">
            <v>0</v>
          </cell>
          <cell r="AV504">
            <v>2E-3</v>
          </cell>
          <cell r="AW504">
            <v>8.0000000000000002E-3</v>
          </cell>
          <cell r="AX504">
            <v>8.4686000000000006E-4</v>
          </cell>
          <cell r="AY504">
            <v>7.1531400000000005E-3</v>
          </cell>
          <cell r="AZ504">
            <v>0.89414250000000006</v>
          </cell>
          <cell r="BA504">
            <v>2.036052E-2</v>
          </cell>
          <cell r="BB504">
            <v>8.4686000000000006E-4</v>
          </cell>
          <cell r="BC504">
            <v>1.9513659999999999E-2</v>
          </cell>
          <cell r="BD504">
            <v>0.95840675974876866</v>
          </cell>
          <cell r="BE504">
            <v>0</v>
          </cell>
          <cell r="BF504">
            <v>2E-3</v>
          </cell>
          <cell r="BG504">
            <v>0</v>
          </cell>
          <cell r="BH504">
            <v>2E-3</v>
          </cell>
          <cell r="BI504">
            <v>0.01</v>
          </cell>
          <cell r="BJ504">
            <v>8.4686000000000006E-4</v>
          </cell>
          <cell r="BK504">
            <v>9.1531400000000006E-3</v>
          </cell>
          <cell r="BL504">
            <v>0.91531400000000007</v>
          </cell>
          <cell r="BM504">
            <v>3.8440559999999999E-2</v>
          </cell>
          <cell r="BN504">
            <v>8.4686000000000006E-4</v>
          </cell>
          <cell r="BO504">
            <v>3.7593700000000001E-2</v>
          </cell>
          <cell r="BP504">
            <v>0.97796962375157914</v>
          </cell>
          <cell r="BQ504">
            <v>0</v>
          </cell>
          <cell r="BR504">
            <v>2E-3</v>
          </cell>
          <cell r="BS504">
            <v>0.35168768</v>
          </cell>
          <cell r="BT504">
            <v>-0.34968768</v>
          </cell>
          <cell r="BU504">
            <v>1.2E-2</v>
          </cell>
          <cell r="BV504">
            <v>0.35253453999999995</v>
          </cell>
          <cell r="BW504">
            <v>-0.34053453999999994</v>
          </cell>
          <cell r="BX504">
            <v>-28.377878333333328</v>
          </cell>
          <cell r="BY504">
            <v>7.5898949999999993E-2</v>
          </cell>
          <cell r="BZ504">
            <v>0.35253453999999995</v>
          </cell>
          <cell r="CA504">
            <v>0.27663558999999993</v>
          </cell>
          <cell r="CB504">
            <v>3.6447881031292257</v>
          </cell>
          <cell r="CC504">
            <v>0</v>
          </cell>
          <cell r="CD504">
            <v>2E-3</v>
          </cell>
          <cell r="CE504">
            <v>0</v>
          </cell>
          <cell r="CF504">
            <v>2E-3</v>
          </cell>
          <cell r="CG504">
            <v>1.4E-2</v>
          </cell>
          <cell r="CH504">
            <v>0.35253453999999995</v>
          </cell>
          <cell r="CI504">
            <v>-0.33853453999999994</v>
          </cell>
          <cell r="CJ504">
            <v>-24.181038571428566</v>
          </cell>
          <cell r="CK504">
            <v>9.2533379999999998E-2</v>
          </cell>
          <cell r="CL504">
            <v>0.35253453999999995</v>
          </cell>
          <cell r="CM504">
            <v>0.26000115999999995</v>
          </cell>
          <cell r="CN504">
            <v>2.8098093898655812</v>
          </cell>
          <cell r="CO504">
            <v>0</v>
          </cell>
          <cell r="CP504">
            <v>2E-3</v>
          </cell>
          <cell r="CQ504">
            <v>0</v>
          </cell>
          <cell r="CR504">
            <v>2E-3</v>
          </cell>
          <cell r="CS504">
            <v>1.6E-2</v>
          </cell>
          <cell r="CT504">
            <v>0.35253453999999995</v>
          </cell>
          <cell r="CU504">
            <v>-0.33653453999999994</v>
          </cell>
          <cell r="CV504">
            <v>-21.033408749999996</v>
          </cell>
          <cell r="CW504">
            <v>9.2533379999999998E-2</v>
          </cell>
          <cell r="CX504">
            <v>0.35253453999999995</v>
          </cell>
          <cell r="CY504">
            <v>-0.26000115999999995</v>
          </cell>
          <cell r="CZ504">
            <v>-2.8098093898655812</v>
          </cell>
          <cell r="DA504">
            <v>0</v>
          </cell>
          <cell r="DB504">
            <v>2E-3</v>
          </cell>
          <cell r="DC504">
            <v>0</v>
          </cell>
          <cell r="DD504">
            <v>2E-3</v>
          </cell>
          <cell r="DE504">
            <v>1.7999999999999999E-2</v>
          </cell>
          <cell r="DF504">
            <v>0.35253453999999995</v>
          </cell>
          <cell r="DG504">
            <v>-0.33453453999999994</v>
          </cell>
          <cell r="DH504">
            <v>-18.58525222222222</v>
          </cell>
          <cell r="DI504">
            <v>0.10334032000000001</v>
          </cell>
          <cell r="DJ504">
            <v>0.35253453999999995</v>
          </cell>
          <cell r="DK504">
            <v>-0.24919421999999994</v>
          </cell>
          <cell r="DL504">
            <v>-2.41139392639775</v>
          </cell>
          <cell r="DM504">
            <v>0</v>
          </cell>
          <cell r="DN504">
            <v>2E-3</v>
          </cell>
          <cell r="DO504">
            <v>0</v>
          </cell>
          <cell r="DP504">
            <v>2E-3</v>
          </cell>
          <cell r="DQ504">
            <v>0.02</v>
          </cell>
          <cell r="DR504">
            <v>0.35253453999999995</v>
          </cell>
          <cell r="DS504">
            <v>-0.33253453999999993</v>
          </cell>
          <cell r="DT504">
            <v>-16.626726999999995</v>
          </cell>
          <cell r="DU504">
            <v>0.11159032000000001</v>
          </cell>
          <cell r="DV504">
            <v>0.35253453999999995</v>
          </cell>
          <cell r="DW504">
            <v>-0.24094421999999993</v>
          </cell>
          <cell r="DX504">
            <v>-2.1591856713019544</v>
          </cell>
          <cell r="DY504">
            <v>0</v>
          </cell>
          <cell r="DZ504">
            <v>2E-3</v>
          </cell>
          <cell r="EA504">
            <v>0</v>
          </cell>
          <cell r="EB504">
            <v>2E-3</v>
          </cell>
          <cell r="EC504">
            <v>2.1999999999999999E-2</v>
          </cell>
          <cell r="ED504">
            <v>0.35253453999999995</v>
          </cell>
          <cell r="EE504">
            <v>-0.33053453999999993</v>
          </cell>
          <cell r="EF504">
            <v>-15.024297272727271</v>
          </cell>
          <cell r="EG504">
            <v>0.11159032000000001</v>
          </cell>
          <cell r="EH504">
            <v>0.35253453999999995</v>
          </cell>
          <cell r="EI504">
            <v>-0.24094421999999993</v>
          </cell>
          <cell r="EJ504">
            <v>-2.1591856713019544</v>
          </cell>
          <cell r="EK504">
            <v>0</v>
          </cell>
          <cell r="EL504">
            <v>2E-3</v>
          </cell>
          <cell r="EM504">
            <v>0</v>
          </cell>
          <cell r="EN504">
            <v>2E-3</v>
          </cell>
        </row>
        <row r="505">
          <cell r="A505">
            <v>525799</v>
          </cell>
          <cell r="B505" t="str">
            <v>Administration - Miscellaneous</v>
          </cell>
          <cell r="C505">
            <v>7.0301806500000001</v>
          </cell>
          <cell r="D505">
            <v>70.433745000000002</v>
          </cell>
          <cell r="E505">
            <v>-11.223364</v>
          </cell>
          <cell r="F505">
            <v>0.67460242000000004</v>
          </cell>
          <cell r="G505">
            <v>0.28499999999999998</v>
          </cell>
          <cell r="H505">
            <v>0</v>
          </cell>
          <cell r="I505">
            <v>0</v>
          </cell>
          <cell r="J505">
            <v>0</v>
          </cell>
          <cell r="K505">
            <v>0</v>
          </cell>
          <cell r="L505">
            <v>0</v>
          </cell>
          <cell r="M505">
            <v>0</v>
          </cell>
          <cell r="N505">
            <v>0</v>
          </cell>
          <cell r="O505">
            <v>0</v>
          </cell>
          <cell r="P505">
            <v>0</v>
          </cell>
          <cell r="Q505">
            <v>0</v>
          </cell>
          <cell r="R505">
            <v>0</v>
          </cell>
          <cell r="S505">
            <v>0</v>
          </cell>
          <cell r="T505">
            <v>0</v>
          </cell>
          <cell r="U505">
            <v>0</v>
          </cell>
          <cell r="V505">
            <v>0</v>
          </cell>
          <cell r="W505">
            <v>0</v>
          </cell>
          <cell r="X505">
            <v>0</v>
          </cell>
          <cell r="Y505">
            <v>0</v>
          </cell>
          <cell r="Z505">
            <v>0</v>
          </cell>
          <cell r="AA505">
            <v>0</v>
          </cell>
          <cell r="AB505">
            <v>0</v>
          </cell>
          <cell r="AC505">
            <v>0</v>
          </cell>
          <cell r="AD505">
            <v>0</v>
          </cell>
          <cell r="AE505">
            <v>0</v>
          </cell>
          <cell r="AF505">
            <v>0</v>
          </cell>
          <cell r="AG505">
            <v>0</v>
          </cell>
          <cell r="AH505">
            <v>0</v>
          </cell>
          <cell r="AI505">
            <v>0</v>
          </cell>
          <cell r="AJ505">
            <v>0</v>
          </cell>
          <cell r="AK505">
            <v>0</v>
          </cell>
          <cell r="AL505">
            <v>0</v>
          </cell>
          <cell r="AM505">
            <v>0</v>
          </cell>
          <cell r="AN505">
            <v>0</v>
          </cell>
          <cell r="AO505">
            <v>0</v>
          </cell>
          <cell r="AP505">
            <v>0</v>
          </cell>
          <cell r="AQ505">
            <v>0</v>
          </cell>
          <cell r="AR505">
            <v>0</v>
          </cell>
          <cell r="AS505">
            <v>0</v>
          </cell>
          <cell r="AT505">
            <v>0</v>
          </cell>
          <cell r="AU505">
            <v>0</v>
          </cell>
          <cell r="AV505">
            <v>0</v>
          </cell>
          <cell r="AW505">
            <v>0</v>
          </cell>
          <cell r="AX505">
            <v>0</v>
          </cell>
          <cell r="AY505">
            <v>0</v>
          </cell>
          <cell r="AZ505">
            <v>0</v>
          </cell>
          <cell r="BA505">
            <v>0</v>
          </cell>
          <cell r="BB505">
            <v>0</v>
          </cell>
          <cell r="BC505">
            <v>0</v>
          </cell>
          <cell r="BD505">
            <v>0</v>
          </cell>
          <cell r="BE505">
            <v>0</v>
          </cell>
          <cell r="BF505">
            <v>0</v>
          </cell>
          <cell r="BG505">
            <v>0</v>
          </cell>
          <cell r="BH505">
            <v>0</v>
          </cell>
          <cell r="BI505">
            <v>0</v>
          </cell>
          <cell r="BJ505">
            <v>0</v>
          </cell>
          <cell r="BK505">
            <v>0</v>
          </cell>
          <cell r="BL505">
            <v>0</v>
          </cell>
          <cell r="BM505">
            <v>0</v>
          </cell>
          <cell r="BN505">
            <v>0</v>
          </cell>
          <cell r="BO505">
            <v>0</v>
          </cell>
          <cell r="BP505">
            <v>0</v>
          </cell>
          <cell r="BQ505">
            <v>0</v>
          </cell>
          <cell r="BR505">
            <v>0</v>
          </cell>
          <cell r="BS505">
            <v>0</v>
          </cell>
          <cell r="BT505">
            <v>0</v>
          </cell>
          <cell r="BU505">
            <v>0</v>
          </cell>
          <cell r="BV505">
            <v>0</v>
          </cell>
          <cell r="BW505">
            <v>0</v>
          </cell>
          <cell r="BX505">
            <v>0</v>
          </cell>
          <cell r="BY505">
            <v>0</v>
          </cell>
          <cell r="BZ505">
            <v>0</v>
          </cell>
          <cell r="CA505">
            <v>0</v>
          </cell>
          <cell r="CB505">
            <v>0</v>
          </cell>
          <cell r="CC505">
            <v>0</v>
          </cell>
          <cell r="CD505">
            <v>0</v>
          </cell>
          <cell r="CE505">
            <v>0</v>
          </cell>
          <cell r="CF505">
            <v>0</v>
          </cell>
          <cell r="CG505">
            <v>0</v>
          </cell>
          <cell r="CH505">
            <v>0</v>
          </cell>
          <cell r="CI505">
            <v>0</v>
          </cell>
          <cell r="CJ505">
            <v>0</v>
          </cell>
          <cell r="CK505">
            <v>0</v>
          </cell>
          <cell r="CL505">
            <v>0</v>
          </cell>
          <cell r="CM505">
            <v>0</v>
          </cell>
          <cell r="CN505">
            <v>0</v>
          </cell>
          <cell r="CO505">
            <v>0</v>
          </cell>
          <cell r="CP505">
            <v>0</v>
          </cell>
          <cell r="CQ505">
            <v>0</v>
          </cell>
          <cell r="CR505">
            <v>0</v>
          </cell>
          <cell r="CS505">
            <v>0</v>
          </cell>
          <cell r="CT505">
            <v>0</v>
          </cell>
          <cell r="CU505">
            <v>0</v>
          </cell>
          <cell r="CV505">
            <v>0</v>
          </cell>
          <cell r="CW505">
            <v>0</v>
          </cell>
          <cell r="CX505">
            <v>0</v>
          </cell>
          <cell r="CY505">
            <v>0</v>
          </cell>
          <cell r="CZ505">
            <v>0</v>
          </cell>
          <cell r="DA505">
            <v>0</v>
          </cell>
          <cell r="DB505">
            <v>0</v>
          </cell>
          <cell r="DC505">
            <v>0</v>
          </cell>
          <cell r="DD505">
            <v>0</v>
          </cell>
          <cell r="DE505">
            <v>0</v>
          </cell>
          <cell r="DF505">
            <v>0</v>
          </cell>
          <cell r="DG505">
            <v>0</v>
          </cell>
          <cell r="DH505">
            <v>0</v>
          </cell>
          <cell r="DI505">
            <v>0</v>
          </cell>
          <cell r="DJ505">
            <v>0</v>
          </cell>
          <cell r="DK505">
            <v>0</v>
          </cell>
          <cell r="DL505">
            <v>0</v>
          </cell>
          <cell r="DM505">
            <v>0</v>
          </cell>
          <cell r="DN505">
            <v>0</v>
          </cell>
          <cell r="DO505">
            <v>0</v>
          </cell>
          <cell r="DP505">
            <v>0</v>
          </cell>
          <cell r="DQ505">
            <v>0</v>
          </cell>
          <cell r="DR505">
            <v>0</v>
          </cell>
          <cell r="DS505">
            <v>0</v>
          </cell>
          <cell r="DT505">
            <v>0</v>
          </cell>
          <cell r="DU505">
            <v>0</v>
          </cell>
          <cell r="DV505">
            <v>0</v>
          </cell>
          <cell r="DW505">
            <v>0</v>
          </cell>
          <cell r="DX505">
            <v>0</v>
          </cell>
          <cell r="DY505">
            <v>0</v>
          </cell>
          <cell r="DZ505">
            <v>0</v>
          </cell>
          <cell r="EA505">
            <v>0</v>
          </cell>
          <cell r="EB505">
            <v>0</v>
          </cell>
          <cell r="EC505">
            <v>0</v>
          </cell>
          <cell r="ED505">
            <v>0</v>
          </cell>
          <cell r="EE505">
            <v>0</v>
          </cell>
          <cell r="EF505">
            <v>0</v>
          </cell>
          <cell r="EG505">
            <v>0</v>
          </cell>
          <cell r="EH505">
            <v>0</v>
          </cell>
          <cell r="EI505">
            <v>0</v>
          </cell>
          <cell r="EJ505">
            <v>0</v>
          </cell>
          <cell r="EK505">
            <v>0</v>
          </cell>
          <cell r="EL505">
            <v>0</v>
          </cell>
          <cell r="EM505">
            <v>0</v>
          </cell>
          <cell r="EN505">
            <v>0</v>
          </cell>
        </row>
        <row r="506">
          <cell r="A506">
            <v>525811</v>
          </cell>
          <cell r="B506" t="str">
            <v>Stationary - Stores Issue</v>
          </cell>
          <cell r="C506">
            <v>20.100257760000002</v>
          </cell>
          <cell r="D506">
            <v>16.997859819999999</v>
          </cell>
          <cell r="E506">
            <v>10.847796189999999</v>
          </cell>
          <cell r="F506">
            <v>9.4777679900000003</v>
          </cell>
          <cell r="G506">
            <v>11.350127699999998</v>
          </cell>
          <cell r="H506">
            <v>11.388515369999999</v>
          </cell>
          <cell r="I506">
            <v>12.341218029999999</v>
          </cell>
          <cell r="J506">
            <v>13.79278</v>
          </cell>
          <cell r="K506">
            <v>11.862</v>
          </cell>
          <cell r="L506">
            <v>11.76</v>
          </cell>
          <cell r="M506">
            <v>0.98850000000000005</v>
          </cell>
          <cell r="N506">
            <v>0.52139051999999997</v>
          </cell>
          <cell r="O506">
            <v>0.46710948000000008</v>
          </cell>
          <cell r="P506">
            <v>0.47254373292867985</v>
          </cell>
          <cell r="Q506">
            <v>1.26249492</v>
          </cell>
          <cell r="R506">
            <v>0.52139051999999997</v>
          </cell>
          <cell r="S506">
            <v>0.7411044</v>
          </cell>
          <cell r="T506">
            <v>0.58701574815049551</v>
          </cell>
          <cell r="U506">
            <v>0</v>
          </cell>
          <cell r="V506">
            <v>5.931</v>
          </cell>
          <cell r="W506">
            <v>0.46530985999999996</v>
          </cell>
          <cell r="X506">
            <v>5.4656901400000004</v>
          </cell>
          <cell r="Y506">
            <v>5.931</v>
          </cell>
          <cell r="Z506">
            <v>0.98670038000000004</v>
          </cell>
          <cell r="AA506">
            <v>4.9442996199999998</v>
          </cell>
          <cell r="AB506">
            <v>0.83363675939976389</v>
          </cell>
          <cell r="AC506">
            <v>2.21636568</v>
          </cell>
          <cell r="AD506">
            <v>0.98670038000000004</v>
          </cell>
          <cell r="AE506">
            <v>1.2296653</v>
          </cell>
          <cell r="AF506">
            <v>0.55481155979639607</v>
          </cell>
          <cell r="AG506">
            <v>0</v>
          </cell>
          <cell r="AH506">
            <v>-0.10199999999999999</v>
          </cell>
          <cell r="AI506">
            <v>1.3366973200000003</v>
          </cell>
          <cell r="AJ506">
            <v>-1.4386973200000004</v>
          </cell>
          <cell r="AK506">
            <v>5.8289999999999997</v>
          </cell>
          <cell r="AL506">
            <v>2.3233977000000001</v>
          </cell>
          <cell r="AM506">
            <v>3.5056022999999996</v>
          </cell>
          <cell r="AN506">
            <v>0.60140715388574362</v>
          </cell>
          <cell r="AO506">
            <v>1.3366973200000003</v>
          </cell>
          <cell r="AP506">
            <v>2.3233977000000001</v>
          </cell>
          <cell r="AQ506">
            <v>-0.98670037999999982</v>
          </cell>
          <cell r="AR506">
            <v>-0.73816290736634349</v>
          </cell>
          <cell r="AS506">
            <v>0</v>
          </cell>
          <cell r="AT506">
            <v>0</v>
          </cell>
          <cell r="AU506">
            <v>1.3224930899999998</v>
          </cell>
          <cell r="AV506">
            <v>-1.3224930899999998</v>
          </cell>
          <cell r="AW506">
            <v>5.8289999999999997</v>
          </cell>
          <cell r="AX506">
            <v>3.6458907900000002</v>
          </cell>
          <cell r="AY506">
            <v>2.1831092099999996</v>
          </cell>
          <cell r="AZ506">
            <v>0.37452551209469886</v>
          </cell>
          <cell r="BA506">
            <v>3.6173996800000001</v>
          </cell>
          <cell r="BB506">
            <v>3.6458907900000002</v>
          </cell>
          <cell r="BC506">
            <v>-2.8491110000000042E-2</v>
          </cell>
          <cell r="BD506">
            <v>-7.8761299608452566E-3</v>
          </cell>
          <cell r="BE506">
            <v>0</v>
          </cell>
          <cell r="BF506">
            <v>0</v>
          </cell>
          <cell r="BG506">
            <v>0.81696807000000027</v>
          </cell>
          <cell r="BH506">
            <v>-0.81696807000000027</v>
          </cell>
          <cell r="BI506">
            <v>5.8289999999999997</v>
          </cell>
          <cell r="BJ506">
            <v>4.4628588600000008</v>
          </cell>
          <cell r="BK506">
            <v>1.366141139999999</v>
          </cell>
          <cell r="BL506">
            <v>0.2343697272259391</v>
          </cell>
          <cell r="BM506">
            <v>5.0314467999999994</v>
          </cell>
          <cell r="BN506">
            <v>4.4628588600000008</v>
          </cell>
          <cell r="BO506">
            <v>0.56858793999999868</v>
          </cell>
          <cell r="BP506">
            <v>0.11300684725514712</v>
          </cell>
          <cell r="BQ506">
            <v>0</v>
          </cell>
          <cell r="BR506">
            <v>0</v>
          </cell>
          <cell r="BS506">
            <v>1.1321569099999993</v>
          </cell>
          <cell r="BT506">
            <v>-1.1321569099999993</v>
          </cell>
          <cell r="BU506">
            <v>5.8289999999999997</v>
          </cell>
          <cell r="BV506">
            <v>5.5950157699999998</v>
          </cell>
          <cell r="BW506">
            <v>0.2339842299999999</v>
          </cell>
          <cell r="BX506">
            <v>4.0141401612626505E-2</v>
          </cell>
          <cell r="BY506">
            <v>6.35468002</v>
          </cell>
          <cell r="BZ506">
            <v>5.5950157699999998</v>
          </cell>
          <cell r="CA506">
            <v>-0.75966425000000015</v>
          </cell>
          <cell r="CB506">
            <v>-0.11954406006425485</v>
          </cell>
          <cell r="CC506">
            <v>0</v>
          </cell>
          <cell r="CD506">
            <v>0.98850000000000005</v>
          </cell>
          <cell r="CE506">
            <v>1.2286414500000002</v>
          </cell>
          <cell r="CF506">
            <v>-0.2401414500000002</v>
          </cell>
          <cell r="CG506">
            <v>6.8174999999999999</v>
          </cell>
          <cell r="CH506">
            <v>6.8236572199999994</v>
          </cell>
          <cell r="CI506">
            <v>-6.1572199999995192E-3</v>
          </cell>
          <cell r="CJ506">
            <v>-9.0314924825808868E-4</v>
          </cell>
          <cell r="CK506">
            <v>7.31316348</v>
          </cell>
          <cell r="CL506">
            <v>6.8236572199999994</v>
          </cell>
          <cell r="CM506">
            <v>-0.48950626000000064</v>
          </cell>
          <cell r="CN506">
            <v>-6.6934953845719389E-2</v>
          </cell>
          <cell r="CO506">
            <v>0</v>
          </cell>
          <cell r="CP506">
            <v>0.98850000000000005</v>
          </cell>
          <cell r="CQ506">
            <v>1.8599545000000008</v>
          </cell>
          <cell r="CR506">
            <v>-0.8714545000000008</v>
          </cell>
          <cell r="CS506">
            <v>7.806</v>
          </cell>
          <cell r="CT506">
            <v>8.68361172</v>
          </cell>
          <cell r="CU506">
            <v>-0.87761171999999998</v>
          </cell>
          <cell r="CV506">
            <v>-0.11242784012298232</v>
          </cell>
          <cell r="CW506">
            <v>8.3669854299999997</v>
          </cell>
          <cell r="CX506">
            <v>8.68361172</v>
          </cell>
          <cell r="CY506">
            <v>-0.31662629000000031</v>
          </cell>
          <cell r="CZ506">
            <v>-3.7842337918353508E-2</v>
          </cell>
          <cell r="DA506">
            <v>0</v>
          </cell>
          <cell r="DB506">
            <v>0.98850000000000005</v>
          </cell>
          <cell r="DC506">
            <v>0.93780667000000006</v>
          </cell>
          <cell r="DD506">
            <v>5.0693329999999981E-2</v>
          </cell>
          <cell r="DE506">
            <v>8.7944999999999993</v>
          </cell>
          <cell r="DF506">
            <v>9.6214183900000005</v>
          </cell>
          <cell r="DG506">
            <v>-0.82691839000000122</v>
          </cell>
          <cell r="DH506">
            <v>-9.4026765592131592E-2</v>
          </cell>
          <cell r="DI506">
            <v>9.2408068599999993</v>
          </cell>
          <cell r="DJ506">
            <v>9.6214183900000005</v>
          </cell>
          <cell r="DK506">
            <v>-0.38061153000000125</v>
          </cell>
          <cell r="DL506">
            <v>-4.1188127375275677E-2</v>
          </cell>
          <cell r="DM506">
            <v>0</v>
          </cell>
          <cell r="DN506">
            <v>0.98850000000000005</v>
          </cell>
          <cell r="DO506">
            <v>1.79421458</v>
          </cell>
          <cell r="DP506">
            <v>-0.80571457999999996</v>
          </cell>
          <cell r="DQ506">
            <v>9.7829999999999995</v>
          </cell>
          <cell r="DR506">
            <v>11.415632970000001</v>
          </cell>
          <cell r="DS506">
            <v>-1.6326329700000013</v>
          </cell>
          <cell r="DT506">
            <v>-0.16688469487887164</v>
          </cell>
          <cell r="DU506">
            <v>10.414912560000001</v>
          </cell>
          <cell r="DV506">
            <v>11.415632970000001</v>
          </cell>
          <cell r="DW506">
            <v>-1.0007204099999996</v>
          </cell>
          <cell r="DX506">
            <v>-9.6085339577733284E-2</v>
          </cell>
          <cell r="DY506">
            <v>0</v>
          </cell>
          <cell r="DZ506">
            <v>0.98850000000000005</v>
          </cell>
          <cell r="EA506">
            <v>1.0242573499999996</v>
          </cell>
          <cell r="EB506">
            <v>-3.5757349999999577E-2</v>
          </cell>
          <cell r="EC506">
            <v>10.7715</v>
          </cell>
          <cell r="ED506">
            <v>12.43989032</v>
          </cell>
          <cell r="EE506">
            <v>-1.6683903200000003</v>
          </cell>
          <cell r="EF506">
            <v>-0.15488932089309757</v>
          </cell>
          <cell r="EG506">
            <v>11.82090447</v>
          </cell>
          <cell r="EH506">
            <v>12.43989032</v>
          </cell>
          <cell r="EI506">
            <v>-0.61898584999999962</v>
          </cell>
          <cell r="EJ506">
            <v>-5.2363662321348543E-2</v>
          </cell>
          <cell r="EK506">
            <v>0</v>
          </cell>
          <cell r="EL506">
            <v>0.98850000000000005</v>
          </cell>
          <cell r="EM506">
            <v>1.4134408499999995</v>
          </cell>
          <cell r="EN506">
            <v>-0.42494084999999948</v>
          </cell>
        </row>
        <row r="507">
          <cell r="A507">
            <v>525812</v>
          </cell>
          <cell r="B507" t="str">
            <v>Stationary - Local Purchase</v>
          </cell>
          <cell r="C507">
            <v>8.0225071700000008</v>
          </cell>
          <cell r="D507">
            <v>7.3451149800000008</v>
          </cell>
          <cell r="E507">
            <v>5.4399038200000005</v>
          </cell>
          <cell r="F507">
            <v>5.8200923200000005</v>
          </cell>
          <cell r="G507">
            <v>5.3695964699999994</v>
          </cell>
          <cell r="H507">
            <v>7.18554271</v>
          </cell>
          <cell r="I507">
            <v>6.2772410899999995</v>
          </cell>
          <cell r="J507">
            <v>19.73434</v>
          </cell>
          <cell r="K507">
            <v>6.28</v>
          </cell>
          <cell r="L507">
            <v>11.435466</v>
          </cell>
          <cell r="M507">
            <v>0.86199566999999999</v>
          </cell>
          <cell r="N507">
            <v>-0.60923998999999995</v>
          </cell>
          <cell r="O507">
            <v>1.4712356600000001</v>
          </cell>
          <cell r="P507">
            <v>1.7067784806854076</v>
          </cell>
          <cell r="Q507">
            <v>-0.57935906999999998</v>
          </cell>
          <cell r="R507">
            <v>-0.60923998999999995</v>
          </cell>
          <cell r="S507">
            <v>2.9880919999999977E-2</v>
          </cell>
          <cell r="T507">
            <v>-5.1575821536719843E-2</v>
          </cell>
          <cell r="U507">
            <v>0</v>
          </cell>
          <cell r="V507">
            <v>0.93768300000000004</v>
          </cell>
          <cell r="W507">
            <v>0.28964835999999999</v>
          </cell>
          <cell r="X507">
            <v>0.64803464000000011</v>
          </cell>
          <cell r="Y507">
            <v>1.7232620000000001</v>
          </cell>
          <cell r="Z507">
            <v>-0.31959163000000002</v>
          </cell>
          <cell r="AA507">
            <v>2.0428536300000002</v>
          </cell>
          <cell r="AB507">
            <v>1.1854573651597959</v>
          </cell>
          <cell r="AC507">
            <v>-0.22792177999999999</v>
          </cell>
          <cell r="AD507">
            <v>-0.31959163000000002</v>
          </cell>
          <cell r="AE507">
            <v>9.1669850000000025E-2</v>
          </cell>
          <cell r="AF507">
            <v>-0.40219872800221212</v>
          </cell>
          <cell r="AG507">
            <v>0</v>
          </cell>
          <cell r="AH507">
            <v>1.059183</v>
          </cell>
          <cell r="AI507">
            <v>0.58604124999999996</v>
          </cell>
          <cell r="AJ507">
            <v>0.47314175000000003</v>
          </cell>
          <cell r="AK507">
            <v>2.762445</v>
          </cell>
          <cell r="AL507">
            <v>0.26644962</v>
          </cell>
          <cell r="AM507">
            <v>2.4959953800000001</v>
          </cell>
          <cell r="AN507">
            <v>0.90354572851224191</v>
          </cell>
          <cell r="AO507">
            <v>0.58604124999999996</v>
          </cell>
          <cell r="AP507">
            <v>0.26644962</v>
          </cell>
          <cell r="AQ507">
            <v>0.31959162999999996</v>
          </cell>
          <cell r="AR507">
            <v>0.54533982036247441</v>
          </cell>
          <cell r="AS507">
            <v>0</v>
          </cell>
          <cell r="AT507">
            <v>0.96355645000000001</v>
          </cell>
          <cell r="AU507">
            <v>0.34541669999999997</v>
          </cell>
          <cell r="AV507">
            <v>0.6181397500000001</v>
          </cell>
          <cell r="AW507">
            <v>3.7046404599999998</v>
          </cell>
          <cell r="AX507">
            <v>0.61186631999999996</v>
          </cell>
          <cell r="AY507">
            <v>3.0927741399999999</v>
          </cell>
          <cell r="AZ507">
            <v>0.83483786710033392</v>
          </cell>
          <cell r="BA507">
            <v>0.73209318000000001</v>
          </cell>
          <cell r="BB507">
            <v>0.61186631999999996</v>
          </cell>
          <cell r="BC507">
            <v>0.12022686000000005</v>
          </cell>
          <cell r="BD507">
            <v>0.16422343942611245</v>
          </cell>
          <cell r="BE507">
            <v>0</v>
          </cell>
          <cell r="BF507">
            <v>0.98105644999999997</v>
          </cell>
          <cell r="BG507">
            <v>0.33829900000000002</v>
          </cell>
          <cell r="BH507">
            <v>0.64275744999999995</v>
          </cell>
          <cell r="BI507">
            <v>4.6856969099999999</v>
          </cell>
          <cell r="BJ507">
            <v>0.95016531999999998</v>
          </cell>
          <cell r="BK507">
            <v>3.7355315899999999</v>
          </cell>
          <cell r="BL507">
            <v>0.79722006389866984</v>
          </cell>
          <cell r="BM507">
            <v>1.12607518</v>
          </cell>
          <cell r="BN507">
            <v>0.95016531999999998</v>
          </cell>
          <cell r="BO507">
            <v>0.17590985999999997</v>
          </cell>
          <cell r="BP507">
            <v>0.15621502287262914</v>
          </cell>
          <cell r="BQ507">
            <v>0</v>
          </cell>
          <cell r="BR507">
            <v>0.95805644999999995</v>
          </cell>
          <cell r="BS507">
            <v>0.35934900000000014</v>
          </cell>
          <cell r="BT507">
            <v>0.59870744999999981</v>
          </cell>
          <cell r="BU507">
            <v>5.6437533600000007</v>
          </cell>
          <cell r="BV507">
            <v>1.3095143200000001</v>
          </cell>
          <cell r="BW507">
            <v>4.3342390400000008</v>
          </cell>
          <cell r="BX507">
            <v>0.7679710227450478</v>
          </cell>
          <cell r="BY507">
            <v>1.41730198</v>
          </cell>
          <cell r="BZ507">
            <v>1.3095143200000001</v>
          </cell>
          <cell r="CA507">
            <v>-0.10778765999999984</v>
          </cell>
          <cell r="CB507">
            <v>-7.6051301360631582E-2</v>
          </cell>
          <cell r="CC507">
            <v>0</v>
          </cell>
          <cell r="CD507">
            <v>0.91222311999999994</v>
          </cell>
          <cell r="CE507">
            <v>0.41854407999999982</v>
          </cell>
          <cell r="CF507">
            <v>0.49367904000000012</v>
          </cell>
          <cell r="CG507">
            <v>6.5559764800000009</v>
          </cell>
          <cell r="CH507">
            <v>1.7280583999999999</v>
          </cell>
          <cell r="CI507">
            <v>4.8279180800000008</v>
          </cell>
          <cell r="CJ507">
            <v>0.73641479567968193</v>
          </cell>
          <cell r="CK507">
            <v>2.0245534799999998</v>
          </cell>
          <cell r="CL507">
            <v>1.7280583999999999</v>
          </cell>
          <cell r="CM507">
            <v>-0.29649507999999991</v>
          </cell>
          <cell r="CN507">
            <v>-0.14644961613955484</v>
          </cell>
          <cell r="CO507">
            <v>0</v>
          </cell>
          <cell r="CP507">
            <v>0.97822312</v>
          </cell>
          <cell r="CQ507">
            <v>0.41244910000000007</v>
          </cell>
          <cell r="CR507">
            <v>0.56577401999999988</v>
          </cell>
          <cell r="CS507">
            <v>7.5281996000000007</v>
          </cell>
          <cell r="CT507">
            <v>2.1405075</v>
          </cell>
          <cell r="CU507">
            <v>5.3876921000000007</v>
          </cell>
          <cell r="CV507">
            <v>0.71566807288159573</v>
          </cell>
          <cell r="CW507">
            <v>2.5771365899999998</v>
          </cell>
          <cell r="CX507">
            <v>2.1405075</v>
          </cell>
          <cell r="CY507">
            <v>0.43662908999999983</v>
          </cell>
          <cell r="CZ507">
            <v>0.16942411655410156</v>
          </cell>
          <cell r="DA507">
            <v>0</v>
          </cell>
          <cell r="DB507">
            <v>1.0373971200000001</v>
          </cell>
          <cell r="DC507">
            <v>0.65875974000000004</v>
          </cell>
          <cell r="DD507">
            <v>0.37863738000000002</v>
          </cell>
          <cell r="DE507">
            <v>8.5560107200000015</v>
          </cell>
          <cell r="DF507">
            <v>2.7992672400000003</v>
          </cell>
          <cell r="DG507">
            <v>5.7567434800000008</v>
          </cell>
          <cell r="DH507">
            <v>0.67283032576658575</v>
          </cell>
          <cell r="DI507">
            <v>2.9404390899999999</v>
          </cell>
          <cell r="DJ507">
            <v>2.7992672400000003</v>
          </cell>
          <cell r="DK507">
            <v>0.14117184999999965</v>
          </cell>
          <cell r="DL507">
            <v>4.8010465675042996E-2</v>
          </cell>
          <cell r="DM507">
            <v>0</v>
          </cell>
          <cell r="DN507">
            <v>0.95556012000000001</v>
          </cell>
          <cell r="DO507">
            <v>0.38946054999999979</v>
          </cell>
          <cell r="DP507">
            <v>0.56609957000000022</v>
          </cell>
          <cell r="DQ507">
            <v>9.4890708400000001</v>
          </cell>
          <cell r="DR507">
            <v>3.1887277900000002</v>
          </cell>
          <cell r="DS507">
            <v>6.3003430500000004</v>
          </cell>
          <cell r="DT507">
            <v>0.66395784753146603</v>
          </cell>
          <cell r="DU507">
            <v>3.3444449900000004</v>
          </cell>
          <cell r="DV507">
            <v>3.1887277900000002</v>
          </cell>
          <cell r="DW507">
            <v>0.15571720000000022</v>
          </cell>
          <cell r="DX507">
            <v>4.6559952537894848E-2</v>
          </cell>
          <cell r="DY507">
            <v>0</v>
          </cell>
          <cell r="DZ507">
            <v>1.0605761200000001</v>
          </cell>
          <cell r="EA507">
            <v>0.47679050000000001</v>
          </cell>
          <cell r="EB507">
            <v>0.58378562000000012</v>
          </cell>
          <cell r="EC507">
            <v>10.531646960000002</v>
          </cell>
          <cell r="ED507">
            <v>3.6655182900000001</v>
          </cell>
          <cell r="EE507">
            <v>6.8661286700000019</v>
          </cell>
          <cell r="EF507">
            <v>0.65195203523989009</v>
          </cell>
          <cell r="EG507">
            <v>3.9108470499999997</v>
          </cell>
          <cell r="EH507">
            <v>3.6655182900000001</v>
          </cell>
          <cell r="EI507">
            <v>0.24532875999999959</v>
          </cell>
          <cell r="EJ507">
            <v>6.2730338687113738E-2</v>
          </cell>
          <cell r="EK507">
            <v>0</v>
          </cell>
          <cell r="EL507">
            <v>1.0928950399999999</v>
          </cell>
          <cell r="EM507">
            <v>2.1850688300000001</v>
          </cell>
          <cell r="EN507">
            <v>-1.0921737900000001</v>
          </cell>
        </row>
        <row r="508">
          <cell r="A508">
            <v>525813</v>
          </cell>
          <cell r="B508" t="str">
            <v>Tender related activities</v>
          </cell>
          <cell r="C508">
            <v>0</v>
          </cell>
          <cell r="D508">
            <v>0</v>
          </cell>
          <cell r="E508">
            <v>0</v>
          </cell>
          <cell r="F508">
            <v>1.11310248</v>
          </cell>
          <cell r="G508">
            <v>0.19338606</v>
          </cell>
          <cell r="H508">
            <v>0.70571187999999996</v>
          </cell>
          <cell r="I508">
            <v>1.26905395</v>
          </cell>
          <cell r="J508">
            <v>1.7250000000000001</v>
          </cell>
          <cell r="K508">
            <v>0.94199999999999995</v>
          </cell>
          <cell r="L508">
            <v>2.3485</v>
          </cell>
          <cell r="M508">
            <v>7.85E-2</v>
          </cell>
          <cell r="N508">
            <v>0.1578</v>
          </cell>
          <cell r="O508">
            <v>-7.9299999999999995E-2</v>
          </cell>
          <cell r="P508">
            <v>-1.0101910828025478</v>
          </cell>
          <cell r="Q508">
            <v>8.43E-2</v>
          </cell>
          <cell r="R508">
            <v>0.1578</v>
          </cell>
          <cell r="S508">
            <v>-7.3499999999999996E-2</v>
          </cell>
          <cell r="T508">
            <v>-0.87188612099644125</v>
          </cell>
          <cell r="U508">
            <v>0</v>
          </cell>
          <cell r="V508">
            <v>7.85E-2</v>
          </cell>
          <cell r="W508">
            <v>0.12581363000000001</v>
          </cell>
          <cell r="X508">
            <v>-4.7313630000000009E-2</v>
          </cell>
          <cell r="Y508">
            <v>0.157</v>
          </cell>
          <cell r="Z508">
            <v>0.28361363000000001</v>
          </cell>
          <cell r="AA508">
            <v>-0.12661363</v>
          </cell>
          <cell r="AB508">
            <v>-0.80645624203821664</v>
          </cell>
          <cell r="AC508">
            <v>4.9299999999999997E-2</v>
          </cell>
          <cell r="AD508">
            <v>0.28361363000000001</v>
          </cell>
          <cell r="AE508">
            <v>-0.23431362999999999</v>
          </cell>
          <cell r="AF508">
            <v>-4.7528119675456395</v>
          </cell>
          <cell r="AG508">
            <v>0</v>
          </cell>
          <cell r="AH508">
            <v>7.5499999999999998E-2</v>
          </cell>
          <cell r="AI508">
            <v>4.735081E-2</v>
          </cell>
          <cell r="AJ508">
            <v>2.8149189999999998E-2</v>
          </cell>
          <cell r="AK508">
            <v>0.2205</v>
          </cell>
          <cell r="AL508">
            <v>0.33096444000000003</v>
          </cell>
          <cell r="AM508">
            <v>-0.11046444000000002</v>
          </cell>
          <cell r="AN508">
            <v>-0.50097251700680279</v>
          </cell>
          <cell r="AO508">
            <v>4.735081E-2</v>
          </cell>
          <cell r="AP508">
            <v>0.33096444000000003</v>
          </cell>
          <cell r="AQ508">
            <v>-0.28361363000000001</v>
          </cell>
          <cell r="AR508">
            <v>-5.9896257318512607</v>
          </cell>
          <cell r="AS508">
            <v>0</v>
          </cell>
          <cell r="AT508">
            <v>9.35E-2</v>
          </cell>
          <cell r="AU508">
            <v>0</v>
          </cell>
          <cell r="AV508">
            <v>9.35E-2</v>
          </cell>
          <cell r="AW508">
            <v>0.314</v>
          </cell>
          <cell r="AX508">
            <v>0.33096444000000003</v>
          </cell>
          <cell r="AY508">
            <v>-1.6964440000000025E-2</v>
          </cell>
          <cell r="AZ508">
            <v>-5.4026878980891799E-2</v>
          </cell>
          <cell r="BA508">
            <v>0.15600882000000002</v>
          </cell>
          <cell r="BB508">
            <v>0.33096444000000003</v>
          </cell>
          <cell r="BC508">
            <v>-0.17495562000000001</v>
          </cell>
          <cell r="BD508">
            <v>-1.1214469797284536</v>
          </cell>
          <cell r="BE508">
            <v>0</v>
          </cell>
          <cell r="BF508">
            <v>8.7499999999999994E-2</v>
          </cell>
          <cell r="BG508">
            <v>0.12790324</v>
          </cell>
          <cell r="BH508">
            <v>-4.0403240000000007E-2</v>
          </cell>
          <cell r="BI508">
            <v>0.39250000000000002</v>
          </cell>
          <cell r="BJ508">
            <v>0.45886768</v>
          </cell>
          <cell r="BK508">
            <v>-6.6367679999999984E-2</v>
          </cell>
          <cell r="BL508">
            <v>-0.16908963057324836</v>
          </cell>
          <cell r="BM508">
            <v>0.41253344000000003</v>
          </cell>
          <cell r="BN508">
            <v>0.45886768</v>
          </cell>
          <cell r="BO508">
            <v>-4.6334239999999971E-2</v>
          </cell>
          <cell r="BP508">
            <v>-0.11231632519293458</v>
          </cell>
          <cell r="BQ508">
            <v>0</v>
          </cell>
          <cell r="BR508">
            <v>0.2495</v>
          </cell>
          <cell r="BS508">
            <v>5.2240809999999999E-2</v>
          </cell>
          <cell r="BT508">
            <v>0.19725919</v>
          </cell>
          <cell r="BU508">
            <v>0.64200000000000002</v>
          </cell>
          <cell r="BV508">
            <v>0.51110849000000003</v>
          </cell>
          <cell r="BW508">
            <v>0.13089150999999999</v>
          </cell>
          <cell r="BX508">
            <v>0.2038808566978193</v>
          </cell>
          <cell r="BY508">
            <v>0.47343425</v>
          </cell>
          <cell r="BZ508">
            <v>0.51110849000000003</v>
          </cell>
          <cell r="CA508">
            <v>3.7674240000000025E-2</v>
          </cell>
          <cell r="CB508">
            <v>7.9576498742961715E-2</v>
          </cell>
          <cell r="CC508">
            <v>0</v>
          </cell>
          <cell r="CD508">
            <v>7.2499999999999995E-2</v>
          </cell>
          <cell r="CE508">
            <v>0.1225</v>
          </cell>
          <cell r="CF508">
            <v>-0.05</v>
          </cell>
          <cell r="CG508">
            <v>0.71450000000000002</v>
          </cell>
          <cell r="CH508">
            <v>0.63360848999999997</v>
          </cell>
          <cell r="CI508">
            <v>8.0891510000000055E-2</v>
          </cell>
          <cell r="CJ508">
            <v>0.11321414975507355</v>
          </cell>
          <cell r="CK508">
            <v>0.78424225999999997</v>
          </cell>
          <cell r="CL508">
            <v>0.63360848999999997</v>
          </cell>
          <cell r="CM508">
            <v>-0.15063377</v>
          </cell>
          <cell r="CN508">
            <v>-0.19207555838676688</v>
          </cell>
          <cell r="CO508">
            <v>0</v>
          </cell>
          <cell r="CP508">
            <v>0.10249999999999999</v>
          </cell>
          <cell r="CQ508">
            <v>0.19705</v>
          </cell>
          <cell r="CR508">
            <v>-9.4550000000000009E-2</v>
          </cell>
          <cell r="CS508">
            <v>0.79700000000000004</v>
          </cell>
          <cell r="CT508">
            <v>0.83065849000000003</v>
          </cell>
          <cell r="CU508">
            <v>-3.3658489999999985E-2</v>
          </cell>
          <cell r="CV508">
            <v>-4.2231480552070245E-2</v>
          </cell>
          <cell r="CW508">
            <v>0.84033226000000005</v>
          </cell>
          <cell r="CX508">
            <v>0.83065849000000003</v>
          </cell>
          <cell r="CY508">
            <v>9.673770000000026E-3</v>
          </cell>
          <cell r="CZ508">
            <v>1.1511839376486659E-2</v>
          </cell>
          <cell r="DA508">
            <v>0</v>
          </cell>
          <cell r="DB508">
            <v>0.17249999999999999</v>
          </cell>
          <cell r="DC508">
            <v>0.19957743</v>
          </cell>
          <cell r="DD508">
            <v>-2.7077430000000013E-2</v>
          </cell>
          <cell r="DE508">
            <v>0.96950000000000003</v>
          </cell>
          <cell r="DF508">
            <v>1.03023592</v>
          </cell>
          <cell r="DG508">
            <v>-6.0735919999999943E-2</v>
          </cell>
          <cell r="DH508">
            <v>-6.2646642599277921E-2</v>
          </cell>
          <cell r="DI508">
            <v>0.86574351000000005</v>
          </cell>
          <cell r="DJ508">
            <v>1.03023592</v>
          </cell>
          <cell r="DK508">
            <v>-0.16449240999999992</v>
          </cell>
          <cell r="DL508">
            <v>-0.19000132036796893</v>
          </cell>
          <cell r="DM508">
            <v>0</v>
          </cell>
          <cell r="DN508">
            <v>0.48249999999999998</v>
          </cell>
          <cell r="DO508">
            <v>0.11560779999999993</v>
          </cell>
          <cell r="DP508">
            <v>0.36689220000000006</v>
          </cell>
          <cell r="DQ508">
            <v>1.4219999999999999</v>
          </cell>
          <cell r="DR508">
            <v>1.14584372</v>
          </cell>
          <cell r="DS508">
            <v>0.27615627999999992</v>
          </cell>
          <cell r="DT508">
            <v>0.19420272855133611</v>
          </cell>
          <cell r="DU508">
            <v>1.0677435100000001</v>
          </cell>
          <cell r="DV508">
            <v>1.14584372</v>
          </cell>
          <cell r="DW508">
            <v>-7.8100209999999892E-2</v>
          </cell>
          <cell r="DX508">
            <v>-7.3145103921071722E-2</v>
          </cell>
          <cell r="DY508">
            <v>0</v>
          </cell>
          <cell r="DZ508">
            <v>0.34350000000000003</v>
          </cell>
          <cell r="EA508">
            <v>0.19331581000000006</v>
          </cell>
          <cell r="EB508">
            <v>0.15018418999999997</v>
          </cell>
          <cell r="EC508">
            <v>1.7655000000000001</v>
          </cell>
          <cell r="ED508">
            <v>1.3391595300000001</v>
          </cell>
          <cell r="EE508">
            <v>0.42634046999999997</v>
          </cell>
          <cell r="EF508">
            <v>0.24148426508071366</v>
          </cell>
          <cell r="EG508">
            <v>1.2110451299999998</v>
          </cell>
          <cell r="EH508">
            <v>1.3391595300000001</v>
          </cell>
          <cell r="EI508">
            <v>-0.12811440000000029</v>
          </cell>
          <cell r="EJ508">
            <v>-0.10578829543701672</v>
          </cell>
          <cell r="EK508">
            <v>0</v>
          </cell>
          <cell r="EL508">
            <v>0.58299999999999996</v>
          </cell>
          <cell r="EM508">
            <v>0.53253081000000002</v>
          </cell>
          <cell r="EN508">
            <v>5.0469189999999942E-2</v>
          </cell>
        </row>
        <row r="509">
          <cell r="A509">
            <v>527307</v>
          </cell>
          <cell r="B509" t="str">
            <v>Rounding Differences</v>
          </cell>
          <cell r="C509">
            <v>0</v>
          </cell>
          <cell r="D509">
            <v>0</v>
          </cell>
          <cell r="E509">
            <v>0</v>
          </cell>
          <cell r="F509">
            <v>0</v>
          </cell>
          <cell r="G509">
            <v>0</v>
          </cell>
          <cell r="H509">
            <v>0</v>
          </cell>
          <cell r="I509">
            <v>0</v>
          </cell>
          <cell r="J509">
            <v>0</v>
          </cell>
          <cell r="K509">
            <v>0</v>
          </cell>
          <cell r="L509">
            <v>0</v>
          </cell>
          <cell r="M509">
            <v>0</v>
          </cell>
          <cell r="N509">
            <v>-0.21083733000000002</v>
          </cell>
          <cell r="O509">
            <v>0.21083733000000002</v>
          </cell>
          <cell r="P509">
            <v>0</v>
          </cell>
          <cell r="Q509">
            <v>0</v>
          </cell>
          <cell r="R509">
            <v>-0.21083733000000002</v>
          </cell>
          <cell r="S509">
            <v>0.21083733000000002</v>
          </cell>
          <cell r="T509">
            <v>0</v>
          </cell>
          <cell r="U509">
            <v>0</v>
          </cell>
          <cell r="V509">
            <v>0</v>
          </cell>
          <cell r="W509">
            <v>-3.7000000002444723E-7</v>
          </cell>
          <cell r="X509">
            <v>3.7000000002444723E-7</v>
          </cell>
          <cell r="Y509">
            <v>0</v>
          </cell>
          <cell r="Z509">
            <v>-0.21083770000000002</v>
          </cell>
          <cell r="AA509">
            <v>0.21083770000000002</v>
          </cell>
          <cell r="AB509">
            <v>0</v>
          </cell>
          <cell r="AC509">
            <v>4.9999999999999998E-7</v>
          </cell>
          <cell r="AD509">
            <v>-0.21083770000000002</v>
          </cell>
          <cell r="AE509">
            <v>0.2108382</v>
          </cell>
          <cell r="AF509">
            <v>0</v>
          </cell>
          <cell r="AG509">
            <v>0</v>
          </cell>
          <cell r="AH509">
            <v>0</v>
          </cell>
          <cell r="AI509">
            <v>-0.40120833</v>
          </cell>
          <cell r="AJ509">
            <v>0.40120833</v>
          </cell>
          <cell r="AK509">
            <v>0</v>
          </cell>
          <cell r="AL509">
            <v>-0.61204603000000002</v>
          </cell>
          <cell r="AM509">
            <v>0.61204603000000002</v>
          </cell>
          <cell r="AN509">
            <v>0</v>
          </cell>
          <cell r="AO509">
            <v>-0.40120833</v>
          </cell>
          <cell r="AP509">
            <v>-0.61204603000000002</v>
          </cell>
          <cell r="AQ509">
            <v>0.21083770000000002</v>
          </cell>
          <cell r="AR509">
            <v>0</v>
          </cell>
          <cell r="AS509">
            <v>0</v>
          </cell>
          <cell r="AT509">
            <v>0</v>
          </cell>
          <cell r="AU509">
            <v>7.5000000000000002E-7</v>
          </cell>
          <cell r="AV509">
            <v>-7.5000000000000002E-7</v>
          </cell>
          <cell r="AW509">
            <v>0</v>
          </cell>
          <cell r="AX509">
            <v>-0.61204528000000002</v>
          </cell>
          <cell r="AY509">
            <v>0.61204528000000002</v>
          </cell>
          <cell r="AZ509">
            <v>0</v>
          </cell>
          <cell r="BA509">
            <v>-3.3500000000000001E-6</v>
          </cell>
          <cell r="BB509">
            <v>-0.61204528000000002</v>
          </cell>
          <cell r="BC509">
            <v>0.61204193000000007</v>
          </cell>
          <cell r="BD509">
            <v>-182699.08358208957</v>
          </cell>
          <cell r="BE509">
            <v>0</v>
          </cell>
          <cell r="BF509">
            <v>0</v>
          </cell>
          <cell r="BG509">
            <v>-6.3000000000465657E-7</v>
          </cell>
          <cell r="BH509">
            <v>6.3000000000465657E-7</v>
          </cell>
          <cell r="BI509">
            <v>0</v>
          </cell>
          <cell r="BJ509">
            <v>-0.61204591000000008</v>
          </cell>
          <cell r="BK509">
            <v>0.61204591000000008</v>
          </cell>
          <cell r="BL509">
            <v>0</v>
          </cell>
          <cell r="BM509">
            <v>4.6893E-4</v>
          </cell>
          <cell r="BN509">
            <v>-0.61204591000000008</v>
          </cell>
          <cell r="BO509">
            <v>0.61251484000000012</v>
          </cell>
          <cell r="BP509">
            <v>1306.196745782953</v>
          </cell>
          <cell r="BQ509">
            <v>0</v>
          </cell>
          <cell r="BR509">
            <v>0</v>
          </cell>
          <cell r="BS509">
            <v>2.3000000000465661E-6</v>
          </cell>
          <cell r="BT509">
            <v>-2.3000000000465661E-6</v>
          </cell>
          <cell r="BU509">
            <v>0</v>
          </cell>
          <cell r="BV509">
            <v>-0.61204360999999996</v>
          </cell>
          <cell r="BW509">
            <v>0.61204360999999996</v>
          </cell>
          <cell r="BX509">
            <v>0</v>
          </cell>
          <cell r="BY509">
            <v>4.6887000000000003E-4</v>
          </cell>
          <cell r="BZ509">
            <v>-0.61204360999999996</v>
          </cell>
          <cell r="CA509">
            <v>-0.61251247999999991</v>
          </cell>
          <cell r="CB509">
            <v>-1306.3588627977902</v>
          </cell>
          <cell r="CC509">
            <v>0</v>
          </cell>
          <cell r="CD509">
            <v>0</v>
          </cell>
          <cell r="CE509">
            <v>-1.4200000000419095E-6</v>
          </cell>
          <cell r="CF509">
            <v>1.4200000000419095E-6</v>
          </cell>
          <cell r="CG509">
            <v>0</v>
          </cell>
          <cell r="CH509">
            <v>-0.61204502999999999</v>
          </cell>
          <cell r="CI509">
            <v>0.61204502999999999</v>
          </cell>
          <cell r="CJ509">
            <v>0</v>
          </cell>
          <cell r="CK509">
            <v>4.6494E-4</v>
          </cell>
          <cell r="CL509">
            <v>-0.61204502999999999</v>
          </cell>
          <cell r="CM509">
            <v>-0.61250996999999996</v>
          </cell>
          <cell r="CN509">
            <v>0</v>
          </cell>
          <cell r="CO509">
            <v>0</v>
          </cell>
          <cell r="CP509">
            <v>0</v>
          </cell>
          <cell r="CQ509">
            <v>5.000000004656613E-8</v>
          </cell>
          <cell r="CR509">
            <v>-5.000000004656613E-8</v>
          </cell>
          <cell r="CS509">
            <v>0</v>
          </cell>
          <cell r="CT509">
            <v>-0.61204497999999996</v>
          </cell>
          <cell r="CU509">
            <v>0.61204497999999996</v>
          </cell>
          <cell r="CV509">
            <v>0</v>
          </cell>
          <cell r="CW509">
            <v>4.6497000000000004E-4</v>
          </cell>
          <cell r="CX509">
            <v>-0.61204497999999996</v>
          </cell>
          <cell r="CY509">
            <v>0.61250994999999997</v>
          </cell>
          <cell r="CZ509">
            <v>1317.3106867109705</v>
          </cell>
          <cell r="DA509">
            <v>0</v>
          </cell>
          <cell r="DB509">
            <v>0</v>
          </cell>
          <cell r="DC509">
            <v>-8.9999999999999999E-8</v>
          </cell>
          <cell r="DD509">
            <v>8.9999999999999999E-8</v>
          </cell>
          <cell r="DE509">
            <v>0</v>
          </cell>
          <cell r="DF509">
            <v>-0.61204506999999997</v>
          </cell>
          <cell r="DG509">
            <v>0.61204506999999997</v>
          </cell>
          <cell r="DH509">
            <v>0</v>
          </cell>
          <cell r="DI509">
            <v>4.6547E-4</v>
          </cell>
          <cell r="DJ509">
            <v>-0.61204506999999997</v>
          </cell>
          <cell r="DK509">
            <v>0.61251053999999994</v>
          </cell>
          <cell r="DL509">
            <v>1315.8969213912817</v>
          </cell>
          <cell r="DM509">
            <v>0</v>
          </cell>
          <cell r="DN509">
            <v>0</v>
          </cell>
          <cell r="DO509">
            <v>8.8999999989755449E-7</v>
          </cell>
          <cell r="DP509">
            <v>-8.8999999989755449E-7</v>
          </cell>
          <cell r="DQ509">
            <v>0</v>
          </cell>
          <cell r="DR509">
            <v>-0.61204418000000005</v>
          </cell>
          <cell r="DS509">
            <v>0.61204418000000005</v>
          </cell>
          <cell r="DT509">
            <v>0</v>
          </cell>
          <cell r="DU509">
            <v>4.6350999999999999E-4</v>
          </cell>
          <cell r="DV509">
            <v>-0.61204418000000005</v>
          </cell>
          <cell r="DW509">
            <v>0.61250769000000005</v>
          </cell>
          <cell r="DX509">
            <v>1321.4551789605405</v>
          </cell>
          <cell r="DY509">
            <v>0</v>
          </cell>
          <cell r="DZ509">
            <v>0</v>
          </cell>
          <cell r="EA509">
            <v>-9.6999999997206022E-7</v>
          </cell>
          <cell r="EB509">
            <v>9.6999999997206022E-7</v>
          </cell>
          <cell r="EC509">
            <v>0</v>
          </cell>
          <cell r="ED509">
            <v>-0.61204515000000004</v>
          </cell>
          <cell r="EE509">
            <v>0.61204515000000004</v>
          </cell>
          <cell r="EF509">
            <v>0</v>
          </cell>
          <cell r="EG509">
            <v>4.6171E-4</v>
          </cell>
          <cell r="EH509">
            <v>-0.61204515000000004</v>
          </cell>
          <cell r="EI509">
            <v>0.61250685999999999</v>
          </cell>
          <cell r="EJ509">
            <v>1326.6051417556475</v>
          </cell>
          <cell r="EK509">
            <v>0</v>
          </cell>
          <cell r="EL509">
            <v>0</v>
          </cell>
          <cell r="EM509">
            <v>-1.2600000000093131E-6</v>
          </cell>
          <cell r="EN509">
            <v>1.2600000000093131E-6</v>
          </cell>
        </row>
        <row r="510">
          <cell r="A510">
            <v>529999</v>
          </cell>
          <cell r="B510" t="str">
            <v>Indirect Operating Cost - Others</v>
          </cell>
          <cell r="C510">
            <v>7.9645476500000001</v>
          </cell>
          <cell r="D510">
            <v>0.62746631999999991</v>
          </cell>
          <cell r="E510">
            <v>0.111378</v>
          </cell>
          <cell r="F510">
            <v>0</v>
          </cell>
          <cell r="G510">
            <v>4.9079456299999986</v>
          </cell>
          <cell r="H510">
            <v>0</v>
          </cell>
          <cell r="I510">
            <v>0</v>
          </cell>
          <cell r="J510">
            <v>0</v>
          </cell>
          <cell r="K510">
            <v>0</v>
          </cell>
          <cell r="L510">
            <v>0</v>
          </cell>
          <cell r="M510">
            <v>0</v>
          </cell>
          <cell r="N510">
            <v>0</v>
          </cell>
          <cell r="O510">
            <v>0</v>
          </cell>
          <cell r="P510">
            <v>0</v>
          </cell>
          <cell r="Q510">
            <v>0</v>
          </cell>
          <cell r="R510">
            <v>0</v>
          </cell>
          <cell r="S510">
            <v>0</v>
          </cell>
          <cell r="T510">
            <v>0</v>
          </cell>
          <cell r="U510">
            <v>0</v>
          </cell>
          <cell r="V510">
            <v>0</v>
          </cell>
          <cell r="W510">
            <v>0</v>
          </cell>
          <cell r="X510">
            <v>0</v>
          </cell>
          <cell r="Y510">
            <v>0</v>
          </cell>
          <cell r="Z510">
            <v>0</v>
          </cell>
          <cell r="AA510">
            <v>0</v>
          </cell>
          <cell r="AB510">
            <v>0</v>
          </cell>
          <cell r="AC510">
            <v>0</v>
          </cell>
          <cell r="AD510">
            <v>0</v>
          </cell>
          <cell r="AE510">
            <v>0</v>
          </cell>
          <cell r="AF510">
            <v>0</v>
          </cell>
          <cell r="AG510">
            <v>0</v>
          </cell>
          <cell r="AH510">
            <v>0</v>
          </cell>
          <cell r="AI510">
            <v>0</v>
          </cell>
          <cell r="AJ510">
            <v>0</v>
          </cell>
          <cell r="AK510">
            <v>0</v>
          </cell>
          <cell r="AL510">
            <v>0</v>
          </cell>
          <cell r="AM510">
            <v>0</v>
          </cell>
          <cell r="AN510">
            <v>0</v>
          </cell>
          <cell r="AO510">
            <v>0</v>
          </cell>
          <cell r="AP510">
            <v>0</v>
          </cell>
          <cell r="AQ510">
            <v>0</v>
          </cell>
          <cell r="AR510">
            <v>0</v>
          </cell>
          <cell r="AS510">
            <v>0</v>
          </cell>
          <cell r="AT510">
            <v>0</v>
          </cell>
          <cell r="AU510">
            <v>0</v>
          </cell>
          <cell r="AV510">
            <v>0</v>
          </cell>
          <cell r="AW510">
            <v>0</v>
          </cell>
          <cell r="AX510">
            <v>0</v>
          </cell>
          <cell r="AY510">
            <v>0</v>
          </cell>
          <cell r="AZ510">
            <v>0</v>
          </cell>
          <cell r="BA510">
            <v>0</v>
          </cell>
          <cell r="BB510">
            <v>0</v>
          </cell>
          <cell r="BC510">
            <v>0</v>
          </cell>
          <cell r="BD510">
            <v>0</v>
          </cell>
          <cell r="BE510">
            <v>0</v>
          </cell>
          <cell r="BF510">
            <v>0</v>
          </cell>
          <cell r="BG510">
            <v>0</v>
          </cell>
          <cell r="BH510">
            <v>0</v>
          </cell>
          <cell r="BI510">
            <v>0</v>
          </cell>
          <cell r="BJ510">
            <v>0</v>
          </cell>
          <cell r="BK510">
            <v>0</v>
          </cell>
          <cell r="BL510">
            <v>0</v>
          </cell>
          <cell r="BM510">
            <v>0</v>
          </cell>
          <cell r="BN510">
            <v>0</v>
          </cell>
          <cell r="BO510">
            <v>0</v>
          </cell>
          <cell r="BP510">
            <v>0</v>
          </cell>
          <cell r="BQ510">
            <v>0</v>
          </cell>
          <cell r="BR510">
            <v>0</v>
          </cell>
          <cell r="BS510">
            <v>0</v>
          </cell>
          <cell r="BT510">
            <v>0</v>
          </cell>
          <cell r="BU510">
            <v>0</v>
          </cell>
          <cell r="BV510">
            <v>0</v>
          </cell>
          <cell r="BW510">
            <v>0</v>
          </cell>
          <cell r="BX510">
            <v>0</v>
          </cell>
          <cell r="BY510">
            <v>0</v>
          </cell>
          <cell r="BZ510">
            <v>0</v>
          </cell>
          <cell r="CA510">
            <v>0</v>
          </cell>
          <cell r="CB510">
            <v>0</v>
          </cell>
          <cell r="CC510">
            <v>0</v>
          </cell>
          <cell r="CD510">
            <v>0</v>
          </cell>
          <cell r="CE510">
            <v>0</v>
          </cell>
          <cell r="CF510">
            <v>0</v>
          </cell>
          <cell r="CG510">
            <v>0</v>
          </cell>
          <cell r="CH510">
            <v>0</v>
          </cell>
          <cell r="CI510">
            <v>0</v>
          </cell>
          <cell r="CJ510">
            <v>0</v>
          </cell>
          <cell r="CK510">
            <v>0</v>
          </cell>
          <cell r="CL510">
            <v>0</v>
          </cell>
          <cell r="CM510">
            <v>0</v>
          </cell>
          <cell r="CN510">
            <v>0</v>
          </cell>
          <cell r="CO510">
            <v>0</v>
          </cell>
          <cell r="CP510">
            <v>0</v>
          </cell>
          <cell r="CQ510">
            <v>10.71318791</v>
          </cell>
          <cell r="CR510">
            <v>-10.71318791</v>
          </cell>
          <cell r="CS510">
            <v>0</v>
          </cell>
          <cell r="CT510">
            <v>10.71318791</v>
          </cell>
          <cell r="CU510">
            <v>-10.71318791</v>
          </cell>
          <cell r="CV510">
            <v>0</v>
          </cell>
          <cell r="CW510">
            <v>0</v>
          </cell>
          <cell r="CX510">
            <v>10.71318791</v>
          </cell>
          <cell r="CY510">
            <v>-10.71318791</v>
          </cell>
          <cell r="CZ510">
            <v>0</v>
          </cell>
          <cell r="DA510">
            <v>0</v>
          </cell>
          <cell r="DB510">
            <v>0</v>
          </cell>
          <cell r="DC510">
            <v>-10.71318791</v>
          </cell>
          <cell r="DD510">
            <v>10.71318791</v>
          </cell>
          <cell r="DE510">
            <v>0</v>
          </cell>
          <cell r="DF510">
            <v>0</v>
          </cell>
          <cell r="DG510">
            <v>0</v>
          </cell>
          <cell r="DH510">
            <v>0</v>
          </cell>
          <cell r="DI510">
            <v>0</v>
          </cell>
          <cell r="DJ510">
            <v>0</v>
          </cell>
          <cell r="DK510">
            <v>0</v>
          </cell>
          <cell r="DL510">
            <v>0</v>
          </cell>
          <cell r="DM510">
            <v>0</v>
          </cell>
          <cell r="DN510">
            <v>0</v>
          </cell>
          <cell r="DO510">
            <v>18.657042309999998</v>
          </cell>
          <cell r="DP510">
            <v>-18.657042309999998</v>
          </cell>
          <cell r="DQ510">
            <v>0</v>
          </cell>
          <cell r="DR510">
            <v>18.657042309999998</v>
          </cell>
          <cell r="DS510">
            <v>-18.657042309999998</v>
          </cell>
          <cell r="DT510">
            <v>0</v>
          </cell>
          <cell r="DU510">
            <v>0</v>
          </cell>
          <cell r="DV510">
            <v>18.657042309999998</v>
          </cell>
          <cell r="DW510">
            <v>-18.657042309999998</v>
          </cell>
          <cell r="DX510">
            <v>0</v>
          </cell>
          <cell r="DY510">
            <v>0</v>
          </cell>
          <cell r="DZ510">
            <v>0</v>
          </cell>
          <cell r="EA510">
            <v>-9.3489999999999997E-3</v>
          </cell>
          <cell r="EB510">
            <v>9.3489999999999997E-3</v>
          </cell>
          <cell r="EC510">
            <v>0</v>
          </cell>
          <cell r="ED510">
            <v>18.647693309999998</v>
          </cell>
          <cell r="EE510">
            <v>-18.647693309999998</v>
          </cell>
          <cell r="EF510">
            <v>0</v>
          </cell>
          <cell r="EG510">
            <v>0</v>
          </cell>
          <cell r="EH510">
            <v>18.647693309999998</v>
          </cell>
          <cell r="EI510">
            <v>-18.647693309999998</v>
          </cell>
          <cell r="EJ510">
            <v>0</v>
          </cell>
          <cell r="EK510">
            <v>0</v>
          </cell>
          <cell r="EL510">
            <v>0</v>
          </cell>
          <cell r="EM510">
            <v>-18.219158599999997</v>
          </cell>
          <cell r="EN510">
            <v>18.219158599999997</v>
          </cell>
        </row>
        <row r="511">
          <cell r="A511">
            <v>525780</v>
          </cell>
          <cell r="B511" t="str">
            <v>Whistle blowing procedure</v>
          </cell>
          <cell r="C511">
            <v>0</v>
          </cell>
          <cell r="D511">
            <v>0</v>
          </cell>
          <cell r="E511">
            <v>0</v>
          </cell>
          <cell r="F511">
            <v>0</v>
          </cell>
          <cell r="G511">
            <v>0</v>
          </cell>
          <cell r="H511">
            <v>2.0245510000000002</v>
          </cell>
          <cell r="I511">
            <v>3.5075949999999998</v>
          </cell>
          <cell r="J511">
            <v>12</v>
          </cell>
          <cell r="K511">
            <v>3.4849999999999999</v>
          </cell>
          <cell r="L511">
            <v>3.4849999999999999</v>
          </cell>
          <cell r="M511">
            <v>0.29041666999999999</v>
          </cell>
          <cell r="N511">
            <v>0</v>
          </cell>
          <cell r="O511">
            <v>0.29041666999999999</v>
          </cell>
          <cell r="P511">
            <v>1</v>
          </cell>
          <cell r="Q511">
            <v>0.51500000000000001</v>
          </cell>
          <cell r="R511">
            <v>0</v>
          </cell>
          <cell r="S511">
            <v>0.51500000000000001</v>
          </cell>
          <cell r="T511">
            <v>1</v>
          </cell>
          <cell r="U511">
            <v>0</v>
          </cell>
          <cell r="V511">
            <v>0.29041666999999999</v>
          </cell>
          <cell r="W511">
            <v>0</v>
          </cell>
          <cell r="X511">
            <v>0.29041666999999999</v>
          </cell>
          <cell r="Y511">
            <v>0.58083333999999998</v>
          </cell>
          <cell r="Z511">
            <v>0</v>
          </cell>
          <cell r="AA511">
            <v>0.58083333999999998</v>
          </cell>
          <cell r="AB511">
            <v>1</v>
          </cell>
          <cell r="AC511">
            <v>1.0149999999999999</v>
          </cell>
          <cell r="AD511">
            <v>0</v>
          </cell>
          <cell r="AE511">
            <v>1.0149999999999999</v>
          </cell>
          <cell r="AF511">
            <v>1</v>
          </cell>
          <cell r="AG511">
            <v>0</v>
          </cell>
          <cell r="AH511">
            <v>0.29041666999999999</v>
          </cell>
          <cell r="AI511">
            <v>0</v>
          </cell>
          <cell r="AJ511">
            <v>0.29041666999999999</v>
          </cell>
          <cell r="AK511">
            <v>0.87125001000000002</v>
          </cell>
          <cell r="AL511">
            <v>0</v>
          </cell>
          <cell r="AM511">
            <v>0.87125001000000002</v>
          </cell>
          <cell r="AN511">
            <v>1</v>
          </cell>
          <cell r="AO511">
            <v>0</v>
          </cell>
          <cell r="AP511">
            <v>0</v>
          </cell>
          <cell r="AQ511">
            <v>0</v>
          </cell>
          <cell r="AR511" t="e">
            <v>#DIV/0!</v>
          </cell>
          <cell r="AS511">
            <v>0</v>
          </cell>
          <cell r="AT511">
            <v>0.29041666999999999</v>
          </cell>
          <cell r="AU511">
            <v>0</v>
          </cell>
          <cell r="AV511">
            <v>0.29041666999999999</v>
          </cell>
          <cell r="AW511">
            <v>1.16166668</v>
          </cell>
          <cell r="AX511">
            <v>0</v>
          </cell>
          <cell r="AY511">
            <v>1.16166668</v>
          </cell>
          <cell r="AZ511">
            <v>1</v>
          </cell>
          <cell r="BA511">
            <v>1.865</v>
          </cell>
          <cell r="BB511">
            <v>0</v>
          </cell>
          <cell r="BC511">
            <v>1.865</v>
          </cell>
          <cell r="BD511">
            <v>1</v>
          </cell>
          <cell r="BE511">
            <v>0</v>
          </cell>
          <cell r="BF511">
            <v>0.29041666999999999</v>
          </cell>
          <cell r="BG511">
            <v>0</v>
          </cell>
          <cell r="BH511">
            <v>0.29041666999999999</v>
          </cell>
          <cell r="BI511">
            <v>1.4520833499999999</v>
          </cell>
          <cell r="BJ511">
            <v>0</v>
          </cell>
          <cell r="BK511">
            <v>1.4520833499999999</v>
          </cell>
          <cell r="BL511">
            <v>1</v>
          </cell>
          <cell r="BM511">
            <v>2.5150000000000001</v>
          </cell>
          <cell r="BN511">
            <v>0</v>
          </cell>
          <cell r="BO511">
            <v>2.5150000000000001</v>
          </cell>
          <cell r="BP511">
            <v>1</v>
          </cell>
          <cell r="BQ511">
            <v>0</v>
          </cell>
          <cell r="BR511">
            <v>0.29041666999999999</v>
          </cell>
          <cell r="BS511">
            <v>0</v>
          </cell>
          <cell r="BT511">
            <v>0.29041666999999999</v>
          </cell>
          <cell r="BU511">
            <v>1.7425000199999998</v>
          </cell>
          <cell r="BV511">
            <v>0</v>
          </cell>
          <cell r="BW511">
            <v>1.7425000199999998</v>
          </cell>
          <cell r="BX511">
            <v>1</v>
          </cell>
          <cell r="BY511">
            <v>3.0150000000000001</v>
          </cell>
          <cell r="BZ511">
            <v>0</v>
          </cell>
          <cell r="CA511">
            <v>-3.0150000000000001</v>
          </cell>
          <cell r="CB511">
            <v>-1</v>
          </cell>
          <cell r="CC511">
            <v>0</v>
          </cell>
          <cell r="CD511">
            <v>0.29041666999999999</v>
          </cell>
          <cell r="CE511">
            <v>0</v>
          </cell>
          <cell r="CF511">
            <v>0.29041666999999999</v>
          </cell>
          <cell r="CG511">
            <v>2.0329166899999995</v>
          </cell>
          <cell r="CH511">
            <v>0</v>
          </cell>
          <cell r="CI511">
            <v>2.0329166899999995</v>
          </cell>
          <cell r="CJ511">
            <v>1</v>
          </cell>
          <cell r="CK511">
            <v>3.5150000000000001</v>
          </cell>
          <cell r="CL511">
            <v>0</v>
          </cell>
          <cell r="CM511">
            <v>-3.5150000000000001</v>
          </cell>
          <cell r="CN511">
            <v>-1</v>
          </cell>
          <cell r="CO511">
            <v>0</v>
          </cell>
          <cell r="CP511">
            <v>0.29041666999999999</v>
          </cell>
          <cell r="CQ511">
            <v>0</v>
          </cell>
          <cell r="CR511">
            <v>0.29041666999999999</v>
          </cell>
          <cell r="CS511">
            <v>2.3233333599999999</v>
          </cell>
          <cell r="CT511">
            <v>0</v>
          </cell>
          <cell r="CU511">
            <v>2.3233333599999999</v>
          </cell>
          <cell r="CV511">
            <v>1</v>
          </cell>
          <cell r="CW511">
            <v>3.5150000000000001</v>
          </cell>
          <cell r="CX511">
            <v>0</v>
          </cell>
          <cell r="CY511">
            <v>3.5150000000000001</v>
          </cell>
          <cell r="CZ511">
            <v>1</v>
          </cell>
          <cell r="DA511">
            <v>0</v>
          </cell>
          <cell r="DB511">
            <v>0.29041666999999999</v>
          </cell>
          <cell r="DC511">
            <v>0</v>
          </cell>
          <cell r="DD511">
            <v>0.29041666999999999</v>
          </cell>
          <cell r="DE511">
            <v>2.6137500299999998</v>
          </cell>
          <cell r="DF511">
            <v>0</v>
          </cell>
          <cell r="DG511">
            <v>2.6137500299999998</v>
          </cell>
          <cell r="DH511">
            <v>1</v>
          </cell>
          <cell r="DI511">
            <v>3.5075949999999998</v>
          </cell>
          <cell r="DJ511">
            <v>0</v>
          </cell>
          <cell r="DK511">
            <v>3.5075949999999998</v>
          </cell>
          <cell r="DL511">
            <v>1</v>
          </cell>
          <cell r="DM511">
            <v>0</v>
          </cell>
          <cell r="DN511">
            <v>0.29041666999999999</v>
          </cell>
          <cell r="DO511">
            <v>0</v>
          </cell>
          <cell r="DP511">
            <v>0.29041666999999999</v>
          </cell>
          <cell r="DQ511">
            <v>2.9041666999999998</v>
          </cell>
          <cell r="DR511">
            <v>0</v>
          </cell>
          <cell r="DS511">
            <v>2.9041666999999998</v>
          </cell>
          <cell r="DT511">
            <v>1</v>
          </cell>
          <cell r="DU511">
            <v>3.5075949999999998</v>
          </cell>
          <cell r="DV511">
            <v>0</v>
          </cell>
          <cell r="DW511">
            <v>3.5075949999999998</v>
          </cell>
          <cell r="DX511">
            <v>1</v>
          </cell>
          <cell r="DY511">
            <v>0</v>
          </cell>
          <cell r="DZ511">
            <v>0.29041666999999999</v>
          </cell>
          <cell r="EA511">
            <v>0</v>
          </cell>
          <cell r="EB511">
            <v>0.29041666999999999</v>
          </cell>
          <cell r="EC511">
            <v>3.1945833699999997</v>
          </cell>
          <cell r="ED511">
            <v>0</v>
          </cell>
          <cell r="EE511">
            <v>3.1945833699999997</v>
          </cell>
          <cell r="EF511">
            <v>1</v>
          </cell>
          <cell r="EG511">
            <v>3.5075949999999998</v>
          </cell>
          <cell r="EH511">
            <v>0</v>
          </cell>
          <cell r="EI511">
            <v>3.5075949999999998</v>
          </cell>
          <cell r="EJ511">
            <v>1</v>
          </cell>
          <cell r="EK511">
            <v>0</v>
          </cell>
          <cell r="EL511">
            <v>0.29041663000000001</v>
          </cell>
          <cell r="EM511">
            <v>0</v>
          </cell>
          <cell r="EN511">
            <v>0.29041663000000001</v>
          </cell>
        </row>
        <row r="512">
          <cell r="A512">
            <v>525781</v>
          </cell>
          <cell r="B512" t="str">
            <v xml:space="preserve">SLT Games </v>
          </cell>
          <cell r="C512">
            <v>0</v>
          </cell>
          <cell r="D512">
            <v>0</v>
          </cell>
          <cell r="E512">
            <v>0</v>
          </cell>
          <cell r="F512">
            <v>0</v>
          </cell>
          <cell r="G512">
            <v>0</v>
          </cell>
          <cell r="H512">
            <v>0</v>
          </cell>
          <cell r="I512">
            <v>6.7749018400000001</v>
          </cell>
          <cell r="J512">
            <v>30.3</v>
          </cell>
          <cell r="K512">
            <v>6.4859999999999998</v>
          </cell>
          <cell r="L512">
            <v>5.5774999999999997</v>
          </cell>
          <cell r="M512">
            <v>0.54049999999999998</v>
          </cell>
          <cell r="N512">
            <v>0</v>
          </cell>
          <cell r="O512">
            <v>0.54049999999999998</v>
          </cell>
          <cell r="P512">
            <v>1</v>
          </cell>
          <cell r="Q512">
            <v>0</v>
          </cell>
          <cell r="R512">
            <v>0</v>
          </cell>
          <cell r="S512">
            <v>0</v>
          </cell>
          <cell r="T512">
            <v>0</v>
          </cell>
          <cell r="U512">
            <v>0</v>
          </cell>
          <cell r="V512">
            <v>0.54049999999999998</v>
          </cell>
          <cell r="W512">
            <v>0</v>
          </cell>
          <cell r="X512">
            <v>0.54049999999999998</v>
          </cell>
          <cell r="Y512">
            <v>1.081</v>
          </cell>
          <cell r="Z512">
            <v>0</v>
          </cell>
          <cell r="AA512">
            <v>1.081</v>
          </cell>
          <cell r="AB512">
            <v>1</v>
          </cell>
          <cell r="AC512">
            <v>0</v>
          </cell>
          <cell r="AD512">
            <v>0</v>
          </cell>
          <cell r="AE512">
            <v>0</v>
          </cell>
          <cell r="AF512">
            <v>0</v>
          </cell>
          <cell r="AG512">
            <v>0</v>
          </cell>
          <cell r="AH512">
            <v>0.54049999999999998</v>
          </cell>
          <cell r="AI512">
            <v>0</v>
          </cell>
          <cell r="AJ512">
            <v>0.54049999999999998</v>
          </cell>
          <cell r="AK512">
            <v>1.6214999999999999</v>
          </cell>
          <cell r="AL512">
            <v>0</v>
          </cell>
          <cell r="AM512">
            <v>1.6214999999999999</v>
          </cell>
          <cell r="AN512">
            <v>1</v>
          </cell>
          <cell r="AO512">
            <v>0</v>
          </cell>
          <cell r="AP512">
            <v>0</v>
          </cell>
          <cell r="AQ512">
            <v>0</v>
          </cell>
          <cell r="AR512" t="e">
            <v>#DIV/0!</v>
          </cell>
          <cell r="AS512">
            <v>0</v>
          </cell>
          <cell r="AT512">
            <v>0.54049999999999998</v>
          </cell>
          <cell r="AU512">
            <v>0</v>
          </cell>
          <cell r="AV512">
            <v>0.54049999999999998</v>
          </cell>
          <cell r="AW512">
            <v>2.1619999999999999</v>
          </cell>
          <cell r="AX512">
            <v>0</v>
          </cell>
          <cell r="AY512">
            <v>2.1619999999999999</v>
          </cell>
          <cell r="AZ512">
            <v>1</v>
          </cell>
          <cell r="BA512">
            <v>3.83392336</v>
          </cell>
          <cell r="BB512">
            <v>0</v>
          </cell>
          <cell r="BC512">
            <v>3.83392336</v>
          </cell>
          <cell r="BD512">
            <v>1</v>
          </cell>
          <cell r="BE512">
            <v>0</v>
          </cell>
          <cell r="BF512">
            <v>0.54049999999999998</v>
          </cell>
          <cell r="BG512">
            <v>0</v>
          </cell>
          <cell r="BH512">
            <v>0.54049999999999998</v>
          </cell>
          <cell r="BI512">
            <v>2.7025000000000001</v>
          </cell>
          <cell r="BJ512">
            <v>0</v>
          </cell>
          <cell r="BK512">
            <v>2.7025000000000001</v>
          </cell>
          <cell r="BL512">
            <v>1</v>
          </cell>
          <cell r="BM512">
            <v>4.23941268</v>
          </cell>
          <cell r="BN512">
            <v>0</v>
          </cell>
          <cell r="BO512">
            <v>4.23941268</v>
          </cell>
          <cell r="BP512">
            <v>1</v>
          </cell>
          <cell r="BQ512">
            <v>0</v>
          </cell>
          <cell r="BR512">
            <v>0.54049999999999998</v>
          </cell>
          <cell r="BS512">
            <v>0</v>
          </cell>
          <cell r="BT512">
            <v>0.54049999999999998</v>
          </cell>
          <cell r="BU512">
            <v>3.2429999999999999</v>
          </cell>
          <cell r="BV512">
            <v>0</v>
          </cell>
          <cell r="BW512">
            <v>3.2429999999999999</v>
          </cell>
          <cell r="BX512">
            <v>1</v>
          </cell>
          <cell r="BY512">
            <v>4.6505931</v>
          </cell>
          <cell r="BZ512">
            <v>0</v>
          </cell>
          <cell r="CA512">
            <v>-4.6505931</v>
          </cell>
          <cell r="CB512">
            <v>-1</v>
          </cell>
          <cell r="CC512">
            <v>0</v>
          </cell>
          <cell r="CD512">
            <v>0.54049999999999998</v>
          </cell>
          <cell r="CE512">
            <v>0</v>
          </cell>
          <cell r="CF512">
            <v>0.54049999999999998</v>
          </cell>
          <cell r="CG512">
            <v>3.7835000000000001</v>
          </cell>
          <cell r="CH512">
            <v>0</v>
          </cell>
          <cell r="CI512">
            <v>3.7835000000000001</v>
          </cell>
          <cell r="CJ512">
            <v>1</v>
          </cell>
          <cell r="CK512">
            <v>4.6987040999999996</v>
          </cell>
          <cell r="CL512">
            <v>0</v>
          </cell>
          <cell r="CM512">
            <v>-4.6987040999999996</v>
          </cell>
          <cell r="CN512">
            <v>-1</v>
          </cell>
          <cell r="CO512">
            <v>0</v>
          </cell>
          <cell r="CP512">
            <v>0.54049999999999998</v>
          </cell>
          <cell r="CQ512">
            <v>0</v>
          </cell>
          <cell r="CR512">
            <v>0.54049999999999998</v>
          </cell>
          <cell r="CS512">
            <v>4.3239999999999998</v>
          </cell>
          <cell r="CT512">
            <v>0</v>
          </cell>
          <cell r="CU512">
            <v>4.3239999999999998</v>
          </cell>
          <cell r="CV512">
            <v>1</v>
          </cell>
          <cell r="CW512">
            <v>6.2948640999999999</v>
          </cell>
          <cell r="CX512">
            <v>0</v>
          </cell>
          <cell r="CY512">
            <v>6.2948640999999999</v>
          </cell>
          <cell r="CZ512">
            <v>1</v>
          </cell>
          <cell r="DA512">
            <v>0</v>
          </cell>
          <cell r="DB512">
            <v>0.2</v>
          </cell>
          <cell r="DC512">
            <v>0.2</v>
          </cell>
          <cell r="DD512">
            <v>0</v>
          </cell>
          <cell r="DE512">
            <v>3.9834999999999998</v>
          </cell>
          <cell r="DF512">
            <v>0.2</v>
          </cell>
          <cell r="DG512">
            <v>3.7834999999999996</v>
          </cell>
          <cell r="DH512">
            <v>0.94979289569474079</v>
          </cell>
          <cell r="DI512">
            <v>6.3427640999999992</v>
          </cell>
          <cell r="DJ512">
            <v>0.2</v>
          </cell>
          <cell r="DK512">
            <v>6.1427640999999991</v>
          </cell>
          <cell r="DL512">
            <v>0.96846800592820403</v>
          </cell>
          <cell r="DM512">
            <v>0</v>
          </cell>
          <cell r="DN512">
            <v>0.51300000000000001</v>
          </cell>
          <cell r="DO512">
            <v>4.2969499999999998</v>
          </cell>
          <cell r="DP512">
            <v>-3.7839499999999999</v>
          </cell>
          <cell r="DQ512">
            <v>4.4965000000000002</v>
          </cell>
          <cell r="DR512">
            <v>4.49695</v>
          </cell>
          <cell r="DS512">
            <v>-4.4999999999983942E-4</v>
          </cell>
          <cell r="DT512">
            <v>-1.000778383186566E-4</v>
          </cell>
          <cell r="DU512">
            <v>6.7056938399999995</v>
          </cell>
          <cell r="DV512">
            <v>4.49695</v>
          </cell>
          <cell r="DW512">
            <v>2.2087438399999995</v>
          </cell>
          <cell r="DX512">
            <v>0.3293833408893001</v>
          </cell>
          <cell r="DY512">
            <v>0</v>
          </cell>
          <cell r="DZ512">
            <v>0.54049999999999998</v>
          </cell>
          <cell r="EA512">
            <v>0</v>
          </cell>
          <cell r="EB512">
            <v>0.54049999999999998</v>
          </cell>
          <cell r="EC512">
            <v>5.0369999999999999</v>
          </cell>
          <cell r="ED512">
            <v>4.49695</v>
          </cell>
          <cell r="EE512">
            <v>0.54004999999999992</v>
          </cell>
          <cell r="EF512">
            <v>0.10721659718086161</v>
          </cell>
          <cell r="EG512">
            <v>6.8221818399999998</v>
          </cell>
          <cell r="EH512">
            <v>4.49695</v>
          </cell>
          <cell r="EI512">
            <v>2.3252318399999998</v>
          </cell>
          <cell r="EJ512">
            <v>0.34083404613559815</v>
          </cell>
          <cell r="EK512">
            <v>0</v>
          </cell>
          <cell r="EL512">
            <v>0.54049999999999998</v>
          </cell>
          <cell r="EM512">
            <v>-0.38368999999999998</v>
          </cell>
          <cell r="EN512">
            <v>0.92418999999999996</v>
          </cell>
        </row>
        <row r="513">
          <cell r="A513">
            <v>525782</v>
          </cell>
          <cell r="B513" t="str">
            <v>QMS Certifications and QA related expenses</v>
          </cell>
          <cell r="C513">
            <v>0</v>
          </cell>
          <cell r="D513">
            <v>0</v>
          </cell>
          <cell r="E513">
            <v>0</v>
          </cell>
          <cell r="F513">
            <v>0</v>
          </cell>
          <cell r="G513">
            <v>0</v>
          </cell>
          <cell r="H513">
            <v>0</v>
          </cell>
          <cell r="I513">
            <v>0.49534405999999997</v>
          </cell>
          <cell r="J513">
            <v>2.2999999999999998</v>
          </cell>
          <cell r="K513">
            <v>0.41199999999999998</v>
          </cell>
          <cell r="L513">
            <v>1.789123</v>
          </cell>
          <cell r="M513">
            <v>3.4333330000000002E-2</v>
          </cell>
          <cell r="N513">
            <v>1.3410500000000001E-2</v>
          </cell>
          <cell r="O513">
            <v>2.0922830000000003E-2</v>
          </cell>
          <cell r="P513">
            <v>0.60940287469930832</v>
          </cell>
          <cell r="Q513">
            <v>0</v>
          </cell>
          <cell r="R513">
            <v>1.3410500000000001E-2</v>
          </cell>
          <cell r="S513">
            <v>-1.3410500000000001E-2</v>
          </cell>
          <cell r="T513">
            <v>0</v>
          </cell>
          <cell r="U513">
            <v>0</v>
          </cell>
          <cell r="V513">
            <v>3.4333330000000002E-2</v>
          </cell>
          <cell r="W513">
            <v>1.715525E-2</v>
          </cell>
          <cell r="X513">
            <v>1.7178080000000002E-2</v>
          </cell>
          <cell r="Y513">
            <v>6.8666660000000004E-2</v>
          </cell>
          <cell r="Z513">
            <v>3.0565749999999999E-2</v>
          </cell>
          <cell r="AA513">
            <v>3.8100910000000002E-2</v>
          </cell>
          <cell r="AB513">
            <v>0.55486767522987135</v>
          </cell>
          <cell r="AC513">
            <v>0</v>
          </cell>
          <cell r="AD513">
            <v>3.0565749999999999E-2</v>
          </cell>
          <cell r="AE513">
            <v>-3.0565749999999999E-2</v>
          </cell>
          <cell r="AF513">
            <v>0</v>
          </cell>
          <cell r="AG513">
            <v>0</v>
          </cell>
          <cell r="AH513">
            <v>0.10633333</v>
          </cell>
          <cell r="AI513">
            <v>4.6080000000000003E-2</v>
          </cell>
          <cell r="AJ513">
            <v>6.0253330000000001E-2</v>
          </cell>
          <cell r="AK513">
            <v>0.17499998999999999</v>
          </cell>
          <cell r="AL513">
            <v>7.6645749999999999E-2</v>
          </cell>
          <cell r="AM513">
            <v>9.8354239999999996E-2</v>
          </cell>
          <cell r="AN513">
            <v>0.56202426068710065</v>
          </cell>
          <cell r="AO513">
            <v>4.6080000000000003E-2</v>
          </cell>
          <cell r="AP513">
            <v>7.6645749999999999E-2</v>
          </cell>
          <cell r="AQ513">
            <v>-3.0565749999999996E-2</v>
          </cell>
          <cell r="AR513">
            <v>-0.66331922743055538</v>
          </cell>
          <cell r="AS513">
            <v>0</v>
          </cell>
          <cell r="AT513">
            <v>3.4333330000000002E-2</v>
          </cell>
          <cell r="AU513">
            <v>1.453725E-2</v>
          </cell>
          <cell r="AV513">
            <v>1.9796080000000001E-2</v>
          </cell>
          <cell r="AW513">
            <v>0.20933332000000002</v>
          </cell>
          <cell r="AX513">
            <v>9.1183E-2</v>
          </cell>
          <cell r="AY513">
            <v>0.11815032000000002</v>
          </cell>
          <cell r="AZ513">
            <v>0.56441239263773202</v>
          </cell>
          <cell r="BA513">
            <v>6.6761000000000001E-2</v>
          </cell>
          <cell r="BB513">
            <v>9.1183E-2</v>
          </cell>
          <cell r="BC513">
            <v>-2.4421999999999999E-2</v>
          </cell>
          <cell r="BD513">
            <v>-0.36581237548868351</v>
          </cell>
          <cell r="BE513">
            <v>0</v>
          </cell>
          <cell r="BF513">
            <v>0.13432933</v>
          </cell>
          <cell r="BG513">
            <v>1.5352800000000003E-2</v>
          </cell>
          <cell r="BH513">
            <v>0.11897653</v>
          </cell>
          <cell r="BI513">
            <v>0.34366265000000001</v>
          </cell>
          <cell r="BJ513">
            <v>0.1065358</v>
          </cell>
          <cell r="BK513">
            <v>0.23712685</v>
          </cell>
          <cell r="BL513">
            <v>0.68999889862922259</v>
          </cell>
          <cell r="BM513">
            <v>0.11264100000000001</v>
          </cell>
          <cell r="BN513">
            <v>0.1065358</v>
          </cell>
          <cell r="BO513">
            <v>6.1052000000000051E-3</v>
          </cell>
          <cell r="BP513">
            <v>5.4200513134649062E-2</v>
          </cell>
          <cell r="BQ513">
            <v>0</v>
          </cell>
          <cell r="BR513">
            <v>3.4333330000000002E-2</v>
          </cell>
          <cell r="BS513">
            <v>7.5680999999999984E-2</v>
          </cell>
          <cell r="BT513">
            <v>-4.1347669999999982E-2</v>
          </cell>
          <cell r="BU513">
            <v>0.37799598000000006</v>
          </cell>
          <cell r="BV513">
            <v>0.18221679999999998</v>
          </cell>
          <cell r="BW513">
            <v>0.19577918000000008</v>
          </cell>
          <cell r="BX513">
            <v>0.51793984687350392</v>
          </cell>
          <cell r="BY513">
            <v>0.11811099999999999</v>
          </cell>
          <cell r="BZ513">
            <v>0.18221679999999998</v>
          </cell>
          <cell r="CA513">
            <v>6.4105799999999991E-2</v>
          </cell>
          <cell r="CB513">
            <v>0.5427589301589183</v>
          </cell>
          <cell r="CC513">
            <v>0</v>
          </cell>
          <cell r="CD513">
            <v>1.23946033</v>
          </cell>
          <cell r="CE513">
            <v>0.45769200000000004</v>
          </cell>
          <cell r="CF513">
            <v>0.78176833000000001</v>
          </cell>
          <cell r="CG513">
            <v>1.6174563100000001</v>
          </cell>
          <cell r="CH513">
            <v>0.63990880000000006</v>
          </cell>
          <cell r="CI513">
            <v>0.97754751000000006</v>
          </cell>
          <cell r="CJ513">
            <v>0.60437336325949975</v>
          </cell>
          <cell r="CK513">
            <v>0.38580303999999999</v>
          </cell>
          <cell r="CL513">
            <v>0.63990880000000006</v>
          </cell>
          <cell r="CM513">
            <v>0.25410576000000007</v>
          </cell>
          <cell r="CN513">
            <v>0.65864115534185552</v>
          </cell>
          <cell r="CO513">
            <v>0</v>
          </cell>
          <cell r="CP513">
            <v>3.4333330000000002E-2</v>
          </cell>
          <cell r="CQ513">
            <v>0.87548000000000004</v>
          </cell>
          <cell r="CR513">
            <v>-0.84114666999999999</v>
          </cell>
          <cell r="CS513">
            <v>1.6517896400000001</v>
          </cell>
          <cell r="CT513">
            <v>1.5153888</v>
          </cell>
          <cell r="CU513">
            <v>0.13640084000000008</v>
          </cell>
          <cell r="CV513">
            <v>8.2577609579873659E-2</v>
          </cell>
          <cell r="CW513">
            <v>0.51517753999999993</v>
          </cell>
          <cell r="CX513">
            <v>1.5153888</v>
          </cell>
          <cell r="CY513">
            <v>-1.0002112599999999</v>
          </cell>
          <cell r="CZ513">
            <v>-1.9414884818154148</v>
          </cell>
          <cell r="DA513">
            <v>0</v>
          </cell>
          <cell r="DB513">
            <v>3.4333330000000002E-2</v>
          </cell>
          <cell r="DC513">
            <v>9.1330000000000005E-3</v>
          </cell>
          <cell r="DD513">
            <v>2.520033E-2</v>
          </cell>
          <cell r="DE513">
            <v>1.6861229700000002</v>
          </cell>
          <cell r="DF513">
            <v>1.5245218</v>
          </cell>
          <cell r="DG513">
            <v>0.16160117000000018</v>
          </cell>
          <cell r="DH513">
            <v>9.5841864961960732E-2</v>
          </cell>
          <cell r="DI513">
            <v>0.48945353999999996</v>
          </cell>
          <cell r="DJ513">
            <v>1.5245218</v>
          </cell>
          <cell r="DK513">
            <v>-1.0350682600000001</v>
          </cell>
          <cell r="DL513">
            <v>-2.1147426168375452</v>
          </cell>
          <cell r="DM513">
            <v>0</v>
          </cell>
          <cell r="DN513">
            <v>3.4333330000000002E-2</v>
          </cell>
          <cell r="DO513">
            <v>8.8100000000000001E-3</v>
          </cell>
          <cell r="DP513">
            <v>2.5523330000000004E-2</v>
          </cell>
          <cell r="DQ513">
            <v>1.7204563000000004</v>
          </cell>
          <cell r="DR513">
            <v>1.5333318</v>
          </cell>
          <cell r="DS513">
            <v>0.18712450000000036</v>
          </cell>
          <cell r="DT513">
            <v>0.10876445975407821</v>
          </cell>
          <cell r="DU513">
            <v>0.48945353999999996</v>
          </cell>
          <cell r="DV513">
            <v>1.5333318</v>
          </cell>
          <cell r="DW513">
            <v>-1.0438782600000001</v>
          </cell>
          <cell r="DX513">
            <v>-2.1327422823420585</v>
          </cell>
          <cell r="DY513">
            <v>0</v>
          </cell>
          <cell r="DZ513">
            <v>3.4333330000000002E-2</v>
          </cell>
          <cell r="EA513">
            <v>2.6780000000000002E-2</v>
          </cell>
          <cell r="EB513">
            <v>7.5533300000000005E-3</v>
          </cell>
          <cell r="EC513">
            <v>1.7547896300000003</v>
          </cell>
          <cell r="ED513">
            <v>1.5601118</v>
          </cell>
          <cell r="EE513">
            <v>0.19467783000000027</v>
          </cell>
          <cell r="EF513">
            <v>0.11094083682270235</v>
          </cell>
          <cell r="EG513">
            <v>0.49171406000000001</v>
          </cell>
          <cell r="EH513">
            <v>1.5601118</v>
          </cell>
          <cell r="EI513">
            <v>-1.06839774</v>
          </cell>
          <cell r="EJ513">
            <v>-2.1728029090728054</v>
          </cell>
          <cell r="EK513">
            <v>0</v>
          </cell>
          <cell r="EL513">
            <v>3.4333370000000002E-2</v>
          </cell>
          <cell r="EM513">
            <v>6.4799999999999996E-3</v>
          </cell>
          <cell r="EN513">
            <v>2.7853370000000002E-2</v>
          </cell>
        </row>
        <row r="514">
          <cell r="A514">
            <v>525783</v>
          </cell>
          <cell r="B514" t="str">
            <v>SMS Levy</v>
          </cell>
          <cell r="C514">
            <v>0</v>
          </cell>
          <cell r="D514">
            <v>0</v>
          </cell>
          <cell r="E514">
            <v>0</v>
          </cell>
          <cell r="F514">
            <v>0</v>
          </cell>
          <cell r="G514">
            <v>0</v>
          </cell>
          <cell r="H514">
            <v>0</v>
          </cell>
          <cell r="I514">
            <v>5.8055587500000003</v>
          </cell>
          <cell r="J514">
            <v>6</v>
          </cell>
          <cell r="K514">
            <v>0</v>
          </cell>
          <cell r="L514">
            <v>0</v>
          </cell>
          <cell r="M514">
            <v>0</v>
          </cell>
          <cell r="N514">
            <v>0</v>
          </cell>
          <cell r="O514">
            <v>0</v>
          </cell>
          <cell r="P514">
            <v>0</v>
          </cell>
          <cell r="Q514">
            <v>0</v>
          </cell>
          <cell r="R514">
            <v>0</v>
          </cell>
          <cell r="S514">
            <v>0</v>
          </cell>
          <cell r="T514">
            <v>0</v>
          </cell>
          <cell r="U514">
            <v>0</v>
          </cell>
          <cell r="V514">
            <v>0</v>
          </cell>
          <cell r="W514">
            <v>0</v>
          </cell>
          <cell r="X514">
            <v>0</v>
          </cell>
          <cell r="Y514">
            <v>0</v>
          </cell>
          <cell r="Z514">
            <v>0</v>
          </cell>
          <cell r="AA514">
            <v>0</v>
          </cell>
          <cell r="AB514">
            <v>0</v>
          </cell>
          <cell r="AC514">
            <v>0</v>
          </cell>
          <cell r="AD514">
            <v>0</v>
          </cell>
          <cell r="AE514">
            <v>0</v>
          </cell>
          <cell r="AF514">
            <v>0</v>
          </cell>
          <cell r="AG514">
            <v>0</v>
          </cell>
          <cell r="AH514">
            <v>0</v>
          </cell>
          <cell r="AI514">
            <v>0</v>
          </cell>
          <cell r="AJ514">
            <v>0</v>
          </cell>
          <cell r="AK514">
            <v>0</v>
          </cell>
          <cell r="AL514">
            <v>0</v>
          </cell>
          <cell r="AM514">
            <v>0</v>
          </cell>
          <cell r="AN514">
            <v>0</v>
          </cell>
          <cell r="AO514">
            <v>0</v>
          </cell>
          <cell r="AP514">
            <v>0</v>
          </cell>
          <cell r="AQ514">
            <v>0</v>
          </cell>
          <cell r="AR514">
            <v>0</v>
          </cell>
          <cell r="AS514">
            <v>0</v>
          </cell>
          <cell r="AT514">
            <v>0</v>
          </cell>
          <cell r="AU514">
            <v>0</v>
          </cell>
          <cell r="AV514">
            <v>0</v>
          </cell>
          <cell r="AW514">
            <v>0</v>
          </cell>
          <cell r="AX514">
            <v>0</v>
          </cell>
          <cell r="AY514">
            <v>0</v>
          </cell>
          <cell r="AZ514">
            <v>0</v>
          </cell>
          <cell r="BA514">
            <v>0</v>
          </cell>
          <cell r="BB514">
            <v>0</v>
          </cell>
          <cell r="BC514">
            <v>0</v>
          </cell>
          <cell r="BD514">
            <v>0</v>
          </cell>
          <cell r="BE514">
            <v>0</v>
          </cell>
          <cell r="BF514">
            <v>0</v>
          </cell>
          <cell r="BG514">
            <v>0</v>
          </cell>
          <cell r="BH514">
            <v>0</v>
          </cell>
          <cell r="BI514">
            <v>0</v>
          </cell>
          <cell r="BJ514">
            <v>0</v>
          </cell>
          <cell r="BK514">
            <v>0</v>
          </cell>
          <cell r="BL514">
            <v>0</v>
          </cell>
          <cell r="BM514">
            <v>0</v>
          </cell>
          <cell r="BN514">
            <v>0</v>
          </cell>
          <cell r="BO514">
            <v>0</v>
          </cell>
          <cell r="BP514">
            <v>0</v>
          </cell>
          <cell r="BQ514">
            <v>0</v>
          </cell>
          <cell r="BR514">
            <v>0</v>
          </cell>
          <cell r="BS514">
            <v>0</v>
          </cell>
          <cell r="BT514">
            <v>0</v>
          </cell>
          <cell r="BU514">
            <v>0</v>
          </cell>
          <cell r="BV514">
            <v>0</v>
          </cell>
          <cell r="BW514">
            <v>0</v>
          </cell>
          <cell r="BX514">
            <v>0</v>
          </cell>
          <cell r="BY514">
            <v>0</v>
          </cell>
          <cell r="BZ514">
            <v>0</v>
          </cell>
          <cell r="CA514">
            <v>0</v>
          </cell>
          <cell r="CB514">
            <v>0</v>
          </cell>
          <cell r="CC514">
            <v>0</v>
          </cell>
          <cell r="CD514">
            <v>0</v>
          </cell>
          <cell r="CE514">
            <v>0</v>
          </cell>
          <cell r="CF514">
            <v>0</v>
          </cell>
          <cell r="CG514">
            <v>0</v>
          </cell>
          <cell r="CH514">
            <v>0</v>
          </cell>
          <cell r="CI514">
            <v>0</v>
          </cell>
          <cell r="CJ514">
            <v>0</v>
          </cell>
          <cell r="CK514">
            <v>0</v>
          </cell>
          <cell r="CL514">
            <v>0</v>
          </cell>
          <cell r="CM514">
            <v>0</v>
          </cell>
          <cell r="CN514">
            <v>0</v>
          </cell>
          <cell r="CO514">
            <v>0</v>
          </cell>
          <cell r="CP514">
            <v>0</v>
          </cell>
          <cell r="CQ514">
            <v>0</v>
          </cell>
          <cell r="CR514">
            <v>0</v>
          </cell>
          <cell r="CS514">
            <v>0</v>
          </cell>
          <cell r="CT514">
            <v>0</v>
          </cell>
          <cell r="CU514">
            <v>0</v>
          </cell>
          <cell r="CV514">
            <v>0</v>
          </cell>
          <cell r="CW514">
            <v>0</v>
          </cell>
          <cell r="CX514">
            <v>0</v>
          </cell>
          <cell r="CY514">
            <v>0</v>
          </cell>
          <cell r="CZ514">
            <v>0</v>
          </cell>
          <cell r="DA514">
            <v>0</v>
          </cell>
          <cell r="DB514">
            <v>0</v>
          </cell>
          <cell r="DC514">
            <v>9.9550000000000007E-4</v>
          </cell>
          <cell r="DD514">
            <v>-9.9550000000000007E-4</v>
          </cell>
          <cell r="DE514">
            <v>0</v>
          </cell>
          <cell r="DF514">
            <v>9.9550000000000007E-4</v>
          </cell>
          <cell r="DG514">
            <v>-9.9550000000000007E-4</v>
          </cell>
          <cell r="DH514">
            <v>0</v>
          </cell>
          <cell r="DI514">
            <v>0</v>
          </cell>
          <cell r="DJ514">
            <v>9.9550000000000007E-4</v>
          </cell>
          <cell r="DK514">
            <v>-9.9550000000000007E-4</v>
          </cell>
          <cell r="DL514">
            <v>0</v>
          </cell>
          <cell r="DM514">
            <v>0</v>
          </cell>
          <cell r="DN514">
            <v>0</v>
          </cell>
          <cell r="DO514">
            <v>0</v>
          </cell>
          <cell r="DP514">
            <v>0</v>
          </cell>
          <cell r="DQ514">
            <v>0</v>
          </cell>
          <cell r="DR514">
            <v>9.9550000000000007E-4</v>
          </cell>
          <cell r="DS514">
            <v>-9.9550000000000007E-4</v>
          </cell>
          <cell r="DT514">
            <v>0</v>
          </cell>
          <cell r="DU514">
            <v>0</v>
          </cell>
          <cell r="DV514">
            <v>9.9550000000000007E-4</v>
          </cell>
          <cell r="DW514">
            <v>-9.9550000000000007E-4</v>
          </cell>
          <cell r="DX514">
            <v>0</v>
          </cell>
          <cell r="DY514">
            <v>0</v>
          </cell>
          <cell r="DZ514">
            <v>0</v>
          </cell>
          <cell r="EA514">
            <v>0</v>
          </cell>
          <cell r="EB514">
            <v>0</v>
          </cell>
          <cell r="EC514">
            <v>0</v>
          </cell>
          <cell r="ED514">
            <v>9.9550000000000007E-4</v>
          </cell>
          <cell r="EE514">
            <v>-9.9550000000000007E-4</v>
          </cell>
          <cell r="EF514">
            <v>0</v>
          </cell>
          <cell r="EG514">
            <v>0</v>
          </cell>
          <cell r="EH514">
            <v>9.9550000000000007E-4</v>
          </cell>
          <cell r="EI514">
            <v>-9.9550000000000007E-4</v>
          </cell>
          <cell r="EJ514">
            <v>0</v>
          </cell>
          <cell r="EK514">
            <v>0</v>
          </cell>
          <cell r="EL514">
            <v>0</v>
          </cell>
          <cell r="EM514">
            <v>8.2168000000000005E-2</v>
          </cell>
          <cell r="EN514">
            <v>-8.2168000000000005E-2</v>
          </cell>
        </row>
        <row r="515">
          <cell r="A515">
            <v>525784</v>
          </cell>
          <cell r="B515" t="str">
            <v>Written off Investment in Subsidiary</v>
          </cell>
          <cell r="C515">
            <v>0</v>
          </cell>
          <cell r="D515">
            <v>0</v>
          </cell>
          <cell r="E515">
            <v>0</v>
          </cell>
          <cell r="F515">
            <v>0</v>
          </cell>
          <cell r="G515">
            <v>0</v>
          </cell>
          <cell r="H515">
            <v>0</v>
          </cell>
          <cell r="I515">
            <v>150</v>
          </cell>
          <cell r="J515">
            <v>0</v>
          </cell>
          <cell r="K515">
            <v>0</v>
          </cell>
          <cell r="L515">
            <v>0</v>
          </cell>
          <cell r="M515">
            <v>0</v>
          </cell>
          <cell r="N515">
            <v>0</v>
          </cell>
          <cell r="O515">
            <v>0</v>
          </cell>
          <cell r="P515">
            <v>0</v>
          </cell>
          <cell r="Q515">
            <v>0</v>
          </cell>
          <cell r="R515">
            <v>0</v>
          </cell>
          <cell r="S515">
            <v>0</v>
          </cell>
          <cell r="T515">
            <v>0</v>
          </cell>
          <cell r="U515">
            <v>0</v>
          </cell>
          <cell r="V515">
            <v>0</v>
          </cell>
          <cell r="W515">
            <v>0</v>
          </cell>
          <cell r="X515">
            <v>0</v>
          </cell>
          <cell r="Y515">
            <v>0</v>
          </cell>
          <cell r="Z515">
            <v>0</v>
          </cell>
          <cell r="AA515">
            <v>0</v>
          </cell>
          <cell r="AB515">
            <v>0</v>
          </cell>
          <cell r="AC515">
            <v>0</v>
          </cell>
          <cell r="AD515">
            <v>0</v>
          </cell>
          <cell r="AE515">
            <v>0</v>
          </cell>
          <cell r="AF515">
            <v>0</v>
          </cell>
          <cell r="AG515">
            <v>0</v>
          </cell>
          <cell r="AH515">
            <v>0</v>
          </cell>
          <cell r="AI515">
            <v>0</v>
          </cell>
          <cell r="AJ515">
            <v>0</v>
          </cell>
          <cell r="AK515">
            <v>0</v>
          </cell>
          <cell r="AL515">
            <v>0</v>
          </cell>
          <cell r="AM515">
            <v>0</v>
          </cell>
          <cell r="AN515">
            <v>0</v>
          </cell>
          <cell r="AO515">
            <v>0</v>
          </cell>
          <cell r="AP515">
            <v>0</v>
          </cell>
          <cell r="AQ515">
            <v>0</v>
          </cell>
          <cell r="AR515">
            <v>0</v>
          </cell>
          <cell r="AS515">
            <v>0</v>
          </cell>
          <cell r="AT515">
            <v>0</v>
          </cell>
          <cell r="AU515">
            <v>0</v>
          </cell>
          <cell r="AV515">
            <v>0</v>
          </cell>
          <cell r="AW515">
            <v>0</v>
          </cell>
          <cell r="AX515">
            <v>0</v>
          </cell>
          <cell r="AY515">
            <v>0</v>
          </cell>
          <cell r="AZ515">
            <v>0</v>
          </cell>
          <cell r="BA515">
            <v>0</v>
          </cell>
          <cell r="BB515">
            <v>0</v>
          </cell>
          <cell r="BC515">
            <v>0</v>
          </cell>
          <cell r="BD515">
            <v>0</v>
          </cell>
          <cell r="BE515">
            <v>0</v>
          </cell>
          <cell r="BF515">
            <v>0</v>
          </cell>
          <cell r="BG515">
            <v>0</v>
          </cell>
          <cell r="BH515">
            <v>0</v>
          </cell>
          <cell r="BI515">
            <v>0</v>
          </cell>
          <cell r="BJ515">
            <v>0</v>
          </cell>
          <cell r="BK515">
            <v>0</v>
          </cell>
          <cell r="BL515">
            <v>0</v>
          </cell>
          <cell r="BM515">
            <v>0</v>
          </cell>
          <cell r="BN515">
            <v>0</v>
          </cell>
          <cell r="BO515">
            <v>0</v>
          </cell>
          <cell r="BP515">
            <v>0</v>
          </cell>
          <cell r="BQ515">
            <v>0</v>
          </cell>
          <cell r="BR515">
            <v>0</v>
          </cell>
          <cell r="BS515">
            <v>0</v>
          </cell>
          <cell r="BT515">
            <v>0</v>
          </cell>
          <cell r="BU515">
            <v>0</v>
          </cell>
          <cell r="BV515">
            <v>0</v>
          </cell>
          <cell r="BW515">
            <v>0</v>
          </cell>
          <cell r="BX515">
            <v>0</v>
          </cell>
          <cell r="BY515">
            <v>0</v>
          </cell>
          <cell r="BZ515">
            <v>0</v>
          </cell>
          <cell r="CA515">
            <v>0</v>
          </cell>
          <cell r="CB515">
            <v>0</v>
          </cell>
          <cell r="CC515">
            <v>0</v>
          </cell>
          <cell r="CD515">
            <v>0</v>
          </cell>
          <cell r="CE515">
            <v>0</v>
          </cell>
          <cell r="CF515">
            <v>0</v>
          </cell>
          <cell r="CG515">
            <v>0</v>
          </cell>
          <cell r="CH515">
            <v>0</v>
          </cell>
          <cell r="CI515">
            <v>0</v>
          </cell>
          <cell r="CJ515">
            <v>0</v>
          </cell>
          <cell r="CK515">
            <v>0</v>
          </cell>
          <cell r="CL515">
            <v>0</v>
          </cell>
          <cell r="CM515">
            <v>0</v>
          </cell>
          <cell r="CN515">
            <v>0</v>
          </cell>
          <cell r="CO515">
            <v>0</v>
          </cell>
          <cell r="CP515">
            <v>0</v>
          </cell>
          <cell r="CQ515">
            <v>0</v>
          </cell>
          <cell r="CR515">
            <v>0</v>
          </cell>
          <cell r="CS515">
            <v>0</v>
          </cell>
          <cell r="CT515">
            <v>0</v>
          </cell>
          <cell r="CU515">
            <v>0</v>
          </cell>
          <cell r="CV515">
            <v>0</v>
          </cell>
          <cell r="CW515">
            <v>0</v>
          </cell>
          <cell r="CX515">
            <v>0</v>
          </cell>
          <cell r="CY515">
            <v>0</v>
          </cell>
          <cell r="CZ515">
            <v>0</v>
          </cell>
          <cell r="DA515">
            <v>0</v>
          </cell>
          <cell r="DB515">
            <v>0</v>
          </cell>
          <cell r="DC515">
            <v>0</v>
          </cell>
          <cell r="DD515">
            <v>0</v>
          </cell>
          <cell r="DE515">
            <v>0</v>
          </cell>
          <cell r="DF515">
            <v>0</v>
          </cell>
          <cell r="DG515">
            <v>0</v>
          </cell>
          <cell r="DH515">
            <v>0</v>
          </cell>
          <cell r="DI515">
            <v>0</v>
          </cell>
          <cell r="DJ515">
            <v>0</v>
          </cell>
          <cell r="DK515">
            <v>0</v>
          </cell>
          <cell r="DL515">
            <v>0</v>
          </cell>
          <cell r="DM515">
            <v>0</v>
          </cell>
          <cell r="DN515">
            <v>0</v>
          </cell>
          <cell r="DO515">
            <v>0</v>
          </cell>
          <cell r="DP515">
            <v>0</v>
          </cell>
          <cell r="DQ515">
            <v>0</v>
          </cell>
          <cell r="DR515">
            <v>0</v>
          </cell>
          <cell r="DS515">
            <v>0</v>
          </cell>
          <cell r="DT515">
            <v>0</v>
          </cell>
          <cell r="DU515">
            <v>0</v>
          </cell>
          <cell r="DV515">
            <v>0</v>
          </cell>
          <cell r="DW515">
            <v>0</v>
          </cell>
          <cell r="DX515">
            <v>0</v>
          </cell>
          <cell r="DY515">
            <v>0</v>
          </cell>
          <cell r="DZ515">
            <v>0</v>
          </cell>
          <cell r="EA515">
            <v>0</v>
          </cell>
          <cell r="EB515">
            <v>0</v>
          </cell>
          <cell r="EC515">
            <v>0</v>
          </cell>
          <cell r="ED515">
            <v>0</v>
          </cell>
          <cell r="EE515">
            <v>0</v>
          </cell>
          <cell r="EF515">
            <v>0</v>
          </cell>
          <cell r="EG515">
            <v>0</v>
          </cell>
          <cell r="EH515">
            <v>0</v>
          </cell>
          <cell r="EI515">
            <v>0</v>
          </cell>
          <cell r="EJ515">
            <v>0</v>
          </cell>
          <cell r="EK515">
            <v>0</v>
          </cell>
          <cell r="EL515">
            <v>0</v>
          </cell>
          <cell r="EM515">
            <v>0</v>
          </cell>
          <cell r="EN515">
            <v>0</v>
          </cell>
        </row>
        <row r="516">
          <cell r="A516">
            <v>0</v>
          </cell>
          <cell r="B516">
            <v>0</v>
          </cell>
          <cell r="C516">
            <v>1611.9849208400003</v>
          </cell>
          <cell r="D516">
            <v>1662.1470813300002</v>
          </cell>
          <cell r="E516">
            <v>1319.65921256</v>
          </cell>
          <cell r="F516">
            <v>1387.9665409099996</v>
          </cell>
          <cell r="G516">
            <v>1649.3613116500005</v>
          </cell>
          <cell r="H516">
            <v>1838.13449528</v>
          </cell>
          <cell r="I516">
            <v>2376.41964689</v>
          </cell>
          <cell r="J516">
            <v>2876.9268544000001</v>
          </cell>
          <cell r="K516">
            <v>3342.6440000000002</v>
          </cell>
          <cell r="L516">
            <v>2995.9817374200011</v>
          </cell>
          <cell r="M516">
            <v>329.91548236999995</v>
          </cell>
          <cell r="N516">
            <v>148.01959429000001</v>
          </cell>
          <cell r="O516">
            <v>181.89588808000002</v>
          </cell>
          <cell r="P516">
            <v>21.022741063187805</v>
          </cell>
          <cell r="Q516">
            <v>97.631167810000008</v>
          </cell>
          <cell r="R516">
            <v>148.01959429000001</v>
          </cell>
          <cell r="S516">
            <v>-50.388426479999978</v>
          </cell>
          <cell r="T516">
            <v>29.19355351188441</v>
          </cell>
          <cell r="U516">
            <v>0</v>
          </cell>
          <cell r="V516">
            <v>332.99115125999987</v>
          </cell>
          <cell r="W516">
            <v>128.38196902000001</v>
          </cell>
          <cell r="X516">
            <v>204.60918224</v>
          </cell>
          <cell r="Y516">
            <v>661.70038329999977</v>
          </cell>
          <cell r="Z516">
            <v>276.40156331000003</v>
          </cell>
          <cell r="AA516">
            <v>385.29881998999997</v>
          </cell>
          <cell r="AB516">
            <v>25.3841701337508</v>
          </cell>
          <cell r="AC516">
            <v>267.9322711800001</v>
          </cell>
          <cell r="AD516">
            <v>276.40156331000003</v>
          </cell>
          <cell r="AE516">
            <v>-8.4692921299999995</v>
          </cell>
          <cell r="AF516">
            <v>-86.532504466142285</v>
          </cell>
          <cell r="AG516">
            <v>0</v>
          </cell>
          <cell r="AH516">
            <v>323.99323351999999</v>
          </cell>
          <cell r="AI516">
            <v>147.31109646999997</v>
          </cell>
          <cell r="AJ516">
            <v>176.68213704999999</v>
          </cell>
          <cell r="AK516">
            <v>980.00971181999944</v>
          </cell>
          <cell r="AL516">
            <v>423.71265978000002</v>
          </cell>
          <cell r="AM516">
            <v>556.29705204000004</v>
          </cell>
          <cell r="AN516">
            <v>55.426075233400169</v>
          </cell>
          <cell r="AO516">
            <v>147.30773772000001</v>
          </cell>
          <cell r="AP516">
            <v>423.71265978000002</v>
          </cell>
          <cell r="AQ516">
            <v>-276.40492206000005</v>
          </cell>
          <cell r="AR516" t="e">
            <v>#DIV/0!</v>
          </cell>
          <cell r="AS516">
            <v>0</v>
          </cell>
          <cell r="AT516">
            <v>321.46561675000004</v>
          </cell>
          <cell r="AU516">
            <v>140.28579075999994</v>
          </cell>
          <cell r="AV516">
            <v>181.17415405000008</v>
          </cell>
          <cell r="AW516">
            <v>1262.2819448300002</v>
          </cell>
          <cell r="AX516">
            <v>563.99845053999991</v>
          </cell>
          <cell r="AY516">
            <v>698.28349429000002</v>
          </cell>
          <cell r="AZ516">
            <v>24.127404389370103</v>
          </cell>
          <cell r="BA516">
            <v>534.35284535000005</v>
          </cell>
          <cell r="BB516">
            <v>563.99845053999991</v>
          </cell>
          <cell r="BC516">
            <v>-29.645605189999976</v>
          </cell>
          <cell r="BD516">
            <v>-182689.22331719333</v>
          </cell>
          <cell r="BE516">
            <v>0</v>
          </cell>
          <cell r="BF516">
            <v>325.83360519999997</v>
          </cell>
          <cell r="BG516">
            <v>167.52492116000002</v>
          </cell>
          <cell r="BH516">
            <v>158.30868404</v>
          </cell>
          <cell r="BI516">
            <v>1584.8590938200002</v>
          </cell>
          <cell r="BJ516">
            <v>731.52337169999998</v>
          </cell>
          <cell r="BK516">
            <v>853.33572212000001</v>
          </cell>
          <cell r="BL516">
            <v>21.77594787721457</v>
          </cell>
          <cell r="BM516">
            <v>739.20882613000038</v>
          </cell>
          <cell r="BN516">
            <v>731.52337169999998</v>
          </cell>
          <cell r="BO516">
            <v>7.6854544299999956</v>
          </cell>
          <cell r="BP516">
            <v>1308.321392748074</v>
          </cell>
          <cell r="BQ516">
            <v>0</v>
          </cell>
          <cell r="BR516">
            <v>327.52382581999996</v>
          </cell>
          <cell r="BS516">
            <v>151.18939022999996</v>
          </cell>
          <cell r="BT516">
            <v>176.33443558999997</v>
          </cell>
          <cell r="BU516">
            <v>1904.0824732900003</v>
          </cell>
          <cell r="BV516">
            <v>882.71276193000017</v>
          </cell>
          <cell r="BW516">
            <v>1021.3615755299999</v>
          </cell>
          <cell r="BX516">
            <v>9.9873321537517654</v>
          </cell>
          <cell r="BY516">
            <v>1085.0469801899997</v>
          </cell>
          <cell r="BZ516">
            <v>882.71276193000017</v>
          </cell>
          <cell r="CA516">
            <v>-202.33421826000003</v>
          </cell>
          <cell r="CB516">
            <v>-0.18647507615252737</v>
          </cell>
          <cell r="CC516">
            <v>0</v>
          </cell>
          <cell r="CD516">
            <v>311.44076124999998</v>
          </cell>
          <cell r="CE516">
            <v>148.69496269000004</v>
          </cell>
          <cell r="CF516">
            <v>162.74579856000003</v>
          </cell>
          <cell r="CG516">
            <v>2208.6624378800007</v>
          </cell>
          <cell r="CH516">
            <v>1031.4077246200002</v>
          </cell>
          <cell r="CI516">
            <v>1177.2547132599989</v>
          </cell>
          <cell r="CJ516">
            <v>0.53301703921310617</v>
          </cell>
          <cell r="CK516">
            <v>1240.4931870799999</v>
          </cell>
          <cell r="CL516">
            <v>1031.4077246200002</v>
          </cell>
          <cell r="CM516">
            <v>-209.08546246</v>
          </cell>
          <cell r="CN516">
            <v>-0.16855027068078207</v>
          </cell>
          <cell r="CO516">
            <v>0</v>
          </cell>
          <cell r="CP516">
            <v>305.54931211000007</v>
          </cell>
          <cell r="CQ516">
            <v>193.66988979000001</v>
          </cell>
          <cell r="CR516">
            <v>111.86996631999999</v>
          </cell>
          <cell r="CS516">
            <v>2514.7573399899998</v>
          </cell>
          <cell r="CT516">
            <v>1225.07761441</v>
          </cell>
          <cell r="CU516">
            <v>1289.6797255800004</v>
          </cell>
          <cell r="CV516">
            <v>0.51284460137419419</v>
          </cell>
          <cell r="CW516">
            <v>1437.4943020500002</v>
          </cell>
          <cell r="CX516">
            <v>1225.07761441</v>
          </cell>
          <cell r="CY516">
            <v>212.41668764000008</v>
          </cell>
          <cell r="CZ516">
            <v>0.14776871625652649</v>
          </cell>
          <cell r="DA516">
            <v>0</v>
          </cell>
          <cell r="DB516">
            <v>397.16529139999994</v>
          </cell>
          <cell r="DC516">
            <v>136.14329167999998</v>
          </cell>
          <cell r="DD516">
            <v>261.01693174000008</v>
          </cell>
          <cell r="DE516">
            <v>2853.0081173900012</v>
          </cell>
          <cell r="DF516">
            <v>1361.2209060900002</v>
          </cell>
          <cell r="DG516">
            <v>1491.7806828699997</v>
          </cell>
          <cell r="DH516">
            <v>0.52287992935495597</v>
          </cell>
          <cell r="DI516">
            <v>1565.7815482999999</v>
          </cell>
          <cell r="DJ516">
            <v>1361.2209060900002</v>
          </cell>
          <cell r="DK516">
            <v>204.56064221000005</v>
          </cell>
          <cell r="DL516">
            <v>0.13064443276400567</v>
          </cell>
          <cell r="DM516">
            <v>0</v>
          </cell>
          <cell r="DN516">
            <v>267.55812572999992</v>
          </cell>
          <cell r="DO516">
            <v>323.45948658000009</v>
          </cell>
          <cell r="DP516">
            <v>-55.909633279999959</v>
          </cell>
          <cell r="DQ516">
            <v>3084.6296101200001</v>
          </cell>
          <cell r="DR516">
            <v>1684.6803926700002</v>
          </cell>
          <cell r="DS516">
            <v>1399.9544165899993</v>
          </cell>
          <cell r="DT516">
            <v>0.45384846595424383</v>
          </cell>
          <cell r="DU516">
            <v>1735.30754172</v>
          </cell>
          <cell r="DV516">
            <v>1684.6803926700002</v>
          </cell>
          <cell r="DW516">
            <v>50.627149050000035</v>
          </cell>
          <cell r="DX516">
            <v>2.9174741556081452E-2</v>
          </cell>
          <cell r="DY516">
            <v>0</v>
          </cell>
          <cell r="DZ516">
            <v>297.11939723</v>
          </cell>
          <cell r="EA516">
            <v>144.03055451</v>
          </cell>
          <cell r="EB516">
            <v>153.08136443999999</v>
          </cell>
          <cell r="EC516">
            <v>3379.7392073499996</v>
          </cell>
          <cell r="ED516">
            <v>1828.7184471800006</v>
          </cell>
          <cell r="EE516">
            <v>1551.0207601699999</v>
          </cell>
          <cell r="EF516">
            <v>0.45891729065868692</v>
          </cell>
          <cell r="EG516">
            <v>1915.9474816299996</v>
          </cell>
          <cell r="EH516">
            <v>1828.7184471800006</v>
          </cell>
          <cell r="EI516">
            <v>87.229034449999915</v>
          </cell>
          <cell r="EJ516">
            <v>4.5527883872782088E-2</v>
          </cell>
          <cell r="EK516">
            <v>0</v>
          </cell>
          <cell r="EL516">
            <v>186.15839605000005</v>
          </cell>
          <cell r="EM516">
            <v>272.80217154999997</v>
          </cell>
          <cell r="EN516">
            <v>-86.643775500000004</v>
          </cell>
        </row>
        <row r="517">
          <cell r="A517">
            <v>0</v>
          </cell>
          <cell r="B517" t="str">
            <v>Other Gen &amp; Admin Total</v>
          </cell>
          <cell r="C517">
            <v>1910.1938528800001</v>
          </cell>
          <cell r="D517">
            <v>2458.7044560200002</v>
          </cell>
          <cell r="E517">
            <v>1810.8750642800003</v>
          </cell>
          <cell r="F517">
            <v>1698.2677065599994</v>
          </cell>
          <cell r="G517">
            <v>2102.6193564800001</v>
          </cell>
          <cell r="H517">
            <v>2809.8776514000001</v>
          </cell>
          <cell r="I517">
            <v>2996.3279823500002</v>
          </cell>
          <cell r="J517">
            <v>4410.2207004000002</v>
          </cell>
          <cell r="K517">
            <v>3881.6860000000001</v>
          </cell>
          <cell r="L517">
            <v>3694.949299320001</v>
          </cell>
          <cell r="M517">
            <v>373.53778344999995</v>
          </cell>
          <cell r="N517">
            <v>172.55715039</v>
          </cell>
          <cell r="O517">
            <v>200.98063306000003</v>
          </cell>
          <cell r="P517">
            <v>17.287978197962858</v>
          </cell>
          <cell r="Q517">
            <v>115.5709279</v>
          </cell>
          <cell r="R517">
            <v>172.55715039</v>
          </cell>
          <cell r="S517">
            <v>-56.986222489999982</v>
          </cell>
          <cell r="T517">
            <v>21.42048251701836</v>
          </cell>
          <cell r="U517">
            <v>0</v>
          </cell>
          <cell r="V517">
            <v>376.61345233999987</v>
          </cell>
          <cell r="W517">
            <v>177.58450651000001</v>
          </cell>
          <cell r="X517">
            <v>199.02894583</v>
          </cell>
          <cell r="Y517">
            <v>748.94498545999977</v>
          </cell>
          <cell r="Z517">
            <v>350.14165689999999</v>
          </cell>
          <cell r="AA517">
            <v>398.80332856000001</v>
          </cell>
          <cell r="AB517">
            <v>24.726631977871829</v>
          </cell>
          <cell r="AC517">
            <v>336.53461754000011</v>
          </cell>
          <cell r="AD517">
            <v>350.14165689999999</v>
          </cell>
          <cell r="AE517">
            <v>-13.607039360000009</v>
          </cell>
          <cell r="AF517">
            <v>-127.53621685335052</v>
          </cell>
          <cell r="AG517">
            <v>0</v>
          </cell>
          <cell r="AH517">
            <v>368.1655346</v>
          </cell>
          <cell r="AI517">
            <v>288.88309064999999</v>
          </cell>
          <cell r="AJ517">
            <v>79.282443950000015</v>
          </cell>
          <cell r="AK517">
            <v>1112.5266150599994</v>
          </cell>
          <cell r="AL517">
            <v>639.02474755000003</v>
          </cell>
          <cell r="AM517">
            <v>473.50186751000007</v>
          </cell>
          <cell r="AN517">
            <v>55.249354267348686</v>
          </cell>
          <cell r="AO517">
            <v>288.87973190000002</v>
          </cell>
          <cell r="AP517">
            <v>639.02474755000003</v>
          </cell>
          <cell r="AQ517">
            <v>-350.14501565</v>
          </cell>
          <cell r="AR517" t="e">
            <v>#DIV/0!</v>
          </cell>
          <cell r="AS517">
            <v>0</v>
          </cell>
          <cell r="AT517">
            <v>365.64532137000009</v>
          </cell>
          <cell r="AU517">
            <v>186.07388569999992</v>
          </cell>
          <cell r="AV517">
            <v>179.5657637300001</v>
          </cell>
          <cell r="AW517">
            <v>1438.5507633100003</v>
          </cell>
          <cell r="AX517">
            <v>825.09863324999992</v>
          </cell>
          <cell r="AY517">
            <v>613.45213006000006</v>
          </cell>
          <cell r="AZ517">
            <v>21.427811295098692</v>
          </cell>
          <cell r="BA517">
            <v>946.19068585000014</v>
          </cell>
          <cell r="BB517">
            <v>825.09863324999992</v>
          </cell>
          <cell r="BC517">
            <v>121.09205260000003</v>
          </cell>
          <cell r="BD517">
            <v>-182693.20169507241</v>
          </cell>
          <cell r="BE517">
            <v>0</v>
          </cell>
          <cell r="BF517">
            <v>369.30590627999993</v>
          </cell>
          <cell r="BG517">
            <v>230.08295511</v>
          </cell>
          <cell r="BH517">
            <v>139.22295116999999</v>
          </cell>
          <cell r="BI517">
            <v>1804.5705992200003</v>
          </cell>
          <cell r="BJ517">
            <v>1055.18158836</v>
          </cell>
          <cell r="BK517">
            <v>749.38901085999998</v>
          </cell>
          <cell r="BL517">
            <v>19.765278008343593</v>
          </cell>
          <cell r="BM517">
            <v>1216.6151424100005</v>
          </cell>
          <cell r="BN517">
            <v>1055.18158836</v>
          </cell>
          <cell r="BO517">
            <v>161.43355404999997</v>
          </cell>
          <cell r="BP517">
            <v>1305.2009835497076</v>
          </cell>
          <cell r="BQ517">
            <v>0</v>
          </cell>
          <cell r="BR517">
            <v>371.36412689999997</v>
          </cell>
          <cell r="BS517">
            <v>175.18181626999996</v>
          </cell>
          <cell r="BT517">
            <v>196.18231062999999</v>
          </cell>
          <cell r="BU517">
            <v>2167.6342797700004</v>
          </cell>
          <cell r="BV517">
            <v>1230.3634046300003</v>
          </cell>
          <cell r="BW517">
            <v>937.26273930999992</v>
          </cell>
          <cell r="BX517">
            <v>8.3230534005394485</v>
          </cell>
          <cell r="BY517">
            <v>1510.8943938299997</v>
          </cell>
          <cell r="BZ517">
            <v>1230.3634046300003</v>
          </cell>
          <cell r="CA517">
            <v>-280.53098920000002</v>
          </cell>
          <cell r="CB517">
            <v>-0.18567213588560336</v>
          </cell>
          <cell r="CC517">
            <v>0</v>
          </cell>
          <cell r="CD517">
            <v>355.74154503999995</v>
          </cell>
          <cell r="CE517">
            <v>197.40452948000004</v>
          </cell>
          <cell r="CF517">
            <v>158.33701556000003</v>
          </cell>
          <cell r="CG517">
            <v>2516.5150281500005</v>
          </cell>
          <cell r="CH517">
            <v>1427.7679341100002</v>
          </cell>
          <cell r="CI517">
            <v>1088.747094039999</v>
          </cell>
          <cell r="CJ517">
            <v>0.43264080756965884</v>
          </cell>
          <cell r="CK517">
            <v>1668.9532578599997</v>
          </cell>
          <cell r="CL517">
            <v>1427.7679341100002</v>
          </cell>
          <cell r="CM517">
            <v>-241.18532374999998</v>
          </cell>
          <cell r="CN517">
            <v>-0.1445129290554594</v>
          </cell>
          <cell r="CO517">
            <v>0</v>
          </cell>
          <cell r="CP517">
            <v>351.15009590000005</v>
          </cell>
          <cell r="CQ517">
            <v>233.34794966999999</v>
          </cell>
          <cell r="CR517">
            <v>117.79269023000002</v>
          </cell>
          <cell r="CS517">
            <v>2868.2107140499998</v>
          </cell>
          <cell r="CT517">
            <v>1661.1158837799999</v>
          </cell>
          <cell r="CU517">
            <v>1207.0948302700003</v>
          </cell>
          <cell r="CV517">
            <v>0.42085291166266725</v>
          </cell>
          <cell r="CW517">
            <v>1899.8820035400001</v>
          </cell>
          <cell r="CX517">
            <v>1661.1158837799999</v>
          </cell>
          <cell r="CY517">
            <v>238.76611976000007</v>
          </cell>
          <cell r="CZ517">
            <v>0.12567418361514737</v>
          </cell>
          <cell r="DA517">
            <v>0</v>
          </cell>
          <cell r="DB517">
            <v>453.35107617999995</v>
          </cell>
          <cell r="DC517">
            <v>249.62578556</v>
          </cell>
          <cell r="DD517">
            <v>203.72022264000009</v>
          </cell>
          <cell r="DE517">
            <v>3265.6472762300009</v>
          </cell>
          <cell r="DF517">
            <v>1910.7416693400003</v>
          </cell>
          <cell r="DG517">
            <v>1354.8990784599998</v>
          </cell>
          <cell r="DH517">
            <v>0.41489449528797601</v>
          </cell>
          <cell r="DI517">
            <v>2050.0433191000002</v>
          </cell>
          <cell r="DJ517">
            <v>1910.7416693400003</v>
          </cell>
          <cell r="DK517">
            <v>139.30164976000009</v>
          </cell>
          <cell r="DL517">
            <v>6.7950588391056832E-2</v>
          </cell>
          <cell r="DM517">
            <v>0</v>
          </cell>
          <cell r="DN517">
            <v>338.29087650999992</v>
          </cell>
          <cell r="DO517">
            <v>393.47841102000007</v>
          </cell>
          <cell r="DP517">
            <v>-55.195806939999954</v>
          </cell>
          <cell r="DQ517">
            <v>3576.6445197400003</v>
          </cell>
          <cell r="DR517">
            <v>2304.2200803600003</v>
          </cell>
          <cell r="DS517">
            <v>1272.4296385199993</v>
          </cell>
          <cell r="DT517">
            <v>0.35576072251443569</v>
          </cell>
          <cell r="DU517">
            <v>2276.3949315399996</v>
          </cell>
          <cell r="DV517">
            <v>2304.2200803600003</v>
          </cell>
          <cell r="DW517">
            <v>-27.825148819999953</v>
          </cell>
          <cell r="DX517">
            <v>-1.222333982318965E-2</v>
          </cell>
          <cell r="DY517">
            <v>0</v>
          </cell>
          <cell r="DZ517">
            <v>372.02946995000002</v>
          </cell>
          <cell r="EA517">
            <v>187.70832390000001</v>
          </cell>
          <cell r="EB517">
            <v>184.31366777</v>
          </cell>
          <cell r="EC517">
            <v>3943.5244055899998</v>
          </cell>
          <cell r="ED517">
            <v>2491.9359042600008</v>
          </cell>
          <cell r="EE517">
            <v>1451.5885013300001</v>
          </cell>
          <cell r="EF517">
            <v>0.36809421016194388</v>
          </cell>
          <cell r="EG517">
            <v>2475.0965623799998</v>
          </cell>
          <cell r="EH517">
            <v>2491.9359042600008</v>
          </cell>
          <cell r="EI517">
            <v>-16.839341879999992</v>
          </cell>
          <cell r="EJ517">
            <v>-6.8035090573628533E-3</v>
          </cell>
          <cell r="EK517">
            <v>0</v>
          </cell>
          <cell r="EL517">
            <v>328.39409308000006</v>
          </cell>
          <cell r="EM517">
            <v>470.85421429000002</v>
          </cell>
          <cell r="EN517">
            <v>-142.46012121000007</v>
          </cell>
        </row>
        <row r="518">
          <cell r="B518">
            <v>0</v>
          </cell>
          <cell r="C518">
            <v>0</v>
          </cell>
          <cell r="D518">
            <v>0</v>
          </cell>
          <cell r="E518">
            <v>0</v>
          </cell>
          <cell r="F518">
            <v>0</v>
          </cell>
          <cell r="G518">
            <v>0</v>
          </cell>
          <cell r="H518">
            <v>0</v>
          </cell>
          <cell r="I518">
            <v>0</v>
          </cell>
          <cell r="J518">
            <v>0</v>
          </cell>
          <cell r="K518">
            <v>0</v>
          </cell>
          <cell r="L518">
            <v>0</v>
          </cell>
          <cell r="M518">
            <v>0</v>
          </cell>
          <cell r="N518">
            <v>0</v>
          </cell>
          <cell r="O518">
            <v>0</v>
          </cell>
          <cell r="P518">
            <v>0</v>
          </cell>
          <cell r="Q518">
            <v>0</v>
          </cell>
          <cell r="R518">
            <v>0</v>
          </cell>
          <cell r="S518">
            <v>0</v>
          </cell>
          <cell r="T518">
            <v>0</v>
          </cell>
          <cell r="U518">
            <v>0</v>
          </cell>
          <cell r="V518">
            <v>0</v>
          </cell>
          <cell r="W518">
            <v>0</v>
          </cell>
          <cell r="X518">
            <v>0</v>
          </cell>
          <cell r="Y518">
            <v>0</v>
          </cell>
          <cell r="Z518">
            <v>0</v>
          </cell>
          <cell r="AA518">
            <v>0</v>
          </cell>
          <cell r="AB518">
            <v>0</v>
          </cell>
          <cell r="AC518">
            <v>0</v>
          </cell>
          <cell r="AD518">
            <v>0</v>
          </cell>
          <cell r="AE518">
            <v>0</v>
          </cell>
          <cell r="AF518">
            <v>0</v>
          </cell>
          <cell r="AG518">
            <v>0</v>
          </cell>
          <cell r="AH518">
            <v>0</v>
          </cell>
          <cell r="AI518">
            <v>0</v>
          </cell>
          <cell r="AJ518">
            <v>0</v>
          </cell>
          <cell r="AK518">
            <v>0</v>
          </cell>
          <cell r="AL518">
            <v>0</v>
          </cell>
          <cell r="AM518">
            <v>0</v>
          </cell>
          <cell r="AN518">
            <v>0</v>
          </cell>
          <cell r="AO518">
            <v>0</v>
          </cell>
          <cell r="AP518">
            <v>0</v>
          </cell>
          <cell r="AQ518">
            <v>0</v>
          </cell>
          <cell r="AR518">
            <v>0</v>
          </cell>
          <cell r="AS518">
            <v>0</v>
          </cell>
          <cell r="AT518">
            <v>0</v>
          </cell>
          <cell r="AU518">
            <v>0</v>
          </cell>
          <cell r="AV518">
            <v>0</v>
          </cell>
          <cell r="AW518">
            <v>0</v>
          </cell>
          <cell r="AX518">
            <v>0</v>
          </cell>
          <cell r="AY518">
            <v>0</v>
          </cell>
          <cell r="AZ518">
            <v>0</v>
          </cell>
          <cell r="BA518">
            <v>0</v>
          </cell>
          <cell r="BB518">
            <v>0</v>
          </cell>
          <cell r="BC518">
            <v>0</v>
          </cell>
          <cell r="BD518">
            <v>0</v>
          </cell>
          <cell r="BF518">
            <v>0</v>
          </cell>
          <cell r="BG518">
            <v>0</v>
          </cell>
          <cell r="BH518">
            <v>0</v>
          </cell>
          <cell r="BI518">
            <v>0</v>
          </cell>
          <cell r="BJ518">
            <v>0</v>
          </cell>
          <cell r="BK518">
            <v>0</v>
          </cell>
          <cell r="BL518">
            <v>0</v>
          </cell>
          <cell r="BM518">
            <v>0</v>
          </cell>
          <cell r="BN518">
            <v>0</v>
          </cell>
          <cell r="BO518">
            <v>0</v>
          </cell>
          <cell r="BP518">
            <v>0</v>
          </cell>
          <cell r="BR518">
            <v>0</v>
          </cell>
          <cell r="BS518">
            <v>0</v>
          </cell>
          <cell r="BT518">
            <v>0</v>
          </cell>
          <cell r="BU518">
            <v>0</v>
          </cell>
          <cell r="BV518">
            <v>0</v>
          </cell>
          <cell r="BW518">
            <v>0</v>
          </cell>
          <cell r="BX518">
            <v>0</v>
          </cell>
          <cell r="BY518">
            <v>0</v>
          </cell>
          <cell r="BZ518">
            <v>0</v>
          </cell>
          <cell r="CA518">
            <v>0</v>
          </cell>
          <cell r="CB518">
            <v>0</v>
          </cell>
          <cell r="CD518">
            <v>0</v>
          </cell>
          <cell r="CE518">
            <v>0</v>
          </cell>
          <cell r="CF518">
            <v>0</v>
          </cell>
          <cell r="CG518">
            <v>0</v>
          </cell>
          <cell r="CH518">
            <v>0</v>
          </cell>
          <cell r="CI518">
            <v>0</v>
          </cell>
          <cell r="CJ518">
            <v>0</v>
          </cell>
          <cell r="CK518">
            <v>0</v>
          </cell>
          <cell r="CL518">
            <v>0</v>
          </cell>
          <cell r="CM518">
            <v>0</v>
          </cell>
          <cell r="CN518">
            <v>0</v>
          </cell>
          <cell r="CP518">
            <v>0</v>
          </cell>
          <cell r="CQ518">
            <v>0</v>
          </cell>
          <cell r="CR518">
            <v>0</v>
          </cell>
          <cell r="CS518">
            <v>0</v>
          </cell>
          <cell r="CT518">
            <v>0</v>
          </cell>
          <cell r="CU518">
            <v>0</v>
          </cell>
          <cell r="CV518">
            <v>0</v>
          </cell>
          <cell r="CW518">
            <v>0</v>
          </cell>
          <cell r="CX518">
            <v>0</v>
          </cell>
          <cell r="CY518">
            <v>0</v>
          </cell>
          <cell r="CZ518">
            <v>0</v>
          </cell>
          <cell r="DB518">
            <v>0</v>
          </cell>
          <cell r="DC518">
            <v>0</v>
          </cell>
          <cell r="DD518">
            <v>0</v>
          </cell>
          <cell r="DE518">
            <v>0</v>
          </cell>
          <cell r="DF518">
            <v>0</v>
          </cell>
          <cell r="DG518">
            <v>0</v>
          </cell>
          <cell r="DH518">
            <v>0</v>
          </cell>
          <cell r="DI518">
            <v>0</v>
          </cell>
          <cell r="DJ518">
            <v>0</v>
          </cell>
          <cell r="DK518">
            <v>0</v>
          </cell>
          <cell r="DL518">
            <v>0</v>
          </cell>
          <cell r="DN518">
            <v>0</v>
          </cell>
          <cell r="DO518">
            <v>0</v>
          </cell>
          <cell r="DP518">
            <v>0</v>
          </cell>
          <cell r="DQ518">
            <v>0</v>
          </cell>
          <cell r="DR518">
            <v>0</v>
          </cell>
          <cell r="DS518">
            <v>0</v>
          </cell>
          <cell r="DT518">
            <v>0</v>
          </cell>
          <cell r="DU518">
            <v>0</v>
          </cell>
          <cell r="DV518">
            <v>0</v>
          </cell>
          <cell r="DW518">
            <v>0</v>
          </cell>
          <cell r="DX518">
            <v>0</v>
          </cell>
          <cell r="DZ518">
            <v>0</v>
          </cell>
          <cell r="EA518">
            <v>0</v>
          </cell>
          <cell r="EB518">
            <v>0</v>
          </cell>
          <cell r="EC518">
            <v>0</v>
          </cell>
          <cell r="ED518">
            <v>0</v>
          </cell>
          <cell r="EE518">
            <v>0</v>
          </cell>
          <cell r="EF518">
            <v>0</v>
          </cell>
          <cell r="EG518">
            <v>0</v>
          </cell>
          <cell r="EH518">
            <v>0</v>
          </cell>
          <cell r="EI518">
            <v>0</v>
          </cell>
          <cell r="EJ518">
            <v>0</v>
          </cell>
          <cell r="EL518">
            <v>0</v>
          </cell>
          <cell r="EM518">
            <v>0</v>
          </cell>
          <cell r="EN518">
            <v>0</v>
          </cell>
        </row>
        <row r="519">
          <cell r="A519">
            <v>0</v>
          </cell>
          <cell r="B519" t="str">
            <v>Grand Total</v>
          </cell>
          <cell r="C519">
            <v>33932.116193759997</v>
          </cell>
          <cell r="D519">
            <v>33555.29057728</v>
          </cell>
          <cell r="E519">
            <v>33130.028424819997</v>
          </cell>
          <cell r="F519">
            <v>38364.634670189997</v>
          </cell>
          <cell r="G519">
            <v>43512.537461729997</v>
          </cell>
          <cell r="H519">
            <v>46096.292551899998</v>
          </cell>
          <cell r="I519">
            <v>45082.547609869995</v>
          </cell>
          <cell r="J519">
            <v>59570.621963433223</v>
          </cell>
          <cell r="K519">
            <v>47244.805</v>
          </cell>
          <cell r="L519">
            <v>47540.716819999994</v>
          </cell>
          <cell r="M519">
            <v>3945.4187358300001</v>
          </cell>
          <cell r="N519">
            <v>3603.4434236699999</v>
          </cell>
          <cell r="O519">
            <v>341.97531215999987</v>
          </cell>
          <cell r="P519">
            <v>18.89661734850592</v>
          </cell>
          <cell r="Q519">
            <v>3780.64587317</v>
          </cell>
          <cell r="R519">
            <v>3603.4434236699999</v>
          </cell>
          <cell r="S519">
            <v>177.2024495000002</v>
          </cell>
          <cell r="T519">
            <v>-945.99639890783862</v>
          </cell>
          <cell r="U519">
            <v>0</v>
          </cell>
          <cell r="V519">
            <v>3998.59761617</v>
          </cell>
          <cell r="W519">
            <v>3566.7462839199998</v>
          </cell>
          <cell r="X519">
            <v>431.85133224999987</v>
          </cell>
          <cell r="Y519">
            <v>7932.4227890100001</v>
          </cell>
          <cell r="Z519">
            <v>7170.1597075899999</v>
          </cell>
          <cell r="AA519">
            <v>762.26308141999993</v>
          </cell>
          <cell r="AB519">
            <v>89.341270036403444</v>
          </cell>
          <cell r="AC519">
            <v>7756.6923002400017</v>
          </cell>
          <cell r="AD519">
            <v>7170.1647875900007</v>
          </cell>
          <cell r="AE519">
            <v>586.52751264999995</v>
          </cell>
          <cell r="AF519">
            <v>-1293.1150879956292</v>
          </cell>
          <cell r="AG519">
            <v>0</v>
          </cell>
          <cell r="AH519">
            <v>3982.9484926499999</v>
          </cell>
          <cell r="AI519">
            <v>3910.3509192499996</v>
          </cell>
          <cell r="AJ519">
            <v>72.597573399999845</v>
          </cell>
          <cell r="AK519">
            <v>11897.205355779997</v>
          </cell>
          <cell r="AL519">
            <v>11080.510626840001</v>
          </cell>
          <cell r="AM519">
            <v>816.69472894</v>
          </cell>
          <cell r="AN519">
            <v>113.20311170359639</v>
          </cell>
          <cell r="AO519">
            <v>4024.4637720299997</v>
          </cell>
          <cell r="AP519">
            <v>11080.510626840001</v>
          </cell>
          <cell r="AQ519">
            <v>-7056.0468548099998</v>
          </cell>
          <cell r="AR519" t="e">
            <v>#DIV/0!</v>
          </cell>
          <cell r="AS519">
            <v>0</v>
          </cell>
          <cell r="AT519">
            <v>3932.2494850600001</v>
          </cell>
          <cell r="AU519">
            <v>3717.8507086199993</v>
          </cell>
          <cell r="AV519">
            <v>214.39310450000019</v>
          </cell>
          <cell r="AW519">
            <v>15831.858676360003</v>
          </cell>
          <cell r="AX519">
            <v>14798.361335460002</v>
          </cell>
          <cell r="AY519">
            <v>1033.4973409000002</v>
          </cell>
          <cell r="AZ519">
            <v>-634245.48322461254</v>
          </cell>
          <cell r="BA519">
            <v>15273.913257910002</v>
          </cell>
          <cell r="BB519">
            <v>14798.361335460002</v>
          </cell>
          <cell r="BC519">
            <v>475.55192245000035</v>
          </cell>
          <cell r="BD519">
            <v>-184057.36798426762</v>
          </cell>
          <cell r="BE519">
            <v>0</v>
          </cell>
          <cell r="BF519">
            <v>3990.3683391700001</v>
          </cell>
          <cell r="BG519">
            <v>3739.1392530299991</v>
          </cell>
          <cell r="BH519">
            <v>251.22908613999962</v>
          </cell>
          <cell r="BI519">
            <v>19802.89466202</v>
          </cell>
          <cell r="BJ519">
            <v>18537.520588489999</v>
          </cell>
          <cell r="BK519">
            <v>1265.3740735299996</v>
          </cell>
          <cell r="BL519">
            <v>6.3898439855707673E-2</v>
          </cell>
          <cell r="BM519">
            <v>18757.245754769996</v>
          </cell>
          <cell r="BN519">
            <v>18537.520588489999</v>
          </cell>
          <cell r="BO519">
            <v>219.72516628000011</v>
          </cell>
          <cell r="BP519">
            <v>1.1714148716323326E-2</v>
          </cell>
          <cell r="BR519">
            <v>4013.5255053599994</v>
          </cell>
          <cell r="BS519">
            <v>3627.017889069999</v>
          </cell>
          <cell r="BT519">
            <v>386.50761628999999</v>
          </cell>
          <cell r="BU519">
            <v>23785.055082229992</v>
          </cell>
          <cell r="BV519">
            <v>22164.688477560001</v>
          </cell>
          <cell r="BW519">
            <v>1620.3584688399994</v>
          </cell>
          <cell r="BX519">
            <v>57.202996677949599</v>
          </cell>
          <cell r="BY519">
            <v>22301.010786669998</v>
          </cell>
          <cell r="BZ519">
            <v>22164.688477560001</v>
          </cell>
          <cell r="CA519">
            <v>-136.32230911000022</v>
          </cell>
          <cell r="CB519">
            <v>-6.112830957038246E-3</v>
          </cell>
          <cell r="CD519">
            <v>4005.9564512399998</v>
          </cell>
          <cell r="CE519">
            <v>3846.3527057800002</v>
          </cell>
          <cell r="CF519">
            <v>159.60374545999991</v>
          </cell>
          <cell r="CG519">
            <v>27667.162943959993</v>
          </cell>
          <cell r="CH519">
            <v>26011.041183340003</v>
          </cell>
          <cell r="CI519">
            <v>1656.1217606199989</v>
          </cell>
          <cell r="CJ519">
            <v>5.9858748942726206E-2</v>
          </cell>
          <cell r="CK519">
            <v>26144.384111530002</v>
          </cell>
          <cell r="CL519">
            <v>26011.041183340003</v>
          </cell>
          <cell r="CM519">
            <v>-133.3429281899999</v>
          </cell>
          <cell r="CN519">
            <v>-5.1002512670089628E-3</v>
          </cell>
          <cell r="CP519">
            <v>4103.02518685</v>
          </cell>
          <cell r="CQ519">
            <v>3866.7849249400001</v>
          </cell>
          <cell r="CR519">
            <v>236.2308059099999</v>
          </cell>
          <cell r="CS519">
            <v>31654.939776990002</v>
          </cell>
          <cell r="CT519">
            <v>29877.806108279998</v>
          </cell>
          <cell r="CU519">
            <v>1777.1336687100002</v>
          </cell>
          <cell r="CV519">
            <v>5.614080081118334E-2</v>
          </cell>
          <cell r="CW519">
            <v>29855.734956430002</v>
          </cell>
          <cell r="CX519">
            <v>29877.806108279998</v>
          </cell>
          <cell r="CY519">
            <v>-22.071151850000241</v>
          </cell>
          <cell r="CZ519">
            <v>-7.3926004106781489E-4</v>
          </cell>
          <cell r="DB519">
            <v>4155.3120155099996</v>
          </cell>
          <cell r="DC519">
            <v>3965.2801745099996</v>
          </cell>
          <cell r="DD519">
            <v>190.02677302000009</v>
          </cell>
          <cell r="DE519">
            <v>35322.372588500002</v>
          </cell>
          <cell r="DF519">
            <v>33843.060013789996</v>
          </cell>
          <cell r="DG519">
            <v>1479.3060462799992</v>
          </cell>
          <cell r="DH519">
            <v>4.1880143882566397E-2</v>
          </cell>
          <cell r="DI519">
            <v>33470.310299300007</v>
          </cell>
          <cell r="DJ519">
            <v>33843.060013789996</v>
          </cell>
          <cell r="DK519">
            <v>-372.74971449000043</v>
          </cell>
          <cell r="DL519">
            <v>-1.1136727181695595E-2</v>
          </cell>
          <cell r="DN519">
            <v>4074.5131901799996</v>
          </cell>
          <cell r="DO519">
            <v>4217.6571072299994</v>
          </cell>
          <cell r="DP519">
            <v>-143.15218947999978</v>
          </cell>
          <cell r="DQ519">
            <v>39219.050113689998</v>
          </cell>
          <cell r="DR519">
            <v>38041.327712259997</v>
          </cell>
          <cell r="DS519">
            <v>1177.7276005699996</v>
          </cell>
          <cell r="DT519">
            <v>3.0029477949005606E-2</v>
          </cell>
          <cell r="DU519">
            <v>37302.274071439992</v>
          </cell>
          <cell r="DV519">
            <v>38041.327712259997</v>
          </cell>
          <cell r="DW519">
            <v>-739.05364081999994</v>
          </cell>
          <cell r="DX519">
            <v>-1.9812562617619253E-2</v>
          </cell>
          <cell r="DZ519">
            <v>4279.3435871199999</v>
          </cell>
          <cell r="EA519">
            <v>4072.2406771300002</v>
          </cell>
          <cell r="EB519">
            <v>207.09543170999979</v>
          </cell>
          <cell r="EC519">
            <v>43416.341383210005</v>
          </cell>
          <cell r="ED519">
            <v>42113.575889390006</v>
          </cell>
          <cell r="EE519">
            <v>1302.7654938200012</v>
          </cell>
          <cell r="EF519">
            <v>3.0006339832305804E-2</v>
          </cell>
          <cell r="EG519">
            <v>40868.99590383</v>
          </cell>
          <cell r="EH519">
            <v>42113.575889390006</v>
          </cell>
          <cell r="EI519">
            <v>-1244.5799855600003</v>
          </cell>
          <cell r="EJ519">
            <v>-3.0452913217849955E-2</v>
          </cell>
          <cell r="EL519">
            <v>4838.6302257999996</v>
          </cell>
          <cell r="EM519">
            <v>4584.2007185200009</v>
          </cell>
          <cell r="EN519">
            <v>254.42950727999929</v>
          </cell>
        </row>
        <row r="520">
          <cell r="A520">
            <v>0</v>
          </cell>
          <cell r="B520">
            <v>0</v>
          </cell>
          <cell r="C520">
            <v>0</v>
          </cell>
          <cell r="D520">
            <v>0</v>
          </cell>
          <cell r="E520">
            <v>0</v>
          </cell>
          <cell r="F520">
            <v>0</v>
          </cell>
          <cell r="G520">
            <v>0</v>
          </cell>
          <cell r="H520">
            <v>0</v>
          </cell>
          <cell r="I520">
            <v>0</v>
          </cell>
          <cell r="J520">
            <v>0</v>
          </cell>
          <cell r="K520">
            <v>0</v>
          </cell>
          <cell r="L520">
            <v>0</v>
          </cell>
        </row>
        <row r="521">
          <cell r="A521">
            <v>0</v>
          </cell>
          <cell r="B521">
            <v>0</v>
          </cell>
          <cell r="C521">
            <v>0</v>
          </cell>
          <cell r="D521">
            <v>0</v>
          </cell>
          <cell r="E521">
            <v>0</v>
          </cell>
          <cell r="F521">
            <v>0</v>
          </cell>
          <cell r="G521">
            <v>0</v>
          </cell>
          <cell r="H521">
            <v>0</v>
          </cell>
          <cell r="I521">
            <v>0</v>
          </cell>
          <cell r="J521">
            <v>0</v>
          </cell>
          <cell r="K521">
            <v>0</v>
          </cell>
        </row>
        <row r="522">
          <cell r="A522">
            <v>0</v>
          </cell>
          <cell r="B522" t="str">
            <v xml:space="preserve">Grand Total Excluding Hubbing  </v>
          </cell>
          <cell r="C522">
            <v>33502.72744491</v>
          </cell>
          <cell r="D522">
            <v>32887.794771740002</v>
          </cell>
          <cell r="E522">
            <v>32553.002569189997</v>
          </cell>
          <cell r="F522">
            <v>36310.681200359999</v>
          </cell>
          <cell r="G522">
            <v>41701.372594169996</v>
          </cell>
          <cell r="H522">
            <v>45786.613629560001</v>
          </cell>
          <cell r="I522">
            <v>44776.751487029993</v>
          </cell>
          <cell r="J522">
            <v>59006.14196343322</v>
          </cell>
          <cell r="K522">
            <v>46930.047000040002</v>
          </cell>
          <cell r="L522">
            <v>47302.307746079998</v>
          </cell>
          <cell r="M522">
            <v>3919.9355691700002</v>
          </cell>
          <cell r="N522">
            <v>3592.6662412299997</v>
          </cell>
          <cell r="O522">
            <v>327.26932793999987</v>
          </cell>
          <cell r="P522">
            <v>8.348844570659493E-2</v>
          </cell>
          <cell r="Q522">
            <v>3741.2432659800002</v>
          </cell>
          <cell r="R522">
            <v>3592.6662412299997</v>
          </cell>
          <cell r="S522">
            <v>148.57702475000019</v>
          </cell>
          <cell r="T522">
            <v>3.9713275557632356E-2</v>
          </cell>
          <cell r="V522">
            <v>3973.1144495100002</v>
          </cell>
          <cell r="W522">
            <v>3551.5944214499996</v>
          </cell>
          <cell r="X522">
            <v>421.52002805999985</v>
          </cell>
          <cell r="Y522">
            <v>7881.4564556900004</v>
          </cell>
          <cell r="Z522">
            <v>7144.23066268</v>
          </cell>
          <cell r="AA522">
            <v>737.22579300999996</v>
          </cell>
          <cell r="AB522">
            <v>9.353928390707042E-2</v>
          </cell>
          <cell r="AC522">
            <v>7677.6986383900021</v>
          </cell>
          <cell r="AD522">
            <v>7144.2357426800008</v>
          </cell>
          <cell r="AE522">
            <v>533.46289571</v>
          </cell>
          <cell r="AF522">
            <v>6.948213531624968E-2</v>
          </cell>
          <cell r="AH522">
            <v>3957.4653259900001</v>
          </cell>
          <cell r="AI522">
            <v>3893.3577536499997</v>
          </cell>
          <cell r="AJ522">
            <v>64.107572339999848</v>
          </cell>
          <cell r="AK522">
            <v>11820.755855799996</v>
          </cell>
          <cell r="AL522">
            <v>11037.588416330002</v>
          </cell>
          <cell r="AM522">
            <v>783.16743946999998</v>
          </cell>
          <cell r="AN522">
            <v>6.6253583867543417E-2</v>
          </cell>
          <cell r="AO522">
            <v>4007.4706064299999</v>
          </cell>
          <cell r="AP522">
            <v>11037.588416330002</v>
          </cell>
          <cell r="AQ522">
            <v>-7030.1178098999999</v>
          </cell>
          <cell r="AR522">
            <v>-1.7542531188176782</v>
          </cell>
          <cell r="AT522">
            <v>3906.7663184000003</v>
          </cell>
          <cell r="AU522">
            <v>3703.3012796599992</v>
          </cell>
          <cell r="AV522">
            <v>203.4593668000002</v>
          </cell>
          <cell r="AW522">
            <v>15729.926009720004</v>
          </cell>
          <cell r="AX522">
            <v>14740.889695990001</v>
          </cell>
          <cell r="AY522">
            <v>989.03631373000019</v>
          </cell>
          <cell r="AZ522">
            <v>6.2876094465978055E-2</v>
          </cell>
          <cell r="BA522">
            <v>15136.914664480002</v>
          </cell>
          <cell r="BB522">
            <v>14740.889695990001</v>
          </cell>
          <cell r="BC522">
            <v>396.02496849000033</v>
          </cell>
          <cell r="BD522">
            <v>2.6162859292541633E-2</v>
          </cell>
          <cell r="BF522">
            <v>3964.8851725100003</v>
          </cell>
          <cell r="BG522">
            <v>3721.8158253899992</v>
          </cell>
          <cell r="BH522">
            <v>243.06934711999963</v>
          </cell>
          <cell r="BI522">
            <v>19675.478828719999</v>
          </cell>
          <cell r="BJ522">
            <v>18462.725521379998</v>
          </cell>
          <cell r="BK522">
            <v>1212.7533073399995</v>
          </cell>
          <cell r="BL522">
            <v>6.1637803984204029E-2</v>
          </cell>
          <cell r="BM522">
            <v>18598.107795269996</v>
          </cell>
          <cell r="BN522">
            <v>18462.725521379998</v>
          </cell>
          <cell r="BO522">
            <v>135.38227389000014</v>
          </cell>
          <cell r="BP522">
            <v>7.2793574152974598E-3</v>
          </cell>
          <cell r="BR522">
            <v>3988.0423386999996</v>
          </cell>
          <cell r="BS522">
            <v>3606.2341018799989</v>
          </cell>
          <cell r="BT522">
            <v>381.80823681999999</v>
          </cell>
          <cell r="BU522">
            <v>23632.15608226999</v>
          </cell>
          <cell r="BV522">
            <v>22069.109623259999</v>
          </cell>
          <cell r="BW522">
            <v>1563.0383231799995</v>
          </cell>
          <cell r="BX522">
            <v>6.614031820620328E-2</v>
          </cell>
          <cell r="BY522">
            <v>22120.244162409999</v>
          </cell>
          <cell r="BZ522">
            <v>22069.109623259999</v>
          </cell>
          <cell r="CA522">
            <v>-51.134539150000236</v>
          </cell>
          <cell r="CB522">
            <v>-2.3116625103485806E-3</v>
          </cell>
          <cell r="CD522">
            <v>3981.0566179099997</v>
          </cell>
          <cell r="CE522">
            <v>3828.1579951100002</v>
          </cell>
          <cell r="CF522">
            <v>152.89862279999991</v>
          </cell>
          <cell r="CG522">
            <v>27489.364110669994</v>
          </cell>
          <cell r="CH522">
            <v>25897.267618370002</v>
          </cell>
          <cell r="CI522">
            <v>1592.0964922999988</v>
          </cell>
          <cell r="CJ522">
            <v>5.7916817787794034E-2</v>
          </cell>
          <cell r="CK522">
            <v>25940.790127470002</v>
          </cell>
          <cell r="CL522">
            <v>25897.267618370002</v>
          </cell>
          <cell r="CM522">
            <v>-43.522509099999894</v>
          </cell>
          <cell r="CN522">
            <v>-1.6777634330386773E-3</v>
          </cell>
          <cell r="CP522">
            <v>4083.2393535199999</v>
          </cell>
          <cell r="CQ522">
            <v>3842.50911795</v>
          </cell>
          <cell r="CR522">
            <v>240.72077956999991</v>
          </cell>
          <cell r="CS522">
            <v>31489.045110370003</v>
          </cell>
          <cell r="CT522">
            <v>29739.756736319996</v>
          </cell>
          <cell r="CU522">
            <v>1749.2883740500001</v>
          </cell>
          <cell r="CV522">
            <v>5.5552283910759899E-2</v>
          </cell>
          <cell r="CW522">
            <v>29631.302320590003</v>
          </cell>
          <cell r="CX522">
            <v>29739.756736319996</v>
          </cell>
          <cell r="CY522">
            <v>-108.45441573000025</v>
          </cell>
          <cell r="CZ522">
            <v>-3.6601299044030935E-3</v>
          </cell>
          <cell r="DB522">
            <v>4137.6861821799994</v>
          </cell>
          <cell r="DC522">
            <v>3945.5221723299996</v>
          </cell>
          <cell r="DD522">
            <v>192.15894187000009</v>
          </cell>
          <cell r="DE522">
            <v>35139.792088549999</v>
          </cell>
          <cell r="DF522">
            <v>33685.252639649996</v>
          </cell>
          <cell r="DG522">
            <v>1454.5329204699992</v>
          </cell>
          <cell r="DH522">
            <v>4.1392758295344223E-2</v>
          </cell>
          <cell r="DI522">
            <v>33228.350149660007</v>
          </cell>
          <cell r="DJ522">
            <v>33685.252639649996</v>
          </cell>
          <cell r="DK522">
            <v>-456.90248999000045</v>
          </cell>
          <cell r="DL522">
            <v>-1.375038146438563E-2</v>
          </cell>
          <cell r="DN522">
            <v>4056.1362828499996</v>
          </cell>
          <cell r="DO522">
            <v>4185.2150201799996</v>
          </cell>
          <cell r="DP522">
            <v>-129.08700975999977</v>
          </cell>
          <cell r="DQ522">
            <v>39018.092706409996</v>
          </cell>
          <cell r="DR522">
            <v>37851.078251070001</v>
          </cell>
          <cell r="DS522">
            <v>1167.0196544799996</v>
          </cell>
          <cell r="DT522">
            <v>2.990970530674552E-2</v>
          </cell>
          <cell r="DU522">
            <v>37037.309344259993</v>
          </cell>
          <cell r="DV522">
            <v>37851.078251070001</v>
          </cell>
          <cell r="DW522">
            <v>-813.76890680999998</v>
          </cell>
          <cell r="DX522">
            <v>-2.197159894219252E-2</v>
          </cell>
          <cell r="DZ522">
            <v>4260.6177537900003</v>
          </cell>
          <cell r="EA522">
            <v>4039.56551472</v>
          </cell>
          <cell r="EB522">
            <v>221.0447607899998</v>
          </cell>
          <cell r="EC522">
            <v>43196.658142600005</v>
          </cell>
          <cell r="ED522">
            <v>41890.651265790002</v>
          </cell>
          <cell r="EE522">
            <v>1306.0068768100014</v>
          </cell>
          <cell r="EF522">
            <v>3.0233979501345584E-2</v>
          </cell>
          <cell r="EG522">
            <v>40579.134700340001</v>
          </cell>
          <cell r="EH522">
            <v>41890.651265790002</v>
          </cell>
          <cell r="EI522">
            <v>-1311.5165654500004</v>
          </cell>
          <cell r="EJ522">
            <v>-3.2319973679453828E-2</v>
          </cell>
          <cell r="EL522">
            <v>4819.9043924899997</v>
          </cell>
          <cell r="EM522">
            <v>4553.9806897400013</v>
          </cell>
          <cell r="EN522">
            <v>265.92370274999928</v>
          </cell>
        </row>
        <row r="523">
          <cell r="E523">
            <v>0</v>
          </cell>
          <cell r="F523">
            <v>0</v>
          </cell>
          <cell r="G523">
            <v>0</v>
          </cell>
          <cell r="H523">
            <v>0</v>
          </cell>
          <cell r="I523">
            <v>0</v>
          </cell>
          <cell r="BV523">
            <v>0</v>
          </cell>
          <cell r="CA523">
            <v>0</v>
          </cell>
          <cell r="CH523">
            <v>0</v>
          </cell>
          <cell r="CM523">
            <v>0</v>
          </cell>
          <cell r="CT523">
            <v>0</v>
          </cell>
          <cell r="CY523">
            <v>0</v>
          </cell>
          <cell r="DF523">
            <v>0</v>
          </cell>
          <cell r="DK523">
            <v>0</v>
          </cell>
          <cell r="DR523">
            <v>0</v>
          </cell>
          <cell r="DW523">
            <v>0</v>
          </cell>
          <cell r="ED523">
            <v>0</v>
          </cell>
          <cell r="EI523">
            <v>0</v>
          </cell>
        </row>
        <row r="524">
          <cell r="A524" t="str">
            <v xml:space="preserve">Book Entries  </v>
          </cell>
          <cell r="B524">
            <v>0</v>
          </cell>
          <cell r="C524">
            <v>0</v>
          </cell>
          <cell r="D524">
            <v>0</v>
          </cell>
          <cell r="E524">
            <v>0</v>
          </cell>
          <cell r="F524">
            <v>0</v>
          </cell>
          <cell r="G524">
            <v>0</v>
          </cell>
          <cell r="H524">
            <v>0</v>
          </cell>
          <cell r="I524">
            <v>0</v>
          </cell>
        </row>
        <row r="525">
          <cell r="A525">
            <v>0</v>
          </cell>
          <cell r="B525">
            <v>0</v>
          </cell>
          <cell r="C525">
            <v>0</v>
          </cell>
          <cell r="D525">
            <v>0</v>
          </cell>
          <cell r="E525">
            <v>0</v>
          </cell>
          <cell r="F525">
            <v>0</v>
          </cell>
          <cell r="G525">
            <v>0</v>
          </cell>
          <cell r="H525">
            <v>0</v>
          </cell>
          <cell r="I525">
            <v>0</v>
          </cell>
        </row>
        <row r="526">
          <cell r="A526">
            <v>525774</v>
          </cell>
          <cell r="B526" t="str">
            <v>Rental Adjustment – SLFRS 16</v>
          </cell>
          <cell r="C526">
            <v>0</v>
          </cell>
          <cell r="D526">
            <v>0</v>
          </cell>
          <cell r="E526">
            <v>-628.14965500000005</v>
          </cell>
          <cell r="F526">
            <v>-689.22480096000004</v>
          </cell>
          <cell r="G526">
            <v>-665.71113696000009</v>
          </cell>
          <cell r="H526">
            <v>-711.72379948000003</v>
          </cell>
          <cell r="I526">
            <v>-1147.98547764</v>
          </cell>
          <cell r="J526">
            <v>0</v>
          </cell>
          <cell r="K526">
            <v>-687.66399999999999</v>
          </cell>
          <cell r="L526">
            <v>-687.66399999999999</v>
          </cell>
          <cell r="M526">
            <v>-57.305333329999996</v>
          </cell>
          <cell r="N526">
            <v>-66.660019000000005</v>
          </cell>
          <cell r="O526">
            <v>9.3546856700000092</v>
          </cell>
          <cell r="P526">
            <v>-0.16324284541073814</v>
          </cell>
          <cell r="Q526">
            <v>-57.840180880000005</v>
          </cell>
          <cell r="R526">
            <v>-66.660019000000005</v>
          </cell>
          <cell r="S526">
            <v>8.81983812</v>
          </cell>
          <cell r="T526">
            <v>-0.15248635093825799</v>
          </cell>
          <cell r="V526">
            <v>-57.305333329999996</v>
          </cell>
          <cell r="W526">
            <v>-66.660017999999994</v>
          </cell>
          <cell r="X526">
            <v>9.3546846699999975</v>
          </cell>
          <cell r="Y526">
            <v>-114.61066665999999</v>
          </cell>
          <cell r="Z526">
            <v>-133.32003700000001</v>
          </cell>
          <cell r="AA526">
            <v>18.709370340000021</v>
          </cell>
          <cell r="AB526">
            <v>-0.16324283668554679</v>
          </cell>
          <cell r="AC526">
            <v>-115.68036176000001</v>
          </cell>
          <cell r="AD526">
            <v>-133.32003700000001</v>
          </cell>
          <cell r="AE526">
            <v>17.639675240000003</v>
          </cell>
          <cell r="AF526">
            <v>-0.15248634229374838</v>
          </cell>
          <cell r="AH526">
            <v>-57.305333329999996</v>
          </cell>
          <cell r="AI526">
            <v>-65.415064000000001</v>
          </cell>
          <cell r="AJ526">
            <v>8.1097306700000047</v>
          </cell>
          <cell r="AK526">
            <v>-171.91599999000002</v>
          </cell>
          <cell r="AL526">
            <v>-198.73510099999999</v>
          </cell>
          <cell r="AM526">
            <v>26.819101009999969</v>
          </cell>
          <cell r="AN526">
            <v>-0.15600119251006292</v>
          </cell>
          <cell r="AO526">
            <v>-65.415064000000001</v>
          </cell>
          <cell r="AP526">
            <v>-198.73510099999999</v>
          </cell>
          <cell r="AQ526">
            <v>133.32003699999999</v>
          </cell>
          <cell r="AR526">
            <v>-2.0380632357097439</v>
          </cell>
          <cell r="AT526">
            <v>-57.305333329999996</v>
          </cell>
          <cell r="AU526">
            <v>-61.957228000000001</v>
          </cell>
          <cell r="AV526">
            <v>4.6518946700000043</v>
          </cell>
          <cell r="AW526">
            <v>-229.22133331999999</v>
          </cell>
          <cell r="AX526">
            <v>-260.69232899999997</v>
          </cell>
          <cell r="AY526">
            <v>31.470995679999987</v>
          </cell>
          <cell r="AZ526">
            <v>-0.13729523000403071</v>
          </cell>
          <cell r="BA526">
            <v>-240.56630063999998</v>
          </cell>
          <cell r="BB526">
            <v>-260.69232899999997</v>
          </cell>
          <cell r="BC526">
            <v>20.126028359999992</v>
          </cell>
          <cell r="BD526">
            <v>-8.3661046066955028E-2</v>
          </cell>
          <cell r="BF526">
            <v>-57.305333329999996</v>
          </cell>
          <cell r="BG526">
            <v>-57.584878000000003</v>
          </cell>
          <cell r="BH526">
            <v>0.27954467000000705</v>
          </cell>
          <cell r="BI526">
            <v>-286.52666664999998</v>
          </cell>
          <cell r="BJ526">
            <v>-318.27720699999998</v>
          </cell>
          <cell r="BK526">
            <v>31.750540349999994</v>
          </cell>
          <cell r="BL526">
            <v>-0.11081181630044973</v>
          </cell>
          <cell r="BM526">
            <v>-294.58917964</v>
          </cell>
          <cell r="BN526">
            <v>-318.27720699999998</v>
          </cell>
          <cell r="BO526">
            <v>23.688027359999978</v>
          </cell>
          <cell r="BP526">
            <v>-8.0410378239104754E-2</v>
          </cell>
          <cell r="BR526">
            <v>-57.305333329999996</v>
          </cell>
          <cell r="BS526">
            <v>-59.25442398000002</v>
          </cell>
          <cell r="BT526">
            <v>1.9490906500000236</v>
          </cell>
          <cell r="BU526">
            <v>-343.83199997999998</v>
          </cell>
          <cell r="BV526">
            <v>-377.53163098000005</v>
          </cell>
          <cell r="BW526">
            <v>33.699631000000068</v>
          </cell>
          <cell r="BX526">
            <v>-9.8011909891924862E-2</v>
          </cell>
          <cell r="BY526">
            <v>-588.26230764000002</v>
          </cell>
          <cell r="BZ526">
            <v>-377.53163098000005</v>
          </cell>
          <cell r="CA526">
            <v>210.73067665999997</v>
          </cell>
          <cell r="CB526">
            <v>-0.35822569952749928</v>
          </cell>
          <cell r="CD526">
            <v>-57.305333329999996</v>
          </cell>
          <cell r="CE526">
            <v>-61.794564999999999</v>
          </cell>
          <cell r="CF526">
            <v>4.4892316700000023</v>
          </cell>
          <cell r="CG526">
            <v>-401.13733330999992</v>
          </cell>
          <cell r="CH526">
            <v>-439.32619598000002</v>
          </cell>
          <cell r="CI526">
            <v>38.188862670000105</v>
          </cell>
          <cell r="CJ526">
            <v>-9.5201467175551224E-2</v>
          </cell>
          <cell r="CK526">
            <v>-651.69756863999999</v>
          </cell>
          <cell r="CL526">
            <v>-439.32619598000002</v>
          </cell>
          <cell r="CM526">
            <v>212.37137265999996</v>
          </cell>
          <cell r="CN526">
            <v>-0.32587412149348471</v>
          </cell>
          <cell r="CP526">
            <v>-57.305333329999996</v>
          </cell>
          <cell r="CQ526">
            <v>-61.794564999999999</v>
          </cell>
          <cell r="CR526">
            <v>4.4892316700000023</v>
          </cell>
          <cell r="CS526">
            <v>-458.44266663999991</v>
          </cell>
          <cell r="CT526">
            <v>-501.12076098</v>
          </cell>
          <cell r="CU526">
            <v>42.678094340000087</v>
          </cell>
          <cell r="CV526">
            <v>-9.3093635138270847E-2</v>
          </cell>
          <cell r="CW526">
            <v>-715.13282963999995</v>
          </cell>
          <cell r="CX526">
            <v>-501.12076098</v>
          </cell>
          <cell r="CY526">
            <v>-214.01206865999995</v>
          </cell>
          <cell r="CZ526">
            <v>0.29926198293502243</v>
          </cell>
          <cell r="DB526">
            <v>-57.305333329999996</v>
          </cell>
          <cell r="DC526">
            <v>-61.794564999999999</v>
          </cell>
          <cell r="DD526">
            <v>4.4892316700000023</v>
          </cell>
          <cell r="DE526">
            <v>-515.74799996999991</v>
          </cell>
          <cell r="DF526">
            <v>-562.91532598000003</v>
          </cell>
          <cell r="DG526">
            <v>47.167326010000124</v>
          </cell>
          <cell r="DH526">
            <v>-9.1454210220386231E-2</v>
          </cell>
          <cell r="DI526">
            <v>-811.75563764000003</v>
          </cell>
          <cell r="DJ526">
            <v>-562.91532598000003</v>
          </cell>
          <cell r="DK526">
            <v>-248.84031166</v>
          </cell>
          <cell r="DL526">
            <v>0.30654583734515001</v>
          </cell>
          <cell r="DN526">
            <v>-57.305333329999996</v>
          </cell>
          <cell r="DO526">
            <v>-61.794564999999999</v>
          </cell>
          <cell r="DP526">
            <v>4.4892316700000023</v>
          </cell>
          <cell r="DQ526">
            <v>-573.05333329999996</v>
          </cell>
          <cell r="DR526">
            <v>-625.19533897999997</v>
          </cell>
          <cell r="DS526">
            <v>52.142005680000011</v>
          </cell>
          <cell r="DT526">
            <v>-9.0989795626410006E-2</v>
          </cell>
          <cell r="DU526">
            <v>-891.40481664000004</v>
          </cell>
          <cell r="DV526">
            <v>-625.19533897999997</v>
          </cell>
          <cell r="DW526">
            <v>-266.20947766000006</v>
          </cell>
          <cell r="DX526">
            <v>0.29864038503115986</v>
          </cell>
          <cell r="DZ526">
            <v>-57.305333329999996</v>
          </cell>
          <cell r="EA526">
            <v>-61.794564999999999</v>
          </cell>
          <cell r="EB526">
            <v>4.4892316700000023</v>
          </cell>
          <cell r="EC526">
            <v>-630.35866663000002</v>
          </cell>
          <cell r="ED526">
            <v>-686.98990398000001</v>
          </cell>
          <cell r="EE526">
            <v>56.631237349999992</v>
          </cell>
          <cell r="EF526">
            <v>-8.9839706103764391E-2</v>
          </cell>
          <cell r="EG526">
            <v>-971.05399564000004</v>
          </cell>
          <cell r="EH526">
            <v>-686.98990398000001</v>
          </cell>
          <cell r="EI526">
            <v>-284.06409166000003</v>
          </cell>
          <cell r="EJ526">
            <v>0.29253171598638006</v>
          </cell>
          <cell r="EL526">
            <v>-57.30533337</v>
          </cell>
          <cell r="EM526">
            <v>-96.357044999999999</v>
          </cell>
          <cell r="EN526">
            <v>39.05171163</v>
          </cell>
        </row>
        <row r="527">
          <cell r="A527">
            <v>525151</v>
          </cell>
          <cell r="B527" t="str">
            <v xml:space="preserve">Commission on IFRS </v>
          </cell>
          <cell r="C527">
            <v>0</v>
          </cell>
          <cell r="D527">
            <v>0</v>
          </cell>
          <cell r="E527">
            <v>-16.502884000000002</v>
          </cell>
          <cell r="F527">
            <v>-145.028989</v>
          </cell>
          <cell r="G527">
            <v>-38.442802999999998</v>
          </cell>
          <cell r="H527">
            <v>-60.726754380000003</v>
          </cell>
          <cell r="I527">
            <v>146.24363665000001</v>
          </cell>
          <cell r="J527">
            <v>0</v>
          </cell>
          <cell r="K527">
            <v>90</v>
          </cell>
          <cell r="L527">
            <v>90</v>
          </cell>
          <cell r="M527">
            <v>7.5</v>
          </cell>
          <cell r="N527">
            <v>14.65977284</v>
          </cell>
          <cell r="O527">
            <v>-7.1597728400000005</v>
          </cell>
          <cell r="P527">
            <v>-0.95463637866666673</v>
          </cell>
          <cell r="Q527">
            <v>0</v>
          </cell>
          <cell r="R527">
            <v>14.65977284</v>
          </cell>
          <cell r="S527">
            <v>-14.65977284</v>
          </cell>
          <cell r="T527">
            <v>0</v>
          </cell>
          <cell r="V527">
            <v>7.5</v>
          </cell>
          <cell r="W527">
            <v>5.4928765100000012</v>
          </cell>
          <cell r="X527">
            <v>2.0071234899999988</v>
          </cell>
          <cell r="Y527">
            <v>15</v>
          </cell>
          <cell r="Z527">
            <v>20.152649350000001</v>
          </cell>
          <cell r="AA527">
            <v>-5.1526493500000008</v>
          </cell>
          <cell r="AB527">
            <v>-0.34350995666666673</v>
          </cell>
          <cell r="AC527">
            <v>0</v>
          </cell>
          <cell r="AD527">
            <v>20.152649350000001</v>
          </cell>
          <cell r="AE527">
            <v>-20.152649350000001</v>
          </cell>
          <cell r="AF527">
            <v>0</v>
          </cell>
          <cell r="AH527">
            <v>7.5</v>
          </cell>
          <cell r="AI527">
            <v>58.667121340000001</v>
          </cell>
          <cell r="AJ527">
            <v>-51.167121340000001</v>
          </cell>
          <cell r="AK527">
            <v>22.5</v>
          </cell>
          <cell r="AL527">
            <v>78.819770689999999</v>
          </cell>
          <cell r="AM527">
            <v>-56.319770689999999</v>
          </cell>
          <cell r="AN527">
            <v>-2.5031009195555556</v>
          </cell>
          <cell r="AO527">
            <v>58.667121340000001</v>
          </cell>
          <cell r="AP527">
            <v>78.819770689999999</v>
          </cell>
          <cell r="AQ527">
            <v>-20.152649349999997</v>
          </cell>
          <cell r="AR527">
            <v>-0.34350840623672568</v>
          </cell>
          <cell r="AT527">
            <v>7.5</v>
          </cell>
          <cell r="AU527">
            <v>10.646857269999996</v>
          </cell>
          <cell r="AV527">
            <v>-3.1468572699999964</v>
          </cell>
          <cell r="AW527">
            <v>30</v>
          </cell>
          <cell r="AX527">
            <v>89.466627959999997</v>
          </cell>
          <cell r="AY527">
            <v>-59.466627959999997</v>
          </cell>
          <cell r="AZ527">
            <v>-1.9822209319999999</v>
          </cell>
          <cell r="BA527">
            <v>13.139474</v>
          </cell>
          <cell r="BB527">
            <v>89.466627959999997</v>
          </cell>
          <cell r="BC527">
            <v>-76.327153960000004</v>
          </cell>
          <cell r="BD527">
            <v>-5.8089961561627206</v>
          </cell>
          <cell r="BF527">
            <v>7.5</v>
          </cell>
          <cell r="BG527">
            <v>10.091120650000006</v>
          </cell>
          <cell r="BH527">
            <v>-2.5911206500000059</v>
          </cell>
          <cell r="BI527">
            <v>37.5</v>
          </cell>
          <cell r="BJ527">
            <v>99.557748610000004</v>
          </cell>
          <cell r="BK527">
            <v>-62.057748610000004</v>
          </cell>
          <cell r="BL527">
            <v>-1.6548732962666668</v>
          </cell>
          <cell r="BM527">
            <v>13.139474</v>
          </cell>
          <cell r="BN527">
            <v>99.557748610000004</v>
          </cell>
          <cell r="BO527">
            <v>-86.418274609999997</v>
          </cell>
          <cell r="BP527">
            <v>-6.5769965076227557</v>
          </cell>
          <cell r="BR527">
            <v>7.5</v>
          </cell>
          <cell r="BS527">
            <v>-49.545276649999998</v>
          </cell>
          <cell r="BT527">
            <v>57.045276649999998</v>
          </cell>
          <cell r="BU527">
            <v>45</v>
          </cell>
          <cell r="BV527">
            <v>50.012471959999999</v>
          </cell>
          <cell r="BW527">
            <v>-5.0124719599999992</v>
          </cell>
          <cell r="BX527">
            <v>-0.11138826577777776</v>
          </cell>
          <cell r="BY527">
            <v>37.412668969999999</v>
          </cell>
          <cell r="BZ527">
            <v>50.012471959999999</v>
          </cell>
          <cell r="CA527">
            <v>12.599802990000001</v>
          </cell>
          <cell r="CB527">
            <v>0.33677904669413916</v>
          </cell>
          <cell r="CD527">
            <v>7.5</v>
          </cell>
          <cell r="CE527">
            <v>7.9686616499999987</v>
          </cell>
          <cell r="CF527">
            <v>-0.46866164999999871</v>
          </cell>
          <cell r="CG527">
            <v>52.5</v>
          </cell>
          <cell r="CH527">
            <v>57.981133610000001</v>
          </cell>
          <cell r="CI527">
            <v>-5.4811336100000005</v>
          </cell>
          <cell r="CJ527">
            <v>-0.10440254495238097</v>
          </cell>
          <cell r="CK527">
            <v>37.412668969999999</v>
          </cell>
          <cell r="CL527">
            <v>57.981133610000001</v>
          </cell>
          <cell r="CM527">
            <v>20.568464640000002</v>
          </cell>
          <cell r="CN527">
            <v>0.54977271620191503</v>
          </cell>
          <cell r="CP527">
            <v>7.5</v>
          </cell>
          <cell r="CQ527">
            <v>6.4120479200000018</v>
          </cell>
          <cell r="CR527">
            <v>1.0879520799999982</v>
          </cell>
          <cell r="CS527">
            <v>60</v>
          </cell>
          <cell r="CT527">
            <v>64.393181530000007</v>
          </cell>
          <cell r="CU527">
            <v>-4.3931815300000068</v>
          </cell>
          <cell r="CV527">
            <v>-7.321969216666678E-2</v>
          </cell>
          <cell r="CW527">
            <v>37.412668969999999</v>
          </cell>
          <cell r="CX527">
            <v>64.393181530000007</v>
          </cell>
          <cell r="CY527">
            <v>-26.980512560000008</v>
          </cell>
          <cell r="CZ527">
            <v>-0.72115979166401634</v>
          </cell>
          <cell r="DB527">
            <v>7.5</v>
          </cell>
          <cell r="DC527">
            <v>8.4145126399999999</v>
          </cell>
          <cell r="DD527">
            <v>-0.91451263999999988</v>
          </cell>
          <cell r="DE527">
            <v>67.5</v>
          </cell>
          <cell r="DF527">
            <v>72.807694170000005</v>
          </cell>
          <cell r="DG527">
            <v>-5.3076941700000049</v>
          </cell>
          <cell r="DH527">
            <v>-7.8632506222222301E-2</v>
          </cell>
          <cell r="DI527">
            <v>65.742426260000002</v>
          </cell>
          <cell r="DJ527">
            <v>72.807694170000005</v>
          </cell>
          <cell r="DK527">
            <v>-7.0652679100000029</v>
          </cell>
          <cell r="DL527">
            <v>-0.10746892550113807</v>
          </cell>
          <cell r="DN527">
            <v>7.5</v>
          </cell>
          <cell r="DO527">
            <v>5.9653999599999938</v>
          </cell>
          <cell r="DP527">
            <v>1.5346000400000062</v>
          </cell>
          <cell r="DQ527">
            <v>75</v>
          </cell>
          <cell r="DR527">
            <v>78.77309412999999</v>
          </cell>
          <cell r="DS527">
            <v>-3.7730941299999898</v>
          </cell>
          <cell r="DT527">
            <v>-5.0307921733333198E-2</v>
          </cell>
          <cell r="DU527">
            <v>75.199669200000002</v>
          </cell>
          <cell r="DV527">
            <v>78.77309412999999</v>
          </cell>
          <cell r="DW527">
            <v>-3.5734249299999874</v>
          </cell>
          <cell r="DX527">
            <v>-4.7519157570974892E-2</v>
          </cell>
          <cell r="DZ527">
            <v>7.5</v>
          </cell>
          <cell r="EA527">
            <v>4.9710856700000017</v>
          </cell>
          <cell r="EB527">
            <v>2.5289143299999983</v>
          </cell>
          <cell r="EC527">
            <v>82.5</v>
          </cell>
          <cell r="ED527">
            <v>83.744179799999998</v>
          </cell>
          <cell r="EE527">
            <v>-1.2441797999999977</v>
          </cell>
          <cell r="EF527">
            <v>-1.5080967272727246E-2</v>
          </cell>
          <cell r="EG527">
            <v>82.281657469999999</v>
          </cell>
          <cell r="EH527">
            <v>83.744179799999998</v>
          </cell>
          <cell r="EI527">
            <v>-1.4625223299999988</v>
          </cell>
          <cell r="EJ527">
            <v>-1.777458518665884E-2</v>
          </cell>
          <cell r="EL527">
            <v>7.5</v>
          </cell>
          <cell r="EM527">
            <v>3.3644603500000088</v>
          </cell>
          <cell r="EN527">
            <v>4.1355396499999912</v>
          </cell>
        </row>
        <row r="528">
          <cell r="A528">
            <v>524902</v>
          </cell>
          <cell r="B528" t="str">
            <v>Average Cost Variance</v>
          </cell>
          <cell r="C528">
            <v>0</v>
          </cell>
          <cell r="D528">
            <v>0</v>
          </cell>
          <cell r="E528">
            <v>4.7450431200000001</v>
          </cell>
          <cell r="F528">
            <v>-1.7937950300000001</v>
          </cell>
          <cell r="G528">
            <v>-191.71595141</v>
          </cell>
          <cell r="H528">
            <v>15.943285380000001</v>
          </cell>
          <cell r="I528">
            <v>-4.3246982699999998</v>
          </cell>
          <cell r="J528">
            <v>0</v>
          </cell>
          <cell r="K528">
            <v>0</v>
          </cell>
          <cell r="L528">
            <v>0</v>
          </cell>
          <cell r="M528">
            <v>0</v>
          </cell>
          <cell r="N528">
            <v>-1.49109951</v>
          </cell>
          <cell r="O528">
            <v>1.49109951</v>
          </cell>
          <cell r="P528">
            <v>0</v>
          </cell>
          <cell r="Q528">
            <v>0.14423971999999879</v>
          </cell>
          <cell r="R528">
            <v>-1.49109951</v>
          </cell>
          <cell r="S528">
            <v>1.6353392299999987</v>
          </cell>
          <cell r="T528">
            <v>11.337648395324203</v>
          </cell>
          <cell r="V528">
            <v>0</v>
          </cell>
          <cell r="W528">
            <v>0.15124384000000007</v>
          </cell>
          <cell r="X528">
            <v>-0.15124384000000007</v>
          </cell>
          <cell r="Y528">
            <v>0</v>
          </cell>
          <cell r="Z528">
            <v>-1.3398556699999999</v>
          </cell>
          <cell r="AA528">
            <v>1.3398556699999999</v>
          </cell>
          <cell r="AB528">
            <v>0</v>
          </cell>
          <cell r="AC528">
            <v>9.8633149999999989E-2</v>
          </cell>
          <cell r="AD528">
            <v>-1.3398556699999999</v>
          </cell>
          <cell r="AE528">
            <v>1.4384888199999999</v>
          </cell>
          <cell r="AF528">
            <v>14.58423278583316</v>
          </cell>
          <cell r="AH528">
            <v>0</v>
          </cell>
          <cell r="AI528">
            <v>-0.66498692000000015</v>
          </cell>
          <cell r="AJ528">
            <v>0.66498692000000015</v>
          </cell>
          <cell r="AK528">
            <v>0</v>
          </cell>
          <cell r="AL528">
            <v>-2.00484259</v>
          </cell>
          <cell r="AM528">
            <v>2.00484259</v>
          </cell>
          <cell r="AN528">
            <v>0</v>
          </cell>
          <cell r="AO528">
            <v>-0.66498692000000015</v>
          </cell>
          <cell r="AP528">
            <v>-2.00484259</v>
          </cell>
          <cell r="AQ528">
            <v>1.3398556699999999</v>
          </cell>
          <cell r="AR528">
            <v>-2.0148601870244298</v>
          </cell>
          <cell r="AT528">
            <v>0</v>
          </cell>
          <cell r="AU528">
            <v>7.240590000000084E-3</v>
          </cell>
          <cell r="AV528">
            <v>-7.240590000000084E-3</v>
          </cell>
          <cell r="AW528">
            <v>0</v>
          </cell>
          <cell r="AX528">
            <v>-1.9976020000000001</v>
          </cell>
          <cell r="AY528">
            <v>1.9976020000000001</v>
          </cell>
          <cell r="AZ528">
            <v>0</v>
          </cell>
          <cell r="BA528">
            <v>-5.6218847800000002</v>
          </cell>
          <cell r="BB528">
            <v>-1.9976020000000001</v>
          </cell>
          <cell r="BC528">
            <v>-3.6242827800000001</v>
          </cell>
          <cell r="BD528">
            <v>0.64467396999907922</v>
          </cell>
          <cell r="BF528">
            <v>0</v>
          </cell>
          <cell r="BG528">
            <v>-0.4488047599999998</v>
          </cell>
          <cell r="BH528">
            <v>0.4488047599999998</v>
          </cell>
          <cell r="BI528">
            <v>0</v>
          </cell>
          <cell r="BJ528">
            <v>-2.4464067599999999</v>
          </cell>
          <cell r="BK528">
            <v>2.4464067599999999</v>
          </cell>
          <cell r="BL528">
            <v>0</v>
          </cell>
          <cell r="BM528">
            <v>-1.7261701200000001</v>
          </cell>
          <cell r="BN528">
            <v>-2.4464067599999999</v>
          </cell>
          <cell r="BO528">
            <v>0.72023663999999976</v>
          </cell>
          <cell r="BP528">
            <v>-0.41724545666449125</v>
          </cell>
          <cell r="BR528">
            <v>0</v>
          </cell>
          <cell r="BS528">
            <v>9.3895933199999995</v>
          </cell>
          <cell r="BT528">
            <v>-9.3895933199999995</v>
          </cell>
          <cell r="BU528">
            <v>0</v>
          </cell>
          <cell r="BV528">
            <v>6.94318656</v>
          </cell>
          <cell r="BW528">
            <v>-6.94318656</v>
          </cell>
          <cell r="BX528">
            <v>0</v>
          </cell>
          <cell r="BY528">
            <v>2.0994535299999999</v>
          </cell>
          <cell r="BZ528">
            <v>6.94318656</v>
          </cell>
          <cell r="CA528">
            <v>4.8437330300000001</v>
          </cell>
          <cell r="CB528">
            <v>2.3071399108319395</v>
          </cell>
          <cell r="CD528">
            <v>0</v>
          </cell>
          <cell r="CE528">
            <v>-9.8666109300000002</v>
          </cell>
          <cell r="CF528">
            <v>9.8666109300000002</v>
          </cell>
          <cell r="CG528">
            <v>0</v>
          </cell>
          <cell r="CH528">
            <v>-2.9234243700000002</v>
          </cell>
          <cell r="CI528">
            <v>2.9234243700000002</v>
          </cell>
          <cell r="CJ528">
            <v>0</v>
          </cell>
          <cell r="CK528">
            <v>1.61766783</v>
          </cell>
          <cell r="CL528">
            <v>-2.9234243700000002</v>
          </cell>
          <cell r="CM528">
            <v>-4.5410922000000005</v>
          </cell>
          <cell r="CN528">
            <v>-2.8071845874563754</v>
          </cell>
          <cell r="CP528">
            <v>0</v>
          </cell>
          <cell r="CQ528">
            <v>-7.6625299999999813E-2</v>
          </cell>
          <cell r="CR528">
            <v>7.6625299999999813E-2</v>
          </cell>
          <cell r="CS528">
            <v>0</v>
          </cell>
          <cell r="CT528">
            <v>-3.0000496700000001</v>
          </cell>
          <cell r="CU528">
            <v>3.0000496700000001</v>
          </cell>
          <cell r="CV528">
            <v>0</v>
          </cell>
          <cell r="CW528">
            <v>1.5615042299999999</v>
          </cell>
          <cell r="CX528">
            <v>-3.0000496700000001</v>
          </cell>
          <cell r="CY528">
            <v>4.5615538999999998</v>
          </cell>
          <cell r="CZ528">
            <v>2.9212561915378226</v>
          </cell>
          <cell r="DB528">
            <v>0</v>
          </cell>
          <cell r="DC528">
            <v>2.4413704300000001</v>
          </cell>
          <cell r="DD528">
            <v>-2.4413704300000001</v>
          </cell>
          <cell r="DE528">
            <v>0</v>
          </cell>
          <cell r="DF528">
            <v>-0.55867924000000002</v>
          </cell>
          <cell r="DG528">
            <v>0.55867924000000002</v>
          </cell>
          <cell r="DH528">
            <v>0</v>
          </cell>
          <cell r="DI528">
            <v>1.3917529499999999</v>
          </cell>
          <cell r="DJ528">
            <v>-0.55867924000000002</v>
          </cell>
          <cell r="DK528">
            <v>1.9504321899999999</v>
          </cell>
          <cell r="DL528">
            <v>1.4014212723601556</v>
          </cell>
          <cell r="DN528">
            <v>0</v>
          </cell>
          <cell r="DO528">
            <v>-2.5827848799999997</v>
          </cell>
          <cell r="DP528">
            <v>2.5827848799999997</v>
          </cell>
          <cell r="DQ528">
            <v>0</v>
          </cell>
          <cell r="DR528">
            <v>-3.1414641200000002</v>
          </cell>
          <cell r="DS528">
            <v>3.1414641200000002</v>
          </cell>
          <cell r="DT528">
            <v>0</v>
          </cell>
          <cell r="DU528">
            <v>7.7356390399999997</v>
          </cell>
          <cell r="DV528">
            <v>-3.1414641200000002</v>
          </cell>
          <cell r="DW528">
            <v>10.877103160000001</v>
          </cell>
          <cell r="DX528">
            <v>1.4061027283920426</v>
          </cell>
          <cell r="DZ528">
            <v>0</v>
          </cell>
          <cell r="EA528">
            <v>1.0119675900000002</v>
          </cell>
          <cell r="EB528">
            <v>-1.0119675900000002</v>
          </cell>
          <cell r="EC528">
            <v>0</v>
          </cell>
          <cell r="ED528">
            <v>-2.1294965299999999</v>
          </cell>
          <cell r="EE528">
            <v>2.1294965299999999</v>
          </cell>
          <cell r="EF528">
            <v>0</v>
          </cell>
          <cell r="EG528">
            <v>1.2832998600000001</v>
          </cell>
          <cell r="EH528">
            <v>-2.1294965299999999</v>
          </cell>
          <cell r="EI528">
            <v>3.41279639</v>
          </cell>
          <cell r="EJ528">
            <v>2.6593912275498881</v>
          </cell>
          <cell r="EL528">
            <v>0</v>
          </cell>
          <cell r="EM528">
            <v>-2.9439923100000001</v>
          </cell>
          <cell r="EN528">
            <v>2.9439923100000001</v>
          </cell>
        </row>
        <row r="529">
          <cell r="A529">
            <v>525744</v>
          </cell>
          <cell r="B529" t="str">
            <v>Obsolete Stocks</v>
          </cell>
          <cell r="C529">
            <v>0</v>
          </cell>
          <cell r="D529">
            <v>0</v>
          </cell>
          <cell r="E529">
            <v>-6.4082105999999994</v>
          </cell>
          <cell r="F529">
            <v>-98.391104400000003</v>
          </cell>
          <cell r="G529">
            <v>-120.77690972000002</v>
          </cell>
          <cell r="H529">
            <v>75.137252379999993</v>
          </cell>
          <cell r="I529">
            <v>196.20137015</v>
          </cell>
          <cell r="J529">
            <v>200</v>
          </cell>
          <cell r="K529">
            <v>3.3919999999999999</v>
          </cell>
          <cell r="L529">
            <v>0</v>
          </cell>
          <cell r="M529">
            <v>0</v>
          </cell>
          <cell r="N529">
            <v>0</v>
          </cell>
          <cell r="O529">
            <v>0</v>
          </cell>
          <cell r="P529">
            <v>0</v>
          </cell>
          <cell r="Q529">
            <v>0</v>
          </cell>
          <cell r="R529">
            <v>0</v>
          </cell>
          <cell r="S529">
            <v>0</v>
          </cell>
          <cell r="T529">
            <v>0</v>
          </cell>
          <cell r="V529">
            <v>0</v>
          </cell>
          <cell r="W529">
            <v>0</v>
          </cell>
          <cell r="X529">
            <v>0</v>
          </cell>
          <cell r="Y529">
            <v>0</v>
          </cell>
          <cell r="Z529">
            <v>0</v>
          </cell>
          <cell r="AA529">
            <v>0</v>
          </cell>
          <cell r="AB529">
            <v>0</v>
          </cell>
          <cell r="AC529">
            <v>0</v>
          </cell>
          <cell r="AD529">
            <v>0</v>
          </cell>
          <cell r="AE529">
            <v>0</v>
          </cell>
          <cell r="AF529">
            <v>0</v>
          </cell>
          <cell r="AH529">
            <v>0</v>
          </cell>
          <cell r="AI529">
            <v>86.356270629999997</v>
          </cell>
          <cell r="AJ529">
            <v>-86.356270629999997</v>
          </cell>
          <cell r="AK529">
            <v>0</v>
          </cell>
          <cell r="AL529">
            <v>86.356270629999997</v>
          </cell>
          <cell r="AM529">
            <v>-86.356270629999997</v>
          </cell>
          <cell r="AN529">
            <v>0</v>
          </cell>
          <cell r="AO529">
            <v>86.356270629999997</v>
          </cell>
          <cell r="AP529">
            <v>86.356270629999997</v>
          </cell>
          <cell r="AQ529">
            <v>0</v>
          </cell>
          <cell r="AR529">
            <v>0</v>
          </cell>
          <cell r="AT529">
            <v>0</v>
          </cell>
          <cell r="AU529">
            <v>0</v>
          </cell>
          <cell r="AV529">
            <v>0</v>
          </cell>
          <cell r="AW529">
            <v>0</v>
          </cell>
          <cell r="AX529">
            <v>86.356270629999997</v>
          </cell>
          <cell r="AY529">
            <v>-86.356270629999997</v>
          </cell>
          <cell r="AZ529">
            <v>0</v>
          </cell>
          <cell r="BA529">
            <v>247.64297184</v>
          </cell>
          <cell r="BB529">
            <v>86.356270629999997</v>
          </cell>
          <cell r="BC529">
            <v>161.28670120999999</v>
          </cell>
          <cell r="BD529">
            <v>0.65128721405510326</v>
          </cell>
          <cell r="BF529">
            <v>0</v>
          </cell>
          <cell r="BG529">
            <v>0</v>
          </cell>
          <cell r="BH529">
            <v>0</v>
          </cell>
          <cell r="BI529">
            <v>0</v>
          </cell>
          <cell r="BJ529">
            <v>86.356270629999997</v>
          </cell>
          <cell r="BK529">
            <v>-86.356270629999997</v>
          </cell>
          <cell r="BL529">
            <v>0</v>
          </cell>
          <cell r="BM529">
            <v>247.64297184</v>
          </cell>
          <cell r="BN529">
            <v>86.356270629999997</v>
          </cell>
          <cell r="BO529">
            <v>161.28670120999999</v>
          </cell>
          <cell r="BP529">
            <v>0.65128721405510326</v>
          </cell>
          <cell r="BR529">
            <v>0</v>
          </cell>
          <cell r="BS529">
            <v>-28.919640929999993</v>
          </cell>
          <cell r="BT529">
            <v>28.919640929999993</v>
          </cell>
          <cell r="BU529">
            <v>0</v>
          </cell>
          <cell r="BV529">
            <v>57.436629700000005</v>
          </cell>
          <cell r="BW529">
            <v>-57.436629700000005</v>
          </cell>
          <cell r="BX529">
            <v>0</v>
          </cell>
          <cell r="BY529">
            <v>213.89935274000001</v>
          </cell>
          <cell r="BZ529">
            <v>57.436629700000005</v>
          </cell>
          <cell r="CA529">
            <v>-156.46272304000001</v>
          </cell>
          <cell r="CB529">
            <v>-0.73147824449092347</v>
          </cell>
          <cell r="CD529">
            <v>0</v>
          </cell>
          <cell r="CE529">
            <v>0.21831601999999584</v>
          </cell>
          <cell r="CF529">
            <v>-0.21831601999999584</v>
          </cell>
          <cell r="CG529">
            <v>0</v>
          </cell>
          <cell r="CH529">
            <v>57.654945720000001</v>
          </cell>
          <cell r="CI529">
            <v>-57.654945720000001</v>
          </cell>
          <cell r="CJ529">
            <v>0</v>
          </cell>
          <cell r="CK529">
            <v>213.89935274000001</v>
          </cell>
          <cell r="CL529">
            <v>57.654945720000001</v>
          </cell>
          <cell r="CM529">
            <v>-156.24440702000001</v>
          </cell>
          <cell r="CN529">
            <v>-0.73045759614765626</v>
          </cell>
          <cell r="CP529">
            <v>0</v>
          </cell>
          <cell r="CQ529">
            <v>-0.2183121899999976</v>
          </cell>
          <cell r="CR529">
            <v>0.2183121899999976</v>
          </cell>
          <cell r="CS529">
            <v>0</v>
          </cell>
          <cell r="CT529">
            <v>57.436633530000002</v>
          </cell>
          <cell r="CU529">
            <v>-57.436633530000002</v>
          </cell>
          <cell r="CV529">
            <v>0</v>
          </cell>
          <cell r="CW529">
            <v>213.89935274000001</v>
          </cell>
          <cell r="CX529">
            <v>57.436633530000002</v>
          </cell>
          <cell r="CY529">
            <v>156.46271921000002</v>
          </cell>
          <cell r="CZ529">
            <v>0.73147822658530592</v>
          </cell>
          <cell r="DB529">
            <v>0</v>
          </cell>
          <cell r="DC529">
            <v>55.91991968</v>
          </cell>
          <cell r="DD529">
            <v>-55.91991968</v>
          </cell>
          <cell r="DE529">
            <v>0</v>
          </cell>
          <cell r="DF529">
            <v>113.35655320999999</v>
          </cell>
          <cell r="DG529">
            <v>-113.35655320999999</v>
          </cell>
          <cell r="DH529">
            <v>0</v>
          </cell>
          <cell r="DI529">
            <v>196.98903455000001</v>
          </cell>
          <cell r="DJ529">
            <v>113.35655320999999</v>
          </cell>
          <cell r="DK529">
            <v>83.632481340000027</v>
          </cell>
          <cell r="DL529">
            <v>0.42455399373396246</v>
          </cell>
          <cell r="DN529">
            <v>0</v>
          </cell>
          <cell r="DO529">
            <v>0</v>
          </cell>
          <cell r="DP529">
            <v>0</v>
          </cell>
          <cell r="DQ529">
            <v>0</v>
          </cell>
          <cell r="DR529">
            <v>113.35655320999999</v>
          </cell>
          <cell r="DS529">
            <v>-113.35655320999999</v>
          </cell>
          <cell r="DT529">
            <v>0</v>
          </cell>
          <cell r="DU529">
            <v>196.98903455000001</v>
          </cell>
          <cell r="DV529">
            <v>113.35655320999999</v>
          </cell>
          <cell r="DW529">
            <v>83.632481340000027</v>
          </cell>
          <cell r="DX529">
            <v>0.42455399373396246</v>
          </cell>
          <cell r="DZ529">
            <v>0</v>
          </cell>
          <cell r="EA529">
            <v>0</v>
          </cell>
          <cell r="EB529">
            <v>0</v>
          </cell>
          <cell r="EC529">
            <v>0</v>
          </cell>
          <cell r="ED529">
            <v>113.35655320999999</v>
          </cell>
          <cell r="EE529">
            <v>-113.35655320999999</v>
          </cell>
          <cell r="EF529">
            <v>0</v>
          </cell>
          <cell r="EG529">
            <v>187.27774765000001</v>
          </cell>
          <cell r="EH529">
            <v>113.35655320999999</v>
          </cell>
          <cell r="EI529">
            <v>73.921194440000022</v>
          </cell>
          <cell r="EJ529">
            <v>0.39471424324340981</v>
          </cell>
          <cell r="EL529">
            <v>0</v>
          </cell>
          <cell r="EM529">
            <v>1.8469451300000101</v>
          </cell>
          <cell r="EN529">
            <v>-1.8469451300000101</v>
          </cell>
        </row>
        <row r="530">
          <cell r="A530">
            <v>525745</v>
          </cell>
          <cell r="B530" t="str">
            <v>Impairment of Fixed Assets</v>
          </cell>
          <cell r="C530">
            <v>0</v>
          </cell>
          <cell r="D530">
            <v>0</v>
          </cell>
          <cell r="E530">
            <v>0</v>
          </cell>
          <cell r="F530">
            <v>0</v>
          </cell>
          <cell r="G530">
            <v>309.09100021</v>
          </cell>
          <cell r="H530">
            <v>479.80414539999998</v>
          </cell>
          <cell r="I530">
            <v>-91</v>
          </cell>
          <cell r="J530">
            <v>300</v>
          </cell>
          <cell r="K530">
            <v>0</v>
          </cell>
          <cell r="L530">
            <v>0</v>
          </cell>
          <cell r="M530">
            <v>0</v>
          </cell>
          <cell r="N530">
            <v>0</v>
          </cell>
          <cell r="O530">
            <v>0</v>
          </cell>
          <cell r="P530">
            <v>0</v>
          </cell>
          <cell r="Q530">
            <v>0</v>
          </cell>
          <cell r="R530">
            <v>0</v>
          </cell>
          <cell r="S530">
            <v>0</v>
          </cell>
          <cell r="T530">
            <v>0</v>
          </cell>
          <cell r="V530">
            <v>0</v>
          </cell>
          <cell r="W530">
            <v>0</v>
          </cell>
          <cell r="X530">
            <v>0</v>
          </cell>
          <cell r="Y530">
            <v>0</v>
          </cell>
          <cell r="Z530">
            <v>0</v>
          </cell>
          <cell r="AA530">
            <v>0</v>
          </cell>
          <cell r="AB530">
            <v>0</v>
          </cell>
          <cell r="AC530">
            <v>0</v>
          </cell>
          <cell r="AD530">
            <v>0</v>
          </cell>
          <cell r="AE530">
            <v>0</v>
          </cell>
          <cell r="AF530">
            <v>0</v>
          </cell>
          <cell r="AH530">
            <v>0</v>
          </cell>
          <cell r="AI530">
            <v>0</v>
          </cell>
          <cell r="AJ530">
            <v>0</v>
          </cell>
          <cell r="AK530">
            <v>0</v>
          </cell>
          <cell r="AL530">
            <v>0</v>
          </cell>
          <cell r="AM530">
            <v>0</v>
          </cell>
          <cell r="AN530">
            <v>0</v>
          </cell>
          <cell r="AO530">
            <v>0</v>
          </cell>
          <cell r="AP530">
            <v>0</v>
          </cell>
          <cell r="AQ530">
            <v>0</v>
          </cell>
          <cell r="AR530">
            <v>0</v>
          </cell>
          <cell r="AT530">
            <v>0</v>
          </cell>
          <cell r="AU530">
            <v>0</v>
          </cell>
          <cell r="AV530">
            <v>0</v>
          </cell>
          <cell r="AW530">
            <v>0</v>
          </cell>
          <cell r="AX530">
            <v>0</v>
          </cell>
          <cell r="AY530">
            <v>0</v>
          </cell>
          <cell r="AZ530">
            <v>0</v>
          </cell>
          <cell r="BA530">
            <v>0</v>
          </cell>
          <cell r="BB530">
            <v>0</v>
          </cell>
          <cell r="BC530">
            <v>0</v>
          </cell>
          <cell r="BD530">
            <v>0</v>
          </cell>
          <cell r="BF530">
            <v>0</v>
          </cell>
          <cell r="BG530">
            <v>0</v>
          </cell>
          <cell r="BH530">
            <v>0</v>
          </cell>
          <cell r="BI530">
            <v>0</v>
          </cell>
          <cell r="BJ530">
            <v>0</v>
          </cell>
          <cell r="BK530">
            <v>0</v>
          </cell>
          <cell r="BL530">
            <v>0</v>
          </cell>
          <cell r="BM530">
            <v>0</v>
          </cell>
          <cell r="BN530">
            <v>0</v>
          </cell>
          <cell r="BO530">
            <v>0</v>
          </cell>
          <cell r="BP530">
            <v>0</v>
          </cell>
          <cell r="BR530">
            <v>0</v>
          </cell>
          <cell r="BS530">
            <v>0</v>
          </cell>
          <cell r="BT530">
            <v>0</v>
          </cell>
          <cell r="BU530">
            <v>0</v>
          </cell>
          <cell r="BV530">
            <v>0</v>
          </cell>
          <cell r="BW530">
            <v>0</v>
          </cell>
          <cell r="BX530">
            <v>0</v>
          </cell>
          <cell r="BY530">
            <v>-91</v>
          </cell>
          <cell r="BZ530">
            <v>0</v>
          </cell>
          <cell r="CA530">
            <v>91</v>
          </cell>
          <cell r="CB530">
            <v>-1</v>
          </cell>
          <cell r="CD530">
            <v>0</v>
          </cell>
          <cell r="CE530">
            <v>0</v>
          </cell>
          <cell r="CF530">
            <v>0</v>
          </cell>
          <cell r="CG530">
            <v>0</v>
          </cell>
          <cell r="CH530">
            <v>0</v>
          </cell>
          <cell r="CI530">
            <v>0</v>
          </cell>
          <cell r="CJ530">
            <v>0</v>
          </cell>
          <cell r="CK530">
            <v>-91</v>
          </cell>
          <cell r="CL530">
            <v>0</v>
          </cell>
          <cell r="CM530">
            <v>91</v>
          </cell>
          <cell r="CN530">
            <v>-1</v>
          </cell>
          <cell r="CP530">
            <v>0</v>
          </cell>
          <cell r="CQ530">
            <v>0</v>
          </cell>
          <cell r="CR530">
            <v>0</v>
          </cell>
          <cell r="CS530">
            <v>0</v>
          </cell>
          <cell r="CT530">
            <v>0</v>
          </cell>
          <cell r="CU530">
            <v>0</v>
          </cell>
          <cell r="CV530">
            <v>0</v>
          </cell>
          <cell r="CW530">
            <v>-91</v>
          </cell>
          <cell r="CX530">
            <v>0</v>
          </cell>
          <cell r="CY530">
            <v>-91</v>
          </cell>
          <cell r="CZ530">
            <v>1</v>
          </cell>
          <cell r="DB530">
            <v>0</v>
          </cell>
          <cell r="DC530">
            <v>0</v>
          </cell>
          <cell r="DD530">
            <v>0</v>
          </cell>
          <cell r="DE530">
            <v>0</v>
          </cell>
          <cell r="DF530">
            <v>0</v>
          </cell>
          <cell r="DG530">
            <v>0</v>
          </cell>
          <cell r="DH530">
            <v>0</v>
          </cell>
          <cell r="DI530">
            <v>-91</v>
          </cell>
          <cell r="DJ530">
            <v>0</v>
          </cell>
          <cell r="DK530">
            <v>-91</v>
          </cell>
          <cell r="DL530">
            <v>1</v>
          </cell>
          <cell r="DN530">
            <v>0</v>
          </cell>
          <cell r="DO530">
            <v>0</v>
          </cell>
          <cell r="DP530">
            <v>0</v>
          </cell>
          <cell r="DQ530">
            <v>0</v>
          </cell>
          <cell r="DR530">
            <v>0</v>
          </cell>
          <cell r="DS530">
            <v>0</v>
          </cell>
          <cell r="DT530">
            <v>0</v>
          </cell>
          <cell r="DU530">
            <v>-91</v>
          </cell>
          <cell r="DV530">
            <v>0</v>
          </cell>
          <cell r="DW530">
            <v>-91</v>
          </cell>
          <cell r="DX530">
            <v>1</v>
          </cell>
          <cell r="DZ530">
            <v>0</v>
          </cell>
          <cell r="EA530">
            <v>0</v>
          </cell>
          <cell r="EB530">
            <v>0</v>
          </cell>
          <cell r="EC530">
            <v>0</v>
          </cell>
          <cell r="ED530">
            <v>0</v>
          </cell>
          <cell r="EE530">
            <v>0</v>
          </cell>
          <cell r="EF530">
            <v>0</v>
          </cell>
          <cell r="EG530">
            <v>-91</v>
          </cell>
          <cell r="EH530">
            <v>0</v>
          </cell>
          <cell r="EI530">
            <v>-91</v>
          </cell>
          <cell r="EJ530">
            <v>1</v>
          </cell>
          <cell r="EL530">
            <v>0</v>
          </cell>
          <cell r="EM530">
            <v>121.4</v>
          </cell>
          <cell r="EN530">
            <v>-121.4</v>
          </cell>
        </row>
        <row r="531">
          <cell r="A531" t="str">
            <v xml:space="preserve">After Adjustment  of Book Entries  </v>
          </cell>
          <cell r="B531">
            <v>0</v>
          </cell>
          <cell r="C531">
            <v>0</v>
          </cell>
          <cell r="D531">
            <v>0</v>
          </cell>
          <cell r="E531">
            <v>33199.318275669997</v>
          </cell>
          <cell r="F531">
            <v>37245.119889749993</v>
          </cell>
          <cell r="G531">
            <v>42718.019395259995</v>
          </cell>
          <cell r="H531">
            <v>46467.983645659995</v>
          </cell>
          <cell r="I531">
            <v>45586.616656140002</v>
          </cell>
          <cell r="J531">
            <v>58806.14196343322</v>
          </cell>
          <cell r="K531">
            <v>47524.319000039999</v>
          </cell>
          <cell r="L531">
            <v>47899.971746079995</v>
          </cell>
          <cell r="M531">
            <v>3969.7409025000002</v>
          </cell>
          <cell r="N531">
            <v>3646.1575868999994</v>
          </cell>
          <cell r="O531">
            <v>323.58331559999982</v>
          </cell>
          <cell r="P531">
            <v>8.1512452209719449E-2</v>
          </cell>
          <cell r="Q531">
            <v>3798.9392071400002</v>
          </cell>
          <cell r="R531">
            <v>3646.1575868999994</v>
          </cell>
          <cell r="S531">
            <v>152.78162024000019</v>
          </cell>
          <cell r="T531">
            <v>4.0216916330972449E-2</v>
          </cell>
          <cell r="V531">
            <v>4022.9197828400002</v>
          </cell>
          <cell r="W531">
            <v>3612.6103190999997</v>
          </cell>
          <cell r="X531">
            <v>410.30946373999984</v>
          </cell>
          <cell r="Y531">
            <v>7981.0671223500003</v>
          </cell>
          <cell r="Z531">
            <v>7258.7379060000012</v>
          </cell>
          <cell r="AA531">
            <v>722.32921634999991</v>
          </cell>
          <cell r="AB531">
            <v>9.0505342866645674E-2</v>
          </cell>
          <cell r="AC531">
            <v>7793.2803670000021</v>
          </cell>
          <cell r="AD531">
            <v>7258.742986000002</v>
          </cell>
          <cell r="AE531">
            <v>534.5373810000001</v>
          </cell>
          <cell r="AF531">
            <v>6.8589522746217907E-2</v>
          </cell>
          <cell r="AH531">
            <v>4007.27065932</v>
          </cell>
          <cell r="AI531">
            <v>3814.4144125999997</v>
          </cell>
          <cell r="AJ531">
            <v>192.85624671999983</v>
          </cell>
          <cell r="AK531">
            <v>11970.171855789997</v>
          </cell>
          <cell r="AL531">
            <v>11073.152318600003</v>
          </cell>
          <cell r="AM531">
            <v>897.01953719000016</v>
          </cell>
          <cell r="AN531">
            <v>7.4937899638935421E-2</v>
          </cell>
          <cell r="AO531">
            <v>3928.5272653799998</v>
          </cell>
          <cell r="AP531">
            <v>11073.152318600003</v>
          </cell>
          <cell r="AQ531">
            <v>-7144.6250532200011</v>
          </cell>
          <cell r="AR531">
            <v>-1.8186522761803752</v>
          </cell>
          <cell r="AT531">
            <v>3956.5716517300002</v>
          </cell>
          <cell r="AU531">
            <v>3754.6044097999993</v>
          </cell>
          <cell r="AV531">
            <v>201.96156999000019</v>
          </cell>
          <cell r="AW531">
            <v>15929.147343040004</v>
          </cell>
          <cell r="AX531">
            <v>14827.7567284</v>
          </cell>
          <cell r="AY531">
            <v>1101.3906146400002</v>
          </cell>
          <cell r="AZ531">
            <v>6.914309918297265E-2</v>
          </cell>
          <cell r="BA531">
            <v>15122.320404060001</v>
          </cell>
          <cell r="BB531">
            <v>14827.7567284</v>
          </cell>
          <cell r="BC531">
            <v>294.5636756600004</v>
          </cell>
          <cell r="BD531">
            <v>1.9478735259498715E-2</v>
          </cell>
          <cell r="BF531">
            <v>4014.6905058400002</v>
          </cell>
          <cell r="BG531">
            <v>3769.7583874999991</v>
          </cell>
          <cell r="BH531">
            <v>244.93211833999962</v>
          </cell>
          <cell r="BI531">
            <v>19924.505495369998</v>
          </cell>
          <cell r="BJ531">
            <v>18597.535115899995</v>
          </cell>
          <cell r="BK531">
            <v>1326.9703794699997</v>
          </cell>
          <cell r="BL531">
            <v>6.6599915354404016E-2</v>
          </cell>
          <cell r="BM531">
            <v>18633.640699189997</v>
          </cell>
          <cell r="BN531">
            <v>18597.535115899995</v>
          </cell>
          <cell r="BO531">
            <v>36.105583290000169</v>
          </cell>
          <cell r="BP531">
            <v>1.9376558705229128E-3</v>
          </cell>
          <cell r="BR531">
            <v>4037.8476720299996</v>
          </cell>
          <cell r="BS531">
            <v>3734.5638501199983</v>
          </cell>
          <cell r="BT531">
            <v>303.28382190999997</v>
          </cell>
          <cell r="BU531">
            <v>23930.988082249991</v>
          </cell>
          <cell r="BV531">
            <v>22332.248966019997</v>
          </cell>
          <cell r="BW531">
            <v>1598.7309803999992</v>
          </cell>
          <cell r="BX531">
            <v>6.6805890960507583E-2</v>
          </cell>
          <cell r="BY531">
            <v>22546.094994809999</v>
          </cell>
          <cell r="BZ531">
            <v>22332.248966019997</v>
          </cell>
          <cell r="CA531">
            <v>-213.84602879000022</v>
          </cell>
          <cell r="CB531">
            <v>-9.4848366796656605E-3</v>
          </cell>
          <cell r="CD531">
            <v>4030.8619512399996</v>
          </cell>
          <cell r="CE531">
            <v>3891.6321933700006</v>
          </cell>
          <cell r="CF531">
            <v>139.2297578699999</v>
          </cell>
          <cell r="CG531">
            <v>27838.001443979992</v>
          </cell>
          <cell r="CH531">
            <v>26223.881159390003</v>
          </cell>
          <cell r="CI531">
            <v>1614.1202845899984</v>
          </cell>
          <cell r="CJ531">
            <v>5.7982620908982464E-2</v>
          </cell>
          <cell r="CK531">
            <v>26430.558006570001</v>
          </cell>
          <cell r="CL531">
            <v>26223.881159390003</v>
          </cell>
          <cell r="CM531">
            <v>-206.6768471799999</v>
          </cell>
          <cell r="CN531">
            <v>-7.8196172448809064E-3</v>
          </cell>
          <cell r="CP531">
            <v>4133.0446868500003</v>
          </cell>
          <cell r="CQ531">
            <v>3898.18657252</v>
          </cell>
          <cell r="CR531">
            <v>234.84865832999989</v>
          </cell>
          <cell r="CS531">
            <v>31887.487777010003</v>
          </cell>
          <cell r="CT531">
            <v>30122.047731909999</v>
          </cell>
          <cell r="CU531">
            <v>1765.4400451000001</v>
          </cell>
          <cell r="CV531">
            <v>5.5364663953641202E-2</v>
          </cell>
          <cell r="CW531">
            <v>30184.56162429</v>
          </cell>
          <cell r="CX531">
            <v>30122.047731909999</v>
          </cell>
          <cell r="CY531">
            <v>62.513892379999675</v>
          </cell>
          <cell r="CZ531">
            <v>2.0710551691330097E-3</v>
          </cell>
          <cell r="DB531">
            <v>4187.4915155099998</v>
          </cell>
          <cell r="DC531">
            <v>3940.5409345799999</v>
          </cell>
          <cell r="DD531">
            <v>246.94551295000008</v>
          </cell>
          <cell r="DE531">
            <v>35588.04008852</v>
          </cell>
          <cell r="DF531">
            <v>34062.562397490001</v>
          </cell>
          <cell r="DG531">
            <v>1525.4711625999992</v>
          </cell>
          <cell r="DH531">
            <v>4.2864714067018431E-2</v>
          </cell>
          <cell r="DI531">
            <v>33866.982573540001</v>
          </cell>
          <cell r="DJ531">
            <v>34062.562397490001</v>
          </cell>
          <cell r="DK531">
            <v>-195.57982395000045</v>
          </cell>
          <cell r="DL531">
            <v>-5.7749409332618074E-3</v>
          </cell>
          <cell r="DN531">
            <v>4105.94161618</v>
          </cell>
          <cell r="DO531">
            <v>4243.6269701000001</v>
          </cell>
          <cell r="DP531">
            <v>-137.69362634999979</v>
          </cell>
          <cell r="DQ531">
            <v>39516.146039709995</v>
          </cell>
          <cell r="DR531">
            <v>38287.28540683</v>
          </cell>
          <cell r="DS531">
            <v>1228.8658320199995</v>
          </cell>
          <cell r="DT531">
            <v>3.1097815834193583E-2</v>
          </cell>
          <cell r="DU531">
            <v>37739.789818109988</v>
          </cell>
          <cell r="DV531">
            <v>38287.28540683</v>
          </cell>
          <cell r="DW531">
            <v>-547.49558872</v>
          </cell>
          <cell r="DX531">
            <v>-1.4507118120124672E-2</v>
          </cell>
          <cell r="DZ531">
            <v>4310.4230871200007</v>
          </cell>
          <cell r="EA531">
            <v>4095.3770264599993</v>
          </cell>
          <cell r="EB531">
            <v>215.03858237999981</v>
          </cell>
          <cell r="EC531">
            <v>43744.516809230008</v>
          </cell>
          <cell r="ED531">
            <v>42382.669933290003</v>
          </cell>
          <cell r="EE531">
            <v>1361.8468759400012</v>
          </cell>
          <cell r="EF531">
            <v>3.1131830347538646E-2</v>
          </cell>
          <cell r="EG531">
            <v>41370.345991000009</v>
          </cell>
          <cell r="EH531">
            <v>42382.669933290003</v>
          </cell>
          <cell r="EI531">
            <v>-1012.3239422900006</v>
          </cell>
          <cell r="EJ531">
            <v>-2.4469796373233824E-2</v>
          </cell>
          <cell r="EL531">
            <v>4869.7097258599997</v>
          </cell>
          <cell r="EM531">
            <v>4648.0703215700014</v>
          </cell>
          <cell r="EN531">
            <v>221.63940428999931</v>
          </cell>
        </row>
        <row r="532">
          <cell r="E532">
            <v>0</v>
          </cell>
          <cell r="F532">
            <v>0</v>
          </cell>
          <cell r="G532">
            <v>0</v>
          </cell>
          <cell r="H532">
            <v>0</v>
          </cell>
          <cell r="I532">
            <v>0</v>
          </cell>
          <cell r="X532">
            <v>0</v>
          </cell>
          <cell r="AA532">
            <v>0</v>
          </cell>
          <cell r="AJ532">
            <v>0</v>
          </cell>
          <cell r="AM532">
            <v>0</v>
          </cell>
          <cell r="AV532">
            <v>0</v>
          </cell>
          <cell r="AY532">
            <v>0</v>
          </cell>
          <cell r="BH532">
            <v>0</v>
          </cell>
          <cell r="BK532">
            <v>0</v>
          </cell>
          <cell r="BT532">
            <v>0</v>
          </cell>
          <cell r="BW532">
            <v>0</v>
          </cell>
          <cell r="CF532">
            <v>0</v>
          </cell>
          <cell r="CI532">
            <v>0</v>
          </cell>
          <cell r="CR532">
            <v>0</v>
          </cell>
          <cell r="CU532">
            <v>0</v>
          </cell>
          <cell r="DD532">
            <v>0</v>
          </cell>
          <cell r="DG532">
            <v>0</v>
          </cell>
          <cell r="DP532">
            <v>0</v>
          </cell>
          <cell r="DS532">
            <v>0</v>
          </cell>
          <cell r="EB532">
            <v>0</v>
          </cell>
          <cell r="EE532">
            <v>0</v>
          </cell>
          <cell r="EN532">
            <v>0</v>
          </cell>
        </row>
        <row r="533">
          <cell r="E533">
            <v>0</v>
          </cell>
          <cell r="F533">
            <v>0</v>
          </cell>
          <cell r="G533">
            <v>0</v>
          </cell>
          <cell r="H533">
            <v>0</v>
          </cell>
          <cell r="I533">
            <v>0</v>
          </cell>
          <cell r="K533">
            <v>0</v>
          </cell>
          <cell r="AJ533">
            <v>0</v>
          </cell>
          <cell r="AQ533">
            <v>0</v>
          </cell>
          <cell r="AV533">
            <v>0</v>
          </cell>
          <cell r="BC533">
            <v>0</v>
          </cell>
          <cell r="BH533">
            <v>0</v>
          </cell>
          <cell r="BO533">
            <v>0</v>
          </cell>
          <cell r="BT533">
            <v>0</v>
          </cell>
          <cell r="CA533">
            <v>0</v>
          </cell>
          <cell r="CF533">
            <v>0</v>
          </cell>
          <cell r="CM533">
            <v>0</v>
          </cell>
          <cell r="CR533">
            <v>0</v>
          </cell>
          <cell r="CY533">
            <v>0</v>
          </cell>
          <cell r="DD533">
            <v>0</v>
          </cell>
          <cell r="DK533">
            <v>0</v>
          </cell>
          <cell r="DP533">
            <v>0</v>
          </cell>
          <cell r="DW533">
            <v>0</v>
          </cell>
          <cell r="EB533">
            <v>0</v>
          </cell>
          <cell r="EI533">
            <v>0</v>
          </cell>
          <cell r="EN533">
            <v>0</v>
          </cell>
        </row>
        <row r="534">
          <cell r="E534">
            <v>0</v>
          </cell>
          <cell r="F534">
            <v>0</v>
          </cell>
          <cell r="G534">
            <v>0</v>
          </cell>
          <cell r="H534">
            <v>0</v>
          </cell>
          <cell r="I534">
            <v>0</v>
          </cell>
        </row>
        <row r="535">
          <cell r="E535">
            <v>0</v>
          </cell>
          <cell r="F535">
            <v>0</v>
          </cell>
          <cell r="G535">
            <v>0</v>
          </cell>
          <cell r="H535">
            <v>0</v>
          </cell>
          <cell r="I535">
            <v>0</v>
          </cell>
        </row>
        <row r="536">
          <cell r="E536">
            <v>0</v>
          </cell>
          <cell r="F536">
            <v>0</v>
          </cell>
          <cell r="G536">
            <v>0</v>
          </cell>
          <cell r="H536">
            <v>0</v>
          </cell>
          <cell r="I536">
            <v>0</v>
          </cell>
        </row>
        <row r="537">
          <cell r="E537">
            <v>0</v>
          </cell>
          <cell r="F537">
            <v>0</v>
          </cell>
          <cell r="G537">
            <v>0</v>
          </cell>
          <cell r="H537">
            <v>0</v>
          </cell>
          <cell r="I537">
            <v>0</v>
          </cell>
        </row>
        <row r="538">
          <cell r="E538">
            <v>0</v>
          </cell>
          <cell r="F538">
            <v>0</v>
          </cell>
          <cell r="G538">
            <v>0</v>
          </cell>
          <cell r="H538">
            <v>0</v>
          </cell>
          <cell r="I538">
            <v>0</v>
          </cell>
        </row>
        <row r="539">
          <cell r="E539">
            <v>0</v>
          </cell>
          <cell r="F539">
            <v>0</v>
          </cell>
          <cell r="G539">
            <v>0</v>
          </cell>
          <cell r="H539">
            <v>0</v>
          </cell>
          <cell r="I539">
            <v>0</v>
          </cell>
        </row>
        <row r="540">
          <cell r="E540">
            <v>0</v>
          </cell>
          <cell r="F540">
            <v>0</v>
          </cell>
          <cell r="G540">
            <v>0</v>
          </cell>
          <cell r="H540">
            <v>0</v>
          </cell>
          <cell r="I540">
            <v>0</v>
          </cell>
        </row>
        <row r="541">
          <cell r="E541">
            <v>0</v>
          </cell>
          <cell r="F541">
            <v>0</v>
          </cell>
          <cell r="G541">
            <v>0</v>
          </cell>
          <cell r="H541">
            <v>0</v>
          </cell>
          <cell r="I541">
            <v>0</v>
          </cell>
        </row>
        <row r="542">
          <cell r="E542">
            <v>0</v>
          </cell>
          <cell r="F542">
            <v>0</v>
          </cell>
          <cell r="G542">
            <v>0</v>
          </cell>
          <cell r="H542">
            <v>0</v>
          </cell>
          <cell r="I542">
            <v>0</v>
          </cell>
        </row>
        <row r="543">
          <cell r="E543">
            <v>0</v>
          </cell>
          <cell r="F543">
            <v>0</v>
          </cell>
          <cell r="G543">
            <v>0</v>
          </cell>
          <cell r="H543">
            <v>0</v>
          </cell>
          <cell r="I543">
            <v>0</v>
          </cell>
        </row>
        <row r="544">
          <cell r="E544">
            <v>0</v>
          </cell>
          <cell r="F544">
            <v>0</v>
          </cell>
          <cell r="G544">
            <v>0</v>
          </cell>
          <cell r="H544">
            <v>0</v>
          </cell>
          <cell r="I544">
            <v>0</v>
          </cell>
        </row>
        <row r="545">
          <cell r="E545">
            <v>0</v>
          </cell>
          <cell r="F545">
            <v>0</v>
          </cell>
          <cell r="G545">
            <v>0</v>
          </cell>
          <cell r="H545">
            <v>0</v>
          </cell>
          <cell r="I545">
            <v>0</v>
          </cell>
        </row>
        <row r="546">
          <cell r="E546">
            <v>0</v>
          </cell>
          <cell r="F546">
            <v>0</v>
          </cell>
          <cell r="G546">
            <v>0</v>
          </cell>
          <cell r="H546">
            <v>0</v>
          </cell>
          <cell r="I546">
            <v>0</v>
          </cell>
        </row>
        <row r="547">
          <cell r="E547">
            <v>0</v>
          </cell>
          <cell r="F547">
            <v>0</v>
          </cell>
          <cell r="G547">
            <v>0</v>
          </cell>
          <cell r="H547">
            <v>0</v>
          </cell>
          <cell r="I547">
            <v>0</v>
          </cell>
        </row>
        <row r="548">
          <cell r="E548">
            <v>0</v>
          </cell>
          <cell r="F548">
            <v>0</v>
          </cell>
          <cell r="G548">
            <v>0</v>
          </cell>
          <cell r="H548">
            <v>0</v>
          </cell>
          <cell r="I548">
            <v>0</v>
          </cell>
        </row>
        <row r="549">
          <cell r="E549">
            <v>0</v>
          </cell>
          <cell r="F549">
            <v>0</v>
          </cell>
          <cell r="G549">
            <v>0</v>
          </cell>
          <cell r="H549">
            <v>0</v>
          </cell>
          <cell r="I549">
            <v>0</v>
          </cell>
        </row>
        <row r="550">
          <cell r="E550">
            <v>0</v>
          </cell>
          <cell r="F550">
            <v>0</v>
          </cell>
          <cell r="G550">
            <v>0</v>
          </cell>
          <cell r="H550">
            <v>0</v>
          </cell>
          <cell r="I550">
            <v>0</v>
          </cell>
        </row>
        <row r="551">
          <cell r="E551">
            <v>0</v>
          </cell>
          <cell r="F551">
            <v>0</v>
          </cell>
          <cell r="G551">
            <v>0</v>
          </cell>
          <cell r="H551">
            <v>0</v>
          </cell>
          <cell r="I551">
            <v>0</v>
          </cell>
        </row>
        <row r="552">
          <cell r="E552">
            <v>0</v>
          </cell>
          <cell r="F552">
            <v>0</v>
          </cell>
          <cell r="G552">
            <v>0</v>
          </cell>
          <cell r="H552">
            <v>0</v>
          </cell>
          <cell r="I552">
            <v>0</v>
          </cell>
        </row>
        <row r="553">
          <cell r="E553">
            <v>0</v>
          </cell>
          <cell r="F553">
            <v>0</v>
          </cell>
          <cell r="G553">
            <v>0</v>
          </cell>
          <cell r="H553">
            <v>0</v>
          </cell>
          <cell r="I553">
            <v>0</v>
          </cell>
        </row>
        <row r="554">
          <cell r="E554">
            <v>0</v>
          </cell>
          <cell r="F554">
            <v>0</v>
          </cell>
          <cell r="G554">
            <v>0</v>
          </cell>
          <cell r="H554">
            <v>0</v>
          </cell>
          <cell r="I554">
            <v>0</v>
          </cell>
        </row>
        <row r="555">
          <cell r="E555">
            <v>0</v>
          </cell>
          <cell r="F555">
            <v>0</v>
          </cell>
          <cell r="G555">
            <v>0</v>
          </cell>
          <cell r="H555">
            <v>0</v>
          </cell>
          <cell r="I555">
            <v>0</v>
          </cell>
        </row>
        <row r="556">
          <cell r="E556">
            <v>0</v>
          </cell>
          <cell r="F556">
            <v>0</v>
          </cell>
          <cell r="G556">
            <v>0</v>
          </cell>
          <cell r="H556">
            <v>0</v>
          </cell>
          <cell r="I556">
            <v>0</v>
          </cell>
        </row>
        <row r="557">
          <cell r="E557">
            <v>0</v>
          </cell>
          <cell r="F557">
            <v>0</v>
          </cell>
          <cell r="G557">
            <v>0</v>
          </cell>
          <cell r="H557">
            <v>0</v>
          </cell>
          <cell r="I557">
            <v>0</v>
          </cell>
        </row>
        <row r="558">
          <cell r="E558">
            <v>0</v>
          </cell>
          <cell r="F558">
            <v>0</v>
          </cell>
          <cell r="G558">
            <v>0</v>
          </cell>
          <cell r="H558">
            <v>0</v>
          </cell>
          <cell r="I558">
            <v>0</v>
          </cell>
        </row>
        <row r="559">
          <cell r="E559">
            <v>0</v>
          </cell>
          <cell r="F559">
            <v>0</v>
          </cell>
          <cell r="G559">
            <v>0</v>
          </cell>
          <cell r="H559">
            <v>0</v>
          </cell>
          <cell r="I559">
            <v>0</v>
          </cell>
        </row>
        <row r="560">
          <cell r="E560">
            <v>0</v>
          </cell>
          <cell r="F560">
            <v>0</v>
          </cell>
          <cell r="G560">
            <v>0</v>
          </cell>
          <cell r="H560">
            <v>0</v>
          </cell>
          <cell r="I560">
            <v>0</v>
          </cell>
        </row>
        <row r="561">
          <cell r="E561">
            <v>0</v>
          </cell>
          <cell r="F561">
            <v>0</v>
          </cell>
          <cell r="G561">
            <v>0</v>
          </cell>
          <cell r="H561">
            <v>0</v>
          </cell>
          <cell r="I561">
            <v>0</v>
          </cell>
        </row>
        <row r="562">
          <cell r="E562">
            <v>0</v>
          </cell>
          <cell r="F562">
            <v>0</v>
          </cell>
          <cell r="G562">
            <v>0</v>
          </cell>
          <cell r="H562">
            <v>0</v>
          </cell>
          <cell r="I562">
            <v>0</v>
          </cell>
        </row>
        <row r="563">
          <cell r="E563">
            <v>0</v>
          </cell>
          <cell r="F563">
            <v>0</v>
          </cell>
          <cell r="G563">
            <v>0</v>
          </cell>
          <cell r="H563">
            <v>0</v>
          </cell>
          <cell r="I563">
            <v>0</v>
          </cell>
        </row>
        <row r="564">
          <cell r="E564">
            <v>0</v>
          </cell>
          <cell r="F564">
            <v>0</v>
          </cell>
          <cell r="G564">
            <v>0</v>
          </cell>
          <cell r="H564">
            <v>0</v>
          </cell>
          <cell r="I564">
            <v>0</v>
          </cell>
        </row>
        <row r="565">
          <cell r="E565">
            <v>0</v>
          </cell>
          <cell r="F565">
            <v>0</v>
          </cell>
          <cell r="G565">
            <v>0</v>
          </cell>
          <cell r="H565">
            <v>0</v>
          </cell>
          <cell r="I565">
            <v>0</v>
          </cell>
        </row>
        <row r="566">
          <cell r="E566">
            <v>0</v>
          </cell>
          <cell r="F566">
            <v>0</v>
          </cell>
          <cell r="G566">
            <v>0</v>
          </cell>
          <cell r="H566">
            <v>0</v>
          </cell>
          <cell r="I566">
            <v>0</v>
          </cell>
        </row>
        <row r="567">
          <cell r="E567">
            <v>0</v>
          </cell>
          <cell r="F567">
            <v>0</v>
          </cell>
          <cell r="G567">
            <v>0</v>
          </cell>
          <cell r="H567">
            <v>0</v>
          </cell>
          <cell r="I567">
            <v>0</v>
          </cell>
        </row>
        <row r="568">
          <cell r="E568">
            <v>0</v>
          </cell>
          <cell r="F568">
            <v>0</v>
          </cell>
          <cell r="G568">
            <v>0</v>
          </cell>
          <cell r="H568">
            <v>0</v>
          </cell>
          <cell r="I568">
            <v>0</v>
          </cell>
        </row>
        <row r="569">
          <cell r="E569">
            <v>0</v>
          </cell>
          <cell r="F569">
            <v>0</v>
          </cell>
          <cell r="G569">
            <v>0</v>
          </cell>
          <cell r="H569">
            <v>0</v>
          </cell>
          <cell r="I569">
            <v>0</v>
          </cell>
        </row>
        <row r="570">
          <cell r="E570">
            <v>0</v>
          </cell>
          <cell r="F570">
            <v>0</v>
          </cell>
          <cell r="G570">
            <v>0</v>
          </cell>
          <cell r="H570">
            <v>0</v>
          </cell>
          <cell r="I570">
            <v>0</v>
          </cell>
        </row>
        <row r="571">
          <cell r="E571">
            <v>0</v>
          </cell>
          <cell r="F571">
            <v>0</v>
          </cell>
          <cell r="G571">
            <v>0</v>
          </cell>
          <cell r="H571">
            <v>0</v>
          </cell>
          <cell r="I571">
            <v>0</v>
          </cell>
        </row>
        <row r="572">
          <cell r="E572">
            <v>0</v>
          </cell>
          <cell r="F572">
            <v>0</v>
          </cell>
          <cell r="G572">
            <v>0</v>
          </cell>
          <cell r="H572">
            <v>0</v>
          </cell>
          <cell r="I572">
            <v>0</v>
          </cell>
        </row>
        <row r="573">
          <cell r="E573">
            <v>0</v>
          </cell>
          <cell r="F573">
            <v>0</v>
          </cell>
          <cell r="G573">
            <v>0</v>
          </cell>
          <cell r="H573">
            <v>0</v>
          </cell>
          <cell r="I573">
            <v>0</v>
          </cell>
        </row>
        <row r="574">
          <cell r="E574">
            <v>0</v>
          </cell>
          <cell r="F574">
            <v>0</v>
          </cell>
          <cell r="G574">
            <v>0</v>
          </cell>
          <cell r="H574">
            <v>0</v>
          </cell>
          <cell r="I574">
            <v>0</v>
          </cell>
        </row>
        <row r="575">
          <cell r="E575">
            <v>0</v>
          </cell>
          <cell r="F575">
            <v>0</v>
          </cell>
          <cell r="G575">
            <v>0</v>
          </cell>
          <cell r="H575">
            <v>0</v>
          </cell>
          <cell r="I575">
            <v>0</v>
          </cell>
        </row>
        <row r="576">
          <cell r="E576">
            <v>0</v>
          </cell>
          <cell r="F576">
            <v>0</v>
          </cell>
          <cell r="G576">
            <v>0</v>
          </cell>
          <cell r="H576">
            <v>0</v>
          </cell>
          <cell r="I576">
            <v>0</v>
          </cell>
        </row>
        <row r="577">
          <cell r="E577">
            <v>0</v>
          </cell>
          <cell r="F577">
            <v>0</v>
          </cell>
          <cell r="G577">
            <v>0</v>
          </cell>
          <cell r="H577">
            <v>0</v>
          </cell>
          <cell r="I577">
            <v>0</v>
          </cell>
        </row>
        <row r="578">
          <cell r="E578">
            <v>0</v>
          </cell>
          <cell r="F578">
            <v>0</v>
          </cell>
          <cell r="G578">
            <v>0</v>
          </cell>
          <cell r="H578">
            <v>0</v>
          </cell>
          <cell r="I578">
            <v>0</v>
          </cell>
        </row>
        <row r="579">
          <cell r="E579">
            <v>0</v>
          </cell>
          <cell r="F579">
            <v>0</v>
          </cell>
          <cell r="G579">
            <v>0</v>
          </cell>
          <cell r="H579">
            <v>0</v>
          </cell>
          <cell r="I579">
            <v>0</v>
          </cell>
        </row>
        <row r="580">
          <cell r="E580">
            <v>0</v>
          </cell>
          <cell r="F580">
            <v>0</v>
          </cell>
          <cell r="G580">
            <v>0</v>
          </cell>
          <cell r="H580">
            <v>0</v>
          </cell>
          <cell r="I580">
            <v>0</v>
          </cell>
        </row>
        <row r="581">
          <cell r="E581">
            <v>0</v>
          </cell>
          <cell r="F581">
            <v>0</v>
          </cell>
          <cell r="G581">
            <v>0</v>
          </cell>
          <cell r="H581">
            <v>0</v>
          </cell>
          <cell r="I581">
            <v>0</v>
          </cell>
        </row>
        <row r="582">
          <cell r="E582">
            <v>0</v>
          </cell>
          <cell r="F582">
            <v>0</v>
          </cell>
          <cell r="G582">
            <v>0</v>
          </cell>
          <cell r="H582">
            <v>0</v>
          </cell>
          <cell r="I582">
            <v>0</v>
          </cell>
        </row>
        <row r="583">
          <cell r="E583">
            <v>0</v>
          </cell>
          <cell r="F583">
            <v>0</v>
          </cell>
          <cell r="G583">
            <v>0</v>
          </cell>
          <cell r="H583">
            <v>0</v>
          </cell>
          <cell r="I583">
            <v>0</v>
          </cell>
        </row>
        <row r="584">
          <cell r="E584">
            <v>0</v>
          </cell>
          <cell r="F584">
            <v>0</v>
          </cell>
          <cell r="G584">
            <v>0</v>
          </cell>
          <cell r="H584">
            <v>0</v>
          </cell>
          <cell r="I584">
            <v>0</v>
          </cell>
        </row>
        <row r="585">
          <cell r="E585">
            <v>0</v>
          </cell>
          <cell r="F585">
            <v>0</v>
          </cell>
          <cell r="G585">
            <v>0</v>
          </cell>
          <cell r="H585">
            <v>0</v>
          </cell>
          <cell r="I585">
            <v>0</v>
          </cell>
        </row>
        <row r="586">
          <cell r="E586">
            <v>0</v>
          </cell>
          <cell r="F586">
            <v>0</v>
          </cell>
          <cell r="G586">
            <v>0</v>
          </cell>
          <cell r="H586">
            <v>0</v>
          </cell>
          <cell r="I586">
            <v>0</v>
          </cell>
        </row>
        <row r="587">
          <cell r="E587">
            <v>0</v>
          </cell>
          <cell r="F587">
            <v>0</v>
          </cell>
          <cell r="G587">
            <v>0</v>
          </cell>
          <cell r="H587">
            <v>0</v>
          </cell>
          <cell r="I587">
            <v>0</v>
          </cell>
        </row>
        <row r="588">
          <cell r="E588">
            <v>0</v>
          </cell>
          <cell r="F588">
            <v>0</v>
          </cell>
          <cell r="G588">
            <v>0</v>
          </cell>
          <cell r="H588">
            <v>0</v>
          </cell>
          <cell r="I588">
            <v>0</v>
          </cell>
        </row>
        <row r="589">
          <cell r="E589">
            <v>0</v>
          </cell>
          <cell r="F589">
            <v>0</v>
          </cell>
          <cell r="G589">
            <v>0</v>
          </cell>
          <cell r="H589">
            <v>0</v>
          </cell>
          <cell r="I589">
            <v>0</v>
          </cell>
        </row>
        <row r="590">
          <cell r="E590">
            <v>0</v>
          </cell>
          <cell r="F590">
            <v>0</v>
          </cell>
          <cell r="G590">
            <v>0</v>
          </cell>
          <cell r="H590">
            <v>0</v>
          </cell>
          <cell r="I590">
            <v>0</v>
          </cell>
        </row>
        <row r="591">
          <cell r="E591">
            <v>0</v>
          </cell>
          <cell r="F591">
            <v>0</v>
          </cell>
          <cell r="G591">
            <v>0</v>
          </cell>
          <cell r="H591">
            <v>0</v>
          </cell>
          <cell r="I591">
            <v>0</v>
          </cell>
        </row>
        <row r="592">
          <cell r="E592">
            <v>0</v>
          </cell>
          <cell r="F592">
            <v>0</v>
          </cell>
          <cell r="G592">
            <v>0</v>
          </cell>
          <cell r="H592">
            <v>0</v>
          </cell>
          <cell r="I592">
            <v>0</v>
          </cell>
        </row>
        <row r="593">
          <cell r="E593">
            <v>0</v>
          </cell>
          <cell r="F593">
            <v>0</v>
          </cell>
          <cell r="G593">
            <v>0</v>
          </cell>
          <cell r="H593">
            <v>0</v>
          </cell>
          <cell r="I593">
            <v>0</v>
          </cell>
        </row>
        <row r="594">
          <cell r="E594">
            <v>0</v>
          </cell>
          <cell r="F594">
            <v>0</v>
          </cell>
          <cell r="G594">
            <v>0</v>
          </cell>
          <cell r="H594">
            <v>0</v>
          </cell>
          <cell r="I594">
            <v>0</v>
          </cell>
        </row>
        <row r="595">
          <cell r="E595">
            <v>0</v>
          </cell>
          <cell r="F595">
            <v>0</v>
          </cell>
          <cell r="G595">
            <v>0</v>
          </cell>
          <cell r="H595">
            <v>0</v>
          </cell>
          <cell r="I595">
            <v>0</v>
          </cell>
        </row>
        <row r="596">
          <cell r="E596">
            <v>0</v>
          </cell>
          <cell r="F596">
            <v>0</v>
          </cell>
          <cell r="G596">
            <v>0</v>
          </cell>
          <cell r="H596">
            <v>0</v>
          </cell>
          <cell r="I596">
            <v>0</v>
          </cell>
        </row>
        <row r="597">
          <cell r="E597">
            <v>0</v>
          </cell>
          <cell r="F597">
            <v>0</v>
          </cell>
          <cell r="G597">
            <v>0</v>
          </cell>
          <cell r="H597">
            <v>0</v>
          </cell>
          <cell r="I597">
            <v>0</v>
          </cell>
        </row>
        <row r="598">
          <cell r="E598">
            <v>0</v>
          </cell>
          <cell r="F598">
            <v>0</v>
          </cell>
          <cell r="G598">
            <v>0</v>
          </cell>
          <cell r="H598">
            <v>0</v>
          </cell>
          <cell r="I598">
            <v>0</v>
          </cell>
        </row>
        <row r="599">
          <cell r="E599">
            <v>0</v>
          </cell>
          <cell r="F599">
            <v>0</v>
          </cell>
          <cell r="G599">
            <v>0</v>
          </cell>
          <cell r="H599">
            <v>0</v>
          </cell>
          <cell r="I599">
            <v>0</v>
          </cell>
        </row>
        <row r="600">
          <cell r="E600">
            <v>0</v>
          </cell>
          <cell r="F600">
            <v>0</v>
          </cell>
          <cell r="G600">
            <v>0</v>
          </cell>
          <cell r="H600">
            <v>0</v>
          </cell>
          <cell r="I600">
            <v>0</v>
          </cell>
        </row>
        <row r="601">
          <cell r="E601">
            <v>0</v>
          </cell>
          <cell r="F601">
            <v>0</v>
          </cell>
          <cell r="G601">
            <v>0</v>
          </cell>
          <cell r="H601">
            <v>0</v>
          </cell>
          <cell r="I601">
            <v>0</v>
          </cell>
        </row>
        <row r="602">
          <cell r="E602">
            <v>0</v>
          </cell>
          <cell r="F602">
            <v>0</v>
          </cell>
          <cell r="G602">
            <v>0</v>
          </cell>
          <cell r="H602">
            <v>0</v>
          </cell>
          <cell r="I602">
            <v>0</v>
          </cell>
        </row>
        <row r="603">
          <cell r="E603">
            <v>0</v>
          </cell>
          <cell r="F603">
            <v>0</v>
          </cell>
          <cell r="G603">
            <v>0</v>
          </cell>
          <cell r="H603">
            <v>0</v>
          </cell>
          <cell r="I603">
            <v>0</v>
          </cell>
        </row>
        <row r="604">
          <cell r="E604">
            <v>0</v>
          </cell>
          <cell r="F604">
            <v>0</v>
          </cell>
          <cell r="G604">
            <v>0</v>
          </cell>
          <cell r="H604">
            <v>0</v>
          </cell>
          <cell r="I604">
            <v>0</v>
          </cell>
        </row>
        <row r="605">
          <cell r="E605">
            <v>0</v>
          </cell>
          <cell r="F605">
            <v>0</v>
          </cell>
          <cell r="G605">
            <v>0</v>
          </cell>
          <cell r="H605">
            <v>0</v>
          </cell>
          <cell r="I605">
            <v>0</v>
          </cell>
        </row>
        <row r="606">
          <cell r="E606">
            <v>0</v>
          </cell>
          <cell r="F606">
            <v>0</v>
          </cell>
          <cell r="G606">
            <v>0</v>
          </cell>
          <cell r="H606">
            <v>0</v>
          </cell>
          <cell r="I606">
            <v>0</v>
          </cell>
        </row>
        <row r="607">
          <cell r="E607">
            <v>0</v>
          </cell>
          <cell r="F607">
            <v>0</v>
          </cell>
          <cell r="G607">
            <v>0</v>
          </cell>
          <cell r="H607">
            <v>0</v>
          </cell>
          <cell r="I607">
            <v>0</v>
          </cell>
        </row>
        <row r="608">
          <cell r="E608">
            <v>0</v>
          </cell>
          <cell r="F608">
            <v>0</v>
          </cell>
          <cell r="G608">
            <v>0</v>
          </cell>
          <cell r="H608">
            <v>0</v>
          </cell>
          <cell r="I608">
            <v>0</v>
          </cell>
        </row>
        <row r="609">
          <cell r="E609">
            <v>0</v>
          </cell>
          <cell r="F609">
            <v>0</v>
          </cell>
          <cell r="G609">
            <v>0</v>
          </cell>
          <cell r="H609">
            <v>0</v>
          </cell>
          <cell r="I609">
            <v>0</v>
          </cell>
        </row>
        <row r="610">
          <cell r="E610">
            <v>0</v>
          </cell>
          <cell r="F610">
            <v>0</v>
          </cell>
          <cell r="G610">
            <v>0</v>
          </cell>
          <cell r="H610">
            <v>0</v>
          </cell>
          <cell r="I610">
            <v>0</v>
          </cell>
        </row>
        <row r="611">
          <cell r="E611">
            <v>0</v>
          </cell>
          <cell r="F611">
            <v>0</v>
          </cell>
          <cell r="G611">
            <v>0</v>
          </cell>
          <cell r="H611">
            <v>0</v>
          </cell>
          <cell r="I611">
            <v>0</v>
          </cell>
        </row>
        <row r="612">
          <cell r="E612">
            <v>0</v>
          </cell>
          <cell r="F612">
            <v>0</v>
          </cell>
          <cell r="G612">
            <v>0</v>
          </cell>
          <cell r="H612">
            <v>0</v>
          </cell>
          <cell r="I612">
            <v>0</v>
          </cell>
        </row>
        <row r="613">
          <cell r="E613">
            <v>0</v>
          </cell>
          <cell r="F613">
            <v>0</v>
          </cell>
          <cell r="G613">
            <v>0</v>
          </cell>
          <cell r="H613">
            <v>0</v>
          </cell>
          <cell r="I613">
            <v>0</v>
          </cell>
        </row>
        <row r="614">
          <cell r="E614">
            <v>0</v>
          </cell>
          <cell r="F614">
            <v>0</v>
          </cell>
          <cell r="G614">
            <v>0</v>
          </cell>
          <cell r="H614">
            <v>0</v>
          </cell>
          <cell r="I614">
            <v>0</v>
          </cell>
        </row>
        <row r="615">
          <cell r="E615">
            <v>0</v>
          </cell>
          <cell r="F615">
            <v>0</v>
          </cell>
          <cell r="G615">
            <v>0</v>
          </cell>
          <cell r="H615">
            <v>0</v>
          </cell>
          <cell r="I615">
            <v>0</v>
          </cell>
        </row>
        <row r="616">
          <cell r="E616">
            <v>0</v>
          </cell>
          <cell r="F616">
            <v>0</v>
          </cell>
          <cell r="G616">
            <v>0</v>
          </cell>
          <cell r="H616">
            <v>0</v>
          </cell>
          <cell r="I616">
            <v>0</v>
          </cell>
        </row>
        <row r="617">
          <cell r="E617">
            <v>0</v>
          </cell>
          <cell r="F617">
            <v>0</v>
          </cell>
          <cell r="G617">
            <v>0</v>
          </cell>
          <cell r="H617">
            <v>0</v>
          </cell>
          <cell r="I617">
            <v>0</v>
          </cell>
        </row>
        <row r="618">
          <cell r="E618">
            <v>0</v>
          </cell>
          <cell r="F618">
            <v>0</v>
          </cell>
          <cell r="G618">
            <v>0</v>
          </cell>
          <cell r="H618">
            <v>0</v>
          </cell>
          <cell r="I618">
            <v>0</v>
          </cell>
        </row>
        <row r="619">
          <cell r="E619">
            <v>0</v>
          </cell>
          <cell r="F619">
            <v>0</v>
          </cell>
          <cell r="G619">
            <v>0</v>
          </cell>
          <cell r="H619">
            <v>0</v>
          </cell>
          <cell r="I619">
            <v>0</v>
          </cell>
        </row>
        <row r="620">
          <cell r="E620">
            <v>0</v>
          </cell>
          <cell r="F620">
            <v>0</v>
          </cell>
          <cell r="G620">
            <v>0</v>
          </cell>
          <cell r="H620">
            <v>0</v>
          </cell>
          <cell r="I620">
            <v>0</v>
          </cell>
        </row>
        <row r="621">
          <cell r="E621">
            <v>0</v>
          </cell>
          <cell r="F621">
            <v>0</v>
          </cell>
          <cell r="G621">
            <v>0</v>
          </cell>
          <cell r="H621">
            <v>0</v>
          </cell>
          <cell r="I621">
            <v>0</v>
          </cell>
        </row>
        <row r="622">
          <cell r="E622">
            <v>0</v>
          </cell>
          <cell r="F622">
            <v>0</v>
          </cell>
          <cell r="G622">
            <v>0</v>
          </cell>
          <cell r="H622">
            <v>0</v>
          </cell>
          <cell r="I622">
            <v>0</v>
          </cell>
        </row>
        <row r="623">
          <cell r="E623">
            <v>0</v>
          </cell>
          <cell r="F623">
            <v>0</v>
          </cell>
          <cell r="G623">
            <v>0</v>
          </cell>
          <cell r="H623">
            <v>0</v>
          </cell>
          <cell r="I623">
            <v>0</v>
          </cell>
        </row>
        <row r="624">
          <cell r="E624">
            <v>0</v>
          </cell>
          <cell r="F624">
            <v>0</v>
          </cell>
          <cell r="G624">
            <v>0</v>
          </cell>
          <cell r="H624">
            <v>0</v>
          </cell>
          <cell r="I624">
            <v>0</v>
          </cell>
        </row>
        <row r="625">
          <cell r="E625">
            <v>0</v>
          </cell>
          <cell r="F625">
            <v>0</v>
          </cell>
          <cell r="G625">
            <v>0</v>
          </cell>
          <cell r="H625">
            <v>0</v>
          </cell>
          <cell r="I625">
            <v>0</v>
          </cell>
        </row>
        <row r="626">
          <cell r="E626">
            <v>0</v>
          </cell>
          <cell r="F626">
            <v>0</v>
          </cell>
          <cell r="G626">
            <v>0</v>
          </cell>
          <cell r="H626">
            <v>0</v>
          </cell>
          <cell r="I626">
            <v>0</v>
          </cell>
        </row>
        <row r="627">
          <cell r="E627">
            <v>0</v>
          </cell>
          <cell r="F627">
            <v>0</v>
          </cell>
          <cell r="G627">
            <v>0</v>
          </cell>
          <cell r="H627">
            <v>0</v>
          </cell>
          <cell r="I627">
            <v>0</v>
          </cell>
        </row>
        <row r="628">
          <cell r="E628">
            <v>0</v>
          </cell>
          <cell r="F628">
            <v>0</v>
          </cell>
          <cell r="G628">
            <v>0</v>
          </cell>
          <cell r="H628">
            <v>0</v>
          </cell>
          <cell r="I628">
            <v>0</v>
          </cell>
        </row>
        <row r="629">
          <cell r="E629">
            <v>0</v>
          </cell>
          <cell r="F629">
            <v>0</v>
          </cell>
          <cell r="G629">
            <v>0</v>
          </cell>
          <cell r="H629">
            <v>0</v>
          </cell>
          <cell r="I629">
            <v>0</v>
          </cell>
        </row>
        <row r="630">
          <cell r="E630">
            <v>0</v>
          </cell>
          <cell r="F630">
            <v>0</v>
          </cell>
          <cell r="G630">
            <v>0</v>
          </cell>
          <cell r="H630">
            <v>0</v>
          </cell>
          <cell r="I630">
            <v>0</v>
          </cell>
        </row>
        <row r="631">
          <cell r="E631">
            <v>0</v>
          </cell>
          <cell r="F631">
            <v>0</v>
          </cell>
          <cell r="G631">
            <v>0</v>
          </cell>
          <cell r="H631">
            <v>0</v>
          </cell>
          <cell r="I631">
            <v>0</v>
          </cell>
        </row>
        <row r="632">
          <cell r="E632">
            <v>0</v>
          </cell>
          <cell r="F632">
            <v>0</v>
          </cell>
          <cell r="G632">
            <v>0</v>
          </cell>
          <cell r="H632">
            <v>0</v>
          </cell>
          <cell r="I632">
            <v>0</v>
          </cell>
        </row>
        <row r="633">
          <cell r="E633">
            <v>0</v>
          </cell>
          <cell r="F633">
            <v>0</v>
          </cell>
          <cell r="G633">
            <v>0</v>
          </cell>
          <cell r="H633">
            <v>0</v>
          </cell>
          <cell r="I633">
            <v>0</v>
          </cell>
        </row>
        <row r="634">
          <cell r="E634">
            <v>0</v>
          </cell>
          <cell r="F634">
            <v>0</v>
          </cell>
          <cell r="G634">
            <v>0</v>
          </cell>
          <cell r="H634">
            <v>0</v>
          </cell>
          <cell r="I634">
            <v>0</v>
          </cell>
        </row>
        <row r="635">
          <cell r="E635">
            <v>0</v>
          </cell>
          <cell r="F635">
            <v>0</v>
          </cell>
          <cell r="G635">
            <v>0</v>
          </cell>
          <cell r="H635">
            <v>0</v>
          </cell>
          <cell r="I635">
            <v>0</v>
          </cell>
        </row>
        <row r="636">
          <cell r="E636">
            <v>0</v>
          </cell>
          <cell r="F636">
            <v>0</v>
          </cell>
          <cell r="G636">
            <v>0</v>
          </cell>
          <cell r="H636">
            <v>0</v>
          </cell>
          <cell r="I636">
            <v>0</v>
          </cell>
        </row>
        <row r="637">
          <cell r="E637">
            <v>0</v>
          </cell>
          <cell r="F637">
            <v>0</v>
          </cell>
          <cell r="G637">
            <v>0</v>
          </cell>
          <cell r="H637">
            <v>0</v>
          </cell>
          <cell r="I637">
            <v>0</v>
          </cell>
        </row>
        <row r="638">
          <cell r="E638">
            <v>0</v>
          </cell>
          <cell r="F638">
            <v>0</v>
          </cell>
          <cell r="G638">
            <v>0</v>
          </cell>
          <cell r="H638">
            <v>0</v>
          </cell>
          <cell r="I638">
            <v>0</v>
          </cell>
        </row>
        <row r="639">
          <cell r="E639">
            <v>0</v>
          </cell>
          <cell r="F639">
            <v>0</v>
          </cell>
          <cell r="G639">
            <v>0</v>
          </cell>
          <cell r="H639">
            <v>0</v>
          </cell>
          <cell r="I639">
            <v>0</v>
          </cell>
        </row>
        <row r="640">
          <cell r="E640">
            <v>0</v>
          </cell>
          <cell r="F640">
            <v>0</v>
          </cell>
          <cell r="G640">
            <v>0</v>
          </cell>
          <cell r="H640">
            <v>0</v>
          </cell>
          <cell r="I640">
            <v>0</v>
          </cell>
        </row>
        <row r="641">
          <cell r="E641">
            <v>0</v>
          </cell>
          <cell r="F641">
            <v>0</v>
          </cell>
          <cell r="G641">
            <v>0</v>
          </cell>
          <cell r="H641">
            <v>0</v>
          </cell>
          <cell r="I641">
            <v>0</v>
          </cell>
        </row>
        <row r="642">
          <cell r="E642">
            <v>0</v>
          </cell>
          <cell r="F642">
            <v>0</v>
          </cell>
          <cell r="G642">
            <v>0</v>
          </cell>
          <cell r="H642">
            <v>0</v>
          </cell>
          <cell r="I642">
            <v>0</v>
          </cell>
        </row>
        <row r="643">
          <cell r="E643">
            <v>0</v>
          </cell>
          <cell r="F643">
            <v>0</v>
          </cell>
          <cell r="G643">
            <v>0</v>
          </cell>
          <cell r="H643">
            <v>0</v>
          </cell>
          <cell r="I643">
            <v>0</v>
          </cell>
        </row>
        <row r="644">
          <cell r="E644">
            <v>0</v>
          </cell>
          <cell r="F644">
            <v>0</v>
          </cell>
          <cell r="G644">
            <v>0</v>
          </cell>
          <cell r="H644">
            <v>0</v>
          </cell>
          <cell r="I644">
            <v>0</v>
          </cell>
        </row>
        <row r="645">
          <cell r="E645">
            <v>0</v>
          </cell>
          <cell r="F645">
            <v>0</v>
          </cell>
          <cell r="G645">
            <v>0</v>
          </cell>
          <cell r="H645">
            <v>0</v>
          </cell>
          <cell r="I645">
            <v>0</v>
          </cell>
        </row>
        <row r="646">
          <cell r="E646">
            <v>0</v>
          </cell>
          <cell r="F646">
            <v>0</v>
          </cell>
          <cell r="G646">
            <v>0</v>
          </cell>
          <cell r="H646">
            <v>0</v>
          </cell>
          <cell r="I646">
            <v>0</v>
          </cell>
        </row>
        <row r="647">
          <cell r="E647">
            <v>0</v>
          </cell>
          <cell r="F647">
            <v>0</v>
          </cell>
          <cell r="G647">
            <v>0</v>
          </cell>
          <cell r="H647">
            <v>0</v>
          </cell>
          <cell r="I647">
            <v>0</v>
          </cell>
        </row>
        <row r="648">
          <cell r="E648">
            <v>0</v>
          </cell>
          <cell r="F648">
            <v>0</v>
          </cell>
          <cell r="G648">
            <v>0</v>
          </cell>
          <cell r="H648">
            <v>0</v>
          </cell>
          <cell r="I648">
            <v>0</v>
          </cell>
        </row>
        <row r="649">
          <cell r="E649">
            <v>0</v>
          </cell>
          <cell r="F649">
            <v>0</v>
          </cell>
          <cell r="G649">
            <v>0</v>
          </cell>
          <cell r="H649">
            <v>0</v>
          </cell>
          <cell r="I649">
            <v>0</v>
          </cell>
        </row>
        <row r="650">
          <cell r="E650">
            <v>0</v>
          </cell>
          <cell r="F650">
            <v>0</v>
          </cell>
          <cell r="G650">
            <v>0</v>
          </cell>
          <cell r="H650">
            <v>0</v>
          </cell>
          <cell r="I650">
            <v>0</v>
          </cell>
        </row>
        <row r="651">
          <cell r="E651">
            <v>0</v>
          </cell>
          <cell r="F651">
            <v>0</v>
          </cell>
          <cell r="G651">
            <v>0</v>
          </cell>
          <cell r="H651">
            <v>0</v>
          </cell>
          <cell r="I651">
            <v>0</v>
          </cell>
        </row>
        <row r="652">
          <cell r="E652">
            <v>0</v>
          </cell>
          <cell r="F652">
            <v>0</v>
          </cell>
          <cell r="G652">
            <v>0</v>
          </cell>
          <cell r="H652">
            <v>0</v>
          </cell>
          <cell r="I652">
            <v>0</v>
          </cell>
        </row>
        <row r="653">
          <cell r="E653">
            <v>0</v>
          </cell>
          <cell r="F653">
            <v>0</v>
          </cell>
          <cell r="G653">
            <v>0</v>
          </cell>
          <cell r="H653">
            <v>0</v>
          </cell>
          <cell r="I653">
            <v>0</v>
          </cell>
        </row>
        <row r="654">
          <cell r="E654">
            <v>0</v>
          </cell>
          <cell r="F654">
            <v>0</v>
          </cell>
          <cell r="G654">
            <v>0</v>
          </cell>
          <cell r="H654">
            <v>0</v>
          </cell>
          <cell r="I654">
            <v>0</v>
          </cell>
        </row>
        <row r="655">
          <cell r="E655">
            <v>0</v>
          </cell>
          <cell r="F655">
            <v>0</v>
          </cell>
          <cell r="G655">
            <v>0</v>
          </cell>
          <cell r="H655">
            <v>0</v>
          </cell>
          <cell r="I655">
            <v>0</v>
          </cell>
        </row>
        <row r="656">
          <cell r="E656">
            <v>0</v>
          </cell>
          <cell r="F656">
            <v>0</v>
          </cell>
          <cell r="G656">
            <v>0</v>
          </cell>
          <cell r="H656">
            <v>0</v>
          </cell>
          <cell r="I656">
            <v>0</v>
          </cell>
        </row>
        <row r="657">
          <cell r="E657">
            <v>0</v>
          </cell>
          <cell r="F657">
            <v>0</v>
          </cell>
          <cell r="G657">
            <v>0</v>
          </cell>
          <cell r="H657">
            <v>0</v>
          </cell>
          <cell r="I657">
            <v>0</v>
          </cell>
        </row>
        <row r="658">
          <cell r="E658">
            <v>0</v>
          </cell>
          <cell r="F658">
            <v>0</v>
          </cell>
          <cell r="G658">
            <v>0</v>
          </cell>
          <cell r="H658">
            <v>0</v>
          </cell>
          <cell r="I658">
            <v>0</v>
          </cell>
        </row>
        <row r="659">
          <cell r="E659">
            <v>0</v>
          </cell>
          <cell r="F659">
            <v>0</v>
          </cell>
          <cell r="G659">
            <v>0</v>
          </cell>
          <cell r="H659">
            <v>0</v>
          </cell>
          <cell r="I659">
            <v>0</v>
          </cell>
        </row>
        <row r="660">
          <cell r="E660">
            <v>0</v>
          </cell>
          <cell r="F660">
            <v>0</v>
          </cell>
          <cell r="G660">
            <v>0</v>
          </cell>
          <cell r="H660">
            <v>0</v>
          </cell>
          <cell r="I660">
            <v>0</v>
          </cell>
        </row>
        <row r="661">
          <cell r="E661">
            <v>0</v>
          </cell>
          <cell r="F661">
            <v>0</v>
          </cell>
          <cell r="G661">
            <v>0</v>
          </cell>
          <cell r="H661">
            <v>0</v>
          </cell>
          <cell r="I661">
            <v>0</v>
          </cell>
        </row>
        <row r="662">
          <cell r="E662">
            <v>0</v>
          </cell>
          <cell r="F662">
            <v>0</v>
          </cell>
          <cell r="G662">
            <v>0</v>
          </cell>
          <cell r="H662">
            <v>0</v>
          </cell>
          <cell r="I662">
            <v>0</v>
          </cell>
        </row>
        <row r="663">
          <cell r="E663">
            <v>0</v>
          </cell>
          <cell r="F663">
            <v>0</v>
          </cell>
          <cell r="G663">
            <v>0</v>
          </cell>
          <cell r="H663">
            <v>0</v>
          </cell>
          <cell r="I663">
            <v>0</v>
          </cell>
        </row>
        <row r="664">
          <cell r="E664">
            <v>0</v>
          </cell>
          <cell r="F664">
            <v>0</v>
          </cell>
          <cell r="G664">
            <v>0</v>
          </cell>
          <cell r="H664">
            <v>0</v>
          </cell>
          <cell r="I664">
            <v>0</v>
          </cell>
        </row>
        <row r="665">
          <cell r="E665">
            <v>0</v>
          </cell>
          <cell r="F665">
            <v>0</v>
          </cell>
          <cell r="G665">
            <v>0</v>
          </cell>
          <cell r="H665">
            <v>0</v>
          </cell>
          <cell r="I665">
            <v>0</v>
          </cell>
        </row>
        <row r="666">
          <cell r="E666">
            <v>0</v>
          </cell>
          <cell r="F666">
            <v>0</v>
          </cell>
          <cell r="G666">
            <v>0</v>
          </cell>
          <cell r="H666">
            <v>0</v>
          </cell>
          <cell r="I666">
            <v>0</v>
          </cell>
        </row>
        <row r="667">
          <cell r="E667">
            <v>0</v>
          </cell>
          <cell r="F667">
            <v>0</v>
          </cell>
          <cell r="G667">
            <v>0</v>
          </cell>
          <cell r="H667">
            <v>0</v>
          </cell>
          <cell r="I667">
            <v>0</v>
          </cell>
        </row>
        <row r="668">
          <cell r="E668">
            <v>0</v>
          </cell>
          <cell r="F668">
            <v>0</v>
          </cell>
          <cell r="G668">
            <v>0</v>
          </cell>
          <cell r="H668">
            <v>0</v>
          </cell>
          <cell r="I668">
            <v>0</v>
          </cell>
        </row>
        <row r="669">
          <cell r="E669">
            <v>0</v>
          </cell>
          <cell r="F669">
            <v>0</v>
          </cell>
          <cell r="G669">
            <v>0</v>
          </cell>
          <cell r="H669">
            <v>0</v>
          </cell>
          <cell r="I669">
            <v>0</v>
          </cell>
        </row>
        <row r="670">
          <cell r="E670">
            <v>0</v>
          </cell>
          <cell r="F670">
            <v>0</v>
          </cell>
          <cell r="G670">
            <v>0</v>
          </cell>
          <cell r="H670">
            <v>0</v>
          </cell>
          <cell r="I670">
            <v>0</v>
          </cell>
        </row>
        <row r="671">
          <cell r="E671">
            <v>0</v>
          </cell>
          <cell r="F671">
            <v>0</v>
          </cell>
          <cell r="G671">
            <v>0</v>
          </cell>
          <cell r="H671">
            <v>0</v>
          </cell>
        </row>
        <row r="672">
          <cell r="E672">
            <v>0</v>
          </cell>
          <cell r="F672">
            <v>0</v>
          </cell>
          <cell r="G672">
            <v>0</v>
          </cell>
          <cell r="H672">
            <v>0</v>
          </cell>
        </row>
        <row r="673">
          <cell r="E673">
            <v>0</v>
          </cell>
          <cell r="F673">
            <v>0</v>
          </cell>
          <cell r="G673">
            <v>0</v>
          </cell>
          <cell r="H673">
            <v>0</v>
          </cell>
        </row>
        <row r="674">
          <cell r="E674">
            <v>0</v>
          </cell>
          <cell r="F674">
            <v>0</v>
          </cell>
          <cell r="G674">
            <v>0</v>
          </cell>
          <cell r="H674">
            <v>0</v>
          </cell>
        </row>
        <row r="675">
          <cell r="E675">
            <v>0</v>
          </cell>
          <cell r="F675">
            <v>0</v>
          </cell>
          <cell r="G675">
            <v>0</v>
          </cell>
          <cell r="H675">
            <v>0</v>
          </cell>
        </row>
        <row r="676">
          <cell r="E676">
            <v>0</v>
          </cell>
          <cell r="F676">
            <v>0</v>
          </cell>
          <cell r="G676">
            <v>0</v>
          </cell>
        </row>
        <row r="677">
          <cell r="E677">
            <v>0</v>
          </cell>
          <cell r="F677">
            <v>0</v>
          </cell>
          <cell r="G677">
            <v>0</v>
          </cell>
        </row>
        <row r="678">
          <cell r="E678">
            <v>0</v>
          </cell>
          <cell r="F678">
            <v>0</v>
          </cell>
          <cell r="G678">
            <v>0</v>
          </cell>
        </row>
        <row r="679">
          <cell r="E679">
            <v>0</v>
          </cell>
          <cell r="F679">
            <v>0</v>
          </cell>
          <cell r="G679">
            <v>0</v>
          </cell>
        </row>
        <row r="680">
          <cell r="E680">
            <v>0</v>
          </cell>
          <cell r="F680">
            <v>0</v>
          </cell>
          <cell r="G680">
            <v>0</v>
          </cell>
        </row>
        <row r="681">
          <cell r="E681">
            <v>0</v>
          </cell>
          <cell r="F681">
            <v>0</v>
          </cell>
          <cell r="G681">
            <v>0</v>
          </cell>
        </row>
        <row r="682">
          <cell r="E682">
            <v>0</v>
          </cell>
          <cell r="F682">
            <v>0</v>
          </cell>
          <cell r="G682">
            <v>0</v>
          </cell>
        </row>
        <row r="683">
          <cell r="E683">
            <v>0</v>
          </cell>
          <cell r="F683">
            <v>0</v>
          </cell>
          <cell r="G683">
            <v>0</v>
          </cell>
        </row>
        <row r="684">
          <cell r="A684">
            <v>0</v>
          </cell>
          <cell r="B684">
            <v>0</v>
          </cell>
          <cell r="C684">
            <v>0</v>
          </cell>
          <cell r="D684">
            <v>0</v>
          </cell>
          <cell r="E684">
            <v>0</v>
          </cell>
          <cell r="F684">
            <v>0</v>
          </cell>
          <cell r="G684">
            <v>0</v>
          </cell>
          <cell r="I684">
            <v>0</v>
          </cell>
          <cell r="J684">
            <v>0</v>
          </cell>
          <cell r="K684">
            <v>0</v>
          </cell>
          <cell r="L684">
            <v>0</v>
          </cell>
          <cell r="M684">
            <v>0</v>
          </cell>
          <cell r="N684">
            <v>0</v>
          </cell>
          <cell r="O684">
            <v>0</v>
          </cell>
          <cell r="P684">
            <v>0</v>
          </cell>
          <cell r="Q684">
            <v>0</v>
          </cell>
          <cell r="R684">
            <v>0</v>
          </cell>
          <cell r="S684">
            <v>0</v>
          </cell>
          <cell r="T684">
            <v>0</v>
          </cell>
          <cell r="U684">
            <v>0</v>
          </cell>
          <cell r="V684">
            <v>0</v>
          </cell>
          <cell r="W684">
            <v>0</v>
          </cell>
          <cell r="X684">
            <v>0</v>
          </cell>
          <cell r="Y684">
            <v>0</v>
          </cell>
          <cell r="Z684">
            <v>0</v>
          </cell>
          <cell r="AA684">
            <v>0</v>
          </cell>
          <cell r="AB684">
            <v>0</v>
          </cell>
          <cell r="AC684">
            <v>0</v>
          </cell>
          <cell r="AD684">
            <v>0</v>
          </cell>
          <cell r="AE684">
            <v>0</v>
          </cell>
          <cell r="AF684">
            <v>0</v>
          </cell>
          <cell r="AG684">
            <v>0</v>
          </cell>
          <cell r="AH684">
            <v>0</v>
          </cell>
          <cell r="AI684">
            <v>0</v>
          </cell>
          <cell r="AJ684">
            <v>0</v>
          </cell>
          <cell r="AK684">
            <v>0</v>
          </cell>
          <cell r="AL684">
            <v>0</v>
          </cell>
          <cell r="AM684">
            <v>0</v>
          </cell>
          <cell r="AN684">
            <v>0</v>
          </cell>
          <cell r="AO684">
            <v>0</v>
          </cell>
          <cell r="AP684">
            <v>0</v>
          </cell>
          <cell r="AQ684">
            <v>0</v>
          </cell>
          <cell r="AR684">
            <v>0</v>
          </cell>
          <cell r="AS684">
            <v>0</v>
          </cell>
          <cell r="AT684">
            <v>0</v>
          </cell>
          <cell r="AU684">
            <v>0</v>
          </cell>
          <cell r="AV684">
            <v>0</v>
          </cell>
          <cell r="AW684">
            <v>0</v>
          </cell>
          <cell r="AX684">
            <v>0</v>
          </cell>
          <cell r="AY684">
            <v>0</v>
          </cell>
          <cell r="AZ684">
            <v>0</v>
          </cell>
          <cell r="BA684">
            <v>0</v>
          </cell>
          <cell r="BB684">
            <v>0</v>
          </cell>
          <cell r="BC684">
            <v>0</v>
          </cell>
          <cell r="BD684">
            <v>0</v>
          </cell>
          <cell r="BE684">
            <v>0</v>
          </cell>
          <cell r="BF684">
            <v>0</v>
          </cell>
          <cell r="BG684">
            <v>0</v>
          </cell>
          <cell r="BH684">
            <v>0</v>
          </cell>
          <cell r="BI684">
            <v>0</v>
          </cell>
          <cell r="BJ684">
            <v>0</v>
          </cell>
          <cell r="BK684">
            <v>0</v>
          </cell>
          <cell r="BL684">
            <v>0</v>
          </cell>
          <cell r="BM684">
            <v>0</v>
          </cell>
          <cell r="BN684">
            <v>0</v>
          </cell>
          <cell r="BO684">
            <v>0</v>
          </cell>
          <cell r="BP684">
            <v>0</v>
          </cell>
          <cell r="BQ684">
            <v>0</v>
          </cell>
          <cell r="BR684">
            <v>0</v>
          </cell>
          <cell r="BS684">
            <v>0</v>
          </cell>
          <cell r="BT684">
            <v>0</v>
          </cell>
          <cell r="BU684">
            <v>0</v>
          </cell>
          <cell r="BV684">
            <v>0</v>
          </cell>
          <cell r="BW684">
            <v>0</v>
          </cell>
          <cell r="BX684">
            <v>0</v>
          </cell>
          <cell r="BY684">
            <v>0</v>
          </cell>
          <cell r="BZ684">
            <v>0</v>
          </cell>
          <cell r="CA684">
            <v>0</v>
          </cell>
          <cell r="CB684">
            <v>0</v>
          </cell>
          <cell r="CC684">
            <v>0</v>
          </cell>
          <cell r="CD684">
            <v>0</v>
          </cell>
          <cell r="CE684">
            <v>0</v>
          </cell>
          <cell r="CF684">
            <v>0</v>
          </cell>
          <cell r="CG684">
            <v>0</v>
          </cell>
          <cell r="CH684">
            <v>0</v>
          </cell>
          <cell r="CI684">
            <v>0</v>
          </cell>
          <cell r="CJ684">
            <v>0</v>
          </cell>
          <cell r="CK684">
            <v>0</v>
          </cell>
          <cell r="CL684">
            <v>0</v>
          </cell>
          <cell r="CM684">
            <v>0</v>
          </cell>
          <cell r="CN684">
            <v>0</v>
          </cell>
          <cell r="CO684">
            <v>0</v>
          </cell>
          <cell r="CP684">
            <v>0</v>
          </cell>
          <cell r="CQ684">
            <v>0</v>
          </cell>
          <cell r="CR684">
            <v>0</v>
          </cell>
          <cell r="CS684">
            <v>0</v>
          </cell>
          <cell r="CT684">
            <v>0</v>
          </cell>
          <cell r="CU684">
            <v>0</v>
          </cell>
          <cell r="CV684">
            <v>0</v>
          </cell>
          <cell r="CW684">
            <v>0</v>
          </cell>
          <cell r="CX684">
            <v>0</v>
          </cell>
          <cell r="CY684">
            <v>0</v>
          </cell>
          <cell r="CZ684">
            <v>0</v>
          </cell>
          <cell r="DA684">
            <v>0</v>
          </cell>
          <cell r="DB684">
            <v>0</v>
          </cell>
          <cell r="DC684">
            <v>0</v>
          </cell>
          <cell r="DD684">
            <v>0</v>
          </cell>
          <cell r="DE684">
            <v>0</v>
          </cell>
          <cell r="DF684">
            <v>0</v>
          </cell>
          <cell r="DG684">
            <v>0</v>
          </cell>
          <cell r="DH684">
            <v>0</v>
          </cell>
          <cell r="DI684">
            <v>0</v>
          </cell>
          <cell r="DJ684">
            <v>0</v>
          </cell>
          <cell r="DK684">
            <v>0</v>
          </cell>
          <cell r="DL684">
            <v>0</v>
          </cell>
          <cell r="DM684">
            <v>0</v>
          </cell>
          <cell r="DN684">
            <v>0</v>
          </cell>
          <cell r="DO684">
            <v>0</v>
          </cell>
          <cell r="DP684">
            <v>0</v>
          </cell>
          <cell r="DQ684">
            <v>0</v>
          </cell>
          <cell r="DR684">
            <v>0</v>
          </cell>
          <cell r="DS684">
            <v>0</v>
          </cell>
          <cell r="DT684">
            <v>0</v>
          </cell>
          <cell r="DU684">
            <v>0</v>
          </cell>
          <cell r="DV684">
            <v>0</v>
          </cell>
          <cell r="DW684">
            <v>0</v>
          </cell>
          <cell r="DX684">
            <v>0</v>
          </cell>
          <cell r="DY684">
            <v>0</v>
          </cell>
          <cell r="DZ684">
            <v>0</v>
          </cell>
          <cell r="EA684">
            <v>0</v>
          </cell>
          <cell r="EB684">
            <v>0</v>
          </cell>
          <cell r="EC684">
            <v>0</v>
          </cell>
          <cell r="ED684">
            <v>0</v>
          </cell>
          <cell r="EE684">
            <v>0</v>
          </cell>
          <cell r="EF684">
            <v>0</v>
          </cell>
          <cell r="EG684">
            <v>0</v>
          </cell>
          <cell r="EH684">
            <v>0</v>
          </cell>
          <cell r="EI684">
            <v>0</v>
          </cell>
          <cell r="EJ684">
            <v>0</v>
          </cell>
          <cell r="EK684">
            <v>0</v>
          </cell>
          <cell r="EL684">
            <v>0</v>
          </cell>
          <cell r="EM684">
            <v>0</v>
          </cell>
          <cell r="EN684">
            <v>0</v>
          </cell>
        </row>
        <row r="685">
          <cell r="A685">
            <v>0</v>
          </cell>
          <cell r="B685">
            <v>0</v>
          </cell>
          <cell r="C685">
            <v>0</v>
          </cell>
          <cell r="D685">
            <v>0</v>
          </cell>
          <cell r="E685">
            <v>0</v>
          </cell>
          <cell r="F685">
            <v>0</v>
          </cell>
          <cell r="G685">
            <v>0</v>
          </cell>
          <cell r="I685">
            <v>0</v>
          </cell>
          <cell r="J685">
            <v>0</v>
          </cell>
          <cell r="K685">
            <v>0</v>
          </cell>
          <cell r="L685">
            <v>0</v>
          </cell>
          <cell r="M685">
            <v>0</v>
          </cell>
          <cell r="N685">
            <v>0</v>
          </cell>
          <cell r="O685">
            <v>0</v>
          </cell>
          <cell r="P685">
            <v>0</v>
          </cell>
          <cell r="Q685">
            <v>0</v>
          </cell>
          <cell r="R685">
            <v>0</v>
          </cell>
          <cell r="S685">
            <v>0</v>
          </cell>
          <cell r="T685">
            <v>0</v>
          </cell>
          <cell r="U685">
            <v>0</v>
          </cell>
          <cell r="V685">
            <v>0</v>
          </cell>
          <cell r="W685">
            <v>0</v>
          </cell>
          <cell r="X685">
            <v>0</v>
          </cell>
          <cell r="Y685">
            <v>0</v>
          </cell>
          <cell r="Z685">
            <v>0</v>
          </cell>
          <cell r="AA685">
            <v>0</v>
          </cell>
          <cell r="AB685">
            <v>0</v>
          </cell>
          <cell r="AC685">
            <v>0</v>
          </cell>
          <cell r="AD685">
            <v>0</v>
          </cell>
          <cell r="AE685">
            <v>0</v>
          </cell>
          <cell r="AF685">
            <v>0</v>
          </cell>
          <cell r="AG685">
            <v>0</v>
          </cell>
          <cell r="AH685">
            <v>0</v>
          </cell>
          <cell r="AI685">
            <v>0</v>
          </cell>
          <cell r="AJ685">
            <v>0</v>
          </cell>
          <cell r="AK685">
            <v>0</v>
          </cell>
          <cell r="AL685">
            <v>0</v>
          </cell>
          <cell r="AM685">
            <v>0</v>
          </cell>
          <cell r="AN685">
            <v>0</v>
          </cell>
          <cell r="AO685">
            <v>0</v>
          </cell>
          <cell r="AP685">
            <v>0</v>
          </cell>
          <cell r="AQ685">
            <v>0</v>
          </cell>
          <cell r="AR685">
            <v>0</v>
          </cell>
          <cell r="AS685">
            <v>0</v>
          </cell>
          <cell r="AT685">
            <v>0</v>
          </cell>
          <cell r="AU685">
            <v>0</v>
          </cell>
          <cell r="AV685">
            <v>0</v>
          </cell>
          <cell r="AW685">
            <v>0</v>
          </cell>
          <cell r="AX685">
            <v>0</v>
          </cell>
          <cell r="AY685">
            <v>0</v>
          </cell>
          <cell r="AZ685">
            <v>0</v>
          </cell>
          <cell r="BA685">
            <v>0</v>
          </cell>
          <cell r="BB685">
            <v>0</v>
          </cell>
          <cell r="BC685">
            <v>0</v>
          </cell>
          <cell r="BD685">
            <v>0</v>
          </cell>
          <cell r="BE685">
            <v>0</v>
          </cell>
          <cell r="BF685">
            <v>0</v>
          </cell>
          <cell r="BG685">
            <v>0</v>
          </cell>
          <cell r="BH685">
            <v>0</v>
          </cell>
          <cell r="BI685">
            <v>0</v>
          </cell>
          <cell r="BJ685">
            <v>0</v>
          </cell>
          <cell r="BK685">
            <v>0</v>
          </cell>
          <cell r="BL685">
            <v>0</v>
          </cell>
          <cell r="BM685">
            <v>0</v>
          </cell>
          <cell r="BN685">
            <v>0</v>
          </cell>
          <cell r="BO685">
            <v>0</v>
          </cell>
          <cell r="BP685">
            <v>0</v>
          </cell>
          <cell r="BQ685">
            <v>0</v>
          </cell>
          <cell r="BR685">
            <v>0</v>
          </cell>
          <cell r="BS685">
            <v>0</v>
          </cell>
          <cell r="BT685">
            <v>0</v>
          </cell>
          <cell r="BU685">
            <v>0</v>
          </cell>
          <cell r="BV685">
            <v>0</v>
          </cell>
          <cell r="BW685">
            <v>0</v>
          </cell>
          <cell r="BX685">
            <v>0</v>
          </cell>
          <cell r="BY685">
            <v>0</v>
          </cell>
          <cell r="BZ685">
            <v>0</v>
          </cell>
          <cell r="CA685">
            <v>0</v>
          </cell>
          <cell r="CB685">
            <v>0</v>
          </cell>
          <cell r="CC685">
            <v>0</v>
          </cell>
          <cell r="CD685">
            <v>0</v>
          </cell>
          <cell r="CE685">
            <v>0</v>
          </cell>
          <cell r="CF685">
            <v>0</v>
          </cell>
          <cell r="CG685">
            <v>0</v>
          </cell>
          <cell r="CH685">
            <v>0</v>
          </cell>
          <cell r="CI685">
            <v>0</v>
          </cell>
          <cell r="CJ685">
            <v>0</v>
          </cell>
          <cell r="CK685">
            <v>0</v>
          </cell>
          <cell r="CL685">
            <v>0</v>
          </cell>
          <cell r="CM685">
            <v>0</v>
          </cell>
          <cell r="CN685">
            <v>0</v>
          </cell>
          <cell r="CO685">
            <v>0</v>
          </cell>
          <cell r="CP685">
            <v>0</v>
          </cell>
          <cell r="CQ685">
            <v>0</v>
          </cell>
          <cell r="CR685">
            <v>0</v>
          </cell>
          <cell r="CS685">
            <v>0</v>
          </cell>
          <cell r="CT685">
            <v>0</v>
          </cell>
          <cell r="CU685">
            <v>0</v>
          </cell>
          <cell r="CV685">
            <v>0</v>
          </cell>
          <cell r="CW685">
            <v>0</v>
          </cell>
          <cell r="CX685">
            <v>0</v>
          </cell>
          <cell r="CY685">
            <v>0</v>
          </cell>
          <cell r="CZ685">
            <v>0</v>
          </cell>
          <cell r="DA685">
            <v>0</v>
          </cell>
          <cell r="DB685">
            <v>0</v>
          </cell>
          <cell r="DC685">
            <v>0</v>
          </cell>
          <cell r="DD685">
            <v>0</v>
          </cell>
          <cell r="DE685">
            <v>0</v>
          </cell>
          <cell r="DF685">
            <v>0</v>
          </cell>
          <cell r="DG685">
            <v>0</v>
          </cell>
          <cell r="DH685">
            <v>0</v>
          </cell>
          <cell r="DI685">
            <v>0</v>
          </cell>
          <cell r="DJ685">
            <v>0</v>
          </cell>
          <cell r="DK685">
            <v>0</v>
          </cell>
          <cell r="DL685">
            <v>0</v>
          </cell>
          <cell r="DM685">
            <v>0</v>
          </cell>
          <cell r="DN685">
            <v>0</v>
          </cell>
          <cell r="DO685">
            <v>0</v>
          </cell>
          <cell r="DP685">
            <v>0</v>
          </cell>
          <cell r="DQ685">
            <v>0</v>
          </cell>
          <cell r="DR685">
            <v>0</v>
          </cell>
          <cell r="DS685">
            <v>0</v>
          </cell>
          <cell r="DT685">
            <v>0</v>
          </cell>
          <cell r="DU685">
            <v>0</v>
          </cell>
          <cell r="DV685">
            <v>0</v>
          </cell>
          <cell r="DW685">
            <v>0</v>
          </cell>
          <cell r="DX685">
            <v>0</v>
          </cell>
          <cell r="DY685">
            <v>0</v>
          </cell>
          <cell r="DZ685">
            <v>0</v>
          </cell>
          <cell r="EA685">
            <v>0</v>
          </cell>
          <cell r="EB685">
            <v>0</v>
          </cell>
          <cell r="EC685">
            <v>0</v>
          </cell>
          <cell r="ED685">
            <v>0</v>
          </cell>
          <cell r="EE685">
            <v>0</v>
          </cell>
          <cell r="EF685">
            <v>0</v>
          </cell>
          <cell r="EG685">
            <v>0</v>
          </cell>
          <cell r="EH685">
            <v>0</v>
          </cell>
          <cell r="EI685">
            <v>0</v>
          </cell>
          <cell r="EJ685">
            <v>0</v>
          </cell>
          <cell r="EK685">
            <v>0</v>
          </cell>
          <cell r="EL685">
            <v>0</v>
          </cell>
          <cell r="EM685">
            <v>0</v>
          </cell>
          <cell r="EN685">
            <v>0</v>
          </cell>
        </row>
        <row r="686">
          <cell r="A686">
            <v>0</v>
          </cell>
          <cell r="B686">
            <v>0</v>
          </cell>
          <cell r="C686">
            <v>0</v>
          </cell>
          <cell r="D686">
            <v>0</v>
          </cell>
          <cell r="E686">
            <v>0</v>
          </cell>
          <cell r="F686">
            <v>0</v>
          </cell>
          <cell r="G686">
            <v>0</v>
          </cell>
          <cell r="I686">
            <v>0</v>
          </cell>
          <cell r="J686">
            <v>0</v>
          </cell>
          <cell r="K686">
            <v>0</v>
          </cell>
          <cell r="L686">
            <v>0</v>
          </cell>
          <cell r="M686">
            <v>0</v>
          </cell>
          <cell r="N686">
            <v>0</v>
          </cell>
          <cell r="O686">
            <v>0</v>
          </cell>
          <cell r="P686">
            <v>0</v>
          </cell>
          <cell r="Q686">
            <v>0</v>
          </cell>
          <cell r="R686">
            <v>0</v>
          </cell>
          <cell r="S686">
            <v>0</v>
          </cell>
          <cell r="T686">
            <v>0</v>
          </cell>
          <cell r="U686">
            <v>0</v>
          </cell>
          <cell r="V686">
            <v>0</v>
          </cell>
          <cell r="W686">
            <v>0</v>
          </cell>
          <cell r="X686">
            <v>0</v>
          </cell>
          <cell r="Y686">
            <v>0</v>
          </cell>
          <cell r="Z686">
            <v>0</v>
          </cell>
          <cell r="AA686">
            <v>0</v>
          </cell>
          <cell r="AB686">
            <v>0</v>
          </cell>
          <cell r="AC686">
            <v>0</v>
          </cell>
          <cell r="AD686">
            <v>0</v>
          </cell>
          <cell r="AE686">
            <v>0</v>
          </cell>
          <cell r="AF686">
            <v>0</v>
          </cell>
          <cell r="AG686">
            <v>0</v>
          </cell>
          <cell r="AH686">
            <v>0</v>
          </cell>
          <cell r="AI686">
            <v>0</v>
          </cell>
          <cell r="AJ686">
            <v>0</v>
          </cell>
          <cell r="AK686">
            <v>0</v>
          </cell>
          <cell r="AL686">
            <v>0</v>
          </cell>
          <cell r="AM686">
            <v>0</v>
          </cell>
          <cell r="AN686">
            <v>0</v>
          </cell>
          <cell r="AO686">
            <v>0</v>
          </cell>
          <cell r="AP686">
            <v>0</v>
          </cell>
          <cell r="AQ686">
            <v>0</v>
          </cell>
          <cell r="AR686">
            <v>0</v>
          </cell>
          <cell r="AS686">
            <v>0</v>
          </cell>
          <cell r="AT686">
            <v>0</v>
          </cell>
          <cell r="AU686">
            <v>0</v>
          </cell>
          <cell r="AV686">
            <v>0</v>
          </cell>
          <cell r="AW686">
            <v>0</v>
          </cell>
          <cell r="AX686">
            <v>0</v>
          </cell>
          <cell r="AY686">
            <v>0</v>
          </cell>
          <cell r="AZ686">
            <v>0</v>
          </cell>
          <cell r="BA686">
            <v>0</v>
          </cell>
          <cell r="BB686">
            <v>0</v>
          </cell>
          <cell r="BC686">
            <v>0</v>
          </cell>
          <cell r="BD686">
            <v>0</v>
          </cell>
          <cell r="BE686">
            <v>0</v>
          </cell>
          <cell r="BF686">
            <v>0</v>
          </cell>
          <cell r="BG686">
            <v>0</v>
          </cell>
          <cell r="BH686">
            <v>0</v>
          </cell>
          <cell r="BI686">
            <v>0</v>
          </cell>
          <cell r="BJ686">
            <v>0</v>
          </cell>
          <cell r="BK686">
            <v>0</v>
          </cell>
          <cell r="BL686">
            <v>0</v>
          </cell>
          <cell r="BM686">
            <v>0</v>
          </cell>
          <cell r="BN686">
            <v>0</v>
          </cell>
          <cell r="BO686">
            <v>0</v>
          </cell>
          <cell r="BP686">
            <v>0</v>
          </cell>
          <cell r="BQ686">
            <v>0</v>
          </cell>
          <cell r="BR686">
            <v>0</v>
          </cell>
          <cell r="BS686">
            <v>0</v>
          </cell>
          <cell r="BT686">
            <v>0</v>
          </cell>
          <cell r="BU686">
            <v>0</v>
          </cell>
          <cell r="BV686">
            <v>0</v>
          </cell>
          <cell r="BW686">
            <v>0</v>
          </cell>
          <cell r="BX686">
            <v>0</v>
          </cell>
          <cell r="BY686">
            <v>0</v>
          </cell>
          <cell r="BZ686">
            <v>0</v>
          </cell>
          <cell r="CA686">
            <v>0</v>
          </cell>
          <cell r="CB686">
            <v>0</v>
          </cell>
          <cell r="CC686">
            <v>0</v>
          </cell>
          <cell r="CD686">
            <v>0</v>
          </cell>
          <cell r="CE686">
            <v>0</v>
          </cell>
          <cell r="CF686">
            <v>0</v>
          </cell>
          <cell r="CG686">
            <v>0</v>
          </cell>
          <cell r="CH686">
            <v>0</v>
          </cell>
          <cell r="CI686">
            <v>0</v>
          </cell>
          <cell r="CJ686">
            <v>0</v>
          </cell>
          <cell r="CK686">
            <v>0</v>
          </cell>
          <cell r="CL686">
            <v>0</v>
          </cell>
          <cell r="CM686">
            <v>0</v>
          </cell>
          <cell r="CN686">
            <v>0</v>
          </cell>
          <cell r="CO686">
            <v>0</v>
          </cell>
          <cell r="CP686">
            <v>0</v>
          </cell>
          <cell r="CQ686">
            <v>0</v>
          </cell>
          <cell r="CR686">
            <v>0</v>
          </cell>
          <cell r="CS686">
            <v>0</v>
          </cell>
          <cell r="CT686">
            <v>0</v>
          </cell>
          <cell r="CU686">
            <v>0</v>
          </cell>
          <cell r="CV686">
            <v>0</v>
          </cell>
          <cell r="CW686">
            <v>0</v>
          </cell>
          <cell r="CX686">
            <v>0</v>
          </cell>
          <cell r="CY686">
            <v>0</v>
          </cell>
          <cell r="CZ686">
            <v>0</v>
          </cell>
          <cell r="DA686">
            <v>0</v>
          </cell>
          <cell r="DB686">
            <v>0</v>
          </cell>
          <cell r="DC686">
            <v>0</v>
          </cell>
          <cell r="DD686">
            <v>0</v>
          </cell>
          <cell r="DE686">
            <v>0</v>
          </cell>
          <cell r="DF686">
            <v>0</v>
          </cell>
          <cell r="DG686">
            <v>0</v>
          </cell>
          <cell r="DH686">
            <v>0</v>
          </cell>
          <cell r="DI686">
            <v>0</v>
          </cell>
          <cell r="DJ686">
            <v>0</v>
          </cell>
          <cell r="DK686">
            <v>0</v>
          </cell>
          <cell r="DL686">
            <v>0</v>
          </cell>
          <cell r="DM686">
            <v>0</v>
          </cell>
          <cell r="DN686">
            <v>0</v>
          </cell>
          <cell r="DO686">
            <v>0</v>
          </cell>
          <cell r="DP686">
            <v>0</v>
          </cell>
          <cell r="DQ686">
            <v>0</v>
          </cell>
          <cell r="DR686">
            <v>0</v>
          </cell>
          <cell r="DS686">
            <v>0</v>
          </cell>
          <cell r="DT686">
            <v>0</v>
          </cell>
          <cell r="DU686">
            <v>0</v>
          </cell>
          <cell r="DV686">
            <v>0</v>
          </cell>
          <cell r="DW686">
            <v>0</v>
          </cell>
          <cell r="DX686">
            <v>0</v>
          </cell>
          <cell r="DY686">
            <v>0</v>
          </cell>
          <cell r="DZ686">
            <v>0</v>
          </cell>
          <cell r="EA686">
            <v>0</v>
          </cell>
          <cell r="EB686">
            <v>0</v>
          </cell>
          <cell r="EC686">
            <v>0</v>
          </cell>
          <cell r="ED686">
            <v>0</v>
          </cell>
          <cell r="EE686">
            <v>0</v>
          </cell>
          <cell r="EF686">
            <v>0</v>
          </cell>
          <cell r="EG686">
            <v>0</v>
          </cell>
          <cell r="EH686">
            <v>0</v>
          </cell>
          <cell r="EI686">
            <v>0</v>
          </cell>
          <cell r="EJ686">
            <v>0</v>
          </cell>
          <cell r="EK686">
            <v>0</v>
          </cell>
          <cell r="EL686">
            <v>0</v>
          </cell>
          <cell r="EM686">
            <v>0</v>
          </cell>
          <cell r="EN686">
            <v>0</v>
          </cell>
        </row>
        <row r="687">
          <cell r="A687">
            <v>0</v>
          </cell>
          <cell r="B687">
            <v>0</v>
          </cell>
          <cell r="C687">
            <v>0</v>
          </cell>
          <cell r="D687">
            <v>0</v>
          </cell>
          <cell r="E687">
            <v>0</v>
          </cell>
          <cell r="F687">
            <v>0</v>
          </cell>
          <cell r="G687">
            <v>0</v>
          </cell>
          <cell r="I687">
            <v>0</v>
          </cell>
          <cell r="J687">
            <v>0</v>
          </cell>
          <cell r="K687">
            <v>0</v>
          </cell>
          <cell r="L687">
            <v>0</v>
          </cell>
          <cell r="M687">
            <v>0</v>
          </cell>
          <cell r="N687">
            <v>0</v>
          </cell>
          <cell r="O687">
            <v>0</v>
          </cell>
          <cell r="P687">
            <v>0</v>
          </cell>
          <cell r="Q687">
            <v>0</v>
          </cell>
          <cell r="R687">
            <v>0</v>
          </cell>
          <cell r="S687">
            <v>0</v>
          </cell>
          <cell r="T687">
            <v>0</v>
          </cell>
          <cell r="U687">
            <v>0</v>
          </cell>
          <cell r="V687">
            <v>0</v>
          </cell>
          <cell r="W687">
            <v>0</v>
          </cell>
          <cell r="X687">
            <v>0</v>
          </cell>
          <cell r="Y687">
            <v>0</v>
          </cell>
          <cell r="Z687">
            <v>0</v>
          </cell>
          <cell r="AA687">
            <v>0</v>
          </cell>
          <cell r="AB687">
            <v>0</v>
          </cell>
          <cell r="AC687">
            <v>0</v>
          </cell>
          <cell r="AD687">
            <v>0</v>
          </cell>
          <cell r="AE687">
            <v>0</v>
          </cell>
          <cell r="AF687">
            <v>0</v>
          </cell>
          <cell r="AG687">
            <v>0</v>
          </cell>
          <cell r="AH687">
            <v>0</v>
          </cell>
          <cell r="AI687">
            <v>0</v>
          </cell>
          <cell r="AJ687">
            <v>0</v>
          </cell>
          <cell r="AK687">
            <v>0</v>
          </cell>
          <cell r="AL687">
            <v>0</v>
          </cell>
          <cell r="AM687">
            <v>0</v>
          </cell>
          <cell r="AN687">
            <v>0</v>
          </cell>
          <cell r="AO687">
            <v>0</v>
          </cell>
          <cell r="AP687">
            <v>0</v>
          </cell>
          <cell r="AQ687">
            <v>0</v>
          </cell>
          <cell r="AR687">
            <v>0</v>
          </cell>
          <cell r="AS687">
            <v>0</v>
          </cell>
          <cell r="AT687">
            <v>0</v>
          </cell>
          <cell r="AU687">
            <v>0</v>
          </cell>
          <cell r="AV687">
            <v>0</v>
          </cell>
          <cell r="AW687">
            <v>0</v>
          </cell>
          <cell r="AX687">
            <v>0</v>
          </cell>
          <cell r="AY687">
            <v>0</v>
          </cell>
          <cell r="AZ687">
            <v>0</v>
          </cell>
          <cell r="BA687">
            <v>0</v>
          </cell>
          <cell r="BB687">
            <v>0</v>
          </cell>
          <cell r="BC687">
            <v>0</v>
          </cell>
          <cell r="BD687">
            <v>0</v>
          </cell>
          <cell r="BE687">
            <v>0</v>
          </cell>
          <cell r="BF687">
            <v>0</v>
          </cell>
          <cell r="BG687">
            <v>0</v>
          </cell>
          <cell r="BH687">
            <v>0</v>
          </cell>
          <cell r="BI687">
            <v>0</v>
          </cell>
          <cell r="BJ687">
            <v>0</v>
          </cell>
          <cell r="BK687">
            <v>0</v>
          </cell>
          <cell r="BL687">
            <v>0</v>
          </cell>
          <cell r="BM687">
            <v>0</v>
          </cell>
          <cell r="BN687">
            <v>0</v>
          </cell>
          <cell r="BO687">
            <v>0</v>
          </cell>
          <cell r="BP687">
            <v>0</v>
          </cell>
          <cell r="BQ687">
            <v>0</v>
          </cell>
          <cell r="BR687">
            <v>0</v>
          </cell>
          <cell r="BS687">
            <v>0</v>
          </cell>
          <cell r="BT687">
            <v>0</v>
          </cell>
          <cell r="BU687">
            <v>0</v>
          </cell>
          <cell r="BV687">
            <v>0</v>
          </cell>
          <cell r="BW687">
            <v>0</v>
          </cell>
          <cell r="BX687">
            <v>0</v>
          </cell>
          <cell r="BY687">
            <v>0</v>
          </cell>
          <cell r="BZ687">
            <v>0</v>
          </cell>
          <cell r="CA687">
            <v>0</v>
          </cell>
          <cell r="CB687">
            <v>0</v>
          </cell>
          <cell r="CC687">
            <v>0</v>
          </cell>
          <cell r="CD687">
            <v>0</v>
          </cell>
          <cell r="CE687">
            <v>0</v>
          </cell>
          <cell r="CF687">
            <v>0</v>
          </cell>
          <cell r="CG687">
            <v>0</v>
          </cell>
          <cell r="CH687">
            <v>0</v>
          </cell>
          <cell r="CI687">
            <v>0</v>
          </cell>
          <cell r="CJ687">
            <v>0</v>
          </cell>
          <cell r="CK687">
            <v>0</v>
          </cell>
          <cell r="CL687">
            <v>0</v>
          </cell>
          <cell r="CM687">
            <v>0</v>
          </cell>
          <cell r="CN687">
            <v>0</v>
          </cell>
          <cell r="CO687">
            <v>0</v>
          </cell>
          <cell r="CP687">
            <v>0</v>
          </cell>
          <cell r="CQ687">
            <v>0</v>
          </cell>
          <cell r="CR687">
            <v>0</v>
          </cell>
          <cell r="CS687">
            <v>0</v>
          </cell>
          <cell r="CT687">
            <v>0</v>
          </cell>
          <cell r="CU687">
            <v>0</v>
          </cell>
          <cell r="CV687">
            <v>0</v>
          </cell>
          <cell r="CW687">
            <v>0</v>
          </cell>
          <cell r="CX687">
            <v>0</v>
          </cell>
          <cell r="CY687">
            <v>0</v>
          </cell>
          <cell r="CZ687">
            <v>0</v>
          </cell>
          <cell r="DA687">
            <v>0</v>
          </cell>
          <cell r="DB687">
            <v>0</v>
          </cell>
          <cell r="DC687">
            <v>0</v>
          </cell>
          <cell r="DD687">
            <v>0</v>
          </cell>
          <cell r="DE687">
            <v>0</v>
          </cell>
          <cell r="DF687">
            <v>0</v>
          </cell>
          <cell r="DG687">
            <v>0</v>
          </cell>
          <cell r="DH687">
            <v>0</v>
          </cell>
          <cell r="DI687">
            <v>0</v>
          </cell>
          <cell r="DJ687">
            <v>0</v>
          </cell>
          <cell r="DK687">
            <v>0</v>
          </cell>
          <cell r="DL687">
            <v>0</v>
          </cell>
          <cell r="DM687">
            <v>0</v>
          </cell>
          <cell r="DN687">
            <v>0</v>
          </cell>
          <cell r="DO687">
            <v>0</v>
          </cell>
          <cell r="DP687">
            <v>0</v>
          </cell>
          <cell r="DQ687">
            <v>0</v>
          </cell>
          <cell r="DR687">
            <v>0</v>
          </cell>
          <cell r="DS687">
            <v>0</v>
          </cell>
          <cell r="DT687">
            <v>0</v>
          </cell>
          <cell r="DU687">
            <v>0</v>
          </cell>
          <cell r="DV687">
            <v>0</v>
          </cell>
          <cell r="DW687">
            <v>0</v>
          </cell>
          <cell r="DX687">
            <v>0</v>
          </cell>
          <cell r="DY687">
            <v>0</v>
          </cell>
          <cell r="DZ687">
            <v>0</v>
          </cell>
          <cell r="EA687">
            <v>0</v>
          </cell>
          <cell r="EB687">
            <v>0</v>
          </cell>
          <cell r="EC687">
            <v>0</v>
          </cell>
          <cell r="ED687">
            <v>0</v>
          </cell>
          <cell r="EE687">
            <v>0</v>
          </cell>
          <cell r="EF687">
            <v>0</v>
          </cell>
          <cell r="EG687">
            <v>0</v>
          </cell>
          <cell r="EH687">
            <v>0</v>
          </cell>
          <cell r="EI687">
            <v>0</v>
          </cell>
          <cell r="EJ687">
            <v>0</v>
          </cell>
          <cell r="EK687">
            <v>0</v>
          </cell>
          <cell r="EL687">
            <v>0</v>
          </cell>
          <cell r="EM687">
            <v>0</v>
          </cell>
          <cell r="EN687">
            <v>0</v>
          </cell>
        </row>
        <row r="688">
          <cell r="A688">
            <v>0</v>
          </cell>
          <cell r="B688">
            <v>0</v>
          </cell>
          <cell r="C688">
            <v>0</v>
          </cell>
          <cell r="D688">
            <v>0</v>
          </cell>
          <cell r="E688">
            <v>0</v>
          </cell>
          <cell r="F688">
            <v>0</v>
          </cell>
          <cell r="G688">
            <v>0</v>
          </cell>
          <cell r="I688">
            <v>0</v>
          </cell>
          <cell r="J688">
            <v>0</v>
          </cell>
          <cell r="K688">
            <v>0</v>
          </cell>
          <cell r="L688">
            <v>0</v>
          </cell>
          <cell r="M688">
            <v>0</v>
          </cell>
          <cell r="N688">
            <v>0</v>
          </cell>
          <cell r="O688">
            <v>0</v>
          </cell>
          <cell r="P688">
            <v>0</v>
          </cell>
          <cell r="Q688">
            <v>0</v>
          </cell>
          <cell r="R688">
            <v>0</v>
          </cell>
          <cell r="S688">
            <v>0</v>
          </cell>
          <cell r="T688">
            <v>0</v>
          </cell>
          <cell r="U688">
            <v>0</v>
          </cell>
          <cell r="V688">
            <v>0</v>
          </cell>
          <cell r="W688">
            <v>0</v>
          </cell>
          <cell r="X688">
            <v>0</v>
          </cell>
          <cell r="Y688">
            <v>0</v>
          </cell>
          <cell r="Z688">
            <v>0</v>
          </cell>
          <cell r="AA688">
            <v>0</v>
          </cell>
          <cell r="AB688">
            <v>0</v>
          </cell>
          <cell r="AC688">
            <v>0</v>
          </cell>
          <cell r="AD688">
            <v>0</v>
          </cell>
          <cell r="AE688">
            <v>0</v>
          </cell>
          <cell r="AF688">
            <v>0</v>
          </cell>
          <cell r="AG688">
            <v>0</v>
          </cell>
          <cell r="AH688">
            <v>0</v>
          </cell>
          <cell r="AI688">
            <v>0</v>
          </cell>
          <cell r="AJ688">
            <v>0</v>
          </cell>
          <cell r="AK688">
            <v>0</v>
          </cell>
          <cell r="AL688">
            <v>0</v>
          </cell>
          <cell r="AM688">
            <v>0</v>
          </cell>
          <cell r="AN688">
            <v>0</v>
          </cell>
          <cell r="AO688">
            <v>0</v>
          </cell>
          <cell r="AP688">
            <v>0</v>
          </cell>
          <cell r="AQ688">
            <v>0</v>
          </cell>
          <cell r="AR688">
            <v>0</v>
          </cell>
          <cell r="AS688">
            <v>0</v>
          </cell>
          <cell r="AT688">
            <v>0</v>
          </cell>
          <cell r="AU688">
            <v>0</v>
          </cell>
          <cell r="AV688">
            <v>0</v>
          </cell>
          <cell r="AW688">
            <v>0</v>
          </cell>
          <cell r="AX688">
            <v>0</v>
          </cell>
          <cell r="AY688">
            <v>0</v>
          </cell>
          <cell r="AZ688">
            <v>0</v>
          </cell>
          <cell r="BA688">
            <v>0</v>
          </cell>
          <cell r="BB688">
            <v>0</v>
          </cell>
          <cell r="BC688">
            <v>0</v>
          </cell>
          <cell r="BD688">
            <v>0</v>
          </cell>
          <cell r="BE688">
            <v>0</v>
          </cell>
          <cell r="BF688">
            <v>0</v>
          </cell>
          <cell r="BG688">
            <v>0</v>
          </cell>
          <cell r="BH688">
            <v>0</v>
          </cell>
          <cell r="BI688">
            <v>0</v>
          </cell>
          <cell r="BJ688">
            <v>0</v>
          </cell>
          <cell r="BK688">
            <v>0</v>
          </cell>
          <cell r="BL688">
            <v>0</v>
          </cell>
          <cell r="BM688">
            <v>0</v>
          </cell>
          <cell r="BN688">
            <v>0</v>
          </cell>
          <cell r="BO688">
            <v>0</v>
          </cell>
          <cell r="BP688">
            <v>0</v>
          </cell>
          <cell r="BQ688">
            <v>0</v>
          </cell>
          <cell r="BR688">
            <v>0</v>
          </cell>
          <cell r="BS688">
            <v>0</v>
          </cell>
          <cell r="BT688">
            <v>0</v>
          </cell>
          <cell r="BU688">
            <v>0</v>
          </cell>
          <cell r="BV688">
            <v>0</v>
          </cell>
          <cell r="BW688">
            <v>0</v>
          </cell>
          <cell r="BX688">
            <v>0</v>
          </cell>
          <cell r="BY688">
            <v>0</v>
          </cell>
          <cell r="BZ688">
            <v>0</v>
          </cell>
          <cell r="CA688">
            <v>0</v>
          </cell>
          <cell r="CB688">
            <v>0</v>
          </cell>
          <cell r="CC688">
            <v>0</v>
          </cell>
          <cell r="CD688">
            <v>0</v>
          </cell>
          <cell r="CE688">
            <v>0</v>
          </cell>
          <cell r="CF688">
            <v>0</v>
          </cell>
          <cell r="CG688">
            <v>0</v>
          </cell>
          <cell r="CH688">
            <v>0</v>
          </cell>
          <cell r="CI688">
            <v>0</v>
          </cell>
          <cell r="CJ688">
            <v>0</v>
          </cell>
          <cell r="CK688">
            <v>0</v>
          </cell>
          <cell r="CL688">
            <v>0</v>
          </cell>
          <cell r="CM688">
            <v>0</v>
          </cell>
          <cell r="CN688">
            <v>0</v>
          </cell>
          <cell r="CO688">
            <v>0</v>
          </cell>
          <cell r="CP688">
            <v>0</v>
          </cell>
          <cell r="CQ688">
            <v>0</v>
          </cell>
          <cell r="CR688">
            <v>0</v>
          </cell>
          <cell r="CS688">
            <v>0</v>
          </cell>
          <cell r="CT688">
            <v>0</v>
          </cell>
          <cell r="CU688">
            <v>0</v>
          </cell>
          <cell r="CV688">
            <v>0</v>
          </cell>
          <cell r="CW688">
            <v>0</v>
          </cell>
          <cell r="CX688">
            <v>0</v>
          </cell>
          <cell r="CY688">
            <v>0</v>
          </cell>
          <cell r="CZ688">
            <v>0</v>
          </cell>
          <cell r="DA688">
            <v>0</v>
          </cell>
          <cell r="DB688">
            <v>0</v>
          </cell>
          <cell r="DC688">
            <v>0</v>
          </cell>
          <cell r="DD688">
            <v>0</v>
          </cell>
          <cell r="DE688">
            <v>0</v>
          </cell>
          <cell r="DF688">
            <v>0</v>
          </cell>
          <cell r="DG688">
            <v>0</v>
          </cell>
          <cell r="DH688">
            <v>0</v>
          </cell>
          <cell r="DI688">
            <v>0</v>
          </cell>
          <cell r="DJ688">
            <v>0</v>
          </cell>
          <cell r="DK688">
            <v>0</v>
          </cell>
          <cell r="DL688">
            <v>0</v>
          </cell>
          <cell r="DM688">
            <v>0</v>
          </cell>
          <cell r="DN688">
            <v>0</v>
          </cell>
          <cell r="DO688">
            <v>0</v>
          </cell>
          <cell r="DP688">
            <v>0</v>
          </cell>
          <cell r="DQ688">
            <v>0</v>
          </cell>
          <cell r="DR688">
            <v>0</v>
          </cell>
          <cell r="DS688">
            <v>0</v>
          </cell>
          <cell r="DT688">
            <v>0</v>
          </cell>
          <cell r="DU688">
            <v>0</v>
          </cell>
          <cell r="DV688">
            <v>0</v>
          </cell>
          <cell r="DW688">
            <v>0</v>
          </cell>
          <cell r="DX688">
            <v>0</v>
          </cell>
          <cell r="DY688">
            <v>0</v>
          </cell>
          <cell r="DZ688">
            <v>0</v>
          </cell>
          <cell r="EA688">
            <v>0</v>
          </cell>
          <cell r="EB688">
            <v>0</v>
          </cell>
          <cell r="EC688">
            <v>0</v>
          </cell>
          <cell r="ED688">
            <v>0</v>
          </cell>
          <cell r="EE688">
            <v>0</v>
          </cell>
          <cell r="EF688">
            <v>0</v>
          </cell>
          <cell r="EG688">
            <v>0</v>
          </cell>
          <cell r="EH688">
            <v>0</v>
          </cell>
          <cell r="EI688">
            <v>0</v>
          </cell>
          <cell r="EJ688">
            <v>0</v>
          </cell>
          <cell r="EK688">
            <v>0</v>
          </cell>
          <cell r="EL688">
            <v>0</v>
          </cell>
          <cell r="EM688">
            <v>0</v>
          </cell>
          <cell r="EN688">
            <v>0</v>
          </cell>
        </row>
        <row r="689">
          <cell r="A689">
            <v>0</v>
          </cell>
          <cell r="B689">
            <v>0</v>
          </cell>
          <cell r="C689">
            <v>0</v>
          </cell>
          <cell r="D689">
            <v>0</v>
          </cell>
          <cell r="E689">
            <v>0</v>
          </cell>
          <cell r="F689">
            <v>0</v>
          </cell>
          <cell r="G689">
            <v>0</v>
          </cell>
          <cell r="I689">
            <v>0</v>
          </cell>
          <cell r="J689">
            <v>0</v>
          </cell>
          <cell r="K689">
            <v>0</v>
          </cell>
          <cell r="L689">
            <v>0</v>
          </cell>
          <cell r="M689">
            <v>0</v>
          </cell>
          <cell r="N689">
            <v>0</v>
          </cell>
          <cell r="O689">
            <v>0</v>
          </cell>
          <cell r="P689">
            <v>0</v>
          </cell>
          <cell r="Q689">
            <v>0</v>
          </cell>
          <cell r="R689">
            <v>0</v>
          </cell>
          <cell r="S689">
            <v>0</v>
          </cell>
          <cell r="T689">
            <v>0</v>
          </cell>
          <cell r="U689">
            <v>0</v>
          </cell>
          <cell r="V689">
            <v>0</v>
          </cell>
          <cell r="W689">
            <v>0</v>
          </cell>
          <cell r="X689">
            <v>0</v>
          </cell>
          <cell r="Y689">
            <v>0</v>
          </cell>
          <cell r="Z689">
            <v>0</v>
          </cell>
          <cell r="AA689">
            <v>0</v>
          </cell>
          <cell r="AB689">
            <v>0</v>
          </cell>
          <cell r="AC689">
            <v>0</v>
          </cell>
          <cell r="AD689">
            <v>0</v>
          </cell>
          <cell r="AE689">
            <v>0</v>
          </cell>
          <cell r="AF689">
            <v>0</v>
          </cell>
          <cell r="AG689">
            <v>0</v>
          </cell>
          <cell r="AH689">
            <v>0</v>
          </cell>
          <cell r="AI689">
            <v>0</v>
          </cell>
          <cell r="AJ689">
            <v>0</v>
          </cell>
          <cell r="AK689">
            <v>0</v>
          </cell>
          <cell r="AL689">
            <v>0</v>
          </cell>
          <cell r="AM689">
            <v>0</v>
          </cell>
          <cell r="AN689">
            <v>0</v>
          </cell>
          <cell r="AO689">
            <v>0</v>
          </cell>
          <cell r="AP689">
            <v>0</v>
          </cell>
          <cell r="AQ689">
            <v>0</v>
          </cell>
          <cell r="AR689">
            <v>0</v>
          </cell>
          <cell r="AS689">
            <v>0</v>
          </cell>
          <cell r="AT689">
            <v>0</v>
          </cell>
          <cell r="AU689">
            <v>0</v>
          </cell>
          <cell r="AV689">
            <v>0</v>
          </cell>
          <cell r="AW689">
            <v>0</v>
          </cell>
          <cell r="AX689">
            <v>0</v>
          </cell>
          <cell r="AY689">
            <v>0</v>
          </cell>
          <cell r="AZ689">
            <v>0</v>
          </cell>
          <cell r="BA689">
            <v>0</v>
          </cell>
          <cell r="BB689">
            <v>0</v>
          </cell>
          <cell r="BC689">
            <v>0</v>
          </cell>
          <cell r="BD689">
            <v>0</v>
          </cell>
          <cell r="BE689">
            <v>0</v>
          </cell>
          <cell r="BF689">
            <v>0</v>
          </cell>
          <cell r="BG689">
            <v>0</v>
          </cell>
          <cell r="BH689">
            <v>0</v>
          </cell>
          <cell r="BI689">
            <v>0</v>
          </cell>
          <cell r="BJ689">
            <v>0</v>
          </cell>
          <cell r="BK689">
            <v>0</v>
          </cell>
          <cell r="BL689">
            <v>0</v>
          </cell>
          <cell r="BM689">
            <v>0</v>
          </cell>
          <cell r="BN689">
            <v>0</v>
          </cell>
          <cell r="BO689">
            <v>0</v>
          </cell>
          <cell r="BP689">
            <v>0</v>
          </cell>
          <cell r="BQ689">
            <v>0</v>
          </cell>
          <cell r="BR689">
            <v>0</v>
          </cell>
          <cell r="BS689">
            <v>0</v>
          </cell>
          <cell r="BT689">
            <v>0</v>
          </cell>
          <cell r="BU689">
            <v>0</v>
          </cell>
          <cell r="BV689">
            <v>0</v>
          </cell>
          <cell r="BW689">
            <v>0</v>
          </cell>
          <cell r="BX689">
            <v>0</v>
          </cell>
          <cell r="BY689">
            <v>0</v>
          </cell>
          <cell r="BZ689">
            <v>0</v>
          </cell>
          <cell r="CA689">
            <v>0</v>
          </cell>
          <cell r="CB689">
            <v>0</v>
          </cell>
          <cell r="CC689">
            <v>0</v>
          </cell>
          <cell r="CD689">
            <v>0</v>
          </cell>
          <cell r="CE689">
            <v>0</v>
          </cell>
          <cell r="CF689">
            <v>0</v>
          </cell>
          <cell r="CG689">
            <v>0</v>
          </cell>
          <cell r="CH689">
            <v>0</v>
          </cell>
          <cell r="CI689">
            <v>0</v>
          </cell>
          <cell r="CJ689">
            <v>0</v>
          </cell>
          <cell r="CK689">
            <v>0</v>
          </cell>
          <cell r="CL689">
            <v>0</v>
          </cell>
          <cell r="CM689">
            <v>0</v>
          </cell>
          <cell r="CN689">
            <v>0</v>
          </cell>
          <cell r="CO689">
            <v>0</v>
          </cell>
          <cell r="CP689">
            <v>0</v>
          </cell>
          <cell r="CQ689">
            <v>0</v>
          </cell>
          <cell r="CR689">
            <v>0</v>
          </cell>
          <cell r="CS689">
            <v>0</v>
          </cell>
          <cell r="CT689">
            <v>0</v>
          </cell>
          <cell r="CU689">
            <v>0</v>
          </cell>
          <cell r="CV689">
            <v>0</v>
          </cell>
          <cell r="CW689">
            <v>0</v>
          </cell>
          <cell r="CX689">
            <v>0</v>
          </cell>
          <cell r="CY689">
            <v>0</v>
          </cell>
          <cell r="CZ689">
            <v>0</v>
          </cell>
          <cell r="DA689">
            <v>0</v>
          </cell>
          <cell r="DB689">
            <v>0</v>
          </cell>
          <cell r="DC689">
            <v>0</v>
          </cell>
          <cell r="DD689">
            <v>0</v>
          </cell>
          <cell r="DE689">
            <v>0</v>
          </cell>
          <cell r="DF689">
            <v>0</v>
          </cell>
          <cell r="DG689">
            <v>0</v>
          </cell>
          <cell r="DH689">
            <v>0</v>
          </cell>
          <cell r="DI689">
            <v>0</v>
          </cell>
          <cell r="DJ689">
            <v>0</v>
          </cell>
          <cell r="DK689">
            <v>0</v>
          </cell>
          <cell r="DL689">
            <v>0</v>
          </cell>
          <cell r="DM689">
            <v>0</v>
          </cell>
          <cell r="DN689">
            <v>0</v>
          </cell>
          <cell r="DO689">
            <v>0</v>
          </cell>
          <cell r="DP689">
            <v>0</v>
          </cell>
          <cell r="DQ689">
            <v>0</v>
          </cell>
          <cell r="DR689">
            <v>0</v>
          </cell>
          <cell r="DS689">
            <v>0</v>
          </cell>
          <cell r="DT689">
            <v>0</v>
          </cell>
          <cell r="DU689">
            <v>0</v>
          </cell>
          <cell r="DV689">
            <v>0</v>
          </cell>
          <cell r="DW689">
            <v>0</v>
          </cell>
          <cell r="DX689">
            <v>0</v>
          </cell>
          <cell r="DY689">
            <v>0</v>
          </cell>
          <cell r="DZ689">
            <v>0</v>
          </cell>
          <cell r="EA689">
            <v>0</v>
          </cell>
          <cell r="EB689">
            <v>0</v>
          </cell>
          <cell r="EC689">
            <v>0</v>
          </cell>
          <cell r="ED689">
            <v>0</v>
          </cell>
          <cell r="EE689">
            <v>0</v>
          </cell>
          <cell r="EF689">
            <v>0</v>
          </cell>
          <cell r="EG689">
            <v>0</v>
          </cell>
          <cell r="EH689">
            <v>0</v>
          </cell>
          <cell r="EI689">
            <v>0</v>
          </cell>
          <cell r="EJ689">
            <v>0</v>
          </cell>
          <cell r="EK689">
            <v>0</v>
          </cell>
          <cell r="EL689">
            <v>0</v>
          </cell>
          <cell r="EM689">
            <v>0</v>
          </cell>
          <cell r="EN689">
            <v>0</v>
          </cell>
        </row>
        <row r="690">
          <cell r="A690">
            <v>0</v>
          </cell>
          <cell r="B690">
            <v>0</v>
          </cell>
          <cell r="C690">
            <v>0</v>
          </cell>
          <cell r="D690">
            <v>0</v>
          </cell>
          <cell r="E690">
            <v>0</v>
          </cell>
          <cell r="F690">
            <v>0</v>
          </cell>
          <cell r="G690">
            <v>0</v>
          </cell>
          <cell r="I690">
            <v>0</v>
          </cell>
          <cell r="J690">
            <v>0</v>
          </cell>
          <cell r="K690">
            <v>0</v>
          </cell>
          <cell r="L690">
            <v>0</v>
          </cell>
          <cell r="M690">
            <v>0</v>
          </cell>
          <cell r="N690">
            <v>0</v>
          </cell>
          <cell r="O690">
            <v>0</v>
          </cell>
          <cell r="P690">
            <v>0</v>
          </cell>
          <cell r="Q690">
            <v>0</v>
          </cell>
          <cell r="R690">
            <v>0</v>
          </cell>
          <cell r="S690">
            <v>0</v>
          </cell>
          <cell r="T690">
            <v>0</v>
          </cell>
          <cell r="U690">
            <v>0</v>
          </cell>
          <cell r="V690">
            <v>0</v>
          </cell>
          <cell r="W690">
            <v>0</v>
          </cell>
          <cell r="X690">
            <v>0</v>
          </cell>
          <cell r="Y690">
            <v>0</v>
          </cell>
          <cell r="Z690">
            <v>0</v>
          </cell>
          <cell r="AA690">
            <v>0</v>
          </cell>
          <cell r="AB690">
            <v>0</v>
          </cell>
          <cell r="AC690">
            <v>0</v>
          </cell>
          <cell r="AD690">
            <v>0</v>
          </cell>
          <cell r="AE690">
            <v>0</v>
          </cell>
          <cell r="AF690">
            <v>0</v>
          </cell>
          <cell r="AG690">
            <v>0</v>
          </cell>
          <cell r="AH690">
            <v>0</v>
          </cell>
          <cell r="AI690">
            <v>0</v>
          </cell>
          <cell r="AJ690">
            <v>0</v>
          </cell>
          <cell r="AK690">
            <v>0</v>
          </cell>
          <cell r="AL690">
            <v>0</v>
          </cell>
          <cell r="AM690">
            <v>0</v>
          </cell>
          <cell r="AN690">
            <v>0</v>
          </cell>
          <cell r="AO690">
            <v>0</v>
          </cell>
          <cell r="AP690">
            <v>0</v>
          </cell>
          <cell r="AQ690">
            <v>0</v>
          </cell>
          <cell r="AR690">
            <v>0</v>
          </cell>
          <cell r="AS690">
            <v>0</v>
          </cell>
          <cell r="AT690">
            <v>0</v>
          </cell>
          <cell r="AU690">
            <v>0</v>
          </cell>
          <cell r="AV690">
            <v>0</v>
          </cell>
          <cell r="AW690">
            <v>0</v>
          </cell>
          <cell r="AX690">
            <v>0</v>
          </cell>
          <cell r="AY690">
            <v>0</v>
          </cell>
          <cell r="AZ690">
            <v>0</v>
          </cell>
          <cell r="BA690">
            <v>0</v>
          </cell>
          <cell r="BB690">
            <v>0</v>
          </cell>
          <cell r="BC690">
            <v>0</v>
          </cell>
          <cell r="BD690">
            <v>0</v>
          </cell>
          <cell r="BE690">
            <v>0</v>
          </cell>
          <cell r="BF690">
            <v>0</v>
          </cell>
          <cell r="BG690">
            <v>0</v>
          </cell>
          <cell r="BH690">
            <v>0</v>
          </cell>
          <cell r="BI690">
            <v>0</v>
          </cell>
          <cell r="BJ690">
            <v>0</v>
          </cell>
          <cell r="BK690">
            <v>0</v>
          </cell>
          <cell r="BL690">
            <v>0</v>
          </cell>
          <cell r="BM690">
            <v>0</v>
          </cell>
          <cell r="BN690">
            <v>0</v>
          </cell>
          <cell r="BO690">
            <v>0</v>
          </cell>
          <cell r="BP690">
            <v>0</v>
          </cell>
          <cell r="BQ690">
            <v>0</v>
          </cell>
          <cell r="BR690">
            <v>0</v>
          </cell>
          <cell r="BS690">
            <v>0</v>
          </cell>
          <cell r="BT690">
            <v>0</v>
          </cell>
          <cell r="BU690">
            <v>0</v>
          </cell>
          <cell r="BV690">
            <v>0</v>
          </cell>
          <cell r="BW690">
            <v>0</v>
          </cell>
          <cell r="BX690">
            <v>0</v>
          </cell>
          <cell r="BY690">
            <v>0</v>
          </cell>
          <cell r="BZ690">
            <v>0</v>
          </cell>
          <cell r="CA690">
            <v>0</v>
          </cell>
          <cell r="CB690">
            <v>0</v>
          </cell>
          <cell r="CC690">
            <v>0</v>
          </cell>
          <cell r="CD690">
            <v>0</v>
          </cell>
          <cell r="CE690">
            <v>0</v>
          </cell>
          <cell r="CF690">
            <v>0</v>
          </cell>
          <cell r="CG690">
            <v>0</v>
          </cell>
          <cell r="CH690">
            <v>0</v>
          </cell>
          <cell r="CI690">
            <v>0</v>
          </cell>
          <cell r="CJ690">
            <v>0</v>
          </cell>
          <cell r="CK690">
            <v>0</v>
          </cell>
          <cell r="CL690">
            <v>0</v>
          </cell>
          <cell r="CM690">
            <v>0</v>
          </cell>
          <cell r="CN690">
            <v>0</v>
          </cell>
          <cell r="CO690">
            <v>0</v>
          </cell>
          <cell r="CP690">
            <v>0</v>
          </cell>
          <cell r="CQ690">
            <v>0</v>
          </cell>
          <cell r="CR690">
            <v>0</v>
          </cell>
          <cell r="CS690">
            <v>0</v>
          </cell>
          <cell r="CT690">
            <v>0</v>
          </cell>
          <cell r="CU690">
            <v>0</v>
          </cell>
          <cell r="CV690">
            <v>0</v>
          </cell>
          <cell r="CW690">
            <v>0</v>
          </cell>
          <cell r="CX690">
            <v>0</v>
          </cell>
          <cell r="CY690">
            <v>0</v>
          </cell>
          <cell r="CZ690">
            <v>0</v>
          </cell>
          <cell r="DA690">
            <v>0</v>
          </cell>
          <cell r="DB690">
            <v>0</v>
          </cell>
          <cell r="DC690">
            <v>0</v>
          </cell>
          <cell r="DD690">
            <v>0</v>
          </cell>
          <cell r="DE690">
            <v>0</v>
          </cell>
          <cell r="DF690">
            <v>0</v>
          </cell>
          <cell r="DG690">
            <v>0</v>
          </cell>
          <cell r="DH690">
            <v>0</v>
          </cell>
          <cell r="DI690">
            <v>0</v>
          </cell>
          <cell r="DJ690">
            <v>0</v>
          </cell>
          <cell r="DK690">
            <v>0</v>
          </cell>
          <cell r="DL690">
            <v>0</v>
          </cell>
          <cell r="DM690">
            <v>0</v>
          </cell>
          <cell r="DN690">
            <v>0</v>
          </cell>
          <cell r="DO690">
            <v>0</v>
          </cell>
          <cell r="DP690">
            <v>0</v>
          </cell>
          <cell r="DQ690">
            <v>0</v>
          </cell>
          <cell r="DR690">
            <v>0</v>
          </cell>
          <cell r="DS690">
            <v>0</v>
          </cell>
          <cell r="DT690">
            <v>0</v>
          </cell>
          <cell r="DU690">
            <v>0</v>
          </cell>
          <cell r="DV690">
            <v>0</v>
          </cell>
          <cell r="DW690">
            <v>0</v>
          </cell>
          <cell r="DX690">
            <v>0</v>
          </cell>
          <cell r="DY690">
            <v>0</v>
          </cell>
          <cell r="DZ690">
            <v>0</v>
          </cell>
          <cell r="EA690">
            <v>0</v>
          </cell>
          <cell r="EB690">
            <v>0</v>
          </cell>
          <cell r="EC690">
            <v>0</v>
          </cell>
          <cell r="ED690">
            <v>0</v>
          </cell>
          <cell r="EE690">
            <v>0</v>
          </cell>
          <cell r="EF690">
            <v>0</v>
          </cell>
          <cell r="EG690">
            <v>0</v>
          </cell>
          <cell r="EH690">
            <v>0</v>
          </cell>
          <cell r="EI690">
            <v>0</v>
          </cell>
          <cell r="EJ690">
            <v>0</v>
          </cell>
          <cell r="EK690">
            <v>0</v>
          </cell>
          <cell r="EL690">
            <v>0</v>
          </cell>
          <cell r="EM690">
            <v>0</v>
          </cell>
          <cell r="EN690">
            <v>0</v>
          </cell>
        </row>
        <row r="691">
          <cell r="A691">
            <v>0</v>
          </cell>
          <cell r="B691">
            <v>0</v>
          </cell>
          <cell r="C691">
            <v>0</v>
          </cell>
          <cell r="D691">
            <v>0</v>
          </cell>
          <cell r="E691">
            <v>0</v>
          </cell>
          <cell r="F691">
            <v>0</v>
          </cell>
          <cell r="G691">
            <v>0</v>
          </cell>
          <cell r="I691">
            <v>0</v>
          </cell>
          <cell r="J691">
            <v>0</v>
          </cell>
          <cell r="K691">
            <v>0</v>
          </cell>
          <cell r="L691">
            <v>0</v>
          </cell>
          <cell r="M691">
            <v>0</v>
          </cell>
          <cell r="N691">
            <v>0</v>
          </cell>
          <cell r="O691">
            <v>0</v>
          </cell>
          <cell r="P691">
            <v>0</v>
          </cell>
          <cell r="Q691">
            <v>0</v>
          </cell>
          <cell r="R691">
            <v>0</v>
          </cell>
          <cell r="S691">
            <v>0</v>
          </cell>
          <cell r="T691">
            <v>0</v>
          </cell>
          <cell r="U691">
            <v>0</v>
          </cell>
          <cell r="V691">
            <v>0</v>
          </cell>
          <cell r="W691">
            <v>0</v>
          </cell>
          <cell r="X691">
            <v>0</v>
          </cell>
          <cell r="Y691">
            <v>0</v>
          </cell>
          <cell r="Z691">
            <v>0</v>
          </cell>
          <cell r="AA691">
            <v>0</v>
          </cell>
          <cell r="AB691">
            <v>0</v>
          </cell>
          <cell r="AC691">
            <v>0</v>
          </cell>
          <cell r="AD691">
            <v>0</v>
          </cell>
          <cell r="AE691">
            <v>0</v>
          </cell>
          <cell r="AF691">
            <v>0</v>
          </cell>
          <cell r="AG691">
            <v>0</v>
          </cell>
          <cell r="AH691">
            <v>0</v>
          </cell>
          <cell r="AI691">
            <v>0</v>
          </cell>
          <cell r="AJ691">
            <v>0</v>
          </cell>
          <cell r="AK691">
            <v>0</v>
          </cell>
          <cell r="AL691">
            <v>0</v>
          </cell>
          <cell r="AM691">
            <v>0</v>
          </cell>
          <cell r="AN691">
            <v>0</v>
          </cell>
          <cell r="AO691">
            <v>0</v>
          </cell>
          <cell r="AP691">
            <v>0</v>
          </cell>
          <cell r="AQ691">
            <v>0</v>
          </cell>
          <cell r="AR691">
            <v>0</v>
          </cell>
          <cell r="AS691">
            <v>0</v>
          </cell>
          <cell r="AT691">
            <v>0</v>
          </cell>
          <cell r="AU691">
            <v>0</v>
          </cell>
          <cell r="AV691">
            <v>0</v>
          </cell>
          <cell r="AW691">
            <v>0</v>
          </cell>
          <cell r="AX691">
            <v>0</v>
          </cell>
          <cell r="AY691">
            <v>0</v>
          </cell>
          <cell r="AZ691">
            <v>0</v>
          </cell>
          <cell r="BA691">
            <v>0</v>
          </cell>
          <cell r="BB691">
            <v>0</v>
          </cell>
          <cell r="BC691">
            <v>0</v>
          </cell>
          <cell r="BD691">
            <v>0</v>
          </cell>
          <cell r="BE691">
            <v>0</v>
          </cell>
          <cell r="BF691">
            <v>0</v>
          </cell>
          <cell r="BG691">
            <v>0</v>
          </cell>
          <cell r="BH691">
            <v>0</v>
          </cell>
          <cell r="BI691">
            <v>0</v>
          </cell>
          <cell r="BJ691">
            <v>0</v>
          </cell>
          <cell r="BK691">
            <v>0</v>
          </cell>
          <cell r="BL691">
            <v>0</v>
          </cell>
          <cell r="BM691">
            <v>0</v>
          </cell>
          <cell r="BN691">
            <v>0</v>
          </cell>
          <cell r="BO691">
            <v>0</v>
          </cell>
          <cell r="BP691">
            <v>0</v>
          </cell>
          <cell r="BQ691">
            <v>0</v>
          </cell>
          <cell r="BR691">
            <v>0</v>
          </cell>
          <cell r="BS691">
            <v>0</v>
          </cell>
          <cell r="BT691">
            <v>0</v>
          </cell>
          <cell r="BU691">
            <v>0</v>
          </cell>
          <cell r="BV691">
            <v>0</v>
          </cell>
          <cell r="BW691">
            <v>0</v>
          </cell>
          <cell r="BX691">
            <v>0</v>
          </cell>
          <cell r="BY691">
            <v>0</v>
          </cell>
          <cell r="BZ691">
            <v>0</v>
          </cell>
          <cell r="CA691">
            <v>0</v>
          </cell>
          <cell r="CB691">
            <v>0</v>
          </cell>
          <cell r="CC691">
            <v>0</v>
          </cell>
          <cell r="CD691">
            <v>0</v>
          </cell>
          <cell r="CE691">
            <v>0</v>
          </cell>
          <cell r="CF691">
            <v>0</v>
          </cell>
          <cell r="CG691">
            <v>0</v>
          </cell>
          <cell r="CH691">
            <v>0</v>
          </cell>
          <cell r="CI691">
            <v>0</v>
          </cell>
          <cell r="CJ691">
            <v>0</v>
          </cell>
          <cell r="CK691">
            <v>0</v>
          </cell>
          <cell r="CL691">
            <v>0</v>
          </cell>
          <cell r="CM691">
            <v>0</v>
          </cell>
          <cell r="CN691">
            <v>0</v>
          </cell>
          <cell r="CO691">
            <v>0</v>
          </cell>
          <cell r="CP691">
            <v>0</v>
          </cell>
          <cell r="CQ691">
            <v>0</v>
          </cell>
          <cell r="CR691">
            <v>0</v>
          </cell>
          <cell r="CS691">
            <v>0</v>
          </cell>
          <cell r="CT691">
            <v>0</v>
          </cell>
          <cell r="CU691">
            <v>0</v>
          </cell>
          <cell r="CV691">
            <v>0</v>
          </cell>
          <cell r="CW691">
            <v>0</v>
          </cell>
          <cell r="CX691">
            <v>0</v>
          </cell>
          <cell r="CY691">
            <v>0</v>
          </cell>
          <cell r="CZ691">
            <v>0</v>
          </cell>
          <cell r="DA691">
            <v>0</v>
          </cell>
          <cell r="DB691">
            <v>0</v>
          </cell>
          <cell r="DC691">
            <v>0</v>
          </cell>
          <cell r="DD691">
            <v>0</v>
          </cell>
          <cell r="DE691">
            <v>0</v>
          </cell>
          <cell r="DF691">
            <v>0</v>
          </cell>
          <cell r="DG691">
            <v>0</v>
          </cell>
          <cell r="DH691">
            <v>0</v>
          </cell>
          <cell r="DI691">
            <v>0</v>
          </cell>
          <cell r="DJ691">
            <v>0</v>
          </cell>
          <cell r="DK691">
            <v>0</v>
          </cell>
          <cell r="DL691">
            <v>0</v>
          </cell>
          <cell r="DM691">
            <v>0</v>
          </cell>
          <cell r="DN691">
            <v>0</v>
          </cell>
          <cell r="DO691">
            <v>0</v>
          </cell>
          <cell r="DP691">
            <v>0</v>
          </cell>
          <cell r="DQ691">
            <v>0</v>
          </cell>
          <cell r="DR691">
            <v>0</v>
          </cell>
          <cell r="DS691">
            <v>0</v>
          </cell>
          <cell r="DT691">
            <v>0</v>
          </cell>
          <cell r="DU691">
            <v>0</v>
          </cell>
          <cell r="DV691">
            <v>0</v>
          </cell>
          <cell r="DW691">
            <v>0</v>
          </cell>
          <cell r="DX691">
            <v>0</v>
          </cell>
          <cell r="DY691">
            <v>0</v>
          </cell>
          <cell r="DZ691">
            <v>0</v>
          </cell>
          <cell r="EA691">
            <v>0</v>
          </cell>
          <cell r="EB691">
            <v>0</v>
          </cell>
          <cell r="EC691">
            <v>0</v>
          </cell>
          <cell r="ED691">
            <v>0</v>
          </cell>
          <cell r="EE691">
            <v>0</v>
          </cell>
          <cell r="EF691">
            <v>0</v>
          </cell>
          <cell r="EG691">
            <v>0</v>
          </cell>
          <cell r="EH691">
            <v>0</v>
          </cell>
          <cell r="EI691">
            <v>0</v>
          </cell>
          <cell r="EJ691">
            <v>0</v>
          </cell>
          <cell r="EK691">
            <v>0</v>
          </cell>
          <cell r="EL691">
            <v>0</v>
          </cell>
          <cell r="EM691">
            <v>0</v>
          </cell>
          <cell r="EN691">
            <v>0</v>
          </cell>
        </row>
        <row r="692">
          <cell r="A692">
            <v>0</v>
          </cell>
          <cell r="B692">
            <v>0</v>
          </cell>
          <cell r="C692">
            <v>0</v>
          </cell>
          <cell r="D692">
            <v>0</v>
          </cell>
          <cell r="E692">
            <v>0</v>
          </cell>
          <cell r="F692">
            <v>0</v>
          </cell>
          <cell r="G692">
            <v>0</v>
          </cell>
          <cell r="I692">
            <v>0</v>
          </cell>
          <cell r="J692">
            <v>0</v>
          </cell>
          <cell r="K692">
            <v>0</v>
          </cell>
          <cell r="L692">
            <v>0</v>
          </cell>
          <cell r="M692">
            <v>0</v>
          </cell>
          <cell r="N692">
            <v>0</v>
          </cell>
          <cell r="O692">
            <v>0</v>
          </cell>
          <cell r="P692">
            <v>0</v>
          </cell>
          <cell r="Q692">
            <v>0</v>
          </cell>
          <cell r="R692">
            <v>0</v>
          </cell>
          <cell r="S692">
            <v>0</v>
          </cell>
          <cell r="T692">
            <v>0</v>
          </cell>
          <cell r="U692">
            <v>0</v>
          </cell>
          <cell r="V692">
            <v>0</v>
          </cell>
          <cell r="W692">
            <v>0</v>
          </cell>
          <cell r="X692">
            <v>0</v>
          </cell>
          <cell r="Y692">
            <v>0</v>
          </cell>
          <cell r="Z692">
            <v>0</v>
          </cell>
          <cell r="AA692">
            <v>0</v>
          </cell>
          <cell r="AB692">
            <v>0</v>
          </cell>
          <cell r="AC692">
            <v>0</v>
          </cell>
          <cell r="AD692">
            <v>0</v>
          </cell>
          <cell r="AE692">
            <v>0</v>
          </cell>
          <cell r="AF692">
            <v>0</v>
          </cell>
          <cell r="AG692">
            <v>0</v>
          </cell>
          <cell r="AH692">
            <v>0</v>
          </cell>
          <cell r="AI692">
            <v>0</v>
          </cell>
          <cell r="AJ692">
            <v>0</v>
          </cell>
          <cell r="AK692">
            <v>0</v>
          </cell>
          <cell r="AL692">
            <v>0</v>
          </cell>
          <cell r="AM692">
            <v>0</v>
          </cell>
          <cell r="AN692">
            <v>0</v>
          </cell>
          <cell r="AO692">
            <v>0</v>
          </cell>
          <cell r="AP692">
            <v>0</v>
          </cell>
          <cell r="AQ692">
            <v>0</v>
          </cell>
          <cell r="AR692">
            <v>0</v>
          </cell>
          <cell r="AS692">
            <v>0</v>
          </cell>
          <cell r="AT692">
            <v>0</v>
          </cell>
          <cell r="AU692">
            <v>0</v>
          </cell>
          <cell r="AV692">
            <v>0</v>
          </cell>
          <cell r="AW692">
            <v>0</v>
          </cell>
          <cell r="AX692">
            <v>0</v>
          </cell>
          <cell r="AY692">
            <v>0</v>
          </cell>
          <cell r="AZ692">
            <v>0</v>
          </cell>
          <cell r="BA692">
            <v>0</v>
          </cell>
          <cell r="BB692">
            <v>0</v>
          </cell>
          <cell r="BC692">
            <v>0</v>
          </cell>
          <cell r="BD692">
            <v>0</v>
          </cell>
          <cell r="BE692">
            <v>0</v>
          </cell>
          <cell r="BF692">
            <v>0</v>
          </cell>
          <cell r="BG692">
            <v>0</v>
          </cell>
          <cell r="BH692">
            <v>0</v>
          </cell>
          <cell r="BI692">
            <v>0</v>
          </cell>
          <cell r="BJ692">
            <v>0</v>
          </cell>
          <cell r="BK692">
            <v>0</v>
          </cell>
          <cell r="BL692">
            <v>0</v>
          </cell>
          <cell r="BM692">
            <v>0</v>
          </cell>
          <cell r="BN692">
            <v>0</v>
          </cell>
          <cell r="BO692">
            <v>0</v>
          </cell>
          <cell r="BP692">
            <v>0</v>
          </cell>
          <cell r="BQ692">
            <v>0</v>
          </cell>
          <cell r="BR692">
            <v>0</v>
          </cell>
          <cell r="BS692">
            <v>0</v>
          </cell>
          <cell r="BT692">
            <v>0</v>
          </cell>
          <cell r="BU692">
            <v>0</v>
          </cell>
          <cell r="BV692">
            <v>0</v>
          </cell>
          <cell r="BW692">
            <v>0</v>
          </cell>
          <cell r="BX692">
            <v>0</v>
          </cell>
          <cell r="BY692">
            <v>0</v>
          </cell>
          <cell r="BZ692">
            <v>0</v>
          </cell>
          <cell r="CA692">
            <v>0</v>
          </cell>
          <cell r="CB692">
            <v>0</v>
          </cell>
          <cell r="CC692">
            <v>0</v>
          </cell>
          <cell r="CD692">
            <v>0</v>
          </cell>
          <cell r="CE692">
            <v>0</v>
          </cell>
          <cell r="CF692">
            <v>0</v>
          </cell>
          <cell r="CG692">
            <v>0</v>
          </cell>
          <cell r="CH692">
            <v>0</v>
          </cell>
          <cell r="CI692">
            <v>0</v>
          </cell>
          <cell r="CJ692">
            <v>0</v>
          </cell>
          <cell r="CK692">
            <v>0</v>
          </cell>
          <cell r="CL692">
            <v>0</v>
          </cell>
          <cell r="CM692">
            <v>0</v>
          </cell>
          <cell r="CN692">
            <v>0</v>
          </cell>
          <cell r="CO692">
            <v>0</v>
          </cell>
          <cell r="CP692">
            <v>0</v>
          </cell>
          <cell r="CQ692">
            <v>0</v>
          </cell>
          <cell r="CR692">
            <v>0</v>
          </cell>
          <cell r="CS692">
            <v>0</v>
          </cell>
          <cell r="CT692">
            <v>0</v>
          </cell>
          <cell r="CU692">
            <v>0</v>
          </cell>
          <cell r="CV692">
            <v>0</v>
          </cell>
          <cell r="CW692">
            <v>0</v>
          </cell>
          <cell r="CX692">
            <v>0</v>
          </cell>
          <cell r="CY692">
            <v>0</v>
          </cell>
          <cell r="CZ692">
            <v>0</v>
          </cell>
          <cell r="DA692">
            <v>0</v>
          </cell>
          <cell r="DB692">
            <v>0</v>
          </cell>
          <cell r="DC692">
            <v>0</v>
          </cell>
          <cell r="DD692">
            <v>0</v>
          </cell>
          <cell r="DE692">
            <v>0</v>
          </cell>
          <cell r="DF692">
            <v>0</v>
          </cell>
          <cell r="DG692">
            <v>0</v>
          </cell>
          <cell r="DH692">
            <v>0</v>
          </cell>
          <cell r="DI692">
            <v>0</v>
          </cell>
          <cell r="DJ692">
            <v>0</v>
          </cell>
          <cell r="DK692">
            <v>0</v>
          </cell>
          <cell r="DL692">
            <v>0</v>
          </cell>
          <cell r="DM692">
            <v>0</v>
          </cell>
          <cell r="DN692">
            <v>0</v>
          </cell>
          <cell r="DO692">
            <v>0</v>
          </cell>
          <cell r="DP692">
            <v>0</v>
          </cell>
          <cell r="DQ692">
            <v>0</v>
          </cell>
          <cell r="DR692">
            <v>0</v>
          </cell>
          <cell r="DS692">
            <v>0</v>
          </cell>
          <cell r="DT692">
            <v>0</v>
          </cell>
          <cell r="DU692">
            <v>0</v>
          </cell>
          <cell r="DV692">
            <v>0</v>
          </cell>
          <cell r="DW692">
            <v>0</v>
          </cell>
          <cell r="DX692">
            <v>0</v>
          </cell>
          <cell r="DY692">
            <v>0</v>
          </cell>
          <cell r="DZ692">
            <v>0</v>
          </cell>
          <cell r="EA692">
            <v>0</v>
          </cell>
          <cell r="EB692">
            <v>0</v>
          </cell>
          <cell r="EC692">
            <v>0</v>
          </cell>
          <cell r="ED692">
            <v>0</v>
          </cell>
          <cell r="EE692">
            <v>0</v>
          </cell>
          <cell r="EF692">
            <v>0</v>
          </cell>
          <cell r="EG692">
            <v>0</v>
          </cell>
          <cell r="EH692">
            <v>0</v>
          </cell>
          <cell r="EI692">
            <v>0</v>
          </cell>
          <cell r="EJ692">
            <v>0</v>
          </cell>
          <cell r="EK692">
            <v>0</v>
          </cell>
          <cell r="EL692">
            <v>0</v>
          </cell>
          <cell r="EM692">
            <v>0</v>
          </cell>
          <cell r="EN692">
            <v>0</v>
          </cell>
        </row>
        <row r="693">
          <cell r="A693">
            <v>0</v>
          </cell>
          <cell r="B693">
            <v>0</v>
          </cell>
          <cell r="C693">
            <v>0</v>
          </cell>
          <cell r="D693">
            <v>0</v>
          </cell>
          <cell r="E693">
            <v>0</v>
          </cell>
          <cell r="F693">
            <v>0</v>
          </cell>
          <cell r="G693">
            <v>0</v>
          </cell>
          <cell r="I693">
            <v>0</v>
          </cell>
          <cell r="J693">
            <v>0</v>
          </cell>
          <cell r="K693">
            <v>0</v>
          </cell>
          <cell r="L693">
            <v>0</v>
          </cell>
          <cell r="M693">
            <v>0</v>
          </cell>
          <cell r="N693">
            <v>0</v>
          </cell>
          <cell r="O693">
            <v>0</v>
          </cell>
          <cell r="P693">
            <v>0</v>
          </cell>
          <cell r="Q693">
            <v>0</v>
          </cell>
          <cell r="R693">
            <v>0</v>
          </cell>
          <cell r="S693">
            <v>0</v>
          </cell>
          <cell r="T693">
            <v>0</v>
          </cell>
          <cell r="U693">
            <v>0</v>
          </cell>
          <cell r="V693">
            <v>0</v>
          </cell>
          <cell r="W693">
            <v>0</v>
          </cell>
          <cell r="X693">
            <v>0</v>
          </cell>
          <cell r="Y693">
            <v>0</v>
          </cell>
          <cell r="Z693">
            <v>0</v>
          </cell>
          <cell r="AA693">
            <v>0</v>
          </cell>
          <cell r="AB693">
            <v>0</v>
          </cell>
          <cell r="AC693">
            <v>0</v>
          </cell>
          <cell r="AD693">
            <v>0</v>
          </cell>
          <cell r="AE693">
            <v>0</v>
          </cell>
          <cell r="AF693">
            <v>0</v>
          </cell>
          <cell r="AG693">
            <v>0</v>
          </cell>
          <cell r="AH693">
            <v>0</v>
          </cell>
          <cell r="AI693">
            <v>0</v>
          </cell>
          <cell r="AJ693">
            <v>0</v>
          </cell>
          <cell r="AK693">
            <v>0</v>
          </cell>
          <cell r="AL693">
            <v>0</v>
          </cell>
          <cell r="AM693">
            <v>0</v>
          </cell>
          <cell r="AN693">
            <v>0</v>
          </cell>
          <cell r="AO693">
            <v>0</v>
          </cell>
          <cell r="AP693">
            <v>0</v>
          </cell>
          <cell r="AQ693">
            <v>0</v>
          </cell>
          <cell r="AR693">
            <v>0</v>
          </cell>
          <cell r="AS693">
            <v>0</v>
          </cell>
          <cell r="AT693">
            <v>0</v>
          </cell>
          <cell r="AU693">
            <v>0</v>
          </cell>
          <cell r="AV693">
            <v>0</v>
          </cell>
          <cell r="AW693">
            <v>0</v>
          </cell>
          <cell r="AX693">
            <v>0</v>
          </cell>
          <cell r="AY693">
            <v>0</v>
          </cell>
          <cell r="AZ693">
            <v>0</v>
          </cell>
          <cell r="BA693">
            <v>0</v>
          </cell>
          <cell r="BB693">
            <v>0</v>
          </cell>
          <cell r="BC693">
            <v>0</v>
          </cell>
          <cell r="BD693">
            <v>0</v>
          </cell>
          <cell r="BE693">
            <v>0</v>
          </cell>
          <cell r="BF693">
            <v>0</v>
          </cell>
          <cell r="BG693">
            <v>0</v>
          </cell>
          <cell r="BH693">
            <v>0</v>
          </cell>
          <cell r="BI693">
            <v>0</v>
          </cell>
          <cell r="BJ693">
            <v>0</v>
          </cell>
          <cell r="BK693">
            <v>0</v>
          </cell>
          <cell r="BL693">
            <v>0</v>
          </cell>
          <cell r="BM693">
            <v>0</v>
          </cell>
          <cell r="BN693">
            <v>0</v>
          </cell>
          <cell r="BO693">
            <v>0</v>
          </cell>
          <cell r="BP693">
            <v>0</v>
          </cell>
          <cell r="BQ693">
            <v>0</v>
          </cell>
          <cell r="BR693">
            <v>0</v>
          </cell>
          <cell r="BS693">
            <v>0</v>
          </cell>
          <cell r="BT693">
            <v>0</v>
          </cell>
          <cell r="BU693">
            <v>0</v>
          </cell>
          <cell r="BV693">
            <v>0</v>
          </cell>
          <cell r="BW693">
            <v>0</v>
          </cell>
          <cell r="BX693">
            <v>0</v>
          </cell>
          <cell r="BY693">
            <v>0</v>
          </cell>
          <cell r="BZ693">
            <v>0</v>
          </cell>
          <cell r="CA693">
            <v>0</v>
          </cell>
          <cell r="CB693">
            <v>0</v>
          </cell>
          <cell r="CC693">
            <v>0</v>
          </cell>
          <cell r="CD693">
            <v>0</v>
          </cell>
          <cell r="CE693">
            <v>0</v>
          </cell>
          <cell r="CF693">
            <v>0</v>
          </cell>
          <cell r="CG693">
            <v>0</v>
          </cell>
          <cell r="CH693">
            <v>0</v>
          </cell>
          <cell r="CI693">
            <v>0</v>
          </cell>
          <cell r="CJ693">
            <v>0</v>
          </cell>
          <cell r="CK693">
            <v>0</v>
          </cell>
          <cell r="CL693">
            <v>0</v>
          </cell>
          <cell r="CM693">
            <v>0</v>
          </cell>
          <cell r="CN693">
            <v>0</v>
          </cell>
          <cell r="CO693">
            <v>0</v>
          </cell>
          <cell r="CP693">
            <v>0</v>
          </cell>
          <cell r="CQ693">
            <v>0</v>
          </cell>
          <cell r="CR693">
            <v>0</v>
          </cell>
          <cell r="CS693">
            <v>0</v>
          </cell>
          <cell r="CT693">
            <v>0</v>
          </cell>
          <cell r="CU693">
            <v>0</v>
          </cell>
          <cell r="CV693">
            <v>0</v>
          </cell>
          <cell r="CW693">
            <v>0</v>
          </cell>
          <cell r="CX693">
            <v>0</v>
          </cell>
          <cell r="CY693">
            <v>0</v>
          </cell>
          <cell r="CZ693">
            <v>0</v>
          </cell>
          <cell r="DA693">
            <v>0</v>
          </cell>
          <cell r="DB693">
            <v>0</v>
          </cell>
          <cell r="DC693">
            <v>0</v>
          </cell>
          <cell r="DD693">
            <v>0</v>
          </cell>
          <cell r="DE693">
            <v>0</v>
          </cell>
          <cell r="DF693">
            <v>0</v>
          </cell>
          <cell r="DG693">
            <v>0</v>
          </cell>
          <cell r="DH693">
            <v>0</v>
          </cell>
          <cell r="DI693">
            <v>0</v>
          </cell>
          <cell r="DJ693">
            <v>0</v>
          </cell>
          <cell r="DK693">
            <v>0</v>
          </cell>
          <cell r="DL693">
            <v>0</v>
          </cell>
          <cell r="DM693">
            <v>0</v>
          </cell>
          <cell r="DN693">
            <v>0</v>
          </cell>
          <cell r="DO693">
            <v>0</v>
          </cell>
          <cell r="DP693">
            <v>0</v>
          </cell>
          <cell r="DQ693">
            <v>0</v>
          </cell>
          <cell r="DR693">
            <v>0</v>
          </cell>
          <cell r="DS693">
            <v>0</v>
          </cell>
          <cell r="DT693">
            <v>0</v>
          </cell>
          <cell r="DU693">
            <v>0</v>
          </cell>
          <cell r="DV693">
            <v>0</v>
          </cell>
          <cell r="DW693">
            <v>0</v>
          </cell>
          <cell r="DX693">
            <v>0</v>
          </cell>
          <cell r="DY693">
            <v>0</v>
          </cell>
          <cell r="DZ693">
            <v>0</v>
          </cell>
          <cell r="EA693">
            <v>0</v>
          </cell>
          <cell r="EB693">
            <v>0</v>
          </cell>
          <cell r="EC693">
            <v>0</v>
          </cell>
          <cell r="ED693">
            <v>0</v>
          </cell>
          <cell r="EE693">
            <v>0</v>
          </cell>
          <cell r="EF693">
            <v>0</v>
          </cell>
          <cell r="EG693">
            <v>0</v>
          </cell>
          <cell r="EH693">
            <v>0</v>
          </cell>
          <cell r="EI693">
            <v>0</v>
          </cell>
          <cell r="EJ693">
            <v>0</v>
          </cell>
          <cell r="EK693">
            <v>0</v>
          </cell>
          <cell r="EL693">
            <v>0</v>
          </cell>
          <cell r="EM693">
            <v>0</v>
          </cell>
          <cell r="EN693">
            <v>0</v>
          </cell>
        </row>
        <row r="694">
          <cell r="A694">
            <v>0</v>
          </cell>
          <cell r="B694">
            <v>0</v>
          </cell>
          <cell r="C694">
            <v>0</v>
          </cell>
          <cell r="D694">
            <v>0</v>
          </cell>
          <cell r="E694">
            <v>0</v>
          </cell>
          <cell r="F694">
            <v>0</v>
          </cell>
          <cell r="G694">
            <v>0</v>
          </cell>
          <cell r="I694">
            <v>0</v>
          </cell>
          <cell r="J694">
            <v>0</v>
          </cell>
          <cell r="K694">
            <v>0</v>
          </cell>
          <cell r="L694">
            <v>0</v>
          </cell>
          <cell r="M694">
            <v>0</v>
          </cell>
          <cell r="N694">
            <v>0</v>
          </cell>
          <cell r="O694">
            <v>0</v>
          </cell>
          <cell r="P694">
            <v>0</v>
          </cell>
          <cell r="Q694">
            <v>0</v>
          </cell>
          <cell r="R694">
            <v>0</v>
          </cell>
          <cell r="S694">
            <v>0</v>
          </cell>
          <cell r="T694">
            <v>0</v>
          </cell>
          <cell r="U694">
            <v>0</v>
          </cell>
          <cell r="V694">
            <v>0</v>
          </cell>
          <cell r="W694">
            <v>0</v>
          </cell>
          <cell r="X694">
            <v>0</v>
          </cell>
          <cell r="Y694">
            <v>0</v>
          </cell>
          <cell r="Z694">
            <v>0</v>
          </cell>
          <cell r="AA694">
            <v>0</v>
          </cell>
          <cell r="AB694">
            <v>0</v>
          </cell>
          <cell r="AC694">
            <v>0</v>
          </cell>
          <cell r="AD694">
            <v>0</v>
          </cell>
          <cell r="AE694">
            <v>0</v>
          </cell>
          <cell r="AF694">
            <v>0</v>
          </cell>
          <cell r="AG694">
            <v>0</v>
          </cell>
          <cell r="AH694">
            <v>0</v>
          </cell>
          <cell r="AI694">
            <v>0</v>
          </cell>
          <cell r="AJ694">
            <v>0</v>
          </cell>
          <cell r="AK694">
            <v>0</v>
          </cell>
          <cell r="AL694">
            <v>0</v>
          </cell>
          <cell r="AM694">
            <v>0</v>
          </cell>
          <cell r="AN694">
            <v>0</v>
          </cell>
          <cell r="AO694">
            <v>0</v>
          </cell>
          <cell r="AP694">
            <v>0</v>
          </cell>
          <cell r="AQ694">
            <v>0</v>
          </cell>
          <cell r="AR694">
            <v>0</v>
          </cell>
          <cell r="AS694">
            <v>0</v>
          </cell>
          <cell r="AT694">
            <v>0</v>
          </cell>
          <cell r="AU694">
            <v>0</v>
          </cell>
          <cell r="AV694">
            <v>0</v>
          </cell>
          <cell r="AW694">
            <v>0</v>
          </cell>
          <cell r="AX694">
            <v>0</v>
          </cell>
          <cell r="AY694">
            <v>0</v>
          </cell>
          <cell r="AZ694">
            <v>0</v>
          </cell>
          <cell r="BA694">
            <v>0</v>
          </cell>
          <cell r="BB694">
            <v>0</v>
          </cell>
          <cell r="BC694">
            <v>0</v>
          </cell>
          <cell r="BD694">
            <v>0</v>
          </cell>
          <cell r="BE694">
            <v>0</v>
          </cell>
          <cell r="BF694">
            <v>0</v>
          </cell>
          <cell r="BG694">
            <v>0</v>
          </cell>
          <cell r="BH694">
            <v>0</v>
          </cell>
          <cell r="BI694">
            <v>0</v>
          </cell>
          <cell r="BJ694">
            <v>0</v>
          </cell>
          <cell r="BK694">
            <v>0</v>
          </cell>
          <cell r="BL694">
            <v>0</v>
          </cell>
          <cell r="BM694">
            <v>0</v>
          </cell>
          <cell r="BN694">
            <v>0</v>
          </cell>
          <cell r="BO694">
            <v>0</v>
          </cell>
          <cell r="BP694">
            <v>0</v>
          </cell>
          <cell r="BQ694">
            <v>0</v>
          </cell>
          <cell r="BR694">
            <v>0</v>
          </cell>
          <cell r="BS694">
            <v>0</v>
          </cell>
          <cell r="BT694">
            <v>0</v>
          </cell>
          <cell r="BU694">
            <v>0</v>
          </cell>
          <cell r="BV694">
            <v>0</v>
          </cell>
          <cell r="BW694">
            <v>0</v>
          </cell>
          <cell r="BX694">
            <v>0</v>
          </cell>
          <cell r="BY694">
            <v>0</v>
          </cell>
          <cell r="BZ694">
            <v>0</v>
          </cell>
          <cell r="CA694">
            <v>0</v>
          </cell>
          <cell r="CB694">
            <v>0</v>
          </cell>
          <cell r="CC694">
            <v>0</v>
          </cell>
          <cell r="CD694">
            <v>0</v>
          </cell>
          <cell r="CE694">
            <v>0</v>
          </cell>
          <cell r="CF694">
            <v>0</v>
          </cell>
          <cell r="CG694">
            <v>0</v>
          </cell>
          <cell r="CH694">
            <v>0</v>
          </cell>
          <cell r="CI694">
            <v>0</v>
          </cell>
          <cell r="CJ694">
            <v>0</v>
          </cell>
          <cell r="CK694">
            <v>0</v>
          </cell>
          <cell r="CL694">
            <v>0</v>
          </cell>
          <cell r="CM694">
            <v>0</v>
          </cell>
          <cell r="CN694">
            <v>0</v>
          </cell>
          <cell r="CO694">
            <v>0</v>
          </cell>
          <cell r="CP694">
            <v>0</v>
          </cell>
          <cell r="CQ694">
            <v>0</v>
          </cell>
          <cell r="CR694">
            <v>0</v>
          </cell>
          <cell r="CS694">
            <v>0</v>
          </cell>
          <cell r="CT694">
            <v>0</v>
          </cell>
          <cell r="CU694">
            <v>0</v>
          </cell>
          <cell r="CV694">
            <v>0</v>
          </cell>
          <cell r="CW694">
            <v>0</v>
          </cell>
          <cell r="CX694">
            <v>0</v>
          </cell>
          <cell r="CY694">
            <v>0</v>
          </cell>
          <cell r="CZ694">
            <v>0</v>
          </cell>
          <cell r="DA694">
            <v>0</v>
          </cell>
          <cell r="DB694">
            <v>0</v>
          </cell>
          <cell r="DC694">
            <v>0</v>
          </cell>
          <cell r="DD694">
            <v>0</v>
          </cell>
          <cell r="DE694">
            <v>0</v>
          </cell>
          <cell r="DF694">
            <v>0</v>
          </cell>
          <cell r="DG694">
            <v>0</v>
          </cell>
          <cell r="DH694">
            <v>0</v>
          </cell>
          <cell r="DI694">
            <v>0</v>
          </cell>
          <cell r="DJ694">
            <v>0</v>
          </cell>
          <cell r="DK694">
            <v>0</v>
          </cell>
          <cell r="DL694">
            <v>0</v>
          </cell>
          <cell r="DM694">
            <v>0</v>
          </cell>
          <cell r="DN694">
            <v>0</v>
          </cell>
          <cell r="DO694">
            <v>0</v>
          </cell>
          <cell r="DP694">
            <v>0</v>
          </cell>
          <cell r="DQ694">
            <v>0</v>
          </cell>
          <cell r="DR694">
            <v>0</v>
          </cell>
          <cell r="DS694">
            <v>0</v>
          </cell>
          <cell r="DT694">
            <v>0</v>
          </cell>
          <cell r="DU694">
            <v>0</v>
          </cell>
          <cell r="DV694">
            <v>0</v>
          </cell>
          <cell r="DW694">
            <v>0</v>
          </cell>
          <cell r="DX694">
            <v>0</v>
          </cell>
          <cell r="DY694">
            <v>0</v>
          </cell>
          <cell r="DZ694">
            <v>0</v>
          </cell>
          <cell r="EA694">
            <v>0</v>
          </cell>
          <cell r="EB694">
            <v>0</v>
          </cell>
          <cell r="EC694">
            <v>0</v>
          </cell>
          <cell r="ED694">
            <v>0</v>
          </cell>
          <cell r="EE694">
            <v>0</v>
          </cell>
          <cell r="EF694">
            <v>0</v>
          </cell>
          <cell r="EG694">
            <v>0</v>
          </cell>
          <cell r="EH694">
            <v>0</v>
          </cell>
          <cell r="EI694">
            <v>0</v>
          </cell>
          <cell r="EJ694">
            <v>0</v>
          </cell>
          <cell r="EK694">
            <v>0</v>
          </cell>
          <cell r="EL694">
            <v>0</v>
          </cell>
          <cell r="EM694">
            <v>0</v>
          </cell>
          <cell r="EN694">
            <v>0</v>
          </cell>
        </row>
        <row r="695">
          <cell r="A695">
            <v>0</v>
          </cell>
          <cell r="B695">
            <v>0</v>
          </cell>
          <cell r="C695">
            <v>0</v>
          </cell>
          <cell r="D695">
            <v>0</v>
          </cell>
          <cell r="E695">
            <v>0</v>
          </cell>
          <cell r="F695">
            <v>0</v>
          </cell>
          <cell r="G695">
            <v>0</v>
          </cell>
          <cell r="I695">
            <v>0</v>
          </cell>
          <cell r="J695">
            <v>0</v>
          </cell>
          <cell r="K695">
            <v>0</v>
          </cell>
          <cell r="L695">
            <v>0</v>
          </cell>
          <cell r="M695">
            <v>0</v>
          </cell>
          <cell r="N695">
            <v>0</v>
          </cell>
          <cell r="O695">
            <v>0</v>
          </cell>
          <cell r="P695">
            <v>0</v>
          </cell>
          <cell r="Q695">
            <v>0</v>
          </cell>
          <cell r="R695">
            <v>0</v>
          </cell>
          <cell r="S695">
            <v>0</v>
          </cell>
          <cell r="T695">
            <v>0</v>
          </cell>
          <cell r="U695">
            <v>0</v>
          </cell>
          <cell r="V695">
            <v>0</v>
          </cell>
          <cell r="W695">
            <v>0</v>
          </cell>
          <cell r="X695">
            <v>0</v>
          </cell>
          <cell r="Y695">
            <v>0</v>
          </cell>
          <cell r="Z695">
            <v>0</v>
          </cell>
          <cell r="AA695">
            <v>0</v>
          </cell>
          <cell r="AB695">
            <v>0</v>
          </cell>
          <cell r="AC695">
            <v>0</v>
          </cell>
          <cell r="AD695">
            <v>0</v>
          </cell>
          <cell r="AE695">
            <v>0</v>
          </cell>
          <cell r="AF695">
            <v>0</v>
          </cell>
          <cell r="AG695">
            <v>0</v>
          </cell>
          <cell r="AH695">
            <v>0</v>
          </cell>
          <cell r="AI695">
            <v>0</v>
          </cell>
          <cell r="AJ695">
            <v>0</v>
          </cell>
          <cell r="AK695">
            <v>0</v>
          </cell>
          <cell r="AL695">
            <v>0</v>
          </cell>
          <cell r="AM695">
            <v>0</v>
          </cell>
          <cell r="AN695">
            <v>0</v>
          </cell>
          <cell r="AO695">
            <v>0</v>
          </cell>
          <cell r="AP695">
            <v>0</v>
          </cell>
          <cell r="AQ695">
            <v>0</v>
          </cell>
          <cell r="AR695">
            <v>0</v>
          </cell>
          <cell r="AS695">
            <v>0</v>
          </cell>
          <cell r="AT695">
            <v>0</v>
          </cell>
          <cell r="AU695">
            <v>0</v>
          </cell>
          <cell r="AV695">
            <v>0</v>
          </cell>
          <cell r="AW695">
            <v>0</v>
          </cell>
          <cell r="AX695">
            <v>0</v>
          </cell>
          <cell r="AY695">
            <v>0</v>
          </cell>
          <cell r="AZ695">
            <v>0</v>
          </cell>
          <cell r="BA695">
            <v>0</v>
          </cell>
          <cell r="BB695">
            <v>0</v>
          </cell>
          <cell r="BC695">
            <v>0</v>
          </cell>
          <cell r="BD695">
            <v>0</v>
          </cell>
          <cell r="BE695">
            <v>0</v>
          </cell>
          <cell r="BF695">
            <v>0</v>
          </cell>
          <cell r="BG695">
            <v>0</v>
          </cell>
          <cell r="BH695">
            <v>0</v>
          </cell>
          <cell r="BI695">
            <v>0</v>
          </cell>
          <cell r="BJ695">
            <v>0</v>
          </cell>
          <cell r="BK695">
            <v>0</v>
          </cell>
          <cell r="BL695">
            <v>0</v>
          </cell>
          <cell r="BM695">
            <v>0</v>
          </cell>
          <cell r="BN695">
            <v>0</v>
          </cell>
          <cell r="BO695">
            <v>0</v>
          </cell>
          <cell r="BP695">
            <v>0</v>
          </cell>
          <cell r="BQ695">
            <v>0</v>
          </cell>
          <cell r="BR695">
            <v>0</v>
          </cell>
          <cell r="BS695">
            <v>0</v>
          </cell>
          <cell r="BT695">
            <v>0</v>
          </cell>
          <cell r="BU695">
            <v>0</v>
          </cell>
          <cell r="BV695">
            <v>0</v>
          </cell>
          <cell r="BW695">
            <v>0</v>
          </cell>
          <cell r="BX695">
            <v>0</v>
          </cell>
          <cell r="BY695">
            <v>0</v>
          </cell>
          <cell r="BZ695">
            <v>0</v>
          </cell>
          <cell r="CA695">
            <v>0</v>
          </cell>
          <cell r="CB695">
            <v>0</v>
          </cell>
          <cell r="CC695">
            <v>0</v>
          </cell>
          <cell r="CD695">
            <v>0</v>
          </cell>
          <cell r="CE695">
            <v>0</v>
          </cell>
          <cell r="CF695">
            <v>0</v>
          </cell>
          <cell r="CG695">
            <v>0</v>
          </cell>
          <cell r="CH695">
            <v>0</v>
          </cell>
          <cell r="CI695">
            <v>0</v>
          </cell>
          <cell r="CJ695">
            <v>0</v>
          </cell>
          <cell r="CK695">
            <v>0</v>
          </cell>
          <cell r="CL695">
            <v>0</v>
          </cell>
          <cell r="CM695">
            <v>0</v>
          </cell>
          <cell r="CN695">
            <v>0</v>
          </cell>
          <cell r="CO695">
            <v>0</v>
          </cell>
          <cell r="CP695">
            <v>0</v>
          </cell>
          <cell r="CQ695">
            <v>0</v>
          </cell>
          <cell r="CR695">
            <v>0</v>
          </cell>
          <cell r="CS695">
            <v>0</v>
          </cell>
          <cell r="CT695">
            <v>0</v>
          </cell>
          <cell r="CU695">
            <v>0</v>
          </cell>
          <cell r="CV695">
            <v>0</v>
          </cell>
          <cell r="CW695">
            <v>0</v>
          </cell>
          <cell r="CX695">
            <v>0</v>
          </cell>
          <cell r="CY695">
            <v>0</v>
          </cell>
          <cell r="CZ695">
            <v>0</v>
          </cell>
          <cell r="DA695">
            <v>0</v>
          </cell>
          <cell r="DB695">
            <v>0</v>
          </cell>
          <cell r="DC695">
            <v>0</v>
          </cell>
          <cell r="DD695">
            <v>0</v>
          </cell>
          <cell r="DE695">
            <v>0</v>
          </cell>
          <cell r="DF695">
            <v>0</v>
          </cell>
          <cell r="DG695">
            <v>0</v>
          </cell>
          <cell r="DH695">
            <v>0</v>
          </cell>
          <cell r="DI695">
            <v>0</v>
          </cell>
          <cell r="DJ695">
            <v>0</v>
          </cell>
          <cell r="DK695">
            <v>0</v>
          </cell>
          <cell r="DL695">
            <v>0</v>
          </cell>
          <cell r="DM695">
            <v>0</v>
          </cell>
          <cell r="DN695">
            <v>0</v>
          </cell>
          <cell r="DO695">
            <v>0</v>
          </cell>
          <cell r="DP695">
            <v>0</v>
          </cell>
          <cell r="DQ695">
            <v>0</v>
          </cell>
          <cell r="DR695">
            <v>0</v>
          </cell>
          <cell r="DS695">
            <v>0</v>
          </cell>
          <cell r="DT695">
            <v>0</v>
          </cell>
          <cell r="DU695">
            <v>0</v>
          </cell>
          <cell r="DV695">
            <v>0</v>
          </cell>
          <cell r="DW695">
            <v>0</v>
          </cell>
          <cell r="DX695">
            <v>0</v>
          </cell>
          <cell r="DY695">
            <v>0</v>
          </cell>
          <cell r="DZ695">
            <v>0</v>
          </cell>
          <cell r="EA695">
            <v>0</v>
          </cell>
          <cell r="EB695">
            <v>0</v>
          </cell>
          <cell r="EC695">
            <v>0</v>
          </cell>
          <cell r="ED695">
            <v>0</v>
          </cell>
          <cell r="EE695">
            <v>0</v>
          </cell>
          <cell r="EF695">
            <v>0</v>
          </cell>
          <cell r="EG695">
            <v>0</v>
          </cell>
          <cell r="EH695">
            <v>0</v>
          </cell>
          <cell r="EI695">
            <v>0</v>
          </cell>
          <cell r="EJ695">
            <v>0</v>
          </cell>
          <cell r="EK695">
            <v>0</v>
          </cell>
          <cell r="EL695">
            <v>0</v>
          </cell>
          <cell r="EM695">
            <v>0</v>
          </cell>
          <cell r="EN695">
            <v>0</v>
          </cell>
        </row>
        <row r="696">
          <cell r="A696">
            <v>0</v>
          </cell>
          <cell r="B696">
            <v>0</v>
          </cell>
          <cell r="C696">
            <v>0</v>
          </cell>
          <cell r="D696">
            <v>0</v>
          </cell>
          <cell r="E696">
            <v>0</v>
          </cell>
          <cell r="F696">
            <v>0</v>
          </cell>
          <cell r="G696">
            <v>0</v>
          </cell>
          <cell r="I696">
            <v>0</v>
          </cell>
          <cell r="J696">
            <v>0</v>
          </cell>
          <cell r="K696">
            <v>0</v>
          </cell>
          <cell r="L696">
            <v>0</v>
          </cell>
          <cell r="M696">
            <v>0</v>
          </cell>
          <cell r="N696">
            <v>0</v>
          </cell>
          <cell r="O696">
            <v>0</v>
          </cell>
          <cell r="P696">
            <v>0</v>
          </cell>
          <cell r="Q696">
            <v>0</v>
          </cell>
          <cell r="R696">
            <v>0</v>
          </cell>
          <cell r="S696">
            <v>0</v>
          </cell>
          <cell r="T696">
            <v>0</v>
          </cell>
          <cell r="U696">
            <v>0</v>
          </cell>
          <cell r="V696">
            <v>0</v>
          </cell>
          <cell r="W696">
            <v>0</v>
          </cell>
          <cell r="X696">
            <v>0</v>
          </cell>
          <cell r="Y696">
            <v>0</v>
          </cell>
          <cell r="Z696">
            <v>0</v>
          </cell>
          <cell r="AA696">
            <v>0</v>
          </cell>
          <cell r="AB696">
            <v>0</v>
          </cell>
          <cell r="AC696">
            <v>0</v>
          </cell>
          <cell r="AD696">
            <v>0</v>
          </cell>
          <cell r="AE696">
            <v>0</v>
          </cell>
          <cell r="AF696">
            <v>0</v>
          </cell>
          <cell r="AG696">
            <v>0</v>
          </cell>
          <cell r="AH696">
            <v>0</v>
          </cell>
          <cell r="AI696">
            <v>0</v>
          </cell>
          <cell r="AJ696">
            <v>0</v>
          </cell>
          <cell r="AK696">
            <v>0</v>
          </cell>
          <cell r="AL696">
            <v>0</v>
          </cell>
          <cell r="AM696">
            <v>0</v>
          </cell>
          <cell r="AN696">
            <v>0</v>
          </cell>
          <cell r="AO696">
            <v>0</v>
          </cell>
          <cell r="AP696">
            <v>0</v>
          </cell>
          <cell r="AQ696">
            <v>0</v>
          </cell>
          <cell r="AR696">
            <v>0</v>
          </cell>
          <cell r="AS696">
            <v>0</v>
          </cell>
          <cell r="AT696">
            <v>0</v>
          </cell>
          <cell r="AU696">
            <v>0</v>
          </cell>
          <cell r="AV696">
            <v>0</v>
          </cell>
          <cell r="AW696">
            <v>0</v>
          </cell>
          <cell r="AX696">
            <v>0</v>
          </cell>
          <cell r="AY696">
            <v>0</v>
          </cell>
          <cell r="AZ696">
            <v>0</v>
          </cell>
          <cell r="BA696">
            <v>0</v>
          </cell>
          <cell r="BB696">
            <v>0</v>
          </cell>
          <cell r="BC696">
            <v>0</v>
          </cell>
          <cell r="BD696">
            <v>0</v>
          </cell>
          <cell r="BE696">
            <v>0</v>
          </cell>
          <cell r="BF696">
            <v>0</v>
          </cell>
          <cell r="BG696">
            <v>0</v>
          </cell>
          <cell r="BH696">
            <v>0</v>
          </cell>
          <cell r="BI696">
            <v>0</v>
          </cell>
          <cell r="BJ696">
            <v>0</v>
          </cell>
          <cell r="BK696">
            <v>0</v>
          </cell>
          <cell r="BL696">
            <v>0</v>
          </cell>
          <cell r="BM696">
            <v>0</v>
          </cell>
          <cell r="BN696">
            <v>0</v>
          </cell>
          <cell r="BO696">
            <v>0</v>
          </cell>
          <cell r="BP696">
            <v>0</v>
          </cell>
          <cell r="BQ696">
            <v>0</v>
          </cell>
          <cell r="BR696">
            <v>0</v>
          </cell>
          <cell r="BS696">
            <v>0</v>
          </cell>
          <cell r="BT696">
            <v>0</v>
          </cell>
          <cell r="BU696">
            <v>0</v>
          </cell>
          <cell r="BV696">
            <v>0</v>
          </cell>
          <cell r="BW696">
            <v>0</v>
          </cell>
          <cell r="BX696">
            <v>0</v>
          </cell>
          <cell r="BY696">
            <v>0</v>
          </cell>
          <cell r="BZ696">
            <v>0</v>
          </cell>
          <cell r="CA696">
            <v>0</v>
          </cell>
          <cell r="CB696">
            <v>0</v>
          </cell>
          <cell r="CC696">
            <v>0</v>
          </cell>
          <cell r="CD696">
            <v>0</v>
          </cell>
          <cell r="CE696">
            <v>0</v>
          </cell>
          <cell r="CF696">
            <v>0</v>
          </cell>
          <cell r="CG696">
            <v>0</v>
          </cell>
          <cell r="CH696">
            <v>0</v>
          </cell>
          <cell r="CI696">
            <v>0</v>
          </cell>
          <cell r="CJ696">
            <v>0</v>
          </cell>
          <cell r="CK696">
            <v>0</v>
          </cell>
          <cell r="CL696">
            <v>0</v>
          </cell>
          <cell r="CM696">
            <v>0</v>
          </cell>
          <cell r="CN696">
            <v>0</v>
          </cell>
          <cell r="CO696">
            <v>0</v>
          </cell>
          <cell r="CP696">
            <v>0</v>
          </cell>
          <cell r="CQ696">
            <v>0</v>
          </cell>
          <cell r="CR696">
            <v>0</v>
          </cell>
          <cell r="CS696">
            <v>0</v>
          </cell>
          <cell r="CT696">
            <v>0</v>
          </cell>
          <cell r="CU696">
            <v>0</v>
          </cell>
          <cell r="CV696">
            <v>0</v>
          </cell>
          <cell r="CW696">
            <v>0</v>
          </cell>
          <cell r="CX696">
            <v>0</v>
          </cell>
          <cell r="CY696">
            <v>0</v>
          </cell>
          <cell r="CZ696">
            <v>0</v>
          </cell>
          <cell r="DA696">
            <v>0</v>
          </cell>
          <cell r="DB696">
            <v>0</v>
          </cell>
          <cell r="DC696">
            <v>0</v>
          </cell>
          <cell r="DD696">
            <v>0</v>
          </cell>
          <cell r="DE696">
            <v>0</v>
          </cell>
          <cell r="DF696">
            <v>0</v>
          </cell>
          <cell r="DG696">
            <v>0</v>
          </cell>
          <cell r="DH696">
            <v>0</v>
          </cell>
          <cell r="DI696">
            <v>0</v>
          </cell>
          <cell r="DJ696">
            <v>0</v>
          </cell>
          <cell r="DK696">
            <v>0</v>
          </cell>
          <cell r="DL696">
            <v>0</v>
          </cell>
          <cell r="DM696">
            <v>0</v>
          </cell>
          <cell r="DN696">
            <v>0</v>
          </cell>
          <cell r="DO696">
            <v>0</v>
          </cell>
          <cell r="DP696">
            <v>0</v>
          </cell>
          <cell r="DQ696">
            <v>0</v>
          </cell>
          <cell r="DR696">
            <v>0</v>
          </cell>
          <cell r="DS696">
            <v>0</v>
          </cell>
          <cell r="DT696">
            <v>0</v>
          </cell>
          <cell r="DU696">
            <v>0</v>
          </cell>
          <cell r="DV696">
            <v>0</v>
          </cell>
          <cell r="DW696">
            <v>0</v>
          </cell>
          <cell r="DX696">
            <v>0</v>
          </cell>
          <cell r="DY696">
            <v>0</v>
          </cell>
          <cell r="DZ696">
            <v>0</v>
          </cell>
          <cell r="EA696">
            <v>0</v>
          </cell>
          <cell r="EB696">
            <v>0</v>
          </cell>
          <cell r="EC696">
            <v>0</v>
          </cell>
          <cell r="ED696">
            <v>0</v>
          </cell>
          <cell r="EE696">
            <v>0</v>
          </cell>
          <cell r="EF696">
            <v>0</v>
          </cell>
          <cell r="EG696">
            <v>0</v>
          </cell>
          <cell r="EH696">
            <v>0</v>
          </cell>
          <cell r="EI696">
            <v>0</v>
          </cell>
          <cell r="EJ696">
            <v>0</v>
          </cell>
          <cell r="EK696">
            <v>0</v>
          </cell>
          <cell r="EL696">
            <v>0</v>
          </cell>
          <cell r="EM696">
            <v>0</v>
          </cell>
          <cell r="EN696">
            <v>0</v>
          </cell>
        </row>
        <row r="697">
          <cell r="A697">
            <v>0</v>
          </cell>
          <cell r="B697">
            <v>0</v>
          </cell>
          <cell r="C697">
            <v>0</v>
          </cell>
          <cell r="D697">
            <v>0</v>
          </cell>
          <cell r="E697">
            <v>0</v>
          </cell>
          <cell r="F697">
            <v>0</v>
          </cell>
          <cell r="G697">
            <v>0</v>
          </cell>
          <cell r="I697">
            <v>0</v>
          </cell>
          <cell r="J697">
            <v>0</v>
          </cell>
          <cell r="K697">
            <v>0</v>
          </cell>
          <cell r="L697">
            <v>0</v>
          </cell>
          <cell r="M697">
            <v>0</v>
          </cell>
          <cell r="N697">
            <v>0</v>
          </cell>
          <cell r="O697">
            <v>0</v>
          </cell>
          <cell r="P697">
            <v>0</v>
          </cell>
          <cell r="Q697">
            <v>0</v>
          </cell>
          <cell r="R697">
            <v>0</v>
          </cell>
          <cell r="S697">
            <v>0</v>
          </cell>
          <cell r="T697">
            <v>0</v>
          </cell>
          <cell r="U697">
            <v>0</v>
          </cell>
          <cell r="V697">
            <v>0</v>
          </cell>
          <cell r="W697">
            <v>0</v>
          </cell>
          <cell r="X697">
            <v>0</v>
          </cell>
          <cell r="Y697">
            <v>0</v>
          </cell>
          <cell r="Z697">
            <v>0</v>
          </cell>
          <cell r="AA697">
            <v>0</v>
          </cell>
          <cell r="AB697">
            <v>0</v>
          </cell>
          <cell r="AC697">
            <v>0</v>
          </cell>
          <cell r="AD697">
            <v>0</v>
          </cell>
          <cell r="AE697">
            <v>0</v>
          </cell>
          <cell r="AF697">
            <v>0</v>
          </cell>
          <cell r="AG697">
            <v>0</v>
          </cell>
          <cell r="AH697">
            <v>0</v>
          </cell>
          <cell r="AI697">
            <v>0</v>
          </cell>
          <cell r="AJ697">
            <v>0</v>
          </cell>
          <cell r="AK697">
            <v>0</v>
          </cell>
          <cell r="AL697">
            <v>0</v>
          </cell>
          <cell r="AM697">
            <v>0</v>
          </cell>
          <cell r="AN697">
            <v>0</v>
          </cell>
          <cell r="AO697">
            <v>0</v>
          </cell>
          <cell r="AP697">
            <v>0</v>
          </cell>
          <cell r="AQ697">
            <v>0</v>
          </cell>
          <cell r="AR697">
            <v>0</v>
          </cell>
          <cell r="AS697">
            <v>0</v>
          </cell>
          <cell r="AT697">
            <v>0</v>
          </cell>
          <cell r="AU697">
            <v>0</v>
          </cell>
          <cell r="AV697">
            <v>0</v>
          </cell>
          <cell r="AW697">
            <v>0</v>
          </cell>
          <cell r="AX697">
            <v>0</v>
          </cell>
          <cell r="AY697">
            <v>0</v>
          </cell>
          <cell r="AZ697">
            <v>0</v>
          </cell>
          <cell r="BA697">
            <v>0</v>
          </cell>
          <cell r="BB697">
            <v>0</v>
          </cell>
          <cell r="BC697">
            <v>0</v>
          </cell>
          <cell r="BD697">
            <v>0</v>
          </cell>
          <cell r="BE697">
            <v>0</v>
          </cell>
          <cell r="BF697">
            <v>0</v>
          </cell>
          <cell r="BG697">
            <v>0</v>
          </cell>
          <cell r="BH697">
            <v>0</v>
          </cell>
          <cell r="BI697">
            <v>0</v>
          </cell>
          <cell r="BJ697">
            <v>0</v>
          </cell>
          <cell r="BK697">
            <v>0</v>
          </cell>
          <cell r="BL697">
            <v>0</v>
          </cell>
          <cell r="BM697">
            <v>0</v>
          </cell>
          <cell r="BN697">
            <v>0</v>
          </cell>
          <cell r="BO697">
            <v>0</v>
          </cell>
          <cell r="BP697">
            <v>0</v>
          </cell>
          <cell r="BQ697">
            <v>0</v>
          </cell>
          <cell r="BR697">
            <v>0</v>
          </cell>
          <cell r="BS697">
            <v>0</v>
          </cell>
          <cell r="BT697">
            <v>0</v>
          </cell>
          <cell r="BU697">
            <v>0</v>
          </cell>
          <cell r="BV697">
            <v>0</v>
          </cell>
          <cell r="BW697">
            <v>0</v>
          </cell>
          <cell r="BX697">
            <v>0</v>
          </cell>
          <cell r="BY697">
            <v>0</v>
          </cell>
          <cell r="BZ697">
            <v>0</v>
          </cell>
          <cell r="CA697">
            <v>0</v>
          </cell>
          <cell r="CB697">
            <v>0</v>
          </cell>
          <cell r="CC697">
            <v>0</v>
          </cell>
          <cell r="CD697">
            <v>0</v>
          </cell>
          <cell r="CE697">
            <v>0</v>
          </cell>
          <cell r="CF697">
            <v>0</v>
          </cell>
          <cell r="CG697">
            <v>0</v>
          </cell>
          <cell r="CH697">
            <v>0</v>
          </cell>
          <cell r="CI697">
            <v>0</v>
          </cell>
          <cell r="CJ697">
            <v>0</v>
          </cell>
          <cell r="CK697">
            <v>0</v>
          </cell>
          <cell r="CL697">
            <v>0</v>
          </cell>
          <cell r="CM697">
            <v>0</v>
          </cell>
          <cell r="CN697">
            <v>0</v>
          </cell>
          <cell r="CO697">
            <v>0</v>
          </cell>
          <cell r="CP697">
            <v>0</v>
          </cell>
          <cell r="CQ697">
            <v>0</v>
          </cell>
          <cell r="CR697">
            <v>0</v>
          </cell>
          <cell r="CS697">
            <v>0</v>
          </cell>
          <cell r="CT697">
            <v>0</v>
          </cell>
          <cell r="CU697">
            <v>0</v>
          </cell>
          <cell r="CV697">
            <v>0</v>
          </cell>
          <cell r="CW697">
            <v>0</v>
          </cell>
          <cell r="CX697">
            <v>0</v>
          </cell>
          <cell r="CY697">
            <v>0</v>
          </cell>
          <cell r="CZ697">
            <v>0</v>
          </cell>
          <cell r="DA697">
            <v>0</v>
          </cell>
          <cell r="DB697">
            <v>0</v>
          </cell>
          <cell r="DC697">
            <v>0</v>
          </cell>
          <cell r="DD697">
            <v>0</v>
          </cell>
          <cell r="DE697">
            <v>0</v>
          </cell>
          <cell r="DF697">
            <v>0</v>
          </cell>
          <cell r="DG697">
            <v>0</v>
          </cell>
          <cell r="DH697">
            <v>0</v>
          </cell>
          <cell r="DI697">
            <v>0</v>
          </cell>
          <cell r="DJ697">
            <v>0</v>
          </cell>
          <cell r="DK697">
            <v>0</v>
          </cell>
          <cell r="DL697">
            <v>0</v>
          </cell>
          <cell r="DM697">
            <v>0</v>
          </cell>
          <cell r="DN697">
            <v>0</v>
          </cell>
          <cell r="DO697">
            <v>0</v>
          </cell>
          <cell r="DP697">
            <v>0</v>
          </cell>
          <cell r="DQ697">
            <v>0</v>
          </cell>
          <cell r="DR697">
            <v>0</v>
          </cell>
          <cell r="DS697">
            <v>0</v>
          </cell>
          <cell r="DT697">
            <v>0</v>
          </cell>
          <cell r="DU697">
            <v>0</v>
          </cell>
          <cell r="DV697">
            <v>0</v>
          </cell>
          <cell r="DW697">
            <v>0</v>
          </cell>
          <cell r="DX697">
            <v>0</v>
          </cell>
          <cell r="DY697">
            <v>0</v>
          </cell>
          <cell r="DZ697">
            <v>0</v>
          </cell>
          <cell r="EA697">
            <v>0</v>
          </cell>
          <cell r="EB697">
            <v>0</v>
          </cell>
          <cell r="EC697">
            <v>0</v>
          </cell>
          <cell r="ED697">
            <v>0</v>
          </cell>
          <cell r="EE697">
            <v>0</v>
          </cell>
          <cell r="EF697">
            <v>0</v>
          </cell>
          <cell r="EG697">
            <v>0</v>
          </cell>
          <cell r="EH697">
            <v>0</v>
          </cell>
          <cell r="EI697">
            <v>0</v>
          </cell>
          <cell r="EJ697">
            <v>0</v>
          </cell>
          <cell r="EK697">
            <v>0</v>
          </cell>
          <cell r="EL697">
            <v>0</v>
          </cell>
          <cell r="EM697">
            <v>0</v>
          </cell>
          <cell r="EN697">
            <v>0</v>
          </cell>
        </row>
        <row r="698">
          <cell r="A698">
            <v>0</v>
          </cell>
          <cell r="B698">
            <v>0</v>
          </cell>
          <cell r="C698">
            <v>0</v>
          </cell>
          <cell r="D698">
            <v>0</v>
          </cell>
          <cell r="E698">
            <v>0</v>
          </cell>
          <cell r="F698">
            <v>0</v>
          </cell>
          <cell r="G698">
            <v>0</v>
          </cell>
          <cell r="I698">
            <v>0</v>
          </cell>
          <cell r="J698">
            <v>0</v>
          </cell>
          <cell r="K698">
            <v>0</v>
          </cell>
          <cell r="L698">
            <v>0</v>
          </cell>
          <cell r="M698">
            <v>0</v>
          </cell>
          <cell r="N698">
            <v>0</v>
          </cell>
          <cell r="O698">
            <v>0</v>
          </cell>
          <cell r="P698">
            <v>0</v>
          </cell>
          <cell r="Q698">
            <v>0</v>
          </cell>
          <cell r="R698">
            <v>0</v>
          </cell>
          <cell r="S698">
            <v>0</v>
          </cell>
          <cell r="T698">
            <v>0</v>
          </cell>
          <cell r="U698">
            <v>0</v>
          </cell>
          <cell r="V698">
            <v>0</v>
          </cell>
          <cell r="W698">
            <v>0</v>
          </cell>
          <cell r="X698">
            <v>0</v>
          </cell>
          <cell r="Y698">
            <v>0</v>
          </cell>
          <cell r="Z698">
            <v>0</v>
          </cell>
          <cell r="AA698">
            <v>0</v>
          </cell>
          <cell r="AB698">
            <v>0</v>
          </cell>
          <cell r="AC698">
            <v>0</v>
          </cell>
          <cell r="AD698">
            <v>0</v>
          </cell>
          <cell r="AE698">
            <v>0</v>
          </cell>
          <cell r="AF698">
            <v>0</v>
          </cell>
          <cell r="AG698">
            <v>0</v>
          </cell>
          <cell r="AH698">
            <v>0</v>
          </cell>
          <cell r="AI698">
            <v>0</v>
          </cell>
          <cell r="AJ698">
            <v>0</v>
          </cell>
          <cell r="AK698">
            <v>0</v>
          </cell>
          <cell r="AL698">
            <v>0</v>
          </cell>
          <cell r="AM698">
            <v>0</v>
          </cell>
          <cell r="AN698">
            <v>0</v>
          </cell>
          <cell r="AO698">
            <v>0</v>
          </cell>
          <cell r="AP698">
            <v>0</v>
          </cell>
          <cell r="AQ698">
            <v>0</v>
          </cell>
          <cell r="AR698">
            <v>0</v>
          </cell>
          <cell r="AS698">
            <v>0</v>
          </cell>
          <cell r="AT698">
            <v>0</v>
          </cell>
          <cell r="AU698">
            <v>0</v>
          </cell>
          <cell r="AV698">
            <v>0</v>
          </cell>
          <cell r="AW698">
            <v>0</v>
          </cell>
          <cell r="AX698">
            <v>0</v>
          </cell>
          <cell r="AY698">
            <v>0</v>
          </cell>
          <cell r="AZ698">
            <v>0</v>
          </cell>
          <cell r="BA698">
            <v>0</v>
          </cell>
          <cell r="BB698">
            <v>0</v>
          </cell>
          <cell r="BC698">
            <v>0</v>
          </cell>
          <cell r="BD698">
            <v>0</v>
          </cell>
          <cell r="BE698">
            <v>0</v>
          </cell>
          <cell r="BF698">
            <v>0</v>
          </cell>
          <cell r="BG698">
            <v>0</v>
          </cell>
          <cell r="BH698">
            <v>0</v>
          </cell>
          <cell r="BI698">
            <v>0</v>
          </cell>
          <cell r="BJ698">
            <v>0</v>
          </cell>
          <cell r="BK698">
            <v>0</v>
          </cell>
          <cell r="BL698">
            <v>0</v>
          </cell>
          <cell r="BM698">
            <v>0</v>
          </cell>
          <cell r="BN698">
            <v>0</v>
          </cell>
          <cell r="BO698">
            <v>0</v>
          </cell>
          <cell r="BP698">
            <v>0</v>
          </cell>
          <cell r="BQ698">
            <v>0</v>
          </cell>
          <cell r="BR698">
            <v>0</v>
          </cell>
          <cell r="BS698">
            <v>0</v>
          </cell>
          <cell r="BT698">
            <v>0</v>
          </cell>
          <cell r="BU698">
            <v>0</v>
          </cell>
          <cell r="BV698">
            <v>0</v>
          </cell>
          <cell r="BW698">
            <v>0</v>
          </cell>
          <cell r="BX698">
            <v>0</v>
          </cell>
          <cell r="BY698">
            <v>0</v>
          </cell>
          <cell r="BZ698">
            <v>0</v>
          </cell>
          <cell r="CA698">
            <v>0</v>
          </cell>
          <cell r="CB698">
            <v>0</v>
          </cell>
          <cell r="CC698">
            <v>0</v>
          </cell>
          <cell r="CD698">
            <v>0</v>
          </cell>
          <cell r="CE698">
            <v>0</v>
          </cell>
          <cell r="CF698">
            <v>0</v>
          </cell>
          <cell r="CG698">
            <v>0</v>
          </cell>
          <cell r="CH698">
            <v>0</v>
          </cell>
          <cell r="CI698">
            <v>0</v>
          </cell>
          <cell r="CJ698">
            <v>0</v>
          </cell>
          <cell r="CK698">
            <v>0</v>
          </cell>
          <cell r="CL698">
            <v>0</v>
          </cell>
          <cell r="CM698">
            <v>0</v>
          </cell>
          <cell r="CN698">
            <v>0</v>
          </cell>
          <cell r="CO698">
            <v>0</v>
          </cell>
          <cell r="CP698">
            <v>0</v>
          </cell>
          <cell r="CQ698">
            <v>0</v>
          </cell>
          <cell r="CR698">
            <v>0</v>
          </cell>
          <cell r="CS698">
            <v>0</v>
          </cell>
          <cell r="CT698">
            <v>0</v>
          </cell>
          <cell r="CU698">
            <v>0</v>
          </cell>
          <cell r="CV698">
            <v>0</v>
          </cell>
          <cell r="CW698">
            <v>0</v>
          </cell>
          <cell r="CX698">
            <v>0</v>
          </cell>
          <cell r="CY698">
            <v>0</v>
          </cell>
          <cell r="CZ698">
            <v>0</v>
          </cell>
          <cell r="DA698">
            <v>0</v>
          </cell>
          <cell r="DB698">
            <v>0</v>
          </cell>
          <cell r="DC698">
            <v>0</v>
          </cell>
          <cell r="DD698">
            <v>0</v>
          </cell>
          <cell r="DE698">
            <v>0</v>
          </cell>
          <cell r="DF698">
            <v>0</v>
          </cell>
          <cell r="DG698">
            <v>0</v>
          </cell>
          <cell r="DH698">
            <v>0</v>
          </cell>
          <cell r="DI698">
            <v>0</v>
          </cell>
          <cell r="DJ698">
            <v>0</v>
          </cell>
          <cell r="DK698">
            <v>0</v>
          </cell>
          <cell r="DL698">
            <v>0</v>
          </cell>
          <cell r="DM698">
            <v>0</v>
          </cell>
          <cell r="DN698">
            <v>0</v>
          </cell>
          <cell r="DO698">
            <v>0</v>
          </cell>
          <cell r="DP698">
            <v>0</v>
          </cell>
          <cell r="DQ698">
            <v>0</v>
          </cell>
          <cell r="DR698">
            <v>0</v>
          </cell>
          <cell r="DS698">
            <v>0</v>
          </cell>
          <cell r="DT698">
            <v>0</v>
          </cell>
          <cell r="DU698">
            <v>0</v>
          </cell>
          <cell r="DV698">
            <v>0</v>
          </cell>
          <cell r="DW698">
            <v>0</v>
          </cell>
          <cell r="DX698">
            <v>0</v>
          </cell>
          <cell r="DY698">
            <v>0</v>
          </cell>
          <cell r="DZ698">
            <v>0</v>
          </cell>
          <cell r="EA698">
            <v>0</v>
          </cell>
          <cell r="EB698">
            <v>0</v>
          </cell>
          <cell r="EC698">
            <v>0</v>
          </cell>
          <cell r="ED698">
            <v>0</v>
          </cell>
          <cell r="EE698">
            <v>0</v>
          </cell>
          <cell r="EF698">
            <v>0</v>
          </cell>
          <cell r="EG698">
            <v>0</v>
          </cell>
          <cell r="EH698">
            <v>0</v>
          </cell>
          <cell r="EI698">
            <v>0</v>
          </cell>
          <cell r="EJ698">
            <v>0</v>
          </cell>
          <cell r="EK698">
            <v>0</v>
          </cell>
          <cell r="EL698">
            <v>0</v>
          </cell>
          <cell r="EM698">
            <v>0</v>
          </cell>
          <cell r="EN698">
            <v>0</v>
          </cell>
        </row>
        <row r="699">
          <cell r="A699">
            <v>0</v>
          </cell>
          <cell r="B699">
            <v>0</v>
          </cell>
          <cell r="C699">
            <v>0</v>
          </cell>
          <cell r="D699">
            <v>0</v>
          </cell>
          <cell r="E699">
            <v>0</v>
          </cell>
          <cell r="F699">
            <v>0</v>
          </cell>
          <cell r="G699">
            <v>0</v>
          </cell>
          <cell r="I699">
            <v>0</v>
          </cell>
          <cell r="J699">
            <v>0</v>
          </cell>
          <cell r="K699">
            <v>0</v>
          </cell>
          <cell r="L699">
            <v>0</v>
          </cell>
          <cell r="M699">
            <v>0</v>
          </cell>
          <cell r="N699">
            <v>0</v>
          </cell>
          <cell r="O699">
            <v>0</v>
          </cell>
          <cell r="P699">
            <v>0</v>
          </cell>
          <cell r="Q699">
            <v>0</v>
          </cell>
          <cell r="R699">
            <v>0</v>
          </cell>
          <cell r="S699">
            <v>0</v>
          </cell>
          <cell r="T699">
            <v>0</v>
          </cell>
          <cell r="U699">
            <v>0</v>
          </cell>
          <cell r="V699">
            <v>0</v>
          </cell>
          <cell r="W699">
            <v>0</v>
          </cell>
          <cell r="X699">
            <v>0</v>
          </cell>
          <cell r="Y699">
            <v>0</v>
          </cell>
          <cell r="Z699">
            <v>0</v>
          </cell>
          <cell r="AA699">
            <v>0</v>
          </cell>
          <cell r="AB699">
            <v>0</v>
          </cell>
          <cell r="AC699">
            <v>0</v>
          </cell>
          <cell r="AD699">
            <v>0</v>
          </cell>
          <cell r="AE699">
            <v>0</v>
          </cell>
          <cell r="AF699">
            <v>0</v>
          </cell>
          <cell r="AG699">
            <v>0</v>
          </cell>
          <cell r="AH699">
            <v>0</v>
          </cell>
          <cell r="AI699">
            <v>0</v>
          </cell>
          <cell r="AJ699">
            <v>0</v>
          </cell>
          <cell r="AK699">
            <v>0</v>
          </cell>
          <cell r="AL699">
            <v>0</v>
          </cell>
          <cell r="AM699">
            <v>0</v>
          </cell>
          <cell r="AN699">
            <v>0</v>
          </cell>
          <cell r="AO699">
            <v>0</v>
          </cell>
          <cell r="AP699">
            <v>0</v>
          </cell>
          <cell r="AQ699">
            <v>0</v>
          </cell>
          <cell r="AR699">
            <v>0</v>
          </cell>
          <cell r="AS699">
            <v>0</v>
          </cell>
          <cell r="AT699">
            <v>0</v>
          </cell>
          <cell r="AU699">
            <v>0</v>
          </cell>
          <cell r="AV699">
            <v>0</v>
          </cell>
          <cell r="AW699">
            <v>0</v>
          </cell>
          <cell r="AX699">
            <v>0</v>
          </cell>
          <cell r="AY699">
            <v>0</v>
          </cell>
          <cell r="AZ699">
            <v>0</v>
          </cell>
          <cell r="BA699">
            <v>0</v>
          </cell>
          <cell r="BB699">
            <v>0</v>
          </cell>
          <cell r="BC699">
            <v>0</v>
          </cell>
          <cell r="BD699">
            <v>0</v>
          </cell>
          <cell r="BE699">
            <v>0</v>
          </cell>
          <cell r="BF699">
            <v>0</v>
          </cell>
          <cell r="BG699">
            <v>0</v>
          </cell>
          <cell r="BH699">
            <v>0</v>
          </cell>
          <cell r="BI699">
            <v>0</v>
          </cell>
          <cell r="BJ699">
            <v>0</v>
          </cell>
          <cell r="BK699">
            <v>0</v>
          </cell>
          <cell r="BL699">
            <v>0</v>
          </cell>
          <cell r="BM699">
            <v>0</v>
          </cell>
          <cell r="BN699">
            <v>0</v>
          </cell>
          <cell r="BO699">
            <v>0</v>
          </cell>
          <cell r="BP699">
            <v>0</v>
          </cell>
          <cell r="BQ699">
            <v>0</v>
          </cell>
          <cell r="BR699">
            <v>0</v>
          </cell>
          <cell r="BS699">
            <v>0</v>
          </cell>
          <cell r="BT699">
            <v>0</v>
          </cell>
          <cell r="BU699">
            <v>0</v>
          </cell>
          <cell r="BV699">
            <v>0</v>
          </cell>
          <cell r="BW699">
            <v>0</v>
          </cell>
          <cell r="BX699">
            <v>0</v>
          </cell>
          <cell r="BY699">
            <v>0</v>
          </cell>
          <cell r="BZ699">
            <v>0</v>
          </cell>
          <cell r="CA699">
            <v>0</v>
          </cell>
          <cell r="CB699">
            <v>0</v>
          </cell>
          <cell r="CC699">
            <v>0</v>
          </cell>
          <cell r="CD699">
            <v>0</v>
          </cell>
          <cell r="CE699">
            <v>0</v>
          </cell>
          <cell r="CF699">
            <v>0</v>
          </cell>
          <cell r="CG699">
            <v>0</v>
          </cell>
          <cell r="CH699">
            <v>0</v>
          </cell>
          <cell r="CI699">
            <v>0</v>
          </cell>
          <cell r="CJ699">
            <v>0</v>
          </cell>
          <cell r="CK699">
            <v>0</v>
          </cell>
          <cell r="CL699">
            <v>0</v>
          </cell>
          <cell r="CM699">
            <v>0</v>
          </cell>
          <cell r="CN699">
            <v>0</v>
          </cell>
          <cell r="CO699">
            <v>0</v>
          </cell>
          <cell r="CP699">
            <v>0</v>
          </cell>
          <cell r="CQ699">
            <v>0</v>
          </cell>
          <cell r="CR699">
            <v>0</v>
          </cell>
          <cell r="CS699">
            <v>0</v>
          </cell>
          <cell r="CT699">
            <v>0</v>
          </cell>
          <cell r="CU699">
            <v>0</v>
          </cell>
          <cell r="CV699">
            <v>0</v>
          </cell>
          <cell r="CW699">
            <v>0</v>
          </cell>
          <cell r="CX699">
            <v>0</v>
          </cell>
          <cell r="CY699">
            <v>0</v>
          </cell>
          <cell r="CZ699">
            <v>0</v>
          </cell>
          <cell r="DA699">
            <v>0</v>
          </cell>
          <cell r="DB699">
            <v>0</v>
          </cell>
          <cell r="DC699">
            <v>0</v>
          </cell>
          <cell r="DD699">
            <v>0</v>
          </cell>
          <cell r="DE699">
            <v>0</v>
          </cell>
          <cell r="DF699">
            <v>0</v>
          </cell>
          <cell r="DG699">
            <v>0</v>
          </cell>
          <cell r="DH699">
            <v>0</v>
          </cell>
          <cell r="DI699">
            <v>0</v>
          </cell>
          <cell r="DJ699">
            <v>0</v>
          </cell>
          <cell r="DK699">
            <v>0</v>
          </cell>
          <cell r="DL699">
            <v>0</v>
          </cell>
          <cell r="DM699">
            <v>0</v>
          </cell>
          <cell r="DN699">
            <v>0</v>
          </cell>
          <cell r="DO699">
            <v>0</v>
          </cell>
          <cell r="DP699">
            <v>0</v>
          </cell>
          <cell r="DQ699">
            <v>0</v>
          </cell>
          <cell r="DR699">
            <v>0</v>
          </cell>
          <cell r="DS699">
            <v>0</v>
          </cell>
          <cell r="DT699">
            <v>0</v>
          </cell>
          <cell r="DU699">
            <v>0</v>
          </cell>
          <cell r="DV699">
            <v>0</v>
          </cell>
          <cell r="DW699">
            <v>0</v>
          </cell>
          <cell r="DX699">
            <v>0</v>
          </cell>
          <cell r="DY699">
            <v>0</v>
          </cell>
          <cell r="DZ699">
            <v>0</v>
          </cell>
          <cell r="EA699">
            <v>0</v>
          </cell>
          <cell r="EB699">
            <v>0</v>
          </cell>
          <cell r="EC699">
            <v>0</v>
          </cell>
          <cell r="ED699">
            <v>0</v>
          </cell>
          <cell r="EE699">
            <v>0</v>
          </cell>
          <cell r="EF699">
            <v>0</v>
          </cell>
          <cell r="EG699">
            <v>0</v>
          </cell>
          <cell r="EH699">
            <v>0</v>
          </cell>
          <cell r="EI699">
            <v>0</v>
          </cell>
          <cell r="EJ699">
            <v>0</v>
          </cell>
          <cell r="EK699">
            <v>0</v>
          </cell>
          <cell r="EL699">
            <v>0</v>
          </cell>
          <cell r="EM699">
            <v>0</v>
          </cell>
          <cell r="EN699">
            <v>0</v>
          </cell>
        </row>
        <row r="700">
          <cell r="A700">
            <v>0</v>
          </cell>
          <cell r="B700">
            <v>0</v>
          </cell>
          <cell r="C700">
            <v>0</v>
          </cell>
          <cell r="D700">
            <v>0</v>
          </cell>
          <cell r="E700">
            <v>0</v>
          </cell>
          <cell r="F700">
            <v>0</v>
          </cell>
          <cell r="G700">
            <v>0</v>
          </cell>
          <cell r="I700">
            <v>0</v>
          </cell>
          <cell r="J700">
            <v>0</v>
          </cell>
          <cell r="K700">
            <v>0</v>
          </cell>
          <cell r="L700">
            <v>0</v>
          </cell>
          <cell r="M700">
            <v>0</v>
          </cell>
          <cell r="N700">
            <v>0</v>
          </cell>
          <cell r="O700">
            <v>0</v>
          </cell>
          <cell r="P700">
            <v>0</v>
          </cell>
          <cell r="Q700">
            <v>0</v>
          </cell>
          <cell r="R700">
            <v>0</v>
          </cell>
          <cell r="S700">
            <v>0</v>
          </cell>
          <cell r="T700">
            <v>0</v>
          </cell>
          <cell r="U700">
            <v>0</v>
          </cell>
          <cell r="V700">
            <v>0</v>
          </cell>
          <cell r="W700">
            <v>0</v>
          </cell>
          <cell r="X700">
            <v>0</v>
          </cell>
          <cell r="Y700">
            <v>0</v>
          </cell>
          <cell r="Z700">
            <v>0</v>
          </cell>
          <cell r="AA700">
            <v>0</v>
          </cell>
          <cell r="AB700">
            <v>0</v>
          </cell>
          <cell r="AC700">
            <v>0</v>
          </cell>
          <cell r="AD700">
            <v>0</v>
          </cell>
          <cell r="AE700">
            <v>0</v>
          </cell>
          <cell r="AF700">
            <v>0</v>
          </cell>
          <cell r="AG700">
            <v>0</v>
          </cell>
          <cell r="AH700">
            <v>0</v>
          </cell>
          <cell r="AI700">
            <v>0</v>
          </cell>
          <cell r="AJ700">
            <v>0</v>
          </cell>
          <cell r="AK700">
            <v>0</v>
          </cell>
          <cell r="AL700">
            <v>0</v>
          </cell>
          <cell r="AM700">
            <v>0</v>
          </cell>
          <cell r="AN700">
            <v>0</v>
          </cell>
          <cell r="AO700">
            <v>0</v>
          </cell>
          <cell r="AP700">
            <v>0</v>
          </cell>
          <cell r="AQ700">
            <v>0</v>
          </cell>
          <cell r="AR700">
            <v>0</v>
          </cell>
          <cell r="AS700">
            <v>0</v>
          </cell>
          <cell r="AT700">
            <v>0</v>
          </cell>
          <cell r="AU700">
            <v>0</v>
          </cell>
          <cell r="AV700">
            <v>0</v>
          </cell>
          <cell r="AW700">
            <v>0</v>
          </cell>
          <cell r="AX700">
            <v>0</v>
          </cell>
          <cell r="AY700">
            <v>0</v>
          </cell>
          <cell r="AZ700">
            <v>0</v>
          </cell>
          <cell r="BA700">
            <v>0</v>
          </cell>
          <cell r="BB700">
            <v>0</v>
          </cell>
          <cell r="BC700">
            <v>0</v>
          </cell>
          <cell r="BD700">
            <v>0</v>
          </cell>
          <cell r="BE700">
            <v>0</v>
          </cell>
          <cell r="BF700">
            <v>0</v>
          </cell>
          <cell r="BG700">
            <v>0</v>
          </cell>
          <cell r="BH700">
            <v>0</v>
          </cell>
          <cell r="BI700">
            <v>0</v>
          </cell>
          <cell r="BJ700">
            <v>0</v>
          </cell>
          <cell r="BK700">
            <v>0</v>
          </cell>
          <cell r="BL700">
            <v>0</v>
          </cell>
          <cell r="BM700">
            <v>0</v>
          </cell>
          <cell r="BN700">
            <v>0</v>
          </cell>
          <cell r="BO700">
            <v>0</v>
          </cell>
          <cell r="BP700">
            <v>0</v>
          </cell>
          <cell r="BQ700">
            <v>0</v>
          </cell>
          <cell r="BR700">
            <v>0</v>
          </cell>
          <cell r="BS700">
            <v>0</v>
          </cell>
          <cell r="BT700">
            <v>0</v>
          </cell>
          <cell r="BU700">
            <v>0</v>
          </cell>
          <cell r="BV700">
            <v>0</v>
          </cell>
          <cell r="BW700">
            <v>0</v>
          </cell>
          <cell r="BX700">
            <v>0</v>
          </cell>
          <cell r="BY700">
            <v>0</v>
          </cell>
          <cell r="BZ700">
            <v>0</v>
          </cell>
          <cell r="CA700">
            <v>0</v>
          </cell>
          <cell r="CB700">
            <v>0</v>
          </cell>
          <cell r="CC700">
            <v>0</v>
          </cell>
          <cell r="CD700">
            <v>0</v>
          </cell>
          <cell r="CE700">
            <v>0</v>
          </cell>
          <cell r="CF700">
            <v>0</v>
          </cell>
          <cell r="CG700">
            <v>0</v>
          </cell>
          <cell r="CH700">
            <v>0</v>
          </cell>
          <cell r="CI700">
            <v>0</v>
          </cell>
          <cell r="CJ700">
            <v>0</v>
          </cell>
          <cell r="CK700">
            <v>0</v>
          </cell>
          <cell r="CL700">
            <v>0</v>
          </cell>
          <cell r="CM700">
            <v>0</v>
          </cell>
          <cell r="CN700">
            <v>0</v>
          </cell>
          <cell r="CO700">
            <v>0</v>
          </cell>
          <cell r="CP700">
            <v>0</v>
          </cell>
          <cell r="CQ700">
            <v>0</v>
          </cell>
          <cell r="CR700">
            <v>0</v>
          </cell>
          <cell r="CS700">
            <v>0</v>
          </cell>
          <cell r="CT700">
            <v>0</v>
          </cell>
          <cell r="CU700">
            <v>0</v>
          </cell>
          <cell r="CV700">
            <v>0</v>
          </cell>
          <cell r="CW700">
            <v>0</v>
          </cell>
          <cell r="CX700">
            <v>0</v>
          </cell>
          <cell r="CY700">
            <v>0</v>
          </cell>
          <cell r="CZ700">
            <v>0</v>
          </cell>
          <cell r="DA700">
            <v>0</v>
          </cell>
          <cell r="DB700">
            <v>0</v>
          </cell>
          <cell r="DC700">
            <v>0</v>
          </cell>
          <cell r="DD700">
            <v>0</v>
          </cell>
          <cell r="DE700">
            <v>0</v>
          </cell>
          <cell r="DF700">
            <v>0</v>
          </cell>
          <cell r="DG700">
            <v>0</v>
          </cell>
          <cell r="DH700">
            <v>0</v>
          </cell>
          <cell r="DI700">
            <v>0</v>
          </cell>
          <cell r="DJ700">
            <v>0</v>
          </cell>
          <cell r="DK700">
            <v>0</v>
          </cell>
          <cell r="DL700">
            <v>0</v>
          </cell>
          <cell r="DM700">
            <v>0</v>
          </cell>
          <cell r="DN700">
            <v>0</v>
          </cell>
          <cell r="DO700">
            <v>0</v>
          </cell>
          <cell r="DP700">
            <v>0</v>
          </cell>
          <cell r="DQ700">
            <v>0</v>
          </cell>
          <cell r="DR700">
            <v>0</v>
          </cell>
          <cell r="DS700">
            <v>0</v>
          </cell>
          <cell r="DT700">
            <v>0</v>
          </cell>
          <cell r="DU700">
            <v>0</v>
          </cell>
          <cell r="DV700">
            <v>0</v>
          </cell>
          <cell r="DW700">
            <v>0</v>
          </cell>
          <cell r="DX700">
            <v>0</v>
          </cell>
          <cell r="DY700">
            <v>0</v>
          </cell>
          <cell r="DZ700">
            <v>0</v>
          </cell>
          <cell r="EA700">
            <v>0</v>
          </cell>
          <cell r="EB700">
            <v>0</v>
          </cell>
          <cell r="EC700">
            <v>0</v>
          </cell>
          <cell r="ED700">
            <v>0</v>
          </cell>
          <cell r="EE700">
            <v>0</v>
          </cell>
          <cell r="EF700">
            <v>0</v>
          </cell>
          <cell r="EG700">
            <v>0</v>
          </cell>
          <cell r="EH700">
            <v>0</v>
          </cell>
          <cell r="EI700">
            <v>0</v>
          </cell>
          <cell r="EJ700">
            <v>0</v>
          </cell>
          <cell r="EK700">
            <v>0</v>
          </cell>
          <cell r="EL700">
            <v>0</v>
          </cell>
          <cell r="EM700">
            <v>0</v>
          </cell>
          <cell r="EN700">
            <v>0</v>
          </cell>
        </row>
        <row r="701">
          <cell r="A701">
            <v>0</v>
          </cell>
          <cell r="B701">
            <v>0</v>
          </cell>
          <cell r="C701">
            <v>0</v>
          </cell>
          <cell r="D701">
            <v>0</v>
          </cell>
          <cell r="E701">
            <v>0</v>
          </cell>
          <cell r="F701">
            <v>0</v>
          </cell>
          <cell r="G701">
            <v>0</v>
          </cell>
          <cell r="I701">
            <v>0</v>
          </cell>
          <cell r="J701">
            <v>0</v>
          </cell>
          <cell r="K701">
            <v>0</v>
          </cell>
          <cell r="L701">
            <v>0</v>
          </cell>
          <cell r="M701">
            <v>0</v>
          </cell>
          <cell r="N701">
            <v>0</v>
          </cell>
          <cell r="O701">
            <v>0</v>
          </cell>
          <cell r="P701">
            <v>0</v>
          </cell>
          <cell r="Q701">
            <v>0</v>
          </cell>
          <cell r="R701">
            <v>0</v>
          </cell>
          <cell r="S701">
            <v>0</v>
          </cell>
          <cell r="T701">
            <v>0</v>
          </cell>
          <cell r="U701">
            <v>0</v>
          </cell>
          <cell r="V701">
            <v>0</v>
          </cell>
          <cell r="W701">
            <v>0</v>
          </cell>
          <cell r="X701">
            <v>0</v>
          </cell>
          <cell r="Y701">
            <v>0</v>
          </cell>
          <cell r="Z701">
            <v>0</v>
          </cell>
          <cell r="AA701">
            <v>0</v>
          </cell>
          <cell r="AB701">
            <v>0</v>
          </cell>
          <cell r="AC701">
            <v>0</v>
          </cell>
          <cell r="AD701">
            <v>0</v>
          </cell>
          <cell r="AE701">
            <v>0</v>
          </cell>
          <cell r="AF701">
            <v>0</v>
          </cell>
          <cell r="AG701">
            <v>0</v>
          </cell>
          <cell r="AH701">
            <v>0</v>
          </cell>
          <cell r="AI701">
            <v>0</v>
          </cell>
          <cell r="AJ701">
            <v>0</v>
          </cell>
          <cell r="AK701">
            <v>0</v>
          </cell>
          <cell r="AL701">
            <v>0</v>
          </cell>
          <cell r="AM701">
            <v>0</v>
          </cell>
          <cell r="AN701">
            <v>0</v>
          </cell>
          <cell r="AO701">
            <v>0</v>
          </cell>
          <cell r="AP701">
            <v>0</v>
          </cell>
          <cell r="AQ701">
            <v>0</v>
          </cell>
          <cell r="AR701">
            <v>0</v>
          </cell>
          <cell r="AS701">
            <v>0</v>
          </cell>
          <cell r="AT701">
            <v>0</v>
          </cell>
          <cell r="AU701">
            <v>0</v>
          </cell>
          <cell r="AV701">
            <v>0</v>
          </cell>
          <cell r="AW701">
            <v>0</v>
          </cell>
          <cell r="AX701">
            <v>0</v>
          </cell>
          <cell r="AY701">
            <v>0</v>
          </cell>
          <cell r="AZ701">
            <v>0</v>
          </cell>
          <cell r="BA701">
            <v>0</v>
          </cell>
          <cell r="BB701">
            <v>0</v>
          </cell>
          <cell r="BC701">
            <v>0</v>
          </cell>
          <cell r="BD701">
            <v>0</v>
          </cell>
          <cell r="BE701">
            <v>0</v>
          </cell>
          <cell r="BF701">
            <v>0</v>
          </cell>
          <cell r="BG701">
            <v>0</v>
          </cell>
          <cell r="BH701">
            <v>0</v>
          </cell>
          <cell r="BI701">
            <v>0</v>
          </cell>
          <cell r="BJ701">
            <v>0</v>
          </cell>
          <cell r="BK701">
            <v>0</v>
          </cell>
          <cell r="BL701">
            <v>0</v>
          </cell>
          <cell r="BM701">
            <v>0</v>
          </cell>
          <cell r="BN701">
            <v>0</v>
          </cell>
          <cell r="BO701">
            <v>0</v>
          </cell>
          <cell r="BP701">
            <v>0</v>
          </cell>
          <cell r="BQ701">
            <v>0</v>
          </cell>
          <cell r="BR701">
            <v>0</v>
          </cell>
          <cell r="BS701">
            <v>0</v>
          </cell>
          <cell r="BT701">
            <v>0</v>
          </cell>
          <cell r="BU701">
            <v>0</v>
          </cell>
          <cell r="BV701">
            <v>0</v>
          </cell>
          <cell r="BW701">
            <v>0</v>
          </cell>
          <cell r="BX701">
            <v>0</v>
          </cell>
          <cell r="BY701">
            <v>0</v>
          </cell>
          <cell r="BZ701">
            <v>0</v>
          </cell>
          <cell r="CA701">
            <v>0</v>
          </cell>
          <cell r="CB701">
            <v>0</v>
          </cell>
          <cell r="CC701">
            <v>0</v>
          </cell>
          <cell r="CD701">
            <v>0</v>
          </cell>
          <cell r="CE701">
            <v>0</v>
          </cell>
          <cell r="CF701">
            <v>0</v>
          </cell>
          <cell r="CG701">
            <v>0</v>
          </cell>
          <cell r="CH701">
            <v>0</v>
          </cell>
          <cell r="CI701">
            <v>0</v>
          </cell>
          <cell r="CJ701">
            <v>0</v>
          </cell>
          <cell r="CK701">
            <v>0</v>
          </cell>
          <cell r="CL701">
            <v>0</v>
          </cell>
          <cell r="CM701">
            <v>0</v>
          </cell>
          <cell r="CN701">
            <v>0</v>
          </cell>
          <cell r="CO701">
            <v>0</v>
          </cell>
          <cell r="CP701">
            <v>0</v>
          </cell>
          <cell r="CQ701">
            <v>0</v>
          </cell>
          <cell r="CR701">
            <v>0</v>
          </cell>
          <cell r="CS701">
            <v>0</v>
          </cell>
          <cell r="CT701">
            <v>0</v>
          </cell>
          <cell r="CU701">
            <v>0</v>
          </cell>
          <cell r="CV701">
            <v>0</v>
          </cell>
          <cell r="CW701">
            <v>0</v>
          </cell>
          <cell r="CX701">
            <v>0</v>
          </cell>
          <cell r="CY701">
            <v>0</v>
          </cell>
          <cell r="CZ701">
            <v>0</v>
          </cell>
          <cell r="DA701">
            <v>0</v>
          </cell>
          <cell r="DB701">
            <v>0</v>
          </cell>
          <cell r="DC701">
            <v>0</v>
          </cell>
          <cell r="DD701">
            <v>0</v>
          </cell>
          <cell r="DE701">
            <v>0</v>
          </cell>
          <cell r="DF701">
            <v>0</v>
          </cell>
          <cell r="DG701">
            <v>0</v>
          </cell>
          <cell r="DH701">
            <v>0</v>
          </cell>
          <cell r="DI701">
            <v>0</v>
          </cell>
          <cell r="DJ701">
            <v>0</v>
          </cell>
          <cell r="DK701">
            <v>0</v>
          </cell>
          <cell r="DL701">
            <v>0</v>
          </cell>
          <cell r="DM701">
            <v>0</v>
          </cell>
          <cell r="DN701">
            <v>0</v>
          </cell>
          <cell r="DO701">
            <v>0</v>
          </cell>
          <cell r="DP701">
            <v>0</v>
          </cell>
          <cell r="DQ701">
            <v>0</v>
          </cell>
          <cell r="DR701">
            <v>0</v>
          </cell>
          <cell r="DS701">
            <v>0</v>
          </cell>
          <cell r="DT701">
            <v>0</v>
          </cell>
          <cell r="DU701">
            <v>0</v>
          </cell>
          <cell r="DV701">
            <v>0</v>
          </cell>
          <cell r="DW701">
            <v>0</v>
          </cell>
          <cell r="DX701">
            <v>0</v>
          </cell>
          <cell r="DY701">
            <v>0</v>
          </cell>
          <cell r="DZ701">
            <v>0</v>
          </cell>
          <cell r="EA701">
            <v>0</v>
          </cell>
          <cell r="EB701">
            <v>0</v>
          </cell>
          <cell r="EC701">
            <v>0</v>
          </cell>
          <cell r="ED701">
            <v>0</v>
          </cell>
          <cell r="EE701">
            <v>0</v>
          </cell>
          <cell r="EF701">
            <v>0</v>
          </cell>
          <cell r="EG701">
            <v>0</v>
          </cell>
          <cell r="EH701">
            <v>0</v>
          </cell>
          <cell r="EI701">
            <v>0</v>
          </cell>
          <cell r="EJ701">
            <v>0</v>
          </cell>
          <cell r="EK701">
            <v>0</v>
          </cell>
          <cell r="EL701">
            <v>0</v>
          </cell>
          <cell r="EM701">
            <v>0</v>
          </cell>
          <cell r="EN701">
            <v>0</v>
          </cell>
        </row>
        <row r="702">
          <cell r="A702">
            <v>0</v>
          </cell>
          <cell r="B702">
            <v>0</v>
          </cell>
          <cell r="C702">
            <v>0</v>
          </cell>
          <cell r="D702">
            <v>0</v>
          </cell>
          <cell r="E702">
            <v>0</v>
          </cell>
          <cell r="F702">
            <v>0</v>
          </cell>
          <cell r="G702">
            <v>0</v>
          </cell>
          <cell r="I702">
            <v>0</v>
          </cell>
          <cell r="J702">
            <v>0</v>
          </cell>
          <cell r="K702">
            <v>0</v>
          </cell>
          <cell r="L702">
            <v>0</v>
          </cell>
          <cell r="M702">
            <v>0</v>
          </cell>
          <cell r="N702">
            <v>0</v>
          </cell>
          <cell r="O702">
            <v>0</v>
          </cell>
          <cell r="P702">
            <v>0</v>
          </cell>
          <cell r="Q702">
            <v>0</v>
          </cell>
          <cell r="R702">
            <v>0</v>
          </cell>
          <cell r="S702">
            <v>0</v>
          </cell>
          <cell r="T702">
            <v>0</v>
          </cell>
          <cell r="U702">
            <v>0</v>
          </cell>
          <cell r="V702">
            <v>0</v>
          </cell>
          <cell r="W702">
            <v>0</v>
          </cell>
          <cell r="X702">
            <v>0</v>
          </cell>
          <cell r="Y702">
            <v>0</v>
          </cell>
          <cell r="Z702">
            <v>0</v>
          </cell>
          <cell r="AA702">
            <v>0</v>
          </cell>
          <cell r="AB702">
            <v>0</v>
          </cell>
          <cell r="AC702">
            <v>0</v>
          </cell>
          <cell r="AD702">
            <v>0</v>
          </cell>
          <cell r="AE702">
            <v>0</v>
          </cell>
          <cell r="AF702">
            <v>0</v>
          </cell>
          <cell r="AG702">
            <v>0</v>
          </cell>
          <cell r="AH702">
            <v>0</v>
          </cell>
          <cell r="AI702">
            <v>0</v>
          </cell>
          <cell r="AJ702">
            <v>0</v>
          </cell>
          <cell r="AK702">
            <v>0</v>
          </cell>
          <cell r="AL702">
            <v>0</v>
          </cell>
          <cell r="AM702">
            <v>0</v>
          </cell>
          <cell r="AN702">
            <v>0</v>
          </cell>
          <cell r="AO702">
            <v>0</v>
          </cell>
          <cell r="AP702">
            <v>0</v>
          </cell>
          <cell r="AQ702">
            <v>0</v>
          </cell>
          <cell r="AR702">
            <v>0</v>
          </cell>
          <cell r="AS702">
            <v>0</v>
          </cell>
          <cell r="AT702">
            <v>0</v>
          </cell>
          <cell r="AU702">
            <v>0</v>
          </cell>
          <cell r="AV702">
            <v>0</v>
          </cell>
          <cell r="AW702">
            <v>0</v>
          </cell>
          <cell r="AX702">
            <v>0</v>
          </cell>
          <cell r="AY702">
            <v>0</v>
          </cell>
          <cell r="AZ702">
            <v>0</v>
          </cell>
          <cell r="BA702">
            <v>0</v>
          </cell>
          <cell r="BB702">
            <v>0</v>
          </cell>
          <cell r="BC702">
            <v>0</v>
          </cell>
          <cell r="BD702">
            <v>0</v>
          </cell>
          <cell r="BE702">
            <v>0</v>
          </cell>
          <cell r="BF702">
            <v>0</v>
          </cell>
          <cell r="BG702">
            <v>0</v>
          </cell>
          <cell r="BH702">
            <v>0</v>
          </cell>
          <cell r="BI702">
            <v>0</v>
          </cell>
          <cell r="BJ702">
            <v>0</v>
          </cell>
          <cell r="BK702">
            <v>0</v>
          </cell>
          <cell r="BL702">
            <v>0</v>
          </cell>
          <cell r="BM702">
            <v>0</v>
          </cell>
          <cell r="BN702">
            <v>0</v>
          </cell>
          <cell r="BO702">
            <v>0</v>
          </cell>
          <cell r="BP702">
            <v>0</v>
          </cell>
          <cell r="BQ702">
            <v>0</v>
          </cell>
          <cell r="BR702">
            <v>0</v>
          </cell>
          <cell r="BS702">
            <v>0</v>
          </cell>
          <cell r="BT702">
            <v>0</v>
          </cell>
          <cell r="BU702">
            <v>0</v>
          </cell>
          <cell r="BV702">
            <v>0</v>
          </cell>
          <cell r="BW702">
            <v>0</v>
          </cell>
          <cell r="BX702">
            <v>0</v>
          </cell>
          <cell r="BY702">
            <v>0</v>
          </cell>
          <cell r="BZ702">
            <v>0</v>
          </cell>
          <cell r="CA702">
            <v>0</v>
          </cell>
          <cell r="CB702">
            <v>0</v>
          </cell>
          <cell r="CC702">
            <v>0</v>
          </cell>
          <cell r="CD702">
            <v>0</v>
          </cell>
          <cell r="CE702">
            <v>0</v>
          </cell>
          <cell r="CF702">
            <v>0</v>
          </cell>
          <cell r="CG702">
            <v>0</v>
          </cell>
          <cell r="CH702">
            <v>0</v>
          </cell>
          <cell r="CI702">
            <v>0</v>
          </cell>
          <cell r="CJ702">
            <v>0</v>
          </cell>
          <cell r="CK702">
            <v>0</v>
          </cell>
          <cell r="CL702">
            <v>0</v>
          </cell>
          <cell r="CM702">
            <v>0</v>
          </cell>
          <cell r="CN702">
            <v>0</v>
          </cell>
          <cell r="CO702">
            <v>0</v>
          </cell>
          <cell r="CP702">
            <v>0</v>
          </cell>
          <cell r="CQ702">
            <v>0</v>
          </cell>
          <cell r="CR702">
            <v>0</v>
          </cell>
          <cell r="CS702">
            <v>0</v>
          </cell>
          <cell r="CT702">
            <v>0</v>
          </cell>
          <cell r="CU702">
            <v>0</v>
          </cell>
          <cell r="CV702">
            <v>0</v>
          </cell>
          <cell r="CW702">
            <v>0</v>
          </cell>
          <cell r="CX702">
            <v>0</v>
          </cell>
          <cell r="CY702">
            <v>0</v>
          </cell>
          <cell r="CZ702">
            <v>0</v>
          </cell>
          <cell r="DA702">
            <v>0</v>
          </cell>
          <cell r="DB702">
            <v>0</v>
          </cell>
          <cell r="DC702">
            <v>0</v>
          </cell>
          <cell r="DD702">
            <v>0</v>
          </cell>
          <cell r="DE702">
            <v>0</v>
          </cell>
          <cell r="DF702">
            <v>0</v>
          </cell>
          <cell r="DG702">
            <v>0</v>
          </cell>
          <cell r="DH702">
            <v>0</v>
          </cell>
          <cell r="DI702">
            <v>0</v>
          </cell>
          <cell r="DJ702">
            <v>0</v>
          </cell>
          <cell r="DK702">
            <v>0</v>
          </cell>
          <cell r="DL702">
            <v>0</v>
          </cell>
          <cell r="DM702">
            <v>0</v>
          </cell>
          <cell r="DN702">
            <v>0</v>
          </cell>
          <cell r="DO702">
            <v>0</v>
          </cell>
          <cell r="DP702">
            <v>0</v>
          </cell>
          <cell r="DQ702">
            <v>0</v>
          </cell>
          <cell r="DR702">
            <v>0</v>
          </cell>
          <cell r="DS702">
            <v>0</v>
          </cell>
          <cell r="DT702">
            <v>0</v>
          </cell>
          <cell r="DU702">
            <v>0</v>
          </cell>
          <cell r="DV702">
            <v>0</v>
          </cell>
          <cell r="DW702">
            <v>0</v>
          </cell>
          <cell r="DX702">
            <v>0</v>
          </cell>
          <cell r="DY702">
            <v>0</v>
          </cell>
          <cell r="DZ702">
            <v>0</v>
          </cell>
          <cell r="EA702">
            <v>0</v>
          </cell>
          <cell r="EB702">
            <v>0</v>
          </cell>
          <cell r="EC702">
            <v>0</v>
          </cell>
          <cell r="ED702">
            <v>0</v>
          </cell>
          <cell r="EE702">
            <v>0</v>
          </cell>
          <cell r="EF702">
            <v>0</v>
          </cell>
          <cell r="EG702">
            <v>0</v>
          </cell>
          <cell r="EH702">
            <v>0</v>
          </cell>
          <cell r="EI702">
            <v>0</v>
          </cell>
          <cell r="EJ702">
            <v>0</v>
          </cell>
          <cell r="EK702">
            <v>0</v>
          </cell>
          <cell r="EL702">
            <v>0</v>
          </cell>
          <cell r="EM702">
            <v>0</v>
          </cell>
          <cell r="EN702">
            <v>0</v>
          </cell>
        </row>
        <row r="703">
          <cell r="A703">
            <v>0</v>
          </cell>
          <cell r="B703">
            <v>0</v>
          </cell>
          <cell r="C703">
            <v>0</v>
          </cell>
          <cell r="D703">
            <v>0</v>
          </cell>
          <cell r="E703">
            <v>0</v>
          </cell>
          <cell r="F703">
            <v>0</v>
          </cell>
          <cell r="G703">
            <v>0</v>
          </cell>
          <cell r="I703">
            <v>0</v>
          </cell>
          <cell r="J703">
            <v>0</v>
          </cell>
          <cell r="K703">
            <v>0</v>
          </cell>
          <cell r="L703">
            <v>0</v>
          </cell>
          <cell r="M703">
            <v>0</v>
          </cell>
          <cell r="N703">
            <v>0</v>
          </cell>
          <cell r="O703">
            <v>0</v>
          </cell>
          <cell r="P703">
            <v>0</v>
          </cell>
          <cell r="Q703">
            <v>0</v>
          </cell>
          <cell r="R703">
            <v>0</v>
          </cell>
          <cell r="S703">
            <v>0</v>
          </cell>
          <cell r="T703">
            <v>0</v>
          </cell>
          <cell r="U703">
            <v>0</v>
          </cell>
          <cell r="V703">
            <v>0</v>
          </cell>
          <cell r="W703">
            <v>0</v>
          </cell>
          <cell r="X703">
            <v>0</v>
          </cell>
          <cell r="Y703">
            <v>0</v>
          </cell>
          <cell r="Z703">
            <v>0</v>
          </cell>
          <cell r="AA703">
            <v>0</v>
          </cell>
          <cell r="AB703">
            <v>0</v>
          </cell>
          <cell r="AC703">
            <v>0</v>
          </cell>
          <cell r="AD703">
            <v>0</v>
          </cell>
          <cell r="AE703">
            <v>0</v>
          </cell>
          <cell r="AF703">
            <v>0</v>
          </cell>
          <cell r="AG703">
            <v>0</v>
          </cell>
          <cell r="AH703">
            <v>0</v>
          </cell>
          <cell r="AI703">
            <v>0</v>
          </cell>
          <cell r="AJ703">
            <v>0</v>
          </cell>
          <cell r="AK703">
            <v>0</v>
          </cell>
          <cell r="AL703">
            <v>0</v>
          </cell>
          <cell r="AM703">
            <v>0</v>
          </cell>
          <cell r="AN703">
            <v>0</v>
          </cell>
          <cell r="AO703">
            <v>0</v>
          </cell>
          <cell r="AP703">
            <v>0</v>
          </cell>
          <cell r="AQ703">
            <v>0</v>
          </cell>
          <cell r="AR703">
            <v>0</v>
          </cell>
          <cell r="AS703">
            <v>0</v>
          </cell>
          <cell r="AT703">
            <v>0</v>
          </cell>
          <cell r="AU703">
            <v>0</v>
          </cell>
          <cell r="AV703">
            <v>0</v>
          </cell>
          <cell r="AW703">
            <v>0</v>
          </cell>
          <cell r="AX703">
            <v>0</v>
          </cell>
          <cell r="AY703">
            <v>0</v>
          </cell>
          <cell r="AZ703">
            <v>0</v>
          </cell>
          <cell r="BA703">
            <v>0</v>
          </cell>
          <cell r="BB703">
            <v>0</v>
          </cell>
          <cell r="BC703">
            <v>0</v>
          </cell>
          <cell r="BD703">
            <v>0</v>
          </cell>
          <cell r="BE703">
            <v>0</v>
          </cell>
          <cell r="BF703">
            <v>0</v>
          </cell>
          <cell r="BG703">
            <v>0</v>
          </cell>
          <cell r="BH703">
            <v>0</v>
          </cell>
          <cell r="BI703">
            <v>0</v>
          </cell>
          <cell r="BJ703">
            <v>0</v>
          </cell>
          <cell r="BK703">
            <v>0</v>
          </cell>
          <cell r="BL703">
            <v>0</v>
          </cell>
          <cell r="BM703">
            <v>0</v>
          </cell>
          <cell r="BN703">
            <v>0</v>
          </cell>
          <cell r="BO703">
            <v>0</v>
          </cell>
          <cell r="BP703">
            <v>0</v>
          </cell>
          <cell r="BQ703">
            <v>0</v>
          </cell>
          <cell r="BR703">
            <v>0</v>
          </cell>
          <cell r="BS703">
            <v>0</v>
          </cell>
          <cell r="BT703">
            <v>0</v>
          </cell>
          <cell r="BU703">
            <v>0</v>
          </cell>
          <cell r="BV703">
            <v>0</v>
          </cell>
          <cell r="BW703">
            <v>0</v>
          </cell>
          <cell r="BX703">
            <v>0</v>
          </cell>
          <cell r="BY703">
            <v>0</v>
          </cell>
          <cell r="BZ703">
            <v>0</v>
          </cell>
          <cell r="CA703">
            <v>0</v>
          </cell>
          <cell r="CB703">
            <v>0</v>
          </cell>
          <cell r="CC703">
            <v>0</v>
          </cell>
          <cell r="CD703">
            <v>0</v>
          </cell>
          <cell r="CE703">
            <v>0</v>
          </cell>
          <cell r="CF703">
            <v>0</v>
          </cell>
          <cell r="CG703">
            <v>0</v>
          </cell>
          <cell r="CH703">
            <v>0</v>
          </cell>
          <cell r="CI703">
            <v>0</v>
          </cell>
          <cell r="CJ703">
            <v>0</v>
          </cell>
          <cell r="CK703">
            <v>0</v>
          </cell>
          <cell r="CL703">
            <v>0</v>
          </cell>
          <cell r="CM703">
            <v>0</v>
          </cell>
          <cell r="CN703">
            <v>0</v>
          </cell>
          <cell r="CO703">
            <v>0</v>
          </cell>
          <cell r="CP703">
            <v>0</v>
          </cell>
          <cell r="CQ703">
            <v>0</v>
          </cell>
          <cell r="CR703">
            <v>0</v>
          </cell>
          <cell r="CS703">
            <v>0</v>
          </cell>
          <cell r="CT703">
            <v>0</v>
          </cell>
          <cell r="CU703">
            <v>0</v>
          </cell>
          <cell r="CV703">
            <v>0</v>
          </cell>
          <cell r="CW703">
            <v>0</v>
          </cell>
          <cell r="CX703">
            <v>0</v>
          </cell>
          <cell r="CY703">
            <v>0</v>
          </cell>
          <cell r="CZ703">
            <v>0</v>
          </cell>
          <cell r="DA703">
            <v>0</v>
          </cell>
          <cell r="DB703">
            <v>0</v>
          </cell>
          <cell r="DC703">
            <v>0</v>
          </cell>
          <cell r="DD703">
            <v>0</v>
          </cell>
          <cell r="DE703">
            <v>0</v>
          </cell>
          <cell r="DF703">
            <v>0</v>
          </cell>
          <cell r="DG703">
            <v>0</v>
          </cell>
          <cell r="DH703">
            <v>0</v>
          </cell>
          <cell r="DI703">
            <v>0</v>
          </cell>
          <cell r="DJ703">
            <v>0</v>
          </cell>
          <cell r="DK703">
            <v>0</v>
          </cell>
          <cell r="DL703">
            <v>0</v>
          </cell>
          <cell r="DM703">
            <v>0</v>
          </cell>
          <cell r="DN703">
            <v>0</v>
          </cell>
          <cell r="DO703">
            <v>0</v>
          </cell>
          <cell r="DP703">
            <v>0</v>
          </cell>
          <cell r="DQ703">
            <v>0</v>
          </cell>
          <cell r="DR703">
            <v>0</v>
          </cell>
          <cell r="DS703">
            <v>0</v>
          </cell>
          <cell r="DT703">
            <v>0</v>
          </cell>
          <cell r="DU703">
            <v>0</v>
          </cell>
          <cell r="DV703">
            <v>0</v>
          </cell>
          <cell r="DW703">
            <v>0</v>
          </cell>
          <cell r="DX703">
            <v>0</v>
          </cell>
          <cell r="DY703">
            <v>0</v>
          </cell>
          <cell r="DZ703">
            <v>0</v>
          </cell>
          <cell r="EA703">
            <v>0</v>
          </cell>
          <cell r="EB703">
            <v>0</v>
          </cell>
          <cell r="EC703">
            <v>0</v>
          </cell>
          <cell r="ED703">
            <v>0</v>
          </cell>
          <cell r="EE703">
            <v>0</v>
          </cell>
          <cell r="EF703">
            <v>0</v>
          </cell>
          <cell r="EG703">
            <v>0</v>
          </cell>
          <cell r="EH703">
            <v>0</v>
          </cell>
          <cell r="EI703">
            <v>0</v>
          </cell>
          <cell r="EJ703">
            <v>0</v>
          </cell>
          <cell r="EK703">
            <v>0</v>
          </cell>
          <cell r="EL703">
            <v>0</v>
          </cell>
          <cell r="EM703">
            <v>0</v>
          </cell>
          <cell r="EN703">
            <v>0</v>
          </cell>
        </row>
        <row r="704">
          <cell r="A704">
            <v>0</v>
          </cell>
          <cell r="B704">
            <v>0</v>
          </cell>
          <cell r="C704">
            <v>0</v>
          </cell>
          <cell r="D704">
            <v>0</v>
          </cell>
          <cell r="E704">
            <v>0</v>
          </cell>
          <cell r="F704">
            <v>0</v>
          </cell>
          <cell r="G704">
            <v>0</v>
          </cell>
          <cell r="I704">
            <v>0</v>
          </cell>
          <cell r="J704">
            <v>0</v>
          </cell>
          <cell r="K704">
            <v>0</v>
          </cell>
          <cell r="L704">
            <v>0</v>
          </cell>
          <cell r="M704">
            <v>0</v>
          </cell>
          <cell r="N704">
            <v>0</v>
          </cell>
          <cell r="O704">
            <v>0</v>
          </cell>
          <cell r="P704">
            <v>0</v>
          </cell>
          <cell r="Q704">
            <v>0</v>
          </cell>
          <cell r="R704">
            <v>0</v>
          </cell>
          <cell r="S704">
            <v>0</v>
          </cell>
          <cell r="T704">
            <v>0</v>
          </cell>
          <cell r="U704">
            <v>0</v>
          </cell>
          <cell r="V704">
            <v>0</v>
          </cell>
          <cell r="W704">
            <v>0</v>
          </cell>
          <cell r="X704">
            <v>0</v>
          </cell>
          <cell r="Y704">
            <v>0</v>
          </cell>
          <cell r="Z704">
            <v>0</v>
          </cell>
          <cell r="AA704">
            <v>0</v>
          </cell>
          <cell r="AB704">
            <v>0</v>
          </cell>
          <cell r="AC704">
            <v>0</v>
          </cell>
          <cell r="AD704">
            <v>0</v>
          </cell>
          <cell r="AE704">
            <v>0</v>
          </cell>
          <cell r="AF704">
            <v>0</v>
          </cell>
          <cell r="AG704">
            <v>0</v>
          </cell>
          <cell r="AH704">
            <v>0</v>
          </cell>
          <cell r="AI704">
            <v>0</v>
          </cell>
          <cell r="AJ704">
            <v>0</v>
          </cell>
          <cell r="AK704">
            <v>0</v>
          </cell>
          <cell r="AL704">
            <v>0</v>
          </cell>
          <cell r="AM704">
            <v>0</v>
          </cell>
          <cell r="AN704">
            <v>0</v>
          </cell>
          <cell r="AO704">
            <v>0</v>
          </cell>
          <cell r="AP704">
            <v>0</v>
          </cell>
          <cell r="AQ704">
            <v>0</v>
          </cell>
          <cell r="AR704">
            <v>0</v>
          </cell>
          <cell r="AS704">
            <v>0</v>
          </cell>
          <cell r="AT704">
            <v>0</v>
          </cell>
          <cell r="AU704">
            <v>0</v>
          </cell>
          <cell r="AV704">
            <v>0</v>
          </cell>
          <cell r="AW704">
            <v>0</v>
          </cell>
          <cell r="AX704">
            <v>0</v>
          </cell>
          <cell r="AY704">
            <v>0</v>
          </cell>
          <cell r="AZ704">
            <v>0</v>
          </cell>
          <cell r="BA704">
            <v>0</v>
          </cell>
          <cell r="BB704">
            <v>0</v>
          </cell>
          <cell r="BC704">
            <v>0</v>
          </cell>
          <cell r="BD704">
            <v>0</v>
          </cell>
          <cell r="BE704">
            <v>0</v>
          </cell>
          <cell r="BF704">
            <v>0</v>
          </cell>
          <cell r="BG704">
            <v>0</v>
          </cell>
          <cell r="BH704">
            <v>0</v>
          </cell>
          <cell r="BI704">
            <v>0</v>
          </cell>
          <cell r="BJ704">
            <v>0</v>
          </cell>
          <cell r="BK704">
            <v>0</v>
          </cell>
          <cell r="BL704">
            <v>0</v>
          </cell>
          <cell r="BM704">
            <v>0</v>
          </cell>
          <cell r="BN704">
            <v>0</v>
          </cell>
          <cell r="BO704">
            <v>0</v>
          </cell>
          <cell r="BP704">
            <v>0</v>
          </cell>
          <cell r="BQ704">
            <v>0</v>
          </cell>
          <cell r="BR704">
            <v>0</v>
          </cell>
          <cell r="BS704">
            <v>0</v>
          </cell>
          <cell r="BT704">
            <v>0</v>
          </cell>
          <cell r="BU704">
            <v>0</v>
          </cell>
          <cell r="BV704">
            <v>0</v>
          </cell>
          <cell r="BW704">
            <v>0</v>
          </cell>
          <cell r="BX704">
            <v>0</v>
          </cell>
          <cell r="BY704">
            <v>0</v>
          </cell>
          <cell r="BZ704">
            <v>0</v>
          </cell>
          <cell r="CA704">
            <v>0</v>
          </cell>
          <cell r="CB704">
            <v>0</v>
          </cell>
          <cell r="CC704">
            <v>0</v>
          </cell>
          <cell r="CD704">
            <v>0</v>
          </cell>
          <cell r="CE704">
            <v>0</v>
          </cell>
          <cell r="CF704">
            <v>0</v>
          </cell>
          <cell r="CG704">
            <v>0</v>
          </cell>
          <cell r="CH704">
            <v>0</v>
          </cell>
          <cell r="CI704">
            <v>0</v>
          </cell>
          <cell r="CJ704">
            <v>0</v>
          </cell>
          <cell r="CK704">
            <v>0</v>
          </cell>
          <cell r="CL704">
            <v>0</v>
          </cell>
          <cell r="CM704">
            <v>0</v>
          </cell>
          <cell r="CN704">
            <v>0</v>
          </cell>
          <cell r="CO704">
            <v>0</v>
          </cell>
          <cell r="CP704">
            <v>0</v>
          </cell>
          <cell r="CQ704">
            <v>0</v>
          </cell>
          <cell r="CR704">
            <v>0</v>
          </cell>
          <cell r="CS704">
            <v>0</v>
          </cell>
          <cell r="CT704">
            <v>0</v>
          </cell>
          <cell r="CU704">
            <v>0</v>
          </cell>
          <cell r="CV704">
            <v>0</v>
          </cell>
          <cell r="CW704">
            <v>0</v>
          </cell>
          <cell r="CX704">
            <v>0</v>
          </cell>
          <cell r="CY704">
            <v>0</v>
          </cell>
          <cell r="CZ704">
            <v>0</v>
          </cell>
          <cell r="DA704">
            <v>0</v>
          </cell>
          <cell r="DB704">
            <v>0</v>
          </cell>
          <cell r="DC704">
            <v>0</v>
          </cell>
          <cell r="DD704">
            <v>0</v>
          </cell>
          <cell r="DE704">
            <v>0</v>
          </cell>
          <cell r="DF704">
            <v>0</v>
          </cell>
          <cell r="DG704">
            <v>0</v>
          </cell>
          <cell r="DH704">
            <v>0</v>
          </cell>
          <cell r="DI704">
            <v>0</v>
          </cell>
          <cell r="DJ704">
            <v>0</v>
          </cell>
          <cell r="DK704">
            <v>0</v>
          </cell>
          <cell r="DL704">
            <v>0</v>
          </cell>
          <cell r="DM704">
            <v>0</v>
          </cell>
          <cell r="DN704">
            <v>0</v>
          </cell>
          <cell r="DO704">
            <v>0</v>
          </cell>
          <cell r="DP704">
            <v>0</v>
          </cell>
          <cell r="DQ704">
            <v>0</v>
          </cell>
          <cell r="DR704">
            <v>0</v>
          </cell>
          <cell r="DS704">
            <v>0</v>
          </cell>
          <cell r="DT704">
            <v>0</v>
          </cell>
          <cell r="DU704">
            <v>0</v>
          </cell>
          <cell r="DV704">
            <v>0</v>
          </cell>
          <cell r="DW704">
            <v>0</v>
          </cell>
          <cell r="DX704">
            <v>0</v>
          </cell>
          <cell r="DY704">
            <v>0</v>
          </cell>
          <cell r="DZ704">
            <v>0</v>
          </cell>
          <cell r="EA704">
            <v>0</v>
          </cell>
          <cell r="EB704">
            <v>0</v>
          </cell>
          <cell r="EC704">
            <v>0</v>
          </cell>
          <cell r="ED704">
            <v>0</v>
          </cell>
          <cell r="EE704">
            <v>0</v>
          </cell>
          <cell r="EF704">
            <v>0</v>
          </cell>
          <cell r="EG704">
            <v>0</v>
          </cell>
          <cell r="EH704">
            <v>0</v>
          </cell>
          <cell r="EI704">
            <v>0</v>
          </cell>
          <cell r="EJ704">
            <v>0</v>
          </cell>
          <cell r="EK704">
            <v>0</v>
          </cell>
          <cell r="EL704">
            <v>0</v>
          </cell>
          <cell r="EM704">
            <v>0</v>
          </cell>
          <cell r="EN704">
            <v>0</v>
          </cell>
        </row>
        <row r="705">
          <cell r="A705">
            <v>0</v>
          </cell>
          <cell r="B705">
            <v>0</v>
          </cell>
          <cell r="C705">
            <v>0</v>
          </cell>
          <cell r="D705">
            <v>0</v>
          </cell>
          <cell r="E705">
            <v>0</v>
          </cell>
          <cell r="F705">
            <v>0</v>
          </cell>
          <cell r="G705">
            <v>0</v>
          </cell>
          <cell r="I705">
            <v>0</v>
          </cell>
          <cell r="J705">
            <v>0</v>
          </cell>
          <cell r="K705">
            <v>0</v>
          </cell>
          <cell r="L705">
            <v>0</v>
          </cell>
          <cell r="M705">
            <v>0</v>
          </cell>
          <cell r="N705">
            <v>0</v>
          </cell>
          <cell r="O705">
            <v>0</v>
          </cell>
          <cell r="P705">
            <v>0</v>
          </cell>
          <cell r="Q705">
            <v>0</v>
          </cell>
          <cell r="R705">
            <v>0</v>
          </cell>
          <cell r="S705">
            <v>0</v>
          </cell>
          <cell r="T705">
            <v>0</v>
          </cell>
          <cell r="U705">
            <v>0</v>
          </cell>
          <cell r="V705">
            <v>0</v>
          </cell>
          <cell r="W705">
            <v>0</v>
          </cell>
          <cell r="X705">
            <v>0</v>
          </cell>
          <cell r="Y705">
            <v>0</v>
          </cell>
          <cell r="Z705">
            <v>0</v>
          </cell>
          <cell r="AA705">
            <v>0</v>
          </cell>
          <cell r="AB705">
            <v>0</v>
          </cell>
          <cell r="AC705">
            <v>0</v>
          </cell>
          <cell r="AD705">
            <v>0</v>
          </cell>
          <cell r="AE705">
            <v>0</v>
          </cell>
          <cell r="AF705">
            <v>0</v>
          </cell>
          <cell r="AG705">
            <v>0</v>
          </cell>
          <cell r="AH705">
            <v>0</v>
          </cell>
          <cell r="AI705">
            <v>0</v>
          </cell>
          <cell r="AJ705">
            <v>0</v>
          </cell>
          <cell r="AK705">
            <v>0</v>
          </cell>
          <cell r="AL705">
            <v>0</v>
          </cell>
          <cell r="AM705">
            <v>0</v>
          </cell>
          <cell r="AN705">
            <v>0</v>
          </cell>
          <cell r="AO705">
            <v>0</v>
          </cell>
          <cell r="AP705">
            <v>0</v>
          </cell>
          <cell r="AQ705">
            <v>0</v>
          </cell>
          <cell r="AR705">
            <v>0</v>
          </cell>
          <cell r="AS705">
            <v>0</v>
          </cell>
          <cell r="AT705">
            <v>0</v>
          </cell>
          <cell r="AU705">
            <v>0</v>
          </cell>
          <cell r="AV705">
            <v>0</v>
          </cell>
          <cell r="AW705">
            <v>0</v>
          </cell>
          <cell r="AX705">
            <v>0</v>
          </cell>
          <cell r="AY705">
            <v>0</v>
          </cell>
          <cell r="AZ705">
            <v>0</v>
          </cell>
          <cell r="BA705">
            <v>0</v>
          </cell>
          <cell r="BB705">
            <v>0</v>
          </cell>
          <cell r="BC705">
            <v>0</v>
          </cell>
          <cell r="BD705">
            <v>0</v>
          </cell>
          <cell r="BE705">
            <v>0</v>
          </cell>
          <cell r="BF705">
            <v>0</v>
          </cell>
          <cell r="BG705">
            <v>0</v>
          </cell>
          <cell r="BH705">
            <v>0</v>
          </cell>
          <cell r="BI705">
            <v>0</v>
          </cell>
          <cell r="BJ705">
            <v>0</v>
          </cell>
          <cell r="BK705">
            <v>0</v>
          </cell>
          <cell r="BL705">
            <v>0</v>
          </cell>
          <cell r="BM705">
            <v>0</v>
          </cell>
          <cell r="BN705">
            <v>0</v>
          </cell>
          <cell r="BO705">
            <v>0</v>
          </cell>
          <cell r="BP705">
            <v>0</v>
          </cell>
          <cell r="BQ705">
            <v>0</v>
          </cell>
          <cell r="BR705">
            <v>0</v>
          </cell>
          <cell r="BS705">
            <v>0</v>
          </cell>
          <cell r="BT705">
            <v>0</v>
          </cell>
          <cell r="BU705">
            <v>0</v>
          </cell>
          <cell r="BV705">
            <v>0</v>
          </cell>
          <cell r="BW705">
            <v>0</v>
          </cell>
          <cell r="BX705">
            <v>0</v>
          </cell>
          <cell r="BY705">
            <v>0</v>
          </cell>
          <cell r="BZ705">
            <v>0</v>
          </cell>
          <cell r="CA705">
            <v>0</v>
          </cell>
          <cell r="CB705">
            <v>0</v>
          </cell>
          <cell r="CC705">
            <v>0</v>
          </cell>
          <cell r="CD705">
            <v>0</v>
          </cell>
          <cell r="CE705">
            <v>0</v>
          </cell>
          <cell r="CF705">
            <v>0</v>
          </cell>
          <cell r="CG705">
            <v>0</v>
          </cell>
          <cell r="CH705">
            <v>0</v>
          </cell>
          <cell r="CI705">
            <v>0</v>
          </cell>
          <cell r="CJ705">
            <v>0</v>
          </cell>
          <cell r="CK705">
            <v>0</v>
          </cell>
          <cell r="CL705">
            <v>0</v>
          </cell>
          <cell r="CM705">
            <v>0</v>
          </cell>
          <cell r="CN705">
            <v>0</v>
          </cell>
          <cell r="CO705">
            <v>0</v>
          </cell>
          <cell r="CP705">
            <v>0</v>
          </cell>
          <cell r="CQ705">
            <v>0</v>
          </cell>
          <cell r="CR705">
            <v>0</v>
          </cell>
          <cell r="CS705">
            <v>0</v>
          </cell>
          <cell r="CT705">
            <v>0</v>
          </cell>
          <cell r="CU705">
            <v>0</v>
          </cell>
          <cell r="CV705">
            <v>0</v>
          </cell>
          <cell r="CW705">
            <v>0</v>
          </cell>
          <cell r="CX705">
            <v>0</v>
          </cell>
          <cell r="CY705">
            <v>0</v>
          </cell>
          <cell r="CZ705">
            <v>0</v>
          </cell>
          <cell r="DA705">
            <v>0</v>
          </cell>
          <cell r="DB705">
            <v>0</v>
          </cell>
          <cell r="DC705">
            <v>0</v>
          </cell>
          <cell r="DD705">
            <v>0</v>
          </cell>
          <cell r="DE705">
            <v>0</v>
          </cell>
          <cell r="DF705">
            <v>0</v>
          </cell>
          <cell r="DG705">
            <v>0</v>
          </cell>
          <cell r="DH705">
            <v>0</v>
          </cell>
          <cell r="DI705">
            <v>0</v>
          </cell>
          <cell r="DJ705">
            <v>0</v>
          </cell>
          <cell r="DK705">
            <v>0</v>
          </cell>
          <cell r="DL705">
            <v>0</v>
          </cell>
          <cell r="DM705">
            <v>0</v>
          </cell>
          <cell r="DN705">
            <v>0</v>
          </cell>
          <cell r="DO705">
            <v>0</v>
          </cell>
          <cell r="DP705">
            <v>0</v>
          </cell>
          <cell r="DQ705">
            <v>0</v>
          </cell>
          <cell r="DR705">
            <v>0</v>
          </cell>
          <cell r="DS705">
            <v>0</v>
          </cell>
          <cell r="DT705">
            <v>0</v>
          </cell>
          <cell r="DU705">
            <v>0</v>
          </cell>
          <cell r="DV705">
            <v>0</v>
          </cell>
          <cell r="DW705">
            <v>0</v>
          </cell>
          <cell r="DX705">
            <v>0</v>
          </cell>
          <cell r="DY705">
            <v>0</v>
          </cell>
          <cell r="DZ705">
            <v>0</v>
          </cell>
          <cell r="EA705">
            <v>0</v>
          </cell>
          <cell r="EB705">
            <v>0</v>
          </cell>
          <cell r="EC705">
            <v>0</v>
          </cell>
          <cell r="ED705">
            <v>0</v>
          </cell>
          <cell r="EE705">
            <v>0</v>
          </cell>
          <cell r="EF705">
            <v>0</v>
          </cell>
          <cell r="EG705">
            <v>0</v>
          </cell>
          <cell r="EH705">
            <v>0</v>
          </cell>
          <cell r="EI705">
            <v>0</v>
          </cell>
          <cell r="EJ705">
            <v>0</v>
          </cell>
          <cell r="EK705">
            <v>0</v>
          </cell>
          <cell r="EL705">
            <v>0</v>
          </cell>
          <cell r="EM705">
            <v>0</v>
          </cell>
          <cell r="EN705">
            <v>0</v>
          </cell>
        </row>
        <row r="706">
          <cell r="A706">
            <v>0</v>
          </cell>
          <cell r="B706">
            <v>0</v>
          </cell>
          <cell r="C706">
            <v>0</v>
          </cell>
          <cell r="D706">
            <v>0</v>
          </cell>
          <cell r="E706">
            <v>0</v>
          </cell>
          <cell r="F706">
            <v>0</v>
          </cell>
          <cell r="G706">
            <v>0</v>
          </cell>
          <cell r="I706">
            <v>0</v>
          </cell>
          <cell r="J706">
            <v>0</v>
          </cell>
          <cell r="K706">
            <v>0</v>
          </cell>
          <cell r="L706">
            <v>0</v>
          </cell>
          <cell r="M706">
            <v>0</v>
          </cell>
          <cell r="N706">
            <v>0</v>
          </cell>
          <cell r="O706">
            <v>0</v>
          </cell>
          <cell r="P706">
            <v>0</v>
          </cell>
          <cell r="Q706">
            <v>0</v>
          </cell>
          <cell r="R706">
            <v>0</v>
          </cell>
          <cell r="S706">
            <v>0</v>
          </cell>
          <cell r="T706">
            <v>0</v>
          </cell>
          <cell r="U706">
            <v>0</v>
          </cell>
          <cell r="V706">
            <v>0</v>
          </cell>
          <cell r="W706">
            <v>0</v>
          </cell>
          <cell r="X706">
            <v>0</v>
          </cell>
          <cell r="Y706">
            <v>0</v>
          </cell>
          <cell r="Z706">
            <v>0</v>
          </cell>
          <cell r="AA706">
            <v>0</v>
          </cell>
          <cell r="AB706">
            <v>0</v>
          </cell>
          <cell r="AC706">
            <v>0</v>
          </cell>
          <cell r="AD706">
            <v>0</v>
          </cell>
          <cell r="AE706">
            <v>0</v>
          </cell>
          <cell r="AF706">
            <v>0</v>
          </cell>
          <cell r="AG706">
            <v>0</v>
          </cell>
          <cell r="AH706">
            <v>0</v>
          </cell>
          <cell r="AI706">
            <v>0</v>
          </cell>
          <cell r="AJ706">
            <v>0</v>
          </cell>
          <cell r="AK706">
            <v>0</v>
          </cell>
          <cell r="AL706">
            <v>0</v>
          </cell>
          <cell r="AM706">
            <v>0</v>
          </cell>
          <cell r="AN706">
            <v>0</v>
          </cell>
          <cell r="AO706">
            <v>0</v>
          </cell>
          <cell r="AP706">
            <v>0</v>
          </cell>
          <cell r="AQ706">
            <v>0</v>
          </cell>
          <cell r="AR706">
            <v>0</v>
          </cell>
          <cell r="AS706">
            <v>0</v>
          </cell>
          <cell r="AT706">
            <v>0</v>
          </cell>
          <cell r="AU706">
            <v>0</v>
          </cell>
          <cell r="AV706">
            <v>0</v>
          </cell>
          <cell r="AW706">
            <v>0</v>
          </cell>
          <cell r="AX706">
            <v>0</v>
          </cell>
          <cell r="AY706">
            <v>0</v>
          </cell>
          <cell r="AZ706">
            <v>0</v>
          </cell>
          <cell r="BA706">
            <v>0</v>
          </cell>
          <cell r="BB706">
            <v>0</v>
          </cell>
          <cell r="BC706">
            <v>0</v>
          </cell>
          <cell r="BD706">
            <v>0</v>
          </cell>
          <cell r="BE706">
            <v>0</v>
          </cell>
          <cell r="BF706">
            <v>0</v>
          </cell>
          <cell r="BG706">
            <v>0</v>
          </cell>
          <cell r="BH706">
            <v>0</v>
          </cell>
          <cell r="BI706">
            <v>0</v>
          </cell>
          <cell r="BJ706">
            <v>0</v>
          </cell>
          <cell r="BK706">
            <v>0</v>
          </cell>
          <cell r="BL706">
            <v>0</v>
          </cell>
          <cell r="BM706">
            <v>0</v>
          </cell>
          <cell r="BN706">
            <v>0</v>
          </cell>
          <cell r="BO706">
            <v>0</v>
          </cell>
          <cell r="BP706">
            <v>0</v>
          </cell>
          <cell r="BQ706">
            <v>0</v>
          </cell>
          <cell r="BR706">
            <v>0</v>
          </cell>
          <cell r="BS706">
            <v>0</v>
          </cell>
          <cell r="BT706">
            <v>0</v>
          </cell>
          <cell r="BU706">
            <v>0</v>
          </cell>
          <cell r="BV706">
            <v>0</v>
          </cell>
          <cell r="BW706">
            <v>0</v>
          </cell>
          <cell r="BX706">
            <v>0</v>
          </cell>
          <cell r="BY706">
            <v>0</v>
          </cell>
          <cell r="BZ706">
            <v>0</v>
          </cell>
          <cell r="CA706">
            <v>0</v>
          </cell>
          <cell r="CB706">
            <v>0</v>
          </cell>
          <cell r="CC706">
            <v>0</v>
          </cell>
          <cell r="CD706">
            <v>0</v>
          </cell>
          <cell r="CE706">
            <v>0</v>
          </cell>
          <cell r="CF706">
            <v>0</v>
          </cell>
          <cell r="CG706">
            <v>0</v>
          </cell>
          <cell r="CH706">
            <v>0</v>
          </cell>
          <cell r="CI706">
            <v>0</v>
          </cell>
          <cell r="CJ706">
            <v>0</v>
          </cell>
          <cell r="CK706">
            <v>0</v>
          </cell>
          <cell r="CL706">
            <v>0</v>
          </cell>
          <cell r="CM706">
            <v>0</v>
          </cell>
          <cell r="CN706">
            <v>0</v>
          </cell>
          <cell r="CO706">
            <v>0</v>
          </cell>
          <cell r="CP706">
            <v>0</v>
          </cell>
          <cell r="CQ706">
            <v>0</v>
          </cell>
          <cell r="CR706">
            <v>0</v>
          </cell>
          <cell r="CS706">
            <v>0</v>
          </cell>
          <cell r="CT706">
            <v>0</v>
          </cell>
          <cell r="CU706">
            <v>0</v>
          </cell>
          <cell r="CV706">
            <v>0</v>
          </cell>
          <cell r="CW706">
            <v>0</v>
          </cell>
          <cell r="CX706">
            <v>0</v>
          </cell>
          <cell r="CY706">
            <v>0</v>
          </cell>
          <cell r="CZ706">
            <v>0</v>
          </cell>
          <cell r="DA706">
            <v>0</v>
          </cell>
          <cell r="DB706">
            <v>0</v>
          </cell>
          <cell r="DC706">
            <v>0</v>
          </cell>
          <cell r="DD706">
            <v>0</v>
          </cell>
          <cell r="DE706">
            <v>0</v>
          </cell>
          <cell r="DF706">
            <v>0</v>
          </cell>
          <cell r="DG706">
            <v>0</v>
          </cell>
          <cell r="DH706">
            <v>0</v>
          </cell>
          <cell r="DI706">
            <v>0</v>
          </cell>
          <cell r="DJ706">
            <v>0</v>
          </cell>
          <cell r="DK706">
            <v>0</v>
          </cell>
          <cell r="DL706">
            <v>0</v>
          </cell>
          <cell r="DM706">
            <v>0</v>
          </cell>
          <cell r="DN706">
            <v>0</v>
          </cell>
          <cell r="DO706">
            <v>0</v>
          </cell>
          <cell r="DP706">
            <v>0</v>
          </cell>
          <cell r="DQ706">
            <v>0</v>
          </cell>
          <cell r="DR706">
            <v>0</v>
          </cell>
          <cell r="DS706">
            <v>0</v>
          </cell>
          <cell r="DT706">
            <v>0</v>
          </cell>
          <cell r="DU706">
            <v>0</v>
          </cell>
          <cell r="DV706">
            <v>0</v>
          </cell>
          <cell r="DW706">
            <v>0</v>
          </cell>
          <cell r="DX706">
            <v>0</v>
          </cell>
          <cell r="DY706">
            <v>0</v>
          </cell>
          <cell r="DZ706">
            <v>0</v>
          </cell>
          <cell r="EA706">
            <v>0</v>
          </cell>
          <cell r="EB706">
            <v>0</v>
          </cell>
          <cell r="EC706">
            <v>0</v>
          </cell>
          <cell r="ED706">
            <v>0</v>
          </cell>
          <cell r="EE706">
            <v>0</v>
          </cell>
          <cell r="EF706">
            <v>0</v>
          </cell>
          <cell r="EG706">
            <v>0</v>
          </cell>
          <cell r="EH706">
            <v>0</v>
          </cell>
          <cell r="EI706">
            <v>0</v>
          </cell>
          <cell r="EJ706">
            <v>0</v>
          </cell>
          <cell r="EK706">
            <v>0</v>
          </cell>
          <cell r="EL706">
            <v>0</v>
          </cell>
          <cell r="EM706">
            <v>0</v>
          </cell>
          <cell r="EN706">
            <v>0</v>
          </cell>
        </row>
        <row r="707">
          <cell r="A707">
            <v>0</v>
          </cell>
          <cell r="B707">
            <v>0</v>
          </cell>
          <cell r="C707">
            <v>0</v>
          </cell>
          <cell r="D707">
            <v>0</v>
          </cell>
          <cell r="E707">
            <v>0</v>
          </cell>
          <cell r="F707">
            <v>0</v>
          </cell>
          <cell r="G707">
            <v>0</v>
          </cell>
          <cell r="I707">
            <v>0</v>
          </cell>
          <cell r="J707">
            <v>0</v>
          </cell>
          <cell r="K707">
            <v>0</v>
          </cell>
          <cell r="L707">
            <v>0</v>
          </cell>
          <cell r="M707">
            <v>0</v>
          </cell>
          <cell r="N707">
            <v>0</v>
          </cell>
          <cell r="O707">
            <v>0</v>
          </cell>
          <cell r="P707">
            <v>0</v>
          </cell>
          <cell r="Q707">
            <v>0</v>
          </cell>
          <cell r="R707">
            <v>0</v>
          </cell>
          <cell r="S707">
            <v>0</v>
          </cell>
          <cell r="T707">
            <v>0</v>
          </cell>
          <cell r="U707">
            <v>0</v>
          </cell>
          <cell r="V707">
            <v>0</v>
          </cell>
          <cell r="W707">
            <v>0</v>
          </cell>
          <cell r="X707">
            <v>0</v>
          </cell>
          <cell r="Y707">
            <v>0</v>
          </cell>
          <cell r="Z707">
            <v>0</v>
          </cell>
          <cell r="AA707">
            <v>0</v>
          </cell>
          <cell r="AB707">
            <v>0</v>
          </cell>
          <cell r="AC707">
            <v>0</v>
          </cell>
          <cell r="AD707">
            <v>0</v>
          </cell>
          <cell r="AE707">
            <v>0</v>
          </cell>
          <cell r="AF707">
            <v>0</v>
          </cell>
          <cell r="AG707">
            <v>0</v>
          </cell>
          <cell r="AH707">
            <v>0</v>
          </cell>
          <cell r="AI707">
            <v>0</v>
          </cell>
          <cell r="AJ707">
            <v>0</v>
          </cell>
          <cell r="AK707">
            <v>0</v>
          </cell>
          <cell r="AL707">
            <v>0</v>
          </cell>
          <cell r="AM707">
            <v>0</v>
          </cell>
          <cell r="AN707">
            <v>0</v>
          </cell>
          <cell r="AO707">
            <v>0</v>
          </cell>
          <cell r="AP707">
            <v>0</v>
          </cell>
          <cell r="AQ707">
            <v>0</v>
          </cell>
          <cell r="AR707">
            <v>0</v>
          </cell>
          <cell r="AS707">
            <v>0</v>
          </cell>
          <cell r="AT707">
            <v>0</v>
          </cell>
          <cell r="AU707">
            <v>0</v>
          </cell>
          <cell r="AV707">
            <v>0</v>
          </cell>
          <cell r="AW707">
            <v>0</v>
          </cell>
          <cell r="AX707">
            <v>0</v>
          </cell>
          <cell r="AY707">
            <v>0</v>
          </cell>
          <cell r="AZ707">
            <v>0</v>
          </cell>
          <cell r="BA707">
            <v>0</v>
          </cell>
          <cell r="BB707">
            <v>0</v>
          </cell>
          <cell r="BC707">
            <v>0</v>
          </cell>
          <cell r="BD707">
            <v>0</v>
          </cell>
          <cell r="BE707">
            <v>0</v>
          </cell>
          <cell r="BF707">
            <v>0</v>
          </cell>
          <cell r="BG707">
            <v>0</v>
          </cell>
          <cell r="BH707">
            <v>0</v>
          </cell>
          <cell r="BI707">
            <v>0</v>
          </cell>
          <cell r="BJ707">
            <v>0</v>
          </cell>
          <cell r="BK707">
            <v>0</v>
          </cell>
          <cell r="BL707">
            <v>0</v>
          </cell>
          <cell r="BM707">
            <v>0</v>
          </cell>
          <cell r="BN707">
            <v>0</v>
          </cell>
          <cell r="BO707">
            <v>0</v>
          </cell>
          <cell r="BP707">
            <v>0</v>
          </cell>
          <cell r="BQ707">
            <v>0</v>
          </cell>
          <cell r="BR707">
            <v>0</v>
          </cell>
          <cell r="BS707">
            <v>0</v>
          </cell>
          <cell r="BT707">
            <v>0</v>
          </cell>
          <cell r="BU707">
            <v>0</v>
          </cell>
          <cell r="BV707">
            <v>0</v>
          </cell>
          <cell r="BW707">
            <v>0</v>
          </cell>
          <cell r="BX707">
            <v>0</v>
          </cell>
          <cell r="BY707">
            <v>0</v>
          </cell>
          <cell r="BZ707">
            <v>0</v>
          </cell>
          <cell r="CA707">
            <v>0</v>
          </cell>
          <cell r="CB707">
            <v>0</v>
          </cell>
          <cell r="CC707">
            <v>0</v>
          </cell>
          <cell r="CD707">
            <v>0</v>
          </cell>
          <cell r="CE707">
            <v>0</v>
          </cell>
          <cell r="CF707">
            <v>0</v>
          </cell>
          <cell r="CG707">
            <v>0</v>
          </cell>
          <cell r="CH707">
            <v>0</v>
          </cell>
          <cell r="CI707">
            <v>0</v>
          </cell>
          <cell r="CJ707">
            <v>0</v>
          </cell>
          <cell r="CK707">
            <v>0</v>
          </cell>
          <cell r="CL707">
            <v>0</v>
          </cell>
          <cell r="CM707">
            <v>0</v>
          </cell>
          <cell r="CN707">
            <v>0</v>
          </cell>
          <cell r="CO707">
            <v>0</v>
          </cell>
          <cell r="CP707">
            <v>0</v>
          </cell>
          <cell r="CQ707">
            <v>0</v>
          </cell>
          <cell r="CR707">
            <v>0</v>
          </cell>
          <cell r="CS707">
            <v>0</v>
          </cell>
          <cell r="CT707">
            <v>0</v>
          </cell>
          <cell r="CU707">
            <v>0</v>
          </cell>
          <cell r="CV707">
            <v>0</v>
          </cell>
          <cell r="CW707">
            <v>0</v>
          </cell>
          <cell r="CX707">
            <v>0</v>
          </cell>
          <cell r="CY707">
            <v>0</v>
          </cell>
          <cell r="CZ707">
            <v>0</v>
          </cell>
          <cell r="DA707">
            <v>0</v>
          </cell>
          <cell r="DB707">
            <v>0</v>
          </cell>
          <cell r="DC707">
            <v>0</v>
          </cell>
          <cell r="DD707">
            <v>0</v>
          </cell>
          <cell r="DE707">
            <v>0</v>
          </cell>
          <cell r="DF707">
            <v>0</v>
          </cell>
          <cell r="DG707">
            <v>0</v>
          </cell>
          <cell r="DH707">
            <v>0</v>
          </cell>
          <cell r="DI707">
            <v>0</v>
          </cell>
          <cell r="DJ707">
            <v>0</v>
          </cell>
          <cell r="DK707">
            <v>0</v>
          </cell>
          <cell r="DL707">
            <v>0</v>
          </cell>
          <cell r="DM707">
            <v>0</v>
          </cell>
          <cell r="DN707">
            <v>0</v>
          </cell>
          <cell r="DO707">
            <v>0</v>
          </cell>
          <cell r="DP707">
            <v>0</v>
          </cell>
          <cell r="DQ707">
            <v>0</v>
          </cell>
          <cell r="DR707">
            <v>0</v>
          </cell>
          <cell r="DS707">
            <v>0</v>
          </cell>
          <cell r="DT707">
            <v>0</v>
          </cell>
          <cell r="DU707">
            <v>0</v>
          </cell>
          <cell r="DV707">
            <v>0</v>
          </cell>
          <cell r="DW707">
            <v>0</v>
          </cell>
          <cell r="DX707">
            <v>0</v>
          </cell>
          <cell r="DY707">
            <v>0</v>
          </cell>
          <cell r="DZ707">
            <v>0</v>
          </cell>
          <cell r="EA707">
            <v>0</v>
          </cell>
          <cell r="EB707">
            <v>0</v>
          </cell>
          <cell r="EC707">
            <v>0</v>
          </cell>
          <cell r="ED707">
            <v>0</v>
          </cell>
          <cell r="EE707">
            <v>0</v>
          </cell>
          <cell r="EF707">
            <v>0</v>
          </cell>
          <cell r="EG707">
            <v>0</v>
          </cell>
          <cell r="EH707">
            <v>0</v>
          </cell>
          <cell r="EI707">
            <v>0</v>
          </cell>
          <cell r="EJ707">
            <v>0</v>
          </cell>
          <cell r="EK707">
            <v>0</v>
          </cell>
          <cell r="EL707">
            <v>0</v>
          </cell>
          <cell r="EM707">
            <v>0</v>
          </cell>
          <cell r="EN707">
            <v>0</v>
          </cell>
        </row>
        <row r="708">
          <cell r="A708">
            <v>0</v>
          </cell>
          <cell r="B708">
            <v>0</v>
          </cell>
          <cell r="C708">
            <v>0</v>
          </cell>
          <cell r="D708">
            <v>0</v>
          </cell>
          <cell r="E708">
            <v>0</v>
          </cell>
          <cell r="F708">
            <v>0</v>
          </cell>
          <cell r="G708">
            <v>0</v>
          </cell>
          <cell r="I708">
            <v>0</v>
          </cell>
          <cell r="J708">
            <v>0</v>
          </cell>
          <cell r="K708">
            <v>0</v>
          </cell>
          <cell r="L708">
            <v>0</v>
          </cell>
          <cell r="M708">
            <v>0</v>
          </cell>
          <cell r="N708">
            <v>0</v>
          </cell>
          <cell r="O708">
            <v>0</v>
          </cell>
          <cell r="P708">
            <v>0</v>
          </cell>
          <cell r="Q708">
            <v>0</v>
          </cell>
          <cell r="R708">
            <v>0</v>
          </cell>
          <cell r="S708">
            <v>0</v>
          </cell>
          <cell r="T708">
            <v>0</v>
          </cell>
          <cell r="U708">
            <v>0</v>
          </cell>
          <cell r="V708">
            <v>0</v>
          </cell>
          <cell r="W708">
            <v>0</v>
          </cell>
          <cell r="X708">
            <v>0</v>
          </cell>
          <cell r="Y708">
            <v>0</v>
          </cell>
          <cell r="Z708">
            <v>0</v>
          </cell>
          <cell r="AA708">
            <v>0</v>
          </cell>
          <cell r="AB708">
            <v>0</v>
          </cell>
          <cell r="AC708">
            <v>0</v>
          </cell>
          <cell r="AD708">
            <v>0</v>
          </cell>
          <cell r="AE708">
            <v>0</v>
          </cell>
          <cell r="AF708">
            <v>0</v>
          </cell>
          <cell r="AG708">
            <v>0</v>
          </cell>
          <cell r="AH708">
            <v>0</v>
          </cell>
          <cell r="AI708">
            <v>0</v>
          </cell>
          <cell r="AJ708">
            <v>0</v>
          </cell>
          <cell r="AK708">
            <v>0</v>
          </cell>
          <cell r="AL708">
            <v>0</v>
          </cell>
          <cell r="AM708">
            <v>0</v>
          </cell>
          <cell r="AN708">
            <v>0</v>
          </cell>
          <cell r="AO708">
            <v>0</v>
          </cell>
          <cell r="AP708">
            <v>0</v>
          </cell>
          <cell r="AQ708">
            <v>0</v>
          </cell>
          <cell r="AR708">
            <v>0</v>
          </cell>
          <cell r="AS708">
            <v>0</v>
          </cell>
          <cell r="AT708">
            <v>0</v>
          </cell>
          <cell r="AU708">
            <v>0</v>
          </cell>
          <cell r="AV708">
            <v>0</v>
          </cell>
          <cell r="AW708">
            <v>0</v>
          </cell>
          <cell r="AX708">
            <v>0</v>
          </cell>
          <cell r="AY708">
            <v>0</v>
          </cell>
          <cell r="AZ708">
            <v>0</v>
          </cell>
          <cell r="BA708">
            <v>0</v>
          </cell>
          <cell r="BB708">
            <v>0</v>
          </cell>
          <cell r="BC708">
            <v>0</v>
          </cell>
          <cell r="BD708">
            <v>0</v>
          </cell>
          <cell r="BE708">
            <v>0</v>
          </cell>
          <cell r="BF708">
            <v>0</v>
          </cell>
          <cell r="BG708">
            <v>0</v>
          </cell>
          <cell r="BH708">
            <v>0</v>
          </cell>
          <cell r="BI708">
            <v>0</v>
          </cell>
          <cell r="BJ708">
            <v>0</v>
          </cell>
          <cell r="BK708">
            <v>0</v>
          </cell>
          <cell r="BL708">
            <v>0</v>
          </cell>
          <cell r="BM708">
            <v>0</v>
          </cell>
          <cell r="BN708">
            <v>0</v>
          </cell>
          <cell r="BO708">
            <v>0</v>
          </cell>
          <cell r="BP708">
            <v>0</v>
          </cell>
          <cell r="BQ708">
            <v>0</v>
          </cell>
          <cell r="BR708">
            <v>0</v>
          </cell>
          <cell r="BS708">
            <v>0</v>
          </cell>
          <cell r="BT708">
            <v>0</v>
          </cell>
          <cell r="BU708">
            <v>0</v>
          </cell>
          <cell r="BV708">
            <v>0</v>
          </cell>
          <cell r="BW708">
            <v>0</v>
          </cell>
          <cell r="BX708">
            <v>0</v>
          </cell>
          <cell r="BY708">
            <v>0</v>
          </cell>
          <cell r="BZ708">
            <v>0</v>
          </cell>
          <cell r="CA708">
            <v>0</v>
          </cell>
          <cell r="CB708">
            <v>0</v>
          </cell>
          <cell r="CC708">
            <v>0</v>
          </cell>
          <cell r="CD708">
            <v>0</v>
          </cell>
          <cell r="CE708">
            <v>0</v>
          </cell>
          <cell r="CF708">
            <v>0</v>
          </cell>
          <cell r="CG708">
            <v>0</v>
          </cell>
          <cell r="CH708">
            <v>0</v>
          </cell>
          <cell r="CI708">
            <v>0</v>
          </cell>
          <cell r="CJ708">
            <v>0</v>
          </cell>
          <cell r="CK708">
            <v>0</v>
          </cell>
          <cell r="CL708">
            <v>0</v>
          </cell>
          <cell r="CM708">
            <v>0</v>
          </cell>
          <cell r="CN708">
            <v>0</v>
          </cell>
          <cell r="CO708">
            <v>0</v>
          </cell>
          <cell r="CP708">
            <v>0</v>
          </cell>
          <cell r="CQ708">
            <v>0</v>
          </cell>
          <cell r="CR708">
            <v>0</v>
          </cell>
          <cell r="CS708">
            <v>0</v>
          </cell>
          <cell r="CT708">
            <v>0</v>
          </cell>
          <cell r="CU708">
            <v>0</v>
          </cell>
          <cell r="CV708">
            <v>0</v>
          </cell>
          <cell r="CW708">
            <v>0</v>
          </cell>
          <cell r="CX708">
            <v>0</v>
          </cell>
          <cell r="CY708">
            <v>0</v>
          </cell>
          <cell r="CZ708">
            <v>0</v>
          </cell>
          <cell r="DA708">
            <v>0</v>
          </cell>
          <cell r="DB708">
            <v>0</v>
          </cell>
          <cell r="DC708">
            <v>0</v>
          </cell>
          <cell r="DD708">
            <v>0</v>
          </cell>
          <cell r="DE708">
            <v>0</v>
          </cell>
          <cell r="DF708">
            <v>0</v>
          </cell>
          <cell r="DG708">
            <v>0</v>
          </cell>
          <cell r="DH708">
            <v>0</v>
          </cell>
          <cell r="DI708">
            <v>0</v>
          </cell>
          <cell r="DJ708">
            <v>0</v>
          </cell>
          <cell r="DK708">
            <v>0</v>
          </cell>
          <cell r="DL708">
            <v>0</v>
          </cell>
          <cell r="DM708">
            <v>0</v>
          </cell>
          <cell r="DN708">
            <v>0</v>
          </cell>
          <cell r="DO708">
            <v>0</v>
          </cell>
          <cell r="DP708">
            <v>0</v>
          </cell>
          <cell r="DQ708">
            <v>0</v>
          </cell>
          <cell r="DR708">
            <v>0</v>
          </cell>
          <cell r="DS708">
            <v>0</v>
          </cell>
          <cell r="DT708">
            <v>0</v>
          </cell>
          <cell r="DU708">
            <v>0</v>
          </cell>
          <cell r="DV708">
            <v>0</v>
          </cell>
          <cell r="DW708">
            <v>0</v>
          </cell>
          <cell r="DX708">
            <v>0</v>
          </cell>
          <cell r="DY708">
            <v>0</v>
          </cell>
          <cell r="DZ708">
            <v>0</v>
          </cell>
          <cell r="EA708">
            <v>0</v>
          </cell>
          <cell r="EB708">
            <v>0</v>
          </cell>
          <cell r="EC708">
            <v>0</v>
          </cell>
          <cell r="ED708">
            <v>0</v>
          </cell>
          <cell r="EE708">
            <v>0</v>
          </cell>
          <cell r="EF708">
            <v>0</v>
          </cell>
          <cell r="EG708">
            <v>0</v>
          </cell>
          <cell r="EH708">
            <v>0</v>
          </cell>
          <cell r="EI708">
            <v>0</v>
          </cell>
          <cell r="EJ708">
            <v>0</v>
          </cell>
          <cell r="EK708">
            <v>0</v>
          </cell>
          <cell r="EL708">
            <v>0</v>
          </cell>
          <cell r="EM708">
            <v>0</v>
          </cell>
          <cell r="EN708">
            <v>0</v>
          </cell>
        </row>
        <row r="709">
          <cell r="A709">
            <v>0</v>
          </cell>
          <cell r="B709">
            <v>0</v>
          </cell>
          <cell r="C709">
            <v>0</v>
          </cell>
          <cell r="D709">
            <v>0</v>
          </cell>
          <cell r="E709">
            <v>0</v>
          </cell>
          <cell r="F709">
            <v>0</v>
          </cell>
          <cell r="G709">
            <v>0</v>
          </cell>
          <cell r="I709">
            <v>0</v>
          </cell>
          <cell r="J709">
            <v>0</v>
          </cell>
          <cell r="K709">
            <v>0</v>
          </cell>
          <cell r="L709">
            <v>0</v>
          </cell>
          <cell r="M709">
            <v>0</v>
          </cell>
          <cell r="N709">
            <v>0</v>
          </cell>
          <cell r="O709">
            <v>0</v>
          </cell>
          <cell r="P709">
            <v>0</v>
          </cell>
          <cell r="Q709">
            <v>0</v>
          </cell>
          <cell r="R709">
            <v>0</v>
          </cell>
          <cell r="S709">
            <v>0</v>
          </cell>
          <cell r="T709">
            <v>0</v>
          </cell>
          <cell r="U709">
            <v>0</v>
          </cell>
          <cell r="V709">
            <v>0</v>
          </cell>
          <cell r="W709">
            <v>0</v>
          </cell>
          <cell r="X709">
            <v>0</v>
          </cell>
          <cell r="Y709">
            <v>0</v>
          </cell>
          <cell r="Z709">
            <v>0</v>
          </cell>
          <cell r="AA709">
            <v>0</v>
          </cell>
          <cell r="AB709">
            <v>0</v>
          </cell>
          <cell r="AC709">
            <v>0</v>
          </cell>
          <cell r="AD709">
            <v>0</v>
          </cell>
          <cell r="AE709">
            <v>0</v>
          </cell>
          <cell r="AF709">
            <v>0</v>
          </cell>
          <cell r="AG709">
            <v>0</v>
          </cell>
          <cell r="AH709">
            <v>0</v>
          </cell>
          <cell r="AI709">
            <v>0</v>
          </cell>
          <cell r="AJ709">
            <v>0</v>
          </cell>
          <cell r="AK709">
            <v>0</v>
          </cell>
          <cell r="AL709">
            <v>0</v>
          </cell>
          <cell r="AM709">
            <v>0</v>
          </cell>
          <cell r="AN709">
            <v>0</v>
          </cell>
          <cell r="AO709">
            <v>0</v>
          </cell>
          <cell r="AP709">
            <v>0</v>
          </cell>
          <cell r="AQ709">
            <v>0</v>
          </cell>
          <cell r="AR709">
            <v>0</v>
          </cell>
          <cell r="AS709">
            <v>0</v>
          </cell>
          <cell r="AT709">
            <v>0</v>
          </cell>
          <cell r="AU709">
            <v>0</v>
          </cell>
          <cell r="AV709">
            <v>0</v>
          </cell>
          <cell r="AW709">
            <v>0</v>
          </cell>
          <cell r="AX709">
            <v>0</v>
          </cell>
          <cell r="AY709">
            <v>0</v>
          </cell>
          <cell r="AZ709">
            <v>0</v>
          </cell>
          <cell r="BA709">
            <v>0</v>
          </cell>
          <cell r="BB709">
            <v>0</v>
          </cell>
          <cell r="BC709">
            <v>0</v>
          </cell>
          <cell r="BD709">
            <v>0</v>
          </cell>
          <cell r="BE709">
            <v>0</v>
          </cell>
          <cell r="BF709">
            <v>0</v>
          </cell>
          <cell r="BG709">
            <v>0</v>
          </cell>
          <cell r="BH709">
            <v>0</v>
          </cell>
          <cell r="BI709">
            <v>0</v>
          </cell>
          <cell r="BJ709">
            <v>0</v>
          </cell>
          <cell r="BK709">
            <v>0</v>
          </cell>
          <cell r="BL709">
            <v>0</v>
          </cell>
          <cell r="BM709">
            <v>0</v>
          </cell>
          <cell r="BN709">
            <v>0</v>
          </cell>
          <cell r="BO709">
            <v>0</v>
          </cell>
          <cell r="BP709">
            <v>0</v>
          </cell>
          <cell r="BQ709">
            <v>0</v>
          </cell>
          <cell r="BR709">
            <v>0</v>
          </cell>
          <cell r="BS709">
            <v>0</v>
          </cell>
          <cell r="BT709">
            <v>0</v>
          </cell>
          <cell r="BU709">
            <v>0</v>
          </cell>
          <cell r="BV709">
            <v>0</v>
          </cell>
          <cell r="BW709">
            <v>0</v>
          </cell>
          <cell r="BX709">
            <v>0</v>
          </cell>
          <cell r="BY709">
            <v>0</v>
          </cell>
          <cell r="BZ709">
            <v>0</v>
          </cell>
          <cell r="CA709">
            <v>0</v>
          </cell>
          <cell r="CB709">
            <v>0</v>
          </cell>
          <cell r="CC709">
            <v>0</v>
          </cell>
          <cell r="CD709">
            <v>0</v>
          </cell>
          <cell r="CE709">
            <v>0</v>
          </cell>
          <cell r="CF709">
            <v>0</v>
          </cell>
          <cell r="CG709">
            <v>0</v>
          </cell>
          <cell r="CH709">
            <v>0</v>
          </cell>
          <cell r="CI709">
            <v>0</v>
          </cell>
          <cell r="CJ709">
            <v>0</v>
          </cell>
          <cell r="CK709">
            <v>0</v>
          </cell>
          <cell r="CL709">
            <v>0</v>
          </cell>
          <cell r="CM709">
            <v>0</v>
          </cell>
          <cell r="CN709">
            <v>0</v>
          </cell>
          <cell r="CO709">
            <v>0</v>
          </cell>
          <cell r="CP709">
            <v>0</v>
          </cell>
          <cell r="CQ709">
            <v>0</v>
          </cell>
          <cell r="CR709">
            <v>0</v>
          </cell>
          <cell r="CS709">
            <v>0</v>
          </cell>
          <cell r="CT709">
            <v>0</v>
          </cell>
          <cell r="CU709">
            <v>0</v>
          </cell>
          <cell r="CV709">
            <v>0</v>
          </cell>
          <cell r="CW709">
            <v>0</v>
          </cell>
          <cell r="CX709">
            <v>0</v>
          </cell>
          <cell r="CY709">
            <v>0</v>
          </cell>
          <cell r="CZ709">
            <v>0</v>
          </cell>
          <cell r="DA709">
            <v>0</v>
          </cell>
          <cell r="DB709">
            <v>0</v>
          </cell>
          <cell r="DC709">
            <v>0</v>
          </cell>
          <cell r="DD709">
            <v>0</v>
          </cell>
          <cell r="DE709">
            <v>0</v>
          </cell>
          <cell r="DF709">
            <v>0</v>
          </cell>
          <cell r="DG709">
            <v>0</v>
          </cell>
          <cell r="DH709">
            <v>0</v>
          </cell>
          <cell r="DI709">
            <v>0</v>
          </cell>
          <cell r="DJ709">
            <v>0</v>
          </cell>
          <cell r="DK709">
            <v>0</v>
          </cell>
          <cell r="DL709">
            <v>0</v>
          </cell>
          <cell r="DM709">
            <v>0</v>
          </cell>
          <cell r="DN709">
            <v>0</v>
          </cell>
          <cell r="DO709">
            <v>0</v>
          </cell>
          <cell r="DP709">
            <v>0</v>
          </cell>
          <cell r="DQ709">
            <v>0</v>
          </cell>
          <cell r="DR709">
            <v>0</v>
          </cell>
          <cell r="DS709">
            <v>0</v>
          </cell>
          <cell r="DT709">
            <v>0</v>
          </cell>
          <cell r="DU709">
            <v>0</v>
          </cell>
          <cell r="DV709">
            <v>0</v>
          </cell>
          <cell r="DW709">
            <v>0</v>
          </cell>
          <cell r="DX709">
            <v>0</v>
          </cell>
          <cell r="DY709">
            <v>0</v>
          </cell>
          <cell r="DZ709">
            <v>0</v>
          </cell>
          <cell r="EA709">
            <v>0</v>
          </cell>
          <cell r="EB709">
            <v>0</v>
          </cell>
          <cell r="EC709">
            <v>0</v>
          </cell>
          <cell r="ED709">
            <v>0</v>
          </cell>
          <cell r="EE709">
            <v>0</v>
          </cell>
          <cell r="EF709">
            <v>0</v>
          </cell>
          <cell r="EG709">
            <v>0</v>
          </cell>
          <cell r="EH709">
            <v>0</v>
          </cell>
          <cell r="EI709">
            <v>0</v>
          </cell>
          <cell r="EJ709">
            <v>0</v>
          </cell>
          <cell r="EK709">
            <v>0</v>
          </cell>
          <cell r="EL709">
            <v>0</v>
          </cell>
          <cell r="EM709">
            <v>0</v>
          </cell>
          <cell r="EN709">
            <v>0</v>
          </cell>
        </row>
        <row r="710">
          <cell r="A710">
            <v>0</v>
          </cell>
          <cell r="B710">
            <v>0</v>
          </cell>
          <cell r="C710">
            <v>0</v>
          </cell>
          <cell r="D710">
            <v>0</v>
          </cell>
          <cell r="E710">
            <v>0</v>
          </cell>
          <cell r="F710">
            <v>0</v>
          </cell>
          <cell r="G710">
            <v>0</v>
          </cell>
          <cell r="I710">
            <v>0</v>
          </cell>
          <cell r="J710">
            <v>0</v>
          </cell>
          <cell r="K710">
            <v>0</v>
          </cell>
          <cell r="L710">
            <v>0</v>
          </cell>
          <cell r="M710">
            <v>0</v>
          </cell>
          <cell r="N710">
            <v>0</v>
          </cell>
          <cell r="O710">
            <v>0</v>
          </cell>
          <cell r="P710">
            <v>0</v>
          </cell>
          <cell r="Q710">
            <v>0</v>
          </cell>
          <cell r="R710">
            <v>0</v>
          </cell>
          <cell r="S710">
            <v>0</v>
          </cell>
          <cell r="T710">
            <v>0</v>
          </cell>
          <cell r="U710">
            <v>0</v>
          </cell>
          <cell r="V710">
            <v>0</v>
          </cell>
          <cell r="W710">
            <v>0</v>
          </cell>
          <cell r="X710">
            <v>0</v>
          </cell>
          <cell r="Y710">
            <v>0</v>
          </cell>
          <cell r="Z710">
            <v>0</v>
          </cell>
          <cell r="AA710">
            <v>0</v>
          </cell>
          <cell r="AB710">
            <v>0</v>
          </cell>
          <cell r="AC710">
            <v>0</v>
          </cell>
          <cell r="AD710">
            <v>0</v>
          </cell>
          <cell r="AE710">
            <v>0</v>
          </cell>
          <cell r="AF710">
            <v>0</v>
          </cell>
          <cell r="AG710">
            <v>0</v>
          </cell>
          <cell r="AH710">
            <v>0</v>
          </cell>
          <cell r="AI710">
            <v>0</v>
          </cell>
          <cell r="AJ710">
            <v>0</v>
          </cell>
          <cell r="AK710">
            <v>0</v>
          </cell>
          <cell r="AL710">
            <v>0</v>
          </cell>
          <cell r="AM710">
            <v>0</v>
          </cell>
          <cell r="AN710">
            <v>0</v>
          </cell>
          <cell r="AO710">
            <v>0</v>
          </cell>
          <cell r="AP710">
            <v>0</v>
          </cell>
          <cell r="AQ710">
            <v>0</v>
          </cell>
          <cell r="AR710">
            <v>0</v>
          </cell>
          <cell r="AS710">
            <v>0</v>
          </cell>
          <cell r="AT710">
            <v>0</v>
          </cell>
          <cell r="AU710">
            <v>0</v>
          </cell>
          <cell r="AV710">
            <v>0</v>
          </cell>
          <cell r="AW710">
            <v>0</v>
          </cell>
          <cell r="AX710">
            <v>0</v>
          </cell>
          <cell r="AY710">
            <v>0</v>
          </cell>
          <cell r="AZ710">
            <v>0</v>
          </cell>
          <cell r="BA710">
            <v>0</v>
          </cell>
          <cell r="BB710">
            <v>0</v>
          </cell>
          <cell r="BC710">
            <v>0</v>
          </cell>
          <cell r="BD710">
            <v>0</v>
          </cell>
          <cell r="BE710">
            <v>0</v>
          </cell>
          <cell r="BF710">
            <v>0</v>
          </cell>
          <cell r="BG710">
            <v>0</v>
          </cell>
          <cell r="BH710">
            <v>0</v>
          </cell>
          <cell r="BI710">
            <v>0</v>
          </cell>
          <cell r="BJ710">
            <v>0</v>
          </cell>
          <cell r="BK710">
            <v>0</v>
          </cell>
          <cell r="BL710">
            <v>0</v>
          </cell>
          <cell r="BM710">
            <v>0</v>
          </cell>
          <cell r="BN710">
            <v>0</v>
          </cell>
          <cell r="BO710">
            <v>0</v>
          </cell>
          <cell r="BP710">
            <v>0</v>
          </cell>
          <cell r="BQ710">
            <v>0</v>
          </cell>
          <cell r="BR710">
            <v>0</v>
          </cell>
          <cell r="BS710">
            <v>0</v>
          </cell>
          <cell r="BT710">
            <v>0</v>
          </cell>
          <cell r="BU710">
            <v>0</v>
          </cell>
          <cell r="BV710">
            <v>0</v>
          </cell>
          <cell r="BW710">
            <v>0</v>
          </cell>
          <cell r="BX710">
            <v>0</v>
          </cell>
          <cell r="BY710">
            <v>0</v>
          </cell>
          <cell r="BZ710">
            <v>0</v>
          </cell>
          <cell r="CA710">
            <v>0</v>
          </cell>
          <cell r="CB710">
            <v>0</v>
          </cell>
          <cell r="CC710">
            <v>0</v>
          </cell>
          <cell r="CD710">
            <v>0</v>
          </cell>
          <cell r="CE710">
            <v>0</v>
          </cell>
          <cell r="CF710">
            <v>0</v>
          </cell>
          <cell r="CG710">
            <v>0</v>
          </cell>
          <cell r="CH710">
            <v>0</v>
          </cell>
          <cell r="CI710">
            <v>0</v>
          </cell>
          <cell r="CJ710">
            <v>0</v>
          </cell>
          <cell r="CK710">
            <v>0</v>
          </cell>
          <cell r="CL710">
            <v>0</v>
          </cell>
          <cell r="CM710">
            <v>0</v>
          </cell>
          <cell r="CN710">
            <v>0</v>
          </cell>
          <cell r="CO710">
            <v>0</v>
          </cell>
          <cell r="CP710">
            <v>0</v>
          </cell>
          <cell r="CQ710">
            <v>0</v>
          </cell>
          <cell r="CR710">
            <v>0</v>
          </cell>
          <cell r="CS710">
            <v>0</v>
          </cell>
          <cell r="CT710">
            <v>0</v>
          </cell>
          <cell r="CU710">
            <v>0</v>
          </cell>
          <cell r="CV710">
            <v>0</v>
          </cell>
          <cell r="CW710">
            <v>0</v>
          </cell>
          <cell r="CX710">
            <v>0</v>
          </cell>
          <cell r="CY710">
            <v>0</v>
          </cell>
          <cell r="CZ710">
            <v>0</v>
          </cell>
          <cell r="DA710">
            <v>0</v>
          </cell>
          <cell r="DB710">
            <v>0</v>
          </cell>
          <cell r="DC710">
            <v>0</v>
          </cell>
          <cell r="DD710">
            <v>0</v>
          </cell>
          <cell r="DE710">
            <v>0</v>
          </cell>
          <cell r="DF710">
            <v>0</v>
          </cell>
          <cell r="DG710">
            <v>0</v>
          </cell>
          <cell r="DH710">
            <v>0</v>
          </cell>
          <cell r="DI710">
            <v>0</v>
          </cell>
          <cell r="DJ710">
            <v>0</v>
          </cell>
          <cell r="DK710">
            <v>0</v>
          </cell>
          <cell r="DL710">
            <v>0</v>
          </cell>
          <cell r="DM710">
            <v>0</v>
          </cell>
          <cell r="DN710">
            <v>0</v>
          </cell>
          <cell r="DO710">
            <v>0</v>
          </cell>
          <cell r="DP710">
            <v>0</v>
          </cell>
          <cell r="DQ710">
            <v>0</v>
          </cell>
          <cell r="DR710">
            <v>0</v>
          </cell>
          <cell r="DS710">
            <v>0</v>
          </cell>
          <cell r="DT710">
            <v>0</v>
          </cell>
          <cell r="DU710">
            <v>0</v>
          </cell>
          <cell r="DV710">
            <v>0</v>
          </cell>
          <cell r="DW710">
            <v>0</v>
          </cell>
          <cell r="DX710">
            <v>0</v>
          </cell>
          <cell r="DY710">
            <v>0</v>
          </cell>
          <cell r="DZ710">
            <v>0</v>
          </cell>
          <cell r="EA710">
            <v>0</v>
          </cell>
          <cell r="EB710">
            <v>0</v>
          </cell>
          <cell r="EC710">
            <v>0</v>
          </cell>
          <cell r="ED710">
            <v>0</v>
          </cell>
          <cell r="EE710">
            <v>0</v>
          </cell>
          <cell r="EF710">
            <v>0</v>
          </cell>
          <cell r="EG710">
            <v>0</v>
          </cell>
          <cell r="EH710">
            <v>0</v>
          </cell>
          <cell r="EI710">
            <v>0</v>
          </cell>
          <cell r="EJ710">
            <v>0</v>
          </cell>
          <cell r="EK710">
            <v>0</v>
          </cell>
          <cell r="EL710">
            <v>0</v>
          </cell>
          <cell r="EM710">
            <v>0</v>
          </cell>
          <cell r="EN710">
            <v>0</v>
          </cell>
        </row>
        <row r="711">
          <cell r="A711">
            <v>0</v>
          </cell>
          <cell r="B711">
            <v>0</v>
          </cell>
          <cell r="C711">
            <v>0</v>
          </cell>
          <cell r="D711">
            <v>0</v>
          </cell>
          <cell r="E711">
            <v>0</v>
          </cell>
          <cell r="F711">
            <v>0</v>
          </cell>
          <cell r="G711">
            <v>0</v>
          </cell>
          <cell r="I711">
            <v>0</v>
          </cell>
          <cell r="J711">
            <v>0</v>
          </cell>
          <cell r="K711">
            <v>0</v>
          </cell>
          <cell r="L711">
            <v>0</v>
          </cell>
          <cell r="M711">
            <v>0</v>
          </cell>
          <cell r="N711">
            <v>0</v>
          </cell>
          <cell r="O711">
            <v>0</v>
          </cell>
          <cell r="P711">
            <v>0</v>
          </cell>
          <cell r="Q711">
            <v>0</v>
          </cell>
          <cell r="R711">
            <v>0</v>
          </cell>
          <cell r="S711">
            <v>0</v>
          </cell>
          <cell r="T711">
            <v>0</v>
          </cell>
          <cell r="U711">
            <v>0</v>
          </cell>
          <cell r="V711">
            <v>0</v>
          </cell>
          <cell r="W711">
            <v>0</v>
          </cell>
          <cell r="X711">
            <v>0</v>
          </cell>
          <cell r="Y711">
            <v>0</v>
          </cell>
          <cell r="Z711">
            <v>0</v>
          </cell>
          <cell r="AA711">
            <v>0</v>
          </cell>
          <cell r="AB711">
            <v>0</v>
          </cell>
          <cell r="AC711">
            <v>0</v>
          </cell>
          <cell r="AD711">
            <v>0</v>
          </cell>
          <cell r="AE711">
            <v>0</v>
          </cell>
          <cell r="AF711">
            <v>0</v>
          </cell>
          <cell r="AG711">
            <v>0</v>
          </cell>
          <cell r="AH711">
            <v>0</v>
          </cell>
          <cell r="AI711">
            <v>0</v>
          </cell>
          <cell r="AJ711">
            <v>0</v>
          </cell>
          <cell r="AK711">
            <v>0</v>
          </cell>
          <cell r="AL711">
            <v>0</v>
          </cell>
          <cell r="AM711">
            <v>0</v>
          </cell>
          <cell r="AN711">
            <v>0</v>
          </cell>
          <cell r="AO711">
            <v>0</v>
          </cell>
          <cell r="AP711">
            <v>0</v>
          </cell>
          <cell r="AQ711">
            <v>0</v>
          </cell>
          <cell r="AR711">
            <v>0</v>
          </cell>
          <cell r="AS711">
            <v>0</v>
          </cell>
          <cell r="AT711">
            <v>0</v>
          </cell>
          <cell r="AU711">
            <v>0</v>
          </cell>
          <cell r="AV711">
            <v>0</v>
          </cell>
          <cell r="AW711">
            <v>0</v>
          </cell>
          <cell r="AX711">
            <v>0</v>
          </cell>
          <cell r="AY711">
            <v>0</v>
          </cell>
          <cell r="AZ711">
            <v>0</v>
          </cell>
          <cell r="BA711">
            <v>0</v>
          </cell>
          <cell r="BB711">
            <v>0</v>
          </cell>
          <cell r="BC711">
            <v>0</v>
          </cell>
          <cell r="BD711">
            <v>0</v>
          </cell>
          <cell r="BE711">
            <v>0</v>
          </cell>
          <cell r="BF711">
            <v>0</v>
          </cell>
          <cell r="BG711">
            <v>0</v>
          </cell>
          <cell r="BH711">
            <v>0</v>
          </cell>
          <cell r="BI711">
            <v>0</v>
          </cell>
          <cell r="BJ711">
            <v>0</v>
          </cell>
          <cell r="BK711">
            <v>0</v>
          </cell>
          <cell r="BL711">
            <v>0</v>
          </cell>
          <cell r="BM711">
            <v>0</v>
          </cell>
          <cell r="BN711">
            <v>0</v>
          </cell>
          <cell r="BO711">
            <v>0</v>
          </cell>
          <cell r="BP711">
            <v>0</v>
          </cell>
          <cell r="BQ711">
            <v>0</v>
          </cell>
          <cell r="BR711">
            <v>0</v>
          </cell>
          <cell r="BS711">
            <v>0</v>
          </cell>
          <cell r="BT711">
            <v>0</v>
          </cell>
          <cell r="BU711">
            <v>0</v>
          </cell>
          <cell r="BV711">
            <v>0</v>
          </cell>
          <cell r="BW711">
            <v>0</v>
          </cell>
          <cell r="BX711">
            <v>0</v>
          </cell>
          <cell r="BY711">
            <v>0</v>
          </cell>
          <cell r="BZ711">
            <v>0</v>
          </cell>
          <cell r="CA711">
            <v>0</v>
          </cell>
          <cell r="CB711">
            <v>0</v>
          </cell>
          <cell r="CC711">
            <v>0</v>
          </cell>
          <cell r="CD711">
            <v>0</v>
          </cell>
          <cell r="CE711">
            <v>0</v>
          </cell>
          <cell r="CF711">
            <v>0</v>
          </cell>
          <cell r="CG711">
            <v>0</v>
          </cell>
          <cell r="CH711">
            <v>0</v>
          </cell>
          <cell r="CI711">
            <v>0</v>
          </cell>
          <cell r="CJ711">
            <v>0</v>
          </cell>
          <cell r="CK711">
            <v>0</v>
          </cell>
          <cell r="CL711">
            <v>0</v>
          </cell>
          <cell r="CM711">
            <v>0</v>
          </cell>
          <cell r="CN711">
            <v>0</v>
          </cell>
          <cell r="CO711">
            <v>0</v>
          </cell>
          <cell r="CP711">
            <v>0</v>
          </cell>
          <cell r="CQ711">
            <v>0</v>
          </cell>
          <cell r="CR711">
            <v>0</v>
          </cell>
          <cell r="CS711">
            <v>0</v>
          </cell>
          <cell r="CT711">
            <v>0</v>
          </cell>
          <cell r="CU711">
            <v>0</v>
          </cell>
          <cell r="CV711">
            <v>0</v>
          </cell>
          <cell r="CW711">
            <v>0</v>
          </cell>
          <cell r="CX711">
            <v>0</v>
          </cell>
          <cell r="CY711">
            <v>0</v>
          </cell>
          <cell r="CZ711">
            <v>0</v>
          </cell>
          <cell r="DA711">
            <v>0</v>
          </cell>
          <cell r="DB711">
            <v>0</v>
          </cell>
          <cell r="DC711">
            <v>0</v>
          </cell>
          <cell r="DD711">
            <v>0</v>
          </cell>
          <cell r="DE711">
            <v>0</v>
          </cell>
          <cell r="DF711">
            <v>0</v>
          </cell>
          <cell r="DG711">
            <v>0</v>
          </cell>
          <cell r="DH711">
            <v>0</v>
          </cell>
          <cell r="DI711">
            <v>0</v>
          </cell>
          <cell r="DJ711">
            <v>0</v>
          </cell>
          <cell r="DK711">
            <v>0</v>
          </cell>
          <cell r="DL711">
            <v>0</v>
          </cell>
          <cell r="DM711">
            <v>0</v>
          </cell>
          <cell r="DN711">
            <v>0</v>
          </cell>
          <cell r="DO711">
            <v>0</v>
          </cell>
          <cell r="DP711">
            <v>0</v>
          </cell>
          <cell r="DQ711">
            <v>0</v>
          </cell>
          <cell r="DR711">
            <v>0</v>
          </cell>
          <cell r="DS711">
            <v>0</v>
          </cell>
          <cell r="DT711">
            <v>0</v>
          </cell>
          <cell r="DU711">
            <v>0</v>
          </cell>
          <cell r="DV711">
            <v>0</v>
          </cell>
          <cell r="DW711">
            <v>0</v>
          </cell>
          <cell r="DX711">
            <v>0</v>
          </cell>
          <cell r="DY711">
            <v>0</v>
          </cell>
          <cell r="DZ711">
            <v>0</v>
          </cell>
          <cell r="EA711">
            <v>0</v>
          </cell>
          <cell r="EB711">
            <v>0</v>
          </cell>
          <cell r="EC711">
            <v>0</v>
          </cell>
          <cell r="ED711">
            <v>0</v>
          </cell>
          <cell r="EE711">
            <v>0</v>
          </cell>
          <cell r="EF711">
            <v>0</v>
          </cell>
          <cell r="EG711">
            <v>0</v>
          </cell>
          <cell r="EH711">
            <v>0</v>
          </cell>
          <cell r="EI711">
            <v>0</v>
          </cell>
          <cell r="EJ711">
            <v>0</v>
          </cell>
          <cell r="EK711">
            <v>0</v>
          </cell>
          <cell r="EL711">
            <v>0</v>
          </cell>
          <cell r="EM711">
            <v>0</v>
          </cell>
          <cell r="EN711">
            <v>0</v>
          </cell>
        </row>
        <row r="712">
          <cell r="A712">
            <v>0</v>
          </cell>
          <cell r="B712">
            <v>0</v>
          </cell>
          <cell r="C712">
            <v>0</v>
          </cell>
          <cell r="D712">
            <v>0</v>
          </cell>
          <cell r="E712">
            <v>0</v>
          </cell>
          <cell r="F712">
            <v>0</v>
          </cell>
          <cell r="G712">
            <v>0</v>
          </cell>
          <cell r="I712">
            <v>0</v>
          </cell>
          <cell r="J712">
            <v>0</v>
          </cell>
          <cell r="K712">
            <v>0</v>
          </cell>
          <cell r="L712">
            <v>0</v>
          </cell>
          <cell r="M712">
            <v>0</v>
          </cell>
          <cell r="N712">
            <v>0</v>
          </cell>
          <cell r="O712">
            <v>0</v>
          </cell>
          <cell r="P712">
            <v>0</v>
          </cell>
          <cell r="Q712">
            <v>0</v>
          </cell>
          <cell r="R712">
            <v>0</v>
          </cell>
          <cell r="S712">
            <v>0</v>
          </cell>
          <cell r="T712">
            <v>0</v>
          </cell>
          <cell r="U712">
            <v>0</v>
          </cell>
          <cell r="V712">
            <v>0</v>
          </cell>
          <cell r="W712">
            <v>0</v>
          </cell>
          <cell r="X712">
            <v>0</v>
          </cell>
          <cell r="Y712">
            <v>0</v>
          </cell>
          <cell r="Z712">
            <v>0</v>
          </cell>
          <cell r="AA712">
            <v>0</v>
          </cell>
          <cell r="AB712">
            <v>0</v>
          </cell>
          <cell r="AC712">
            <v>0</v>
          </cell>
          <cell r="AD712">
            <v>0</v>
          </cell>
          <cell r="AE712">
            <v>0</v>
          </cell>
          <cell r="AF712">
            <v>0</v>
          </cell>
          <cell r="AG712">
            <v>0</v>
          </cell>
          <cell r="AH712">
            <v>0</v>
          </cell>
          <cell r="AI712">
            <v>0</v>
          </cell>
          <cell r="AJ712">
            <v>0</v>
          </cell>
          <cell r="AK712">
            <v>0</v>
          </cell>
          <cell r="AL712">
            <v>0</v>
          </cell>
          <cell r="AM712">
            <v>0</v>
          </cell>
          <cell r="AN712">
            <v>0</v>
          </cell>
          <cell r="AO712">
            <v>0</v>
          </cell>
          <cell r="AP712">
            <v>0</v>
          </cell>
          <cell r="AQ712">
            <v>0</v>
          </cell>
          <cell r="AR712">
            <v>0</v>
          </cell>
          <cell r="AS712">
            <v>0</v>
          </cell>
          <cell r="AT712">
            <v>0</v>
          </cell>
          <cell r="AU712">
            <v>0</v>
          </cell>
          <cell r="AV712">
            <v>0</v>
          </cell>
          <cell r="AW712">
            <v>0</v>
          </cell>
          <cell r="AX712">
            <v>0</v>
          </cell>
          <cell r="AY712">
            <v>0</v>
          </cell>
          <cell r="AZ712">
            <v>0</v>
          </cell>
          <cell r="BA712">
            <v>0</v>
          </cell>
          <cell r="BB712">
            <v>0</v>
          </cell>
          <cell r="BC712">
            <v>0</v>
          </cell>
          <cell r="BD712">
            <v>0</v>
          </cell>
          <cell r="BE712">
            <v>0</v>
          </cell>
          <cell r="BF712">
            <v>0</v>
          </cell>
          <cell r="BG712">
            <v>0</v>
          </cell>
          <cell r="BH712">
            <v>0</v>
          </cell>
          <cell r="BI712">
            <v>0</v>
          </cell>
          <cell r="BJ712">
            <v>0</v>
          </cell>
          <cell r="BK712">
            <v>0</v>
          </cell>
          <cell r="BL712">
            <v>0</v>
          </cell>
          <cell r="BM712">
            <v>0</v>
          </cell>
          <cell r="BN712">
            <v>0</v>
          </cell>
          <cell r="BO712">
            <v>0</v>
          </cell>
          <cell r="BP712">
            <v>0</v>
          </cell>
          <cell r="BQ712">
            <v>0</v>
          </cell>
          <cell r="BR712">
            <v>0</v>
          </cell>
          <cell r="BS712">
            <v>0</v>
          </cell>
          <cell r="BT712">
            <v>0</v>
          </cell>
          <cell r="BU712">
            <v>0</v>
          </cell>
          <cell r="BV712">
            <v>0</v>
          </cell>
          <cell r="BW712">
            <v>0</v>
          </cell>
          <cell r="BX712">
            <v>0</v>
          </cell>
          <cell r="BY712">
            <v>0</v>
          </cell>
          <cell r="BZ712">
            <v>0</v>
          </cell>
          <cell r="CA712">
            <v>0</v>
          </cell>
          <cell r="CB712">
            <v>0</v>
          </cell>
          <cell r="CC712">
            <v>0</v>
          </cell>
          <cell r="CD712">
            <v>0</v>
          </cell>
          <cell r="CE712">
            <v>0</v>
          </cell>
          <cell r="CF712">
            <v>0</v>
          </cell>
          <cell r="CG712">
            <v>0</v>
          </cell>
          <cell r="CH712">
            <v>0</v>
          </cell>
          <cell r="CI712">
            <v>0</v>
          </cell>
          <cell r="CJ712">
            <v>0</v>
          </cell>
          <cell r="CK712">
            <v>0</v>
          </cell>
          <cell r="CL712">
            <v>0</v>
          </cell>
          <cell r="CM712">
            <v>0</v>
          </cell>
          <cell r="CN712">
            <v>0</v>
          </cell>
          <cell r="CO712">
            <v>0</v>
          </cell>
          <cell r="CP712">
            <v>0</v>
          </cell>
          <cell r="CQ712">
            <v>0</v>
          </cell>
          <cell r="CR712">
            <v>0</v>
          </cell>
          <cell r="CS712">
            <v>0</v>
          </cell>
          <cell r="CT712">
            <v>0</v>
          </cell>
          <cell r="CU712">
            <v>0</v>
          </cell>
          <cell r="CV712">
            <v>0</v>
          </cell>
          <cell r="CW712">
            <v>0</v>
          </cell>
          <cell r="CX712">
            <v>0</v>
          </cell>
          <cell r="CY712">
            <v>0</v>
          </cell>
          <cell r="CZ712">
            <v>0</v>
          </cell>
          <cell r="DA712">
            <v>0</v>
          </cell>
          <cell r="DB712">
            <v>0</v>
          </cell>
          <cell r="DC712">
            <v>0</v>
          </cell>
          <cell r="DD712">
            <v>0</v>
          </cell>
          <cell r="DE712">
            <v>0</v>
          </cell>
          <cell r="DF712">
            <v>0</v>
          </cell>
          <cell r="DG712">
            <v>0</v>
          </cell>
          <cell r="DH712">
            <v>0</v>
          </cell>
          <cell r="DI712">
            <v>0</v>
          </cell>
          <cell r="DJ712">
            <v>0</v>
          </cell>
          <cell r="DK712">
            <v>0</v>
          </cell>
          <cell r="DL712">
            <v>0</v>
          </cell>
          <cell r="DM712">
            <v>0</v>
          </cell>
          <cell r="DN712">
            <v>0</v>
          </cell>
          <cell r="DO712">
            <v>0</v>
          </cell>
          <cell r="DP712">
            <v>0</v>
          </cell>
          <cell r="DQ712">
            <v>0</v>
          </cell>
          <cell r="DR712">
            <v>0</v>
          </cell>
          <cell r="DS712">
            <v>0</v>
          </cell>
          <cell r="DT712">
            <v>0</v>
          </cell>
          <cell r="DU712">
            <v>0</v>
          </cell>
          <cell r="DV712">
            <v>0</v>
          </cell>
          <cell r="DW712">
            <v>0</v>
          </cell>
          <cell r="DX712">
            <v>0</v>
          </cell>
          <cell r="DY712">
            <v>0</v>
          </cell>
          <cell r="DZ712">
            <v>0</v>
          </cell>
          <cell r="EA712">
            <v>0</v>
          </cell>
          <cell r="EB712">
            <v>0</v>
          </cell>
          <cell r="EC712">
            <v>0</v>
          </cell>
          <cell r="ED712">
            <v>0</v>
          </cell>
          <cell r="EE712">
            <v>0</v>
          </cell>
          <cell r="EF712">
            <v>0</v>
          </cell>
          <cell r="EG712">
            <v>0</v>
          </cell>
          <cell r="EH712">
            <v>0</v>
          </cell>
          <cell r="EI712">
            <v>0</v>
          </cell>
          <cell r="EJ712">
            <v>0</v>
          </cell>
          <cell r="EK712">
            <v>0</v>
          </cell>
          <cell r="EL712">
            <v>0</v>
          </cell>
          <cell r="EM712">
            <v>0</v>
          </cell>
          <cell r="EN712">
            <v>0</v>
          </cell>
        </row>
        <row r="713">
          <cell r="A713">
            <v>0</v>
          </cell>
          <cell r="B713">
            <v>0</v>
          </cell>
          <cell r="C713">
            <v>0</v>
          </cell>
          <cell r="D713">
            <v>0</v>
          </cell>
          <cell r="E713">
            <v>0</v>
          </cell>
          <cell r="F713">
            <v>0</v>
          </cell>
          <cell r="G713">
            <v>0</v>
          </cell>
          <cell r="I713">
            <v>0</v>
          </cell>
          <cell r="J713">
            <v>0</v>
          </cell>
          <cell r="K713">
            <v>0</v>
          </cell>
          <cell r="L713">
            <v>0</v>
          </cell>
          <cell r="M713">
            <v>0</v>
          </cell>
          <cell r="N713">
            <v>0</v>
          </cell>
          <cell r="O713">
            <v>0</v>
          </cell>
          <cell r="P713">
            <v>0</v>
          </cell>
          <cell r="Q713">
            <v>0</v>
          </cell>
          <cell r="R713">
            <v>0</v>
          </cell>
          <cell r="S713">
            <v>0</v>
          </cell>
          <cell r="T713">
            <v>0</v>
          </cell>
          <cell r="U713">
            <v>0</v>
          </cell>
          <cell r="V713">
            <v>0</v>
          </cell>
          <cell r="W713">
            <v>0</v>
          </cell>
          <cell r="X713">
            <v>0</v>
          </cell>
          <cell r="Y713">
            <v>0</v>
          </cell>
          <cell r="Z713">
            <v>0</v>
          </cell>
          <cell r="AA713">
            <v>0</v>
          </cell>
          <cell r="AB713">
            <v>0</v>
          </cell>
          <cell r="AC713">
            <v>0</v>
          </cell>
          <cell r="AD713">
            <v>0</v>
          </cell>
          <cell r="AE713">
            <v>0</v>
          </cell>
          <cell r="AF713">
            <v>0</v>
          </cell>
          <cell r="AG713">
            <v>0</v>
          </cell>
          <cell r="AH713">
            <v>0</v>
          </cell>
          <cell r="AI713">
            <v>0</v>
          </cell>
          <cell r="AJ713">
            <v>0</v>
          </cell>
          <cell r="AK713">
            <v>0</v>
          </cell>
          <cell r="AL713">
            <v>0</v>
          </cell>
          <cell r="AM713">
            <v>0</v>
          </cell>
          <cell r="AN713">
            <v>0</v>
          </cell>
          <cell r="AO713">
            <v>0</v>
          </cell>
          <cell r="AP713">
            <v>0</v>
          </cell>
          <cell r="AQ713">
            <v>0</v>
          </cell>
          <cell r="AR713">
            <v>0</v>
          </cell>
          <cell r="AS713">
            <v>0</v>
          </cell>
          <cell r="AT713">
            <v>0</v>
          </cell>
          <cell r="AU713">
            <v>0</v>
          </cell>
          <cell r="AV713">
            <v>0</v>
          </cell>
          <cell r="AW713">
            <v>0</v>
          </cell>
          <cell r="AX713">
            <v>0</v>
          </cell>
          <cell r="AY713">
            <v>0</v>
          </cell>
          <cell r="AZ713">
            <v>0</v>
          </cell>
          <cell r="BA713">
            <v>0</v>
          </cell>
          <cell r="BB713">
            <v>0</v>
          </cell>
          <cell r="BC713">
            <v>0</v>
          </cell>
          <cell r="BD713">
            <v>0</v>
          </cell>
          <cell r="BE713">
            <v>0</v>
          </cell>
          <cell r="BF713">
            <v>0</v>
          </cell>
          <cell r="BG713">
            <v>0</v>
          </cell>
          <cell r="BH713">
            <v>0</v>
          </cell>
          <cell r="BI713">
            <v>0</v>
          </cell>
          <cell r="BJ713">
            <v>0</v>
          </cell>
          <cell r="BK713">
            <v>0</v>
          </cell>
          <cell r="BL713">
            <v>0</v>
          </cell>
          <cell r="BM713">
            <v>0</v>
          </cell>
          <cell r="BN713">
            <v>0</v>
          </cell>
          <cell r="BO713">
            <v>0</v>
          </cell>
          <cell r="BP713">
            <v>0</v>
          </cell>
          <cell r="BQ713">
            <v>0</v>
          </cell>
          <cell r="BR713">
            <v>0</v>
          </cell>
          <cell r="BS713">
            <v>0</v>
          </cell>
          <cell r="BT713">
            <v>0</v>
          </cell>
          <cell r="BU713">
            <v>0</v>
          </cell>
          <cell r="BV713">
            <v>0</v>
          </cell>
          <cell r="BW713">
            <v>0</v>
          </cell>
          <cell r="BX713">
            <v>0</v>
          </cell>
          <cell r="BY713">
            <v>0</v>
          </cell>
          <cell r="BZ713">
            <v>0</v>
          </cell>
          <cell r="CA713">
            <v>0</v>
          </cell>
          <cell r="CB713">
            <v>0</v>
          </cell>
          <cell r="CC713">
            <v>0</v>
          </cell>
          <cell r="CD713">
            <v>0</v>
          </cell>
          <cell r="CE713">
            <v>0</v>
          </cell>
          <cell r="CF713">
            <v>0</v>
          </cell>
          <cell r="CG713">
            <v>0</v>
          </cell>
          <cell r="CH713">
            <v>0</v>
          </cell>
          <cell r="CI713">
            <v>0</v>
          </cell>
          <cell r="CJ713">
            <v>0</v>
          </cell>
          <cell r="CK713">
            <v>0</v>
          </cell>
          <cell r="CL713">
            <v>0</v>
          </cell>
          <cell r="CM713">
            <v>0</v>
          </cell>
          <cell r="CN713">
            <v>0</v>
          </cell>
          <cell r="CO713">
            <v>0</v>
          </cell>
          <cell r="CP713">
            <v>0</v>
          </cell>
          <cell r="CQ713">
            <v>0</v>
          </cell>
          <cell r="CR713">
            <v>0</v>
          </cell>
          <cell r="CS713">
            <v>0</v>
          </cell>
          <cell r="CT713">
            <v>0</v>
          </cell>
          <cell r="CU713">
            <v>0</v>
          </cell>
          <cell r="CV713">
            <v>0</v>
          </cell>
          <cell r="CW713">
            <v>0</v>
          </cell>
          <cell r="CX713">
            <v>0</v>
          </cell>
          <cell r="CY713">
            <v>0</v>
          </cell>
          <cell r="CZ713">
            <v>0</v>
          </cell>
          <cell r="DA713">
            <v>0</v>
          </cell>
          <cell r="DB713">
            <v>0</v>
          </cell>
          <cell r="DC713">
            <v>0</v>
          </cell>
          <cell r="DD713">
            <v>0</v>
          </cell>
          <cell r="DE713">
            <v>0</v>
          </cell>
          <cell r="DF713">
            <v>0</v>
          </cell>
          <cell r="DG713">
            <v>0</v>
          </cell>
          <cell r="DH713">
            <v>0</v>
          </cell>
          <cell r="DI713">
            <v>0</v>
          </cell>
          <cell r="DJ713">
            <v>0</v>
          </cell>
          <cell r="DK713">
            <v>0</v>
          </cell>
          <cell r="DL713">
            <v>0</v>
          </cell>
          <cell r="DM713">
            <v>0</v>
          </cell>
          <cell r="DN713">
            <v>0</v>
          </cell>
          <cell r="DO713">
            <v>0</v>
          </cell>
          <cell r="DP713">
            <v>0</v>
          </cell>
          <cell r="DQ713">
            <v>0</v>
          </cell>
          <cell r="DR713">
            <v>0</v>
          </cell>
          <cell r="DS713">
            <v>0</v>
          </cell>
          <cell r="DT713">
            <v>0</v>
          </cell>
          <cell r="DU713">
            <v>0</v>
          </cell>
          <cell r="DV713">
            <v>0</v>
          </cell>
          <cell r="DW713">
            <v>0</v>
          </cell>
          <cell r="DX713">
            <v>0</v>
          </cell>
          <cell r="DY713">
            <v>0</v>
          </cell>
          <cell r="DZ713">
            <v>0</v>
          </cell>
          <cell r="EA713">
            <v>0</v>
          </cell>
          <cell r="EB713">
            <v>0</v>
          </cell>
          <cell r="EC713">
            <v>0</v>
          </cell>
          <cell r="ED713">
            <v>0</v>
          </cell>
          <cell r="EE713">
            <v>0</v>
          </cell>
          <cell r="EF713">
            <v>0</v>
          </cell>
          <cell r="EG713">
            <v>0</v>
          </cell>
          <cell r="EH713">
            <v>0</v>
          </cell>
          <cell r="EI713">
            <v>0</v>
          </cell>
          <cell r="EJ713">
            <v>0</v>
          </cell>
          <cell r="EK713">
            <v>0</v>
          </cell>
          <cell r="EL713">
            <v>0</v>
          </cell>
          <cell r="EM713">
            <v>0</v>
          </cell>
          <cell r="EN713">
            <v>0</v>
          </cell>
        </row>
        <row r="714">
          <cell r="A714">
            <v>0</v>
          </cell>
          <cell r="B714">
            <v>0</v>
          </cell>
          <cell r="C714">
            <v>0</v>
          </cell>
          <cell r="D714">
            <v>0</v>
          </cell>
          <cell r="E714">
            <v>0</v>
          </cell>
          <cell r="F714">
            <v>0</v>
          </cell>
          <cell r="G714">
            <v>0</v>
          </cell>
          <cell r="I714">
            <v>0</v>
          </cell>
          <cell r="J714">
            <v>0</v>
          </cell>
          <cell r="K714">
            <v>0</v>
          </cell>
          <cell r="L714">
            <v>0</v>
          </cell>
          <cell r="M714">
            <v>0</v>
          </cell>
          <cell r="N714">
            <v>0</v>
          </cell>
          <cell r="O714">
            <v>0</v>
          </cell>
          <cell r="P714">
            <v>0</v>
          </cell>
          <cell r="Q714">
            <v>0</v>
          </cell>
          <cell r="R714">
            <v>0</v>
          </cell>
          <cell r="S714">
            <v>0</v>
          </cell>
          <cell r="T714">
            <v>0</v>
          </cell>
          <cell r="U714">
            <v>0</v>
          </cell>
          <cell r="V714">
            <v>0</v>
          </cell>
          <cell r="W714">
            <v>0</v>
          </cell>
          <cell r="X714">
            <v>0</v>
          </cell>
          <cell r="Y714">
            <v>0</v>
          </cell>
          <cell r="Z714">
            <v>0</v>
          </cell>
          <cell r="AA714">
            <v>0</v>
          </cell>
          <cell r="AB714">
            <v>0</v>
          </cell>
          <cell r="AC714">
            <v>0</v>
          </cell>
          <cell r="AD714">
            <v>0</v>
          </cell>
          <cell r="AE714">
            <v>0</v>
          </cell>
          <cell r="AF714">
            <v>0</v>
          </cell>
          <cell r="AG714">
            <v>0</v>
          </cell>
          <cell r="AH714">
            <v>0</v>
          </cell>
          <cell r="AI714">
            <v>0</v>
          </cell>
          <cell r="AJ714">
            <v>0</v>
          </cell>
          <cell r="AK714">
            <v>0</v>
          </cell>
          <cell r="AL714">
            <v>0</v>
          </cell>
          <cell r="AM714">
            <v>0</v>
          </cell>
          <cell r="AN714">
            <v>0</v>
          </cell>
          <cell r="AO714">
            <v>0</v>
          </cell>
          <cell r="AP714">
            <v>0</v>
          </cell>
          <cell r="AQ714">
            <v>0</v>
          </cell>
          <cell r="AR714">
            <v>0</v>
          </cell>
          <cell r="AS714">
            <v>0</v>
          </cell>
          <cell r="AT714">
            <v>0</v>
          </cell>
          <cell r="AU714">
            <v>0</v>
          </cell>
          <cell r="AV714">
            <v>0</v>
          </cell>
          <cell r="AW714">
            <v>0</v>
          </cell>
          <cell r="AX714">
            <v>0</v>
          </cell>
          <cell r="AY714">
            <v>0</v>
          </cell>
          <cell r="AZ714">
            <v>0</v>
          </cell>
          <cell r="BA714">
            <v>0</v>
          </cell>
          <cell r="BB714">
            <v>0</v>
          </cell>
          <cell r="BC714">
            <v>0</v>
          </cell>
          <cell r="BD714">
            <v>0</v>
          </cell>
          <cell r="BE714">
            <v>0</v>
          </cell>
          <cell r="BF714">
            <v>0</v>
          </cell>
          <cell r="BG714">
            <v>0</v>
          </cell>
          <cell r="BH714">
            <v>0</v>
          </cell>
          <cell r="BI714">
            <v>0</v>
          </cell>
          <cell r="BJ714">
            <v>0</v>
          </cell>
          <cell r="BK714">
            <v>0</v>
          </cell>
          <cell r="BL714">
            <v>0</v>
          </cell>
          <cell r="BM714">
            <v>0</v>
          </cell>
          <cell r="BN714">
            <v>0</v>
          </cell>
          <cell r="BO714">
            <v>0</v>
          </cell>
          <cell r="BP714">
            <v>0</v>
          </cell>
          <cell r="BQ714">
            <v>0</v>
          </cell>
          <cell r="BR714">
            <v>0</v>
          </cell>
          <cell r="BS714">
            <v>0</v>
          </cell>
          <cell r="BT714">
            <v>0</v>
          </cell>
          <cell r="BU714">
            <v>0</v>
          </cell>
          <cell r="BV714">
            <v>0</v>
          </cell>
          <cell r="BW714">
            <v>0</v>
          </cell>
          <cell r="BX714">
            <v>0</v>
          </cell>
          <cell r="BY714">
            <v>0</v>
          </cell>
          <cell r="BZ714">
            <v>0</v>
          </cell>
          <cell r="CA714">
            <v>0</v>
          </cell>
          <cell r="CB714">
            <v>0</v>
          </cell>
          <cell r="CC714">
            <v>0</v>
          </cell>
          <cell r="CD714">
            <v>0</v>
          </cell>
          <cell r="CE714">
            <v>0</v>
          </cell>
          <cell r="CF714">
            <v>0</v>
          </cell>
          <cell r="CG714">
            <v>0</v>
          </cell>
          <cell r="CH714">
            <v>0</v>
          </cell>
          <cell r="CI714">
            <v>0</v>
          </cell>
          <cell r="CJ714">
            <v>0</v>
          </cell>
          <cell r="CK714">
            <v>0</v>
          </cell>
          <cell r="CL714">
            <v>0</v>
          </cell>
          <cell r="CM714">
            <v>0</v>
          </cell>
          <cell r="CN714">
            <v>0</v>
          </cell>
          <cell r="CO714">
            <v>0</v>
          </cell>
          <cell r="CP714">
            <v>0</v>
          </cell>
          <cell r="CQ714">
            <v>0</v>
          </cell>
          <cell r="CR714">
            <v>0</v>
          </cell>
          <cell r="CS714">
            <v>0</v>
          </cell>
          <cell r="CT714">
            <v>0</v>
          </cell>
          <cell r="CU714">
            <v>0</v>
          </cell>
          <cell r="CV714">
            <v>0</v>
          </cell>
          <cell r="CW714">
            <v>0</v>
          </cell>
          <cell r="CX714">
            <v>0</v>
          </cell>
          <cell r="CY714">
            <v>0</v>
          </cell>
          <cell r="CZ714">
            <v>0</v>
          </cell>
          <cell r="DA714">
            <v>0</v>
          </cell>
          <cell r="DB714">
            <v>0</v>
          </cell>
          <cell r="DC714">
            <v>0</v>
          </cell>
          <cell r="DD714">
            <v>0</v>
          </cell>
          <cell r="DE714">
            <v>0</v>
          </cell>
          <cell r="DF714">
            <v>0</v>
          </cell>
          <cell r="DG714">
            <v>0</v>
          </cell>
          <cell r="DH714">
            <v>0</v>
          </cell>
          <cell r="DI714">
            <v>0</v>
          </cell>
          <cell r="DJ714">
            <v>0</v>
          </cell>
          <cell r="DK714">
            <v>0</v>
          </cell>
          <cell r="DL714">
            <v>0</v>
          </cell>
          <cell r="DM714">
            <v>0</v>
          </cell>
          <cell r="DN714">
            <v>0</v>
          </cell>
          <cell r="DO714">
            <v>0</v>
          </cell>
          <cell r="DP714">
            <v>0</v>
          </cell>
          <cell r="DQ714">
            <v>0</v>
          </cell>
          <cell r="DR714">
            <v>0</v>
          </cell>
          <cell r="DS714">
            <v>0</v>
          </cell>
          <cell r="DT714">
            <v>0</v>
          </cell>
          <cell r="DU714">
            <v>0</v>
          </cell>
          <cell r="DV714">
            <v>0</v>
          </cell>
          <cell r="DW714">
            <v>0</v>
          </cell>
          <cell r="DX714">
            <v>0</v>
          </cell>
          <cell r="DY714">
            <v>0</v>
          </cell>
          <cell r="DZ714">
            <v>0</v>
          </cell>
          <cell r="EA714">
            <v>0</v>
          </cell>
          <cell r="EB714">
            <v>0</v>
          </cell>
          <cell r="EC714">
            <v>0</v>
          </cell>
          <cell r="ED714">
            <v>0</v>
          </cell>
          <cell r="EE714">
            <v>0</v>
          </cell>
          <cell r="EF714">
            <v>0</v>
          </cell>
          <cell r="EG714">
            <v>0</v>
          </cell>
          <cell r="EH714">
            <v>0</v>
          </cell>
          <cell r="EI714">
            <v>0</v>
          </cell>
          <cell r="EJ714">
            <v>0</v>
          </cell>
          <cell r="EK714">
            <v>0</v>
          </cell>
          <cell r="EL714">
            <v>0</v>
          </cell>
          <cell r="EM714">
            <v>0</v>
          </cell>
          <cell r="EN714">
            <v>0</v>
          </cell>
        </row>
        <row r="715">
          <cell r="A715">
            <v>0</v>
          </cell>
          <cell r="B715">
            <v>0</v>
          </cell>
          <cell r="C715">
            <v>0</v>
          </cell>
          <cell r="D715">
            <v>0</v>
          </cell>
          <cell r="E715">
            <v>0</v>
          </cell>
          <cell r="F715">
            <v>0</v>
          </cell>
          <cell r="G715">
            <v>0</v>
          </cell>
          <cell r="I715">
            <v>0</v>
          </cell>
          <cell r="J715">
            <v>0</v>
          </cell>
          <cell r="K715">
            <v>0</v>
          </cell>
          <cell r="L715">
            <v>0</v>
          </cell>
          <cell r="M715">
            <v>0</v>
          </cell>
          <cell r="N715">
            <v>0</v>
          </cell>
          <cell r="O715">
            <v>0</v>
          </cell>
          <cell r="P715">
            <v>0</v>
          </cell>
          <cell r="Q715">
            <v>0</v>
          </cell>
          <cell r="R715">
            <v>0</v>
          </cell>
          <cell r="S715">
            <v>0</v>
          </cell>
          <cell r="T715">
            <v>0</v>
          </cell>
          <cell r="U715">
            <v>0</v>
          </cell>
          <cell r="V715">
            <v>0</v>
          </cell>
          <cell r="W715">
            <v>0</v>
          </cell>
          <cell r="X715">
            <v>0</v>
          </cell>
          <cell r="Y715">
            <v>0</v>
          </cell>
          <cell r="Z715">
            <v>0</v>
          </cell>
          <cell r="AA715">
            <v>0</v>
          </cell>
          <cell r="AB715">
            <v>0</v>
          </cell>
          <cell r="AC715">
            <v>0</v>
          </cell>
          <cell r="AD715">
            <v>0</v>
          </cell>
          <cell r="AE715">
            <v>0</v>
          </cell>
          <cell r="AF715">
            <v>0</v>
          </cell>
          <cell r="AG715">
            <v>0</v>
          </cell>
          <cell r="AH715">
            <v>0</v>
          </cell>
          <cell r="AI715">
            <v>0</v>
          </cell>
          <cell r="AJ715">
            <v>0</v>
          </cell>
          <cell r="AK715">
            <v>0</v>
          </cell>
          <cell r="AL715">
            <v>0</v>
          </cell>
          <cell r="AM715">
            <v>0</v>
          </cell>
          <cell r="AN715">
            <v>0</v>
          </cell>
          <cell r="AO715">
            <v>0</v>
          </cell>
          <cell r="AP715">
            <v>0</v>
          </cell>
          <cell r="AQ715">
            <v>0</v>
          </cell>
          <cell r="AR715">
            <v>0</v>
          </cell>
          <cell r="AS715">
            <v>0</v>
          </cell>
          <cell r="AT715">
            <v>0</v>
          </cell>
          <cell r="AU715">
            <v>0</v>
          </cell>
          <cell r="AV715">
            <v>0</v>
          </cell>
          <cell r="AW715">
            <v>0</v>
          </cell>
          <cell r="AX715">
            <v>0</v>
          </cell>
          <cell r="AY715">
            <v>0</v>
          </cell>
          <cell r="AZ715">
            <v>0</v>
          </cell>
          <cell r="BA715">
            <v>0</v>
          </cell>
          <cell r="BB715">
            <v>0</v>
          </cell>
          <cell r="BC715">
            <v>0</v>
          </cell>
          <cell r="BD715">
            <v>0</v>
          </cell>
          <cell r="BE715">
            <v>0</v>
          </cell>
          <cell r="BF715">
            <v>0</v>
          </cell>
          <cell r="BG715">
            <v>0</v>
          </cell>
          <cell r="BH715">
            <v>0</v>
          </cell>
          <cell r="BI715">
            <v>0</v>
          </cell>
          <cell r="BJ715">
            <v>0</v>
          </cell>
          <cell r="BK715">
            <v>0</v>
          </cell>
          <cell r="BL715">
            <v>0</v>
          </cell>
          <cell r="BM715">
            <v>0</v>
          </cell>
          <cell r="BN715">
            <v>0</v>
          </cell>
          <cell r="BO715">
            <v>0</v>
          </cell>
          <cell r="BP715">
            <v>0</v>
          </cell>
          <cell r="BQ715">
            <v>0</v>
          </cell>
          <cell r="BR715">
            <v>0</v>
          </cell>
          <cell r="BS715">
            <v>0</v>
          </cell>
          <cell r="BT715">
            <v>0</v>
          </cell>
          <cell r="BU715">
            <v>0</v>
          </cell>
          <cell r="BV715">
            <v>0</v>
          </cell>
          <cell r="BW715">
            <v>0</v>
          </cell>
          <cell r="BX715">
            <v>0</v>
          </cell>
          <cell r="BY715">
            <v>0</v>
          </cell>
          <cell r="BZ715">
            <v>0</v>
          </cell>
          <cell r="CA715">
            <v>0</v>
          </cell>
          <cell r="CB715">
            <v>0</v>
          </cell>
          <cell r="CC715">
            <v>0</v>
          </cell>
          <cell r="CD715">
            <v>0</v>
          </cell>
          <cell r="CE715">
            <v>0</v>
          </cell>
          <cell r="CF715">
            <v>0</v>
          </cell>
          <cell r="CG715">
            <v>0</v>
          </cell>
          <cell r="CH715">
            <v>0</v>
          </cell>
          <cell r="CI715">
            <v>0</v>
          </cell>
          <cell r="CJ715">
            <v>0</v>
          </cell>
          <cell r="CK715">
            <v>0</v>
          </cell>
          <cell r="CL715">
            <v>0</v>
          </cell>
          <cell r="CM715">
            <v>0</v>
          </cell>
          <cell r="CN715">
            <v>0</v>
          </cell>
          <cell r="CO715">
            <v>0</v>
          </cell>
          <cell r="CP715">
            <v>0</v>
          </cell>
          <cell r="CQ715">
            <v>0</v>
          </cell>
          <cell r="CR715">
            <v>0</v>
          </cell>
          <cell r="CS715">
            <v>0</v>
          </cell>
          <cell r="CT715">
            <v>0</v>
          </cell>
          <cell r="CU715">
            <v>0</v>
          </cell>
          <cell r="CV715">
            <v>0</v>
          </cell>
          <cell r="CW715">
            <v>0</v>
          </cell>
          <cell r="CX715">
            <v>0</v>
          </cell>
          <cell r="CY715">
            <v>0</v>
          </cell>
          <cell r="CZ715">
            <v>0</v>
          </cell>
          <cell r="DA715">
            <v>0</v>
          </cell>
          <cell r="DB715">
            <v>0</v>
          </cell>
          <cell r="DC715">
            <v>0</v>
          </cell>
          <cell r="DD715">
            <v>0</v>
          </cell>
          <cell r="DE715">
            <v>0</v>
          </cell>
          <cell r="DF715">
            <v>0</v>
          </cell>
          <cell r="DG715">
            <v>0</v>
          </cell>
          <cell r="DH715">
            <v>0</v>
          </cell>
          <cell r="DI715">
            <v>0</v>
          </cell>
          <cell r="DJ715">
            <v>0</v>
          </cell>
          <cell r="DK715">
            <v>0</v>
          </cell>
          <cell r="DL715">
            <v>0</v>
          </cell>
          <cell r="DM715">
            <v>0</v>
          </cell>
          <cell r="DN715">
            <v>0</v>
          </cell>
          <cell r="DO715">
            <v>0</v>
          </cell>
          <cell r="DP715">
            <v>0</v>
          </cell>
          <cell r="DQ715">
            <v>0</v>
          </cell>
          <cell r="DR715">
            <v>0</v>
          </cell>
          <cell r="DS715">
            <v>0</v>
          </cell>
          <cell r="DT715">
            <v>0</v>
          </cell>
          <cell r="DU715">
            <v>0</v>
          </cell>
          <cell r="DV715">
            <v>0</v>
          </cell>
          <cell r="DW715">
            <v>0</v>
          </cell>
          <cell r="DX715">
            <v>0</v>
          </cell>
          <cell r="DY715">
            <v>0</v>
          </cell>
          <cell r="DZ715">
            <v>0</v>
          </cell>
          <cell r="EA715">
            <v>0</v>
          </cell>
          <cell r="EB715">
            <v>0</v>
          </cell>
          <cell r="EC715">
            <v>0</v>
          </cell>
          <cell r="ED715">
            <v>0</v>
          </cell>
          <cell r="EE715">
            <v>0</v>
          </cell>
          <cell r="EF715">
            <v>0</v>
          </cell>
          <cell r="EG715">
            <v>0</v>
          </cell>
          <cell r="EH715">
            <v>0</v>
          </cell>
          <cell r="EI715">
            <v>0</v>
          </cell>
          <cell r="EJ715">
            <v>0</v>
          </cell>
          <cell r="EK715">
            <v>0</v>
          </cell>
          <cell r="EL715">
            <v>0</v>
          </cell>
          <cell r="EM715">
            <v>0</v>
          </cell>
          <cell r="EN715">
            <v>0</v>
          </cell>
        </row>
        <row r="716">
          <cell r="A716">
            <v>0</v>
          </cell>
          <cell r="B716">
            <v>0</v>
          </cell>
          <cell r="C716">
            <v>0</v>
          </cell>
          <cell r="D716">
            <v>0</v>
          </cell>
          <cell r="E716">
            <v>0</v>
          </cell>
          <cell r="F716">
            <v>0</v>
          </cell>
          <cell r="G716">
            <v>0</v>
          </cell>
          <cell r="I716">
            <v>0</v>
          </cell>
          <cell r="J716">
            <v>0</v>
          </cell>
          <cell r="K716">
            <v>0</v>
          </cell>
          <cell r="L716">
            <v>0</v>
          </cell>
          <cell r="M716">
            <v>0</v>
          </cell>
          <cell r="N716">
            <v>0</v>
          </cell>
          <cell r="O716">
            <v>0</v>
          </cell>
          <cell r="P716">
            <v>0</v>
          </cell>
          <cell r="Q716">
            <v>0</v>
          </cell>
          <cell r="R716">
            <v>0</v>
          </cell>
          <cell r="S716">
            <v>0</v>
          </cell>
          <cell r="T716">
            <v>0</v>
          </cell>
          <cell r="U716">
            <v>0</v>
          </cell>
          <cell r="V716">
            <v>0</v>
          </cell>
          <cell r="W716">
            <v>0</v>
          </cell>
          <cell r="X716">
            <v>0</v>
          </cell>
          <cell r="Y716">
            <v>0</v>
          </cell>
          <cell r="Z716">
            <v>0</v>
          </cell>
          <cell r="AA716">
            <v>0</v>
          </cell>
          <cell r="AB716">
            <v>0</v>
          </cell>
          <cell r="AC716">
            <v>0</v>
          </cell>
          <cell r="AD716">
            <v>0</v>
          </cell>
          <cell r="AE716">
            <v>0</v>
          </cell>
          <cell r="AF716">
            <v>0</v>
          </cell>
          <cell r="AG716">
            <v>0</v>
          </cell>
          <cell r="AH716">
            <v>0</v>
          </cell>
          <cell r="AI716">
            <v>0</v>
          </cell>
          <cell r="AJ716">
            <v>0</v>
          </cell>
          <cell r="AK716">
            <v>0</v>
          </cell>
          <cell r="AL716">
            <v>0</v>
          </cell>
          <cell r="AM716">
            <v>0</v>
          </cell>
          <cell r="AN716">
            <v>0</v>
          </cell>
          <cell r="AO716">
            <v>0</v>
          </cell>
          <cell r="AP716">
            <v>0</v>
          </cell>
          <cell r="AQ716">
            <v>0</v>
          </cell>
          <cell r="AR716">
            <v>0</v>
          </cell>
          <cell r="AS716">
            <v>0</v>
          </cell>
          <cell r="AT716">
            <v>0</v>
          </cell>
          <cell r="AU716">
            <v>0</v>
          </cell>
          <cell r="AV716">
            <v>0</v>
          </cell>
          <cell r="AW716">
            <v>0</v>
          </cell>
          <cell r="AX716">
            <v>0</v>
          </cell>
          <cell r="AY716">
            <v>0</v>
          </cell>
          <cell r="AZ716">
            <v>0</v>
          </cell>
          <cell r="BA716">
            <v>0</v>
          </cell>
          <cell r="BB716">
            <v>0</v>
          </cell>
          <cell r="BC716">
            <v>0</v>
          </cell>
          <cell r="BD716">
            <v>0</v>
          </cell>
          <cell r="BE716">
            <v>0</v>
          </cell>
          <cell r="BF716">
            <v>0</v>
          </cell>
          <cell r="BG716">
            <v>0</v>
          </cell>
          <cell r="BH716">
            <v>0</v>
          </cell>
          <cell r="BI716">
            <v>0</v>
          </cell>
          <cell r="BJ716">
            <v>0</v>
          </cell>
          <cell r="BK716">
            <v>0</v>
          </cell>
          <cell r="BL716">
            <v>0</v>
          </cell>
          <cell r="BM716">
            <v>0</v>
          </cell>
          <cell r="BN716">
            <v>0</v>
          </cell>
          <cell r="BO716">
            <v>0</v>
          </cell>
          <cell r="BP716">
            <v>0</v>
          </cell>
          <cell r="BQ716">
            <v>0</v>
          </cell>
          <cell r="BR716">
            <v>0</v>
          </cell>
          <cell r="BS716">
            <v>0</v>
          </cell>
          <cell r="BT716">
            <v>0</v>
          </cell>
          <cell r="BU716">
            <v>0</v>
          </cell>
          <cell r="BV716">
            <v>0</v>
          </cell>
          <cell r="BW716">
            <v>0</v>
          </cell>
          <cell r="BX716">
            <v>0</v>
          </cell>
          <cell r="BY716">
            <v>0</v>
          </cell>
          <cell r="BZ716">
            <v>0</v>
          </cell>
          <cell r="CA716">
            <v>0</v>
          </cell>
          <cell r="CB716">
            <v>0</v>
          </cell>
          <cell r="CC716">
            <v>0</v>
          </cell>
          <cell r="CD716">
            <v>0</v>
          </cell>
          <cell r="CE716">
            <v>0</v>
          </cell>
          <cell r="CF716">
            <v>0</v>
          </cell>
          <cell r="CG716">
            <v>0</v>
          </cell>
          <cell r="CH716">
            <v>0</v>
          </cell>
          <cell r="CI716">
            <v>0</v>
          </cell>
          <cell r="CJ716">
            <v>0</v>
          </cell>
          <cell r="CK716">
            <v>0</v>
          </cell>
          <cell r="CL716">
            <v>0</v>
          </cell>
          <cell r="CM716">
            <v>0</v>
          </cell>
          <cell r="CN716">
            <v>0</v>
          </cell>
          <cell r="CO716">
            <v>0</v>
          </cell>
          <cell r="CP716">
            <v>0</v>
          </cell>
          <cell r="CQ716">
            <v>0</v>
          </cell>
          <cell r="CR716">
            <v>0</v>
          </cell>
          <cell r="CS716">
            <v>0</v>
          </cell>
          <cell r="CT716">
            <v>0</v>
          </cell>
          <cell r="CU716">
            <v>0</v>
          </cell>
          <cell r="CV716">
            <v>0</v>
          </cell>
          <cell r="CW716">
            <v>0</v>
          </cell>
          <cell r="CX716">
            <v>0</v>
          </cell>
          <cell r="CY716">
            <v>0</v>
          </cell>
          <cell r="CZ716">
            <v>0</v>
          </cell>
          <cell r="DA716">
            <v>0</v>
          </cell>
          <cell r="DB716">
            <v>0</v>
          </cell>
          <cell r="DC716">
            <v>0</v>
          </cell>
          <cell r="DD716">
            <v>0</v>
          </cell>
          <cell r="DE716">
            <v>0</v>
          </cell>
          <cell r="DF716">
            <v>0</v>
          </cell>
          <cell r="DG716">
            <v>0</v>
          </cell>
          <cell r="DH716">
            <v>0</v>
          </cell>
          <cell r="DI716">
            <v>0</v>
          </cell>
          <cell r="DJ716">
            <v>0</v>
          </cell>
          <cell r="DK716">
            <v>0</v>
          </cell>
          <cell r="DL716">
            <v>0</v>
          </cell>
          <cell r="DM716">
            <v>0</v>
          </cell>
          <cell r="DN716">
            <v>0</v>
          </cell>
          <cell r="DO716">
            <v>0</v>
          </cell>
          <cell r="DP716">
            <v>0</v>
          </cell>
          <cell r="DQ716">
            <v>0</v>
          </cell>
          <cell r="DR716">
            <v>0</v>
          </cell>
          <cell r="DS716">
            <v>0</v>
          </cell>
          <cell r="DT716">
            <v>0</v>
          </cell>
          <cell r="DU716">
            <v>0</v>
          </cell>
          <cell r="DV716">
            <v>0</v>
          </cell>
          <cell r="DW716">
            <v>0</v>
          </cell>
          <cell r="DX716">
            <v>0</v>
          </cell>
          <cell r="DY716">
            <v>0</v>
          </cell>
          <cell r="DZ716">
            <v>0</v>
          </cell>
          <cell r="EA716">
            <v>0</v>
          </cell>
          <cell r="EB716">
            <v>0</v>
          </cell>
          <cell r="EC716">
            <v>0</v>
          </cell>
          <cell r="ED716">
            <v>0</v>
          </cell>
          <cell r="EE716">
            <v>0</v>
          </cell>
          <cell r="EF716">
            <v>0</v>
          </cell>
          <cell r="EG716">
            <v>0</v>
          </cell>
          <cell r="EH716">
            <v>0</v>
          </cell>
          <cell r="EI716">
            <v>0</v>
          </cell>
          <cell r="EJ716">
            <v>0</v>
          </cell>
          <cell r="EK716">
            <v>0</v>
          </cell>
          <cell r="EL716">
            <v>0</v>
          </cell>
          <cell r="EM716">
            <v>0</v>
          </cell>
          <cell r="EN716">
            <v>0</v>
          </cell>
        </row>
        <row r="717">
          <cell r="A717">
            <v>0</v>
          </cell>
          <cell r="B717">
            <v>0</v>
          </cell>
          <cell r="C717">
            <v>0</v>
          </cell>
          <cell r="D717">
            <v>0</v>
          </cell>
          <cell r="E717">
            <v>0</v>
          </cell>
          <cell r="F717">
            <v>0</v>
          </cell>
          <cell r="G717">
            <v>0</v>
          </cell>
          <cell r="I717">
            <v>0</v>
          </cell>
          <cell r="J717">
            <v>0</v>
          </cell>
          <cell r="K717">
            <v>0</v>
          </cell>
          <cell r="L717">
            <v>0</v>
          </cell>
          <cell r="M717">
            <v>0</v>
          </cell>
          <cell r="N717">
            <v>0</v>
          </cell>
          <cell r="O717">
            <v>0</v>
          </cell>
          <cell r="P717">
            <v>0</v>
          </cell>
          <cell r="Q717">
            <v>0</v>
          </cell>
          <cell r="R717">
            <v>0</v>
          </cell>
          <cell r="S717">
            <v>0</v>
          </cell>
          <cell r="T717">
            <v>0</v>
          </cell>
          <cell r="U717">
            <v>0</v>
          </cell>
          <cell r="V717">
            <v>0</v>
          </cell>
          <cell r="W717">
            <v>0</v>
          </cell>
          <cell r="X717">
            <v>0</v>
          </cell>
          <cell r="Y717">
            <v>0</v>
          </cell>
          <cell r="Z717">
            <v>0</v>
          </cell>
          <cell r="AA717">
            <v>0</v>
          </cell>
          <cell r="AB717">
            <v>0</v>
          </cell>
          <cell r="AC717">
            <v>0</v>
          </cell>
          <cell r="AD717">
            <v>0</v>
          </cell>
          <cell r="AE717">
            <v>0</v>
          </cell>
          <cell r="AF717">
            <v>0</v>
          </cell>
          <cell r="AG717">
            <v>0</v>
          </cell>
          <cell r="AH717">
            <v>0</v>
          </cell>
          <cell r="AI717">
            <v>0</v>
          </cell>
          <cell r="AJ717">
            <v>0</v>
          </cell>
          <cell r="AK717">
            <v>0</v>
          </cell>
          <cell r="AL717">
            <v>0</v>
          </cell>
          <cell r="AM717">
            <v>0</v>
          </cell>
          <cell r="AN717">
            <v>0</v>
          </cell>
          <cell r="AO717">
            <v>0</v>
          </cell>
          <cell r="AP717">
            <v>0</v>
          </cell>
          <cell r="AQ717">
            <v>0</v>
          </cell>
          <cell r="AR717">
            <v>0</v>
          </cell>
          <cell r="AS717">
            <v>0</v>
          </cell>
          <cell r="AT717">
            <v>0</v>
          </cell>
          <cell r="AU717">
            <v>0</v>
          </cell>
          <cell r="AV717">
            <v>0</v>
          </cell>
          <cell r="AW717">
            <v>0</v>
          </cell>
          <cell r="AX717">
            <v>0</v>
          </cell>
          <cell r="AY717">
            <v>0</v>
          </cell>
          <cell r="AZ717">
            <v>0</v>
          </cell>
          <cell r="BA717">
            <v>0</v>
          </cell>
          <cell r="BB717">
            <v>0</v>
          </cell>
          <cell r="BC717">
            <v>0</v>
          </cell>
          <cell r="BD717">
            <v>0</v>
          </cell>
          <cell r="BE717">
            <v>0</v>
          </cell>
          <cell r="BF717">
            <v>0</v>
          </cell>
          <cell r="BG717">
            <v>0</v>
          </cell>
          <cell r="BH717">
            <v>0</v>
          </cell>
          <cell r="BI717">
            <v>0</v>
          </cell>
          <cell r="BJ717">
            <v>0</v>
          </cell>
          <cell r="BK717">
            <v>0</v>
          </cell>
          <cell r="BL717">
            <v>0</v>
          </cell>
          <cell r="BM717">
            <v>0</v>
          </cell>
          <cell r="BN717">
            <v>0</v>
          </cell>
          <cell r="BO717">
            <v>0</v>
          </cell>
          <cell r="BP717">
            <v>0</v>
          </cell>
          <cell r="BQ717">
            <v>0</v>
          </cell>
          <cell r="BR717">
            <v>0</v>
          </cell>
          <cell r="BS717">
            <v>0</v>
          </cell>
          <cell r="BT717">
            <v>0</v>
          </cell>
          <cell r="BU717">
            <v>0</v>
          </cell>
          <cell r="BV717">
            <v>0</v>
          </cell>
          <cell r="BW717">
            <v>0</v>
          </cell>
          <cell r="BX717">
            <v>0</v>
          </cell>
          <cell r="BY717">
            <v>0</v>
          </cell>
          <cell r="BZ717">
            <v>0</v>
          </cell>
          <cell r="CA717">
            <v>0</v>
          </cell>
          <cell r="CB717">
            <v>0</v>
          </cell>
          <cell r="CC717">
            <v>0</v>
          </cell>
          <cell r="CD717">
            <v>0</v>
          </cell>
          <cell r="CE717">
            <v>0</v>
          </cell>
          <cell r="CF717">
            <v>0</v>
          </cell>
          <cell r="CG717">
            <v>0</v>
          </cell>
          <cell r="CH717">
            <v>0</v>
          </cell>
          <cell r="CI717">
            <v>0</v>
          </cell>
          <cell r="CJ717">
            <v>0</v>
          </cell>
          <cell r="CK717">
            <v>0</v>
          </cell>
          <cell r="CL717">
            <v>0</v>
          </cell>
          <cell r="CM717">
            <v>0</v>
          </cell>
          <cell r="CN717">
            <v>0</v>
          </cell>
          <cell r="CO717">
            <v>0</v>
          </cell>
          <cell r="CP717">
            <v>0</v>
          </cell>
          <cell r="CQ717">
            <v>0</v>
          </cell>
          <cell r="CR717">
            <v>0</v>
          </cell>
          <cell r="CS717">
            <v>0</v>
          </cell>
          <cell r="CT717">
            <v>0</v>
          </cell>
          <cell r="CU717">
            <v>0</v>
          </cell>
          <cell r="CV717">
            <v>0</v>
          </cell>
          <cell r="CW717">
            <v>0</v>
          </cell>
          <cell r="CX717">
            <v>0</v>
          </cell>
          <cell r="CY717">
            <v>0</v>
          </cell>
          <cell r="CZ717">
            <v>0</v>
          </cell>
          <cell r="DA717">
            <v>0</v>
          </cell>
          <cell r="DB717">
            <v>0</v>
          </cell>
          <cell r="DC717">
            <v>0</v>
          </cell>
          <cell r="DD717">
            <v>0</v>
          </cell>
          <cell r="DE717">
            <v>0</v>
          </cell>
          <cell r="DF717">
            <v>0</v>
          </cell>
          <cell r="DG717">
            <v>0</v>
          </cell>
          <cell r="DH717">
            <v>0</v>
          </cell>
          <cell r="DI717">
            <v>0</v>
          </cell>
          <cell r="DJ717">
            <v>0</v>
          </cell>
          <cell r="DK717">
            <v>0</v>
          </cell>
          <cell r="DL717">
            <v>0</v>
          </cell>
          <cell r="DM717">
            <v>0</v>
          </cell>
          <cell r="DN717">
            <v>0</v>
          </cell>
          <cell r="DO717">
            <v>0</v>
          </cell>
          <cell r="DP717">
            <v>0</v>
          </cell>
          <cell r="DQ717">
            <v>0</v>
          </cell>
          <cell r="DR717">
            <v>0</v>
          </cell>
          <cell r="DS717">
            <v>0</v>
          </cell>
          <cell r="DT717">
            <v>0</v>
          </cell>
          <cell r="DU717">
            <v>0</v>
          </cell>
          <cell r="DV717">
            <v>0</v>
          </cell>
          <cell r="DW717">
            <v>0</v>
          </cell>
          <cell r="DX717">
            <v>0</v>
          </cell>
          <cell r="DY717">
            <v>0</v>
          </cell>
          <cell r="DZ717">
            <v>0</v>
          </cell>
          <cell r="EA717">
            <v>0</v>
          </cell>
          <cell r="EB717">
            <v>0</v>
          </cell>
          <cell r="EC717">
            <v>0</v>
          </cell>
          <cell r="ED717">
            <v>0</v>
          </cell>
          <cell r="EE717">
            <v>0</v>
          </cell>
          <cell r="EF717">
            <v>0</v>
          </cell>
          <cell r="EG717">
            <v>0</v>
          </cell>
          <cell r="EH717">
            <v>0</v>
          </cell>
          <cell r="EI717">
            <v>0</v>
          </cell>
          <cell r="EJ717">
            <v>0</v>
          </cell>
          <cell r="EK717">
            <v>0</v>
          </cell>
          <cell r="EL717">
            <v>0</v>
          </cell>
          <cell r="EM717">
            <v>0</v>
          </cell>
          <cell r="EN717">
            <v>0</v>
          </cell>
        </row>
        <row r="718">
          <cell r="A718">
            <v>0</v>
          </cell>
          <cell r="B718">
            <v>0</v>
          </cell>
          <cell r="C718">
            <v>0</v>
          </cell>
          <cell r="D718">
            <v>0</v>
          </cell>
          <cell r="E718">
            <v>0</v>
          </cell>
          <cell r="F718">
            <v>0</v>
          </cell>
          <cell r="G718">
            <v>0</v>
          </cell>
          <cell r="I718">
            <v>0</v>
          </cell>
          <cell r="J718">
            <v>0</v>
          </cell>
          <cell r="K718">
            <v>0</v>
          </cell>
          <cell r="L718">
            <v>0</v>
          </cell>
          <cell r="M718">
            <v>0</v>
          </cell>
          <cell r="N718">
            <v>0</v>
          </cell>
          <cell r="O718">
            <v>0</v>
          </cell>
          <cell r="P718">
            <v>0</v>
          </cell>
          <cell r="Q718">
            <v>0</v>
          </cell>
          <cell r="R718">
            <v>0</v>
          </cell>
          <cell r="S718">
            <v>0</v>
          </cell>
          <cell r="T718">
            <v>0</v>
          </cell>
          <cell r="U718">
            <v>0</v>
          </cell>
          <cell r="V718">
            <v>0</v>
          </cell>
          <cell r="W718">
            <v>0</v>
          </cell>
          <cell r="X718">
            <v>0</v>
          </cell>
          <cell r="Y718">
            <v>0</v>
          </cell>
          <cell r="Z718">
            <v>0</v>
          </cell>
          <cell r="AA718">
            <v>0</v>
          </cell>
          <cell r="AB718">
            <v>0</v>
          </cell>
          <cell r="AC718">
            <v>0</v>
          </cell>
          <cell r="AD718">
            <v>0</v>
          </cell>
          <cell r="AE718">
            <v>0</v>
          </cell>
          <cell r="AF718">
            <v>0</v>
          </cell>
          <cell r="AG718">
            <v>0</v>
          </cell>
          <cell r="AH718">
            <v>0</v>
          </cell>
          <cell r="AI718">
            <v>0</v>
          </cell>
          <cell r="AJ718">
            <v>0</v>
          </cell>
          <cell r="AK718">
            <v>0</v>
          </cell>
          <cell r="AL718">
            <v>0</v>
          </cell>
          <cell r="AM718">
            <v>0</v>
          </cell>
          <cell r="AN718">
            <v>0</v>
          </cell>
          <cell r="AO718">
            <v>0</v>
          </cell>
          <cell r="AP718">
            <v>0</v>
          </cell>
          <cell r="AQ718">
            <v>0</v>
          </cell>
          <cell r="AR718">
            <v>0</v>
          </cell>
          <cell r="AS718">
            <v>0</v>
          </cell>
          <cell r="AT718">
            <v>0</v>
          </cell>
          <cell r="AU718">
            <v>0</v>
          </cell>
          <cell r="AV718">
            <v>0</v>
          </cell>
          <cell r="AW718">
            <v>0</v>
          </cell>
          <cell r="AX718">
            <v>0</v>
          </cell>
          <cell r="AY718">
            <v>0</v>
          </cell>
          <cell r="AZ718">
            <v>0</v>
          </cell>
          <cell r="BA718">
            <v>0</v>
          </cell>
          <cell r="BB718">
            <v>0</v>
          </cell>
          <cell r="BC718">
            <v>0</v>
          </cell>
          <cell r="BD718">
            <v>0</v>
          </cell>
          <cell r="BE718">
            <v>0</v>
          </cell>
          <cell r="BF718">
            <v>0</v>
          </cell>
          <cell r="BG718">
            <v>0</v>
          </cell>
          <cell r="BH718">
            <v>0</v>
          </cell>
          <cell r="BI718">
            <v>0</v>
          </cell>
          <cell r="BJ718">
            <v>0</v>
          </cell>
          <cell r="BK718">
            <v>0</v>
          </cell>
          <cell r="BL718">
            <v>0</v>
          </cell>
          <cell r="BM718">
            <v>0</v>
          </cell>
          <cell r="BN718">
            <v>0</v>
          </cell>
          <cell r="BO718">
            <v>0</v>
          </cell>
          <cell r="BP718">
            <v>0</v>
          </cell>
          <cell r="BQ718">
            <v>0</v>
          </cell>
          <cell r="BR718">
            <v>0</v>
          </cell>
          <cell r="BS718">
            <v>0</v>
          </cell>
          <cell r="BT718">
            <v>0</v>
          </cell>
          <cell r="BU718">
            <v>0</v>
          </cell>
          <cell r="BV718">
            <v>0</v>
          </cell>
          <cell r="BW718">
            <v>0</v>
          </cell>
          <cell r="BX718">
            <v>0</v>
          </cell>
          <cell r="BY718">
            <v>0</v>
          </cell>
          <cell r="BZ718">
            <v>0</v>
          </cell>
          <cell r="CA718">
            <v>0</v>
          </cell>
          <cell r="CB718">
            <v>0</v>
          </cell>
          <cell r="CC718">
            <v>0</v>
          </cell>
          <cell r="CD718">
            <v>0</v>
          </cell>
          <cell r="CE718">
            <v>0</v>
          </cell>
          <cell r="CF718">
            <v>0</v>
          </cell>
          <cell r="CG718">
            <v>0</v>
          </cell>
          <cell r="CH718">
            <v>0</v>
          </cell>
          <cell r="CI718">
            <v>0</v>
          </cell>
          <cell r="CJ718">
            <v>0</v>
          </cell>
          <cell r="CK718">
            <v>0</v>
          </cell>
          <cell r="CL718">
            <v>0</v>
          </cell>
          <cell r="CM718">
            <v>0</v>
          </cell>
          <cell r="CN718">
            <v>0</v>
          </cell>
          <cell r="CO718">
            <v>0</v>
          </cell>
          <cell r="CP718">
            <v>0</v>
          </cell>
          <cell r="CQ718">
            <v>0</v>
          </cell>
          <cell r="CR718">
            <v>0</v>
          </cell>
          <cell r="CS718">
            <v>0</v>
          </cell>
          <cell r="CT718">
            <v>0</v>
          </cell>
          <cell r="CU718">
            <v>0</v>
          </cell>
          <cell r="CV718">
            <v>0</v>
          </cell>
          <cell r="CW718">
            <v>0</v>
          </cell>
          <cell r="CX718">
            <v>0</v>
          </cell>
          <cell r="CY718">
            <v>0</v>
          </cell>
          <cell r="CZ718">
            <v>0</v>
          </cell>
          <cell r="DA718">
            <v>0</v>
          </cell>
          <cell r="DB718">
            <v>0</v>
          </cell>
          <cell r="DC718">
            <v>0</v>
          </cell>
          <cell r="DD718">
            <v>0</v>
          </cell>
          <cell r="DE718">
            <v>0</v>
          </cell>
          <cell r="DF718">
            <v>0</v>
          </cell>
          <cell r="DG718">
            <v>0</v>
          </cell>
          <cell r="DH718">
            <v>0</v>
          </cell>
          <cell r="DI718">
            <v>0</v>
          </cell>
          <cell r="DJ718">
            <v>0</v>
          </cell>
          <cell r="DK718">
            <v>0</v>
          </cell>
          <cell r="DL718">
            <v>0</v>
          </cell>
          <cell r="DM718">
            <v>0</v>
          </cell>
          <cell r="DN718">
            <v>0</v>
          </cell>
          <cell r="DO718">
            <v>0</v>
          </cell>
          <cell r="DP718">
            <v>0</v>
          </cell>
          <cell r="DQ718">
            <v>0</v>
          </cell>
          <cell r="DR718">
            <v>0</v>
          </cell>
          <cell r="DS718">
            <v>0</v>
          </cell>
          <cell r="DT718">
            <v>0</v>
          </cell>
          <cell r="DU718">
            <v>0</v>
          </cell>
          <cell r="DV718">
            <v>0</v>
          </cell>
          <cell r="DW718">
            <v>0</v>
          </cell>
          <cell r="DX718">
            <v>0</v>
          </cell>
          <cell r="DY718">
            <v>0</v>
          </cell>
          <cell r="DZ718">
            <v>0</v>
          </cell>
          <cell r="EA718">
            <v>0</v>
          </cell>
          <cell r="EB718">
            <v>0</v>
          </cell>
          <cell r="EC718">
            <v>0</v>
          </cell>
          <cell r="ED718">
            <v>0</v>
          </cell>
          <cell r="EE718">
            <v>0</v>
          </cell>
          <cell r="EF718">
            <v>0</v>
          </cell>
          <cell r="EG718">
            <v>0</v>
          </cell>
          <cell r="EH718">
            <v>0</v>
          </cell>
          <cell r="EI718">
            <v>0</v>
          </cell>
          <cell r="EJ718">
            <v>0</v>
          </cell>
          <cell r="EK718">
            <v>0</v>
          </cell>
          <cell r="EL718">
            <v>0</v>
          </cell>
          <cell r="EM718">
            <v>0</v>
          </cell>
          <cell r="EN718">
            <v>0</v>
          </cell>
        </row>
        <row r="719">
          <cell r="A719">
            <v>0</v>
          </cell>
          <cell r="B719">
            <v>0</v>
          </cell>
          <cell r="C719">
            <v>0</v>
          </cell>
          <cell r="D719">
            <v>0</v>
          </cell>
          <cell r="E719">
            <v>0</v>
          </cell>
          <cell r="F719">
            <v>0</v>
          </cell>
          <cell r="G719">
            <v>0</v>
          </cell>
          <cell r="I719">
            <v>0</v>
          </cell>
          <cell r="J719">
            <v>0</v>
          </cell>
          <cell r="K719">
            <v>0</v>
          </cell>
          <cell r="L719">
            <v>0</v>
          </cell>
          <cell r="M719">
            <v>0</v>
          </cell>
          <cell r="N719">
            <v>0</v>
          </cell>
          <cell r="O719">
            <v>0</v>
          </cell>
          <cell r="P719">
            <v>0</v>
          </cell>
          <cell r="Q719">
            <v>0</v>
          </cell>
          <cell r="R719">
            <v>0</v>
          </cell>
          <cell r="S719">
            <v>0</v>
          </cell>
          <cell r="T719">
            <v>0</v>
          </cell>
          <cell r="U719">
            <v>0</v>
          </cell>
          <cell r="V719">
            <v>0</v>
          </cell>
          <cell r="W719">
            <v>0</v>
          </cell>
          <cell r="X719">
            <v>0</v>
          </cell>
          <cell r="Y719">
            <v>0</v>
          </cell>
          <cell r="Z719">
            <v>0</v>
          </cell>
          <cell r="AA719">
            <v>0</v>
          </cell>
          <cell r="AB719">
            <v>0</v>
          </cell>
          <cell r="AC719">
            <v>0</v>
          </cell>
          <cell r="AD719">
            <v>0</v>
          </cell>
          <cell r="AE719">
            <v>0</v>
          </cell>
          <cell r="AF719">
            <v>0</v>
          </cell>
          <cell r="AG719">
            <v>0</v>
          </cell>
          <cell r="AH719">
            <v>0</v>
          </cell>
          <cell r="AI719">
            <v>0</v>
          </cell>
          <cell r="AJ719">
            <v>0</v>
          </cell>
          <cell r="AK719">
            <v>0</v>
          </cell>
          <cell r="AL719">
            <v>0</v>
          </cell>
          <cell r="AM719">
            <v>0</v>
          </cell>
          <cell r="AN719">
            <v>0</v>
          </cell>
          <cell r="AO719">
            <v>0</v>
          </cell>
          <cell r="AP719">
            <v>0</v>
          </cell>
          <cell r="AQ719">
            <v>0</v>
          </cell>
          <cell r="AR719">
            <v>0</v>
          </cell>
          <cell r="AS719">
            <v>0</v>
          </cell>
          <cell r="AT719">
            <v>0</v>
          </cell>
          <cell r="AU719">
            <v>0</v>
          </cell>
          <cell r="AV719">
            <v>0</v>
          </cell>
          <cell r="AW719">
            <v>0</v>
          </cell>
          <cell r="AX719">
            <v>0</v>
          </cell>
          <cell r="AY719">
            <v>0</v>
          </cell>
          <cell r="AZ719">
            <v>0</v>
          </cell>
          <cell r="BA719">
            <v>0</v>
          </cell>
          <cell r="BB719">
            <v>0</v>
          </cell>
          <cell r="BC719">
            <v>0</v>
          </cell>
          <cell r="BD719">
            <v>0</v>
          </cell>
          <cell r="BE719">
            <v>0</v>
          </cell>
          <cell r="BF719">
            <v>0</v>
          </cell>
          <cell r="BG719">
            <v>0</v>
          </cell>
          <cell r="BH719">
            <v>0</v>
          </cell>
          <cell r="BI719">
            <v>0</v>
          </cell>
          <cell r="BJ719">
            <v>0</v>
          </cell>
          <cell r="BK719">
            <v>0</v>
          </cell>
          <cell r="BL719">
            <v>0</v>
          </cell>
          <cell r="BM719">
            <v>0</v>
          </cell>
          <cell r="BN719">
            <v>0</v>
          </cell>
          <cell r="BO719">
            <v>0</v>
          </cell>
          <cell r="BP719">
            <v>0</v>
          </cell>
          <cell r="BQ719">
            <v>0</v>
          </cell>
          <cell r="BR719">
            <v>0</v>
          </cell>
          <cell r="BS719">
            <v>0</v>
          </cell>
          <cell r="BT719">
            <v>0</v>
          </cell>
          <cell r="BU719">
            <v>0</v>
          </cell>
          <cell r="BV719">
            <v>0</v>
          </cell>
          <cell r="BW719">
            <v>0</v>
          </cell>
          <cell r="BX719">
            <v>0</v>
          </cell>
          <cell r="BY719">
            <v>0</v>
          </cell>
          <cell r="BZ719">
            <v>0</v>
          </cell>
          <cell r="CA719">
            <v>0</v>
          </cell>
          <cell r="CB719">
            <v>0</v>
          </cell>
          <cell r="CC719">
            <v>0</v>
          </cell>
          <cell r="CD719">
            <v>0</v>
          </cell>
          <cell r="CE719">
            <v>0</v>
          </cell>
          <cell r="CF719">
            <v>0</v>
          </cell>
          <cell r="CG719">
            <v>0</v>
          </cell>
          <cell r="CH719">
            <v>0</v>
          </cell>
          <cell r="CI719">
            <v>0</v>
          </cell>
          <cell r="CJ719">
            <v>0</v>
          </cell>
          <cell r="CK719">
            <v>0</v>
          </cell>
          <cell r="CL719">
            <v>0</v>
          </cell>
          <cell r="CM719">
            <v>0</v>
          </cell>
          <cell r="CN719">
            <v>0</v>
          </cell>
          <cell r="CO719">
            <v>0</v>
          </cell>
          <cell r="CP719">
            <v>0</v>
          </cell>
          <cell r="CQ719">
            <v>0</v>
          </cell>
          <cell r="CR719">
            <v>0</v>
          </cell>
          <cell r="CS719">
            <v>0</v>
          </cell>
          <cell r="CT719">
            <v>0</v>
          </cell>
          <cell r="CU719">
            <v>0</v>
          </cell>
          <cell r="CV719">
            <v>0</v>
          </cell>
          <cell r="CW719">
            <v>0</v>
          </cell>
          <cell r="CX719">
            <v>0</v>
          </cell>
          <cell r="CY719">
            <v>0</v>
          </cell>
          <cell r="CZ719">
            <v>0</v>
          </cell>
          <cell r="DA719">
            <v>0</v>
          </cell>
          <cell r="DB719">
            <v>0</v>
          </cell>
          <cell r="DC719">
            <v>0</v>
          </cell>
          <cell r="DD719">
            <v>0</v>
          </cell>
          <cell r="DE719">
            <v>0</v>
          </cell>
          <cell r="DF719">
            <v>0</v>
          </cell>
          <cell r="DG719">
            <v>0</v>
          </cell>
          <cell r="DH719">
            <v>0</v>
          </cell>
          <cell r="DI719">
            <v>0</v>
          </cell>
          <cell r="DJ719">
            <v>0</v>
          </cell>
          <cell r="DK719">
            <v>0</v>
          </cell>
          <cell r="DL719">
            <v>0</v>
          </cell>
          <cell r="DM719">
            <v>0</v>
          </cell>
          <cell r="DN719">
            <v>0</v>
          </cell>
          <cell r="DO719">
            <v>0</v>
          </cell>
          <cell r="DP719">
            <v>0</v>
          </cell>
          <cell r="DQ719">
            <v>0</v>
          </cell>
          <cell r="DR719">
            <v>0</v>
          </cell>
          <cell r="DS719">
            <v>0</v>
          </cell>
          <cell r="DT719">
            <v>0</v>
          </cell>
          <cell r="DU719">
            <v>0</v>
          </cell>
          <cell r="DV719">
            <v>0</v>
          </cell>
          <cell r="DW719">
            <v>0</v>
          </cell>
          <cell r="DX719">
            <v>0</v>
          </cell>
          <cell r="DY719">
            <v>0</v>
          </cell>
          <cell r="DZ719">
            <v>0</v>
          </cell>
          <cell r="EA719">
            <v>0</v>
          </cell>
          <cell r="EB719">
            <v>0</v>
          </cell>
          <cell r="EC719">
            <v>0</v>
          </cell>
          <cell r="ED719">
            <v>0</v>
          </cell>
          <cell r="EE719">
            <v>0</v>
          </cell>
          <cell r="EF719">
            <v>0</v>
          </cell>
          <cell r="EG719">
            <v>0</v>
          </cell>
          <cell r="EH719">
            <v>0</v>
          </cell>
          <cell r="EI719">
            <v>0</v>
          </cell>
          <cell r="EJ719">
            <v>0</v>
          </cell>
          <cell r="EK719">
            <v>0</v>
          </cell>
          <cell r="EL719">
            <v>0</v>
          </cell>
          <cell r="EM719">
            <v>0</v>
          </cell>
          <cell r="EN719">
            <v>0</v>
          </cell>
        </row>
        <row r="720">
          <cell r="A720">
            <v>0</v>
          </cell>
          <cell r="B720">
            <v>0</v>
          </cell>
          <cell r="C720">
            <v>0</v>
          </cell>
          <cell r="D720">
            <v>0</v>
          </cell>
          <cell r="E720">
            <v>0</v>
          </cell>
          <cell r="F720">
            <v>0</v>
          </cell>
          <cell r="G720">
            <v>0</v>
          </cell>
          <cell r="I720">
            <v>0</v>
          </cell>
          <cell r="J720">
            <v>0</v>
          </cell>
          <cell r="K720">
            <v>0</v>
          </cell>
          <cell r="L720">
            <v>0</v>
          </cell>
          <cell r="M720">
            <v>0</v>
          </cell>
          <cell r="N720">
            <v>0</v>
          </cell>
          <cell r="O720">
            <v>0</v>
          </cell>
          <cell r="P720">
            <v>0</v>
          </cell>
          <cell r="Q720">
            <v>0</v>
          </cell>
          <cell r="R720">
            <v>0</v>
          </cell>
          <cell r="S720">
            <v>0</v>
          </cell>
          <cell r="T720">
            <v>0</v>
          </cell>
          <cell r="U720">
            <v>0</v>
          </cell>
          <cell r="V720">
            <v>0</v>
          </cell>
          <cell r="W720">
            <v>0</v>
          </cell>
          <cell r="X720">
            <v>0</v>
          </cell>
          <cell r="Y720">
            <v>0</v>
          </cell>
          <cell r="Z720">
            <v>0</v>
          </cell>
          <cell r="AA720">
            <v>0</v>
          </cell>
          <cell r="AB720">
            <v>0</v>
          </cell>
          <cell r="AC720">
            <v>0</v>
          </cell>
          <cell r="AD720">
            <v>0</v>
          </cell>
          <cell r="AE720">
            <v>0</v>
          </cell>
          <cell r="AF720">
            <v>0</v>
          </cell>
          <cell r="AG720">
            <v>0</v>
          </cell>
          <cell r="AH720">
            <v>0</v>
          </cell>
          <cell r="AI720">
            <v>0</v>
          </cell>
          <cell r="AJ720">
            <v>0</v>
          </cell>
          <cell r="AK720">
            <v>0</v>
          </cell>
          <cell r="AL720">
            <v>0</v>
          </cell>
          <cell r="AM720">
            <v>0</v>
          </cell>
          <cell r="AN720">
            <v>0</v>
          </cell>
          <cell r="AO720">
            <v>0</v>
          </cell>
          <cell r="AP720">
            <v>0</v>
          </cell>
          <cell r="AQ720">
            <v>0</v>
          </cell>
          <cell r="AR720">
            <v>0</v>
          </cell>
          <cell r="AS720">
            <v>0</v>
          </cell>
          <cell r="AT720">
            <v>0</v>
          </cell>
          <cell r="AU720">
            <v>0</v>
          </cell>
          <cell r="AV720">
            <v>0</v>
          </cell>
          <cell r="AW720">
            <v>0</v>
          </cell>
          <cell r="AX720">
            <v>0</v>
          </cell>
          <cell r="AY720">
            <v>0</v>
          </cell>
          <cell r="AZ720">
            <v>0</v>
          </cell>
          <cell r="BA720">
            <v>0</v>
          </cell>
          <cell r="BB720">
            <v>0</v>
          </cell>
          <cell r="BC720">
            <v>0</v>
          </cell>
          <cell r="BD720">
            <v>0</v>
          </cell>
          <cell r="BE720">
            <v>0</v>
          </cell>
          <cell r="BF720">
            <v>0</v>
          </cell>
          <cell r="BG720">
            <v>0</v>
          </cell>
          <cell r="BH720">
            <v>0</v>
          </cell>
          <cell r="BI720">
            <v>0</v>
          </cell>
          <cell r="BJ720">
            <v>0</v>
          </cell>
          <cell r="BK720">
            <v>0</v>
          </cell>
          <cell r="BL720">
            <v>0</v>
          </cell>
          <cell r="BM720">
            <v>0</v>
          </cell>
          <cell r="BN720">
            <v>0</v>
          </cell>
          <cell r="BO720">
            <v>0</v>
          </cell>
          <cell r="BP720">
            <v>0</v>
          </cell>
          <cell r="BQ720">
            <v>0</v>
          </cell>
          <cell r="BR720">
            <v>0</v>
          </cell>
          <cell r="BS720">
            <v>0</v>
          </cell>
          <cell r="BT720">
            <v>0</v>
          </cell>
          <cell r="BU720">
            <v>0</v>
          </cell>
          <cell r="BV720">
            <v>0</v>
          </cell>
          <cell r="BW720">
            <v>0</v>
          </cell>
          <cell r="BX720">
            <v>0</v>
          </cell>
          <cell r="BY720">
            <v>0</v>
          </cell>
          <cell r="BZ720">
            <v>0</v>
          </cell>
          <cell r="CA720">
            <v>0</v>
          </cell>
          <cell r="CB720">
            <v>0</v>
          </cell>
          <cell r="CC720">
            <v>0</v>
          </cell>
          <cell r="CD720">
            <v>0</v>
          </cell>
          <cell r="CE720">
            <v>0</v>
          </cell>
          <cell r="CF720">
            <v>0</v>
          </cell>
          <cell r="CG720">
            <v>0</v>
          </cell>
          <cell r="CH720">
            <v>0</v>
          </cell>
          <cell r="CI720">
            <v>0</v>
          </cell>
          <cell r="CJ720">
            <v>0</v>
          </cell>
          <cell r="CK720">
            <v>0</v>
          </cell>
          <cell r="CL720">
            <v>0</v>
          </cell>
          <cell r="CM720">
            <v>0</v>
          </cell>
          <cell r="CN720">
            <v>0</v>
          </cell>
          <cell r="CO720">
            <v>0</v>
          </cell>
          <cell r="CP720">
            <v>0</v>
          </cell>
          <cell r="CQ720">
            <v>0</v>
          </cell>
          <cell r="CR720">
            <v>0</v>
          </cell>
          <cell r="CS720">
            <v>0</v>
          </cell>
          <cell r="CT720">
            <v>0</v>
          </cell>
          <cell r="CU720">
            <v>0</v>
          </cell>
          <cell r="CV720">
            <v>0</v>
          </cell>
          <cell r="CW720">
            <v>0</v>
          </cell>
          <cell r="CX720">
            <v>0</v>
          </cell>
          <cell r="CY720">
            <v>0</v>
          </cell>
          <cell r="CZ720">
            <v>0</v>
          </cell>
          <cell r="DA720">
            <v>0</v>
          </cell>
          <cell r="DB720">
            <v>0</v>
          </cell>
          <cell r="DC720">
            <v>0</v>
          </cell>
          <cell r="DD720">
            <v>0</v>
          </cell>
          <cell r="DE720">
            <v>0</v>
          </cell>
          <cell r="DF720">
            <v>0</v>
          </cell>
          <cell r="DG720">
            <v>0</v>
          </cell>
          <cell r="DH720">
            <v>0</v>
          </cell>
          <cell r="DI720">
            <v>0</v>
          </cell>
          <cell r="DJ720">
            <v>0</v>
          </cell>
          <cell r="DK720">
            <v>0</v>
          </cell>
          <cell r="DL720">
            <v>0</v>
          </cell>
          <cell r="DM720">
            <v>0</v>
          </cell>
          <cell r="DN720">
            <v>0</v>
          </cell>
          <cell r="DO720">
            <v>0</v>
          </cell>
          <cell r="DP720">
            <v>0</v>
          </cell>
          <cell r="DQ720">
            <v>0</v>
          </cell>
          <cell r="DR720">
            <v>0</v>
          </cell>
          <cell r="DS720">
            <v>0</v>
          </cell>
          <cell r="DT720">
            <v>0</v>
          </cell>
          <cell r="DU720">
            <v>0</v>
          </cell>
          <cell r="DV720">
            <v>0</v>
          </cell>
          <cell r="DW720">
            <v>0</v>
          </cell>
          <cell r="DX720">
            <v>0</v>
          </cell>
          <cell r="DY720">
            <v>0</v>
          </cell>
          <cell r="DZ720">
            <v>0</v>
          </cell>
          <cell r="EA720">
            <v>0</v>
          </cell>
          <cell r="EB720">
            <v>0</v>
          </cell>
          <cell r="EC720">
            <v>0</v>
          </cell>
          <cell r="ED720">
            <v>0</v>
          </cell>
          <cell r="EE720">
            <v>0</v>
          </cell>
          <cell r="EF720">
            <v>0</v>
          </cell>
          <cell r="EG720">
            <v>0</v>
          </cell>
          <cell r="EH720">
            <v>0</v>
          </cell>
          <cell r="EI720">
            <v>0</v>
          </cell>
          <cell r="EJ720">
            <v>0</v>
          </cell>
          <cell r="EK720">
            <v>0</v>
          </cell>
          <cell r="EL720">
            <v>0</v>
          </cell>
          <cell r="EM720">
            <v>0</v>
          </cell>
          <cell r="EN720">
            <v>0</v>
          </cell>
        </row>
        <row r="721">
          <cell r="A721">
            <v>0</v>
          </cell>
          <cell r="B721">
            <v>0</v>
          </cell>
          <cell r="C721">
            <v>0</v>
          </cell>
          <cell r="D721">
            <v>0</v>
          </cell>
          <cell r="E721">
            <v>0</v>
          </cell>
          <cell r="F721">
            <v>0</v>
          </cell>
          <cell r="G721">
            <v>0</v>
          </cell>
          <cell r="I721">
            <v>0</v>
          </cell>
          <cell r="J721">
            <v>0</v>
          </cell>
          <cell r="K721">
            <v>0</v>
          </cell>
          <cell r="L721">
            <v>0</v>
          </cell>
          <cell r="M721">
            <v>0</v>
          </cell>
          <cell r="N721">
            <v>0</v>
          </cell>
          <cell r="O721">
            <v>0</v>
          </cell>
          <cell r="P721">
            <v>0</v>
          </cell>
          <cell r="Q721">
            <v>0</v>
          </cell>
          <cell r="R721">
            <v>0</v>
          </cell>
          <cell r="S721">
            <v>0</v>
          </cell>
          <cell r="T721">
            <v>0</v>
          </cell>
          <cell r="U721">
            <v>0</v>
          </cell>
          <cell r="V721">
            <v>0</v>
          </cell>
          <cell r="W721">
            <v>0</v>
          </cell>
          <cell r="X721">
            <v>0</v>
          </cell>
          <cell r="Y721">
            <v>0</v>
          </cell>
          <cell r="Z721">
            <v>0</v>
          </cell>
          <cell r="AA721">
            <v>0</v>
          </cell>
          <cell r="AB721">
            <v>0</v>
          </cell>
          <cell r="AC721">
            <v>0</v>
          </cell>
          <cell r="AD721">
            <v>0</v>
          </cell>
          <cell r="AE721">
            <v>0</v>
          </cell>
          <cell r="AF721">
            <v>0</v>
          </cell>
          <cell r="AG721">
            <v>0</v>
          </cell>
          <cell r="AH721">
            <v>0</v>
          </cell>
          <cell r="AI721">
            <v>0</v>
          </cell>
          <cell r="AJ721">
            <v>0</v>
          </cell>
          <cell r="AK721">
            <v>0</v>
          </cell>
          <cell r="AL721">
            <v>0</v>
          </cell>
          <cell r="AM721">
            <v>0</v>
          </cell>
          <cell r="AN721">
            <v>0</v>
          </cell>
          <cell r="AO721">
            <v>0</v>
          </cell>
          <cell r="AP721">
            <v>0</v>
          </cell>
          <cell r="AQ721">
            <v>0</v>
          </cell>
          <cell r="AR721">
            <v>0</v>
          </cell>
          <cell r="AS721">
            <v>0</v>
          </cell>
          <cell r="AT721">
            <v>0</v>
          </cell>
          <cell r="AU721">
            <v>0</v>
          </cell>
          <cell r="AV721">
            <v>0</v>
          </cell>
          <cell r="AW721">
            <v>0</v>
          </cell>
          <cell r="AX721">
            <v>0</v>
          </cell>
          <cell r="AY721">
            <v>0</v>
          </cell>
          <cell r="AZ721">
            <v>0</v>
          </cell>
          <cell r="BA721">
            <v>0</v>
          </cell>
          <cell r="BB721">
            <v>0</v>
          </cell>
          <cell r="BC721">
            <v>0</v>
          </cell>
          <cell r="BD721">
            <v>0</v>
          </cell>
          <cell r="BE721">
            <v>0</v>
          </cell>
          <cell r="BF721">
            <v>0</v>
          </cell>
          <cell r="BG721">
            <v>0</v>
          </cell>
          <cell r="BH721">
            <v>0</v>
          </cell>
          <cell r="BI721">
            <v>0</v>
          </cell>
          <cell r="BJ721">
            <v>0</v>
          </cell>
          <cell r="BK721">
            <v>0</v>
          </cell>
          <cell r="BL721">
            <v>0</v>
          </cell>
          <cell r="BM721">
            <v>0</v>
          </cell>
          <cell r="BN721">
            <v>0</v>
          </cell>
          <cell r="BO721">
            <v>0</v>
          </cell>
          <cell r="BP721">
            <v>0</v>
          </cell>
          <cell r="BQ721">
            <v>0</v>
          </cell>
          <cell r="BR721">
            <v>0</v>
          </cell>
          <cell r="BS721">
            <v>0</v>
          </cell>
          <cell r="BT721">
            <v>0</v>
          </cell>
          <cell r="BU721">
            <v>0</v>
          </cell>
          <cell r="BV721">
            <v>0</v>
          </cell>
          <cell r="BW721">
            <v>0</v>
          </cell>
          <cell r="BX721">
            <v>0</v>
          </cell>
          <cell r="BY721">
            <v>0</v>
          </cell>
          <cell r="BZ721">
            <v>0</v>
          </cell>
          <cell r="CA721">
            <v>0</v>
          </cell>
          <cell r="CB721">
            <v>0</v>
          </cell>
          <cell r="CC721">
            <v>0</v>
          </cell>
          <cell r="CD721">
            <v>0</v>
          </cell>
          <cell r="CE721">
            <v>0</v>
          </cell>
          <cell r="CF721">
            <v>0</v>
          </cell>
          <cell r="CG721">
            <v>0</v>
          </cell>
          <cell r="CH721">
            <v>0</v>
          </cell>
          <cell r="CI721">
            <v>0</v>
          </cell>
          <cell r="CJ721">
            <v>0</v>
          </cell>
          <cell r="CK721">
            <v>0</v>
          </cell>
          <cell r="CL721">
            <v>0</v>
          </cell>
          <cell r="CM721">
            <v>0</v>
          </cell>
          <cell r="CN721">
            <v>0</v>
          </cell>
          <cell r="CO721">
            <v>0</v>
          </cell>
          <cell r="CP721">
            <v>0</v>
          </cell>
          <cell r="CQ721">
            <v>0</v>
          </cell>
          <cell r="CR721">
            <v>0</v>
          </cell>
          <cell r="CS721">
            <v>0</v>
          </cell>
          <cell r="CT721">
            <v>0</v>
          </cell>
          <cell r="CU721">
            <v>0</v>
          </cell>
          <cell r="CV721">
            <v>0</v>
          </cell>
          <cell r="CW721">
            <v>0</v>
          </cell>
          <cell r="CX721">
            <v>0</v>
          </cell>
          <cell r="CY721">
            <v>0</v>
          </cell>
          <cell r="CZ721">
            <v>0</v>
          </cell>
          <cell r="DA721">
            <v>0</v>
          </cell>
          <cell r="DB721">
            <v>0</v>
          </cell>
          <cell r="DC721">
            <v>0</v>
          </cell>
          <cell r="DD721">
            <v>0</v>
          </cell>
          <cell r="DE721">
            <v>0</v>
          </cell>
          <cell r="DF721">
            <v>0</v>
          </cell>
          <cell r="DG721">
            <v>0</v>
          </cell>
          <cell r="DH721">
            <v>0</v>
          </cell>
          <cell r="DI721">
            <v>0</v>
          </cell>
          <cell r="DJ721">
            <v>0</v>
          </cell>
          <cell r="DK721">
            <v>0</v>
          </cell>
          <cell r="DL721">
            <v>0</v>
          </cell>
          <cell r="DM721">
            <v>0</v>
          </cell>
          <cell r="DN721">
            <v>0</v>
          </cell>
          <cell r="DO721">
            <v>0</v>
          </cell>
          <cell r="DP721">
            <v>0</v>
          </cell>
          <cell r="DQ721">
            <v>0</v>
          </cell>
          <cell r="DR721">
            <v>0</v>
          </cell>
          <cell r="DS721">
            <v>0</v>
          </cell>
          <cell r="DT721">
            <v>0</v>
          </cell>
          <cell r="DU721">
            <v>0</v>
          </cell>
          <cell r="DV721">
            <v>0</v>
          </cell>
          <cell r="DW721">
            <v>0</v>
          </cell>
          <cell r="DX721">
            <v>0</v>
          </cell>
          <cell r="DY721">
            <v>0</v>
          </cell>
          <cell r="DZ721">
            <v>0</v>
          </cell>
          <cell r="EA721">
            <v>0</v>
          </cell>
          <cell r="EB721">
            <v>0</v>
          </cell>
          <cell r="EC721">
            <v>0</v>
          </cell>
          <cell r="ED721">
            <v>0</v>
          </cell>
          <cell r="EE721">
            <v>0</v>
          </cell>
          <cell r="EF721">
            <v>0</v>
          </cell>
          <cell r="EG721">
            <v>0</v>
          </cell>
          <cell r="EH721">
            <v>0</v>
          </cell>
          <cell r="EI721">
            <v>0</v>
          </cell>
          <cell r="EJ721">
            <v>0</v>
          </cell>
          <cell r="EK721">
            <v>0</v>
          </cell>
          <cell r="EL721">
            <v>0</v>
          </cell>
          <cell r="EM721">
            <v>0</v>
          </cell>
          <cell r="EN721">
            <v>0</v>
          </cell>
        </row>
        <row r="722">
          <cell r="A722">
            <v>0</v>
          </cell>
          <cell r="B722">
            <v>0</v>
          </cell>
          <cell r="C722">
            <v>0</v>
          </cell>
          <cell r="D722">
            <v>0</v>
          </cell>
          <cell r="E722">
            <v>0</v>
          </cell>
          <cell r="F722">
            <v>0</v>
          </cell>
          <cell r="G722">
            <v>0</v>
          </cell>
          <cell r="I722">
            <v>0</v>
          </cell>
          <cell r="J722">
            <v>0</v>
          </cell>
          <cell r="K722">
            <v>0</v>
          </cell>
          <cell r="L722">
            <v>0</v>
          </cell>
          <cell r="M722">
            <v>0</v>
          </cell>
          <cell r="N722">
            <v>0</v>
          </cell>
          <cell r="O722">
            <v>0</v>
          </cell>
          <cell r="P722">
            <v>0</v>
          </cell>
          <cell r="Q722">
            <v>0</v>
          </cell>
          <cell r="R722">
            <v>0</v>
          </cell>
          <cell r="S722">
            <v>0</v>
          </cell>
          <cell r="T722">
            <v>0</v>
          </cell>
          <cell r="U722">
            <v>0</v>
          </cell>
          <cell r="V722">
            <v>0</v>
          </cell>
          <cell r="W722">
            <v>0</v>
          </cell>
          <cell r="X722">
            <v>0</v>
          </cell>
          <cell r="Y722">
            <v>0</v>
          </cell>
          <cell r="Z722">
            <v>0</v>
          </cell>
          <cell r="AA722">
            <v>0</v>
          </cell>
          <cell r="AB722">
            <v>0</v>
          </cell>
          <cell r="AC722">
            <v>0</v>
          </cell>
          <cell r="AD722">
            <v>0</v>
          </cell>
          <cell r="AE722">
            <v>0</v>
          </cell>
          <cell r="AF722">
            <v>0</v>
          </cell>
          <cell r="AG722">
            <v>0</v>
          </cell>
          <cell r="AH722">
            <v>0</v>
          </cell>
          <cell r="AI722">
            <v>0</v>
          </cell>
          <cell r="AJ722">
            <v>0</v>
          </cell>
          <cell r="AK722">
            <v>0</v>
          </cell>
          <cell r="AL722">
            <v>0</v>
          </cell>
          <cell r="AM722">
            <v>0</v>
          </cell>
          <cell r="AN722">
            <v>0</v>
          </cell>
          <cell r="AO722">
            <v>0</v>
          </cell>
          <cell r="AP722">
            <v>0</v>
          </cell>
          <cell r="AQ722">
            <v>0</v>
          </cell>
          <cell r="AR722">
            <v>0</v>
          </cell>
          <cell r="AS722">
            <v>0</v>
          </cell>
          <cell r="AT722">
            <v>0</v>
          </cell>
          <cell r="AU722">
            <v>0</v>
          </cell>
          <cell r="AV722">
            <v>0</v>
          </cell>
          <cell r="AW722">
            <v>0</v>
          </cell>
          <cell r="AX722">
            <v>0</v>
          </cell>
          <cell r="AY722">
            <v>0</v>
          </cell>
          <cell r="AZ722">
            <v>0</v>
          </cell>
          <cell r="BA722">
            <v>0</v>
          </cell>
          <cell r="BB722">
            <v>0</v>
          </cell>
          <cell r="BC722">
            <v>0</v>
          </cell>
          <cell r="BD722">
            <v>0</v>
          </cell>
          <cell r="BE722">
            <v>0</v>
          </cell>
          <cell r="BF722">
            <v>0</v>
          </cell>
          <cell r="BG722">
            <v>0</v>
          </cell>
          <cell r="BH722">
            <v>0</v>
          </cell>
          <cell r="BI722">
            <v>0</v>
          </cell>
          <cell r="BJ722">
            <v>0</v>
          </cell>
          <cell r="BK722">
            <v>0</v>
          </cell>
          <cell r="BL722">
            <v>0</v>
          </cell>
          <cell r="BM722">
            <v>0</v>
          </cell>
          <cell r="BN722">
            <v>0</v>
          </cell>
          <cell r="BO722">
            <v>0</v>
          </cell>
          <cell r="BP722">
            <v>0</v>
          </cell>
          <cell r="BQ722">
            <v>0</v>
          </cell>
          <cell r="BR722">
            <v>0</v>
          </cell>
          <cell r="BS722">
            <v>0</v>
          </cell>
          <cell r="BT722">
            <v>0</v>
          </cell>
          <cell r="BU722">
            <v>0</v>
          </cell>
          <cell r="BV722">
            <v>0</v>
          </cell>
          <cell r="BW722">
            <v>0</v>
          </cell>
          <cell r="BX722">
            <v>0</v>
          </cell>
          <cell r="BY722">
            <v>0</v>
          </cell>
          <cell r="BZ722">
            <v>0</v>
          </cell>
          <cell r="CA722">
            <v>0</v>
          </cell>
          <cell r="CB722">
            <v>0</v>
          </cell>
          <cell r="CC722">
            <v>0</v>
          </cell>
          <cell r="CD722">
            <v>0</v>
          </cell>
          <cell r="CE722">
            <v>0</v>
          </cell>
          <cell r="CF722">
            <v>0</v>
          </cell>
          <cell r="CG722">
            <v>0</v>
          </cell>
          <cell r="CH722">
            <v>0</v>
          </cell>
          <cell r="CI722">
            <v>0</v>
          </cell>
          <cell r="CJ722">
            <v>0</v>
          </cell>
          <cell r="CK722">
            <v>0</v>
          </cell>
          <cell r="CL722">
            <v>0</v>
          </cell>
          <cell r="CM722">
            <v>0</v>
          </cell>
          <cell r="CN722">
            <v>0</v>
          </cell>
          <cell r="CO722">
            <v>0</v>
          </cell>
          <cell r="CP722">
            <v>0</v>
          </cell>
          <cell r="CQ722">
            <v>0</v>
          </cell>
          <cell r="CR722">
            <v>0</v>
          </cell>
          <cell r="CS722">
            <v>0</v>
          </cell>
          <cell r="CT722">
            <v>0</v>
          </cell>
          <cell r="CU722">
            <v>0</v>
          </cell>
          <cell r="CV722">
            <v>0</v>
          </cell>
          <cell r="CW722">
            <v>0</v>
          </cell>
          <cell r="CX722">
            <v>0</v>
          </cell>
          <cell r="CY722">
            <v>0</v>
          </cell>
          <cell r="CZ722">
            <v>0</v>
          </cell>
          <cell r="DA722">
            <v>0</v>
          </cell>
          <cell r="DB722">
            <v>0</v>
          </cell>
          <cell r="DC722">
            <v>0</v>
          </cell>
          <cell r="DD722">
            <v>0</v>
          </cell>
          <cell r="DE722">
            <v>0</v>
          </cell>
          <cell r="DF722">
            <v>0</v>
          </cell>
          <cell r="DG722">
            <v>0</v>
          </cell>
          <cell r="DH722">
            <v>0</v>
          </cell>
          <cell r="DI722">
            <v>0</v>
          </cell>
          <cell r="DJ722">
            <v>0</v>
          </cell>
          <cell r="DK722">
            <v>0</v>
          </cell>
          <cell r="DL722">
            <v>0</v>
          </cell>
          <cell r="DM722">
            <v>0</v>
          </cell>
          <cell r="DN722">
            <v>0</v>
          </cell>
          <cell r="DO722">
            <v>0</v>
          </cell>
          <cell r="DP722">
            <v>0</v>
          </cell>
          <cell r="DQ722">
            <v>0</v>
          </cell>
          <cell r="DR722">
            <v>0</v>
          </cell>
          <cell r="DS722">
            <v>0</v>
          </cell>
          <cell r="DT722">
            <v>0</v>
          </cell>
          <cell r="DU722">
            <v>0</v>
          </cell>
          <cell r="DV722">
            <v>0</v>
          </cell>
          <cell r="DW722">
            <v>0</v>
          </cell>
          <cell r="DX722">
            <v>0</v>
          </cell>
          <cell r="DY722">
            <v>0</v>
          </cell>
          <cell r="DZ722">
            <v>0</v>
          </cell>
          <cell r="EA722">
            <v>0</v>
          </cell>
          <cell r="EB722">
            <v>0</v>
          </cell>
          <cell r="EC722">
            <v>0</v>
          </cell>
          <cell r="ED722">
            <v>0</v>
          </cell>
          <cell r="EE722">
            <v>0</v>
          </cell>
          <cell r="EF722">
            <v>0</v>
          </cell>
          <cell r="EG722">
            <v>0</v>
          </cell>
          <cell r="EH722">
            <v>0</v>
          </cell>
          <cell r="EI722">
            <v>0</v>
          </cell>
          <cell r="EJ722">
            <v>0</v>
          </cell>
          <cell r="EK722">
            <v>0</v>
          </cell>
          <cell r="EL722">
            <v>0</v>
          </cell>
          <cell r="EM722">
            <v>0</v>
          </cell>
          <cell r="EN722">
            <v>0</v>
          </cell>
        </row>
        <row r="723">
          <cell r="A723">
            <v>0</v>
          </cell>
          <cell r="B723">
            <v>0</v>
          </cell>
          <cell r="C723">
            <v>0</v>
          </cell>
          <cell r="D723">
            <v>0</v>
          </cell>
          <cell r="E723">
            <v>0</v>
          </cell>
          <cell r="F723">
            <v>0</v>
          </cell>
          <cell r="G723">
            <v>0</v>
          </cell>
          <cell r="I723">
            <v>0</v>
          </cell>
          <cell r="J723">
            <v>0</v>
          </cell>
          <cell r="K723">
            <v>0</v>
          </cell>
          <cell r="L723">
            <v>0</v>
          </cell>
          <cell r="M723">
            <v>0</v>
          </cell>
          <cell r="N723">
            <v>0</v>
          </cell>
          <cell r="O723">
            <v>0</v>
          </cell>
          <cell r="P723">
            <v>0</v>
          </cell>
          <cell r="Q723">
            <v>0</v>
          </cell>
          <cell r="R723">
            <v>0</v>
          </cell>
          <cell r="S723">
            <v>0</v>
          </cell>
          <cell r="T723">
            <v>0</v>
          </cell>
          <cell r="U723">
            <v>0</v>
          </cell>
          <cell r="V723">
            <v>0</v>
          </cell>
          <cell r="W723">
            <v>0</v>
          </cell>
          <cell r="X723">
            <v>0</v>
          </cell>
          <cell r="Y723">
            <v>0</v>
          </cell>
          <cell r="Z723">
            <v>0</v>
          </cell>
          <cell r="AA723">
            <v>0</v>
          </cell>
          <cell r="AB723">
            <v>0</v>
          </cell>
          <cell r="AC723">
            <v>0</v>
          </cell>
          <cell r="AD723">
            <v>0</v>
          </cell>
          <cell r="AE723">
            <v>0</v>
          </cell>
          <cell r="AF723">
            <v>0</v>
          </cell>
          <cell r="AG723">
            <v>0</v>
          </cell>
          <cell r="AH723">
            <v>0</v>
          </cell>
          <cell r="AI723">
            <v>0</v>
          </cell>
          <cell r="AJ723">
            <v>0</v>
          </cell>
          <cell r="AK723">
            <v>0</v>
          </cell>
          <cell r="AL723">
            <v>0</v>
          </cell>
          <cell r="AM723">
            <v>0</v>
          </cell>
          <cell r="AN723">
            <v>0</v>
          </cell>
          <cell r="AO723">
            <v>0</v>
          </cell>
          <cell r="AP723">
            <v>0</v>
          </cell>
          <cell r="AQ723">
            <v>0</v>
          </cell>
          <cell r="AR723">
            <v>0</v>
          </cell>
          <cell r="AS723">
            <v>0</v>
          </cell>
          <cell r="AT723">
            <v>0</v>
          </cell>
          <cell r="AU723">
            <v>0</v>
          </cell>
          <cell r="AV723">
            <v>0</v>
          </cell>
          <cell r="AW723">
            <v>0</v>
          </cell>
          <cell r="AX723">
            <v>0</v>
          </cell>
          <cell r="AY723">
            <v>0</v>
          </cell>
          <cell r="AZ723">
            <v>0</v>
          </cell>
          <cell r="BA723">
            <v>0</v>
          </cell>
          <cell r="BB723">
            <v>0</v>
          </cell>
          <cell r="BC723">
            <v>0</v>
          </cell>
          <cell r="BD723">
            <v>0</v>
          </cell>
          <cell r="BE723">
            <v>0</v>
          </cell>
          <cell r="BF723">
            <v>0</v>
          </cell>
          <cell r="BG723">
            <v>0</v>
          </cell>
          <cell r="BH723">
            <v>0</v>
          </cell>
          <cell r="BI723">
            <v>0</v>
          </cell>
          <cell r="BJ723">
            <v>0</v>
          </cell>
          <cell r="BK723">
            <v>0</v>
          </cell>
          <cell r="BL723">
            <v>0</v>
          </cell>
          <cell r="BM723">
            <v>0</v>
          </cell>
          <cell r="BN723">
            <v>0</v>
          </cell>
          <cell r="BO723">
            <v>0</v>
          </cell>
          <cell r="BP723">
            <v>0</v>
          </cell>
          <cell r="BQ723">
            <v>0</v>
          </cell>
          <cell r="BR723">
            <v>0</v>
          </cell>
          <cell r="BS723">
            <v>0</v>
          </cell>
          <cell r="BT723">
            <v>0</v>
          </cell>
          <cell r="BU723">
            <v>0</v>
          </cell>
          <cell r="BV723">
            <v>0</v>
          </cell>
          <cell r="BW723">
            <v>0</v>
          </cell>
          <cell r="BX723">
            <v>0</v>
          </cell>
          <cell r="BY723">
            <v>0</v>
          </cell>
          <cell r="BZ723">
            <v>0</v>
          </cell>
          <cell r="CA723">
            <v>0</v>
          </cell>
          <cell r="CB723">
            <v>0</v>
          </cell>
          <cell r="CC723">
            <v>0</v>
          </cell>
          <cell r="CD723">
            <v>0</v>
          </cell>
          <cell r="CE723">
            <v>0</v>
          </cell>
          <cell r="CF723">
            <v>0</v>
          </cell>
          <cell r="CG723">
            <v>0</v>
          </cell>
          <cell r="CH723">
            <v>0</v>
          </cell>
          <cell r="CI723">
            <v>0</v>
          </cell>
          <cell r="CJ723">
            <v>0</v>
          </cell>
          <cell r="CK723">
            <v>0</v>
          </cell>
          <cell r="CL723">
            <v>0</v>
          </cell>
          <cell r="CM723">
            <v>0</v>
          </cell>
          <cell r="CN723">
            <v>0</v>
          </cell>
          <cell r="CO723">
            <v>0</v>
          </cell>
          <cell r="CP723">
            <v>0</v>
          </cell>
          <cell r="CQ723">
            <v>0</v>
          </cell>
          <cell r="CR723">
            <v>0</v>
          </cell>
          <cell r="CS723">
            <v>0</v>
          </cell>
          <cell r="CT723">
            <v>0</v>
          </cell>
          <cell r="CU723">
            <v>0</v>
          </cell>
          <cell r="CV723">
            <v>0</v>
          </cell>
          <cell r="CW723">
            <v>0</v>
          </cell>
          <cell r="CX723">
            <v>0</v>
          </cell>
          <cell r="CY723">
            <v>0</v>
          </cell>
          <cell r="CZ723">
            <v>0</v>
          </cell>
          <cell r="DA723">
            <v>0</v>
          </cell>
          <cell r="DB723">
            <v>0</v>
          </cell>
          <cell r="DC723">
            <v>0</v>
          </cell>
          <cell r="DD723">
            <v>0</v>
          </cell>
          <cell r="DE723">
            <v>0</v>
          </cell>
          <cell r="DF723">
            <v>0</v>
          </cell>
          <cell r="DG723">
            <v>0</v>
          </cell>
          <cell r="DH723">
            <v>0</v>
          </cell>
          <cell r="DI723">
            <v>0</v>
          </cell>
          <cell r="DJ723">
            <v>0</v>
          </cell>
          <cell r="DK723">
            <v>0</v>
          </cell>
          <cell r="DL723">
            <v>0</v>
          </cell>
          <cell r="DM723">
            <v>0</v>
          </cell>
          <cell r="DN723">
            <v>0</v>
          </cell>
          <cell r="DO723">
            <v>0</v>
          </cell>
          <cell r="DP723">
            <v>0</v>
          </cell>
          <cell r="DQ723">
            <v>0</v>
          </cell>
          <cell r="DR723">
            <v>0</v>
          </cell>
          <cell r="DS723">
            <v>0</v>
          </cell>
          <cell r="DT723">
            <v>0</v>
          </cell>
          <cell r="DU723">
            <v>0</v>
          </cell>
          <cell r="DV723">
            <v>0</v>
          </cell>
          <cell r="DW723">
            <v>0</v>
          </cell>
          <cell r="DX723">
            <v>0</v>
          </cell>
          <cell r="DY723">
            <v>0</v>
          </cell>
          <cell r="DZ723">
            <v>0</v>
          </cell>
          <cell r="EA723">
            <v>0</v>
          </cell>
          <cell r="EB723">
            <v>0</v>
          </cell>
          <cell r="EC723">
            <v>0</v>
          </cell>
          <cell r="ED723">
            <v>0</v>
          </cell>
          <cell r="EE723">
            <v>0</v>
          </cell>
          <cell r="EF723">
            <v>0</v>
          </cell>
          <cell r="EG723">
            <v>0</v>
          </cell>
          <cell r="EH723">
            <v>0</v>
          </cell>
          <cell r="EI723">
            <v>0</v>
          </cell>
          <cell r="EJ723">
            <v>0</v>
          </cell>
          <cell r="EK723">
            <v>0</v>
          </cell>
          <cell r="EL723">
            <v>0</v>
          </cell>
          <cell r="EM723">
            <v>0</v>
          </cell>
          <cell r="EN723">
            <v>0</v>
          </cell>
        </row>
        <row r="724">
          <cell r="A724">
            <v>0</v>
          </cell>
          <cell r="B724">
            <v>0</v>
          </cell>
          <cell r="C724">
            <v>0</v>
          </cell>
          <cell r="D724">
            <v>0</v>
          </cell>
          <cell r="E724">
            <v>0</v>
          </cell>
          <cell r="F724">
            <v>0</v>
          </cell>
          <cell r="G724">
            <v>0</v>
          </cell>
          <cell r="I724">
            <v>0</v>
          </cell>
          <cell r="J724">
            <v>0</v>
          </cell>
          <cell r="K724">
            <v>0</v>
          </cell>
          <cell r="L724">
            <v>0</v>
          </cell>
          <cell r="M724">
            <v>0</v>
          </cell>
          <cell r="N724">
            <v>0</v>
          </cell>
          <cell r="O724">
            <v>0</v>
          </cell>
          <cell r="P724">
            <v>0</v>
          </cell>
          <cell r="Q724">
            <v>0</v>
          </cell>
          <cell r="R724">
            <v>0</v>
          </cell>
          <cell r="S724">
            <v>0</v>
          </cell>
          <cell r="T724">
            <v>0</v>
          </cell>
          <cell r="U724">
            <v>0</v>
          </cell>
          <cell r="V724">
            <v>0</v>
          </cell>
          <cell r="W724">
            <v>0</v>
          </cell>
          <cell r="X724">
            <v>0</v>
          </cell>
          <cell r="Y724">
            <v>0</v>
          </cell>
          <cell r="Z724">
            <v>0</v>
          </cell>
          <cell r="AA724">
            <v>0</v>
          </cell>
          <cell r="AB724">
            <v>0</v>
          </cell>
          <cell r="AC724">
            <v>0</v>
          </cell>
          <cell r="AD724">
            <v>0</v>
          </cell>
          <cell r="AE724">
            <v>0</v>
          </cell>
          <cell r="AF724">
            <v>0</v>
          </cell>
          <cell r="AG724">
            <v>0</v>
          </cell>
          <cell r="AH724">
            <v>0</v>
          </cell>
          <cell r="AI724">
            <v>0</v>
          </cell>
          <cell r="AJ724">
            <v>0</v>
          </cell>
          <cell r="AK724">
            <v>0</v>
          </cell>
          <cell r="AL724">
            <v>0</v>
          </cell>
          <cell r="AM724">
            <v>0</v>
          </cell>
          <cell r="AN724">
            <v>0</v>
          </cell>
          <cell r="AO724">
            <v>0</v>
          </cell>
          <cell r="AP724">
            <v>0</v>
          </cell>
          <cell r="AQ724">
            <v>0</v>
          </cell>
          <cell r="AR724">
            <v>0</v>
          </cell>
          <cell r="AS724">
            <v>0</v>
          </cell>
          <cell r="AT724">
            <v>0</v>
          </cell>
          <cell r="AU724">
            <v>0</v>
          </cell>
          <cell r="AV724">
            <v>0</v>
          </cell>
          <cell r="AW724">
            <v>0</v>
          </cell>
          <cell r="AX724">
            <v>0</v>
          </cell>
          <cell r="AY724">
            <v>0</v>
          </cell>
          <cell r="AZ724">
            <v>0</v>
          </cell>
          <cell r="BA724">
            <v>0</v>
          </cell>
          <cell r="BB724">
            <v>0</v>
          </cell>
          <cell r="BC724">
            <v>0</v>
          </cell>
          <cell r="BD724">
            <v>0</v>
          </cell>
          <cell r="BE724">
            <v>0</v>
          </cell>
          <cell r="BF724">
            <v>0</v>
          </cell>
          <cell r="BG724">
            <v>0</v>
          </cell>
          <cell r="BH724">
            <v>0</v>
          </cell>
          <cell r="BI724">
            <v>0</v>
          </cell>
          <cell r="BJ724">
            <v>0</v>
          </cell>
          <cell r="BK724">
            <v>0</v>
          </cell>
          <cell r="BL724">
            <v>0</v>
          </cell>
          <cell r="BM724">
            <v>0</v>
          </cell>
          <cell r="BN724">
            <v>0</v>
          </cell>
          <cell r="BO724">
            <v>0</v>
          </cell>
          <cell r="BP724">
            <v>0</v>
          </cell>
          <cell r="BQ724">
            <v>0</v>
          </cell>
          <cell r="BR724">
            <v>0</v>
          </cell>
          <cell r="BS724">
            <v>0</v>
          </cell>
          <cell r="BT724">
            <v>0</v>
          </cell>
          <cell r="BU724">
            <v>0</v>
          </cell>
          <cell r="BV724">
            <v>0</v>
          </cell>
          <cell r="BW724">
            <v>0</v>
          </cell>
          <cell r="BX724">
            <v>0</v>
          </cell>
          <cell r="BY724">
            <v>0</v>
          </cell>
          <cell r="BZ724">
            <v>0</v>
          </cell>
          <cell r="CA724">
            <v>0</v>
          </cell>
          <cell r="CB724">
            <v>0</v>
          </cell>
          <cell r="CC724">
            <v>0</v>
          </cell>
          <cell r="CD724">
            <v>0</v>
          </cell>
          <cell r="CE724">
            <v>0</v>
          </cell>
          <cell r="CF724">
            <v>0</v>
          </cell>
          <cell r="CG724">
            <v>0</v>
          </cell>
          <cell r="CH724">
            <v>0</v>
          </cell>
          <cell r="CI724">
            <v>0</v>
          </cell>
          <cell r="CJ724">
            <v>0</v>
          </cell>
          <cell r="CK724">
            <v>0</v>
          </cell>
          <cell r="CL724">
            <v>0</v>
          </cell>
          <cell r="CM724">
            <v>0</v>
          </cell>
          <cell r="CN724">
            <v>0</v>
          </cell>
          <cell r="CO724">
            <v>0</v>
          </cell>
          <cell r="CP724">
            <v>0</v>
          </cell>
          <cell r="CQ724">
            <v>0</v>
          </cell>
          <cell r="CR724">
            <v>0</v>
          </cell>
          <cell r="CS724">
            <v>0</v>
          </cell>
          <cell r="CT724">
            <v>0</v>
          </cell>
          <cell r="CU724">
            <v>0</v>
          </cell>
          <cell r="CV724">
            <v>0</v>
          </cell>
          <cell r="CW724">
            <v>0</v>
          </cell>
          <cell r="CX724">
            <v>0</v>
          </cell>
          <cell r="CY724">
            <v>0</v>
          </cell>
          <cell r="CZ724">
            <v>0</v>
          </cell>
          <cell r="DA724">
            <v>0</v>
          </cell>
          <cell r="DB724">
            <v>0</v>
          </cell>
          <cell r="DC724">
            <v>0</v>
          </cell>
          <cell r="DD724">
            <v>0</v>
          </cell>
          <cell r="DE724">
            <v>0</v>
          </cell>
          <cell r="DF724">
            <v>0</v>
          </cell>
          <cell r="DG724">
            <v>0</v>
          </cell>
          <cell r="DH724">
            <v>0</v>
          </cell>
          <cell r="DI724">
            <v>0</v>
          </cell>
          <cell r="DJ724">
            <v>0</v>
          </cell>
          <cell r="DK724">
            <v>0</v>
          </cell>
          <cell r="DL724">
            <v>0</v>
          </cell>
          <cell r="DM724">
            <v>0</v>
          </cell>
          <cell r="DN724">
            <v>0</v>
          </cell>
          <cell r="DO724">
            <v>0</v>
          </cell>
          <cell r="DP724">
            <v>0</v>
          </cell>
          <cell r="DQ724">
            <v>0</v>
          </cell>
          <cell r="DR724">
            <v>0</v>
          </cell>
          <cell r="DS724">
            <v>0</v>
          </cell>
          <cell r="DT724">
            <v>0</v>
          </cell>
          <cell r="DU724">
            <v>0</v>
          </cell>
          <cell r="DV724">
            <v>0</v>
          </cell>
          <cell r="DW724">
            <v>0</v>
          </cell>
          <cell r="DX724">
            <v>0</v>
          </cell>
          <cell r="DY724">
            <v>0</v>
          </cell>
          <cell r="DZ724">
            <v>0</v>
          </cell>
          <cell r="EA724">
            <v>0</v>
          </cell>
          <cell r="EB724">
            <v>0</v>
          </cell>
          <cell r="EC724">
            <v>0</v>
          </cell>
          <cell r="ED724">
            <v>0</v>
          </cell>
          <cell r="EE724">
            <v>0</v>
          </cell>
          <cell r="EF724">
            <v>0</v>
          </cell>
          <cell r="EG724">
            <v>0</v>
          </cell>
          <cell r="EH724">
            <v>0</v>
          </cell>
          <cell r="EI724">
            <v>0</v>
          </cell>
          <cell r="EJ724">
            <v>0</v>
          </cell>
          <cell r="EK724">
            <v>0</v>
          </cell>
          <cell r="EL724">
            <v>0</v>
          </cell>
          <cell r="EM724">
            <v>0</v>
          </cell>
          <cell r="EN724">
            <v>0</v>
          </cell>
        </row>
        <row r="725">
          <cell r="A725">
            <v>0</v>
          </cell>
          <cell r="B725">
            <v>0</v>
          </cell>
          <cell r="C725">
            <v>0</v>
          </cell>
          <cell r="D725">
            <v>0</v>
          </cell>
          <cell r="E725">
            <v>0</v>
          </cell>
          <cell r="F725">
            <v>0</v>
          </cell>
          <cell r="G725">
            <v>0</v>
          </cell>
          <cell r="I725">
            <v>0</v>
          </cell>
          <cell r="J725">
            <v>0</v>
          </cell>
          <cell r="K725">
            <v>0</v>
          </cell>
          <cell r="L725">
            <v>0</v>
          </cell>
          <cell r="M725">
            <v>0</v>
          </cell>
          <cell r="N725">
            <v>0</v>
          </cell>
          <cell r="O725">
            <v>0</v>
          </cell>
          <cell r="P725">
            <v>0</v>
          </cell>
          <cell r="Q725">
            <v>0</v>
          </cell>
          <cell r="R725">
            <v>0</v>
          </cell>
          <cell r="S725">
            <v>0</v>
          </cell>
          <cell r="T725">
            <v>0</v>
          </cell>
          <cell r="U725">
            <v>0</v>
          </cell>
          <cell r="V725">
            <v>0</v>
          </cell>
          <cell r="W725">
            <v>0</v>
          </cell>
          <cell r="X725">
            <v>0</v>
          </cell>
          <cell r="Y725">
            <v>0</v>
          </cell>
          <cell r="Z725">
            <v>0</v>
          </cell>
          <cell r="AA725">
            <v>0</v>
          </cell>
          <cell r="AB725">
            <v>0</v>
          </cell>
          <cell r="AC725">
            <v>0</v>
          </cell>
          <cell r="AD725">
            <v>0</v>
          </cell>
          <cell r="AE725">
            <v>0</v>
          </cell>
          <cell r="AF725">
            <v>0</v>
          </cell>
          <cell r="AG725">
            <v>0</v>
          </cell>
          <cell r="AH725">
            <v>0</v>
          </cell>
          <cell r="AI725">
            <v>0</v>
          </cell>
          <cell r="AJ725">
            <v>0</v>
          </cell>
          <cell r="AK725">
            <v>0</v>
          </cell>
          <cell r="AL725">
            <v>0</v>
          </cell>
          <cell r="AM725">
            <v>0</v>
          </cell>
          <cell r="AN725">
            <v>0</v>
          </cell>
          <cell r="AO725">
            <v>0</v>
          </cell>
          <cell r="AP725">
            <v>0</v>
          </cell>
          <cell r="AQ725">
            <v>0</v>
          </cell>
          <cell r="AR725">
            <v>0</v>
          </cell>
          <cell r="AS725">
            <v>0</v>
          </cell>
          <cell r="AT725">
            <v>0</v>
          </cell>
          <cell r="AU725">
            <v>0</v>
          </cell>
          <cell r="AV725">
            <v>0</v>
          </cell>
          <cell r="AW725">
            <v>0</v>
          </cell>
          <cell r="AX725">
            <v>0</v>
          </cell>
          <cell r="AY725">
            <v>0</v>
          </cell>
          <cell r="AZ725">
            <v>0</v>
          </cell>
          <cell r="BA725">
            <v>0</v>
          </cell>
          <cell r="BB725">
            <v>0</v>
          </cell>
          <cell r="BC725">
            <v>0</v>
          </cell>
          <cell r="BD725">
            <v>0</v>
          </cell>
          <cell r="BE725">
            <v>0</v>
          </cell>
          <cell r="BF725">
            <v>0</v>
          </cell>
          <cell r="BG725">
            <v>0</v>
          </cell>
          <cell r="BH725">
            <v>0</v>
          </cell>
          <cell r="BI725">
            <v>0</v>
          </cell>
          <cell r="BJ725">
            <v>0</v>
          </cell>
          <cell r="BK725">
            <v>0</v>
          </cell>
          <cell r="BL725">
            <v>0</v>
          </cell>
          <cell r="BM725">
            <v>0</v>
          </cell>
          <cell r="BN725">
            <v>0</v>
          </cell>
          <cell r="BO725">
            <v>0</v>
          </cell>
          <cell r="BP725">
            <v>0</v>
          </cell>
          <cell r="BQ725">
            <v>0</v>
          </cell>
          <cell r="BR725">
            <v>0</v>
          </cell>
          <cell r="BS725">
            <v>0</v>
          </cell>
          <cell r="BT725">
            <v>0</v>
          </cell>
          <cell r="BU725">
            <v>0</v>
          </cell>
          <cell r="BV725">
            <v>0</v>
          </cell>
          <cell r="BW725">
            <v>0</v>
          </cell>
          <cell r="BX725">
            <v>0</v>
          </cell>
          <cell r="BY725">
            <v>0</v>
          </cell>
          <cell r="BZ725">
            <v>0</v>
          </cell>
          <cell r="CA725">
            <v>0</v>
          </cell>
          <cell r="CB725">
            <v>0</v>
          </cell>
          <cell r="CC725">
            <v>0</v>
          </cell>
          <cell r="CD725">
            <v>0</v>
          </cell>
          <cell r="CE725">
            <v>0</v>
          </cell>
          <cell r="CF725">
            <v>0</v>
          </cell>
          <cell r="CG725">
            <v>0</v>
          </cell>
          <cell r="CH725">
            <v>0</v>
          </cell>
          <cell r="CI725">
            <v>0</v>
          </cell>
          <cell r="CJ725">
            <v>0</v>
          </cell>
          <cell r="CK725">
            <v>0</v>
          </cell>
          <cell r="CL725">
            <v>0</v>
          </cell>
          <cell r="CM725">
            <v>0</v>
          </cell>
          <cell r="CN725">
            <v>0</v>
          </cell>
          <cell r="CO725">
            <v>0</v>
          </cell>
          <cell r="CP725">
            <v>0</v>
          </cell>
          <cell r="CQ725">
            <v>0</v>
          </cell>
          <cell r="CR725">
            <v>0</v>
          </cell>
          <cell r="CS725">
            <v>0</v>
          </cell>
          <cell r="CT725">
            <v>0</v>
          </cell>
          <cell r="CU725">
            <v>0</v>
          </cell>
          <cell r="CV725">
            <v>0</v>
          </cell>
          <cell r="CW725">
            <v>0</v>
          </cell>
          <cell r="CX725">
            <v>0</v>
          </cell>
          <cell r="CY725">
            <v>0</v>
          </cell>
          <cell r="CZ725">
            <v>0</v>
          </cell>
          <cell r="DA725">
            <v>0</v>
          </cell>
          <cell r="DB725">
            <v>0</v>
          </cell>
          <cell r="DC725">
            <v>0</v>
          </cell>
          <cell r="DD725">
            <v>0</v>
          </cell>
          <cell r="DE725">
            <v>0</v>
          </cell>
          <cell r="DF725">
            <v>0</v>
          </cell>
          <cell r="DG725">
            <v>0</v>
          </cell>
          <cell r="DH725">
            <v>0</v>
          </cell>
          <cell r="DI725">
            <v>0</v>
          </cell>
          <cell r="DJ725">
            <v>0</v>
          </cell>
          <cell r="DK725">
            <v>0</v>
          </cell>
          <cell r="DL725">
            <v>0</v>
          </cell>
          <cell r="DM725">
            <v>0</v>
          </cell>
          <cell r="DN725">
            <v>0</v>
          </cell>
          <cell r="DO725">
            <v>0</v>
          </cell>
          <cell r="DP725">
            <v>0</v>
          </cell>
          <cell r="DQ725">
            <v>0</v>
          </cell>
          <cell r="DR725">
            <v>0</v>
          </cell>
          <cell r="DS725">
            <v>0</v>
          </cell>
          <cell r="DT725">
            <v>0</v>
          </cell>
          <cell r="DU725">
            <v>0</v>
          </cell>
          <cell r="DV725">
            <v>0</v>
          </cell>
          <cell r="DW725">
            <v>0</v>
          </cell>
          <cell r="DX725">
            <v>0</v>
          </cell>
          <cell r="DY725">
            <v>0</v>
          </cell>
          <cell r="DZ725">
            <v>0</v>
          </cell>
          <cell r="EA725">
            <v>0</v>
          </cell>
          <cell r="EB725">
            <v>0</v>
          </cell>
          <cell r="EC725">
            <v>0</v>
          </cell>
          <cell r="ED725">
            <v>0</v>
          </cell>
          <cell r="EE725">
            <v>0</v>
          </cell>
          <cell r="EF725">
            <v>0</v>
          </cell>
          <cell r="EG725">
            <v>0</v>
          </cell>
          <cell r="EH725">
            <v>0</v>
          </cell>
          <cell r="EI725">
            <v>0</v>
          </cell>
          <cell r="EJ725">
            <v>0</v>
          </cell>
          <cell r="EK725">
            <v>0</v>
          </cell>
          <cell r="EL725">
            <v>0</v>
          </cell>
          <cell r="EM725">
            <v>0</v>
          </cell>
          <cell r="EN725">
            <v>0</v>
          </cell>
        </row>
        <row r="726">
          <cell r="A726">
            <v>0</v>
          </cell>
          <cell r="B726">
            <v>0</v>
          </cell>
          <cell r="C726">
            <v>0</v>
          </cell>
          <cell r="D726">
            <v>0</v>
          </cell>
          <cell r="E726">
            <v>0</v>
          </cell>
          <cell r="F726">
            <v>0</v>
          </cell>
          <cell r="G726">
            <v>0</v>
          </cell>
          <cell r="I726">
            <v>0</v>
          </cell>
          <cell r="J726">
            <v>0</v>
          </cell>
          <cell r="K726">
            <v>0</v>
          </cell>
          <cell r="L726">
            <v>0</v>
          </cell>
          <cell r="M726">
            <v>0</v>
          </cell>
          <cell r="N726">
            <v>0</v>
          </cell>
          <cell r="O726">
            <v>0</v>
          </cell>
          <cell r="P726">
            <v>0</v>
          </cell>
          <cell r="Q726">
            <v>0</v>
          </cell>
          <cell r="R726">
            <v>0</v>
          </cell>
          <cell r="S726">
            <v>0</v>
          </cell>
          <cell r="T726">
            <v>0</v>
          </cell>
          <cell r="U726">
            <v>0</v>
          </cell>
          <cell r="V726">
            <v>0</v>
          </cell>
          <cell r="W726">
            <v>0</v>
          </cell>
          <cell r="X726">
            <v>0</v>
          </cell>
          <cell r="Y726">
            <v>0</v>
          </cell>
          <cell r="Z726">
            <v>0</v>
          </cell>
          <cell r="AA726">
            <v>0</v>
          </cell>
          <cell r="AB726">
            <v>0</v>
          </cell>
          <cell r="AC726">
            <v>0</v>
          </cell>
          <cell r="AD726">
            <v>0</v>
          </cell>
          <cell r="AE726">
            <v>0</v>
          </cell>
          <cell r="AF726">
            <v>0</v>
          </cell>
          <cell r="AG726">
            <v>0</v>
          </cell>
          <cell r="AH726">
            <v>0</v>
          </cell>
          <cell r="AI726">
            <v>0</v>
          </cell>
          <cell r="AJ726">
            <v>0</v>
          </cell>
          <cell r="AK726">
            <v>0</v>
          </cell>
          <cell r="AL726">
            <v>0</v>
          </cell>
          <cell r="AM726">
            <v>0</v>
          </cell>
          <cell r="AN726">
            <v>0</v>
          </cell>
          <cell r="AO726">
            <v>0</v>
          </cell>
          <cell r="AP726">
            <v>0</v>
          </cell>
          <cell r="AQ726">
            <v>0</v>
          </cell>
          <cell r="AR726">
            <v>0</v>
          </cell>
          <cell r="AS726">
            <v>0</v>
          </cell>
          <cell r="AT726">
            <v>0</v>
          </cell>
          <cell r="AU726">
            <v>0</v>
          </cell>
          <cell r="AV726">
            <v>0</v>
          </cell>
          <cell r="AW726">
            <v>0</v>
          </cell>
          <cell r="AX726">
            <v>0</v>
          </cell>
          <cell r="AY726">
            <v>0</v>
          </cell>
          <cell r="AZ726">
            <v>0</v>
          </cell>
          <cell r="BA726">
            <v>0</v>
          </cell>
          <cell r="BB726">
            <v>0</v>
          </cell>
          <cell r="BC726">
            <v>0</v>
          </cell>
          <cell r="BD726">
            <v>0</v>
          </cell>
          <cell r="BE726">
            <v>0</v>
          </cell>
          <cell r="BF726">
            <v>0</v>
          </cell>
          <cell r="BG726">
            <v>0</v>
          </cell>
          <cell r="BH726">
            <v>0</v>
          </cell>
          <cell r="BI726">
            <v>0</v>
          </cell>
          <cell r="BJ726">
            <v>0</v>
          </cell>
          <cell r="BK726">
            <v>0</v>
          </cell>
          <cell r="BL726">
            <v>0</v>
          </cell>
          <cell r="BM726">
            <v>0</v>
          </cell>
          <cell r="BN726">
            <v>0</v>
          </cell>
          <cell r="BO726">
            <v>0</v>
          </cell>
          <cell r="BP726">
            <v>0</v>
          </cell>
          <cell r="BQ726">
            <v>0</v>
          </cell>
          <cell r="BR726">
            <v>0</v>
          </cell>
          <cell r="BS726">
            <v>0</v>
          </cell>
          <cell r="BT726">
            <v>0</v>
          </cell>
          <cell r="BU726">
            <v>0</v>
          </cell>
          <cell r="BV726">
            <v>0</v>
          </cell>
          <cell r="BW726">
            <v>0</v>
          </cell>
          <cell r="BX726">
            <v>0</v>
          </cell>
          <cell r="BY726">
            <v>0</v>
          </cell>
          <cell r="BZ726">
            <v>0</v>
          </cell>
          <cell r="CA726">
            <v>0</v>
          </cell>
          <cell r="CB726">
            <v>0</v>
          </cell>
          <cell r="CC726">
            <v>0</v>
          </cell>
          <cell r="CD726">
            <v>0</v>
          </cell>
          <cell r="CE726">
            <v>0</v>
          </cell>
          <cell r="CF726">
            <v>0</v>
          </cell>
          <cell r="CG726">
            <v>0</v>
          </cell>
          <cell r="CH726">
            <v>0</v>
          </cell>
          <cell r="CI726">
            <v>0</v>
          </cell>
          <cell r="CJ726">
            <v>0</v>
          </cell>
          <cell r="CK726">
            <v>0</v>
          </cell>
          <cell r="CL726">
            <v>0</v>
          </cell>
          <cell r="CM726">
            <v>0</v>
          </cell>
          <cell r="CN726">
            <v>0</v>
          </cell>
          <cell r="CO726">
            <v>0</v>
          </cell>
          <cell r="CP726">
            <v>0</v>
          </cell>
          <cell r="CQ726">
            <v>0</v>
          </cell>
          <cell r="CR726">
            <v>0</v>
          </cell>
          <cell r="CS726">
            <v>0</v>
          </cell>
          <cell r="CT726">
            <v>0</v>
          </cell>
          <cell r="CU726">
            <v>0</v>
          </cell>
          <cell r="CV726">
            <v>0</v>
          </cell>
          <cell r="CW726">
            <v>0</v>
          </cell>
          <cell r="CX726">
            <v>0</v>
          </cell>
          <cell r="CY726">
            <v>0</v>
          </cell>
          <cell r="CZ726">
            <v>0</v>
          </cell>
          <cell r="DA726">
            <v>0</v>
          </cell>
          <cell r="DB726">
            <v>0</v>
          </cell>
          <cell r="DC726">
            <v>0</v>
          </cell>
          <cell r="DD726">
            <v>0</v>
          </cell>
          <cell r="DE726">
            <v>0</v>
          </cell>
          <cell r="DF726">
            <v>0</v>
          </cell>
          <cell r="DG726">
            <v>0</v>
          </cell>
          <cell r="DH726">
            <v>0</v>
          </cell>
          <cell r="DI726">
            <v>0</v>
          </cell>
          <cell r="DJ726">
            <v>0</v>
          </cell>
          <cell r="DK726">
            <v>0</v>
          </cell>
          <cell r="DL726">
            <v>0</v>
          </cell>
          <cell r="DM726">
            <v>0</v>
          </cell>
          <cell r="DN726">
            <v>0</v>
          </cell>
          <cell r="DO726">
            <v>0</v>
          </cell>
          <cell r="DP726">
            <v>0</v>
          </cell>
          <cell r="DQ726">
            <v>0</v>
          </cell>
          <cell r="DR726">
            <v>0</v>
          </cell>
          <cell r="DS726">
            <v>0</v>
          </cell>
          <cell r="DT726">
            <v>0</v>
          </cell>
          <cell r="DU726">
            <v>0</v>
          </cell>
          <cell r="DV726">
            <v>0</v>
          </cell>
          <cell r="DW726">
            <v>0</v>
          </cell>
          <cell r="DX726">
            <v>0</v>
          </cell>
          <cell r="DY726">
            <v>0</v>
          </cell>
          <cell r="DZ726">
            <v>0</v>
          </cell>
          <cell r="EA726">
            <v>0</v>
          </cell>
          <cell r="EB726">
            <v>0</v>
          </cell>
          <cell r="EC726">
            <v>0</v>
          </cell>
          <cell r="ED726">
            <v>0</v>
          </cell>
          <cell r="EE726">
            <v>0</v>
          </cell>
          <cell r="EF726">
            <v>0</v>
          </cell>
          <cell r="EG726">
            <v>0</v>
          </cell>
          <cell r="EH726">
            <v>0</v>
          </cell>
          <cell r="EI726">
            <v>0</v>
          </cell>
          <cell r="EJ726">
            <v>0</v>
          </cell>
          <cell r="EK726">
            <v>0</v>
          </cell>
          <cell r="EL726">
            <v>0</v>
          </cell>
          <cell r="EM726">
            <v>0</v>
          </cell>
          <cell r="EN726">
            <v>0</v>
          </cell>
        </row>
        <row r="727">
          <cell r="A727">
            <v>0</v>
          </cell>
          <cell r="B727">
            <v>0</v>
          </cell>
          <cell r="C727">
            <v>0</v>
          </cell>
          <cell r="D727">
            <v>0</v>
          </cell>
          <cell r="E727">
            <v>0</v>
          </cell>
          <cell r="F727">
            <v>0</v>
          </cell>
          <cell r="G727">
            <v>0</v>
          </cell>
          <cell r="I727">
            <v>0</v>
          </cell>
          <cell r="J727">
            <v>0</v>
          </cell>
          <cell r="K727">
            <v>0</v>
          </cell>
          <cell r="L727">
            <v>0</v>
          </cell>
          <cell r="M727">
            <v>0</v>
          </cell>
          <cell r="N727">
            <v>0</v>
          </cell>
          <cell r="O727">
            <v>0</v>
          </cell>
          <cell r="P727">
            <v>0</v>
          </cell>
          <cell r="Q727">
            <v>0</v>
          </cell>
          <cell r="R727">
            <v>0</v>
          </cell>
          <cell r="S727">
            <v>0</v>
          </cell>
          <cell r="T727">
            <v>0</v>
          </cell>
          <cell r="U727">
            <v>0</v>
          </cell>
          <cell r="V727">
            <v>0</v>
          </cell>
          <cell r="W727">
            <v>0</v>
          </cell>
          <cell r="X727">
            <v>0</v>
          </cell>
          <cell r="Y727">
            <v>0</v>
          </cell>
          <cell r="Z727">
            <v>0</v>
          </cell>
          <cell r="AA727">
            <v>0</v>
          </cell>
          <cell r="AB727">
            <v>0</v>
          </cell>
          <cell r="AC727">
            <v>0</v>
          </cell>
          <cell r="AD727">
            <v>0</v>
          </cell>
          <cell r="AE727">
            <v>0</v>
          </cell>
          <cell r="AF727">
            <v>0</v>
          </cell>
          <cell r="AG727">
            <v>0</v>
          </cell>
          <cell r="AH727">
            <v>0</v>
          </cell>
          <cell r="AI727">
            <v>0</v>
          </cell>
          <cell r="AJ727">
            <v>0</v>
          </cell>
          <cell r="AK727">
            <v>0</v>
          </cell>
          <cell r="AL727">
            <v>0</v>
          </cell>
          <cell r="AM727">
            <v>0</v>
          </cell>
          <cell r="AN727">
            <v>0</v>
          </cell>
          <cell r="AO727">
            <v>0</v>
          </cell>
          <cell r="AP727">
            <v>0</v>
          </cell>
          <cell r="AQ727">
            <v>0</v>
          </cell>
          <cell r="AR727">
            <v>0</v>
          </cell>
          <cell r="AS727">
            <v>0</v>
          </cell>
          <cell r="AT727">
            <v>0</v>
          </cell>
          <cell r="AU727">
            <v>0</v>
          </cell>
          <cell r="AV727">
            <v>0</v>
          </cell>
          <cell r="AW727">
            <v>0</v>
          </cell>
          <cell r="AX727">
            <v>0</v>
          </cell>
          <cell r="AY727">
            <v>0</v>
          </cell>
          <cell r="AZ727">
            <v>0</v>
          </cell>
          <cell r="BA727">
            <v>0</v>
          </cell>
          <cell r="BB727">
            <v>0</v>
          </cell>
          <cell r="BC727">
            <v>0</v>
          </cell>
          <cell r="BD727">
            <v>0</v>
          </cell>
          <cell r="BE727">
            <v>0</v>
          </cell>
          <cell r="BF727">
            <v>0</v>
          </cell>
          <cell r="BG727">
            <v>0</v>
          </cell>
          <cell r="BH727">
            <v>0</v>
          </cell>
          <cell r="BI727">
            <v>0</v>
          </cell>
          <cell r="BJ727">
            <v>0</v>
          </cell>
          <cell r="BK727">
            <v>0</v>
          </cell>
          <cell r="BL727">
            <v>0</v>
          </cell>
          <cell r="BM727">
            <v>0</v>
          </cell>
          <cell r="BN727">
            <v>0</v>
          </cell>
          <cell r="BO727">
            <v>0</v>
          </cell>
          <cell r="BP727">
            <v>0</v>
          </cell>
          <cell r="BQ727">
            <v>0</v>
          </cell>
          <cell r="BR727">
            <v>0</v>
          </cell>
          <cell r="BS727">
            <v>0</v>
          </cell>
          <cell r="BT727">
            <v>0</v>
          </cell>
          <cell r="BU727">
            <v>0</v>
          </cell>
          <cell r="BV727">
            <v>0</v>
          </cell>
          <cell r="BW727">
            <v>0</v>
          </cell>
          <cell r="BX727">
            <v>0</v>
          </cell>
          <cell r="BY727">
            <v>0</v>
          </cell>
          <cell r="BZ727">
            <v>0</v>
          </cell>
          <cell r="CA727">
            <v>0</v>
          </cell>
          <cell r="CB727">
            <v>0</v>
          </cell>
          <cell r="CC727">
            <v>0</v>
          </cell>
          <cell r="CD727">
            <v>0</v>
          </cell>
          <cell r="CE727">
            <v>0</v>
          </cell>
          <cell r="CF727">
            <v>0</v>
          </cell>
          <cell r="CG727">
            <v>0</v>
          </cell>
          <cell r="CH727">
            <v>0</v>
          </cell>
          <cell r="CI727">
            <v>0</v>
          </cell>
          <cell r="CJ727">
            <v>0</v>
          </cell>
          <cell r="CK727">
            <v>0</v>
          </cell>
          <cell r="CL727">
            <v>0</v>
          </cell>
          <cell r="CM727">
            <v>0</v>
          </cell>
          <cell r="CN727">
            <v>0</v>
          </cell>
          <cell r="CO727">
            <v>0</v>
          </cell>
          <cell r="CP727">
            <v>0</v>
          </cell>
          <cell r="CQ727">
            <v>0</v>
          </cell>
          <cell r="CR727">
            <v>0</v>
          </cell>
          <cell r="CS727">
            <v>0</v>
          </cell>
          <cell r="CT727">
            <v>0</v>
          </cell>
          <cell r="CU727">
            <v>0</v>
          </cell>
          <cell r="CV727">
            <v>0</v>
          </cell>
          <cell r="CW727">
            <v>0</v>
          </cell>
          <cell r="CX727">
            <v>0</v>
          </cell>
          <cell r="CY727">
            <v>0</v>
          </cell>
          <cell r="CZ727">
            <v>0</v>
          </cell>
          <cell r="DA727">
            <v>0</v>
          </cell>
          <cell r="DB727">
            <v>0</v>
          </cell>
          <cell r="DC727">
            <v>0</v>
          </cell>
          <cell r="DD727">
            <v>0</v>
          </cell>
          <cell r="DE727">
            <v>0</v>
          </cell>
          <cell r="DF727">
            <v>0</v>
          </cell>
          <cell r="DG727">
            <v>0</v>
          </cell>
          <cell r="DH727">
            <v>0</v>
          </cell>
          <cell r="DI727">
            <v>0</v>
          </cell>
          <cell r="DJ727">
            <v>0</v>
          </cell>
          <cell r="DK727">
            <v>0</v>
          </cell>
          <cell r="DL727">
            <v>0</v>
          </cell>
          <cell r="DM727">
            <v>0</v>
          </cell>
          <cell r="DN727">
            <v>0</v>
          </cell>
          <cell r="DO727">
            <v>0</v>
          </cell>
          <cell r="DP727">
            <v>0</v>
          </cell>
          <cell r="DQ727">
            <v>0</v>
          </cell>
          <cell r="DR727">
            <v>0</v>
          </cell>
          <cell r="DS727">
            <v>0</v>
          </cell>
          <cell r="DT727">
            <v>0</v>
          </cell>
          <cell r="DU727">
            <v>0</v>
          </cell>
          <cell r="DV727">
            <v>0</v>
          </cell>
          <cell r="DW727">
            <v>0</v>
          </cell>
          <cell r="DX727">
            <v>0</v>
          </cell>
          <cell r="DY727">
            <v>0</v>
          </cell>
          <cell r="DZ727">
            <v>0</v>
          </cell>
          <cell r="EA727">
            <v>0</v>
          </cell>
          <cell r="EB727">
            <v>0</v>
          </cell>
          <cell r="EC727">
            <v>0</v>
          </cell>
          <cell r="ED727">
            <v>0</v>
          </cell>
          <cell r="EE727">
            <v>0</v>
          </cell>
          <cell r="EF727">
            <v>0</v>
          </cell>
          <cell r="EG727">
            <v>0</v>
          </cell>
          <cell r="EH727">
            <v>0</v>
          </cell>
          <cell r="EI727">
            <v>0</v>
          </cell>
          <cell r="EJ727">
            <v>0</v>
          </cell>
          <cell r="EK727">
            <v>0</v>
          </cell>
          <cell r="EL727">
            <v>0</v>
          </cell>
          <cell r="EM727">
            <v>0</v>
          </cell>
          <cell r="EN727">
            <v>0</v>
          </cell>
        </row>
        <row r="728">
          <cell r="A728">
            <v>0</v>
          </cell>
          <cell r="B728">
            <v>0</v>
          </cell>
          <cell r="C728">
            <v>0</v>
          </cell>
          <cell r="D728">
            <v>0</v>
          </cell>
          <cell r="E728">
            <v>0</v>
          </cell>
          <cell r="F728">
            <v>0</v>
          </cell>
          <cell r="G728">
            <v>0</v>
          </cell>
          <cell r="I728">
            <v>0</v>
          </cell>
          <cell r="J728">
            <v>0</v>
          </cell>
          <cell r="K728">
            <v>0</v>
          </cell>
          <cell r="L728">
            <v>0</v>
          </cell>
          <cell r="M728">
            <v>0</v>
          </cell>
          <cell r="N728">
            <v>0</v>
          </cell>
          <cell r="O728">
            <v>0</v>
          </cell>
          <cell r="P728">
            <v>0</v>
          </cell>
          <cell r="Q728">
            <v>0</v>
          </cell>
          <cell r="R728">
            <v>0</v>
          </cell>
          <cell r="S728">
            <v>0</v>
          </cell>
          <cell r="T728">
            <v>0</v>
          </cell>
          <cell r="U728">
            <v>0</v>
          </cell>
          <cell r="V728">
            <v>0</v>
          </cell>
          <cell r="W728">
            <v>0</v>
          </cell>
          <cell r="X728">
            <v>0</v>
          </cell>
          <cell r="Y728">
            <v>0</v>
          </cell>
          <cell r="Z728">
            <v>0</v>
          </cell>
          <cell r="AA728">
            <v>0</v>
          </cell>
          <cell r="AB728">
            <v>0</v>
          </cell>
          <cell r="AC728">
            <v>0</v>
          </cell>
          <cell r="AD728">
            <v>0</v>
          </cell>
          <cell r="AE728">
            <v>0</v>
          </cell>
          <cell r="AF728">
            <v>0</v>
          </cell>
          <cell r="AG728">
            <v>0</v>
          </cell>
          <cell r="AH728">
            <v>0</v>
          </cell>
          <cell r="AI728">
            <v>0</v>
          </cell>
          <cell r="AJ728">
            <v>0</v>
          </cell>
          <cell r="AK728">
            <v>0</v>
          </cell>
          <cell r="AL728">
            <v>0</v>
          </cell>
          <cell r="AM728">
            <v>0</v>
          </cell>
          <cell r="AN728">
            <v>0</v>
          </cell>
          <cell r="AO728">
            <v>0</v>
          </cell>
          <cell r="AP728">
            <v>0</v>
          </cell>
          <cell r="AQ728">
            <v>0</v>
          </cell>
          <cell r="AR728">
            <v>0</v>
          </cell>
          <cell r="AS728">
            <v>0</v>
          </cell>
          <cell r="AT728">
            <v>0</v>
          </cell>
          <cell r="AU728">
            <v>0</v>
          </cell>
          <cell r="AV728">
            <v>0</v>
          </cell>
          <cell r="AW728">
            <v>0</v>
          </cell>
          <cell r="AX728">
            <v>0</v>
          </cell>
          <cell r="AY728">
            <v>0</v>
          </cell>
          <cell r="AZ728">
            <v>0</v>
          </cell>
          <cell r="BA728">
            <v>0</v>
          </cell>
          <cell r="BB728">
            <v>0</v>
          </cell>
          <cell r="BC728">
            <v>0</v>
          </cell>
          <cell r="BD728">
            <v>0</v>
          </cell>
          <cell r="BE728">
            <v>0</v>
          </cell>
          <cell r="BF728">
            <v>0</v>
          </cell>
          <cell r="BG728">
            <v>0</v>
          </cell>
          <cell r="BH728">
            <v>0</v>
          </cell>
          <cell r="BI728">
            <v>0</v>
          </cell>
          <cell r="BJ728">
            <v>0</v>
          </cell>
          <cell r="BK728">
            <v>0</v>
          </cell>
          <cell r="BL728">
            <v>0</v>
          </cell>
          <cell r="BM728">
            <v>0</v>
          </cell>
          <cell r="BN728">
            <v>0</v>
          </cell>
          <cell r="BO728">
            <v>0</v>
          </cell>
          <cell r="BP728">
            <v>0</v>
          </cell>
          <cell r="BQ728">
            <v>0</v>
          </cell>
          <cell r="BR728">
            <v>0</v>
          </cell>
          <cell r="BS728">
            <v>0</v>
          </cell>
          <cell r="BT728">
            <v>0</v>
          </cell>
          <cell r="BU728">
            <v>0</v>
          </cell>
          <cell r="BV728">
            <v>0</v>
          </cell>
          <cell r="BW728">
            <v>0</v>
          </cell>
          <cell r="BX728">
            <v>0</v>
          </cell>
          <cell r="BY728">
            <v>0</v>
          </cell>
          <cell r="BZ728">
            <v>0</v>
          </cell>
          <cell r="CA728">
            <v>0</v>
          </cell>
          <cell r="CB728">
            <v>0</v>
          </cell>
          <cell r="CC728">
            <v>0</v>
          </cell>
          <cell r="CD728">
            <v>0</v>
          </cell>
          <cell r="CE728">
            <v>0</v>
          </cell>
          <cell r="CF728">
            <v>0</v>
          </cell>
          <cell r="CG728">
            <v>0</v>
          </cell>
          <cell r="CH728">
            <v>0</v>
          </cell>
          <cell r="CI728">
            <v>0</v>
          </cell>
          <cell r="CJ728">
            <v>0</v>
          </cell>
          <cell r="CK728">
            <v>0</v>
          </cell>
          <cell r="CL728">
            <v>0</v>
          </cell>
          <cell r="CM728">
            <v>0</v>
          </cell>
          <cell r="CN728">
            <v>0</v>
          </cell>
          <cell r="CO728">
            <v>0</v>
          </cell>
          <cell r="CP728">
            <v>0</v>
          </cell>
          <cell r="CQ728">
            <v>0</v>
          </cell>
          <cell r="CR728">
            <v>0</v>
          </cell>
          <cell r="CS728">
            <v>0</v>
          </cell>
          <cell r="CT728">
            <v>0</v>
          </cell>
          <cell r="CU728">
            <v>0</v>
          </cell>
          <cell r="CV728">
            <v>0</v>
          </cell>
          <cell r="CW728">
            <v>0</v>
          </cell>
          <cell r="CX728">
            <v>0</v>
          </cell>
          <cell r="CY728">
            <v>0</v>
          </cell>
          <cell r="CZ728">
            <v>0</v>
          </cell>
          <cell r="DA728">
            <v>0</v>
          </cell>
          <cell r="DB728">
            <v>0</v>
          </cell>
          <cell r="DC728">
            <v>0</v>
          </cell>
          <cell r="DD728">
            <v>0</v>
          </cell>
          <cell r="DE728">
            <v>0</v>
          </cell>
          <cell r="DF728">
            <v>0</v>
          </cell>
          <cell r="DG728">
            <v>0</v>
          </cell>
          <cell r="DH728">
            <v>0</v>
          </cell>
          <cell r="DI728">
            <v>0</v>
          </cell>
          <cell r="DJ728">
            <v>0</v>
          </cell>
          <cell r="DK728">
            <v>0</v>
          </cell>
          <cell r="DL728">
            <v>0</v>
          </cell>
          <cell r="DM728">
            <v>0</v>
          </cell>
          <cell r="DN728">
            <v>0</v>
          </cell>
          <cell r="DO728">
            <v>0</v>
          </cell>
          <cell r="DP728">
            <v>0</v>
          </cell>
          <cell r="DQ728">
            <v>0</v>
          </cell>
          <cell r="DR728">
            <v>0</v>
          </cell>
          <cell r="DS728">
            <v>0</v>
          </cell>
          <cell r="DT728">
            <v>0</v>
          </cell>
          <cell r="DU728">
            <v>0</v>
          </cell>
          <cell r="DV728">
            <v>0</v>
          </cell>
          <cell r="DW728">
            <v>0</v>
          </cell>
          <cell r="DX728">
            <v>0</v>
          </cell>
          <cell r="DY728">
            <v>0</v>
          </cell>
          <cell r="DZ728">
            <v>0</v>
          </cell>
          <cell r="EA728">
            <v>0</v>
          </cell>
          <cell r="EB728">
            <v>0</v>
          </cell>
          <cell r="EC728">
            <v>0</v>
          </cell>
          <cell r="ED728">
            <v>0</v>
          </cell>
          <cell r="EE728">
            <v>0</v>
          </cell>
          <cell r="EF728">
            <v>0</v>
          </cell>
          <cell r="EG728">
            <v>0</v>
          </cell>
          <cell r="EH728">
            <v>0</v>
          </cell>
          <cell r="EI728">
            <v>0</v>
          </cell>
          <cell r="EJ728">
            <v>0</v>
          </cell>
          <cell r="EK728">
            <v>0</v>
          </cell>
          <cell r="EL728">
            <v>0</v>
          </cell>
          <cell r="EM728">
            <v>0</v>
          </cell>
          <cell r="EN728">
            <v>0</v>
          </cell>
        </row>
        <row r="729">
          <cell r="A729">
            <v>0</v>
          </cell>
          <cell r="B729">
            <v>0</v>
          </cell>
          <cell r="C729">
            <v>0</v>
          </cell>
          <cell r="D729">
            <v>0</v>
          </cell>
          <cell r="E729">
            <v>0</v>
          </cell>
          <cell r="F729">
            <v>0</v>
          </cell>
          <cell r="G729">
            <v>0</v>
          </cell>
          <cell r="I729">
            <v>0</v>
          </cell>
          <cell r="J729">
            <v>0</v>
          </cell>
          <cell r="K729">
            <v>0</v>
          </cell>
          <cell r="L729">
            <v>0</v>
          </cell>
          <cell r="M729">
            <v>0</v>
          </cell>
          <cell r="N729">
            <v>0</v>
          </cell>
          <cell r="O729">
            <v>0</v>
          </cell>
          <cell r="P729">
            <v>0</v>
          </cell>
          <cell r="Q729">
            <v>0</v>
          </cell>
          <cell r="R729">
            <v>0</v>
          </cell>
          <cell r="S729">
            <v>0</v>
          </cell>
          <cell r="T729">
            <v>0</v>
          </cell>
          <cell r="U729">
            <v>0</v>
          </cell>
          <cell r="V729">
            <v>0</v>
          </cell>
          <cell r="W729">
            <v>0</v>
          </cell>
          <cell r="X729">
            <v>0</v>
          </cell>
          <cell r="Y729">
            <v>0</v>
          </cell>
          <cell r="Z729">
            <v>0</v>
          </cell>
          <cell r="AA729">
            <v>0</v>
          </cell>
          <cell r="AB729">
            <v>0</v>
          </cell>
          <cell r="AC729">
            <v>0</v>
          </cell>
          <cell r="AD729">
            <v>0</v>
          </cell>
          <cell r="AE729">
            <v>0</v>
          </cell>
          <cell r="AF729">
            <v>0</v>
          </cell>
          <cell r="AG729">
            <v>0</v>
          </cell>
          <cell r="AH729">
            <v>0</v>
          </cell>
          <cell r="AI729">
            <v>0</v>
          </cell>
          <cell r="AJ729">
            <v>0</v>
          </cell>
          <cell r="AK729">
            <v>0</v>
          </cell>
          <cell r="AL729">
            <v>0</v>
          </cell>
          <cell r="AM729">
            <v>0</v>
          </cell>
          <cell r="AN729">
            <v>0</v>
          </cell>
          <cell r="AO729">
            <v>0</v>
          </cell>
          <cell r="AP729">
            <v>0</v>
          </cell>
          <cell r="AQ729">
            <v>0</v>
          </cell>
          <cell r="AR729">
            <v>0</v>
          </cell>
          <cell r="AS729">
            <v>0</v>
          </cell>
          <cell r="AT729">
            <v>0</v>
          </cell>
          <cell r="AU729">
            <v>0</v>
          </cell>
          <cell r="AV729">
            <v>0</v>
          </cell>
          <cell r="AW729">
            <v>0</v>
          </cell>
          <cell r="AX729">
            <v>0</v>
          </cell>
          <cell r="AY729">
            <v>0</v>
          </cell>
          <cell r="AZ729">
            <v>0</v>
          </cell>
          <cell r="BA729">
            <v>0</v>
          </cell>
          <cell r="BB729">
            <v>0</v>
          </cell>
          <cell r="BC729">
            <v>0</v>
          </cell>
          <cell r="BD729">
            <v>0</v>
          </cell>
          <cell r="BE729">
            <v>0</v>
          </cell>
          <cell r="BF729">
            <v>0</v>
          </cell>
          <cell r="BG729">
            <v>0</v>
          </cell>
          <cell r="BH729">
            <v>0</v>
          </cell>
          <cell r="BI729">
            <v>0</v>
          </cell>
          <cell r="BJ729">
            <v>0</v>
          </cell>
          <cell r="BK729">
            <v>0</v>
          </cell>
          <cell r="BL729">
            <v>0</v>
          </cell>
          <cell r="BM729">
            <v>0</v>
          </cell>
          <cell r="BN729">
            <v>0</v>
          </cell>
          <cell r="BO729">
            <v>0</v>
          </cell>
          <cell r="BP729">
            <v>0</v>
          </cell>
          <cell r="BQ729">
            <v>0</v>
          </cell>
          <cell r="BR729">
            <v>0</v>
          </cell>
          <cell r="BS729">
            <v>0</v>
          </cell>
          <cell r="BT729">
            <v>0</v>
          </cell>
          <cell r="BU729">
            <v>0</v>
          </cell>
          <cell r="BV729">
            <v>0</v>
          </cell>
          <cell r="BW729">
            <v>0</v>
          </cell>
          <cell r="BX729">
            <v>0</v>
          </cell>
          <cell r="BY729">
            <v>0</v>
          </cell>
          <cell r="BZ729">
            <v>0</v>
          </cell>
          <cell r="CA729">
            <v>0</v>
          </cell>
          <cell r="CB729">
            <v>0</v>
          </cell>
          <cell r="CC729">
            <v>0</v>
          </cell>
          <cell r="CD729">
            <v>0</v>
          </cell>
          <cell r="CE729">
            <v>0</v>
          </cell>
          <cell r="CF729">
            <v>0</v>
          </cell>
          <cell r="CG729">
            <v>0</v>
          </cell>
          <cell r="CH729">
            <v>0</v>
          </cell>
          <cell r="CI729">
            <v>0</v>
          </cell>
          <cell r="CJ729">
            <v>0</v>
          </cell>
          <cell r="CK729">
            <v>0</v>
          </cell>
          <cell r="CL729">
            <v>0</v>
          </cell>
          <cell r="CM729">
            <v>0</v>
          </cell>
          <cell r="CN729">
            <v>0</v>
          </cell>
          <cell r="CO729">
            <v>0</v>
          </cell>
          <cell r="CP729">
            <v>0</v>
          </cell>
          <cell r="CQ729">
            <v>0</v>
          </cell>
          <cell r="CR729">
            <v>0</v>
          </cell>
          <cell r="CS729">
            <v>0</v>
          </cell>
          <cell r="CT729">
            <v>0</v>
          </cell>
          <cell r="CU729">
            <v>0</v>
          </cell>
          <cell r="CV729">
            <v>0</v>
          </cell>
          <cell r="CW729">
            <v>0</v>
          </cell>
          <cell r="CX729">
            <v>0</v>
          </cell>
          <cell r="CY729">
            <v>0</v>
          </cell>
          <cell r="CZ729">
            <v>0</v>
          </cell>
          <cell r="DA729">
            <v>0</v>
          </cell>
          <cell r="DB729">
            <v>0</v>
          </cell>
          <cell r="DC729">
            <v>0</v>
          </cell>
          <cell r="DD729">
            <v>0</v>
          </cell>
          <cell r="DE729">
            <v>0</v>
          </cell>
          <cell r="DF729">
            <v>0</v>
          </cell>
          <cell r="DG729">
            <v>0</v>
          </cell>
          <cell r="DH729">
            <v>0</v>
          </cell>
          <cell r="DI729">
            <v>0</v>
          </cell>
          <cell r="DJ729">
            <v>0</v>
          </cell>
          <cell r="DK729">
            <v>0</v>
          </cell>
          <cell r="DL729">
            <v>0</v>
          </cell>
          <cell r="DM729">
            <v>0</v>
          </cell>
          <cell r="DN729">
            <v>0</v>
          </cell>
          <cell r="DO729">
            <v>0</v>
          </cell>
          <cell r="DP729">
            <v>0</v>
          </cell>
          <cell r="DQ729">
            <v>0</v>
          </cell>
          <cell r="DR729">
            <v>0</v>
          </cell>
          <cell r="DS729">
            <v>0</v>
          </cell>
          <cell r="DT729">
            <v>0</v>
          </cell>
          <cell r="DU729">
            <v>0</v>
          </cell>
          <cell r="DV729">
            <v>0</v>
          </cell>
          <cell r="DW729">
            <v>0</v>
          </cell>
          <cell r="DX729">
            <v>0</v>
          </cell>
          <cell r="DY729">
            <v>0</v>
          </cell>
          <cell r="DZ729">
            <v>0</v>
          </cell>
          <cell r="EA729">
            <v>0</v>
          </cell>
          <cell r="EB729">
            <v>0</v>
          </cell>
          <cell r="EC729">
            <v>0</v>
          </cell>
          <cell r="ED729">
            <v>0</v>
          </cell>
          <cell r="EE729">
            <v>0</v>
          </cell>
          <cell r="EF729">
            <v>0</v>
          </cell>
          <cell r="EG729">
            <v>0</v>
          </cell>
          <cell r="EH729">
            <v>0</v>
          </cell>
          <cell r="EI729">
            <v>0</v>
          </cell>
          <cell r="EJ729">
            <v>0</v>
          </cell>
          <cell r="EK729">
            <v>0</v>
          </cell>
          <cell r="EL729">
            <v>0</v>
          </cell>
          <cell r="EM729">
            <v>0</v>
          </cell>
          <cell r="EN729">
            <v>0</v>
          </cell>
        </row>
        <row r="730">
          <cell r="A730">
            <v>0</v>
          </cell>
          <cell r="B730">
            <v>0</v>
          </cell>
          <cell r="C730">
            <v>0</v>
          </cell>
          <cell r="D730">
            <v>0</v>
          </cell>
          <cell r="E730">
            <v>0</v>
          </cell>
          <cell r="F730">
            <v>0</v>
          </cell>
          <cell r="G730">
            <v>0</v>
          </cell>
          <cell r="I730">
            <v>0</v>
          </cell>
          <cell r="J730">
            <v>0</v>
          </cell>
          <cell r="K730">
            <v>0</v>
          </cell>
          <cell r="L730">
            <v>0</v>
          </cell>
          <cell r="M730">
            <v>0</v>
          </cell>
          <cell r="N730">
            <v>0</v>
          </cell>
          <cell r="O730">
            <v>0</v>
          </cell>
          <cell r="P730">
            <v>0</v>
          </cell>
          <cell r="Q730">
            <v>0</v>
          </cell>
          <cell r="R730">
            <v>0</v>
          </cell>
          <cell r="S730">
            <v>0</v>
          </cell>
          <cell r="T730">
            <v>0</v>
          </cell>
          <cell r="U730">
            <v>0</v>
          </cell>
          <cell r="V730">
            <v>0</v>
          </cell>
          <cell r="W730">
            <v>0</v>
          </cell>
          <cell r="X730">
            <v>0</v>
          </cell>
          <cell r="Y730">
            <v>0</v>
          </cell>
          <cell r="Z730">
            <v>0</v>
          </cell>
          <cell r="AA730">
            <v>0</v>
          </cell>
          <cell r="AB730">
            <v>0</v>
          </cell>
          <cell r="AC730">
            <v>0</v>
          </cell>
          <cell r="AD730">
            <v>0</v>
          </cell>
          <cell r="AE730">
            <v>0</v>
          </cell>
          <cell r="AF730">
            <v>0</v>
          </cell>
          <cell r="AG730">
            <v>0</v>
          </cell>
          <cell r="AH730">
            <v>0</v>
          </cell>
          <cell r="AI730">
            <v>0</v>
          </cell>
          <cell r="AJ730">
            <v>0</v>
          </cell>
          <cell r="AK730">
            <v>0</v>
          </cell>
          <cell r="AL730">
            <v>0</v>
          </cell>
          <cell r="AM730">
            <v>0</v>
          </cell>
          <cell r="AN730">
            <v>0</v>
          </cell>
          <cell r="AO730">
            <v>0</v>
          </cell>
          <cell r="AP730">
            <v>0</v>
          </cell>
          <cell r="AQ730">
            <v>0</v>
          </cell>
          <cell r="AR730">
            <v>0</v>
          </cell>
          <cell r="AS730">
            <v>0</v>
          </cell>
          <cell r="AT730">
            <v>0</v>
          </cell>
          <cell r="AU730">
            <v>0</v>
          </cell>
          <cell r="AV730">
            <v>0</v>
          </cell>
          <cell r="AW730">
            <v>0</v>
          </cell>
          <cell r="AX730">
            <v>0</v>
          </cell>
          <cell r="AY730">
            <v>0</v>
          </cell>
          <cell r="AZ730">
            <v>0</v>
          </cell>
          <cell r="BA730">
            <v>0</v>
          </cell>
          <cell r="BB730">
            <v>0</v>
          </cell>
          <cell r="BC730">
            <v>0</v>
          </cell>
          <cell r="BD730">
            <v>0</v>
          </cell>
          <cell r="BE730">
            <v>0</v>
          </cell>
          <cell r="BF730">
            <v>0</v>
          </cell>
          <cell r="BG730">
            <v>0</v>
          </cell>
          <cell r="BH730">
            <v>0</v>
          </cell>
          <cell r="BI730">
            <v>0</v>
          </cell>
          <cell r="BJ730">
            <v>0</v>
          </cell>
          <cell r="BK730">
            <v>0</v>
          </cell>
          <cell r="BL730">
            <v>0</v>
          </cell>
          <cell r="BM730">
            <v>0</v>
          </cell>
          <cell r="BN730">
            <v>0</v>
          </cell>
          <cell r="BO730">
            <v>0</v>
          </cell>
          <cell r="BP730">
            <v>0</v>
          </cell>
          <cell r="BQ730">
            <v>0</v>
          </cell>
          <cell r="BR730">
            <v>0</v>
          </cell>
          <cell r="BS730">
            <v>0</v>
          </cell>
          <cell r="BT730">
            <v>0</v>
          </cell>
          <cell r="BU730">
            <v>0</v>
          </cell>
          <cell r="BV730">
            <v>0</v>
          </cell>
          <cell r="BW730">
            <v>0</v>
          </cell>
          <cell r="BX730">
            <v>0</v>
          </cell>
          <cell r="BY730">
            <v>0</v>
          </cell>
          <cell r="BZ730">
            <v>0</v>
          </cell>
          <cell r="CA730">
            <v>0</v>
          </cell>
          <cell r="CB730">
            <v>0</v>
          </cell>
          <cell r="CC730">
            <v>0</v>
          </cell>
          <cell r="CD730">
            <v>0</v>
          </cell>
          <cell r="CE730">
            <v>0</v>
          </cell>
          <cell r="CF730">
            <v>0</v>
          </cell>
          <cell r="CG730">
            <v>0</v>
          </cell>
          <cell r="CH730">
            <v>0</v>
          </cell>
          <cell r="CI730">
            <v>0</v>
          </cell>
          <cell r="CJ730">
            <v>0</v>
          </cell>
          <cell r="CK730">
            <v>0</v>
          </cell>
          <cell r="CL730">
            <v>0</v>
          </cell>
          <cell r="CM730">
            <v>0</v>
          </cell>
          <cell r="CN730">
            <v>0</v>
          </cell>
          <cell r="CO730">
            <v>0</v>
          </cell>
          <cell r="CP730">
            <v>0</v>
          </cell>
          <cell r="CQ730">
            <v>0</v>
          </cell>
          <cell r="CR730">
            <v>0</v>
          </cell>
          <cell r="CS730">
            <v>0</v>
          </cell>
          <cell r="CT730">
            <v>0</v>
          </cell>
          <cell r="CU730">
            <v>0</v>
          </cell>
          <cell r="CV730">
            <v>0</v>
          </cell>
          <cell r="CW730">
            <v>0</v>
          </cell>
          <cell r="CX730">
            <v>0</v>
          </cell>
          <cell r="CY730">
            <v>0</v>
          </cell>
          <cell r="CZ730">
            <v>0</v>
          </cell>
          <cell r="DA730">
            <v>0</v>
          </cell>
          <cell r="DB730">
            <v>0</v>
          </cell>
          <cell r="DC730">
            <v>0</v>
          </cell>
          <cell r="DD730">
            <v>0</v>
          </cell>
          <cell r="DE730">
            <v>0</v>
          </cell>
          <cell r="DF730">
            <v>0</v>
          </cell>
          <cell r="DG730">
            <v>0</v>
          </cell>
          <cell r="DH730">
            <v>0</v>
          </cell>
          <cell r="DI730">
            <v>0</v>
          </cell>
          <cell r="DJ730">
            <v>0</v>
          </cell>
          <cell r="DK730">
            <v>0</v>
          </cell>
          <cell r="DL730">
            <v>0</v>
          </cell>
          <cell r="DM730">
            <v>0</v>
          </cell>
          <cell r="DN730">
            <v>0</v>
          </cell>
          <cell r="DO730">
            <v>0</v>
          </cell>
          <cell r="DP730">
            <v>0</v>
          </cell>
          <cell r="DQ730">
            <v>0</v>
          </cell>
          <cell r="DR730">
            <v>0</v>
          </cell>
          <cell r="DS730">
            <v>0</v>
          </cell>
          <cell r="DT730">
            <v>0</v>
          </cell>
          <cell r="DU730">
            <v>0</v>
          </cell>
          <cell r="DV730">
            <v>0</v>
          </cell>
          <cell r="DW730">
            <v>0</v>
          </cell>
          <cell r="DX730">
            <v>0</v>
          </cell>
          <cell r="DY730">
            <v>0</v>
          </cell>
          <cell r="DZ730">
            <v>0</v>
          </cell>
          <cell r="EA730">
            <v>0</v>
          </cell>
          <cell r="EB730">
            <v>0</v>
          </cell>
          <cell r="EC730">
            <v>0</v>
          </cell>
          <cell r="ED730">
            <v>0</v>
          </cell>
          <cell r="EE730">
            <v>0</v>
          </cell>
          <cell r="EF730">
            <v>0</v>
          </cell>
          <cell r="EG730">
            <v>0</v>
          </cell>
          <cell r="EH730">
            <v>0</v>
          </cell>
          <cell r="EI730">
            <v>0</v>
          </cell>
          <cell r="EJ730">
            <v>0</v>
          </cell>
          <cell r="EK730">
            <v>0</v>
          </cell>
          <cell r="EL730">
            <v>0</v>
          </cell>
          <cell r="EM730">
            <v>0</v>
          </cell>
          <cell r="EN730">
            <v>0</v>
          </cell>
        </row>
        <row r="731">
          <cell r="A731">
            <v>0</v>
          </cell>
          <cell r="B731">
            <v>0</v>
          </cell>
          <cell r="C731">
            <v>0</v>
          </cell>
          <cell r="D731">
            <v>0</v>
          </cell>
          <cell r="E731">
            <v>0</v>
          </cell>
          <cell r="F731">
            <v>0</v>
          </cell>
          <cell r="G731">
            <v>0</v>
          </cell>
          <cell r="I731">
            <v>0</v>
          </cell>
          <cell r="J731">
            <v>0</v>
          </cell>
          <cell r="K731">
            <v>0</v>
          </cell>
          <cell r="L731">
            <v>0</v>
          </cell>
          <cell r="M731">
            <v>0</v>
          </cell>
          <cell r="N731">
            <v>0</v>
          </cell>
          <cell r="O731">
            <v>0</v>
          </cell>
          <cell r="P731">
            <v>0</v>
          </cell>
          <cell r="Q731">
            <v>0</v>
          </cell>
          <cell r="R731">
            <v>0</v>
          </cell>
          <cell r="S731">
            <v>0</v>
          </cell>
          <cell r="T731">
            <v>0</v>
          </cell>
          <cell r="U731">
            <v>0</v>
          </cell>
          <cell r="V731">
            <v>0</v>
          </cell>
          <cell r="W731">
            <v>0</v>
          </cell>
          <cell r="X731">
            <v>0</v>
          </cell>
          <cell r="Y731">
            <v>0</v>
          </cell>
          <cell r="Z731">
            <v>0</v>
          </cell>
          <cell r="AA731">
            <v>0</v>
          </cell>
          <cell r="AB731">
            <v>0</v>
          </cell>
          <cell r="AC731">
            <v>0</v>
          </cell>
          <cell r="AD731">
            <v>0</v>
          </cell>
          <cell r="AE731">
            <v>0</v>
          </cell>
          <cell r="AF731">
            <v>0</v>
          </cell>
          <cell r="AG731">
            <v>0</v>
          </cell>
          <cell r="AH731">
            <v>0</v>
          </cell>
          <cell r="AI731">
            <v>0</v>
          </cell>
          <cell r="AJ731">
            <v>0</v>
          </cell>
          <cell r="AK731">
            <v>0</v>
          </cell>
          <cell r="AL731">
            <v>0</v>
          </cell>
          <cell r="AM731">
            <v>0</v>
          </cell>
          <cell r="AN731">
            <v>0</v>
          </cell>
          <cell r="AO731">
            <v>0</v>
          </cell>
          <cell r="AP731">
            <v>0</v>
          </cell>
          <cell r="AQ731">
            <v>0</v>
          </cell>
          <cell r="AR731">
            <v>0</v>
          </cell>
          <cell r="AS731">
            <v>0</v>
          </cell>
          <cell r="AT731">
            <v>0</v>
          </cell>
          <cell r="AU731">
            <v>0</v>
          </cell>
          <cell r="AV731">
            <v>0</v>
          </cell>
          <cell r="AW731">
            <v>0</v>
          </cell>
          <cell r="AX731">
            <v>0</v>
          </cell>
          <cell r="AY731">
            <v>0</v>
          </cell>
          <cell r="AZ731">
            <v>0</v>
          </cell>
          <cell r="BA731">
            <v>0</v>
          </cell>
          <cell r="BB731">
            <v>0</v>
          </cell>
          <cell r="BC731">
            <v>0</v>
          </cell>
          <cell r="BD731">
            <v>0</v>
          </cell>
          <cell r="BE731">
            <v>0</v>
          </cell>
          <cell r="BF731">
            <v>0</v>
          </cell>
          <cell r="BG731">
            <v>0</v>
          </cell>
          <cell r="BH731">
            <v>0</v>
          </cell>
          <cell r="BI731">
            <v>0</v>
          </cell>
          <cell r="BJ731">
            <v>0</v>
          </cell>
          <cell r="BK731">
            <v>0</v>
          </cell>
          <cell r="BL731">
            <v>0</v>
          </cell>
          <cell r="BM731">
            <v>0</v>
          </cell>
          <cell r="BN731">
            <v>0</v>
          </cell>
          <cell r="BO731">
            <v>0</v>
          </cell>
          <cell r="BP731">
            <v>0</v>
          </cell>
          <cell r="BQ731">
            <v>0</v>
          </cell>
          <cell r="BR731">
            <v>0</v>
          </cell>
          <cell r="BS731">
            <v>0</v>
          </cell>
          <cell r="BT731">
            <v>0</v>
          </cell>
          <cell r="BU731">
            <v>0</v>
          </cell>
          <cell r="BV731">
            <v>0</v>
          </cell>
          <cell r="BW731">
            <v>0</v>
          </cell>
          <cell r="BX731">
            <v>0</v>
          </cell>
          <cell r="BY731">
            <v>0</v>
          </cell>
          <cell r="BZ731">
            <v>0</v>
          </cell>
          <cell r="CA731">
            <v>0</v>
          </cell>
          <cell r="CB731">
            <v>0</v>
          </cell>
          <cell r="CC731">
            <v>0</v>
          </cell>
          <cell r="CD731">
            <v>0</v>
          </cell>
          <cell r="CE731">
            <v>0</v>
          </cell>
          <cell r="CF731">
            <v>0</v>
          </cell>
          <cell r="CG731">
            <v>0</v>
          </cell>
          <cell r="CH731">
            <v>0</v>
          </cell>
          <cell r="CI731">
            <v>0</v>
          </cell>
          <cell r="CJ731">
            <v>0</v>
          </cell>
          <cell r="CK731">
            <v>0</v>
          </cell>
          <cell r="CL731">
            <v>0</v>
          </cell>
          <cell r="CM731">
            <v>0</v>
          </cell>
          <cell r="CN731">
            <v>0</v>
          </cell>
          <cell r="CO731">
            <v>0</v>
          </cell>
          <cell r="CP731">
            <v>0</v>
          </cell>
          <cell r="CQ731">
            <v>0</v>
          </cell>
          <cell r="CR731">
            <v>0</v>
          </cell>
          <cell r="CS731">
            <v>0</v>
          </cell>
          <cell r="CT731">
            <v>0</v>
          </cell>
          <cell r="CU731">
            <v>0</v>
          </cell>
          <cell r="CV731">
            <v>0</v>
          </cell>
          <cell r="CW731">
            <v>0</v>
          </cell>
          <cell r="CX731">
            <v>0</v>
          </cell>
          <cell r="CY731">
            <v>0</v>
          </cell>
          <cell r="CZ731">
            <v>0</v>
          </cell>
          <cell r="DA731">
            <v>0</v>
          </cell>
          <cell r="DB731">
            <v>0</v>
          </cell>
          <cell r="DC731">
            <v>0</v>
          </cell>
          <cell r="DD731">
            <v>0</v>
          </cell>
          <cell r="DE731">
            <v>0</v>
          </cell>
          <cell r="DF731">
            <v>0</v>
          </cell>
          <cell r="DG731">
            <v>0</v>
          </cell>
          <cell r="DH731">
            <v>0</v>
          </cell>
          <cell r="DI731">
            <v>0</v>
          </cell>
          <cell r="DJ731">
            <v>0</v>
          </cell>
          <cell r="DK731">
            <v>0</v>
          </cell>
          <cell r="DL731">
            <v>0</v>
          </cell>
          <cell r="DM731">
            <v>0</v>
          </cell>
          <cell r="DN731">
            <v>0</v>
          </cell>
          <cell r="DO731">
            <v>0</v>
          </cell>
          <cell r="DP731">
            <v>0</v>
          </cell>
          <cell r="DQ731">
            <v>0</v>
          </cell>
          <cell r="DR731">
            <v>0</v>
          </cell>
          <cell r="DS731">
            <v>0</v>
          </cell>
          <cell r="DT731">
            <v>0</v>
          </cell>
          <cell r="DU731">
            <v>0</v>
          </cell>
          <cell r="DV731">
            <v>0</v>
          </cell>
          <cell r="DW731">
            <v>0</v>
          </cell>
          <cell r="DX731">
            <v>0</v>
          </cell>
          <cell r="DY731">
            <v>0</v>
          </cell>
          <cell r="DZ731">
            <v>0</v>
          </cell>
          <cell r="EA731">
            <v>0</v>
          </cell>
          <cell r="EB731">
            <v>0</v>
          </cell>
          <cell r="EC731">
            <v>0</v>
          </cell>
          <cell r="ED731">
            <v>0</v>
          </cell>
          <cell r="EE731">
            <v>0</v>
          </cell>
          <cell r="EF731">
            <v>0</v>
          </cell>
          <cell r="EG731">
            <v>0</v>
          </cell>
          <cell r="EH731">
            <v>0</v>
          </cell>
          <cell r="EI731">
            <v>0</v>
          </cell>
          <cell r="EJ731">
            <v>0</v>
          </cell>
          <cell r="EK731">
            <v>0</v>
          </cell>
          <cell r="EL731">
            <v>0</v>
          </cell>
          <cell r="EM731">
            <v>0</v>
          </cell>
          <cell r="EN731">
            <v>0</v>
          </cell>
        </row>
        <row r="732">
          <cell r="A732">
            <v>0</v>
          </cell>
          <cell r="B732">
            <v>0</v>
          </cell>
          <cell r="C732">
            <v>0</v>
          </cell>
          <cell r="D732">
            <v>0</v>
          </cell>
          <cell r="E732">
            <v>0</v>
          </cell>
          <cell r="F732">
            <v>0</v>
          </cell>
          <cell r="G732">
            <v>0</v>
          </cell>
          <cell r="I732">
            <v>0</v>
          </cell>
          <cell r="J732">
            <v>0</v>
          </cell>
          <cell r="K732">
            <v>0</v>
          </cell>
          <cell r="L732">
            <v>0</v>
          </cell>
          <cell r="M732">
            <v>0</v>
          </cell>
          <cell r="N732">
            <v>0</v>
          </cell>
          <cell r="O732">
            <v>0</v>
          </cell>
          <cell r="P732">
            <v>0</v>
          </cell>
          <cell r="Q732">
            <v>0</v>
          </cell>
          <cell r="R732">
            <v>0</v>
          </cell>
          <cell r="S732">
            <v>0</v>
          </cell>
          <cell r="T732">
            <v>0</v>
          </cell>
          <cell r="U732">
            <v>0</v>
          </cell>
          <cell r="V732">
            <v>0</v>
          </cell>
          <cell r="W732">
            <v>0</v>
          </cell>
          <cell r="X732">
            <v>0</v>
          </cell>
          <cell r="Y732">
            <v>0</v>
          </cell>
          <cell r="Z732">
            <v>0</v>
          </cell>
          <cell r="AA732">
            <v>0</v>
          </cell>
          <cell r="AB732">
            <v>0</v>
          </cell>
          <cell r="AC732">
            <v>0</v>
          </cell>
          <cell r="AD732">
            <v>0</v>
          </cell>
          <cell r="AE732">
            <v>0</v>
          </cell>
          <cell r="AF732">
            <v>0</v>
          </cell>
          <cell r="AG732">
            <v>0</v>
          </cell>
          <cell r="AH732">
            <v>0</v>
          </cell>
          <cell r="AI732">
            <v>0</v>
          </cell>
          <cell r="AJ732">
            <v>0</v>
          </cell>
          <cell r="AK732">
            <v>0</v>
          </cell>
          <cell r="AL732">
            <v>0</v>
          </cell>
          <cell r="AM732">
            <v>0</v>
          </cell>
          <cell r="AN732">
            <v>0</v>
          </cell>
          <cell r="AO732">
            <v>0</v>
          </cell>
          <cell r="AP732">
            <v>0</v>
          </cell>
          <cell r="AQ732">
            <v>0</v>
          </cell>
          <cell r="AR732">
            <v>0</v>
          </cell>
          <cell r="AS732">
            <v>0</v>
          </cell>
          <cell r="AT732">
            <v>0</v>
          </cell>
          <cell r="AU732">
            <v>0</v>
          </cell>
          <cell r="AV732">
            <v>0</v>
          </cell>
          <cell r="AW732">
            <v>0</v>
          </cell>
          <cell r="AX732">
            <v>0</v>
          </cell>
          <cell r="AY732">
            <v>0</v>
          </cell>
          <cell r="AZ732">
            <v>0</v>
          </cell>
          <cell r="BA732">
            <v>0</v>
          </cell>
          <cell r="BB732">
            <v>0</v>
          </cell>
          <cell r="BC732">
            <v>0</v>
          </cell>
          <cell r="BD732">
            <v>0</v>
          </cell>
          <cell r="BE732">
            <v>0</v>
          </cell>
          <cell r="BF732">
            <v>0</v>
          </cell>
          <cell r="BG732">
            <v>0</v>
          </cell>
          <cell r="BH732">
            <v>0</v>
          </cell>
          <cell r="BI732">
            <v>0</v>
          </cell>
          <cell r="BJ732">
            <v>0</v>
          </cell>
          <cell r="BK732">
            <v>0</v>
          </cell>
          <cell r="BL732">
            <v>0</v>
          </cell>
          <cell r="BM732">
            <v>0</v>
          </cell>
          <cell r="BN732">
            <v>0</v>
          </cell>
          <cell r="BO732">
            <v>0</v>
          </cell>
          <cell r="BP732">
            <v>0</v>
          </cell>
          <cell r="BQ732">
            <v>0</v>
          </cell>
          <cell r="BR732">
            <v>0</v>
          </cell>
          <cell r="BS732">
            <v>0</v>
          </cell>
          <cell r="BT732">
            <v>0</v>
          </cell>
          <cell r="BU732">
            <v>0</v>
          </cell>
          <cell r="BV732">
            <v>0</v>
          </cell>
          <cell r="BW732">
            <v>0</v>
          </cell>
          <cell r="BX732">
            <v>0</v>
          </cell>
          <cell r="BY732">
            <v>0</v>
          </cell>
          <cell r="BZ732">
            <v>0</v>
          </cell>
          <cell r="CA732">
            <v>0</v>
          </cell>
          <cell r="CB732">
            <v>0</v>
          </cell>
          <cell r="CC732">
            <v>0</v>
          </cell>
          <cell r="CD732">
            <v>0</v>
          </cell>
          <cell r="CE732">
            <v>0</v>
          </cell>
          <cell r="CF732">
            <v>0</v>
          </cell>
          <cell r="CG732">
            <v>0</v>
          </cell>
          <cell r="CH732">
            <v>0</v>
          </cell>
          <cell r="CI732">
            <v>0</v>
          </cell>
          <cell r="CJ732">
            <v>0</v>
          </cell>
          <cell r="CK732">
            <v>0</v>
          </cell>
          <cell r="CL732">
            <v>0</v>
          </cell>
          <cell r="CM732">
            <v>0</v>
          </cell>
          <cell r="CN732">
            <v>0</v>
          </cell>
          <cell r="CO732">
            <v>0</v>
          </cell>
          <cell r="CP732">
            <v>0</v>
          </cell>
          <cell r="CQ732">
            <v>0</v>
          </cell>
          <cell r="CR732">
            <v>0</v>
          </cell>
          <cell r="CS732">
            <v>0</v>
          </cell>
          <cell r="CT732">
            <v>0</v>
          </cell>
          <cell r="CU732">
            <v>0</v>
          </cell>
          <cell r="CV732">
            <v>0</v>
          </cell>
          <cell r="CW732">
            <v>0</v>
          </cell>
          <cell r="CX732">
            <v>0</v>
          </cell>
          <cell r="CY732">
            <v>0</v>
          </cell>
          <cell r="CZ732">
            <v>0</v>
          </cell>
          <cell r="DA732">
            <v>0</v>
          </cell>
          <cell r="DB732">
            <v>0</v>
          </cell>
          <cell r="DC732">
            <v>0</v>
          </cell>
          <cell r="DD732">
            <v>0</v>
          </cell>
          <cell r="DE732">
            <v>0</v>
          </cell>
          <cell r="DF732">
            <v>0</v>
          </cell>
          <cell r="DG732">
            <v>0</v>
          </cell>
          <cell r="DH732">
            <v>0</v>
          </cell>
          <cell r="DI732">
            <v>0</v>
          </cell>
          <cell r="DJ732">
            <v>0</v>
          </cell>
          <cell r="DK732">
            <v>0</v>
          </cell>
          <cell r="DL732">
            <v>0</v>
          </cell>
          <cell r="DM732">
            <v>0</v>
          </cell>
          <cell r="DN732">
            <v>0</v>
          </cell>
          <cell r="DO732">
            <v>0</v>
          </cell>
          <cell r="DP732">
            <v>0</v>
          </cell>
          <cell r="DQ732">
            <v>0</v>
          </cell>
          <cell r="DR732">
            <v>0</v>
          </cell>
          <cell r="DS732">
            <v>0</v>
          </cell>
          <cell r="DT732">
            <v>0</v>
          </cell>
          <cell r="DU732">
            <v>0</v>
          </cell>
          <cell r="DV732">
            <v>0</v>
          </cell>
          <cell r="DW732">
            <v>0</v>
          </cell>
          <cell r="DX732">
            <v>0</v>
          </cell>
          <cell r="DY732">
            <v>0</v>
          </cell>
          <cell r="DZ732">
            <v>0</v>
          </cell>
          <cell r="EA732">
            <v>0</v>
          </cell>
          <cell r="EB732">
            <v>0</v>
          </cell>
          <cell r="EC732">
            <v>0</v>
          </cell>
          <cell r="ED732">
            <v>0</v>
          </cell>
          <cell r="EE732">
            <v>0</v>
          </cell>
          <cell r="EF732">
            <v>0</v>
          </cell>
          <cell r="EG732">
            <v>0</v>
          </cell>
          <cell r="EH732">
            <v>0</v>
          </cell>
          <cell r="EI732">
            <v>0</v>
          </cell>
          <cell r="EJ732">
            <v>0</v>
          </cell>
          <cell r="EK732">
            <v>0</v>
          </cell>
          <cell r="EL732">
            <v>0</v>
          </cell>
          <cell r="EM732">
            <v>0</v>
          </cell>
          <cell r="EN732">
            <v>0</v>
          </cell>
        </row>
        <row r="733">
          <cell r="A733">
            <v>0</v>
          </cell>
          <cell r="B733">
            <v>0</v>
          </cell>
          <cell r="C733">
            <v>0</v>
          </cell>
          <cell r="D733">
            <v>0</v>
          </cell>
          <cell r="E733">
            <v>0</v>
          </cell>
          <cell r="F733">
            <v>0</v>
          </cell>
          <cell r="G733">
            <v>0</v>
          </cell>
          <cell r="I733">
            <v>0</v>
          </cell>
          <cell r="J733">
            <v>0</v>
          </cell>
          <cell r="K733">
            <v>0</v>
          </cell>
          <cell r="L733">
            <v>0</v>
          </cell>
          <cell r="M733">
            <v>0</v>
          </cell>
          <cell r="N733">
            <v>0</v>
          </cell>
          <cell r="O733">
            <v>0</v>
          </cell>
          <cell r="P733">
            <v>0</v>
          </cell>
          <cell r="Q733">
            <v>0</v>
          </cell>
          <cell r="R733">
            <v>0</v>
          </cell>
          <cell r="S733">
            <v>0</v>
          </cell>
          <cell r="T733">
            <v>0</v>
          </cell>
          <cell r="U733">
            <v>0</v>
          </cell>
          <cell r="V733">
            <v>0</v>
          </cell>
          <cell r="W733">
            <v>0</v>
          </cell>
          <cell r="X733">
            <v>0</v>
          </cell>
          <cell r="Y733">
            <v>0</v>
          </cell>
          <cell r="Z733">
            <v>0</v>
          </cell>
          <cell r="AA733">
            <v>0</v>
          </cell>
          <cell r="AB733">
            <v>0</v>
          </cell>
          <cell r="AC733">
            <v>0</v>
          </cell>
          <cell r="AD733">
            <v>0</v>
          </cell>
          <cell r="AE733">
            <v>0</v>
          </cell>
          <cell r="AF733">
            <v>0</v>
          </cell>
          <cell r="AG733">
            <v>0</v>
          </cell>
          <cell r="AH733">
            <v>0</v>
          </cell>
          <cell r="AI733">
            <v>0</v>
          </cell>
          <cell r="AJ733">
            <v>0</v>
          </cell>
          <cell r="AK733">
            <v>0</v>
          </cell>
          <cell r="AL733">
            <v>0</v>
          </cell>
          <cell r="AM733">
            <v>0</v>
          </cell>
          <cell r="AN733">
            <v>0</v>
          </cell>
          <cell r="AO733">
            <v>0</v>
          </cell>
          <cell r="AP733">
            <v>0</v>
          </cell>
          <cell r="AQ733">
            <v>0</v>
          </cell>
          <cell r="AR733">
            <v>0</v>
          </cell>
          <cell r="AS733">
            <v>0</v>
          </cell>
          <cell r="AT733">
            <v>0</v>
          </cell>
          <cell r="AU733">
            <v>0</v>
          </cell>
          <cell r="AV733">
            <v>0</v>
          </cell>
          <cell r="AW733">
            <v>0</v>
          </cell>
          <cell r="AX733">
            <v>0</v>
          </cell>
          <cell r="AY733">
            <v>0</v>
          </cell>
          <cell r="AZ733">
            <v>0</v>
          </cell>
          <cell r="BA733">
            <v>0</v>
          </cell>
          <cell r="BB733">
            <v>0</v>
          </cell>
          <cell r="BC733">
            <v>0</v>
          </cell>
          <cell r="BD733">
            <v>0</v>
          </cell>
          <cell r="BE733">
            <v>0</v>
          </cell>
          <cell r="BF733">
            <v>0</v>
          </cell>
          <cell r="BG733">
            <v>0</v>
          </cell>
          <cell r="BH733">
            <v>0</v>
          </cell>
          <cell r="BI733">
            <v>0</v>
          </cell>
          <cell r="BJ733">
            <v>0</v>
          </cell>
          <cell r="BK733">
            <v>0</v>
          </cell>
          <cell r="BL733">
            <v>0</v>
          </cell>
          <cell r="BM733">
            <v>0</v>
          </cell>
          <cell r="BN733">
            <v>0</v>
          </cell>
          <cell r="BO733">
            <v>0</v>
          </cell>
          <cell r="BP733">
            <v>0</v>
          </cell>
          <cell r="BQ733">
            <v>0</v>
          </cell>
          <cell r="BR733">
            <v>0</v>
          </cell>
          <cell r="BS733">
            <v>0</v>
          </cell>
          <cell r="BT733">
            <v>0</v>
          </cell>
          <cell r="BU733">
            <v>0</v>
          </cell>
          <cell r="BV733">
            <v>0</v>
          </cell>
          <cell r="BW733">
            <v>0</v>
          </cell>
          <cell r="BX733">
            <v>0</v>
          </cell>
          <cell r="BY733">
            <v>0</v>
          </cell>
          <cell r="BZ733">
            <v>0</v>
          </cell>
          <cell r="CA733">
            <v>0</v>
          </cell>
          <cell r="CB733">
            <v>0</v>
          </cell>
          <cell r="CC733">
            <v>0</v>
          </cell>
          <cell r="CD733">
            <v>0</v>
          </cell>
          <cell r="CE733">
            <v>0</v>
          </cell>
          <cell r="CF733">
            <v>0</v>
          </cell>
          <cell r="CG733">
            <v>0</v>
          </cell>
          <cell r="CH733">
            <v>0</v>
          </cell>
          <cell r="CI733">
            <v>0</v>
          </cell>
          <cell r="CJ733">
            <v>0</v>
          </cell>
          <cell r="CK733">
            <v>0</v>
          </cell>
          <cell r="CL733">
            <v>0</v>
          </cell>
          <cell r="CM733">
            <v>0</v>
          </cell>
          <cell r="CN733">
            <v>0</v>
          </cell>
          <cell r="CO733">
            <v>0</v>
          </cell>
          <cell r="CP733">
            <v>0</v>
          </cell>
          <cell r="CQ733">
            <v>0</v>
          </cell>
          <cell r="CR733">
            <v>0</v>
          </cell>
          <cell r="CS733">
            <v>0</v>
          </cell>
          <cell r="CT733">
            <v>0</v>
          </cell>
          <cell r="CU733">
            <v>0</v>
          </cell>
          <cell r="CV733">
            <v>0</v>
          </cell>
          <cell r="CW733">
            <v>0</v>
          </cell>
          <cell r="CX733">
            <v>0</v>
          </cell>
          <cell r="CY733">
            <v>0</v>
          </cell>
          <cell r="CZ733">
            <v>0</v>
          </cell>
          <cell r="DA733">
            <v>0</v>
          </cell>
          <cell r="DB733">
            <v>0</v>
          </cell>
          <cell r="DC733">
            <v>0</v>
          </cell>
          <cell r="DD733">
            <v>0</v>
          </cell>
          <cell r="DE733">
            <v>0</v>
          </cell>
          <cell r="DF733">
            <v>0</v>
          </cell>
          <cell r="DG733">
            <v>0</v>
          </cell>
          <cell r="DH733">
            <v>0</v>
          </cell>
          <cell r="DI733">
            <v>0</v>
          </cell>
          <cell r="DJ733">
            <v>0</v>
          </cell>
          <cell r="DK733">
            <v>0</v>
          </cell>
          <cell r="DL733">
            <v>0</v>
          </cell>
          <cell r="DM733">
            <v>0</v>
          </cell>
          <cell r="DN733">
            <v>0</v>
          </cell>
          <cell r="DO733">
            <v>0</v>
          </cell>
          <cell r="DP733">
            <v>0</v>
          </cell>
          <cell r="DQ733">
            <v>0</v>
          </cell>
          <cell r="DR733">
            <v>0</v>
          </cell>
          <cell r="DS733">
            <v>0</v>
          </cell>
          <cell r="DT733">
            <v>0</v>
          </cell>
          <cell r="DU733">
            <v>0</v>
          </cell>
          <cell r="DV733">
            <v>0</v>
          </cell>
          <cell r="DW733">
            <v>0</v>
          </cell>
          <cell r="DX733">
            <v>0</v>
          </cell>
          <cell r="DY733">
            <v>0</v>
          </cell>
          <cell r="DZ733">
            <v>0</v>
          </cell>
          <cell r="EA733">
            <v>0</v>
          </cell>
          <cell r="EB733">
            <v>0</v>
          </cell>
          <cell r="EC733">
            <v>0</v>
          </cell>
          <cell r="ED733">
            <v>0</v>
          </cell>
          <cell r="EE733">
            <v>0</v>
          </cell>
          <cell r="EF733">
            <v>0</v>
          </cell>
          <cell r="EG733">
            <v>0</v>
          </cell>
          <cell r="EH733">
            <v>0</v>
          </cell>
          <cell r="EI733">
            <v>0</v>
          </cell>
          <cell r="EJ733">
            <v>0</v>
          </cell>
          <cell r="EK733">
            <v>0</v>
          </cell>
          <cell r="EL733">
            <v>0</v>
          </cell>
          <cell r="EM733">
            <v>0</v>
          </cell>
          <cell r="EN733">
            <v>0</v>
          </cell>
        </row>
        <row r="734">
          <cell r="A734">
            <v>0</v>
          </cell>
          <cell r="B734">
            <v>0</v>
          </cell>
          <cell r="C734">
            <v>0</v>
          </cell>
          <cell r="D734">
            <v>0</v>
          </cell>
          <cell r="E734">
            <v>0</v>
          </cell>
          <cell r="F734">
            <v>0</v>
          </cell>
          <cell r="G734">
            <v>0</v>
          </cell>
          <cell r="I734">
            <v>0</v>
          </cell>
          <cell r="J734">
            <v>0</v>
          </cell>
          <cell r="K734">
            <v>0</v>
          </cell>
          <cell r="L734">
            <v>0</v>
          </cell>
          <cell r="M734">
            <v>0</v>
          </cell>
          <cell r="N734">
            <v>0</v>
          </cell>
          <cell r="O734">
            <v>0</v>
          </cell>
          <cell r="P734">
            <v>0</v>
          </cell>
          <cell r="Q734">
            <v>0</v>
          </cell>
          <cell r="R734">
            <v>0</v>
          </cell>
          <cell r="S734">
            <v>0</v>
          </cell>
          <cell r="T734">
            <v>0</v>
          </cell>
          <cell r="U734">
            <v>0</v>
          </cell>
          <cell r="V734">
            <v>0</v>
          </cell>
          <cell r="W734">
            <v>0</v>
          </cell>
          <cell r="X734">
            <v>0</v>
          </cell>
          <cell r="Y734">
            <v>0</v>
          </cell>
          <cell r="Z734">
            <v>0</v>
          </cell>
          <cell r="AA734">
            <v>0</v>
          </cell>
          <cell r="AB734">
            <v>0</v>
          </cell>
          <cell r="AC734">
            <v>0</v>
          </cell>
          <cell r="AD734">
            <v>0</v>
          </cell>
          <cell r="AE734">
            <v>0</v>
          </cell>
          <cell r="AF734">
            <v>0</v>
          </cell>
          <cell r="AG734">
            <v>0</v>
          </cell>
          <cell r="AH734">
            <v>0</v>
          </cell>
          <cell r="AI734">
            <v>0</v>
          </cell>
          <cell r="AJ734">
            <v>0</v>
          </cell>
          <cell r="AK734">
            <v>0</v>
          </cell>
          <cell r="AL734">
            <v>0</v>
          </cell>
          <cell r="AM734">
            <v>0</v>
          </cell>
          <cell r="AN734">
            <v>0</v>
          </cell>
          <cell r="AO734">
            <v>0</v>
          </cell>
          <cell r="AP734">
            <v>0</v>
          </cell>
          <cell r="AQ734">
            <v>0</v>
          </cell>
          <cell r="AR734">
            <v>0</v>
          </cell>
          <cell r="AS734">
            <v>0</v>
          </cell>
          <cell r="AT734">
            <v>0</v>
          </cell>
          <cell r="AU734">
            <v>0</v>
          </cell>
          <cell r="AV734">
            <v>0</v>
          </cell>
          <cell r="AW734">
            <v>0</v>
          </cell>
          <cell r="AX734">
            <v>0</v>
          </cell>
          <cell r="AY734">
            <v>0</v>
          </cell>
          <cell r="AZ734">
            <v>0</v>
          </cell>
          <cell r="BA734">
            <v>0</v>
          </cell>
          <cell r="BB734">
            <v>0</v>
          </cell>
          <cell r="BC734">
            <v>0</v>
          </cell>
          <cell r="BD734">
            <v>0</v>
          </cell>
          <cell r="BE734">
            <v>0</v>
          </cell>
          <cell r="BF734">
            <v>0</v>
          </cell>
          <cell r="BG734">
            <v>0</v>
          </cell>
          <cell r="BH734">
            <v>0</v>
          </cell>
          <cell r="BI734">
            <v>0</v>
          </cell>
          <cell r="BJ734">
            <v>0</v>
          </cell>
          <cell r="BK734">
            <v>0</v>
          </cell>
          <cell r="BL734">
            <v>0</v>
          </cell>
          <cell r="BM734">
            <v>0</v>
          </cell>
          <cell r="BN734">
            <v>0</v>
          </cell>
          <cell r="BO734">
            <v>0</v>
          </cell>
          <cell r="BP734">
            <v>0</v>
          </cell>
          <cell r="BQ734">
            <v>0</v>
          </cell>
          <cell r="BR734">
            <v>0</v>
          </cell>
          <cell r="BS734">
            <v>0</v>
          </cell>
          <cell r="BT734">
            <v>0</v>
          </cell>
          <cell r="BU734">
            <v>0</v>
          </cell>
          <cell r="BV734">
            <v>0</v>
          </cell>
          <cell r="BW734">
            <v>0</v>
          </cell>
          <cell r="BX734">
            <v>0</v>
          </cell>
          <cell r="BY734">
            <v>0</v>
          </cell>
          <cell r="BZ734">
            <v>0</v>
          </cell>
          <cell r="CA734">
            <v>0</v>
          </cell>
          <cell r="CB734">
            <v>0</v>
          </cell>
          <cell r="CC734">
            <v>0</v>
          </cell>
          <cell r="CD734">
            <v>0</v>
          </cell>
          <cell r="CE734">
            <v>0</v>
          </cell>
          <cell r="CF734">
            <v>0</v>
          </cell>
          <cell r="CG734">
            <v>0</v>
          </cell>
          <cell r="CH734">
            <v>0</v>
          </cell>
          <cell r="CI734">
            <v>0</v>
          </cell>
          <cell r="CJ734">
            <v>0</v>
          </cell>
          <cell r="CK734">
            <v>0</v>
          </cell>
          <cell r="CL734">
            <v>0</v>
          </cell>
          <cell r="CM734">
            <v>0</v>
          </cell>
          <cell r="CN734">
            <v>0</v>
          </cell>
          <cell r="CO734">
            <v>0</v>
          </cell>
          <cell r="CP734">
            <v>0</v>
          </cell>
          <cell r="CQ734">
            <v>0</v>
          </cell>
          <cell r="CR734">
            <v>0</v>
          </cell>
          <cell r="CS734">
            <v>0</v>
          </cell>
          <cell r="CT734">
            <v>0</v>
          </cell>
          <cell r="CU734">
            <v>0</v>
          </cell>
          <cell r="CV734">
            <v>0</v>
          </cell>
          <cell r="CW734">
            <v>0</v>
          </cell>
          <cell r="CX734">
            <v>0</v>
          </cell>
          <cell r="CY734">
            <v>0</v>
          </cell>
          <cell r="CZ734">
            <v>0</v>
          </cell>
          <cell r="DA734">
            <v>0</v>
          </cell>
          <cell r="DB734">
            <v>0</v>
          </cell>
          <cell r="DC734">
            <v>0</v>
          </cell>
          <cell r="DD734">
            <v>0</v>
          </cell>
          <cell r="DE734">
            <v>0</v>
          </cell>
          <cell r="DF734">
            <v>0</v>
          </cell>
          <cell r="DG734">
            <v>0</v>
          </cell>
          <cell r="DH734">
            <v>0</v>
          </cell>
          <cell r="DI734">
            <v>0</v>
          </cell>
          <cell r="DJ734">
            <v>0</v>
          </cell>
          <cell r="DK734">
            <v>0</v>
          </cell>
          <cell r="DL734">
            <v>0</v>
          </cell>
          <cell r="DM734">
            <v>0</v>
          </cell>
          <cell r="DN734">
            <v>0</v>
          </cell>
          <cell r="DO734">
            <v>0</v>
          </cell>
          <cell r="DP734">
            <v>0</v>
          </cell>
          <cell r="DQ734">
            <v>0</v>
          </cell>
          <cell r="DR734">
            <v>0</v>
          </cell>
          <cell r="DS734">
            <v>0</v>
          </cell>
          <cell r="DT734">
            <v>0</v>
          </cell>
          <cell r="DU734">
            <v>0</v>
          </cell>
          <cell r="DV734">
            <v>0</v>
          </cell>
          <cell r="DW734">
            <v>0</v>
          </cell>
          <cell r="DX734">
            <v>0</v>
          </cell>
          <cell r="DY734">
            <v>0</v>
          </cell>
          <cell r="DZ734">
            <v>0</v>
          </cell>
          <cell r="EA734">
            <v>0</v>
          </cell>
          <cell r="EB734">
            <v>0</v>
          </cell>
          <cell r="EC734">
            <v>0</v>
          </cell>
          <cell r="ED734">
            <v>0</v>
          </cell>
          <cell r="EE734">
            <v>0</v>
          </cell>
          <cell r="EF734">
            <v>0</v>
          </cell>
          <cell r="EG734">
            <v>0</v>
          </cell>
          <cell r="EH734">
            <v>0</v>
          </cell>
          <cell r="EI734">
            <v>0</v>
          </cell>
          <cell r="EJ734">
            <v>0</v>
          </cell>
          <cell r="EK734">
            <v>0</v>
          </cell>
          <cell r="EL734">
            <v>0</v>
          </cell>
          <cell r="EM734">
            <v>0</v>
          </cell>
          <cell r="EN734">
            <v>0</v>
          </cell>
        </row>
        <row r="735">
          <cell r="A735">
            <v>0</v>
          </cell>
          <cell r="B735">
            <v>0</v>
          </cell>
          <cell r="C735">
            <v>0</v>
          </cell>
          <cell r="D735">
            <v>0</v>
          </cell>
          <cell r="E735">
            <v>0</v>
          </cell>
          <cell r="F735">
            <v>0</v>
          </cell>
          <cell r="G735">
            <v>0</v>
          </cell>
          <cell r="I735">
            <v>0</v>
          </cell>
          <cell r="J735">
            <v>0</v>
          </cell>
          <cell r="K735">
            <v>0</v>
          </cell>
          <cell r="L735">
            <v>0</v>
          </cell>
          <cell r="M735">
            <v>0</v>
          </cell>
          <cell r="N735">
            <v>0</v>
          </cell>
          <cell r="O735">
            <v>0</v>
          </cell>
          <cell r="P735">
            <v>0</v>
          </cell>
          <cell r="Q735">
            <v>0</v>
          </cell>
          <cell r="R735">
            <v>0</v>
          </cell>
          <cell r="S735">
            <v>0</v>
          </cell>
          <cell r="T735">
            <v>0</v>
          </cell>
          <cell r="U735">
            <v>0</v>
          </cell>
          <cell r="V735">
            <v>0</v>
          </cell>
          <cell r="W735">
            <v>0</v>
          </cell>
          <cell r="X735">
            <v>0</v>
          </cell>
          <cell r="Y735">
            <v>0</v>
          </cell>
          <cell r="Z735">
            <v>0</v>
          </cell>
          <cell r="AA735">
            <v>0</v>
          </cell>
          <cell r="AB735">
            <v>0</v>
          </cell>
          <cell r="AC735">
            <v>0</v>
          </cell>
          <cell r="AD735">
            <v>0</v>
          </cell>
          <cell r="AE735">
            <v>0</v>
          </cell>
          <cell r="AF735">
            <v>0</v>
          </cell>
          <cell r="AG735">
            <v>0</v>
          </cell>
          <cell r="AH735">
            <v>0</v>
          </cell>
          <cell r="AI735">
            <v>0</v>
          </cell>
          <cell r="AJ735">
            <v>0</v>
          </cell>
          <cell r="AK735">
            <v>0</v>
          </cell>
          <cell r="AL735">
            <v>0</v>
          </cell>
          <cell r="AM735">
            <v>0</v>
          </cell>
          <cell r="AN735">
            <v>0</v>
          </cell>
          <cell r="AO735">
            <v>0</v>
          </cell>
          <cell r="AP735">
            <v>0</v>
          </cell>
          <cell r="AQ735">
            <v>0</v>
          </cell>
          <cell r="AR735">
            <v>0</v>
          </cell>
          <cell r="AS735">
            <v>0</v>
          </cell>
          <cell r="AT735">
            <v>0</v>
          </cell>
          <cell r="AU735">
            <v>0</v>
          </cell>
          <cell r="AV735">
            <v>0</v>
          </cell>
          <cell r="AW735">
            <v>0</v>
          </cell>
          <cell r="AX735">
            <v>0</v>
          </cell>
          <cell r="AY735">
            <v>0</v>
          </cell>
          <cell r="AZ735">
            <v>0</v>
          </cell>
          <cell r="BA735">
            <v>0</v>
          </cell>
          <cell r="BB735">
            <v>0</v>
          </cell>
          <cell r="BC735">
            <v>0</v>
          </cell>
          <cell r="BD735">
            <v>0</v>
          </cell>
          <cell r="BE735">
            <v>0</v>
          </cell>
          <cell r="BF735">
            <v>0</v>
          </cell>
          <cell r="BG735">
            <v>0</v>
          </cell>
          <cell r="BH735">
            <v>0</v>
          </cell>
          <cell r="BI735">
            <v>0</v>
          </cell>
          <cell r="BJ735">
            <v>0</v>
          </cell>
          <cell r="BK735">
            <v>0</v>
          </cell>
          <cell r="BL735">
            <v>0</v>
          </cell>
          <cell r="BM735">
            <v>0</v>
          </cell>
          <cell r="BN735">
            <v>0</v>
          </cell>
          <cell r="BO735">
            <v>0</v>
          </cell>
          <cell r="BP735">
            <v>0</v>
          </cell>
          <cell r="BQ735">
            <v>0</v>
          </cell>
          <cell r="BR735">
            <v>0</v>
          </cell>
          <cell r="BS735">
            <v>0</v>
          </cell>
          <cell r="BT735">
            <v>0</v>
          </cell>
          <cell r="BU735">
            <v>0</v>
          </cell>
          <cell r="BV735">
            <v>0</v>
          </cell>
          <cell r="BW735">
            <v>0</v>
          </cell>
          <cell r="BX735">
            <v>0</v>
          </cell>
          <cell r="BY735">
            <v>0</v>
          </cell>
          <cell r="BZ735">
            <v>0</v>
          </cell>
          <cell r="CA735">
            <v>0</v>
          </cell>
          <cell r="CB735">
            <v>0</v>
          </cell>
          <cell r="CC735">
            <v>0</v>
          </cell>
          <cell r="CD735">
            <v>0</v>
          </cell>
          <cell r="CE735">
            <v>0</v>
          </cell>
          <cell r="CF735">
            <v>0</v>
          </cell>
          <cell r="CG735">
            <v>0</v>
          </cell>
          <cell r="CH735">
            <v>0</v>
          </cell>
          <cell r="CI735">
            <v>0</v>
          </cell>
          <cell r="CJ735">
            <v>0</v>
          </cell>
          <cell r="CK735">
            <v>0</v>
          </cell>
          <cell r="CL735">
            <v>0</v>
          </cell>
          <cell r="CM735">
            <v>0</v>
          </cell>
          <cell r="CN735">
            <v>0</v>
          </cell>
          <cell r="CO735">
            <v>0</v>
          </cell>
          <cell r="CP735">
            <v>0</v>
          </cell>
          <cell r="CQ735">
            <v>0</v>
          </cell>
          <cell r="CR735">
            <v>0</v>
          </cell>
          <cell r="CS735">
            <v>0</v>
          </cell>
          <cell r="CT735">
            <v>0</v>
          </cell>
          <cell r="CU735">
            <v>0</v>
          </cell>
          <cell r="CV735">
            <v>0</v>
          </cell>
          <cell r="CW735">
            <v>0</v>
          </cell>
          <cell r="CX735">
            <v>0</v>
          </cell>
          <cell r="CY735">
            <v>0</v>
          </cell>
          <cell r="CZ735">
            <v>0</v>
          </cell>
          <cell r="DA735">
            <v>0</v>
          </cell>
          <cell r="DB735">
            <v>0</v>
          </cell>
          <cell r="DC735">
            <v>0</v>
          </cell>
          <cell r="DD735">
            <v>0</v>
          </cell>
          <cell r="DE735">
            <v>0</v>
          </cell>
          <cell r="DF735">
            <v>0</v>
          </cell>
          <cell r="DG735">
            <v>0</v>
          </cell>
          <cell r="DH735">
            <v>0</v>
          </cell>
          <cell r="DI735">
            <v>0</v>
          </cell>
          <cell r="DJ735">
            <v>0</v>
          </cell>
          <cell r="DK735">
            <v>0</v>
          </cell>
          <cell r="DL735">
            <v>0</v>
          </cell>
          <cell r="DM735">
            <v>0</v>
          </cell>
          <cell r="DN735">
            <v>0</v>
          </cell>
          <cell r="DO735">
            <v>0</v>
          </cell>
          <cell r="DP735">
            <v>0</v>
          </cell>
          <cell r="DQ735">
            <v>0</v>
          </cell>
          <cell r="DR735">
            <v>0</v>
          </cell>
          <cell r="DS735">
            <v>0</v>
          </cell>
          <cell r="DT735">
            <v>0</v>
          </cell>
          <cell r="DU735">
            <v>0</v>
          </cell>
          <cell r="DV735">
            <v>0</v>
          </cell>
          <cell r="DW735">
            <v>0</v>
          </cell>
          <cell r="DX735">
            <v>0</v>
          </cell>
          <cell r="DY735">
            <v>0</v>
          </cell>
          <cell r="DZ735">
            <v>0</v>
          </cell>
          <cell r="EA735">
            <v>0</v>
          </cell>
          <cell r="EB735">
            <v>0</v>
          </cell>
          <cell r="EC735">
            <v>0</v>
          </cell>
          <cell r="ED735">
            <v>0</v>
          </cell>
          <cell r="EE735">
            <v>0</v>
          </cell>
          <cell r="EF735">
            <v>0</v>
          </cell>
          <cell r="EG735">
            <v>0</v>
          </cell>
          <cell r="EH735">
            <v>0</v>
          </cell>
          <cell r="EI735">
            <v>0</v>
          </cell>
          <cell r="EJ735">
            <v>0</v>
          </cell>
          <cell r="EK735">
            <v>0</v>
          </cell>
          <cell r="EL735">
            <v>0</v>
          </cell>
          <cell r="EM735">
            <v>0</v>
          </cell>
          <cell r="EN735">
            <v>0</v>
          </cell>
        </row>
        <row r="736">
          <cell r="A736">
            <v>0</v>
          </cell>
          <cell r="B736">
            <v>0</v>
          </cell>
          <cell r="C736">
            <v>0</v>
          </cell>
          <cell r="D736">
            <v>0</v>
          </cell>
          <cell r="E736">
            <v>0</v>
          </cell>
          <cell r="F736">
            <v>0</v>
          </cell>
          <cell r="G736">
            <v>0</v>
          </cell>
          <cell r="I736">
            <v>0</v>
          </cell>
          <cell r="J736">
            <v>0</v>
          </cell>
          <cell r="K736">
            <v>0</v>
          </cell>
          <cell r="L736">
            <v>0</v>
          </cell>
          <cell r="M736">
            <v>0</v>
          </cell>
          <cell r="N736">
            <v>0</v>
          </cell>
          <cell r="O736">
            <v>0</v>
          </cell>
          <cell r="P736">
            <v>0</v>
          </cell>
          <cell r="Q736">
            <v>0</v>
          </cell>
          <cell r="R736">
            <v>0</v>
          </cell>
          <cell r="S736">
            <v>0</v>
          </cell>
          <cell r="T736">
            <v>0</v>
          </cell>
          <cell r="U736">
            <v>0</v>
          </cell>
          <cell r="V736">
            <v>0</v>
          </cell>
          <cell r="W736">
            <v>0</v>
          </cell>
          <cell r="X736">
            <v>0</v>
          </cell>
          <cell r="Y736">
            <v>0</v>
          </cell>
          <cell r="Z736">
            <v>0</v>
          </cell>
          <cell r="AA736">
            <v>0</v>
          </cell>
          <cell r="AB736">
            <v>0</v>
          </cell>
          <cell r="AC736">
            <v>0</v>
          </cell>
          <cell r="AD736">
            <v>0</v>
          </cell>
          <cell r="AE736">
            <v>0</v>
          </cell>
          <cell r="AF736">
            <v>0</v>
          </cell>
          <cell r="AG736">
            <v>0</v>
          </cell>
          <cell r="AH736">
            <v>0</v>
          </cell>
          <cell r="AI736">
            <v>0</v>
          </cell>
          <cell r="AJ736">
            <v>0</v>
          </cell>
          <cell r="AK736">
            <v>0</v>
          </cell>
          <cell r="AL736">
            <v>0</v>
          </cell>
          <cell r="AM736">
            <v>0</v>
          </cell>
          <cell r="AN736">
            <v>0</v>
          </cell>
          <cell r="AO736">
            <v>0</v>
          </cell>
          <cell r="AP736">
            <v>0</v>
          </cell>
          <cell r="AQ736">
            <v>0</v>
          </cell>
          <cell r="AR736">
            <v>0</v>
          </cell>
          <cell r="AS736">
            <v>0</v>
          </cell>
          <cell r="AT736">
            <v>0</v>
          </cell>
          <cell r="AU736">
            <v>0</v>
          </cell>
          <cell r="AV736">
            <v>0</v>
          </cell>
          <cell r="AW736">
            <v>0</v>
          </cell>
          <cell r="AX736">
            <v>0</v>
          </cell>
          <cell r="AY736">
            <v>0</v>
          </cell>
          <cell r="AZ736">
            <v>0</v>
          </cell>
          <cell r="BA736">
            <v>0</v>
          </cell>
          <cell r="BB736">
            <v>0</v>
          </cell>
          <cell r="BC736">
            <v>0</v>
          </cell>
          <cell r="BD736">
            <v>0</v>
          </cell>
          <cell r="BE736">
            <v>0</v>
          </cell>
          <cell r="BF736">
            <v>0</v>
          </cell>
          <cell r="BG736">
            <v>0</v>
          </cell>
          <cell r="BH736">
            <v>0</v>
          </cell>
          <cell r="BI736">
            <v>0</v>
          </cell>
          <cell r="BJ736">
            <v>0</v>
          </cell>
          <cell r="BK736">
            <v>0</v>
          </cell>
          <cell r="BL736">
            <v>0</v>
          </cell>
          <cell r="BM736">
            <v>0</v>
          </cell>
          <cell r="BN736">
            <v>0</v>
          </cell>
          <cell r="BO736">
            <v>0</v>
          </cell>
          <cell r="BP736">
            <v>0</v>
          </cell>
          <cell r="BQ736">
            <v>0</v>
          </cell>
          <cell r="BR736">
            <v>0</v>
          </cell>
          <cell r="BS736">
            <v>0</v>
          </cell>
          <cell r="BT736">
            <v>0</v>
          </cell>
          <cell r="BU736">
            <v>0</v>
          </cell>
          <cell r="BV736">
            <v>0</v>
          </cell>
          <cell r="BW736">
            <v>0</v>
          </cell>
          <cell r="BX736">
            <v>0</v>
          </cell>
          <cell r="BY736">
            <v>0</v>
          </cell>
          <cell r="BZ736">
            <v>0</v>
          </cell>
          <cell r="CA736">
            <v>0</v>
          </cell>
          <cell r="CB736">
            <v>0</v>
          </cell>
          <cell r="CC736">
            <v>0</v>
          </cell>
          <cell r="CD736">
            <v>0</v>
          </cell>
          <cell r="CE736">
            <v>0</v>
          </cell>
          <cell r="CF736">
            <v>0</v>
          </cell>
          <cell r="CG736">
            <v>0</v>
          </cell>
          <cell r="CH736">
            <v>0</v>
          </cell>
          <cell r="CI736">
            <v>0</v>
          </cell>
          <cell r="CJ736">
            <v>0</v>
          </cell>
          <cell r="CK736">
            <v>0</v>
          </cell>
          <cell r="CL736">
            <v>0</v>
          </cell>
          <cell r="CM736">
            <v>0</v>
          </cell>
          <cell r="CN736">
            <v>0</v>
          </cell>
          <cell r="CO736">
            <v>0</v>
          </cell>
          <cell r="CP736">
            <v>0</v>
          </cell>
          <cell r="CQ736">
            <v>0</v>
          </cell>
          <cell r="CR736">
            <v>0</v>
          </cell>
          <cell r="CS736">
            <v>0</v>
          </cell>
          <cell r="CT736">
            <v>0</v>
          </cell>
          <cell r="CU736">
            <v>0</v>
          </cell>
          <cell r="CV736">
            <v>0</v>
          </cell>
          <cell r="CW736">
            <v>0</v>
          </cell>
          <cell r="CX736">
            <v>0</v>
          </cell>
          <cell r="CY736">
            <v>0</v>
          </cell>
          <cell r="CZ736">
            <v>0</v>
          </cell>
          <cell r="DA736">
            <v>0</v>
          </cell>
          <cell r="DB736">
            <v>0</v>
          </cell>
          <cell r="DC736">
            <v>0</v>
          </cell>
          <cell r="DD736">
            <v>0</v>
          </cell>
          <cell r="DE736">
            <v>0</v>
          </cell>
          <cell r="DF736">
            <v>0</v>
          </cell>
          <cell r="DG736">
            <v>0</v>
          </cell>
          <cell r="DH736">
            <v>0</v>
          </cell>
          <cell r="DI736">
            <v>0</v>
          </cell>
          <cell r="DJ736">
            <v>0</v>
          </cell>
          <cell r="DK736">
            <v>0</v>
          </cell>
          <cell r="DL736">
            <v>0</v>
          </cell>
          <cell r="DM736">
            <v>0</v>
          </cell>
          <cell r="DN736">
            <v>0</v>
          </cell>
          <cell r="DO736">
            <v>0</v>
          </cell>
          <cell r="DP736">
            <v>0</v>
          </cell>
          <cell r="DQ736">
            <v>0</v>
          </cell>
          <cell r="DR736">
            <v>0</v>
          </cell>
          <cell r="DS736">
            <v>0</v>
          </cell>
          <cell r="DT736">
            <v>0</v>
          </cell>
          <cell r="DU736">
            <v>0</v>
          </cell>
          <cell r="DV736">
            <v>0</v>
          </cell>
          <cell r="DW736">
            <v>0</v>
          </cell>
          <cell r="DX736">
            <v>0</v>
          </cell>
          <cell r="DY736">
            <v>0</v>
          </cell>
          <cell r="DZ736">
            <v>0</v>
          </cell>
          <cell r="EA736">
            <v>0</v>
          </cell>
          <cell r="EB736">
            <v>0</v>
          </cell>
          <cell r="EC736">
            <v>0</v>
          </cell>
          <cell r="ED736">
            <v>0</v>
          </cell>
          <cell r="EE736">
            <v>0</v>
          </cell>
          <cell r="EF736">
            <v>0</v>
          </cell>
          <cell r="EG736">
            <v>0</v>
          </cell>
          <cell r="EH736">
            <v>0</v>
          </cell>
          <cell r="EI736">
            <v>0</v>
          </cell>
          <cell r="EJ736">
            <v>0</v>
          </cell>
          <cell r="EK736">
            <v>0</v>
          </cell>
          <cell r="EL736">
            <v>0</v>
          </cell>
          <cell r="EM736">
            <v>0</v>
          </cell>
          <cell r="EN736">
            <v>0</v>
          </cell>
        </row>
        <row r="737">
          <cell r="A737">
            <v>0</v>
          </cell>
          <cell r="B737">
            <v>0</v>
          </cell>
          <cell r="C737">
            <v>0</v>
          </cell>
          <cell r="D737">
            <v>0</v>
          </cell>
          <cell r="E737">
            <v>0</v>
          </cell>
          <cell r="F737">
            <v>0</v>
          </cell>
          <cell r="G737">
            <v>0</v>
          </cell>
          <cell r="I737">
            <v>0</v>
          </cell>
          <cell r="J737">
            <v>0</v>
          </cell>
          <cell r="K737">
            <v>0</v>
          </cell>
          <cell r="L737">
            <v>0</v>
          </cell>
          <cell r="M737">
            <v>0</v>
          </cell>
          <cell r="N737">
            <v>0</v>
          </cell>
          <cell r="O737">
            <v>0</v>
          </cell>
          <cell r="P737">
            <v>0</v>
          </cell>
          <cell r="Q737">
            <v>0</v>
          </cell>
          <cell r="R737">
            <v>0</v>
          </cell>
          <cell r="S737">
            <v>0</v>
          </cell>
          <cell r="T737">
            <v>0</v>
          </cell>
          <cell r="U737">
            <v>0</v>
          </cell>
          <cell r="V737">
            <v>0</v>
          </cell>
          <cell r="W737">
            <v>0</v>
          </cell>
          <cell r="X737">
            <v>0</v>
          </cell>
          <cell r="Y737">
            <v>0</v>
          </cell>
          <cell r="Z737">
            <v>0</v>
          </cell>
          <cell r="AA737">
            <v>0</v>
          </cell>
          <cell r="AB737">
            <v>0</v>
          </cell>
          <cell r="AC737">
            <v>0</v>
          </cell>
          <cell r="AD737">
            <v>0</v>
          </cell>
          <cell r="AE737">
            <v>0</v>
          </cell>
          <cell r="AF737">
            <v>0</v>
          </cell>
          <cell r="AG737">
            <v>0</v>
          </cell>
          <cell r="AH737">
            <v>0</v>
          </cell>
          <cell r="AI737">
            <v>0</v>
          </cell>
          <cell r="AJ737">
            <v>0</v>
          </cell>
          <cell r="AK737">
            <v>0</v>
          </cell>
          <cell r="AL737">
            <v>0</v>
          </cell>
          <cell r="AM737">
            <v>0</v>
          </cell>
          <cell r="AN737">
            <v>0</v>
          </cell>
          <cell r="AO737">
            <v>0</v>
          </cell>
          <cell r="AP737">
            <v>0</v>
          </cell>
          <cell r="AQ737">
            <v>0</v>
          </cell>
          <cell r="AR737">
            <v>0</v>
          </cell>
          <cell r="AS737">
            <v>0</v>
          </cell>
          <cell r="AT737">
            <v>0</v>
          </cell>
          <cell r="AU737">
            <v>0</v>
          </cell>
          <cell r="AV737">
            <v>0</v>
          </cell>
          <cell r="AW737">
            <v>0</v>
          </cell>
          <cell r="AX737">
            <v>0</v>
          </cell>
          <cell r="AY737">
            <v>0</v>
          </cell>
          <cell r="AZ737">
            <v>0</v>
          </cell>
          <cell r="BA737">
            <v>0</v>
          </cell>
          <cell r="BB737">
            <v>0</v>
          </cell>
          <cell r="BC737">
            <v>0</v>
          </cell>
          <cell r="BD737">
            <v>0</v>
          </cell>
          <cell r="BE737">
            <v>0</v>
          </cell>
          <cell r="BF737">
            <v>0</v>
          </cell>
          <cell r="BG737">
            <v>0</v>
          </cell>
          <cell r="BH737">
            <v>0</v>
          </cell>
          <cell r="BI737">
            <v>0</v>
          </cell>
          <cell r="BJ737">
            <v>0</v>
          </cell>
          <cell r="BK737">
            <v>0</v>
          </cell>
          <cell r="BL737">
            <v>0</v>
          </cell>
          <cell r="BM737">
            <v>0</v>
          </cell>
          <cell r="BN737">
            <v>0</v>
          </cell>
          <cell r="BO737">
            <v>0</v>
          </cell>
          <cell r="BP737">
            <v>0</v>
          </cell>
          <cell r="BQ737">
            <v>0</v>
          </cell>
          <cell r="BR737">
            <v>0</v>
          </cell>
          <cell r="BS737">
            <v>0</v>
          </cell>
          <cell r="BT737">
            <v>0</v>
          </cell>
          <cell r="BU737">
            <v>0</v>
          </cell>
          <cell r="BV737">
            <v>0</v>
          </cell>
          <cell r="BW737">
            <v>0</v>
          </cell>
          <cell r="BX737">
            <v>0</v>
          </cell>
          <cell r="BY737">
            <v>0</v>
          </cell>
          <cell r="BZ737">
            <v>0</v>
          </cell>
          <cell r="CA737">
            <v>0</v>
          </cell>
          <cell r="CB737">
            <v>0</v>
          </cell>
          <cell r="CC737">
            <v>0</v>
          </cell>
          <cell r="CD737">
            <v>0</v>
          </cell>
          <cell r="CE737">
            <v>0</v>
          </cell>
          <cell r="CF737">
            <v>0</v>
          </cell>
          <cell r="CG737">
            <v>0</v>
          </cell>
          <cell r="CH737">
            <v>0</v>
          </cell>
          <cell r="CI737">
            <v>0</v>
          </cell>
          <cell r="CJ737">
            <v>0</v>
          </cell>
          <cell r="CK737">
            <v>0</v>
          </cell>
          <cell r="CL737">
            <v>0</v>
          </cell>
          <cell r="CM737">
            <v>0</v>
          </cell>
          <cell r="CN737">
            <v>0</v>
          </cell>
          <cell r="CO737">
            <v>0</v>
          </cell>
          <cell r="CP737">
            <v>0</v>
          </cell>
          <cell r="CQ737">
            <v>0</v>
          </cell>
          <cell r="CR737">
            <v>0</v>
          </cell>
          <cell r="CS737">
            <v>0</v>
          </cell>
          <cell r="CT737">
            <v>0</v>
          </cell>
          <cell r="CU737">
            <v>0</v>
          </cell>
          <cell r="CV737">
            <v>0</v>
          </cell>
          <cell r="CW737">
            <v>0</v>
          </cell>
          <cell r="CX737">
            <v>0</v>
          </cell>
          <cell r="CY737">
            <v>0</v>
          </cell>
          <cell r="CZ737">
            <v>0</v>
          </cell>
          <cell r="DA737">
            <v>0</v>
          </cell>
          <cell r="DB737">
            <v>0</v>
          </cell>
          <cell r="DC737">
            <v>0</v>
          </cell>
          <cell r="DD737">
            <v>0</v>
          </cell>
          <cell r="DE737">
            <v>0</v>
          </cell>
          <cell r="DF737">
            <v>0</v>
          </cell>
          <cell r="DG737">
            <v>0</v>
          </cell>
          <cell r="DH737">
            <v>0</v>
          </cell>
          <cell r="DI737">
            <v>0</v>
          </cell>
          <cell r="DJ737">
            <v>0</v>
          </cell>
          <cell r="DK737">
            <v>0</v>
          </cell>
          <cell r="DL737">
            <v>0</v>
          </cell>
          <cell r="DM737">
            <v>0</v>
          </cell>
          <cell r="DN737">
            <v>0</v>
          </cell>
          <cell r="DO737">
            <v>0</v>
          </cell>
          <cell r="DP737">
            <v>0</v>
          </cell>
          <cell r="DQ737">
            <v>0</v>
          </cell>
          <cell r="DR737">
            <v>0</v>
          </cell>
          <cell r="DS737">
            <v>0</v>
          </cell>
          <cell r="DT737">
            <v>0</v>
          </cell>
          <cell r="DU737">
            <v>0</v>
          </cell>
          <cell r="DV737">
            <v>0</v>
          </cell>
          <cell r="DW737">
            <v>0</v>
          </cell>
          <cell r="DX737">
            <v>0</v>
          </cell>
          <cell r="DY737">
            <v>0</v>
          </cell>
          <cell r="DZ737">
            <v>0</v>
          </cell>
          <cell r="EA737">
            <v>0</v>
          </cell>
          <cell r="EB737">
            <v>0</v>
          </cell>
          <cell r="EC737">
            <v>0</v>
          </cell>
          <cell r="ED737">
            <v>0</v>
          </cell>
          <cell r="EE737">
            <v>0</v>
          </cell>
          <cell r="EF737">
            <v>0</v>
          </cell>
          <cell r="EG737">
            <v>0</v>
          </cell>
          <cell r="EH737">
            <v>0</v>
          </cell>
          <cell r="EI737">
            <v>0</v>
          </cell>
          <cell r="EJ737">
            <v>0</v>
          </cell>
          <cell r="EK737">
            <v>0</v>
          </cell>
          <cell r="EL737">
            <v>0</v>
          </cell>
          <cell r="EM737">
            <v>0</v>
          </cell>
          <cell r="EN737">
            <v>0</v>
          </cell>
        </row>
        <row r="738">
          <cell r="A738">
            <v>0</v>
          </cell>
          <cell r="B738">
            <v>0</v>
          </cell>
          <cell r="C738">
            <v>0</v>
          </cell>
          <cell r="D738">
            <v>0</v>
          </cell>
          <cell r="E738">
            <v>0</v>
          </cell>
          <cell r="F738">
            <v>0</v>
          </cell>
          <cell r="G738">
            <v>0</v>
          </cell>
          <cell r="I738">
            <v>0</v>
          </cell>
          <cell r="J738">
            <v>0</v>
          </cell>
          <cell r="K738">
            <v>0</v>
          </cell>
          <cell r="L738">
            <v>0</v>
          </cell>
          <cell r="M738">
            <v>0</v>
          </cell>
          <cell r="N738">
            <v>0</v>
          </cell>
          <cell r="O738">
            <v>0</v>
          </cell>
          <cell r="P738">
            <v>0</v>
          </cell>
          <cell r="Q738">
            <v>0</v>
          </cell>
          <cell r="R738">
            <v>0</v>
          </cell>
          <cell r="S738">
            <v>0</v>
          </cell>
          <cell r="T738">
            <v>0</v>
          </cell>
          <cell r="U738">
            <v>0</v>
          </cell>
          <cell r="V738">
            <v>0</v>
          </cell>
          <cell r="W738">
            <v>0</v>
          </cell>
          <cell r="X738">
            <v>0</v>
          </cell>
          <cell r="Y738">
            <v>0</v>
          </cell>
          <cell r="Z738">
            <v>0</v>
          </cell>
          <cell r="AA738">
            <v>0</v>
          </cell>
          <cell r="AB738">
            <v>0</v>
          </cell>
          <cell r="AC738">
            <v>0</v>
          </cell>
          <cell r="AD738">
            <v>0</v>
          </cell>
          <cell r="AE738">
            <v>0</v>
          </cell>
          <cell r="AF738">
            <v>0</v>
          </cell>
          <cell r="AG738">
            <v>0</v>
          </cell>
          <cell r="AH738">
            <v>0</v>
          </cell>
          <cell r="AI738">
            <v>0</v>
          </cell>
          <cell r="AJ738">
            <v>0</v>
          </cell>
          <cell r="AK738">
            <v>0</v>
          </cell>
          <cell r="AL738">
            <v>0</v>
          </cell>
          <cell r="AM738">
            <v>0</v>
          </cell>
          <cell r="AN738">
            <v>0</v>
          </cell>
          <cell r="AO738">
            <v>0</v>
          </cell>
          <cell r="AP738">
            <v>0</v>
          </cell>
          <cell r="AQ738">
            <v>0</v>
          </cell>
          <cell r="AR738">
            <v>0</v>
          </cell>
          <cell r="AS738">
            <v>0</v>
          </cell>
          <cell r="AT738">
            <v>0</v>
          </cell>
          <cell r="AU738">
            <v>0</v>
          </cell>
          <cell r="AV738">
            <v>0</v>
          </cell>
          <cell r="AW738">
            <v>0</v>
          </cell>
          <cell r="AX738">
            <v>0</v>
          </cell>
          <cell r="AY738">
            <v>0</v>
          </cell>
          <cell r="AZ738">
            <v>0</v>
          </cell>
          <cell r="BA738">
            <v>0</v>
          </cell>
          <cell r="BB738">
            <v>0</v>
          </cell>
          <cell r="BC738">
            <v>0</v>
          </cell>
          <cell r="BD738">
            <v>0</v>
          </cell>
          <cell r="BE738">
            <v>0</v>
          </cell>
          <cell r="BF738">
            <v>0</v>
          </cell>
          <cell r="BG738">
            <v>0</v>
          </cell>
          <cell r="BH738">
            <v>0</v>
          </cell>
          <cell r="BI738">
            <v>0</v>
          </cell>
          <cell r="BJ738">
            <v>0</v>
          </cell>
          <cell r="BK738">
            <v>0</v>
          </cell>
          <cell r="BL738">
            <v>0</v>
          </cell>
          <cell r="BM738">
            <v>0</v>
          </cell>
          <cell r="BN738">
            <v>0</v>
          </cell>
          <cell r="BO738">
            <v>0</v>
          </cell>
          <cell r="BP738">
            <v>0</v>
          </cell>
          <cell r="BQ738">
            <v>0</v>
          </cell>
          <cell r="BR738">
            <v>0</v>
          </cell>
          <cell r="BS738">
            <v>0</v>
          </cell>
          <cell r="BT738">
            <v>0</v>
          </cell>
          <cell r="BU738">
            <v>0</v>
          </cell>
          <cell r="BV738">
            <v>0</v>
          </cell>
          <cell r="BW738">
            <v>0</v>
          </cell>
          <cell r="BX738">
            <v>0</v>
          </cell>
          <cell r="BY738">
            <v>0</v>
          </cell>
          <cell r="BZ738">
            <v>0</v>
          </cell>
          <cell r="CA738">
            <v>0</v>
          </cell>
          <cell r="CB738">
            <v>0</v>
          </cell>
          <cell r="CC738">
            <v>0</v>
          </cell>
          <cell r="CD738">
            <v>0</v>
          </cell>
          <cell r="CE738">
            <v>0</v>
          </cell>
          <cell r="CF738">
            <v>0</v>
          </cell>
          <cell r="CG738">
            <v>0</v>
          </cell>
          <cell r="CH738">
            <v>0</v>
          </cell>
          <cell r="CI738">
            <v>0</v>
          </cell>
          <cell r="CJ738">
            <v>0</v>
          </cell>
          <cell r="CK738">
            <v>0</v>
          </cell>
          <cell r="CL738">
            <v>0</v>
          </cell>
          <cell r="CM738">
            <v>0</v>
          </cell>
          <cell r="CN738">
            <v>0</v>
          </cell>
          <cell r="CO738">
            <v>0</v>
          </cell>
          <cell r="CP738">
            <v>0</v>
          </cell>
          <cell r="CQ738">
            <v>0</v>
          </cell>
          <cell r="CR738">
            <v>0</v>
          </cell>
          <cell r="CS738">
            <v>0</v>
          </cell>
          <cell r="CT738">
            <v>0</v>
          </cell>
          <cell r="CU738">
            <v>0</v>
          </cell>
          <cell r="CV738">
            <v>0</v>
          </cell>
          <cell r="CW738">
            <v>0</v>
          </cell>
          <cell r="CX738">
            <v>0</v>
          </cell>
          <cell r="CY738">
            <v>0</v>
          </cell>
          <cell r="CZ738">
            <v>0</v>
          </cell>
          <cell r="DA738">
            <v>0</v>
          </cell>
          <cell r="DB738">
            <v>0</v>
          </cell>
          <cell r="DC738">
            <v>0</v>
          </cell>
          <cell r="DD738">
            <v>0</v>
          </cell>
          <cell r="DE738">
            <v>0</v>
          </cell>
          <cell r="DF738">
            <v>0</v>
          </cell>
          <cell r="DG738">
            <v>0</v>
          </cell>
          <cell r="DH738">
            <v>0</v>
          </cell>
          <cell r="DI738">
            <v>0</v>
          </cell>
          <cell r="DJ738">
            <v>0</v>
          </cell>
          <cell r="DK738">
            <v>0</v>
          </cell>
          <cell r="DL738">
            <v>0</v>
          </cell>
          <cell r="DM738">
            <v>0</v>
          </cell>
          <cell r="DN738">
            <v>0</v>
          </cell>
          <cell r="DO738">
            <v>0</v>
          </cell>
          <cell r="DP738">
            <v>0</v>
          </cell>
          <cell r="DQ738">
            <v>0</v>
          </cell>
          <cell r="DR738">
            <v>0</v>
          </cell>
          <cell r="DS738">
            <v>0</v>
          </cell>
          <cell r="DT738">
            <v>0</v>
          </cell>
          <cell r="DU738">
            <v>0</v>
          </cell>
          <cell r="DV738">
            <v>0</v>
          </cell>
          <cell r="DW738">
            <v>0</v>
          </cell>
          <cell r="DX738">
            <v>0</v>
          </cell>
          <cell r="DY738">
            <v>0</v>
          </cell>
          <cell r="DZ738">
            <v>0</v>
          </cell>
          <cell r="EA738">
            <v>0</v>
          </cell>
          <cell r="EB738">
            <v>0</v>
          </cell>
          <cell r="EC738">
            <v>0</v>
          </cell>
          <cell r="ED738">
            <v>0</v>
          </cell>
          <cell r="EE738">
            <v>0</v>
          </cell>
          <cell r="EF738">
            <v>0</v>
          </cell>
          <cell r="EG738">
            <v>0</v>
          </cell>
          <cell r="EH738">
            <v>0</v>
          </cell>
          <cell r="EI738">
            <v>0</v>
          </cell>
          <cell r="EJ738">
            <v>0</v>
          </cell>
          <cell r="EK738">
            <v>0</v>
          </cell>
          <cell r="EL738">
            <v>0</v>
          </cell>
          <cell r="EM738">
            <v>0</v>
          </cell>
          <cell r="EN738">
            <v>0</v>
          </cell>
        </row>
        <row r="739">
          <cell r="A739">
            <v>0</v>
          </cell>
          <cell r="B739">
            <v>0</v>
          </cell>
          <cell r="C739">
            <v>0</v>
          </cell>
          <cell r="D739">
            <v>0</v>
          </cell>
          <cell r="E739">
            <v>0</v>
          </cell>
          <cell r="F739">
            <v>0</v>
          </cell>
          <cell r="G739">
            <v>0</v>
          </cell>
          <cell r="I739">
            <v>0</v>
          </cell>
          <cell r="J739">
            <v>0</v>
          </cell>
          <cell r="K739">
            <v>0</v>
          </cell>
          <cell r="L739">
            <v>0</v>
          </cell>
          <cell r="M739">
            <v>0</v>
          </cell>
          <cell r="N739">
            <v>0</v>
          </cell>
          <cell r="O739">
            <v>0</v>
          </cell>
          <cell r="P739">
            <v>0</v>
          </cell>
          <cell r="Q739">
            <v>0</v>
          </cell>
          <cell r="R739">
            <v>0</v>
          </cell>
          <cell r="S739">
            <v>0</v>
          </cell>
          <cell r="T739">
            <v>0</v>
          </cell>
          <cell r="U739">
            <v>0</v>
          </cell>
          <cell r="V739">
            <v>0</v>
          </cell>
          <cell r="W739">
            <v>0</v>
          </cell>
          <cell r="X739">
            <v>0</v>
          </cell>
          <cell r="Y739">
            <v>0</v>
          </cell>
          <cell r="Z739">
            <v>0</v>
          </cell>
          <cell r="AA739">
            <v>0</v>
          </cell>
          <cell r="AB739">
            <v>0</v>
          </cell>
          <cell r="AC739">
            <v>0</v>
          </cell>
          <cell r="AD739">
            <v>0</v>
          </cell>
          <cell r="AE739">
            <v>0</v>
          </cell>
          <cell r="AF739">
            <v>0</v>
          </cell>
          <cell r="AG739">
            <v>0</v>
          </cell>
          <cell r="AH739">
            <v>0</v>
          </cell>
          <cell r="AI739">
            <v>0</v>
          </cell>
          <cell r="AJ739">
            <v>0</v>
          </cell>
          <cell r="AK739">
            <v>0</v>
          </cell>
          <cell r="AL739">
            <v>0</v>
          </cell>
          <cell r="AM739">
            <v>0</v>
          </cell>
          <cell r="AN739">
            <v>0</v>
          </cell>
          <cell r="AO739">
            <v>0</v>
          </cell>
          <cell r="AP739">
            <v>0</v>
          </cell>
          <cell r="AQ739">
            <v>0</v>
          </cell>
          <cell r="AR739">
            <v>0</v>
          </cell>
          <cell r="AS739">
            <v>0</v>
          </cell>
          <cell r="AT739">
            <v>0</v>
          </cell>
          <cell r="AU739">
            <v>0</v>
          </cell>
          <cell r="AV739">
            <v>0</v>
          </cell>
          <cell r="AW739">
            <v>0</v>
          </cell>
          <cell r="AX739">
            <v>0</v>
          </cell>
          <cell r="AY739">
            <v>0</v>
          </cell>
          <cell r="AZ739">
            <v>0</v>
          </cell>
          <cell r="BA739">
            <v>0</v>
          </cell>
          <cell r="BB739">
            <v>0</v>
          </cell>
          <cell r="BC739">
            <v>0</v>
          </cell>
          <cell r="BD739">
            <v>0</v>
          </cell>
          <cell r="BE739">
            <v>0</v>
          </cell>
          <cell r="BF739">
            <v>0</v>
          </cell>
          <cell r="BG739">
            <v>0</v>
          </cell>
          <cell r="BH739">
            <v>0</v>
          </cell>
          <cell r="BI739">
            <v>0</v>
          </cell>
          <cell r="BJ739">
            <v>0</v>
          </cell>
          <cell r="BK739">
            <v>0</v>
          </cell>
          <cell r="BL739">
            <v>0</v>
          </cell>
          <cell r="BM739">
            <v>0</v>
          </cell>
          <cell r="BN739">
            <v>0</v>
          </cell>
          <cell r="BO739">
            <v>0</v>
          </cell>
          <cell r="BP739">
            <v>0</v>
          </cell>
          <cell r="BQ739">
            <v>0</v>
          </cell>
          <cell r="BR739">
            <v>0</v>
          </cell>
          <cell r="BS739">
            <v>0</v>
          </cell>
          <cell r="BT739">
            <v>0</v>
          </cell>
          <cell r="BU739">
            <v>0</v>
          </cell>
          <cell r="BV739">
            <v>0</v>
          </cell>
          <cell r="BW739">
            <v>0</v>
          </cell>
          <cell r="BX739">
            <v>0</v>
          </cell>
          <cell r="BY739">
            <v>0</v>
          </cell>
          <cell r="BZ739">
            <v>0</v>
          </cell>
          <cell r="CA739">
            <v>0</v>
          </cell>
          <cell r="CB739">
            <v>0</v>
          </cell>
          <cell r="CC739">
            <v>0</v>
          </cell>
          <cell r="CD739">
            <v>0</v>
          </cell>
          <cell r="CE739">
            <v>0</v>
          </cell>
          <cell r="CF739">
            <v>0</v>
          </cell>
          <cell r="CG739">
            <v>0</v>
          </cell>
          <cell r="CH739">
            <v>0</v>
          </cell>
          <cell r="CI739">
            <v>0</v>
          </cell>
          <cell r="CJ739">
            <v>0</v>
          </cell>
          <cell r="CK739">
            <v>0</v>
          </cell>
          <cell r="CL739">
            <v>0</v>
          </cell>
          <cell r="CM739">
            <v>0</v>
          </cell>
          <cell r="CN739">
            <v>0</v>
          </cell>
          <cell r="CO739">
            <v>0</v>
          </cell>
          <cell r="CP739">
            <v>0</v>
          </cell>
          <cell r="CQ739">
            <v>0</v>
          </cell>
          <cell r="CR739">
            <v>0</v>
          </cell>
          <cell r="CS739">
            <v>0</v>
          </cell>
          <cell r="CT739">
            <v>0</v>
          </cell>
          <cell r="CU739">
            <v>0</v>
          </cell>
          <cell r="CV739">
            <v>0</v>
          </cell>
          <cell r="CW739">
            <v>0</v>
          </cell>
          <cell r="CX739">
            <v>0</v>
          </cell>
          <cell r="CY739">
            <v>0</v>
          </cell>
          <cell r="CZ739">
            <v>0</v>
          </cell>
          <cell r="DA739">
            <v>0</v>
          </cell>
          <cell r="DB739">
            <v>0</v>
          </cell>
          <cell r="DC739">
            <v>0</v>
          </cell>
          <cell r="DD739">
            <v>0</v>
          </cell>
          <cell r="DE739">
            <v>0</v>
          </cell>
          <cell r="DF739">
            <v>0</v>
          </cell>
          <cell r="DG739">
            <v>0</v>
          </cell>
          <cell r="DH739">
            <v>0</v>
          </cell>
          <cell r="DI739">
            <v>0</v>
          </cell>
          <cell r="DJ739">
            <v>0</v>
          </cell>
          <cell r="DK739">
            <v>0</v>
          </cell>
          <cell r="DL739">
            <v>0</v>
          </cell>
          <cell r="DM739">
            <v>0</v>
          </cell>
          <cell r="DN739">
            <v>0</v>
          </cell>
          <cell r="DO739">
            <v>0</v>
          </cell>
          <cell r="DP739">
            <v>0</v>
          </cell>
          <cell r="DQ739">
            <v>0</v>
          </cell>
          <cell r="DR739">
            <v>0</v>
          </cell>
          <cell r="DS739">
            <v>0</v>
          </cell>
          <cell r="DT739">
            <v>0</v>
          </cell>
          <cell r="DU739">
            <v>0</v>
          </cell>
          <cell r="DV739">
            <v>0</v>
          </cell>
          <cell r="DW739">
            <v>0</v>
          </cell>
          <cell r="DX739">
            <v>0</v>
          </cell>
          <cell r="DY739">
            <v>0</v>
          </cell>
          <cell r="DZ739">
            <v>0</v>
          </cell>
          <cell r="EA739">
            <v>0</v>
          </cell>
          <cell r="EB739">
            <v>0</v>
          </cell>
          <cell r="EC739">
            <v>0</v>
          </cell>
          <cell r="ED739">
            <v>0</v>
          </cell>
          <cell r="EE739">
            <v>0</v>
          </cell>
          <cell r="EF739">
            <v>0</v>
          </cell>
          <cell r="EG739">
            <v>0</v>
          </cell>
          <cell r="EH739">
            <v>0</v>
          </cell>
          <cell r="EI739">
            <v>0</v>
          </cell>
          <cell r="EJ739">
            <v>0</v>
          </cell>
          <cell r="EK739">
            <v>0</v>
          </cell>
          <cell r="EL739">
            <v>0</v>
          </cell>
          <cell r="EM739">
            <v>0</v>
          </cell>
          <cell r="EN739">
            <v>0</v>
          </cell>
        </row>
        <row r="740">
          <cell r="A740">
            <v>0</v>
          </cell>
          <cell r="B740">
            <v>0</v>
          </cell>
          <cell r="C740">
            <v>0</v>
          </cell>
          <cell r="D740">
            <v>0</v>
          </cell>
          <cell r="E740">
            <v>0</v>
          </cell>
          <cell r="F740">
            <v>0</v>
          </cell>
          <cell r="G740">
            <v>0</v>
          </cell>
          <cell r="I740">
            <v>0</v>
          </cell>
          <cell r="J740">
            <v>0</v>
          </cell>
          <cell r="K740">
            <v>0</v>
          </cell>
          <cell r="L740">
            <v>0</v>
          </cell>
          <cell r="M740">
            <v>0</v>
          </cell>
          <cell r="N740">
            <v>0</v>
          </cell>
          <cell r="O740">
            <v>0</v>
          </cell>
          <cell r="P740">
            <v>0</v>
          </cell>
          <cell r="Q740">
            <v>0</v>
          </cell>
          <cell r="R740">
            <v>0</v>
          </cell>
          <cell r="S740">
            <v>0</v>
          </cell>
          <cell r="T740">
            <v>0</v>
          </cell>
          <cell r="U740">
            <v>0</v>
          </cell>
          <cell r="V740">
            <v>0</v>
          </cell>
          <cell r="W740">
            <v>0</v>
          </cell>
          <cell r="X740">
            <v>0</v>
          </cell>
          <cell r="Y740">
            <v>0</v>
          </cell>
          <cell r="Z740">
            <v>0</v>
          </cell>
          <cell r="AA740">
            <v>0</v>
          </cell>
          <cell r="AB740">
            <v>0</v>
          </cell>
          <cell r="AC740">
            <v>0</v>
          </cell>
          <cell r="AD740">
            <v>0</v>
          </cell>
          <cell r="AE740">
            <v>0</v>
          </cell>
          <cell r="AF740">
            <v>0</v>
          </cell>
          <cell r="AG740">
            <v>0</v>
          </cell>
          <cell r="AH740">
            <v>0</v>
          </cell>
          <cell r="AI740">
            <v>0</v>
          </cell>
          <cell r="AJ740">
            <v>0</v>
          </cell>
          <cell r="AK740">
            <v>0</v>
          </cell>
          <cell r="AL740">
            <v>0</v>
          </cell>
          <cell r="AM740">
            <v>0</v>
          </cell>
          <cell r="AN740">
            <v>0</v>
          </cell>
          <cell r="AO740">
            <v>0</v>
          </cell>
          <cell r="AP740">
            <v>0</v>
          </cell>
          <cell r="AQ740">
            <v>0</v>
          </cell>
          <cell r="AR740">
            <v>0</v>
          </cell>
          <cell r="AS740">
            <v>0</v>
          </cell>
          <cell r="AT740">
            <v>0</v>
          </cell>
          <cell r="AU740">
            <v>0</v>
          </cell>
          <cell r="AV740">
            <v>0</v>
          </cell>
          <cell r="AW740">
            <v>0</v>
          </cell>
          <cell r="AX740">
            <v>0</v>
          </cell>
          <cell r="AY740">
            <v>0</v>
          </cell>
          <cell r="AZ740">
            <v>0</v>
          </cell>
          <cell r="BA740">
            <v>0</v>
          </cell>
          <cell r="BB740">
            <v>0</v>
          </cell>
          <cell r="BC740">
            <v>0</v>
          </cell>
          <cell r="BD740">
            <v>0</v>
          </cell>
          <cell r="BE740">
            <v>0</v>
          </cell>
          <cell r="BF740">
            <v>0</v>
          </cell>
          <cell r="BG740">
            <v>0</v>
          </cell>
          <cell r="BH740">
            <v>0</v>
          </cell>
          <cell r="BI740">
            <v>0</v>
          </cell>
          <cell r="BJ740">
            <v>0</v>
          </cell>
          <cell r="BK740">
            <v>0</v>
          </cell>
          <cell r="BL740">
            <v>0</v>
          </cell>
          <cell r="BM740">
            <v>0</v>
          </cell>
          <cell r="BN740">
            <v>0</v>
          </cell>
          <cell r="BO740">
            <v>0</v>
          </cell>
          <cell r="BP740">
            <v>0</v>
          </cell>
          <cell r="BQ740">
            <v>0</v>
          </cell>
          <cell r="BR740">
            <v>0</v>
          </cell>
          <cell r="BS740">
            <v>0</v>
          </cell>
          <cell r="BT740">
            <v>0</v>
          </cell>
          <cell r="BU740">
            <v>0</v>
          </cell>
          <cell r="BV740">
            <v>0</v>
          </cell>
          <cell r="BW740">
            <v>0</v>
          </cell>
          <cell r="BX740">
            <v>0</v>
          </cell>
          <cell r="BY740">
            <v>0</v>
          </cell>
          <cell r="BZ740">
            <v>0</v>
          </cell>
          <cell r="CA740">
            <v>0</v>
          </cell>
          <cell r="CB740">
            <v>0</v>
          </cell>
          <cell r="CC740">
            <v>0</v>
          </cell>
          <cell r="CD740">
            <v>0</v>
          </cell>
          <cell r="CE740">
            <v>0</v>
          </cell>
          <cell r="CF740">
            <v>0</v>
          </cell>
          <cell r="CG740">
            <v>0</v>
          </cell>
          <cell r="CH740">
            <v>0</v>
          </cell>
          <cell r="CI740">
            <v>0</v>
          </cell>
          <cell r="CJ740">
            <v>0</v>
          </cell>
          <cell r="CK740">
            <v>0</v>
          </cell>
          <cell r="CL740">
            <v>0</v>
          </cell>
          <cell r="CM740">
            <v>0</v>
          </cell>
          <cell r="CN740">
            <v>0</v>
          </cell>
          <cell r="CO740">
            <v>0</v>
          </cell>
          <cell r="CP740">
            <v>0</v>
          </cell>
          <cell r="CQ740">
            <v>0</v>
          </cell>
          <cell r="CR740">
            <v>0</v>
          </cell>
          <cell r="CS740">
            <v>0</v>
          </cell>
          <cell r="CT740">
            <v>0</v>
          </cell>
          <cell r="CU740">
            <v>0</v>
          </cell>
          <cell r="CV740">
            <v>0</v>
          </cell>
          <cell r="CW740">
            <v>0</v>
          </cell>
          <cell r="CX740">
            <v>0</v>
          </cell>
          <cell r="CY740">
            <v>0</v>
          </cell>
          <cell r="CZ740">
            <v>0</v>
          </cell>
          <cell r="DA740">
            <v>0</v>
          </cell>
          <cell r="DB740">
            <v>0</v>
          </cell>
          <cell r="DC740">
            <v>0</v>
          </cell>
          <cell r="DD740">
            <v>0</v>
          </cell>
          <cell r="DE740">
            <v>0</v>
          </cell>
          <cell r="DF740">
            <v>0</v>
          </cell>
          <cell r="DG740">
            <v>0</v>
          </cell>
          <cell r="DH740">
            <v>0</v>
          </cell>
          <cell r="DI740">
            <v>0</v>
          </cell>
          <cell r="DJ740">
            <v>0</v>
          </cell>
          <cell r="DK740">
            <v>0</v>
          </cell>
          <cell r="DL740">
            <v>0</v>
          </cell>
          <cell r="DM740">
            <v>0</v>
          </cell>
          <cell r="DN740">
            <v>0</v>
          </cell>
          <cell r="DO740">
            <v>0</v>
          </cell>
          <cell r="DP740">
            <v>0</v>
          </cell>
          <cell r="DQ740">
            <v>0</v>
          </cell>
          <cell r="DR740">
            <v>0</v>
          </cell>
          <cell r="DS740">
            <v>0</v>
          </cell>
          <cell r="DT740">
            <v>0</v>
          </cell>
          <cell r="DU740">
            <v>0</v>
          </cell>
          <cell r="DV740">
            <v>0</v>
          </cell>
          <cell r="DW740">
            <v>0</v>
          </cell>
          <cell r="DX740">
            <v>0</v>
          </cell>
          <cell r="DY740">
            <v>0</v>
          </cell>
          <cell r="DZ740">
            <v>0</v>
          </cell>
          <cell r="EA740">
            <v>0</v>
          </cell>
          <cell r="EB740">
            <v>0</v>
          </cell>
          <cell r="EC740">
            <v>0</v>
          </cell>
          <cell r="ED740">
            <v>0</v>
          </cell>
          <cell r="EE740">
            <v>0</v>
          </cell>
          <cell r="EF740">
            <v>0</v>
          </cell>
          <cell r="EG740">
            <v>0</v>
          </cell>
          <cell r="EH740">
            <v>0</v>
          </cell>
          <cell r="EI740">
            <v>0</v>
          </cell>
          <cell r="EJ740">
            <v>0</v>
          </cell>
          <cell r="EK740">
            <v>0</v>
          </cell>
          <cell r="EL740">
            <v>0</v>
          </cell>
          <cell r="EM740">
            <v>0</v>
          </cell>
          <cell r="EN740">
            <v>0</v>
          </cell>
        </row>
        <row r="741">
          <cell r="A741">
            <v>0</v>
          </cell>
          <cell r="B741">
            <v>0</v>
          </cell>
          <cell r="C741">
            <v>0</v>
          </cell>
          <cell r="D741">
            <v>0</v>
          </cell>
          <cell r="E741">
            <v>0</v>
          </cell>
          <cell r="F741">
            <v>0</v>
          </cell>
          <cell r="G741">
            <v>0</v>
          </cell>
          <cell r="I741">
            <v>0</v>
          </cell>
          <cell r="J741">
            <v>0</v>
          </cell>
          <cell r="K741">
            <v>0</v>
          </cell>
          <cell r="L741">
            <v>0</v>
          </cell>
          <cell r="M741">
            <v>0</v>
          </cell>
          <cell r="N741">
            <v>0</v>
          </cell>
          <cell r="O741">
            <v>0</v>
          </cell>
          <cell r="P741">
            <v>0</v>
          </cell>
          <cell r="Q741">
            <v>0</v>
          </cell>
          <cell r="R741">
            <v>0</v>
          </cell>
          <cell r="S741">
            <v>0</v>
          </cell>
          <cell r="T741">
            <v>0</v>
          </cell>
          <cell r="U741">
            <v>0</v>
          </cell>
          <cell r="V741">
            <v>0</v>
          </cell>
          <cell r="W741">
            <v>0</v>
          </cell>
          <cell r="X741">
            <v>0</v>
          </cell>
          <cell r="Y741">
            <v>0</v>
          </cell>
          <cell r="Z741">
            <v>0</v>
          </cell>
          <cell r="AA741">
            <v>0</v>
          </cell>
          <cell r="AB741">
            <v>0</v>
          </cell>
          <cell r="AC741">
            <v>0</v>
          </cell>
          <cell r="AD741">
            <v>0</v>
          </cell>
          <cell r="AE741">
            <v>0</v>
          </cell>
          <cell r="AF741">
            <v>0</v>
          </cell>
          <cell r="AG741">
            <v>0</v>
          </cell>
          <cell r="AH741">
            <v>0</v>
          </cell>
          <cell r="AI741">
            <v>0</v>
          </cell>
          <cell r="AJ741">
            <v>0</v>
          </cell>
          <cell r="AK741">
            <v>0</v>
          </cell>
          <cell r="AL741">
            <v>0</v>
          </cell>
          <cell r="AM741">
            <v>0</v>
          </cell>
          <cell r="AN741">
            <v>0</v>
          </cell>
          <cell r="AO741">
            <v>0</v>
          </cell>
          <cell r="AP741">
            <v>0</v>
          </cell>
          <cell r="AQ741">
            <v>0</v>
          </cell>
          <cell r="AR741">
            <v>0</v>
          </cell>
          <cell r="AS741">
            <v>0</v>
          </cell>
          <cell r="AT741">
            <v>0</v>
          </cell>
          <cell r="AU741">
            <v>0</v>
          </cell>
          <cell r="AV741">
            <v>0</v>
          </cell>
          <cell r="AW741">
            <v>0</v>
          </cell>
          <cell r="AX741">
            <v>0</v>
          </cell>
          <cell r="AY741">
            <v>0</v>
          </cell>
          <cell r="AZ741">
            <v>0</v>
          </cell>
          <cell r="BA741">
            <v>0</v>
          </cell>
          <cell r="BB741">
            <v>0</v>
          </cell>
          <cell r="BC741">
            <v>0</v>
          </cell>
          <cell r="BD741">
            <v>0</v>
          </cell>
          <cell r="BE741">
            <v>0</v>
          </cell>
          <cell r="BF741">
            <v>0</v>
          </cell>
          <cell r="BG741">
            <v>0</v>
          </cell>
          <cell r="BH741">
            <v>0</v>
          </cell>
          <cell r="BI741">
            <v>0</v>
          </cell>
          <cell r="BJ741">
            <v>0</v>
          </cell>
          <cell r="BK741">
            <v>0</v>
          </cell>
          <cell r="BL741">
            <v>0</v>
          </cell>
          <cell r="BM741">
            <v>0</v>
          </cell>
          <cell r="BN741">
            <v>0</v>
          </cell>
          <cell r="BO741">
            <v>0</v>
          </cell>
          <cell r="BP741">
            <v>0</v>
          </cell>
          <cell r="BQ741">
            <v>0</v>
          </cell>
          <cell r="BR741">
            <v>0</v>
          </cell>
          <cell r="BS741">
            <v>0</v>
          </cell>
          <cell r="BT741">
            <v>0</v>
          </cell>
          <cell r="BU741">
            <v>0</v>
          </cell>
          <cell r="BV741">
            <v>0</v>
          </cell>
          <cell r="BW741">
            <v>0</v>
          </cell>
          <cell r="BX741">
            <v>0</v>
          </cell>
          <cell r="BY741">
            <v>0</v>
          </cell>
          <cell r="BZ741">
            <v>0</v>
          </cell>
          <cell r="CA741">
            <v>0</v>
          </cell>
          <cell r="CB741">
            <v>0</v>
          </cell>
          <cell r="CC741">
            <v>0</v>
          </cell>
          <cell r="CD741">
            <v>0</v>
          </cell>
          <cell r="CE741">
            <v>0</v>
          </cell>
          <cell r="CF741">
            <v>0</v>
          </cell>
          <cell r="CG741">
            <v>0</v>
          </cell>
          <cell r="CH741">
            <v>0</v>
          </cell>
          <cell r="CI741">
            <v>0</v>
          </cell>
          <cell r="CJ741">
            <v>0</v>
          </cell>
          <cell r="CK741">
            <v>0</v>
          </cell>
          <cell r="CL741">
            <v>0</v>
          </cell>
          <cell r="CM741">
            <v>0</v>
          </cell>
          <cell r="CN741">
            <v>0</v>
          </cell>
          <cell r="CO741">
            <v>0</v>
          </cell>
          <cell r="CP741">
            <v>0</v>
          </cell>
          <cell r="CQ741">
            <v>0</v>
          </cell>
          <cell r="CR741">
            <v>0</v>
          </cell>
          <cell r="CS741">
            <v>0</v>
          </cell>
          <cell r="CT741">
            <v>0</v>
          </cell>
          <cell r="CU741">
            <v>0</v>
          </cell>
          <cell r="CV741">
            <v>0</v>
          </cell>
          <cell r="CW741">
            <v>0</v>
          </cell>
          <cell r="CX741">
            <v>0</v>
          </cell>
          <cell r="CY741">
            <v>0</v>
          </cell>
          <cell r="CZ741">
            <v>0</v>
          </cell>
          <cell r="DA741">
            <v>0</v>
          </cell>
          <cell r="DB741">
            <v>0</v>
          </cell>
          <cell r="DC741">
            <v>0</v>
          </cell>
          <cell r="DD741">
            <v>0</v>
          </cell>
          <cell r="DE741">
            <v>0</v>
          </cell>
          <cell r="DF741">
            <v>0</v>
          </cell>
          <cell r="DG741">
            <v>0</v>
          </cell>
          <cell r="DH741">
            <v>0</v>
          </cell>
          <cell r="DI741">
            <v>0</v>
          </cell>
          <cell r="DJ741">
            <v>0</v>
          </cell>
          <cell r="DK741">
            <v>0</v>
          </cell>
          <cell r="DL741">
            <v>0</v>
          </cell>
          <cell r="DM741">
            <v>0</v>
          </cell>
          <cell r="DN741">
            <v>0</v>
          </cell>
          <cell r="DO741">
            <v>0</v>
          </cell>
          <cell r="DP741">
            <v>0</v>
          </cell>
          <cell r="DQ741">
            <v>0</v>
          </cell>
          <cell r="DR741">
            <v>0</v>
          </cell>
          <cell r="DS741">
            <v>0</v>
          </cell>
          <cell r="DT741">
            <v>0</v>
          </cell>
          <cell r="DU741">
            <v>0</v>
          </cell>
          <cell r="DV741">
            <v>0</v>
          </cell>
          <cell r="DW741">
            <v>0</v>
          </cell>
          <cell r="DX741">
            <v>0</v>
          </cell>
          <cell r="DY741">
            <v>0</v>
          </cell>
          <cell r="DZ741">
            <v>0</v>
          </cell>
          <cell r="EA741">
            <v>0</v>
          </cell>
          <cell r="EB741">
            <v>0</v>
          </cell>
          <cell r="EC741">
            <v>0</v>
          </cell>
          <cell r="ED741">
            <v>0</v>
          </cell>
          <cell r="EE741">
            <v>0</v>
          </cell>
          <cell r="EF741">
            <v>0</v>
          </cell>
          <cell r="EG741">
            <v>0</v>
          </cell>
          <cell r="EH741">
            <v>0</v>
          </cell>
          <cell r="EI741">
            <v>0</v>
          </cell>
          <cell r="EJ741">
            <v>0</v>
          </cell>
          <cell r="EK741">
            <v>0</v>
          </cell>
          <cell r="EL741">
            <v>0</v>
          </cell>
          <cell r="EM741">
            <v>0</v>
          </cell>
          <cell r="EN741">
            <v>0</v>
          </cell>
        </row>
        <row r="742">
          <cell r="A742">
            <v>0</v>
          </cell>
          <cell r="B742">
            <v>0</v>
          </cell>
          <cell r="C742">
            <v>0</v>
          </cell>
          <cell r="D742">
            <v>0</v>
          </cell>
          <cell r="E742">
            <v>0</v>
          </cell>
          <cell r="F742">
            <v>0</v>
          </cell>
          <cell r="G742">
            <v>0</v>
          </cell>
          <cell r="I742">
            <v>0</v>
          </cell>
          <cell r="J742">
            <v>0</v>
          </cell>
          <cell r="K742">
            <v>0</v>
          </cell>
          <cell r="L742">
            <v>0</v>
          </cell>
          <cell r="M742">
            <v>0</v>
          </cell>
          <cell r="N742">
            <v>0</v>
          </cell>
          <cell r="O742">
            <v>0</v>
          </cell>
          <cell r="P742">
            <v>0</v>
          </cell>
          <cell r="Q742">
            <v>0</v>
          </cell>
          <cell r="R742">
            <v>0</v>
          </cell>
          <cell r="S742">
            <v>0</v>
          </cell>
          <cell r="T742">
            <v>0</v>
          </cell>
          <cell r="U742">
            <v>0</v>
          </cell>
          <cell r="V742">
            <v>0</v>
          </cell>
          <cell r="W742">
            <v>0</v>
          </cell>
          <cell r="X742">
            <v>0</v>
          </cell>
          <cell r="Y742">
            <v>0</v>
          </cell>
          <cell r="Z742">
            <v>0</v>
          </cell>
          <cell r="AA742">
            <v>0</v>
          </cell>
          <cell r="AB742">
            <v>0</v>
          </cell>
          <cell r="AC742">
            <v>0</v>
          </cell>
          <cell r="AD742">
            <v>0</v>
          </cell>
          <cell r="AE742">
            <v>0</v>
          </cell>
          <cell r="AF742">
            <v>0</v>
          </cell>
          <cell r="AG742">
            <v>0</v>
          </cell>
          <cell r="AH742">
            <v>0</v>
          </cell>
          <cell r="AI742">
            <v>0</v>
          </cell>
          <cell r="AJ742">
            <v>0</v>
          </cell>
          <cell r="AK742">
            <v>0</v>
          </cell>
          <cell r="AL742">
            <v>0</v>
          </cell>
          <cell r="AM742">
            <v>0</v>
          </cell>
          <cell r="AN742">
            <v>0</v>
          </cell>
          <cell r="AO742">
            <v>0</v>
          </cell>
          <cell r="AP742">
            <v>0</v>
          </cell>
          <cell r="AQ742">
            <v>0</v>
          </cell>
          <cell r="AR742">
            <v>0</v>
          </cell>
          <cell r="AS742">
            <v>0</v>
          </cell>
          <cell r="AT742">
            <v>0</v>
          </cell>
          <cell r="AU742">
            <v>0</v>
          </cell>
          <cell r="AV742">
            <v>0</v>
          </cell>
          <cell r="AW742">
            <v>0</v>
          </cell>
          <cell r="AX742">
            <v>0</v>
          </cell>
          <cell r="AY742">
            <v>0</v>
          </cell>
          <cell r="AZ742">
            <v>0</v>
          </cell>
          <cell r="BA742">
            <v>0</v>
          </cell>
          <cell r="BB742">
            <v>0</v>
          </cell>
          <cell r="BC742">
            <v>0</v>
          </cell>
          <cell r="BD742">
            <v>0</v>
          </cell>
          <cell r="BE742">
            <v>0</v>
          </cell>
          <cell r="BF742">
            <v>0</v>
          </cell>
          <cell r="BG742">
            <v>0</v>
          </cell>
          <cell r="BH742">
            <v>0</v>
          </cell>
          <cell r="BI742">
            <v>0</v>
          </cell>
          <cell r="BJ742">
            <v>0</v>
          </cell>
          <cell r="BK742">
            <v>0</v>
          </cell>
          <cell r="BL742">
            <v>0</v>
          </cell>
          <cell r="BM742">
            <v>0</v>
          </cell>
          <cell r="BN742">
            <v>0</v>
          </cell>
          <cell r="BO742">
            <v>0</v>
          </cell>
          <cell r="BP742">
            <v>0</v>
          </cell>
          <cell r="BQ742">
            <v>0</v>
          </cell>
          <cell r="BR742">
            <v>0</v>
          </cell>
          <cell r="BS742">
            <v>0</v>
          </cell>
          <cell r="BT742">
            <v>0</v>
          </cell>
          <cell r="BU742">
            <v>0</v>
          </cell>
          <cell r="BV742">
            <v>0</v>
          </cell>
          <cell r="BW742">
            <v>0</v>
          </cell>
          <cell r="BX742">
            <v>0</v>
          </cell>
          <cell r="BY742">
            <v>0</v>
          </cell>
          <cell r="BZ742">
            <v>0</v>
          </cell>
          <cell r="CA742">
            <v>0</v>
          </cell>
          <cell r="CB742">
            <v>0</v>
          </cell>
          <cell r="CC742">
            <v>0</v>
          </cell>
          <cell r="CD742">
            <v>0</v>
          </cell>
          <cell r="CE742">
            <v>0</v>
          </cell>
          <cell r="CF742">
            <v>0</v>
          </cell>
          <cell r="CG742">
            <v>0</v>
          </cell>
          <cell r="CH742">
            <v>0</v>
          </cell>
          <cell r="CI742">
            <v>0</v>
          </cell>
          <cell r="CJ742">
            <v>0</v>
          </cell>
          <cell r="CK742">
            <v>0</v>
          </cell>
          <cell r="CL742">
            <v>0</v>
          </cell>
          <cell r="CM742">
            <v>0</v>
          </cell>
          <cell r="CN742">
            <v>0</v>
          </cell>
          <cell r="CO742">
            <v>0</v>
          </cell>
          <cell r="CP742">
            <v>0</v>
          </cell>
          <cell r="CQ742">
            <v>0</v>
          </cell>
          <cell r="CR742">
            <v>0</v>
          </cell>
          <cell r="CS742">
            <v>0</v>
          </cell>
          <cell r="CT742">
            <v>0</v>
          </cell>
          <cell r="CU742">
            <v>0</v>
          </cell>
          <cell r="CV742">
            <v>0</v>
          </cell>
          <cell r="CW742">
            <v>0</v>
          </cell>
          <cell r="CX742">
            <v>0</v>
          </cell>
          <cell r="CY742">
            <v>0</v>
          </cell>
          <cell r="CZ742">
            <v>0</v>
          </cell>
          <cell r="DA742">
            <v>0</v>
          </cell>
          <cell r="DB742">
            <v>0</v>
          </cell>
          <cell r="DC742">
            <v>0</v>
          </cell>
          <cell r="DD742">
            <v>0</v>
          </cell>
          <cell r="DE742">
            <v>0</v>
          </cell>
          <cell r="DF742">
            <v>0</v>
          </cell>
          <cell r="DG742">
            <v>0</v>
          </cell>
          <cell r="DH742">
            <v>0</v>
          </cell>
          <cell r="DI742">
            <v>0</v>
          </cell>
          <cell r="DJ742">
            <v>0</v>
          </cell>
          <cell r="DK742">
            <v>0</v>
          </cell>
          <cell r="DL742">
            <v>0</v>
          </cell>
          <cell r="DM742">
            <v>0</v>
          </cell>
          <cell r="DN742">
            <v>0</v>
          </cell>
          <cell r="DO742">
            <v>0</v>
          </cell>
          <cell r="DP742">
            <v>0</v>
          </cell>
          <cell r="DQ742">
            <v>0</v>
          </cell>
          <cell r="DR742">
            <v>0</v>
          </cell>
          <cell r="DS742">
            <v>0</v>
          </cell>
          <cell r="DT742">
            <v>0</v>
          </cell>
          <cell r="DU742">
            <v>0</v>
          </cell>
          <cell r="DV742">
            <v>0</v>
          </cell>
          <cell r="DW742">
            <v>0</v>
          </cell>
          <cell r="DX742">
            <v>0</v>
          </cell>
          <cell r="DY742">
            <v>0</v>
          </cell>
          <cell r="DZ742">
            <v>0</v>
          </cell>
          <cell r="EA742">
            <v>0</v>
          </cell>
          <cell r="EB742">
            <v>0</v>
          </cell>
          <cell r="EC742">
            <v>0</v>
          </cell>
          <cell r="ED742">
            <v>0</v>
          </cell>
          <cell r="EE742">
            <v>0</v>
          </cell>
          <cell r="EF742">
            <v>0</v>
          </cell>
          <cell r="EG742">
            <v>0</v>
          </cell>
          <cell r="EH742">
            <v>0</v>
          </cell>
          <cell r="EI742">
            <v>0</v>
          </cell>
          <cell r="EJ742">
            <v>0</v>
          </cell>
          <cell r="EK742">
            <v>0</v>
          </cell>
          <cell r="EL742">
            <v>0</v>
          </cell>
          <cell r="EM742">
            <v>0</v>
          </cell>
          <cell r="EN742">
            <v>0</v>
          </cell>
        </row>
        <row r="743">
          <cell r="A743">
            <v>0</v>
          </cell>
          <cell r="B743">
            <v>0</v>
          </cell>
          <cell r="C743">
            <v>0</v>
          </cell>
          <cell r="D743">
            <v>0</v>
          </cell>
          <cell r="E743">
            <v>0</v>
          </cell>
          <cell r="F743">
            <v>0</v>
          </cell>
          <cell r="G743">
            <v>0</v>
          </cell>
          <cell r="I743">
            <v>0</v>
          </cell>
          <cell r="J743">
            <v>0</v>
          </cell>
          <cell r="K743">
            <v>0</v>
          </cell>
          <cell r="L743">
            <v>0</v>
          </cell>
          <cell r="M743">
            <v>0</v>
          </cell>
          <cell r="N743">
            <v>0</v>
          </cell>
          <cell r="O743">
            <v>0</v>
          </cell>
          <cell r="P743">
            <v>0</v>
          </cell>
          <cell r="Q743">
            <v>0</v>
          </cell>
          <cell r="R743">
            <v>0</v>
          </cell>
          <cell r="S743">
            <v>0</v>
          </cell>
          <cell r="T743">
            <v>0</v>
          </cell>
          <cell r="U743">
            <v>0</v>
          </cell>
          <cell r="V743">
            <v>0</v>
          </cell>
          <cell r="W743">
            <v>0</v>
          </cell>
          <cell r="X743">
            <v>0</v>
          </cell>
          <cell r="Y743">
            <v>0</v>
          </cell>
          <cell r="Z743">
            <v>0</v>
          </cell>
          <cell r="AA743">
            <v>0</v>
          </cell>
          <cell r="AB743">
            <v>0</v>
          </cell>
          <cell r="AC743">
            <v>0</v>
          </cell>
          <cell r="AD743">
            <v>0</v>
          </cell>
          <cell r="AE743">
            <v>0</v>
          </cell>
          <cell r="AF743">
            <v>0</v>
          </cell>
          <cell r="AG743">
            <v>0</v>
          </cell>
          <cell r="AH743">
            <v>0</v>
          </cell>
          <cell r="AI743">
            <v>0</v>
          </cell>
          <cell r="AJ743">
            <v>0</v>
          </cell>
          <cell r="AK743">
            <v>0</v>
          </cell>
          <cell r="AL743">
            <v>0</v>
          </cell>
          <cell r="AM743">
            <v>0</v>
          </cell>
          <cell r="AN743">
            <v>0</v>
          </cell>
          <cell r="AO743">
            <v>0</v>
          </cell>
          <cell r="AP743">
            <v>0</v>
          </cell>
          <cell r="AQ743">
            <v>0</v>
          </cell>
          <cell r="AR743">
            <v>0</v>
          </cell>
          <cell r="AS743">
            <v>0</v>
          </cell>
          <cell r="AT743">
            <v>0</v>
          </cell>
          <cell r="AU743">
            <v>0</v>
          </cell>
          <cell r="AV743">
            <v>0</v>
          </cell>
          <cell r="AW743">
            <v>0</v>
          </cell>
          <cell r="AX743">
            <v>0</v>
          </cell>
          <cell r="AY743">
            <v>0</v>
          </cell>
          <cell r="AZ743">
            <v>0</v>
          </cell>
          <cell r="BA743">
            <v>0</v>
          </cell>
          <cell r="BB743">
            <v>0</v>
          </cell>
          <cell r="BC743">
            <v>0</v>
          </cell>
          <cell r="BD743">
            <v>0</v>
          </cell>
          <cell r="BE743">
            <v>0</v>
          </cell>
          <cell r="BF743">
            <v>0</v>
          </cell>
          <cell r="BG743">
            <v>0</v>
          </cell>
          <cell r="BH743">
            <v>0</v>
          </cell>
          <cell r="BI743">
            <v>0</v>
          </cell>
          <cell r="BJ743">
            <v>0</v>
          </cell>
          <cell r="BK743">
            <v>0</v>
          </cell>
          <cell r="BL743">
            <v>0</v>
          </cell>
          <cell r="BM743">
            <v>0</v>
          </cell>
          <cell r="BN743">
            <v>0</v>
          </cell>
          <cell r="BO743">
            <v>0</v>
          </cell>
          <cell r="BP743">
            <v>0</v>
          </cell>
          <cell r="BQ743">
            <v>0</v>
          </cell>
          <cell r="BR743">
            <v>0</v>
          </cell>
          <cell r="BS743">
            <v>0</v>
          </cell>
          <cell r="BT743">
            <v>0</v>
          </cell>
          <cell r="BU743">
            <v>0</v>
          </cell>
          <cell r="BV743">
            <v>0</v>
          </cell>
          <cell r="BW743">
            <v>0</v>
          </cell>
          <cell r="BX743">
            <v>0</v>
          </cell>
          <cell r="BY743">
            <v>0</v>
          </cell>
          <cell r="BZ743">
            <v>0</v>
          </cell>
          <cell r="CA743">
            <v>0</v>
          </cell>
          <cell r="CB743">
            <v>0</v>
          </cell>
          <cell r="CC743">
            <v>0</v>
          </cell>
          <cell r="CD743">
            <v>0</v>
          </cell>
          <cell r="CE743">
            <v>0</v>
          </cell>
          <cell r="CF743">
            <v>0</v>
          </cell>
          <cell r="CG743">
            <v>0</v>
          </cell>
          <cell r="CH743">
            <v>0</v>
          </cell>
          <cell r="CI743">
            <v>0</v>
          </cell>
          <cell r="CJ743">
            <v>0</v>
          </cell>
          <cell r="CK743">
            <v>0</v>
          </cell>
          <cell r="CL743">
            <v>0</v>
          </cell>
          <cell r="CM743">
            <v>0</v>
          </cell>
          <cell r="CN743">
            <v>0</v>
          </cell>
          <cell r="CO743">
            <v>0</v>
          </cell>
          <cell r="CP743">
            <v>0</v>
          </cell>
          <cell r="CQ743">
            <v>0</v>
          </cell>
          <cell r="CR743">
            <v>0</v>
          </cell>
          <cell r="CS743">
            <v>0</v>
          </cell>
          <cell r="CT743">
            <v>0</v>
          </cell>
          <cell r="CU743">
            <v>0</v>
          </cell>
          <cell r="CV743">
            <v>0</v>
          </cell>
          <cell r="CW743">
            <v>0</v>
          </cell>
          <cell r="CX743">
            <v>0</v>
          </cell>
          <cell r="CY743">
            <v>0</v>
          </cell>
          <cell r="CZ743">
            <v>0</v>
          </cell>
          <cell r="DA743">
            <v>0</v>
          </cell>
          <cell r="DB743">
            <v>0</v>
          </cell>
          <cell r="DC743">
            <v>0</v>
          </cell>
          <cell r="DD743">
            <v>0</v>
          </cell>
          <cell r="DE743">
            <v>0</v>
          </cell>
          <cell r="DF743">
            <v>0</v>
          </cell>
          <cell r="DG743">
            <v>0</v>
          </cell>
          <cell r="DH743">
            <v>0</v>
          </cell>
          <cell r="DI743">
            <v>0</v>
          </cell>
          <cell r="DJ743">
            <v>0</v>
          </cell>
          <cell r="DK743">
            <v>0</v>
          </cell>
          <cell r="DL743">
            <v>0</v>
          </cell>
          <cell r="DM743">
            <v>0</v>
          </cell>
          <cell r="DN743">
            <v>0</v>
          </cell>
          <cell r="DO743">
            <v>0</v>
          </cell>
          <cell r="DP743">
            <v>0</v>
          </cell>
          <cell r="DQ743">
            <v>0</v>
          </cell>
          <cell r="DR743">
            <v>0</v>
          </cell>
          <cell r="DS743">
            <v>0</v>
          </cell>
          <cell r="DT743">
            <v>0</v>
          </cell>
          <cell r="DU743">
            <v>0</v>
          </cell>
          <cell r="DV743">
            <v>0</v>
          </cell>
          <cell r="DW743">
            <v>0</v>
          </cell>
          <cell r="DX743">
            <v>0</v>
          </cell>
          <cell r="DY743">
            <v>0</v>
          </cell>
          <cell r="DZ743">
            <v>0</v>
          </cell>
          <cell r="EA743">
            <v>0</v>
          </cell>
          <cell r="EB743">
            <v>0</v>
          </cell>
          <cell r="EC743">
            <v>0</v>
          </cell>
          <cell r="ED743">
            <v>0</v>
          </cell>
          <cell r="EE743">
            <v>0</v>
          </cell>
          <cell r="EF743">
            <v>0</v>
          </cell>
          <cell r="EG743">
            <v>0</v>
          </cell>
          <cell r="EH743">
            <v>0</v>
          </cell>
          <cell r="EI743">
            <v>0</v>
          </cell>
          <cell r="EJ743">
            <v>0</v>
          </cell>
          <cell r="EK743">
            <v>0</v>
          </cell>
          <cell r="EL743">
            <v>0</v>
          </cell>
          <cell r="EM743">
            <v>0</v>
          </cell>
          <cell r="EN743">
            <v>0</v>
          </cell>
        </row>
        <row r="744">
          <cell r="A744">
            <v>0</v>
          </cell>
          <cell r="B744">
            <v>0</v>
          </cell>
          <cell r="C744">
            <v>0</v>
          </cell>
          <cell r="D744">
            <v>0</v>
          </cell>
          <cell r="E744">
            <v>0</v>
          </cell>
          <cell r="F744">
            <v>0</v>
          </cell>
          <cell r="G744">
            <v>0</v>
          </cell>
          <cell r="I744">
            <v>0</v>
          </cell>
          <cell r="J744">
            <v>0</v>
          </cell>
          <cell r="K744">
            <v>0</v>
          </cell>
          <cell r="L744">
            <v>0</v>
          </cell>
          <cell r="M744">
            <v>0</v>
          </cell>
          <cell r="N744">
            <v>0</v>
          </cell>
          <cell r="O744">
            <v>0</v>
          </cell>
          <cell r="P744">
            <v>0</v>
          </cell>
          <cell r="Q744">
            <v>0</v>
          </cell>
          <cell r="R744">
            <v>0</v>
          </cell>
          <cell r="S744">
            <v>0</v>
          </cell>
          <cell r="T744">
            <v>0</v>
          </cell>
          <cell r="U744">
            <v>0</v>
          </cell>
          <cell r="V744">
            <v>0</v>
          </cell>
          <cell r="W744">
            <v>0</v>
          </cell>
          <cell r="X744">
            <v>0</v>
          </cell>
          <cell r="Y744">
            <v>0</v>
          </cell>
          <cell r="Z744">
            <v>0</v>
          </cell>
          <cell r="AA744">
            <v>0</v>
          </cell>
          <cell r="AB744">
            <v>0</v>
          </cell>
          <cell r="AC744">
            <v>0</v>
          </cell>
          <cell r="AD744">
            <v>0</v>
          </cell>
          <cell r="AE744">
            <v>0</v>
          </cell>
          <cell r="AF744">
            <v>0</v>
          </cell>
          <cell r="AG744">
            <v>0</v>
          </cell>
          <cell r="AH744">
            <v>0</v>
          </cell>
          <cell r="AI744">
            <v>0</v>
          </cell>
          <cell r="AJ744">
            <v>0</v>
          </cell>
          <cell r="AK744">
            <v>0</v>
          </cell>
          <cell r="AL744">
            <v>0</v>
          </cell>
          <cell r="AM744">
            <v>0</v>
          </cell>
          <cell r="AN744">
            <v>0</v>
          </cell>
          <cell r="AO744">
            <v>0</v>
          </cell>
          <cell r="AP744">
            <v>0</v>
          </cell>
          <cell r="AQ744">
            <v>0</v>
          </cell>
          <cell r="AR744">
            <v>0</v>
          </cell>
          <cell r="AS744">
            <v>0</v>
          </cell>
          <cell r="AT744">
            <v>0</v>
          </cell>
          <cell r="AU744">
            <v>0</v>
          </cell>
          <cell r="AV744">
            <v>0</v>
          </cell>
          <cell r="AW744">
            <v>0</v>
          </cell>
          <cell r="AX744">
            <v>0</v>
          </cell>
          <cell r="AY744">
            <v>0</v>
          </cell>
          <cell r="AZ744">
            <v>0</v>
          </cell>
          <cell r="BA744">
            <v>0</v>
          </cell>
          <cell r="BB744">
            <v>0</v>
          </cell>
          <cell r="BC744">
            <v>0</v>
          </cell>
          <cell r="BD744">
            <v>0</v>
          </cell>
          <cell r="BE744">
            <v>0</v>
          </cell>
          <cell r="BF744">
            <v>0</v>
          </cell>
          <cell r="BG744">
            <v>0</v>
          </cell>
          <cell r="BH744">
            <v>0</v>
          </cell>
          <cell r="BI744">
            <v>0</v>
          </cell>
          <cell r="BJ744">
            <v>0</v>
          </cell>
          <cell r="BK744">
            <v>0</v>
          </cell>
          <cell r="BL744">
            <v>0</v>
          </cell>
          <cell r="BM744">
            <v>0</v>
          </cell>
          <cell r="BN744">
            <v>0</v>
          </cell>
          <cell r="BO744">
            <v>0</v>
          </cell>
          <cell r="BP744">
            <v>0</v>
          </cell>
          <cell r="BQ744">
            <v>0</v>
          </cell>
          <cell r="BR744">
            <v>0</v>
          </cell>
          <cell r="BS744">
            <v>0</v>
          </cell>
          <cell r="BT744">
            <v>0</v>
          </cell>
          <cell r="BU744">
            <v>0</v>
          </cell>
          <cell r="BV744">
            <v>0</v>
          </cell>
          <cell r="BW744">
            <v>0</v>
          </cell>
          <cell r="BX744">
            <v>0</v>
          </cell>
          <cell r="BY744">
            <v>0</v>
          </cell>
          <cell r="BZ744">
            <v>0</v>
          </cell>
          <cell r="CA744">
            <v>0</v>
          </cell>
          <cell r="CB744">
            <v>0</v>
          </cell>
          <cell r="CC744">
            <v>0</v>
          </cell>
          <cell r="CD744">
            <v>0</v>
          </cell>
          <cell r="CE744">
            <v>0</v>
          </cell>
          <cell r="CF744">
            <v>0</v>
          </cell>
          <cell r="CG744">
            <v>0</v>
          </cell>
          <cell r="CH744">
            <v>0</v>
          </cell>
          <cell r="CI744">
            <v>0</v>
          </cell>
          <cell r="CJ744">
            <v>0</v>
          </cell>
          <cell r="CK744">
            <v>0</v>
          </cell>
          <cell r="CL744">
            <v>0</v>
          </cell>
          <cell r="CM744">
            <v>0</v>
          </cell>
          <cell r="CN744">
            <v>0</v>
          </cell>
          <cell r="CO744">
            <v>0</v>
          </cell>
          <cell r="CP744">
            <v>0</v>
          </cell>
          <cell r="CQ744">
            <v>0</v>
          </cell>
          <cell r="CR744">
            <v>0</v>
          </cell>
          <cell r="CS744">
            <v>0</v>
          </cell>
          <cell r="CT744">
            <v>0</v>
          </cell>
          <cell r="CU744">
            <v>0</v>
          </cell>
          <cell r="CV744">
            <v>0</v>
          </cell>
          <cell r="CW744">
            <v>0</v>
          </cell>
          <cell r="CX744">
            <v>0</v>
          </cell>
          <cell r="CY744">
            <v>0</v>
          </cell>
          <cell r="CZ744">
            <v>0</v>
          </cell>
          <cell r="DA744">
            <v>0</v>
          </cell>
          <cell r="DB744">
            <v>0</v>
          </cell>
          <cell r="DC744">
            <v>0</v>
          </cell>
          <cell r="DD744">
            <v>0</v>
          </cell>
          <cell r="DE744">
            <v>0</v>
          </cell>
          <cell r="DF744">
            <v>0</v>
          </cell>
          <cell r="DG744">
            <v>0</v>
          </cell>
          <cell r="DH744">
            <v>0</v>
          </cell>
          <cell r="DI744">
            <v>0</v>
          </cell>
          <cell r="DJ744">
            <v>0</v>
          </cell>
          <cell r="DK744">
            <v>0</v>
          </cell>
          <cell r="DL744">
            <v>0</v>
          </cell>
          <cell r="DM744">
            <v>0</v>
          </cell>
          <cell r="DN744">
            <v>0</v>
          </cell>
          <cell r="DO744">
            <v>0</v>
          </cell>
          <cell r="DP744">
            <v>0</v>
          </cell>
          <cell r="DQ744">
            <v>0</v>
          </cell>
          <cell r="DR744">
            <v>0</v>
          </cell>
          <cell r="DS744">
            <v>0</v>
          </cell>
          <cell r="DT744">
            <v>0</v>
          </cell>
          <cell r="DU744">
            <v>0</v>
          </cell>
          <cell r="DV744">
            <v>0</v>
          </cell>
          <cell r="DW744">
            <v>0</v>
          </cell>
          <cell r="DX744">
            <v>0</v>
          </cell>
          <cell r="DY744">
            <v>0</v>
          </cell>
          <cell r="DZ744">
            <v>0</v>
          </cell>
          <cell r="EA744">
            <v>0</v>
          </cell>
          <cell r="EB744">
            <v>0</v>
          </cell>
          <cell r="EC744">
            <v>0</v>
          </cell>
          <cell r="ED744">
            <v>0</v>
          </cell>
          <cell r="EE744">
            <v>0</v>
          </cell>
          <cell r="EF744">
            <v>0</v>
          </cell>
          <cell r="EG744">
            <v>0</v>
          </cell>
          <cell r="EH744">
            <v>0</v>
          </cell>
          <cell r="EI744">
            <v>0</v>
          </cell>
          <cell r="EJ744">
            <v>0</v>
          </cell>
          <cell r="EK744">
            <v>0</v>
          </cell>
          <cell r="EL744">
            <v>0</v>
          </cell>
          <cell r="EM744">
            <v>0</v>
          </cell>
          <cell r="EN744">
            <v>0</v>
          </cell>
        </row>
        <row r="745">
          <cell r="A745">
            <v>0</v>
          </cell>
          <cell r="B745">
            <v>0</v>
          </cell>
          <cell r="C745">
            <v>0</v>
          </cell>
          <cell r="D745">
            <v>0</v>
          </cell>
          <cell r="E745">
            <v>0</v>
          </cell>
          <cell r="F745">
            <v>0</v>
          </cell>
          <cell r="G745">
            <v>0</v>
          </cell>
          <cell r="I745">
            <v>0</v>
          </cell>
          <cell r="J745">
            <v>0</v>
          </cell>
          <cell r="K745">
            <v>0</v>
          </cell>
          <cell r="L745">
            <v>0</v>
          </cell>
          <cell r="M745">
            <v>0</v>
          </cell>
          <cell r="N745">
            <v>0</v>
          </cell>
          <cell r="O745">
            <v>0</v>
          </cell>
          <cell r="P745">
            <v>0</v>
          </cell>
          <cell r="Q745">
            <v>0</v>
          </cell>
          <cell r="R745">
            <v>0</v>
          </cell>
          <cell r="S745">
            <v>0</v>
          </cell>
          <cell r="T745">
            <v>0</v>
          </cell>
          <cell r="U745">
            <v>0</v>
          </cell>
          <cell r="V745">
            <v>0</v>
          </cell>
          <cell r="W745">
            <v>0</v>
          </cell>
          <cell r="X745">
            <v>0</v>
          </cell>
          <cell r="Y745">
            <v>0</v>
          </cell>
          <cell r="Z745">
            <v>0</v>
          </cell>
          <cell r="AA745">
            <v>0</v>
          </cell>
          <cell r="AB745">
            <v>0</v>
          </cell>
          <cell r="AC745">
            <v>0</v>
          </cell>
          <cell r="AD745">
            <v>0</v>
          </cell>
          <cell r="AE745">
            <v>0</v>
          </cell>
          <cell r="AF745">
            <v>0</v>
          </cell>
          <cell r="AG745">
            <v>0</v>
          </cell>
          <cell r="AH745">
            <v>0</v>
          </cell>
          <cell r="AI745">
            <v>0</v>
          </cell>
          <cell r="AJ745">
            <v>0</v>
          </cell>
          <cell r="AK745">
            <v>0</v>
          </cell>
          <cell r="AL745">
            <v>0</v>
          </cell>
          <cell r="AM745">
            <v>0</v>
          </cell>
          <cell r="AN745">
            <v>0</v>
          </cell>
          <cell r="AO745">
            <v>0</v>
          </cell>
          <cell r="AP745">
            <v>0</v>
          </cell>
          <cell r="AQ745">
            <v>0</v>
          </cell>
          <cell r="AR745">
            <v>0</v>
          </cell>
          <cell r="AS745">
            <v>0</v>
          </cell>
          <cell r="AT745">
            <v>0</v>
          </cell>
          <cell r="AU745">
            <v>0</v>
          </cell>
          <cell r="AV745">
            <v>0</v>
          </cell>
          <cell r="AW745">
            <v>0</v>
          </cell>
          <cell r="AX745">
            <v>0</v>
          </cell>
          <cell r="AY745">
            <v>0</v>
          </cell>
          <cell r="AZ745">
            <v>0</v>
          </cell>
          <cell r="BA745">
            <v>0</v>
          </cell>
          <cell r="BB745">
            <v>0</v>
          </cell>
          <cell r="BC745">
            <v>0</v>
          </cell>
          <cell r="BD745">
            <v>0</v>
          </cell>
          <cell r="BE745">
            <v>0</v>
          </cell>
          <cell r="BF745">
            <v>0</v>
          </cell>
          <cell r="BG745">
            <v>0</v>
          </cell>
          <cell r="BH745">
            <v>0</v>
          </cell>
          <cell r="BI745">
            <v>0</v>
          </cell>
          <cell r="BJ745">
            <v>0</v>
          </cell>
          <cell r="BK745">
            <v>0</v>
          </cell>
          <cell r="BL745">
            <v>0</v>
          </cell>
          <cell r="BM745">
            <v>0</v>
          </cell>
          <cell r="BN745">
            <v>0</v>
          </cell>
          <cell r="BO745">
            <v>0</v>
          </cell>
          <cell r="BP745">
            <v>0</v>
          </cell>
          <cell r="BQ745">
            <v>0</v>
          </cell>
          <cell r="BR745">
            <v>0</v>
          </cell>
          <cell r="BS745">
            <v>0</v>
          </cell>
          <cell r="BT745">
            <v>0</v>
          </cell>
          <cell r="BU745">
            <v>0</v>
          </cell>
          <cell r="BV745">
            <v>0</v>
          </cell>
          <cell r="BW745">
            <v>0</v>
          </cell>
          <cell r="BX745">
            <v>0</v>
          </cell>
          <cell r="BY745">
            <v>0</v>
          </cell>
          <cell r="BZ745">
            <v>0</v>
          </cell>
          <cell r="CA745">
            <v>0</v>
          </cell>
          <cell r="CB745">
            <v>0</v>
          </cell>
          <cell r="CC745">
            <v>0</v>
          </cell>
          <cell r="CD745">
            <v>0</v>
          </cell>
          <cell r="CE745">
            <v>0</v>
          </cell>
          <cell r="CF745">
            <v>0</v>
          </cell>
          <cell r="CG745">
            <v>0</v>
          </cell>
          <cell r="CH745">
            <v>0</v>
          </cell>
          <cell r="CI745">
            <v>0</v>
          </cell>
          <cell r="CJ745">
            <v>0</v>
          </cell>
          <cell r="CK745">
            <v>0</v>
          </cell>
          <cell r="CL745">
            <v>0</v>
          </cell>
          <cell r="CM745">
            <v>0</v>
          </cell>
          <cell r="CN745">
            <v>0</v>
          </cell>
          <cell r="CO745">
            <v>0</v>
          </cell>
          <cell r="CP745">
            <v>0</v>
          </cell>
          <cell r="CQ745">
            <v>0</v>
          </cell>
          <cell r="CR745">
            <v>0</v>
          </cell>
          <cell r="CS745">
            <v>0</v>
          </cell>
          <cell r="CT745">
            <v>0</v>
          </cell>
          <cell r="CU745">
            <v>0</v>
          </cell>
          <cell r="CV745">
            <v>0</v>
          </cell>
          <cell r="CW745">
            <v>0</v>
          </cell>
          <cell r="CX745">
            <v>0</v>
          </cell>
          <cell r="CY745">
            <v>0</v>
          </cell>
          <cell r="CZ745">
            <v>0</v>
          </cell>
          <cell r="DA745">
            <v>0</v>
          </cell>
          <cell r="DB745">
            <v>0</v>
          </cell>
          <cell r="DC745">
            <v>0</v>
          </cell>
          <cell r="DD745">
            <v>0</v>
          </cell>
          <cell r="DE745">
            <v>0</v>
          </cell>
          <cell r="DF745">
            <v>0</v>
          </cell>
          <cell r="DG745">
            <v>0</v>
          </cell>
          <cell r="DH745">
            <v>0</v>
          </cell>
          <cell r="DI745">
            <v>0</v>
          </cell>
          <cell r="DJ745">
            <v>0</v>
          </cell>
          <cell r="DK745">
            <v>0</v>
          </cell>
          <cell r="DL745">
            <v>0</v>
          </cell>
          <cell r="DM745">
            <v>0</v>
          </cell>
          <cell r="DN745">
            <v>0</v>
          </cell>
          <cell r="DO745">
            <v>0</v>
          </cell>
          <cell r="DP745">
            <v>0</v>
          </cell>
          <cell r="DQ745">
            <v>0</v>
          </cell>
          <cell r="DR745">
            <v>0</v>
          </cell>
          <cell r="DS745">
            <v>0</v>
          </cell>
          <cell r="DT745">
            <v>0</v>
          </cell>
          <cell r="DU745">
            <v>0</v>
          </cell>
          <cell r="DV745">
            <v>0</v>
          </cell>
          <cell r="DW745">
            <v>0</v>
          </cell>
          <cell r="DX745">
            <v>0</v>
          </cell>
          <cell r="DY745">
            <v>0</v>
          </cell>
          <cell r="DZ745">
            <v>0</v>
          </cell>
          <cell r="EA745">
            <v>0</v>
          </cell>
          <cell r="EB745">
            <v>0</v>
          </cell>
          <cell r="EC745">
            <v>0</v>
          </cell>
          <cell r="ED745">
            <v>0</v>
          </cell>
          <cell r="EE745">
            <v>0</v>
          </cell>
          <cell r="EF745">
            <v>0</v>
          </cell>
          <cell r="EG745">
            <v>0</v>
          </cell>
          <cell r="EH745">
            <v>0</v>
          </cell>
          <cell r="EI745">
            <v>0</v>
          </cell>
          <cell r="EJ745">
            <v>0</v>
          </cell>
          <cell r="EK745">
            <v>0</v>
          </cell>
          <cell r="EL745">
            <v>0</v>
          </cell>
          <cell r="EM745">
            <v>0</v>
          </cell>
          <cell r="EN745">
            <v>0</v>
          </cell>
        </row>
        <row r="746">
          <cell r="A746">
            <v>0</v>
          </cell>
          <cell r="B746">
            <v>0</v>
          </cell>
          <cell r="C746">
            <v>0</v>
          </cell>
          <cell r="D746">
            <v>0</v>
          </cell>
          <cell r="E746">
            <v>0</v>
          </cell>
          <cell r="F746">
            <v>0</v>
          </cell>
          <cell r="G746">
            <v>0</v>
          </cell>
          <cell r="I746">
            <v>0</v>
          </cell>
          <cell r="J746">
            <v>0</v>
          </cell>
          <cell r="K746">
            <v>0</v>
          </cell>
          <cell r="L746">
            <v>0</v>
          </cell>
          <cell r="M746">
            <v>0</v>
          </cell>
          <cell r="N746">
            <v>0</v>
          </cell>
          <cell r="O746">
            <v>0</v>
          </cell>
          <cell r="P746">
            <v>0</v>
          </cell>
          <cell r="Q746">
            <v>0</v>
          </cell>
          <cell r="R746">
            <v>0</v>
          </cell>
          <cell r="S746">
            <v>0</v>
          </cell>
          <cell r="T746">
            <v>0</v>
          </cell>
          <cell r="U746">
            <v>0</v>
          </cell>
          <cell r="V746">
            <v>0</v>
          </cell>
          <cell r="W746">
            <v>0</v>
          </cell>
          <cell r="X746">
            <v>0</v>
          </cell>
          <cell r="Y746">
            <v>0</v>
          </cell>
          <cell r="Z746">
            <v>0</v>
          </cell>
          <cell r="AA746">
            <v>0</v>
          </cell>
          <cell r="AB746">
            <v>0</v>
          </cell>
          <cell r="AC746">
            <v>0</v>
          </cell>
          <cell r="AD746">
            <v>0</v>
          </cell>
          <cell r="AE746">
            <v>0</v>
          </cell>
          <cell r="AF746">
            <v>0</v>
          </cell>
          <cell r="AG746">
            <v>0</v>
          </cell>
          <cell r="AH746">
            <v>0</v>
          </cell>
          <cell r="AI746">
            <v>0</v>
          </cell>
          <cell r="AJ746">
            <v>0</v>
          </cell>
          <cell r="AK746">
            <v>0</v>
          </cell>
          <cell r="AL746">
            <v>0</v>
          </cell>
          <cell r="AM746">
            <v>0</v>
          </cell>
          <cell r="AN746">
            <v>0</v>
          </cell>
          <cell r="AO746">
            <v>0</v>
          </cell>
          <cell r="AP746">
            <v>0</v>
          </cell>
          <cell r="AQ746">
            <v>0</v>
          </cell>
          <cell r="AR746">
            <v>0</v>
          </cell>
          <cell r="AS746">
            <v>0</v>
          </cell>
          <cell r="AT746">
            <v>0</v>
          </cell>
          <cell r="AU746">
            <v>0</v>
          </cell>
          <cell r="AV746">
            <v>0</v>
          </cell>
          <cell r="AW746">
            <v>0</v>
          </cell>
          <cell r="AX746">
            <v>0</v>
          </cell>
          <cell r="AY746">
            <v>0</v>
          </cell>
          <cell r="AZ746">
            <v>0</v>
          </cell>
          <cell r="BA746">
            <v>0</v>
          </cell>
          <cell r="BB746">
            <v>0</v>
          </cell>
          <cell r="BC746">
            <v>0</v>
          </cell>
          <cell r="BD746">
            <v>0</v>
          </cell>
          <cell r="BE746">
            <v>0</v>
          </cell>
          <cell r="BF746">
            <v>0</v>
          </cell>
          <cell r="BG746">
            <v>0</v>
          </cell>
          <cell r="BH746">
            <v>0</v>
          </cell>
          <cell r="BI746">
            <v>0</v>
          </cell>
          <cell r="BJ746">
            <v>0</v>
          </cell>
          <cell r="BK746">
            <v>0</v>
          </cell>
          <cell r="BL746">
            <v>0</v>
          </cell>
          <cell r="BM746">
            <v>0</v>
          </cell>
          <cell r="BN746">
            <v>0</v>
          </cell>
          <cell r="BO746">
            <v>0</v>
          </cell>
          <cell r="BP746">
            <v>0</v>
          </cell>
          <cell r="BQ746">
            <v>0</v>
          </cell>
          <cell r="BR746">
            <v>0</v>
          </cell>
          <cell r="BS746">
            <v>0</v>
          </cell>
          <cell r="BT746">
            <v>0</v>
          </cell>
          <cell r="BU746">
            <v>0</v>
          </cell>
          <cell r="BV746">
            <v>0</v>
          </cell>
          <cell r="BW746">
            <v>0</v>
          </cell>
          <cell r="BX746">
            <v>0</v>
          </cell>
          <cell r="BY746">
            <v>0</v>
          </cell>
          <cell r="BZ746">
            <v>0</v>
          </cell>
          <cell r="CA746">
            <v>0</v>
          </cell>
          <cell r="CB746">
            <v>0</v>
          </cell>
          <cell r="CC746">
            <v>0</v>
          </cell>
          <cell r="CD746">
            <v>0</v>
          </cell>
          <cell r="CE746">
            <v>0</v>
          </cell>
          <cell r="CF746">
            <v>0</v>
          </cell>
          <cell r="CG746">
            <v>0</v>
          </cell>
          <cell r="CH746">
            <v>0</v>
          </cell>
          <cell r="CI746">
            <v>0</v>
          </cell>
          <cell r="CJ746">
            <v>0</v>
          </cell>
          <cell r="CK746">
            <v>0</v>
          </cell>
          <cell r="CL746">
            <v>0</v>
          </cell>
          <cell r="CM746">
            <v>0</v>
          </cell>
          <cell r="CN746">
            <v>0</v>
          </cell>
          <cell r="CO746">
            <v>0</v>
          </cell>
          <cell r="CP746">
            <v>0</v>
          </cell>
          <cell r="CQ746">
            <v>0</v>
          </cell>
          <cell r="CR746">
            <v>0</v>
          </cell>
          <cell r="CS746">
            <v>0</v>
          </cell>
          <cell r="CT746">
            <v>0</v>
          </cell>
          <cell r="CU746">
            <v>0</v>
          </cell>
          <cell r="CV746">
            <v>0</v>
          </cell>
          <cell r="CW746">
            <v>0</v>
          </cell>
          <cell r="CX746">
            <v>0</v>
          </cell>
          <cell r="CY746">
            <v>0</v>
          </cell>
          <cell r="CZ746">
            <v>0</v>
          </cell>
          <cell r="DA746">
            <v>0</v>
          </cell>
          <cell r="DB746">
            <v>0</v>
          </cell>
          <cell r="DC746">
            <v>0</v>
          </cell>
          <cell r="DD746">
            <v>0</v>
          </cell>
          <cell r="DE746">
            <v>0</v>
          </cell>
          <cell r="DF746">
            <v>0</v>
          </cell>
          <cell r="DG746">
            <v>0</v>
          </cell>
          <cell r="DH746">
            <v>0</v>
          </cell>
          <cell r="DI746">
            <v>0</v>
          </cell>
          <cell r="DJ746">
            <v>0</v>
          </cell>
          <cell r="DK746">
            <v>0</v>
          </cell>
          <cell r="DL746">
            <v>0</v>
          </cell>
          <cell r="DM746">
            <v>0</v>
          </cell>
          <cell r="DN746">
            <v>0</v>
          </cell>
          <cell r="DO746">
            <v>0</v>
          </cell>
          <cell r="DP746">
            <v>0</v>
          </cell>
          <cell r="DQ746">
            <v>0</v>
          </cell>
          <cell r="DR746">
            <v>0</v>
          </cell>
          <cell r="DS746">
            <v>0</v>
          </cell>
          <cell r="DT746">
            <v>0</v>
          </cell>
          <cell r="DU746">
            <v>0</v>
          </cell>
          <cell r="DV746">
            <v>0</v>
          </cell>
          <cell r="DW746">
            <v>0</v>
          </cell>
          <cell r="DX746">
            <v>0</v>
          </cell>
          <cell r="DY746">
            <v>0</v>
          </cell>
          <cell r="DZ746">
            <v>0</v>
          </cell>
          <cell r="EA746">
            <v>0</v>
          </cell>
          <cell r="EB746">
            <v>0</v>
          </cell>
          <cell r="EC746">
            <v>0</v>
          </cell>
          <cell r="ED746">
            <v>0</v>
          </cell>
          <cell r="EE746">
            <v>0</v>
          </cell>
          <cell r="EF746">
            <v>0</v>
          </cell>
          <cell r="EG746">
            <v>0</v>
          </cell>
          <cell r="EH746">
            <v>0</v>
          </cell>
          <cell r="EI746">
            <v>0</v>
          </cell>
          <cell r="EJ746">
            <v>0</v>
          </cell>
          <cell r="EK746">
            <v>0</v>
          </cell>
          <cell r="EL746">
            <v>0</v>
          </cell>
          <cell r="EM746">
            <v>0</v>
          </cell>
          <cell r="EN746">
            <v>0</v>
          </cell>
        </row>
        <row r="747">
          <cell r="A747">
            <v>0</v>
          </cell>
          <cell r="B747">
            <v>0</v>
          </cell>
          <cell r="C747">
            <v>0</v>
          </cell>
          <cell r="D747">
            <v>0</v>
          </cell>
          <cell r="E747">
            <v>0</v>
          </cell>
          <cell r="F747">
            <v>0</v>
          </cell>
          <cell r="G747">
            <v>0</v>
          </cell>
          <cell r="I747">
            <v>0</v>
          </cell>
          <cell r="J747">
            <v>0</v>
          </cell>
          <cell r="K747">
            <v>0</v>
          </cell>
          <cell r="L747">
            <v>0</v>
          </cell>
          <cell r="M747">
            <v>0</v>
          </cell>
          <cell r="N747">
            <v>0</v>
          </cell>
          <cell r="O747">
            <v>0</v>
          </cell>
          <cell r="P747">
            <v>0</v>
          </cell>
          <cell r="Q747">
            <v>0</v>
          </cell>
          <cell r="R747">
            <v>0</v>
          </cell>
          <cell r="S747">
            <v>0</v>
          </cell>
          <cell r="T747">
            <v>0</v>
          </cell>
          <cell r="U747">
            <v>0</v>
          </cell>
          <cell r="V747">
            <v>0</v>
          </cell>
          <cell r="W747">
            <v>0</v>
          </cell>
          <cell r="X747">
            <v>0</v>
          </cell>
          <cell r="Y747">
            <v>0</v>
          </cell>
          <cell r="Z747">
            <v>0</v>
          </cell>
          <cell r="AA747">
            <v>0</v>
          </cell>
          <cell r="AB747">
            <v>0</v>
          </cell>
          <cell r="AC747">
            <v>0</v>
          </cell>
          <cell r="AD747">
            <v>0</v>
          </cell>
          <cell r="AE747">
            <v>0</v>
          </cell>
          <cell r="AF747">
            <v>0</v>
          </cell>
          <cell r="AG747">
            <v>0</v>
          </cell>
          <cell r="AH747">
            <v>0</v>
          </cell>
          <cell r="AI747">
            <v>0</v>
          </cell>
          <cell r="AJ747">
            <v>0</v>
          </cell>
          <cell r="AK747">
            <v>0</v>
          </cell>
          <cell r="AL747">
            <v>0</v>
          </cell>
          <cell r="AM747">
            <v>0</v>
          </cell>
          <cell r="AN747">
            <v>0</v>
          </cell>
          <cell r="AO747">
            <v>0</v>
          </cell>
          <cell r="AP747">
            <v>0</v>
          </cell>
          <cell r="AQ747">
            <v>0</v>
          </cell>
          <cell r="AR747">
            <v>0</v>
          </cell>
          <cell r="AS747">
            <v>0</v>
          </cell>
          <cell r="AT747">
            <v>0</v>
          </cell>
          <cell r="AU747">
            <v>0</v>
          </cell>
          <cell r="AV747">
            <v>0</v>
          </cell>
          <cell r="AW747">
            <v>0</v>
          </cell>
          <cell r="AX747">
            <v>0</v>
          </cell>
          <cell r="AY747">
            <v>0</v>
          </cell>
          <cell r="AZ747">
            <v>0</v>
          </cell>
          <cell r="BA747">
            <v>0</v>
          </cell>
          <cell r="BB747">
            <v>0</v>
          </cell>
          <cell r="BC747">
            <v>0</v>
          </cell>
          <cell r="BD747">
            <v>0</v>
          </cell>
          <cell r="BE747">
            <v>0</v>
          </cell>
          <cell r="BF747">
            <v>0</v>
          </cell>
          <cell r="BG747">
            <v>0</v>
          </cell>
          <cell r="BH747">
            <v>0</v>
          </cell>
          <cell r="BI747">
            <v>0</v>
          </cell>
          <cell r="BJ747">
            <v>0</v>
          </cell>
          <cell r="BK747">
            <v>0</v>
          </cell>
          <cell r="BL747">
            <v>0</v>
          </cell>
          <cell r="BM747">
            <v>0</v>
          </cell>
          <cell r="BN747">
            <v>0</v>
          </cell>
          <cell r="BO747">
            <v>0</v>
          </cell>
          <cell r="BP747">
            <v>0</v>
          </cell>
          <cell r="BQ747">
            <v>0</v>
          </cell>
          <cell r="BR747">
            <v>0</v>
          </cell>
          <cell r="BS747">
            <v>0</v>
          </cell>
          <cell r="BT747">
            <v>0</v>
          </cell>
          <cell r="BU747">
            <v>0</v>
          </cell>
          <cell r="BV747">
            <v>0</v>
          </cell>
          <cell r="BW747">
            <v>0</v>
          </cell>
          <cell r="BX747">
            <v>0</v>
          </cell>
          <cell r="BY747">
            <v>0</v>
          </cell>
          <cell r="BZ747">
            <v>0</v>
          </cell>
          <cell r="CA747">
            <v>0</v>
          </cell>
          <cell r="CB747">
            <v>0</v>
          </cell>
          <cell r="CC747">
            <v>0</v>
          </cell>
          <cell r="CD747">
            <v>0</v>
          </cell>
          <cell r="CE747">
            <v>0</v>
          </cell>
          <cell r="CF747">
            <v>0</v>
          </cell>
          <cell r="CG747">
            <v>0</v>
          </cell>
          <cell r="CH747">
            <v>0</v>
          </cell>
          <cell r="CI747">
            <v>0</v>
          </cell>
          <cell r="CJ747">
            <v>0</v>
          </cell>
          <cell r="CK747">
            <v>0</v>
          </cell>
          <cell r="CL747">
            <v>0</v>
          </cell>
          <cell r="CM747">
            <v>0</v>
          </cell>
          <cell r="CN747">
            <v>0</v>
          </cell>
          <cell r="CO747">
            <v>0</v>
          </cell>
          <cell r="CP747">
            <v>0</v>
          </cell>
          <cell r="CQ747">
            <v>0</v>
          </cell>
          <cell r="CR747">
            <v>0</v>
          </cell>
          <cell r="CS747">
            <v>0</v>
          </cell>
          <cell r="CT747">
            <v>0</v>
          </cell>
          <cell r="CU747">
            <v>0</v>
          </cell>
          <cell r="CV747">
            <v>0</v>
          </cell>
          <cell r="CW747">
            <v>0</v>
          </cell>
          <cell r="CX747">
            <v>0</v>
          </cell>
          <cell r="CY747">
            <v>0</v>
          </cell>
          <cell r="CZ747">
            <v>0</v>
          </cell>
          <cell r="DA747">
            <v>0</v>
          </cell>
          <cell r="DB747">
            <v>0</v>
          </cell>
          <cell r="DC747">
            <v>0</v>
          </cell>
          <cell r="DD747">
            <v>0</v>
          </cell>
          <cell r="DE747">
            <v>0</v>
          </cell>
          <cell r="DF747">
            <v>0</v>
          </cell>
          <cell r="DG747">
            <v>0</v>
          </cell>
          <cell r="DH747">
            <v>0</v>
          </cell>
          <cell r="DI747">
            <v>0</v>
          </cell>
          <cell r="DJ747">
            <v>0</v>
          </cell>
          <cell r="DK747">
            <v>0</v>
          </cell>
          <cell r="DL747">
            <v>0</v>
          </cell>
          <cell r="DM747">
            <v>0</v>
          </cell>
          <cell r="DN747">
            <v>0</v>
          </cell>
          <cell r="DO747">
            <v>0</v>
          </cell>
          <cell r="DP747">
            <v>0</v>
          </cell>
          <cell r="DQ747">
            <v>0</v>
          </cell>
          <cell r="DR747">
            <v>0</v>
          </cell>
          <cell r="DS747">
            <v>0</v>
          </cell>
          <cell r="DT747">
            <v>0</v>
          </cell>
          <cell r="DU747">
            <v>0</v>
          </cell>
          <cell r="DV747">
            <v>0</v>
          </cell>
          <cell r="DW747">
            <v>0</v>
          </cell>
          <cell r="DX747">
            <v>0</v>
          </cell>
          <cell r="DY747">
            <v>0</v>
          </cell>
          <cell r="DZ747">
            <v>0</v>
          </cell>
          <cell r="EA747">
            <v>0</v>
          </cell>
          <cell r="EB747">
            <v>0</v>
          </cell>
          <cell r="EC747">
            <v>0</v>
          </cell>
          <cell r="ED747">
            <v>0</v>
          </cell>
          <cell r="EE747">
            <v>0</v>
          </cell>
          <cell r="EF747">
            <v>0</v>
          </cell>
          <cell r="EG747">
            <v>0</v>
          </cell>
          <cell r="EH747">
            <v>0</v>
          </cell>
          <cell r="EI747">
            <v>0</v>
          </cell>
          <cell r="EJ747">
            <v>0</v>
          </cell>
          <cell r="EK747">
            <v>0</v>
          </cell>
          <cell r="EL747">
            <v>0</v>
          </cell>
          <cell r="EM747">
            <v>0</v>
          </cell>
          <cell r="EN747">
            <v>0</v>
          </cell>
        </row>
        <row r="748">
          <cell r="A748">
            <v>0</v>
          </cell>
          <cell r="B748">
            <v>0</v>
          </cell>
          <cell r="C748">
            <v>0</v>
          </cell>
          <cell r="D748">
            <v>0</v>
          </cell>
          <cell r="E748">
            <v>0</v>
          </cell>
          <cell r="F748">
            <v>0</v>
          </cell>
          <cell r="G748">
            <v>0</v>
          </cell>
          <cell r="I748">
            <v>0</v>
          </cell>
          <cell r="J748">
            <v>0</v>
          </cell>
          <cell r="K748">
            <v>0</v>
          </cell>
          <cell r="L748">
            <v>0</v>
          </cell>
          <cell r="M748">
            <v>0</v>
          </cell>
          <cell r="N748">
            <v>0</v>
          </cell>
          <cell r="O748">
            <v>0</v>
          </cell>
          <cell r="P748">
            <v>0</v>
          </cell>
          <cell r="Q748">
            <v>0</v>
          </cell>
          <cell r="R748">
            <v>0</v>
          </cell>
          <cell r="S748">
            <v>0</v>
          </cell>
          <cell r="T748">
            <v>0</v>
          </cell>
          <cell r="U748">
            <v>0</v>
          </cell>
          <cell r="V748">
            <v>0</v>
          </cell>
          <cell r="W748">
            <v>0</v>
          </cell>
          <cell r="X748">
            <v>0</v>
          </cell>
          <cell r="Y748">
            <v>0</v>
          </cell>
          <cell r="Z748">
            <v>0</v>
          </cell>
          <cell r="AA748">
            <v>0</v>
          </cell>
          <cell r="AB748">
            <v>0</v>
          </cell>
          <cell r="AC748">
            <v>0</v>
          </cell>
          <cell r="AD748">
            <v>0</v>
          </cell>
          <cell r="AE748">
            <v>0</v>
          </cell>
          <cell r="AF748">
            <v>0</v>
          </cell>
          <cell r="AG748">
            <v>0</v>
          </cell>
          <cell r="AH748">
            <v>0</v>
          </cell>
          <cell r="AI748">
            <v>0</v>
          </cell>
          <cell r="AJ748">
            <v>0</v>
          </cell>
          <cell r="AK748">
            <v>0</v>
          </cell>
          <cell r="AL748">
            <v>0</v>
          </cell>
          <cell r="AM748">
            <v>0</v>
          </cell>
          <cell r="AN748">
            <v>0</v>
          </cell>
          <cell r="AO748">
            <v>0</v>
          </cell>
          <cell r="AP748">
            <v>0</v>
          </cell>
          <cell r="AQ748">
            <v>0</v>
          </cell>
          <cell r="AR748">
            <v>0</v>
          </cell>
          <cell r="AS748">
            <v>0</v>
          </cell>
          <cell r="AT748">
            <v>0</v>
          </cell>
          <cell r="AU748">
            <v>0</v>
          </cell>
          <cell r="AV748">
            <v>0</v>
          </cell>
          <cell r="AW748">
            <v>0</v>
          </cell>
          <cell r="AX748">
            <v>0</v>
          </cell>
          <cell r="AY748">
            <v>0</v>
          </cell>
          <cell r="AZ748">
            <v>0</v>
          </cell>
          <cell r="BA748">
            <v>0</v>
          </cell>
          <cell r="BB748">
            <v>0</v>
          </cell>
          <cell r="BC748">
            <v>0</v>
          </cell>
          <cell r="BD748">
            <v>0</v>
          </cell>
          <cell r="BE748">
            <v>0</v>
          </cell>
          <cell r="BF748">
            <v>0</v>
          </cell>
          <cell r="BG748">
            <v>0</v>
          </cell>
          <cell r="BH748">
            <v>0</v>
          </cell>
          <cell r="BI748">
            <v>0</v>
          </cell>
          <cell r="BJ748">
            <v>0</v>
          </cell>
          <cell r="BK748">
            <v>0</v>
          </cell>
          <cell r="BL748">
            <v>0</v>
          </cell>
          <cell r="BM748">
            <v>0</v>
          </cell>
          <cell r="BN748">
            <v>0</v>
          </cell>
          <cell r="BO748">
            <v>0</v>
          </cell>
          <cell r="BP748">
            <v>0</v>
          </cell>
          <cell r="BQ748">
            <v>0</v>
          </cell>
          <cell r="BR748">
            <v>0</v>
          </cell>
          <cell r="BS748">
            <v>0</v>
          </cell>
          <cell r="BT748">
            <v>0</v>
          </cell>
          <cell r="BU748">
            <v>0</v>
          </cell>
          <cell r="BV748">
            <v>0</v>
          </cell>
          <cell r="BW748">
            <v>0</v>
          </cell>
          <cell r="BX748">
            <v>0</v>
          </cell>
          <cell r="BY748">
            <v>0</v>
          </cell>
          <cell r="BZ748">
            <v>0</v>
          </cell>
          <cell r="CA748">
            <v>0</v>
          </cell>
          <cell r="CB748">
            <v>0</v>
          </cell>
          <cell r="CC748">
            <v>0</v>
          </cell>
          <cell r="CD748">
            <v>0</v>
          </cell>
          <cell r="CE748">
            <v>0</v>
          </cell>
          <cell r="CF748">
            <v>0</v>
          </cell>
          <cell r="CG748">
            <v>0</v>
          </cell>
          <cell r="CH748">
            <v>0</v>
          </cell>
          <cell r="CI748">
            <v>0</v>
          </cell>
          <cell r="CJ748">
            <v>0</v>
          </cell>
          <cell r="CK748">
            <v>0</v>
          </cell>
          <cell r="CL748">
            <v>0</v>
          </cell>
          <cell r="CM748">
            <v>0</v>
          </cell>
          <cell r="CN748">
            <v>0</v>
          </cell>
          <cell r="CO748">
            <v>0</v>
          </cell>
          <cell r="CP748">
            <v>0</v>
          </cell>
          <cell r="CQ748">
            <v>0</v>
          </cell>
          <cell r="CR748">
            <v>0</v>
          </cell>
          <cell r="CS748">
            <v>0</v>
          </cell>
          <cell r="CT748">
            <v>0</v>
          </cell>
          <cell r="CU748">
            <v>0</v>
          </cell>
          <cell r="CV748">
            <v>0</v>
          </cell>
          <cell r="CW748">
            <v>0</v>
          </cell>
          <cell r="CX748">
            <v>0</v>
          </cell>
          <cell r="CY748">
            <v>0</v>
          </cell>
          <cell r="CZ748">
            <v>0</v>
          </cell>
          <cell r="DA748">
            <v>0</v>
          </cell>
          <cell r="DB748">
            <v>0</v>
          </cell>
          <cell r="DC748">
            <v>0</v>
          </cell>
          <cell r="DD748">
            <v>0</v>
          </cell>
          <cell r="DE748">
            <v>0</v>
          </cell>
          <cell r="DF748">
            <v>0</v>
          </cell>
          <cell r="DG748">
            <v>0</v>
          </cell>
          <cell r="DH748">
            <v>0</v>
          </cell>
          <cell r="DI748">
            <v>0</v>
          </cell>
          <cell r="DJ748">
            <v>0</v>
          </cell>
          <cell r="DK748">
            <v>0</v>
          </cell>
          <cell r="DL748">
            <v>0</v>
          </cell>
          <cell r="DM748">
            <v>0</v>
          </cell>
          <cell r="DN748">
            <v>0</v>
          </cell>
          <cell r="DO748">
            <v>0</v>
          </cell>
          <cell r="DP748">
            <v>0</v>
          </cell>
          <cell r="DQ748">
            <v>0</v>
          </cell>
          <cell r="DR748">
            <v>0</v>
          </cell>
          <cell r="DS748">
            <v>0</v>
          </cell>
          <cell r="DT748">
            <v>0</v>
          </cell>
          <cell r="DU748">
            <v>0</v>
          </cell>
          <cell r="DV748">
            <v>0</v>
          </cell>
          <cell r="DW748">
            <v>0</v>
          </cell>
          <cell r="DX748">
            <v>0</v>
          </cell>
          <cell r="DY748">
            <v>0</v>
          </cell>
          <cell r="DZ748">
            <v>0</v>
          </cell>
          <cell r="EA748">
            <v>0</v>
          </cell>
          <cell r="EB748">
            <v>0</v>
          </cell>
          <cell r="EC748">
            <v>0</v>
          </cell>
          <cell r="ED748">
            <v>0</v>
          </cell>
          <cell r="EE748">
            <v>0</v>
          </cell>
          <cell r="EF748">
            <v>0</v>
          </cell>
          <cell r="EG748">
            <v>0</v>
          </cell>
          <cell r="EH748">
            <v>0</v>
          </cell>
          <cell r="EI748">
            <v>0</v>
          </cell>
          <cell r="EJ748">
            <v>0</v>
          </cell>
          <cell r="EK748">
            <v>0</v>
          </cell>
          <cell r="EL748">
            <v>0</v>
          </cell>
          <cell r="EM748">
            <v>0</v>
          </cell>
          <cell r="EN748">
            <v>0</v>
          </cell>
        </row>
        <row r="749">
          <cell r="A749">
            <v>0</v>
          </cell>
          <cell r="B749">
            <v>0</v>
          </cell>
          <cell r="C749">
            <v>0</v>
          </cell>
          <cell r="D749">
            <v>0</v>
          </cell>
          <cell r="E749">
            <v>0</v>
          </cell>
          <cell r="F749">
            <v>0</v>
          </cell>
          <cell r="G749">
            <v>0</v>
          </cell>
          <cell r="I749">
            <v>0</v>
          </cell>
          <cell r="J749">
            <v>0</v>
          </cell>
          <cell r="K749">
            <v>0</v>
          </cell>
          <cell r="L749">
            <v>0</v>
          </cell>
          <cell r="M749">
            <v>0</v>
          </cell>
          <cell r="N749">
            <v>0</v>
          </cell>
          <cell r="O749">
            <v>0</v>
          </cell>
          <cell r="P749">
            <v>0</v>
          </cell>
          <cell r="Q749">
            <v>0</v>
          </cell>
          <cell r="R749">
            <v>0</v>
          </cell>
          <cell r="S749">
            <v>0</v>
          </cell>
          <cell r="T749">
            <v>0</v>
          </cell>
          <cell r="U749">
            <v>0</v>
          </cell>
          <cell r="V749">
            <v>0</v>
          </cell>
          <cell r="W749">
            <v>0</v>
          </cell>
          <cell r="X749">
            <v>0</v>
          </cell>
          <cell r="Y749">
            <v>0</v>
          </cell>
          <cell r="Z749">
            <v>0</v>
          </cell>
          <cell r="AA749">
            <v>0</v>
          </cell>
          <cell r="AB749">
            <v>0</v>
          </cell>
          <cell r="AC749">
            <v>0</v>
          </cell>
          <cell r="AD749">
            <v>0</v>
          </cell>
          <cell r="AE749">
            <v>0</v>
          </cell>
          <cell r="AF749">
            <v>0</v>
          </cell>
          <cell r="AG749">
            <v>0</v>
          </cell>
          <cell r="AH749">
            <v>0</v>
          </cell>
          <cell r="AI749">
            <v>0</v>
          </cell>
          <cell r="AJ749">
            <v>0</v>
          </cell>
          <cell r="AK749">
            <v>0</v>
          </cell>
          <cell r="AL749">
            <v>0</v>
          </cell>
          <cell r="AM749">
            <v>0</v>
          </cell>
          <cell r="AN749">
            <v>0</v>
          </cell>
          <cell r="AO749">
            <v>0</v>
          </cell>
          <cell r="AP749">
            <v>0</v>
          </cell>
          <cell r="AQ749">
            <v>0</v>
          </cell>
          <cell r="AR749">
            <v>0</v>
          </cell>
          <cell r="AS749">
            <v>0</v>
          </cell>
          <cell r="AT749">
            <v>0</v>
          </cell>
          <cell r="AU749">
            <v>0</v>
          </cell>
          <cell r="AV749">
            <v>0</v>
          </cell>
          <cell r="AW749">
            <v>0</v>
          </cell>
          <cell r="AX749">
            <v>0</v>
          </cell>
          <cell r="AY749">
            <v>0</v>
          </cell>
          <cell r="AZ749">
            <v>0</v>
          </cell>
          <cell r="BA749">
            <v>0</v>
          </cell>
          <cell r="BB749">
            <v>0</v>
          </cell>
          <cell r="BC749">
            <v>0</v>
          </cell>
          <cell r="BD749">
            <v>0</v>
          </cell>
          <cell r="BE749">
            <v>0</v>
          </cell>
          <cell r="BF749">
            <v>0</v>
          </cell>
          <cell r="BG749">
            <v>0</v>
          </cell>
          <cell r="BH749">
            <v>0</v>
          </cell>
          <cell r="BI749">
            <v>0</v>
          </cell>
          <cell r="BJ749">
            <v>0</v>
          </cell>
          <cell r="BK749">
            <v>0</v>
          </cell>
          <cell r="BL749">
            <v>0</v>
          </cell>
          <cell r="BM749">
            <v>0</v>
          </cell>
          <cell r="BN749">
            <v>0</v>
          </cell>
          <cell r="BO749">
            <v>0</v>
          </cell>
          <cell r="BP749">
            <v>0</v>
          </cell>
          <cell r="BQ749">
            <v>0</v>
          </cell>
          <cell r="BR749">
            <v>0</v>
          </cell>
          <cell r="BS749">
            <v>0</v>
          </cell>
          <cell r="BT749">
            <v>0</v>
          </cell>
          <cell r="BU749">
            <v>0</v>
          </cell>
          <cell r="BV749">
            <v>0</v>
          </cell>
          <cell r="BW749">
            <v>0</v>
          </cell>
          <cell r="BX749">
            <v>0</v>
          </cell>
          <cell r="BY749">
            <v>0</v>
          </cell>
          <cell r="BZ749">
            <v>0</v>
          </cell>
          <cell r="CA749">
            <v>0</v>
          </cell>
          <cell r="CB749">
            <v>0</v>
          </cell>
          <cell r="CC749">
            <v>0</v>
          </cell>
          <cell r="CD749">
            <v>0</v>
          </cell>
          <cell r="CE749">
            <v>0</v>
          </cell>
          <cell r="CF749">
            <v>0</v>
          </cell>
          <cell r="CG749">
            <v>0</v>
          </cell>
          <cell r="CH749">
            <v>0</v>
          </cell>
          <cell r="CI749">
            <v>0</v>
          </cell>
          <cell r="CJ749">
            <v>0</v>
          </cell>
          <cell r="CK749">
            <v>0</v>
          </cell>
          <cell r="CL749">
            <v>0</v>
          </cell>
          <cell r="CM749">
            <v>0</v>
          </cell>
          <cell r="CN749">
            <v>0</v>
          </cell>
          <cell r="CO749">
            <v>0</v>
          </cell>
          <cell r="CP749">
            <v>0</v>
          </cell>
          <cell r="CQ749">
            <v>0</v>
          </cell>
          <cell r="CR749">
            <v>0</v>
          </cell>
          <cell r="CS749">
            <v>0</v>
          </cell>
          <cell r="CT749">
            <v>0</v>
          </cell>
          <cell r="CU749">
            <v>0</v>
          </cell>
          <cell r="CV749">
            <v>0</v>
          </cell>
          <cell r="CW749">
            <v>0</v>
          </cell>
          <cell r="CX749">
            <v>0</v>
          </cell>
          <cell r="CY749">
            <v>0</v>
          </cell>
          <cell r="CZ749">
            <v>0</v>
          </cell>
          <cell r="DA749">
            <v>0</v>
          </cell>
          <cell r="DB749">
            <v>0</v>
          </cell>
          <cell r="DC749">
            <v>0</v>
          </cell>
          <cell r="DD749">
            <v>0</v>
          </cell>
          <cell r="DE749">
            <v>0</v>
          </cell>
          <cell r="DF749">
            <v>0</v>
          </cell>
          <cell r="DG749">
            <v>0</v>
          </cell>
          <cell r="DH749">
            <v>0</v>
          </cell>
          <cell r="DI749">
            <v>0</v>
          </cell>
          <cell r="DJ749">
            <v>0</v>
          </cell>
          <cell r="DK749">
            <v>0</v>
          </cell>
          <cell r="DL749">
            <v>0</v>
          </cell>
          <cell r="DM749">
            <v>0</v>
          </cell>
          <cell r="DN749">
            <v>0</v>
          </cell>
          <cell r="DO749">
            <v>0</v>
          </cell>
          <cell r="DP749">
            <v>0</v>
          </cell>
          <cell r="DQ749">
            <v>0</v>
          </cell>
          <cell r="DR749">
            <v>0</v>
          </cell>
          <cell r="DS749">
            <v>0</v>
          </cell>
          <cell r="DT749">
            <v>0</v>
          </cell>
          <cell r="DU749">
            <v>0</v>
          </cell>
          <cell r="DV749">
            <v>0</v>
          </cell>
          <cell r="DW749">
            <v>0</v>
          </cell>
          <cell r="DX749">
            <v>0</v>
          </cell>
          <cell r="DY749">
            <v>0</v>
          </cell>
          <cell r="DZ749">
            <v>0</v>
          </cell>
          <cell r="EA749">
            <v>0</v>
          </cell>
          <cell r="EB749">
            <v>0</v>
          </cell>
          <cell r="EC749">
            <v>0</v>
          </cell>
          <cell r="ED749">
            <v>0</v>
          </cell>
          <cell r="EE749">
            <v>0</v>
          </cell>
          <cell r="EF749">
            <v>0</v>
          </cell>
          <cell r="EG749">
            <v>0</v>
          </cell>
          <cell r="EH749">
            <v>0</v>
          </cell>
          <cell r="EI749">
            <v>0</v>
          </cell>
          <cell r="EJ749">
            <v>0</v>
          </cell>
          <cell r="EK749">
            <v>0</v>
          </cell>
          <cell r="EL749">
            <v>0</v>
          </cell>
          <cell r="EM749">
            <v>0</v>
          </cell>
          <cell r="EN749">
            <v>0</v>
          </cell>
        </row>
        <row r="750">
          <cell r="A750">
            <v>0</v>
          </cell>
          <cell r="B750">
            <v>0</v>
          </cell>
          <cell r="C750">
            <v>0</v>
          </cell>
          <cell r="D750">
            <v>0</v>
          </cell>
          <cell r="E750">
            <v>0</v>
          </cell>
          <cell r="F750">
            <v>0</v>
          </cell>
          <cell r="G750">
            <v>0</v>
          </cell>
          <cell r="I750">
            <v>0</v>
          </cell>
          <cell r="J750">
            <v>0</v>
          </cell>
          <cell r="K750">
            <v>0</v>
          </cell>
          <cell r="L750">
            <v>0</v>
          </cell>
          <cell r="M750">
            <v>0</v>
          </cell>
          <cell r="N750">
            <v>0</v>
          </cell>
          <cell r="O750">
            <v>0</v>
          </cell>
          <cell r="P750">
            <v>0</v>
          </cell>
          <cell r="Q750">
            <v>0</v>
          </cell>
          <cell r="R750">
            <v>0</v>
          </cell>
          <cell r="S750">
            <v>0</v>
          </cell>
          <cell r="T750">
            <v>0</v>
          </cell>
          <cell r="U750">
            <v>0</v>
          </cell>
          <cell r="V750">
            <v>0</v>
          </cell>
          <cell r="W750">
            <v>0</v>
          </cell>
          <cell r="X750">
            <v>0</v>
          </cell>
          <cell r="Y750">
            <v>0</v>
          </cell>
          <cell r="Z750">
            <v>0</v>
          </cell>
          <cell r="AA750">
            <v>0</v>
          </cell>
          <cell r="AB750">
            <v>0</v>
          </cell>
          <cell r="AC750">
            <v>0</v>
          </cell>
          <cell r="AD750">
            <v>0</v>
          </cell>
          <cell r="AE750">
            <v>0</v>
          </cell>
          <cell r="AF750">
            <v>0</v>
          </cell>
          <cell r="AG750">
            <v>0</v>
          </cell>
          <cell r="AH750">
            <v>0</v>
          </cell>
          <cell r="AI750">
            <v>0</v>
          </cell>
          <cell r="AJ750">
            <v>0</v>
          </cell>
          <cell r="AK750">
            <v>0</v>
          </cell>
          <cell r="AL750">
            <v>0</v>
          </cell>
          <cell r="AM750">
            <v>0</v>
          </cell>
          <cell r="AN750">
            <v>0</v>
          </cell>
          <cell r="AO750">
            <v>0</v>
          </cell>
          <cell r="AP750">
            <v>0</v>
          </cell>
          <cell r="AQ750">
            <v>0</v>
          </cell>
          <cell r="AR750">
            <v>0</v>
          </cell>
          <cell r="AS750">
            <v>0</v>
          </cell>
          <cell r="AT750">
            <v>0</v>
          </cell>
          <cell r="AU750">
            <v>0</v>
          </cell>
          <cell r="AV750">
            <v>0</v>
          </cell>
          <cell r="AW750">
            <v>0</v>
          </cell>
          <cell r="AX750">
            <v>0</v>
          </cell>
          <cell r="AY750">
            <v>0</v>
          </cell>
          <cell r="AZ750">
            <v>0</v>
          </cell>
          <cell r="BA750">
            <v>0</v>
          </cell>
          <cell r="BB750">
            <v>0</v>
          </cell>
          <cell r="BC750">
            <v>0</v>
          </cell>
          <cell r="BD750">
            <v>0</v>
          </cell>
          <cell r="BE750">
            <v>0</v>
          </cell>
          <cell r="BF750">
            <v>0</v>
          </cell>
          <cell r="BG750">
            <v>0</v>
          </cell>
          <cell r="BH750">
            <v>0</v>
          </cell>
          <cell r="BI750">
            <v>0</v>
          </cell>
          <cell r="BJ750">
            <v>0</v>
          </cell>
          <cell r="BK750">
            <v>0</v>
          </cell>
          <cell r="BL750">
            <v>0</v>
          </cell>
          <cell r="BM750">
            <v>0</v>
          </cell>
          <cell r="BN750">
            <v>0</v>
          </cell>
          <cell r="BO750">
            <v>0</v>
          </cell>
          <cell r="BP750">
            <v>0</v>
          </cell>
          <cell r="BQ750">
            <v>0</v>
          </cell>
          <cell r="BR750">
            <v>0</v>
          </cell>
          <cell r="BS750">
            <v>0</v>
          </cell>
          <cell r="BT750">
            <v>0</v>
          </cell>
          <cell r="BU750">
            <v>0</v>
          </cell>
          <cell r="BV750">
            <v>0</v>
          </cell>
          <cell r="BW750">
            <v>0</v>
          </cell>
          <cell r="BX750">
            <v>0</v>
          </cell>
          <cell r="BY750">
            <v>0</v>
          </cell>
          <cell r="BZ750">
            <v>0</v>
          </cell>
          <cell r="CA750">
            <v>0</v>
          </cell>
          <cell r="CB750">
            <v>0</v>
          </cell>
          <cell r="CC750">
            <v>0</v>
          </cell>
          <cell r="CD750">
            <v>0</v>
          </cell>
          <cell r="CE750">
            <v>0</v>
          </cell>
          <cell r="CF750">
            <v>0</v>
          </cell>
          <cell r="CG750">
            <v>0</v>
          </cell>
          <cell r="CH750">
            <v>0</v>
          </cell>
          <cell r="CI750">
            <v>0</v>
          </cell>
          <cell r="CJ750">
            <v>0</v>
          </cell>
          <cell r="CK750">
            <v>0</v>
          </cell>
          <cell r="CL750">
            <v>0</v>
          </cell>
          <cell r="CM750">
            <v>0</v>
          </cell>
          <cell r="CN750">
            <v>0</v>
          </cell>
          <cell r="CO750">
            <v>0</v>
          </cell>
          <cell r="CP750">
            <v>0</v>
          </cell>
          <cell r="CQ750">
            <v>0</v>
          </cell>
          <cell r="CR750">
            <v>0</v>
          </cell>
          <cell r="CS750">
            <v>0</v>
          </cell>
          <cell r="CT750">
            <v>0</v>
          </cell>
          <cell r="CU750">
            <v>0</v>
          </cell>
          <cell r="CV750">
            <v>0</v>
          </cell>
          <cell r="CW750">
            <v>0</v>
          </cell>
          <cell r="CX750">
            <v>0</v>
          </cell>
          <cell r="CY750">
            <v>0</v>
          </cell>
          <cell r="CZ750">
            <v>0</v>
          </cell>
          <cell r="DA750">
            <v>0</v>
          </cell>
          <cell r="DB750">
            <v>0</v>
          </cell>
          <cell r="DC750">
            <v>0</v>
          </cell>
          <cell r="DD750">
            <v>0</v>
          </cell>
          <cell r="DE750">
            <v>0</v>
          </cell>
          <cell r="DF750">
            <v>0</v>
          </cell>
          <cell r="DG750">
            <v>0</v>
          </cell>
          <cell r="DH750">
            <v>0</v>
          </cell>
          <cell r="DI750">
            <v>0</v>
          </cell>
          <cell r="DJ750">
            <v>0</v>
          </cell>
          <cell r="DK750">
            <v>0</v>
          </cell>
          <cell r="DL750">
            <v>0</v>
          </cell>
          <cell r="DM750">
            <v>0</v>
          </cell>
          <cell r="DN750">
            <v>0</v>
          </cell>
          <cell r="DO750">
            <v>0</v>
          </cell>
          <cell r="DP750">
            <v>0</v>
          </cell>
          <cell r="DQ750">
            <v>0</v>
          </cell>
          <cell r="DR750">
            <v>0</v>
          </cell>
          <cell r="DS750">
            <v>0</v>
          </cell>
          <cell r="DT750">
            <v>0</v>
          </cell>
          <cell r="DU750">
            <v>0</v>
          </cell>
          <cell r="DV750">
            <v>0</v>
          </cell>
          <cell r="DW750">
            <v>0</v>
          </cell>
          <cell r="DX750">
            <v>0</v>
          </cell>
          <cell r="DY750">
            <v>0</v>
          </cell>
          <cell r="DZ750">
            <v>0</v>
          </cell>
          <cell r="EA750">
            <v>0</v>
          </cell>
          <cell r="EB750">
            <v>0</v>
          </cell>
          <cell r="EC750">
            <v>0</v>
          </cell>
          <cell r="ED750">
            <v>0</v>
          </cell>
          <cell r="EE750">
            <v>0</v>
          </cell>
          <cell r="EF750">
            <v>0</v>
          </cell>
          <cell r="EG750">
            <v>0</v>
          </cell>
          <cell r="EH750">
            <v>0</v>
          </cell>
          <cell r="EI750">
            <v>0</v>
          </cell>
          <cell r="EJ750">
            <v>0</v>
          </cell>
          <cell r="EK750">
            <v>0</v>
          </cell>
          <cell r="EL750">
            <v>0</v>
          </cell>
          <cell r="EM750">
            <v>0</v>
          </cell>
          <cell r="EN750">
            <v>0</v>
          </cell>
        </row>
        <row r="751">
          <cell r="A751">
            <v>0</v>
          </cell>
          <cell r="B751">
            <v>0</v>
          </cell>
          <cell r="C751">
            <v>0</v>
          </cell>
          <cell r="D751">
            <v>0</v>
          </cell>
          <cell r="E751">
            <v>0</v>
          </cell>
          <cell r="F751">
            <v>0</v>
          </cell>
          <cell r="G751">
            <v>0</v>
          </cell>
          <cell r="I751">
            <v>0</v>
          </cell>
          <cell r="J751">
            <v>0</v>
          </cell>
          <cell r="K751">
            <v>0</v>
          </cell>
          <cell r="L751">
            <v>0</v>
          </cell>
          <cell r="M751">
            <v>0</v>
          </cell>
          <cell r="N751">
            <v>0</v>
          </cell>
          <cell r="O751">
            <v>0</v>
          </cell>
          <cell r="P751">
            <v>0</v>
          </cell>
          <cell r="Q751">
            <v>0</v>
          </cell>
          <cell r="R751">
            <v>0</v>
          </cell>
          <cell r="S751">
            <v>0</v>
          </cell>
          <cell r="T751">
            <v>0</v>
          </cell>
          <cell r="U751">
            <v>0</v>
          </cell>
          <cell r="V751">
            <v>0</v>
          </cell>
          <cell r="W751">
            <v>0</v>
          </cell>
          <cell r="X751">
            <v>0</v>
          </cell>
          <cell r="Y751">
            <v>0</v>
          </cell>
          <cell r="Z751">
            <v>0</v>
          </cell>
          <cell r="AA751">
            <v>0</v>
          </cell>
          <cell r="AB751">
            <v>0</v>
          </cell>
          <cell r="AC751">
            <v>0</v>
          </cell>
          <cell r="AD751">
            <v>0</v>
          </cell>
          <cell r="AE751">
            <v>0</v>
          </cell>
          <cell r="AF751">
            <v>0</v>
          </cell>
          <cell r="AG751">
            <v>0</v>
          </cell>
          <cell r="AH751">
            <v>0</v>
          </cell>
          <cell r="AI751">
            <v>0</v>
          </cell>
          <cell r="AJ751">
            <v>0</v>
          </cell>
          <cell r="AK751">
            <v>0</v>
          </cell>
          <cell r="AL751">
            <v>0</v>
          </cell>
          <cell r="AM751">
            <v>0</v>
          </cell>
          <cell r="AN751">
            <v>0</v>
          </cell>
          <cell r="AO751">
            <v>0</v>
          </cell>
          <cell r="AP751">
            <v>0</v>
          </cell>
          <cell r="AQ751">
            <v>0</v>
          </cell>
          <cell r="AR751">
            <v>0</v>
          </cell>
          <cell r="AS751">
            <v>0</v>
          </cell>
          <cell r="AT751">
            <v>0</v>
          </cell>
          <cell r="AU751">
            <v>0</v>
          </cell>
          <cell r="AV751">
            <v>0</v>
          </cell>
          <cell r="AW751">
            <v>0</v>
          </cell>
          <cell r="AX751">
            <v>0</v>
          </cell>
          <cell r="AY751">
            <v>0</v>
          </cell>
          <cell r="AZ751">
            <v>0</v>
          </cell>
          <cell r="BA751">
            <v>0</v>
          </cell>
          <cell r="BB751">
            <v>0</v>
          </cell>
          <cell r="BC751">
            <v>0</v>
          </cell>
          <cell r="BD751">
            <v>0</v>
          </cell>
          <cell r="BE751">
            <v>0</v>
          </cell>
          <cell r="BF751">
            <v>0</v>
          </cell>
          <cell r="BG751">
            <v>0</v>
          </cell>
          <cell r="BH751">
            <v>0</v>
          </cell>
          <cell r="BI751">
            <v>0</v>
          </cell>
          <cell r="BJ751">
            <v>0</v>
          </cell>
          <cell r="BK751">
            <v>0</v>
          </cell>
          <cell r="BL751">
            <v>0</v>
          </cell>
          <cell r="BM751">
            <v>0</v>
          </cell>
          <cell r="BN751">
            <v>0</v>
          </cell>
          <cell r="BO751">
            <v>0</v>
          </cell>
          <cell r="BP751">
            <v>0</v>
          </cell>
          <cell r="BQ751">
            <v>0</v>
          </cell>
          <cell r="BR751">
            <v>0</v>
          </cell>
          <cell r="BS751">
            <v>0</v>
          </cell>
          <cell r="BT751">
            <v>0</v>
          </cell>
          <cell r="BU751">
            <v>0</v>
          </cell>
          <cell r="BV751">
            <v>0</v>
          </cell>
          <cell r="BW751">
            <v>0</v>
          </cell>
          <cell r="BX751">
            <v>0</v>
          </cell>
          <cell r="BY751">
            <v>0</v>
          </cell>
          <cell r="BZ751">
            <v>0</v>
          </cell>
          <cell r="CA751">
            <v>0</v>
          </cell>
          <cell r="CB751">
            <v>0</v>
          </cell>
          <cell r="CC751">
            <v>0</v>
          </cell>
          <cell r="CD751">
            <v>0</v>
          </cell>
          <cell r="CE751">
            <v>0</v>
          </cell>
          <cell r="CF751">
            <v>0</v>
          </cell>
          <cell r="CG751">
            <v>0</v>
          </cell>
          <cell r="CH751">
            <v>0</v>
          </cell>
          <cell r="CI751">
            <v>0</v>
          </cell>
          <cell r="CJ751">
            <v>0</v>
          </cell>
          <cell r="CK751">
            <v>0</v>
          </cell>
          <cell r="CL751">
            <v>0</v>
          </cell>
          <cell r="CM751">
            <v>0</v>
          </cell>
          <cell r="CN751">
            <v>0</v>
          </cell>
          <cell r="CO751">
            <v>0</v>
          </cell>
          <cell r="CP751">
            <v>0</v>
          </cell>
          <cell r="CQ751">
            <v>0</v>
          </cell>
          <cell r="CR751">
            <v>0</v>
          </cell>
          <cell r="CS751">
            <v>0</v>
          </cell>
          <cell r="CT751">
            <v>0</v>
          </cell>
          <cell r="CU751">
            <v>0</v>
          </cell>
          <cell r="CV751">
            <v>0</v>
          </cell>
          <cell r="CW751">
            <v>0</v>
          </cell>
          <cell r="CX751">
            <v>0</v>
          </cell>
          <cell r="CY751">
            <v>0</v>
          </cell>
          <cell r="CZ751">
            <v>0</v>
          </cell>
          <cell r="DA751">
            <v>0</v>
          </cell>
          <cell r="DB751">
            <v>0</v>
          </cell>
          <cell r="DC751">
            <v>0</v>
          </cell>
          <cell r="DD751">
            <v>0</v>
          </cell>
          <cell r="DE751">
            <v>0</v>
          </cell>
          <cell r="DF751">
            <v>0</v>
          </cell>
          <cell r="DG751">
            <v>0</v>
          </cell>
          <cell r="DH751">
            <v>0</v>
          </cell>
          <cell r="DI751">
            <v>0</v>
          </cell>
          <cell r="DJ751">
            <v>0</v>
          </cell>
          <cell r="DK751">
            <v>0</v>
          </cell>
          <cell r="DL751">
            <v>0</v>
          </cell>
          <cell r="DM751">
            <v>0</v>
          </cell>
          <cell r="DN751">
            <v>0</v>
          </cell>
          <cell r="DO751">
            <v>0</v>
          </cell>
          <cell r="DP751">
            <v>0</v>
          </cell>
          <cell r="DQ751">
            <v>0</v>
          </cell>
          <cell r="DR751">
            <v>0</v>
          </cell>
          <cell r="DS751">
            <v>0</v>
          </cell>
          <cell r="DT751">
            <v>0</v>
          </cell>
          <cell r="DU751">
            <v>0</v>
          </cell>
          <cell r="DV751">
            <v>0</v>
          </cell>
          <cell r="DW751">
            <v>0</v>
          </cell>
          <cell r="DX751">
            <v>0</v>
          </cell>
          <cell r="DY751">
            <v>0</v>
          </cell>
          <cell r="DZ751">
            <v>0</v>
          </cell>
          <cell r="EA751">
            <v>0</v>
          </cell>
          <cell r="EB751">
            <v>0</v>
          </cell>
          <cell r="EC751">
            <v>0</v>
          </cell>
          <cell r="ED751">
            <v>0</v>
          </cell>
          <cell r="EE751">
            <v>0</v>
          </cell>
          <cell r="EF751">
            <v>0</v>
          </cell>
          <cell r="EG751">
            <v>0</v>
          </cell>
          <cell r="EH751">
            <v>0</v>
          </cell>
          <cell r="EI751">
            <v>0</v>
          </cell>
          <cell r="EJ751">
            <v>0</v>
          </cell>
          <cell r="EK751">
            <v>0</v>
          </cell>
          <cell r="EL751">
            <v>0</v>
          </cell>
          <cell r="EM751">
            <v>0</v>
          </cell>
          <cell r="EN751">
            <v>0</v>
          </cell>
        </row>
        <row r="752">
          <cell r="A752">
            <v>0</v>
          </cell>
          <cell r="B752">
            <v>0</v>
          </cell>
          <cell r="C752">
            <v>0</v>
          </cell>
          <cell r="D752">
            <v>0</v>
          </cell>
          <cell r="E752">
            <v>0</v>
          </cell>
          <cell r="F752">
            <v>0</v>
          </cell>
          <cell r="G752">
            <v>0</v>
          </cell>
          <cell r="I752">
            <v>0</v>
          </cell>
          <cell r="J752">
            <v>0</v>
          </cell>
          <cell r="K752">
            <v>0</v>
          </cell>
          <cell r="L752">
            <v>0</v>
          </cell>
          <cell r="M752">
            <v>0</v>
          </cell>
          <cell r="N752">
            <v>0</v>
          </cell>
          <cell r="O752">
            <v>0</v>
          </cell>
          <cell r="P752">
            <v>0</v>
          </cell>
          <cell r="Q752">
            <v>0</v>
          </cell>
          <cell r="R752">
            <v>0</v>
          </cell>
          <cell r="S752">
            <v>0</v>
          </cell>
          <cell r="T752">
            <v>0</v>
          </cell>
          <cell r="U752">
            <v>0</v>
          </cell>
          <cell r="V752">
            <v>0</v>
          </cell>
          <cell r="W752">
            <v>0</v>
          </cell>
          <cell r="X752">
            <v>0</v>
          </cell>
          <cell r="Y752">
            <v>0</v>
          </cell>
          <cell r="Z752">
            <v>0</v>
          </cell>
          <cell r="AA752">
            <v>0</v>
          </cell>
          <cell r="AB752">
            <v>0</v>
          </cell>
          <cell r="AC752">
            <v>0</v>
          </cell>
          <cell r="AD752">
            <v>0</v>
          </cell>
          <cell r="AE752">
            <v>0</v>
          </cell>
          <cell r="AF752">
            <v>0</v>
          </cell>
          <cell r="AG752">
            <v>0</v>
          </cell>
          <cell r="AH752">
            <v>0</v>
          </cell>
          <cell r="AI752">
            <v>0</v>
          </cell>
          <cell r="AJ752">
            <v>0</v>
          </cell>
          <cell r="AK752">
            <v>0</v>
          </cell>
          <cell r="AL752">
            <v>0</v>
          </cell>
          <cell r="AM752">
            <v>0</v>
          </cell>
          <cell r="AN752">
            <v>0</v>
          </cell>
          <cell r="AO752">
            <v>0</v>
          </cell>
          <cell r="AP752">
            <v>0</v>
          </cell>
          <cell r="AQ752">
            <v>0</v>
          </cell>
          <cell r="AR752">
            <v>0</v>
          </cell>
          <cell r="AS752">
            <v>0</v>
          </cell>
          <cell r="AT752">
            <v>0</v>
          </cell>
          <cell r="AU752">
            <v>0</v>
          </cell>
          <cell r="AV752">
            <v>0</v>
          </cell>
          <cell r="AW752">
            <v>0</v>
          </cell>
          <cell r="AX752">
            <v>0</v>
          </cell>
          <cell r="AY752">
            <v>0</v>
          </cell>
          <cell r="AZ752">
            <v>0</v>
          </cell>
          <cell r="BA752">
            <v>0</v>
          </cell>
          <cell r="BB752">
            <v>0</v>
          </cell>
          <cell r="BC752">
            <v>0</v>
          </cell>
          <cell r="BD752">
            <v>0</v>
          </cell>
          <cell r="BE752">
            <v>0</v>
          </cell>
          <cell r="BF752">
            <v>0</v>
          </cell>
          <cell r="BG752">
            <v>0</v>
          </cell>
          <cell r="BH752">
            <v>0</v>
          </cell>
          <cell r="BI752">
            <v>0</v>
          </cell>
          <cell r="BJ752">
            <v>0</v>
          </cell>
          <cell r="BK752">
            <v>0</v>
          </cell>
          <cell r="BL752">
            <v>0</v>
          </cell>
          <cell r="BM752">
            <v>0</v>
          </cell>
          <cell r="BN752">
            <v>0</v>
          </cell>
          <cell r="BO752">
            <v>0</v>
          </cell>
          <cell r="BP752">
            <v>0</v>
          </cell>
          <cell r="BQ752">
            <v>0</v>
          </cell>
          <cell r="BR752">
            <v>0</v>
          </cell>
          <cell r="BS752">
            <v>0</v>
          </cell>
          <cell r="BT752">
            <v>0</v>
          </cell>
          <cell r="BU752">
            <v>0</v>
          </cell>
          <cell r="BV752">
            <v>0</v>
          </cell>
          <cell r="BW752">
            <v>0</v>
          </cell>
          <cell r="BX752">
            <v>0</v>
          </cell>
          <cell r="BY752">
            <v>0</v>
          </cell>
          <cell r="BZ752">
            <v>0</v>
          </cell>
          <cell r="CA752">
            <v>0</v>
          </cell>
          <cell r="CB752">
            <v>0</v>
          </cell>
          <cell r="CC752">
            <v>0</v>
          </cell>
          <cell r="CD752">
            <v>0</v>
          </cell>
          <cell r="CE752">
            <v>0</v>
          </cell>
          <cell r="CF752">
            <v>0</v>
          </cell>
          <cell r="CG752">
            <v>0</v>
          </cell>
          <cell r="CH752">
            <v>0</v>
          </cell>
          <cell r="CI752">
            <v>0</v>
          </cell>
          <cell r="CJ752">
            <v>0</v>
          </cell>
          <cell r="CK752">
            <v>0</v>
          </cell>
          <cell r="CL752">
            <v>0</v>
          </cell>
          <cell r="CM752">
            <v>0</v>
          </cell>
          <cell r="CN752">
            <v>0</v>
          </cell>
          <cell r="CO752">
            <v>0</v>
          </cell>
          <cell r="CP752">
            <v>0</v>
          </cell>
          <cell r="CQ752">
            <v>0</v>
          </cell>
          <cell r="CR752">
            <v>0</v>
          </cell>
          <cell r="CS752">
            <v>0</v>
          </cell>
          <cell r="CT752">
            <v>0</v>
          </cell>
          <cell r="CU752">
            <v>0</v>
          </cell>
          <cell r="CV752">
            <v>0</v>
          </cell>
          <cell r="CW752">
            <v>0</v>
          </cell>
          <cell r="CX752">
            <v>0</v>
          </cell>
          <cell r="CY752">
            <v>0</v>
          </cell>
          <cell r="CZ752">
            <v>0</v>
          </cell>
          <cell r="DA752">
            <v>0</v>
          </cell>
          <cell r="DB752">
            <v>0</v>
          </cell>
          <cell r="DC752">
            <v>0</v>
          </cell>
          <cell r="DD752">
            <v>0</v>
          </cell>
          <cell r="DE752">
            <v>0</v>
          </cell>
          <cell r="DF752">
            <v>0</v>
          </cell>
          <cell r="DG752">
            <v>0</v>
          </cell>
          <cell r="DH752">
            <v>0</v>
          </cell>
          <cell r="DI752">
            <v>0</v>
          </cell>
          <cell r="DJ752">
            <v>0</v>
          </cell>
          <cell r="DK752">
            <v>0</v>
          </cell>
          <cell r="DL752">
            <v>0</v>
          </cell>
          <cell r="DM752">
            <v>0</v>
          </cell>
          <cell r="DN752">
            <v>0</v>
          </cell>
          <cell r="DO752">
            <v>0</v>
          </cell>
          <cell r="DP752">
            <v>0</v>
          </cell>
          <cell r="DQ752">
            <v>0</v>
          </cell>
          <cell r="DR752">
            <v>0</v>
          </cell>
          <cell r="DS752">
            <v>0</v>
          </cell>
          <cell r="DT752">
            <v>0</v>
          </cell>
          <cell r="DU752">
            <v>0</v>
          </cell>
          <cell r="DV752">
            <v>0</v>
          </cell>
          <cell r="DW752">
            <v>0</v>
          </cell>
          <cell r="DX752">
            <v>0</v>
          </cell>
          <cell r="DY752">
            <v>0</v>
          </cell>
          <cell r="DZ752">
            <v>0</v>
          </cell>
          <cell r="EA752">
            <v>0</v>
          </cell>
          <cell r="EB752">
            <v>0</v>
          </cell>
          <cell r="EC752">
            <v>0</v>
          </cell>
          <cell r="ED752">
            <v>0</v>
          </cell>
          <cell r="EE752">
            <v>0</v>
          </cell>
          <cell r="EF752">
            <v>0</v>
          </cell>
          <cell r="EG752">
            <v>0</v>
          </cell>
          <cell r="EH752">
            <v>0</v>
          </cell>
          <cell r="EI752">
            <v>0</v>
          </cell>
          <cell r="EJ752">
            <v>0</v>
          </cell>
          <cell r="EK752">
            <v>0</v>
          </cell>
          <cell r="EL752">
            <v>0</v>
          </cell>
          <cell r="EM752">
            <v>0</v>
          </cell>
          <cell r="EN752">
            <v>0</v>
          </cell>
        </row>
        <row r="753">
          <cell r="A753">
            <v>0</v>
          </cell>
          <cell r="B753">
            <v>0</v>
          </cell>
          <cell r="C753">
            <v>0</v>
          </cell>
          <cell r="D753">
            <v>0</v>
          </cell>
          <cell r="E753">
            <v>0</v>
          </cell>
          <cell r="F753">
            <v>0</v>
          </cell>
          <cell r="G753">
            <v>0</v>
          </cell>
          <cell r="I753">
            <v>0</v>
          </cell>
          <cell r="J753">
            <v>0</v>
          </cell>
          <cell r="K753">
            <v>0</v>
          </cell>
          <cell r="L753">
            <v>0</v>
          </cell>
          <cell r="M753">
            <v>0</v>
          </cell>
          <cell r="N753">
            <v>0</v>
          </cell>
          <cell r="O753">
            <v>0</v>
          </cell>
          <cell r="P753">
            <v>0</v>
          </cell>
          <cell r="Q753">
            <v>0</v>
          </cell>
          <cell r="R753">
            <v>0</v>
          </cell>
          <cell r="S753">
            <v>0</v>
          </cell>
          <cell r="T753">
            <v>0</v>
          </cell>
          <cell r="U753">
            <v>0</v>
          </cell>
          <cell r="V753">
            <v>0</v>
          </cell>
          <cell r="W753">
            <v>0</v>
          </cell>
          <cell r="X753">
            <v>0</v>
          </cell>
          <cell r="Y753">
            <v>0</v>
          </cell>
          <cell r="Z753">
            <v>0</v>
          </cell>
          <cell r="AA753">
            <v>0</v>
          </cell>
          <cell r="AB753">
            <v>0</v>
          </cell>
          <cell r="AC753">
            <v>0</v>
          </cell>
          <cell r="AD753">
            <v>0</v>
          </cell>
          <cell r="AE753">
            <v>0</v>
          </cell>
          <cell r="AF753">
            <v>0</v>
          </cell>
          <cell r="AG753">
            <v>0</v>
          </cell>
          <cell r="AH753">
            <v>0</v>
          </cell>
          <cell r="AI753">
            <v>0</v>
          </cell>
          <cell r="AJ753">
            <v>0</v>
          </cell>
          <cell r="AK753">
            <v>0</v>
          </cell>
          <cell r="AL753">
            <v>0</v>
          </cell>
          <cell r="AM753">
            <v>0</v>
          </cell>
          <cell r="AN753">
            <v>0</v>
          </cell>
          <cell r="AO753">
            <v>0</v>
          </cell>
          <cell r="AP753">
            <v>0</v>
          </cell>
          <cell r="AQ753">
            <v>0</v>
          </cell>
          <cell r="AR753">
            <v>0</v>
          </cell>
          <cell r="AS753">
            <v>0</v>
          </cell>
          <cell r="AT753">
            <v>0</v>
          </cell>
          <cell r="AU753">
            <v>0</v>
          </cell>
          <cell r="AV753">
            <v>0</v>
          </cell>
          <cell r="AW753">
            <v>0</v>
          </cell>
          <cell r="AX753">
            <v>0</v>
          </cell>
          <cell r="AY753">
            <v>0</v>
          </cell>
          <cell r="AZ753">
            <v>0</v>
          </cell>
          <cell r="BA753">
            <v>0</v>
          </cell>
          <cell r="BB753">
            <v>0</v>
          </cell>
          <cell r="BC753">
            <v>0</v>
          </cell>
          <cell r="BD753">
            <v>0</v>
          </cell>
          <cell r="BE753">
            <v>0</v>
          </cell>
          <cell r="BF753">
            <v>0</v>
          </cell>
          <cell r="BG753">
            <v>0</v>
          </cell>
          <cell r="BH753">
            <v>0</v>
          </cell>
          <cell r="BI753">
            <v>0</v>
          </cell>
          <cell r="BJ753">
            <v>0</v>
          </cell>
          <cell r="BK753">
            <v>0</v>
          </cell>
          <cell r="BL753">
            <v>0</v>
          </cell>
          <cell r="BM753">
            <v>0</v>
          </cell>
          <cell r="BN753">
            <v>0</v>
          </cell>
          <cell r="BO753">
            <v>0</v>
          </cell>
          <cell r="BP753">
            <v>0</v>
          </cell>
          <cell r="BQ753">
            <v>0</v>
          </cell>
          <cell r="BR753">
            <v>0</v>
          </cell>
          <cell r="BS753">
            <v>0</v>
          </cell>
          <cell r="BT753">
            <v>0</v>
          </cell>
          <cell r="BU753">
            <v>0</v>
          </cell>
          <cell r="BV753">
            <v>0</v>
          </cell>
          <cell r="BW753">
            <v>0</v>
          </cell>
          <cell r="BX753">
            <v>0</v>
          </cell>
          <cell r="BY753">
            <v>0</v>
          </cell>
          <cell r="BZ753">
            <v>0</v>
          </cell>
          <cell r="CA753">
            <v>0</v>
          </cell>
          <cell r="CB753">
            <v>0</v>
          </cell>
          <cell r="CC753">
            <v>0</v>
          </cell>
          <cell r="CD753">
            <v>0</v>
          </cell>
          <cell r="CE753">
            <v>0</v>
          </cell>
          <cell r="CF753">
            <v>0</v>
          </cell>
          <cell r="CG753">
            <v>0</v>
          </cell>
          <cell r="CH753">
            <v>0</v>
          </cell>
          <cell r="CI753">
            <v>0</v>
          </cell>
          <cell r="CJ753">
            <v>0</v>
          </cell>
          <cell r="CK753">
            <v>0</v>
          </cell>
          <cell r="CL753">
            <v>0</v>
          </cell>
          <cell r="CM753">
            <v>0</v>
          </cell>
          <cell r="CN753">
            <v>0</v>
          </cell>
          <cell r="CO753">
            <v>0</v>
          </cell>
          <cell r="CP753">
            <v>0</v>
          </cell>
          <cell r="CQ753">
            <v>0</v>
          </cell>
          <cell r="CR753">
            <v>0</v>
          </cell>
          <cell r="CS753">
            <v>0</v>
          </cell>
          <cell r="CT753">
            <v>0</v>
          </cell>
          <cell r="CU753">
            <v>0</v>
          </cell>
          <cell r="CV753">
            <v>0</v>
          </cell>
          <cell r="CW753">
            <v>0</v>
          </cell>
          <cell r="CX753">
            <v>0</v>
          </cell>
          <cell r="CY753">
            <v>0</v>
          </cell>
          <cell r="CZ753">
            <v>0</v>
          </cell>
          <cell r="DA753">
            <v>0</v>
          </cell>
          <cell r="DB753">
            <v>0</v>
          </cell>
          <cell r="DC753">
            <v>0</v>
          </cell>
          <cell r="DD753">
            <v>0</v>
          </cell>
          <cell r="DE753">
            <v>0</v>
          </cell>
          <cell r="DF753">
            <v>0</v>
          </cell>
          <cell r="DG753">
            <v>0</v>
          </cell>
          <cell r="DH753">
            <v>0</v>
          </cell>
          <cell r="DI753">
            <v>0</v>
          </cell>
          <cell r="DJ753">
            <v>0</v>
          </cell>
          <cell r="DK753">
            <v>0</v>
          </cell>
          <cell r="DL753">
            <v>0</v>
          </cell>
          <cell r="DM753">
            <v>0</v>
          </cell>
          <cell r="DN753">
            <v>0</v>
          </cell>
          <cell r="DO753">
            <v>0</v>
          </cell>
          <cell r="DP753">
            <v>0</v>
          </cell>
          <cell r="DQ753">
            <v>0</v>
          </cell>
          <cell r="DR753">
            <v>0</v>
          </cell>
          <cell r="DS753">
            <v>0</v>
          </cell>
          <cell r="DT753">
            <v>0</v>
          </cell>
          <cell r="DU753">
            <v>0</v>
          </cell>
          <cell r="DV753">
            <v>0</v>
          </cell>
          <cell r="DW753">
            <v>0</v>
          </cell>
          <cell r="DX753">
            <v>0</v>
          </cell>
          <cell r="DY753">
            <v>0</v>
          </cell>
          <cell r="DZ753">
            <v>0</v>
          </cell>
          <cell r="EA753">
            <v>0</v>
          </cell>
          <cell r="EB753">
            <v>0</v>
          </cell>
          <cell r="EC753">
            <v>0</v>
          </cell>
          <cell r="ED753">
            <v>0</v>
          </cell>
          <cell r="EE753">
            <v>0</v>
          </cell>
          <cell r="EF753">
            <v>0</v>
          </cell>
          <cell r="EG753">
            <v>0</v>
          </cell>
          <cell r="EH753">
            <v>0</v>
          </cell>
          <cell r="EI753">
            <v>0</v>
          </cell>
          <cell r="EJ753">
            <v>0</v>
          </cell>
          <cell r="EK753">
            <v>0</v>
          </cell>
          <cell r="EL753">
            <v>0</v>
          </cell>
          <cell r="EM753">
            <v>0</v>
          </cell>
          <cell r="EN753">
            <v>0</v>
          </cell>
        </row>
        <row r="754">
          <cell r="A754">
            <v>0</v>
          </cell>
          <cell r="B754">
            <v>0</v>
          </cell>
          <cell r="C754">
            <v>0</v>
          </cell>
          <cell r="D754">
            <v>0</v>
          </cell>
          <cell r="E754">
            <v>0</v>
          </cell>
          <cell r="F754">
            <v>0</v>
          </cell>
          <cell r="G754">
            <v>0</v>
          </cell>
          <cell r="I754">
            <v>0</v>
          </cell>
          <cell r="J754">
            <v>0</v>
          </cell>
          <cell r="K754">
            <v>0</v>
          </cell>
          <cell r="L754">
            <v>0</v>
          </cell>
          <cell r="M754">
            <v>0</v>
          </cell>
          <cell r="N754">
            <v>0</v>
          </cell>
          <cell r="O754">
            <v>0</v>
          </cell>
          <cell r="P754">
            <v>0</v>
          </cell>
          <cell r="Q754">
            <v>0</v>
          </cell>
          <cell r="R754">
            <v>0</v>
          </cell>
          <cell r="S754">
            <v>0</v>
          </cell>
          <cell r="T754">
            <v>0</v>
          </cell>
          <cell r="U754">
            <v>0</v>
          </cell>
          <cell r="V754">
            <v>0</v>
          </cell>
          <cell r="W754">
            <v>0</v>
          </cell>
          <cell r="X754">
            <v>0</v>
          </cell>
          <cell r="Y754">
            <v>0</v>
          </cell>
          <cell r="Z754">
            <v>0</v>
          </cell>
          <cell r="AA754">
            <v>0</v>
          </cell>
          <cell r="AB754">
            <v>0</v>
          </cell>
          <cell r="AC754">
            <v>0</v>
          </cell>
          <cell r="AD754">
            <v>0</v>
          </cell>
          <cell r="AE754">
            <v>0</v>
          </cell>
          <cell r="AF754">
            <v>0</v>
          </cell>
          <cell r="AG754">
            <v>0</v>
          </cell>
          <cell r="AH754">
            <v>0</v>
          </cell>
          <cell r="AI754">
            <v>0</v>
          </cell>
          <cell r="AJ754">
            <v>0</v>
          </cell>
          <cell r="AK754">
            <v>0</v>
          </cell>
          <cell r="AL754">
            <v>0</v>
          </cell>
          <cell r="AM754">
            <v>0</v>
          </cell>
          <cell r="AN754">
            <v>0</v>
          </cell>
          <cell r="AO754">
            <v>0</v>
          </cell>
          <cell r="AP754">
            <v>0</v>
          </cell>
          <cell r="AQ754">
            <v>0</v>
          </cell>
          <cell r="AR754">
            <v>0</v>
          </cell>
          <cell r="AS754">
            <v>0</v>
          </cell>
          <cell r="AT754">
            <v>0</v>
          </cell>
          <cell r="AU754">
            <v>0</v>
          </cell>
          <cell r="AV754">
            <v>0</v>
          </cell>
          <cell r="AW754">
            <v>0</v>
          </cell>
          <cell r="AX754">
            <v>0</v>
          </cell>
          <cell r="AY754">
            <v>0</v>
          </cell>
          <cell r="AZ754">
            <v>0</v>
          </cell>
          <cell r="BA754">
            <v>0</v>
          </cell>
          <cell r="BB754">
            <v>0</v>
          </cell>
          <cell r="BC754">
            <v>0</v>
          </cell>
          <cell r="BD754">
            <v>0</v>
          </cell>
          <cell r="BE754">
            <v>0</v>
          </cell>
          <cell r="BF754">
            <v>0</v>
          </cell>
          <cell r="BG754">
            <v>0</v>
          </cell>
          <cell r="BH754">
            <v>0</v>
          </cell>
          <cell r="BI754">
            <v>0</v>
          </cell>
          <cell r="BJ754">
            <v>0</v>
          </cell>
          <cell r="BK754">
            <v>0</v>
          </cell>
          <cell r="BL754">
            <v>0</v>
          </cell>
          <cell r="BM754">
            <v>0</v>
          </cell>
          <cell r="BN754">
            <v>0</v>
          </cell>
          <cell r="BO754">
            <v>0</v>
          </cell>
          <cell r="BP754">
            <v>0</v>
          </cell>
          <cell r="BQ754">
            <v>0</v>
          </cell>
          <cell r="BR754">
            <v>0</v>
          </cell>
          <cell r="BS754">
            <v>0</v>
          </cell>
          <cell r="BT754">
            <v>0</v>
          </cell>
          <cell r="BU754">
            <v>0</v>
          </cell>
          <cell r="BV754">
            <v>0</v>
          </cell>
          <cell r="BW754">
            <v>0</v>
          </cell>
          <cell r="BX754">
            <v>0</v>
          </cell>
          <cell r="BY754">
            <v>0</v>
          </cell>
          <cell r="BZ754">
            <v>0</v>
          </cell>
          <cell r="CA754">
            <v>0</v>
          </cell>
          <cell r="CB754">
            <v>0</v>
          </cell>
          <cell r="CC754">
            <v>0</v>
          </cell>
          <cell r="CD754">
            <v>0</v>
          </cell>
          <cell r="CE754">
            <v>0</v>
          </cell>
          <cell r="CF754">
            <v>0</v>
          </cell>
          <cell r="CG754">
            <v>0</v>
          </cell>
          <cell r="CH754">
            <v>0</v>
          </cell>
          <cell r="CI754">
            <v>0</v>
          </cell>
          <cell r="CJ754">
            <v>0</v>
          </cell>
          <cell r="CK754">
            <v>0</v>
          </cell>
          <cell r="CL754">
            <v>0</v>
          </cell>
          <cell r="CM754">
            <v>0</v>
          </cell>
          <cell r="CN754">
            <v>0</v>
          </cell>
          <cell r="CO754">
            <v>0</v>
          </cell>
          <cell r="CP754">
            <v>0</v>
          </cell>
          <cell r="CQ754">
            <v>0</v>
          </cell>
          <cell r="CR754">
            <v>0</v>
          </cell>
          <cell r="CS754">
            <v>0</v>
          </cell>
          <cell r="CT754">
            <v>0</v>
          </cell>
          <cell r="CU754">
            <v>0</v>
          </cell>
          <cell r="CV754">
            <v>0</v>
          </cell>
          <cell r="CW754">
            <v>0</v>
          </cell>
          <cell r="CX754">
            <v>0</v>
          </cell>
          <cell r="CY754">
            <v>0</v>
          </cell>
          <cell r="CZ754">
            <v>0</v>
          </cell>
          <cell r="DA754">
            <v>0</v>
          </cell>
          <cell r="DB754">
            <v>0</v>
          </cell>
          <cell r="DC754">
            <v>0</v>
          </cell>
          <cell r="DD754">
            <v>0</v>
          </cell>
          <cell r="DE754">
            <v>0</v>
          </cell>
          <cell r="DF754">
            <v>0</v>
          </cell>
          <cell r="DG754">
            <v>0</v>
          </cell>
          <cell r="DH754">
            <v>0</v>
          </cell>
          <cell r="DI754">
            <v>0</v>
          </cell>
          <cell r="DJ754">
            <v>0</v>
          </cell>
          <cell r="DK754">
            <v>0</v>
          </cell>
          <cell r="DL754">
            <v>0</v>
          </cell>
          <cell r="DM754">
            <v>0</v>
          </cell>
          <cell r="DN754">
            <v>0</v>
          </cell>
          <cell r="DO754">
            <v>0</v>
          </cell>
          <cell r="DP754">
            <v>0</v>
          </cell>
          <cell r="DQ754">
            <v>0</v>
          </cell>
          <cell r="DR754">
            <v>0</v>
          </cell>
          <cell r="DS754">
            <v>0</v>
          </cell>
          <cell r="DT754">
            <v>0</v>
          </cell>
          <cell r="DU754">
            <v>0</v>
          </cell>
          <cell r="DV754">
            <v>0</v>
          </cell>
          <cell r="DW754">
            <v>0</v>
          </cell>
          <cell r="DX754">
            <v>0</v>
          </cell>
          <cell r="DY754">
            <v>0</v>
          </cell>
          <cell r="DZ754">
            <v>0</v>
          </cell>
          <cell r="EA754">
            <v>0</v>
          </cell>
          <cell r="EB754">
            <v>0</v>
          </cell>
          <cell r="EC754">
            <v>0</v>
          </cell>
          <cell r="ED754">
            <v>0</v>
          </cell>
          <cell r="EE754">
            <v>0</v>
          </cell>
          <cell r="EF754">
            <v>0</v>
          </cell>
          <cell r="EG754">
            <v>0</v>
          </cell>
          <cell r="EH754">
            <v>0</v>
          </cell>
          <cell r="EI754">
            <v>0</v>
          </cell>
          <cell r="EJ754">
            <v>0</v>
          </cell>
          <cell r="EK754">
            <v>0</v>
          </cell>
          <cell r="EL754">
            <v>0</v>
          </cell>
          <cell r="EM754">
            <v>0</v>
          </cell>
          <cell r="EN754">
            <v>0</v>
          </cell>
        </row>
        <row r="755">
          <cell r="A755">
            <v>0</v>
          </cell>
          <cell r="B755">
            <v>0</v>
          </cell>
          <cell r="C755">
            <v>0</v>
          </cell>
          <cell r="D755">
            <v>0</v>
          </cell>
          <cell r="E755">
            <v>0</v>
          </cell>
          <cell r="F755">
            <v>0</v>
          </cell>
          <cell r="G755">
            <v>0</v>
          </cell>
          <cell r="I755">
            <v>0</v>
          </cell>
          <cell r="J755">
            <v>0</v>
          </cell>
          <cell r="K755">
            <v>0</v>
          </cell>
          <cell r="L755">
            <v>0</v>
          </cell>
          <cell r="M755">
            <v>0</v>
          </cell>
          <cell r="N755">
            <v>0</v>
          </cell>
          <cell r="O755">
            <v>0</v>
          </cell>
          <cell r="P755">
            <v>0</v>
          </cell>
          <cell r="Q755">
            <v>0</v>
          </cell>
          <cell r="R755">
            <v>0</v>
          </cell>
          <cell r="S755">
            <v>0</v>
          </cell>
          <cell r="T755">
            <v>0</v>
          </cell>
          <cell r="U755">
            <v>0</v>
          </cell>
          <cell r="V755">
            <v>0</v>
          </cell>
          <cell r="W755">
            <v>0</v>
          </cell>
          <cell r="X755">
            <v>0</v>
          </cell>
          <cell r="Y755">
            <v>0</v>
          </cell>
          <cell r="Z755">
            <v>0</v>
          </cell>
          <cell r="AA755">
            <v>0</v>
          </cell>
          <cell r="AB755">
            <v>0</v>
          </cell>
          <cell r="AC755">
            <v>0</v>
          </cell>
          <cell r="AD755">
            <v>0</v>
          </cell>
          <cell r="AE755">
            <v>0</v>
          </cell>
          <cell r="AF755">
            <v>0</v>
          </cell>
          <cell r="AG755">
            <v>0</v>
          </cell>
          <cell r="AH755">
            <v>0</v>
          </cell>
          <cell r="AI755">
            <v>0</v>
          </cell>
          <cell r="AJ755">
            <v>0</v>
          </cell>
          <cell r="AK755">
            <v>0</v>
          </cell>
          <cell r="AL755">
            <v>0</v>
          </cell>
          <cell r="AM755">
            <v>0</v>
          </cell>
          <cell r="AN755">
            <v>0</v>
          </cell>
          <cell r="AO755">
            <v>0</v>
          </cell>
          <cell r="AP755">
            <v>0</v>
          </cell>
          <cell r="AQ755">
            <v>0</v>
          </cell>
          <cell r="AR755">
            <v>0</v>
          </cell>
          <cell r="AS755">
            <v>0</v>
          </cell>
          <cell r="AT755">
            <v>0</v>
          </cell>
          <cell r="AU755">
            <v>0</v>
          </cell>
          <cell r="AV755">
            <v>0</v>
          </cell>
          <cell r="AW755">
            <v>0</v>
          </cell>
          <cell r="AX755">
            <v>0</v>
          </cell>
          <cell r="AY755">
            <v>0</v>
          </cell>
          <cell r="AZ755">
            <v>0</v>
          </cell>
          <cell r="BA755">
            <v>0</v>
          </cell>
          <cell r="BB755">
            <v>0</v>
          </cell>
          <cell r="BC755">
            <v>0</v>
          </cell>
          <cell r="BD755">
            <v>0</v>
          </cell>
          <cell r="BE755">
            <v>0</v>
          </cell>
          <cell r="BF755">
            <v>0</v>
          </cell>
          <cell r="BG755">
            <v>0</v>
          </cell>
          <cell r="BH755">
            <v>0</v>
          </cell>
          <cell r="BI755">
            <v>0</v>
          </cell>
          <cell r="BJ755">
            <v>0</v>
          </cell>
          <cell r="BK755">
            <v>0</v>
          </cell>
          <cell r="BL755">
            <v>0</v>
          </cell>
          <cell r="BM755">
            <v>0</v>
          </cell>
          <cell r="BN755">
            <v>0</v>
          </cell>
          <cell r="BO755">
            <v>0</v>
          </cell>
          <cell r="BP755">
            <v>0</v>
          </cell>
          <cell r="BQ755">
            <v>0</v>
          </cell>
          <cell r="BR755">
            <v>0</v>
          </cell>
          <cell r="BS755">
            <v>0</v>
          </cell>
          <cell r="BT755">
            <v>0</v>
          </cell>
          <cell r="BU755">
            <v>0</v>
          </cell>
          <cell r="BV755">
            <v>0</v>
          </cell>
          <cell r="BW755">
            <v>0</v>
          </cell>
          <cell r="BX755">
            <v>0</v>
          </cell>
          <cell r="BY755">
            <v>0</v>
          </cell>
          <cell r="BZ755">
            <v>0</v>
          </cell>
          <cell r="CA755">
            <v>0</v>
          </cell>
          <cell r="CB755">
            <v>0</v>
          </cell>
          <cell r="CC755">
            <v>0</v>
          </cell>
          <cell r="CD755">
            <v>0</v>
          </cell>
          <cell r="CE755">
            <v>0</v>
          </cell>
          <cell r="CF755">
            <v>0</v>
          </cell>
          <cell r="CG755">
            <v>0</v>
          </cell>
          <cell r="CH755">
            <v>0</v>
          </cell>
          <cell r="CI755">
            <v>0</v>
          </cell>
          <cell r="CJ755">
            <v>0</v>
          </cell>
          <cell r="CK755">
            <v>0</v>
          </cell>
          <cell r="CL755">
            <v>0</v>
          </cell>
          <cell r="CM755">
            <v>0</v>
          </cell>
          <cell r="CN755">
            <v>0</v>
          </cell>
          <cell r="CO755">
            <v>0</v>
          </cell>
          <cell r="CP755">
            <v>0</v>
          </cell>
          <cell r="CQ755">
            <v>0</v>
          </cell>
          <cell r="CR755">
            <v>0</v>
          </cell>
          <cell r="CS755">
            <v>0</v>
          </cell>
          <cell r="CT755">
            <v>0</v>
          </cell>
          <cell r="CU755">
            <v>0</v>
          </cell>
          <cell r="CV755">
            <v>0</v>
          </cell>
          <cell r="CW755">
            <v>0</v>
          </cell>
          <cell r="CX755">
            <v>0</v>
          </cell>
          <cell r="CY755">
            <v>0</v>
          </cell>
          <cell r="CZ755">
            <v>0</v>
          </cell>
          <cell r="DA755">
            <v>0</v>
          </cell>
          <cell r="DB755">
            <v>0</v>
          </cell>
          <cell r="DC755">
            <v>0</v>
          </cell>
          <cell r="DD755">
            <v>0</v>
          </cell>
          <cell r="DE755">
            <v>0</v>
          </cell>
          <cell r="DF755">
            <v>0</v>
          </cell>
          <cell r="DG755">
            <v>0</v>
          </cell>
          <cell r="DH755">
            <v>0</v>
          </cell>
          <cell r="DI755">
            <v>0</v>
          </cell>
          <cell r="DJ755">
            <v>0</v>
          </cell>
          <cell r="DK755">
            <v>0</v>
          </cell>
          <cell r="DL755">
            <v>0</v>
          </cell>
          <cell r="DM755">
            <v>0</v>
          </cell>
          <cell r="DN755">
            <v>0</v>
          </cell>
          <cell r="DO755">
            <v>0</v>
          </cell>
          <cell r="DP755">
            <v>0</v>
          </cell>
          <cell r="DQ755">
            <v>0</v>
          </cell>
          <cell r="DR755">
            <v>0</v>
          </cell>
          <cell r="DS755">
            <v>0</v>
          </cell>
          <cell r="DT755">
            <v>0</v>
          </cell>
          <cell r="DU755">
            <v>0</v>
          </cell>
          <cell r="DV755">
            <v>0</v>
          </cell>
          <cell r="DW755">
            <v>0</v>
          </cell>
          <cell r="DX755">
            <v>0</v>
          </cell>
          <cell r="DY755">
            <v>0</v>
          </cell>
          <cell r="DZ755">
            <v>0</v>
          </cell>
          <cell r="EA755">
            <v>0</v>
          </cell>
          <cell r="EB755">
            <v>0</v>
          </cell>
          <cell r="EC755">
            <v>0</v>
          </cell>
          <cell r="ED755">
            <v>0</v>
          </cell>
          <cell r="EE755">
            <v>0</v>
          </cell>
          <cell r="EF755">
            <v>0</v>
          </cell>
          <cell r="EG755">
            <v>0</v>
          </cell>
          <cell r="EH755">
            <v>0</v>
          </cell>
          <cell r="EI755">
            <v>0</v>
          </cell>
          <cell r="EJ755">
            <v>0</v>
          </cell>
          <cell r="EK755">
            <v>0</v>
          </cell>
          <cell r="EL755">
            <v>0</v>
          </cell>
          <cell r="EM755">
            <v>0</v>
          </cell>
          <cell r="EN755">
            <v>0</v>
          </cell>
        </row>
        <row r="756">
          <cell r="A756">
            <v>0</v>
          </cell>
          <cell r="B756">
            <v>0</v>
          </cell>
          <cell r="C756">
            <v>0</v>
          </cell>
          <cell r="D756">
            <v>0</v>
          </cell>
          <cell r="E756">
            <v>0</v>
          </cell>
          <cell r="F756">
            <v>0</v>
          </cell>
          <cell r="G756">
            <v>0</v>
          </cell>
          <cell r="I756">
            <v>0</v>
          </cell>
          <cell r="J756">
            <v>0</v>
          </cell>
          <cell r="K756">
            <v>0</v>
          </cell>
          <cell r="L756">
            <v>0</v>
          </cell>
          <cell r="M756">
            <v>0</v>
          </cell>
          <cell r="N756">
            <v>0</v>
          </cell>
          <cell r="O756">
            <v>0</v>
          </cell>
          <cell r="P756">
            <v>0</v>
          </cell>
          <cell r="Q756">
            <v>0</v>
          </cell>
          <cell r="R756">
            <v>0</v>
          </cell>
          <cell r="S756">
            <v>0</v>
          </cell>
          <cell r="T756">
            <v>0</v>
          </cell>
          <cell r="U756">
            <v>0</v>
          </cell>
          <cell r="V756">
            <v>0</v>
          </cell>
          <cell r="W756">
            <v>0</v>
          </cell>
          <cell r="X756">
            <v>0</v>
          </cell>
          <cell r="Y756">
            <v>0</v>
          </cell>
          <cell r="Z756">
            <v>0</v>
          </cell>
          <cell r="AA756">
            <v>0</v>
          </cell>
          <cell r="AB756">
            <v>0</v>
          </cell>
          <cell r="AC756">
            <v>0</v>
          </cell>
          <cell r="AD756">
            <v>0</v>
          </cell>
          <cell r="AE756">
            <v>0</v>
          </cell>
          <cell r="AF756">
            <v>0</v>
          </cell>
          <cell r="AG756">
            <v>0</v>
          </cell>
          <cell r="AH756">
            <v>0</v>
          </cell>
          <cell r="AI756">
            <v>0</v>
          </cell>
          <cell r="AJ756">
            <v>0</v>
          </cell>
          <cell r="AK756">
            <v>0</v>
          </cell>
          <cell r="AL756">
            <v>0</v>
          </cell>
          <cell r="AM756">
            <v>0</v>
          </cell>
          <cell r="AN756">
            <v>0</v>
          </cell>
          <cell r="AO756">
            <v>0</v>
          </cell>
          <cell r="AP756">
            <v>0</v>
          </cell>
          <cell r="AQ756">
            <v>0</v>
          </cell>
          <cell r="AR756">
            <v>0</v>
          </cell>
          <cell r="AS756">
            <v>0</v>
          </cell>
          <cell r="AT756">
            <v>0</v>
          </cell>
          <cell r="AU756">
            <v>0</v>
          </cell>
          <cell r="AV756">
            <v>0</v>
          </cell>
          <cell r="AW756">
            <v>0</v>
          </cell>
          <cell r="AX756">
            <v>0</v>
          </cell>
          <cell r="AY756">
            <v>0</v>
          </cell>
          <cell r="AZ756">
            <v>0</v>
          </cell>
          <cell r="BA756">
            <v>0</v>
          </cell>
          <cell r="BB756">
            <v>0</v>
          </cell>
          <cell r="BC756">
            <v>0</v>
          </cell>
          <cell r="BD756">
            <v>0</v>
          </cell>
          <cell r="BE756">
            <v>0</v>
          </cell>
          <cell r="BF756">
            <v>0</v>
          </cell>
          <cell r="BG756">
            <v>0</v>
          </cell>
          <cell r="BH756">
            <v>0</v>
          </cell>
          <cell r="BI756">
            <v>0</v>
          </cell>
          <cell r="BJ756">
            <v>0</v>
          </cell>
          <cell r="BK756">
            <v>0</v>
          </cell>
          <cell r="BL756">
            <v>0</v>
          </cell>
          <cell r="BM756">
            <v>0</v>
          </cell>
          <cell r="BN756">
            <v>0</v>
          </cell>
          <cell r="BO756">
            <v>0</v>
          </cell>
          <cell r="BP756">
            <v>0</v>
          </cell>
          <cell r="BQ756">
            <v>0</v>
          </cell>
          <cell r="BR756">
            <v>0</v>
          </cell>
          <cell r="BS756">
            <v>0</v>
          </cell>
          <cell r="BT756">
            <v>0</v>
          </cell>
          <cell r="BU756">
            <v>0</v>
          </cell>
          <cell r="BV756">
            <v>0</v>
          </cell>
          <cell r="BW756">
            <v>0</v>
          </cell>
          <cell r="BX756">
            <v>0</v>
          </cell>
          <cell r="BY756">
            <v>0</v>
          </cell>
          <cell r="BZ756">
            <v>0</v>
          </cell>
          <cell r="CA756">
            <v>0</v>
          </cell>
          <cell r="CB756">
            <v>0</v>
          </cell>
          <cell r="CC756">
            <v>0</v>
          </cell>
          <cell r="CD756">
            <v>0</v>
          </cell>
          <cell r="CE756">
            <v>0</v>
          </cell>
          <cell r="CF756">
            <v>0</v>
          </cell>
          <cell r="CG756">
            <v>0</v>
          </cell>
          <cell r="CH756">
            <v>0</v>
          </cell>
          <cell r="CI756">
            <v>0</v>
          </cell>
          <cell r="CJ756">
            <v>0</v>
          </cell>
          <cell r="CK756">
            <v>0</v>
          </cell>
          <cell r="CL756">
            <v>0</v>
          </cell>
          <cell r="CM756">
            <v>0</v>
          </cell>
          <cell r="CN756">
            <v>0</v>
          </cell>
          <cell r="CO756">
            <v>0</v>
          </cell>
          <cell r="CP756">
            <v>0</v>
          </cell>
          <cell r="CQ756">
            <v>0</v>
          </cell>
          <cell r="CR756">
            <v>0</v>
          </cell>
          <cell r="CS756">
            <v>0</v>
          </cell>
          <cell r="CT756">
            <v>0</v>
          </cell>
          <cell r="CU756">
            <v>0</v>
          </cell>
          <cell r="CV756">
            <v>0</v>
          </cell>
          <cell r="CW756">
            <v>0</v>
          </cell>
          <cell r="CX756">
            <v>0</v>
          </cell>
          <cell r="CY756">
            <v>0</v>
          </cell>
          <cell r="CZ756">
            <v>0</v>
          </cell>
          <cell r="DA756">
            <v>0</v>
          </cell>
          <cell r="DB756">
            <v>0</v>
          </cell>
          <cell r="DC756">
            <v>0</v>
          </cell>
          <cell r="DD756">
            <v>0</v>
          </cell>
          <cell r="DE756">
            <v>0</v>
          </cell>
          <cell r="DF756">
            <v>0</v>
          </cell>
          <cell r="DG756">
            <v>0</v>
          </cell>
          <cell r="DH756">
            <v>0</v>
          </cell>
          <cell r="DI756">
            <v>0</v>
          </cell>
          <cell r="DJ756">
            <v>0</v>
          </cell>
          <cell r="DK756">
            <v>0</v>
          </cell>
          <cell r="DL756">
            <v>0</v>
          </cell>
          <cell r="DM756">
            <v>0</v>
          </cell>
          <cell r="DN756">
            <v>0</v>
          </cell>
          <cell r="DO756">
            <v>0</v>
          </cell>
          <cell r="DP756">
            <v>0</v>
          </cell>
          <cell r="DQ756">
            <v>0</v>
          </cell>
          <cell r="DR756">
            <v>0</v>
          </cell>
          <cell r="DS756">
            <v>0</v>
          </cell>
          <cell r="DT756">
            <v>0</v>
          </cell>
          <cell r="DU756">
            <v>0</v>
          </cell>
          <cell r="DV756">
            <v>0</v>
          </cell>
          <cell r="DW756">
            <v>0</v>
          </cell>
          <cell r="DX756">
            <v>0</v>
          </cell>
          <cell r="DY756">
            <v>0</v>
          </cell>
          <cell r="DZ756">
            <v>0</v>
          </cell>
          <cell r="EA756">
            <v>0</v>
          </cell>
          <cell r="EB756">
            <v>0</v>
          </cell>
          <cell r="EC756">
            <v>0</v>
          </cell>
          <cell r="ED756">
            <v>0</v>
          </cell>
          <cell r="EE756">
            <v>0</v>
          </cell>
          <cell r="EF756">
            <v>0</v>
          </cell>
          <cell r="EG756">
            <v>0</v>
          </cell>
          <cell r="EH756">
            <v>0</v>
          </cell>
          <cell r="EI756">
            <v>0</v>
          </cell>
          <cell r="EJ756">
            <v>0</v>
          </cell>
          <cell r="EK756">
            <v>0</v>
          </cell>
          <cell r="EL756">
            <v>0</v>
          </cell>
          <cell r="EM756">
            <v>0</v>
          </cell>
          <cell r="EN756">
            <v>0</v>
          </cell>
        </row>
        <row r="757">
          <cell r="A757">
            <v>0</v>
          </cell>
          <cell r="B757">
            <v>0</v>
          </cell>
          <cell r="C757">
            <v>0</v>
          </cell>
          <cell r="D757">
            <v>0</v>
          </cell>
          <cell r="E757">
            <v>0</v>
          </cell>
          <cell r="F757">
            <v>0</v>
          </cell>
          <cell r="G757">
            <v>0</v>
          </cell>
          <cell r="I757">
            <v>0</v>
          </cell>
          <cell r="J757">
            <v>0</v>
          </cell>
          <cell r="K757">
            <v>0</v>
          </cell>
          <cell r="L757">
            <v>0</v>
          </cell>
          <cell r="M757">
            <v>0</v>
          </cell>
          <cell r="N757">
            <v>0</v>
          </cell>
          <cell r="O757">
            <v>0</v>
          </cell>
          <cell r="P757">
            <v>0</v>
          </cell>
          <cell r="Q757">
            <v>0</v>
          </cell>
          <cell r="R757">
            <v>0</v>
          </cell>
          <cell r="S757">
            <v>0</v>
          </cell>
          <cell r="T757">
            <v>0</v>
          </cell>
          <cell r="U757">
            <v>0</v>
          </cell>
          <cell r="V757">
            <v>0</v>
          </cell>
          <cell r="W757">
            <v>0</v>
          </cell>
          <cell r="X757">
            <v>0</v>
          </cell>
          <cell r="Y757">
            <v>0</v>
          </cell>
          <cell r="Z757">
            <v>0</v>
          </cell>
          <cell r="AA757">
            <v>0</v>
          </cell>
          <cell r="AB757">
            <v>0</v>
          </cell>
          <cell r="AC757">
            <v>0</v>
          </cell>
          <cell r="AD757">
            <v>0</v>
          </cell>
          <cell r="AE757">
            <v>0</v>
          </cell>
          <cell r="AF757">
            <v>0</v>
          </cell>
          <cell r="AG757">
            <v>0</v>
          </cell>
          <cell r="AH757">
            <v>0</v>
          </cell>
          <cell r="AI757">
            <v>0</v>
          </cell>
          <cell r="AJ757">
            <v>0</v>
          </cell>
          <cell r="AK757">
            <v>0</v>
          </cell>
          <cell r="AL757">
            <v>0</v>
          </cell>
          <cell r="AM757">
            <v>0</v>
          </cell>
          <cell r="AN757">
            <v>0</v>
          </cell>
          <cell r="AO757">
            <v>0</v>
          </cell>
          <cell r="AP757">
            <v>0</v>
          </cell>
          <cell r="AQ757">
            <v>0</v>
          </cell>
          <cell r="AR757">
            <v>0</v>
          </cell>
          <cell r="AS757">
            <v>0</v>
          </cell>
          <cell r="AT757">
            <v>0</v>
          </cell>
          <cell r="AU757">
            <v>0</v>
          </cell>
          <cell r="AV757">
            <v>0</v>
          </cell>
          <cell r="AW757">
            <v>0</v>
          </cell>
          <cell r="AX757">
            <v>0</v>
          </cell>
          <cell r="AY757">
            <v>0</v>
          </cell>
          <cell r="AZ757">
            <v>0</v>
          </cell>
          <cell r="BA757">
            <v>0</v>
          </cell>
          <cell r="BB757">
            <v>0</v>
          </cell>
          <cell r="BC757">
            <v>0</v>
          </cell>
          <cell r="BD757">
            <v>0</v>
          </cell>
          <cell r="BE757">
            <v>0</v>
          </cell>
          <cell r="BF757">
            <v>0</v>
          </cell>
          <cell r="BG757">
            <v>0</v>
          </cell>
          <cell r="BH757">
            <v>0</v>
          </cell>
          <cell r="BI757">
            <v>0</v>
          </cell>
          <cell r="BJ757">
            <v>0</v>
          </cell>
          <cell r="BK757">
            <v>0</v>
          </cell>
          <cell r="BL757">
            <v>0</v>
          </cell>
          <cell r="BM757">
            <v>0</v>
          </cell>
          <cell r="BN757">
            <v>0</v>
          </cell>
          <cell r="BO757">
            <v>0</v>
          </cell>
          <cell r="BP757">
            <v>0</v>
          </cell>
          <cell r="BQ757">
            <v>0</v>
          </cell>
          <cell r="BR757">
            <v>0</v>
          </cell>
          <cell r="BS757">
            <v>0</v>
          </cell>
          <cell r="BT757">
            <v>0</v>
          </cell>
          <cell r="BU757">
            <v>0</v>
          </cell>
          <cell r="BV757">
            <v>0</v>
          </cell>
          <cell r="BW757">
            <v>0</v>
          </cell>
          <cell r="BX757">
            <v>0</v>
          </cell>
          <cell r="BY757">
            <v>0</v>
          </cell>
          <cell r="BZ757">
            <v>0</v>
          </cell>
          <cell r="CA757">
            <v>0</v>
          </cell>
          <cell r="CB757">
            <v>0</v>
          </cell>
          <cell r="CC757">
            <v>0</v>
          </cell>
          <cell r="CD757">
            <v>0</v>
          </cell>
          <cell r="CE757">
            <v>0</v>
          </cell>
          <cell r="CF757">
            <v>0</v>
          </cell>
          <cell r="CG757">
            <v>0</v>
          </cell>
          <cell r="CH757">
            <v>0</v>
          </cell>
          <cell r="CI757">
            <v>0</v>
          </cell>
          <cell r="CJ757">
            <v>0</v>
          </cell>
          <cell r="CK757">
            <v>0</v>
          </cell>
          <cell r="CL757">
            <v>0</v>
          </cell>
          <cell r="CM757">
            <v>0</v>
          </cell>
          <cell r="CN757">
            <v>0</v>
          </cell>
          <cell r="CO757">
            <v>0</v>
          </cell>
          <cell r="CP757">
            <v>0</v>
          </cell>
          <cell r="CQ757">
            <v>0</v>
          </cell>
          <cell r="CR757">
            <v>0</v>
          </cell>
          <cell r="CS757">
            <v>0</v>
          </cell>
          <cell r="CT757">
            <v>0</v>
          </cell>
          <cell r="CU757">
            <v>0</v>
          </cell>
          <cell r="CV757">
            <v>0</v>
          </cell>
          <cell r="CW757">
            <v>0</v>
          </cell>
          <cell r="CX757">
            <v>0</v>
          </cell>
          <cell r="CY757">
            <v>0</v>
          </cell>
          <cell r="CZ757">
            <v>0</v>
          </cell>
          <cell r="DA757">
            <v>0</v>
          </cell>
          <cell r="DB757">
            <v>0</v>
          </cell>
          <cell r="DC757">
            <v>0</v>
          </cell>
          <cell r="DD757">
            <v>0</v>
          </cell>
          <cell r="DE757">
            <v>0</v>
          </cell>
          <cell r="DF757">
            <v>0</v>
          </cell>
          <cell r="DG757">
            <v>0</v>
          </cell>
          <cell r="DH757">
            <v>0</v>
          </cell>
          <cell r="DI757">
            <v>0</v>
          </cell>
          <cell r="DJ757">
            <v>0</v>
          </cell>
          <cell r="DK757">
            <v>0</v>
          </cell>
          <cell r="DL757">
            <v>0</v>
          </cell>
          <cell r="DM757">
            <v>0</v>
          </cell>
          <cell r="DN757">
            <v>0</v>
          </cell>
          <cell r="DO757">
            <v>0</v>
          </cell>
          <cell r="DP757">
            <v>0</v>
          </cell>
          <cell r="DQ757">
            <v>0</v>
          </cell>
          <cell r="DR757">
            <v>0</v>
          </cell>
          <cell r="DS757">
            <v>0</v>
          </cell>
          <cell r="DT757">
            <v>0</v>
          </cell>
          <cell r="DU757">
            <v>0</v>
          </cell>
          <cell r="DV757">
            <v>0</v>
          </cell>
          <cell r="DW757">
            <v>0</v>
          </cell>
          <cell r="DX757">
            <v>0</v>
          </cell>
          <cell r="DY757">
            <v>0</v>
          </cell>
          <cell r="DZ757">
            <v>0</v>
          </cell>
          <cell r="EA757">
            <v>0</v>
          </cell>
          <cell r="EB757">
            <v>0</v>
          </cell>
          <cell r="EC757">
            <v>0</v>
          </cell>
          <cell r="ED757">
            <v>0</v>
          </cell>
          <cell r="EE757">
            <v>0</v>
          </cell>
          <cell r="EF757">
            <v>0</v>
          </cell>
          <cell r="EG757">
            <v>0</v>
          </cell>
          <cell r="EH757">
            <v>0</v>
          </cell>
          <cell r="EI757">
            <v>0</v>
          </cell>
          <cell r="EJ757">
            <v>0</v>
          </cell>
          <cell r="EK757">
            <v>0</v>
          </cell>
          <cell r="EL757">
            <v>0</v>
          </cell>
          <cell r="EM757">
            <v>0</v>
          </cell>
          <cell r="EN757">
            <v>0</v>
          </cell>
        </row>
        <row r="758">
          <cell r="A758">
            <v>0</v>
          </cell>
          <cell r="B758">
            <v>0</v>
          </cell>
          <cell r="C758">
            <v>0</v>
          </cell>
          <cell r="D758">
            <v>0</v>
          </cell>
          <cell r="E758">
            <v>0</v>
          </cell>
          <cell r="F758">
            <v>0</v>
          </cell>
          <cell r="G758">
            <v>0</v>
          </cell>
          <cell r="I758">
            <v>0</v>
          </cell>
          <cell r="J758">
            <v>0</v>
          </cell>
          <cell r="K758">
            <v>0</v>
          </cell>
          <cell r="L758">
            <v>0</v>
          </cell>
          <cell r="M758">
            <v>0</v>
          </cell>
          <cell r="N758">
            <v>0</v>
          </cell>
          <cell r="O758">
            <v>0</v>
          </cell>
          <cell r="P758">
            <v>0</v>
          </cell>
          <cell r="Q758">
            <v>0</v>
          </cell>
          <cell r="R758">
            <v>0</v>
          </cell>
          <cell r="S758">
            <v>0</v>
          </cell>
          <cell r="T758">
            <v>0</v>
          </cell>
          <cell r="U758">
            <v>0</v>
          </cell>
          <cell r="V758">
            <v>0</v>
          </cell>
          <cell r="W758">
            <v>0</v>
          </cell>
          <cell r="X758">
            <v>0</v>
          </cell>
          <cell r="Y758">
            <v>0</v>
          </cell>
          <cell r="Z758">
            <v>0</v>
          </cell>
          <cell r="AA758">
            <v>0</v>
          </cell>
          <cell r="AB758">
            <v>0</v>
          </cell>
          <cell r="AC758">
            <v>0</v>
          </cell>
          <cell r="AD758">
            <v>0</v>
          </cell>
          <cell r="AE758">
            <v>0</v>
          </cell>
          <cell r="AF758">
            <v>0</v>
          </cell>
          <cell r="AG758">
            <v>0</v>
          </cell>
          <cell r="AH758">
            <v>0</v>
          </cell>
          <cell r="AI758">
            <v>0</v>
          </cell>
          <cell r="AJ758">
            <v>0</v>
          </cell>
          <cell r="AK758">
            <v>0</v>
          </cell>
          <cell r="AL758">
            <v>0</v>
          </cell>
          <cell r="AM758">
            <v>0</v>
          </cell>
          <cell r="AN758">
            <v>0</v>
          </cell>
          <cell r="AO758">
            <v>0</v>
          </cell>
          <cell r="AP758">
            <v>0</v>
          </cell>
          <cell r="AQ758">
            <v>0</v>
          </cell>
          <cell r="AR758">
            <v>0</v>
          </cell>
          <cell r="AS758">
            <v>0</v>
          </cell>
          <cell r="AT758">
            <v>0</v>
          </cell>
          <cell r="AU758">
            <v>0</v>
          </cell>
          <cell r="AV758">
            <v>0</v>
          </cell>
          <cell r="AW758">
            <v>0</v>
          </cell>
          <cell r="AX758">
            <v>0</v>
          </cell>
          <cell r="AY758">
            <v>0</v>
          </cell>
          <cell r="AZ758">
            <v>0</v>
          </cell>
          <cell r="BA758">
            <v>0</v>
          </cell>
          <cell r="BB758">
            <v>0</v>
          </cell>
          <cell r="BC758">
            <v>0</v>
          </cell>
          <cell r="BD758">
            <v>0</v>
          </cell>
          <cell r="BE758">
            <v>0</v>
          </cell>
          <cell r="BF758">
            <v>0</v>
          </cell>
          <cell r="BG758">
            <v>0</v>
          </cell>
          <cell r="BH758">
            <v>0</v>
          </cell>
          <cell r="BI758">
            <v>0</v>
          </cell>
          <cell r="BJ758">
            <v>0</v>
          </cell>
          <cell r="BK758">
            <v>0</v>
          </cell>
          <cell r="BL758">
            <v>0</v>
          </cell>
          <cell r="BM758">
            <v>0</v>
          </cell>
          <cell r="BN758">
            <v>0</v>
          </cell>
          <cell r="BO758">
            <v>0</v>
          </cell>
          <cell r="BP758">
            <v>0</v>
          </cell>
          <cell r="BQ758">
            <v>0</v>
          </cell>
          <cell r="BR758">
            <v>0</v>
          </cell>
          <cell r="BS758">
            <v>0</v>
          </cell>
          <cell r="BT758">
            <v>0</v>
          </cell>
          <cell r="BU758">
            <v>0</v>
          </cell>
          <cell r="BV758">
            <v>0</v>
          </cell>
          <cell r="BW758">
            <v>0</v>
          </cell>
          <cell r="BX758">
            <v>0</v>
          </cell>
          <cell r="BY758">
            <v>0</v>
          </cell>
          <cell r="BZ758">
            <v>0</v>
          </cell>
          <cell r="CA758">
            <v>0</v>
          </cell>
          <cell r="CB758">
            <v>0</v>
          </cell>
          <cell r="CC758">
            <v>0</v>
          </cell>
          <cell r="CD758">
            <v>0</v>
          </cell>
          <cell r="CE758">
            <v>0</v>
          </cell>
          <cell r="CF758">
            <v>0</v>
          </cell>
          <cell r="CG758">
            <v>0</v>
          </cell>
          <cell r="CH758">
            <v>0</v>
          </cell>
          <cell r="CI758">
            <v>0</v>
          </cell>
          <cell r="CJ758">
            <v>0</v>
          </cell>
          <cell r="CK758">
            <v>0</v>
          </cell>
          <cell r="CL758">
            <v>0</v>
          </cell>
          <cell r="CM758">
            <v>0</v>
          </cell>
          <cell r="CN758">
            <v>0</v>
          </cell>
          <cell r="CO758">
            <v>0</v>
          </cell>
          <cell r="CP758">
            <v>0</v>
          </cell>
          <cell r="CQ758">
            <v>0</v>
          </cell>
          <cell r="CR758">
            <v>0</v>
          </cell>
          <cell r="CS758">
            <v>0</v>
          </cell>
          <cell r="CT758">
            <v>0</v>
          </cell>
          <cell r="CU758">
            <v>0</v>
          </cell>
          <cell r="CV758">
            <v>0</v>
          </cell>
          <cell r="CW758">
            <v>0</v>
          </cell>
          <cell r="CX758">
            <v>0</v>
          </cell>
          <cell r="CY758">
            <v>0</v>
          </cell>
          <cell r="CZ758">
            <v>0</v>
          </cell>
          <cell r="DA758">
            <v>0</v>
          </cell>
          <cell r="DB758">
            <v>0</v>
          </cell>
          <cell r="DC758">
            <v>0</v>
          </cell>
          <cell r="DD758">
            <v>0</v>
          </cell>
          <cell r="DE758">
            <v>0</v>
          </cell>
          <cell r="DF758">
            <v>0</v>
          </cell>
          <cell r="DG758">
            <v>0</v>
          </cell>
          <cell r="DH758">
            <v>0</v>
          </cell>
          <cell r="DI758">
            <v>0</v>
          </cell>
          <cell r="DJ758">
            <v>0</v>
          </cell>
          <cell r="DK758">
            <v>0</v>
          </cell>
          <cell r="DL758">
            <v>0</v>
          </cell>
          <cell r="DM758">
            <v>0</v>
          </cell>
          <cell r="DN758">
            <v>0</v>
          </cell>
          <cell r="DO758">
            <v>0</v>
          </cell>
          <cell r="DP758">
            <v>0</v>
          </cell>
          <cell r="DQ758">
            <v>0</v>
          </cell>
          <cell r="DR758">
            <v>0</v>
          </cell>
          <cell r="DS758">
            <v>0</v>
          </cell>
          <cell r="DT758">
            <v>0</v>
          </cell>
          <cell r="DU758">
            <v>0</v>
          </cell>
          <cell r="DV758">
            <v>0</v>
          </cell>
          <cell r="DW758">
            <v>0</v>
          </cell>
          <cell r="DX758">
            <v>0</v>
          </cell>
          <cell r="DY758">
            <v>0</v>
          </cell>
          <cell r="DZ758">
            <v>0</v>
          </cell>
          <cell r="EA758">
            <v>0</v>
          </cell>
          <cell r="EB758">
            <v>0</v>
          </cell>
          <cell r="EC758">
            <v>0</v>
          </cell>
          <cell r="ED758">
            <v>0</v>
          </cell>
          <cell r="EE758">
            <v>0</v>
          </cell>
          <cell r="EF758">
            <v>0</v>
          </cell>
          <cell r="EG758">
            <v>0</v>
          </cell>
          <cell r="EH758">
            <v>0</v>
          </cell>
          <cell r="EI758">
            <v>0</v>
          </cell>
          <cell r="EJ758">
            <v>0</v>
          </cell>
          <cell r="EK758">
            <v>0</v>
          </cell>
          <cell r="EL758">
            <v>0</v>
          </cell>
          <cell r="EM758">
            <v>0</v>
          </cell>
          <cell r="EN758">
            <v>0</v>
          </cell>
        </row>
        <row r="759">
          <cell r="A759">
            <v>0</v>
          </cell>
          <cell r="B759">
            <v>0</v>
          </cell>
          <cell r="C759">
            <v>0</v>
          </cell>
          <cell r="D759">
            <v>0</v>
          </cell>
          <cell r="E759">
            <v>0</v>
          </cell>
          <cell r="F759">
            <v>0</v>
          </cell>
          <cell r="G759">
            <v>0</v>
          </cell>
          <cell r="I759">
            <v>0</v>
          </cell>
          <cell r="J759">
            <v>0</v>
          </cell>
          <cell r="K759">
            <v>0</v>
          </cell>
          <cell r="L759">
            <v>0</v>
          </cell>
          <cell r="M759">
            <v>0</v>
          </cell>
          <cell r="N759">
            <v>0</v>
          </cell>
          <cell r="O759">
            <v>0</v>
          </cell>
          <cell r="P759">
            <v>0</v>
          </cell>
          <cell r="Q759">
            <v>0</v>
          </cell>
          <cell r="R759">
            <v>0</v>
          </cell>
          <cell r="S759">
            <v>0</v>
          </cell>
          <cell r="T759">
            <v>0</v>
          </cell>
          <cell r="U759">
            <v>0</v>
          </cell>
          <cell r="V759">
            <v>0</v>
          </cell>
          <cell r="W759">
            <v>0</v>
          </cell>
          <cell r="X759">
            <v>0</v>
          </cell>
          <cell r="Y759">
            <v>0</v>
          </cell>
          <cell r="Z759">
            <v>0</v>
          </cell>
          <cell r="AA759">
            <v>0</v>
          </cell>
          <cell r="AB759">
            <v>0</v>
          </cell>
          <cell r="AC759">
            <v>0</v>
          </cell>
          <cell r="AD759">
            <v>0</v>
          </cell>
          <cell r="AE759">
            <v>0</v>
          </cell>
          <cell r="AF759">
            <v>0</v>
          </cell>
          <cell r="AG759">
            <v>0</v>
          </cell>
          <cell r="AH759">
            <v>0</v>
          </cell>
          <cell r="AI759">
            <v>0</v>
          </cell>
          <cell r="AJ759">
            <v>0</v>
          </cell>
          <cell r="AK759">
            <v>0</v>
          </cell>
          <cell r="AL759">
            <v>0</v>
          </cell>
          <cell r="AM759">
            <v>0</v>
          </cell>
          <cell r="AN759">
            <v>0</v>
          </cell>
          <cell r="AO759">
            <v>0</v>
          </cell>
          <cell r="AP759">
            <v>0</v>
          </cell>
          <cell r="AQ759">
            <v>0</v>
          </cell>
          <cell r="AR759">
            <v>0</v>
          </cell>
          <cell r="AS759">
            <v>0</v>
          </cell>
          <cell r="AT759">
            <v>0</v>
          </cell>
          <cell r="AU759">
            <v>0</v>
          </cell>
          <cell r="AV759">
            <v>0</v>
          </cell>
          <cell r="AW759">
            <v>0</v>
          </cell>
          <cell r="AX759">
            <v>0</v>
          </cell>
          <cell r="AY759">
            <v>0</v>
          </cell>
          <cell r="AZ759">
            <v>0</v>
          </cell>
          <cell r="BA759">
            <v>0</v>
          </cell>
          <cell r="BB759">
            <v>0</v>
          </cell>
          <cell r="BC759">
            <v>0</v>
          </cell>
          <cell r="BD759">
            <v>0</v>
          </cell>
          <cell r="BE759">
            <v>0</v>
          </cell>
          <cell r="BF759">
            <v>0</v>
          </cell>
          <cell r="BG759">
            <v>0</v>
          </cell>
          <cell r="BH759">
            <v>0</v>
          </cell>
          <cell r="BI759">
            <v>0</v>
          </cell>
          <cell r="BJ759">
            <v>0</v>
          </cell>
          <cell r="BK759">
            <v>0</v>
          </cell>
          <cell r="BL759">
            <v>0</v>
          </cell>
          <cell r="BM759">
            <v>0</v>
          </cell>
          <cell r="BN759">
            <v>0</v>
          </cell>
          <cell r="BO759">
            <v>0</v>
          </cell>
          <cell r="BP759">
            <v>0</v>
          </cell>
          <cell r="BQ759">
            <v>0</v>
          </cell>
          <cell r="BR759">
            <v>0</v>
          </cell>
          <cell r="BS759">
            <v>0</v>
          </cell>
          <cell r="BT759">
            <v>0</v>
          </cell>
          <cell r="BU759">
            <v>0</v>
          </cell>
          <cell r="BV759">
            <v>0</v>
          </cell>
          <cell r="BW759">
            <v>0</v>
          </cell>
          <cell r="BX759">
            <v>0</v>
          </cell>
          <cell r="BY759">
            <v>0</v>
          </cell>
          <cell r="BZ759">
            <v>0</v>
          </cell>
          <cell r="CA759">
            <v>0</v>
          </cell>
          <cell r="CB759">
            <v>0</v>
          </cell>
          <cell r="CC759">
            <v>0</v>
          </cell>
          <cell r="CD759">
            <v>0</v>
          </cell>
          <cell r="CE759">
            <v>0</v>
          </cell>
          <cell r="CF759">
            <v>0</v>
          </cell>
          <cell r="CG759">
            <v>0</v>
          </cell>
          <cell r="CH759">
            <v>0</v>
          </cell>
          <cell r="CI759">
            <v>0</v>
          </cell>
          <cell r="CJ759">
            <v>0</v>
          </cell>
          <cell r="CK759">
            <v>0</v>
          </cell>
          <cell r="CL759">
            <v>0</v>
          </cell>
          <cell r="CM759">
            <v>0</v>
          </cell>
          <cell r="CN759">
            <v>0</v>
          </cell>
          <cell r="CO759">
            <v>0</v>
          </cell>
          <cell r="CP759">
            <v>0</v>
          </cell>
          <cell r="CQ759">
            <v>0</v>
          </cell>
          <cell r="CR759">
            <v>0</v>
          </cell>
          <cell r="CS759">
            <v>0</v>
          </cell>
          <cell r="CT759">
            <v>0</v>
          </cell>
          <cell r="CU759">
            <v>0</v>
          </cell>
          <cell r="CV759">
            <v>0</v>
          </cell>
          <cell r="CW759">
            <v>0</v>
          </cell>
          <cell r="CX759">
            <v>0</v>
          </cell>
          <cell r="CY759">
            <v>0</v>
          </cell>
          <cell r="CZ759">
            <v>0</v>
          </cell>
          <cell r="DA759">
            <v>0</v>
          </cell>
          <cell r="DB759">
            <v>0</v>
          </cell>
          <cell r="DC759">
            <v>0</v>
          </cell>
          <cell r="DD759">
            <v>0</v>
          </cell>
          <cell r="DE759">
            <v>0</v>
          </cell>
          <cell r="DF759">
            <v>0</v>
          </cell>
          <cell r="DG759">
            <v>0</v>
          </cell>
          <cell r="DH759">
            <v>0</v>
          </cell>
          <cell r="DI759">
            <v>0</v>
          </cell>
          <cell r="DJ759">
            <v>0</v>
          </cell>
          <cell r="DK759">
            <v>0</v>
          </cell>
          <cell r="DL759">
            <v>0</v>
          </cell>
          <cell r="DM759">
            <v>0</v>
          </cell>
          <cell r="DN759">
            <v>0</v>
          </cell>
          <cell r="DO759">
            <v>0</v>
          </cell>
          <cell r="DP759">
            <v>0</v>
          </cell>
          <cell r="DQ759">
            <v>0</v>
          </cell>
          <cell r="DR759">
            <v>0</v>
          </cell>
          <cell r="DS759">
            <v>0</v>
          </cell>
          <cell r="DT759">
            <v>0</v>
          </cell>
          <cell r="DU759">
            <v>0</v>
          </cell>
          <cell r="DV759">
            <v>0</v>
          </cell>
          <cell r="DW759">
            <v>0</v>
          </cell>
          <cell r="DX759">
            <v>0</v>
          </cell>
          <cell r="DY759">
            <v>0</v>
          </cell>
          <cell r="DZ759">
            <v>0</v>
          </cell>
          <cell r="EA759">
            <v>0</v>
          </cell>
          <cell r="EB759">
            <v>0</v>
          </cell>
          <cell r="EC759">
            <v>0</v>
          </cell>
          <cell r="ED759">
            <v>0</v>
          </cell>
          <cell r="EE759">
            <v>0</v>
          </cell>
          <cell r="EF759">
            <v>0</v>
          </cell>
          <cell r="EG759">
            <v>0</v>
          </cell>
          <cell r="EH759">
            <v>0</v>
          </cell>
          <cell r="EI759">
            <v>0</v>
          </cell>
          <cell r="EJ759">
            <v>0</v>
          </cell>
          <cell r="EK759">
            <v>0</v>
          </cell>
          <cell r="EL759">
            <v>0</v>
          </cell>
          <cell r="EM759">
            <v>0</v>
          </cell>
          <cell r="EN759">
            <v>0</v>
          </cell>
        </row>
        <row r="760">
          <cell r="A760">
            <v>0</v>
          </cell>
          <cell r="B760">
            <v>0</v>
          </cell>
          <cell r="C760">
            <v>0</v>
          </cell>
          <cell r="D760">
            <v>0</v>
          </cell>
          <cell r="E760">
            <v>0</v>
          </cell>
          <cell r="F760">
            <v>0</v>
          </cell>
          <cell r="G760">
            <v>0</v>
          </cell>
          <cell r="I760">
            <v>0</v>
          </cell>
          <cell r="J760">
            <v>0</v>
          </cell>
          <cell r="K760">
            <v>0</v>
          </cell>
          <cell r="L760">
            <v>0</v>
          </cell>
          <cell r="M760">
            <v>0</v>
          </cell>
          <cell r="N760">
            <v>0</v>
          </cell>
          <cell r="O760">
            <v>0</v>
          </cell>
          <cell r="P760">
            <v>0</v>
          </cell>
          <cell r="Q760">
            <v>0</v>
          </cell>
          <cell r="R760">
            <v>0</v>
          </cell>
          <cell r="S760">
            <v>0</v>
          </cell>
          <cell r="T760">
            <v>0</v>
          </cell>
          <cell r="U760">
            <v>0</v>
          </cell>
          <cell r="V760">
            <v>0</v>
          </cell>
          <cell r="W760">
            <v>0</v>
          </cell>
          <cell r="X760">
            <v>0</v>
          </cell>
          <cell r="Y760">
            <v>0</v>
          </cell>
          <cell r="Z760">
            <v>0</v>
          </cell>
          <cell r="AA760">
            <v>0</v>
          </cell>
          <cell r="AB760">
            <v>0</v>
          </cell>
          <cell r="AC760">
            <v>0</v>
          </cell>
          <cell r="AD760">
            <v>0</v>
          </cell>
          <cell r="AE760">
            <v>0</v>
          </cell>
          <cell r="AF760">
            <v>0</v>
          </cell>
          <cell r="AG760">
            <v>0</v>
          </cell>
          <cell r="AH760">
            <v>0</v>
          </cell>
          <cell r="AI760">
            <v>0</v>
          </cell>
          <cell r="AJ760">
            <v>0</v>
          </cell>
          <cell r="AK760">
            <v>0</v>
          </cell>
          <cell r="AL760">
            <v>0</v>
          </cell>
          <cell r="AM760">
            <v>0</v>
          </cell>
          <cell r="AN760">
            <v>0</v>
          </cell>
          <cell r="AO760">
            <v>0</v>
          </cell>
          <cell r="AP760">
            <v>0</v>
          </cell>
          <cell r="AQ760">
            <v>0</v>
          </cell>
          <cell r="AR760">
            <v>0</v>
          </cell>
          <cell r="AS760">
            <v>0</v>
          </cell>
          <cell r="AT760">
            <v>0</v>
          </cell>
          <cell r="AU760">
            <v>0</v>
          </cell>
          <cell r="AV760">
            <v>0</v>
          </cell>
          <cell r="AW760">
            <v>0</v>
          </cell>
          <cell r="AX760">
            <v>0</v>
          </cell>
          <cell r="AY760">
            <v>0</v>
          </cell>
          <cell r="AZ760">
            <v>0</v>
          </cell>
          <cell r="BA760">
            <v>0</v>
          </cell>
          <cell r="BB760">
            <v>0</v>
          </cell>
          <cell r="BC760">
            <v>0</v>
          </cell>
          <cell r="BD760">
            <v>0</v>
          </cell>
          <cell r="BE760">
            <v>0</v>
          </cell>
          <cell r="BF760">
            <v>0</v>
          </cell>
          <cell r="BG760">
            <v>0</v>
          </cell>
          <cell r="BH760">
            <v>0</v>
          </cell>
          <cell r="BI760">
            <v>0</v>
          </cell>
          <cell r="BJ760">
            <v>0</v>
          </cell>
          <cell r="BK760">
            <v>0</v>
          </cell>
          <cell r="BL760">
            <v>0</v>
          </cell>
          <cell r="BM760">
            <v>0</v>
          </cell>
          <cell r="BN760">
            <v>0</v>
          </cell>
          <cell r="BO760">
            <v>0</v>
          </cell>
          <cell r="BP760">
            <v>0</v>
          </cell>
          <cell r="BQ760">
            <v>0</v>
          </cell>
          <cell r="BR760">
            <v>0</v>
          </cell>
          <cell r="BS760">
            <v>0</v>
          </cell>
          <cell r="BT760">
            <v>0</v>
          </cell>
          <cell r="BU760">
            <v>0</v>
          </cell>
          <cell r="BV760">
            <v>0</v>
          </cell>
          <cell r="BW760">
            <v>0</v>
          </cell>
          <cell r="BX760">
            <v>0</v>
          </cell>
          <cell r="BY760">
            <v>0</v>
          </cell>
          <cell r="BZ760">
            <v>0</v>
          </cell>
          <cell r="CA760">
            <v>0</v>
          </cell>
          <cell r="CB760">
            <v>0</v>
          </cell>
          <cell r="CC760">
            <v>0</v>
          </cell>
          <cell r="CD760">
            <v>0</v>
          </cell>
          <cell r="CE760">
            <v>0</v>
          </cell>
          <cell r="CF760">
            <v>0</v>
          </cell>
          <cell r="CG760">
            <v>0</v>
          </cell>
          <cell r="CH760">
            <v>0</v>
          </cell>
          <cell r="CI760">
            <v>0</v>
          </cell>
          <cell r="CJ760">
            <v>0</v>
          </cell>
          <cell r="CK760">
            <v>0</v>
          </cell>
          <cell r="CL760">
            <v>0</v>
          </cell>
          <cell r="CM760">
            <v>0</v>
          </cell>
          <cell r="CN760">
            <v>0</v>
          </cell>
          <cell r="CO760">
            <v>0</v>
          </cell>
          <cell r="CP760">
            <v>0</v>
          </cell>
          <cell r="CQ760">
            <v>0</v>
          </cell>
          <cell r="CR760">
            <v>0</v>
          </cell>
          <cell r="CS760">
            <v>0</v>
          </cell>
          <cell r="CT760">
            <v>0</v>
          </cell>
          <cell r="CU760">
            <v>0</v>
          </cell>
          <cell r="CV760">
            <v>0</v>
          </cell>
          <cell r="CW760">
            <v>0</v>
          </cell>
          <cell r="CX760">
            <v>0</v>
          </cell>
          <cell r="CY760">
            <v>0</v>
          </cell>
          <cell r="CZ760">
            <v>0</v>
          </cell>
          <cell r="DA760">
            <v>0</v>
          </cell>
          <cell r="DB760">
            <v>0</v>
          </cell>
          <cell r="DC760">
            <v>0</v>
          </cell>
          <cell r="DD760">
            <v>0</v>
          </cell>
          <cell r="DE760">
            <v>0</v>
          </cell>
          <cell r="DF760">
            <v>0</v>
          </cell>
          <cell r="DG760">
            <v>0</v>
          </cell>
          <cell r="DH760">
            <v>0</v>
          </cell>
          <cell r="DI760">
            <v>0</v>
          </cell>
          <cell r="DJ760">
            <v>0</v>
          </cell>
          <cell r="DK760">
            <v>0</v>
          </cell>
          <cell r="DL760">
            <v>0</v>
          </cell>
          <cell r="DM760">
            <v>0</v>
          </cell>
          <cell r="DN760">
            <v>0</v>
          </cell>
          <cell r="DO760">
            <v>0</v>
          </cell>
          <cell r="DP760">
            <v>0</v>
          </cell>
          <cell r="DQ760">
            <v>0</v>
          </cell>
          <cell r="DR760">
            <v>0</v>
          </cell>
          <cell r="DS760">
            <v>0</v>
          </cell>
          <cell r="DT760">
            <v>0</v>
          </cell>
          <cell r="DU760">
            <v>0</v>
          </cell>
          <cell r="DV760">
            <v>0</v>
          </cell>
          <cell r="DW760">
            <v>0</v>
          </cell>
          <cell r="DX760">
            <v>0</v>
          </cell>
          <cell r="DY760">
            <v>0</v>
          </cell>
          <cell r="DZ760">
            <v>0</v>
          </cell>
          <cell r="EA760">
            <v>0</v>
          </cell>
          <cell r="EB760">
            <v>0</v>
          </cell>
          <cell r="EC760">
            <v>0</v>
          </cell>
          <cell r="ED760">
            <v>0</v>
          </cell>
          <cell r="EE760">
            <v>0</v>
          </cell>
          <cell r="EF760">
            <v>0</v>
          </cell>
          <cell r="EG760">
            <v>0</v>
          </cell>
          <cell r="EH760">
            <v>0</v>
          </cell>
          <cell r="EI760">
            <v>0</v>
          </cell>
          <cell r="EJ760">
            <v>0</v>
          </cell>
          <cell r="EK760">
            <v>0</v>
          </cell>
          <cell r="EL760">
            <v>0</v>
          </cell>
          <cell r="EM760">
            <v>0</v>
          </cell>
          <cell r="EN760">
            <v>0</v>
          </cell>
        </row>
        <row r="761">
          <cell r="A761">
            <v>0</v>
          </cell>
          <cell r="B761">
            <v>0</v>
          </cell>
          <cell r="C761">
            <v>0</v>
          </cell>
          <cell r="D761">
            <v>0</v>
          </cell>
          <cell r="E761">
            <v>0</v>
          </cell>
          <cell r="F761">
            <v>0</v>
          </cell>
          <cell r="G761">
            <v>0</v>
          </cell>
          <cell r="I761">
            <v>0</v>
          </cell>
          <cell r="J761">
            <v>0</v>
          </cell>
          <cell r="K761">
            <v>0</v>
          </cell>
          <cell r="L761">
            <v>0</v>
          </cell>
          <cell r="M761">
            <v>0</v>
          </cell>
          <cell r="N761">
            <v>0</v>
          </cell>
          <cell r="O761">
            <v>0</v>
          </cell>
          <cell r="P761">
            <v>0</v>
          </cell>
          <cell r="Q761">
            <v>0</v>
          </cell>
          <cell r="R761">
            <v>0</v>
          </cell>
          <cell r="S761">
            <v>0</v>
          </cell>
          <cell r="T761">
            <v>0</v>
          </cell>
          <cell r="U761">
            <v>0</v>
          </cell>
          <cell r="V761">
            <v>0</v>
          </cell>
          <cell r="W761">
            <v>0</v>
          </cell>
          <cell r="X761">
            <v>0</v>
          </cell>
          <cell r="Y761">
            <v>0</v>
          </cell>
          <cell r="Z761">
            <v>0</v>
          </cell>
          <cell r="AA761">
            <v>0</v>
          </cell>
          <cell r="AB761">
            <v>0</v>
          </cell>
          <cell r="AC761">
            <v>0</v>
          </cell>
          <cell r="AD761">
            <v>0</v>
          </cell>
          <cell r="AE761">
            <v>0</v>
          </cell>
          <cell r="AF761">
            <v>0</v>
          </cell>
          <cell r="AG761">
            <v>0</v>
          </cell>
          <cell r="AH761">
            <v>0</v>
          </cell>
          <cell r="AI761">
            <v>0</v>
          </cell>
          <cell r="AJ761">
            <v>0</v>
          </cell>
          <cell r="AK761">
            <v>0</v>
          </cell>
          <cell r="AL761">
            <v>0</v>
          </cell>
          <cell r="AM761">
            <v>0</v>
          </cell>
          <cell r="AN761">
            <v>0</v>
          </cell>
          <cell r="AO761">
            <v>0</v>
          </cell>
          <cell r="AP761">
            <v>0</v>
          </cell>
          <cell r="AQ761">
            <v>0</v>
          </cell>
          <cell r="AR761">
            <v>0</v>
          </cell>
          <cell r="AS761">
            <v>0</v>
          </cell>
          <cell r="AT761">
            <v>0</v>
          </cell>
          <cell r="AU761">
            <v>0</v>
          </cell>
          <cell r="AV761">
            <v>0</v>
          </cell>
          <cell r="AW761">
            <v>0</v>
          </cell>
          <cell r="AX761">
            <v>0</v>
          </cell>
          <cell r="AY761">
            <v>0</v>
          </cell>
          <cell r="AZ761">
            <v>0</v>
          </cell>
          <cell r="BA761">
            <v>0</v>
          </cell>
          <cell r="BB761">
            <v>0</v>
          </cell>
          <cell r="BC761">
            <v>0</v>
          </cell>
          <cell r="BD761">
            <v>0</v>
          </cell>
          <cell r="BE761">
            <v>0</v>
          </cell>
          <cell r="BF761">
            <v>0</v>
          </cell>
          <cell r="BG761">
            <v>0</v>
          </cell>
          <cell r="BH761">
            <v>0</v>
          </cell>
          <cell r="BI761">
            <v>0</v>
          </cell>
          <cell r="BJ761">
            <v>0</v>
          </cell>
          <cell r="BK761">
            <v>0</v>
          </cell>
          <cell r="BL761">
            <v>0</v>
          </cell>
          <cell r="BM761">
            <v>0</v>
          </cell>
          <cell r="BN761">
            <v>0</v>
          </cell>
          <cell r="BO761">
            <v>0</v>
          </cell>
          <cell r="BP761">
            <v>0</v>
          </cell>
          <cell r="BQ761">
            <v>0</v>
          </cell>
          <cell r="BR761">
            <v>0</v>
          </cell>
          <cell r="BS761">
            <v>0</v>
          </cell>
          <cell r="BT761">
            <v>0</v>
          </cell>
          <cell r="BU761">
            <v>0</v>
          </cell>
          <cell r="BV761">
            <v>0</v>
          </cell>
          <cell r="BW761">
            <v>0</v>
          </cell>
          <cell r="BX761">
            <v>0</v>
          </cell>
          <cell r="BY761">
            <v>0</v>
          </cell>
          <cell r="BZ761">
            <v>0</v>
          </cell>
          <cell r="CA761">
            <v>0</v>
          </cell>
          <cell r="CB761">
            <v>0</v>
          </cell>
          <cell r="CC761">
            <v>0</v>
          </cell>
          <cell r="CD761">
            <v>0</v>
          </cell>
          <cell r="CE761">
            <v>0</v>
          </cell>
          <cell r="CF761">
            <v>0</v>
          </cell>
          <cell r="CG761">
            <v>0</v>
          </cell>
          <cell r="CH761">
            <v>0</v>
          </cell>
          <cell r="CI761">
            <v>0</v>
          </cell>
          <cell r="CJ761">
            <v>0</v>
          </cell>
          <cell r="CK761">
            <v>0</v>
          </cell>
          <cell r="CL761">
            <v>0</v>
          </cell>
          <cell r="CM761">
            <v>0</v>
          </cell>
          <cell r="CN761">
            <v>0</v>
          </cell>
          <cell r="CO761">
            <v>0</v>
          </cell>
          <cell r="CP761">
            <v>0</v>
          </cell>
          <cell r="CQ761">
            <v>0</v>
          </cell>
          <cell r="CR761">
            <v>0</v>
          </cell>
          <cell r="CS761">
            <v>0</v>
          </cell>
          <cell r="CT761">
            <v>0</v>
          </cell>
          <cell r="CU761">
            <v>0</v>
          </cell>
          <cell r="CV761">
            <v>0</v>
          </cell>
          <cell r="CW761">
            <v>0</v>
          </cell>
          <cell r="CX761">
            <v>0</v>
          </cell>
          <cell r="CY761">
            <v>0</v>
          </cell>
          <cell r="CZ761">
            <v>0</v>
          </cell>
          <cell r="DA761">
            <v>0</v>
          </cell>
          <cell r="DB761">
            <v>0</v>
          </cell>
          <cell r="DC761">
            <v>0</v>
          </cell>
          <cell r="DD761">
            <v>0</v>
          </cell>
          <cell r="DE761">
            <v>0</v>
          </cell>
          <cell r="DF761">
            <v>0</v>
          </cell>
          <cell r="DG761">
            <v>0</v>
          </cell>
          <cell r="DH761">
            <v>0</v>
          </cell>
          <cell r="DI761">
            <v>0</v>
          </cell>
          <cell r="DJ761">
            <v>0</v>
          </cell>
          <cell r="DK761">
            <v>0</v>
          </cell>
          <cell r="DL761">
            <v>0</v>
          </cell>
          <cell r="DM761">
            <v>0</v>
          </cell>
          <cell r="DN761">
            <v>0</v>
          </cell>
          <cell r="DO761">
            <v>0</v>
          </cell>
          <cell r="DP761">
            <v>0</v>
          </cell>
          <cell r="DQ761">
            <v>0</v>
          </cell>
          <cell r="DR761">
            <v>0</v>
          </cell>
          <cell r="DS761">
            <v>0</v>
          </cell>
          <cell r="DT761">
            <v>0</v>
          </cell>
          <cell r="DU761">
            <v>0</v>
          </cell>
          <cell r="DV761">
            <v>0</v>
          </cell>
          <cell r="DW761">
            <v>0</v>
          </cell>
          <cell r="DX761">
            <v>0</v>
          </cell>
          <cell r="DY761">
            <v>0</v>
          </cell>
          <cell r="DZ761">
            <v>0</v>
          </cell>
          <cell r="EA761">
            <v>0</v>
          </cell>
          <cell r="EB761">
            <v>0</v>
          </cell>
          <cell r="EC761">
            <v>0</v>
          </cell>
          <cell r="ED761">
            <v>0</v>
          </cell>
          <cell r="EE761">
            <v>0</v>
          </cell>
          <cell r="EF761">
            <v>0</v>
          </cell>
          <cell r="EG761">
            <v>0</v>
          </cell>
          <cell r="EH761">
            <v>0</v>
          </cell>
          <cell r="EI761">
            <v>0</v>
          </cell>
          <cell r="EJ761">
            <v>0</v>
          </cell>
          <cell r="EK761">
            <v>0</v>
          </cell>
          <cell r="EL761">
            <v>0</v>
          </cell>
          <cell r="EM761">
            <v>0</v>
          </cell>
          <cell r="EN761">
            <v>0</v>
          </cell>
        </row>
        <row r="762">
          <cell r="A762">
            <v>0</v>
          </cell>
          <cell r="B762">
            <v>0</v>
          </cell>
          <cell r="C762">
            <v>0</v>
          </cell>
          <cell r="D762">
            <v>0</v>
          </cell>
          <cell r="E762">
            <v>0</v>
          </cell>
          <cell r="F762">
            <v>0</v>
          </cell>
          <cell r="G762">
            <v>0</v>
          </cell>
          <cell r="I762">
            <v>0</v>
          </cell>
          <cell r="J762">
            <v>0</v>
          </cell>
          <cell r="K762">
            <v>0</v>
          </cell>
          <cell r="L762">
            <v>0</v>
          </cell>
          <cell r="M762">
            <v>0</v>
          </cell>
          <cell r="N762">
            <v>0</v>
          </cell>
          <cell r="O762">
            <v>0</v>
          </cell>
          <cell r="P762">
            <v>0</v>
          </cell>
          <cell r="Q762">
            <v>0</v>
          </cell>
          <cell r="R762">
            <v>0</v>
          </cell>
          <cell r="S762">
            <v>0</v>
          </cell>
          <cell r="T762">
            <v>0</v>
          </cell>
          <cell r="U762">
            <v>0</v>
          </cell>
          <cell r="V762">
            <v>0</v>
          </cell>
          <cell r="W762">
            <v>0</v>
          </cell>
          <cell r="X762">
            <v>0</v>
          </cell>
          <cell r="Y762">
            <v>0</v>
          </cell>
          <cell r="Z762">
            <v>0</v>
          </cell>
          <cell r="AA762">
            <v>0</v>
          </cell>
          <cell r="AB762">
            <v>0</v>
          </cell>
          <cell r="AC762">
            <v>0</v>
          </cell>
          <cell r="AD762">
            <v>0</v>
          </cell>
          <cell r="AE762">
            <v>0</v>
          </cell>
          <cell r="AF762">
            <v>0</v>
          </cell>
          <cell r="AG762">
            <v>0</v>
          </cell>
          <cell r="AH762">
            <v>0</v>
          </cell>
          <cell r="AI762">
            <v>0</v>
          </cell>
          <cell r="AJ762">
            <v>0</v>
          </cell>
          <cell r="AK762">
            <v>0</v>
          </cell>
          <cell r="AL762">
            <v>0</v>
          </cell>
          <cell r="AM762">
            <v>0</v>
          </cell>
          <cell r="AN762">
            <v>0</v>
          </cell>
          <cell r="AO762">
            <v>0</v>
          </cell>
          <cell r="AP762">
            <v>0</v>
          </cell>
          <cell r="AQ762">
            <v>0</v>
          </cell>
          <cell r="AR762">
            <v>0</v>
          </cell>
          <cell r="AS762">
            <v>0</v>
          </cell>
          <cell r="AT762">
            <v>0</v>
          </cell>
          <cell r="AU762">
            <v>0</v>
          </cell>
          <cell r="AV762">
            <v>0</v>
          </cell>
          <cell r="AW762">
            <v>0</v>
          </cell>
          <cell r="AX762">
            <v>0</v>
          </cell>
          <cell r="AY762">
            <v>0</v>
          </cell>
          <cell r="AZ762">
            <v>0</v>
          </cell>
          <cell r="BA762">
            <v>0</v>
          </cell>
          <cell r="BB762">
            <v>0</v>
          </cell>
          <cell r="BC762">
            <v>0</v>
          </cell>
          <cell r="BD762">
            <v>0</v>
          </cell>
          <cell r="BE762">
            <v>0</v>
          </cell>
          <cell r="BF762">
            <v>0</v>
          </cell>
          <cell r="BG762">
            <v>0</v>
          </cell>
          <cell r="BH762">
            <v>0</v>
          </cell>
          <cell r="BI762">
            <v>0</v>
          </cell>
          <cell r="BJ762">
            <v>0</v>
          </cell>
          <cell r="BK762">
            <v>0</v>
          </cell>
          <cell r="BL762">
            <v>0</v>
          </cell>
          <cell r="BM762">
            <v>0</v>
          </cell>
          <cell r="BN762">
            <v>0</v>
          </cell>
          <cell r="BO762">
            <v>0</v>
          </cell>
          <cell r="BP762">
            <v>0</v>
          </cell>
          <cell r="BQ762">
            <v>0</v>
          </cell>
          <cell r="BR762">
            <v>0</v>
          </cell>
          <cell r="BS762">
            <v>0</v>
          </cell>
          <cell r="BT762">
            <v>0</v>
          </cell>
          <cell r="BU762">
            <v>0</v>
          </cell>
          <cell r="BV762">
            <v>0</v>
          </cell>
          <cell r="BW762">
            <v>0</v>
          </cell>
          <cell r="BX762">
            <v>0</v>
          </cell>
          <cell r="BY762">
            <v>0</v>
          </cell>
          <cell r="BZ762">
            <v>0</v>
          </cell>
          <cell r="CA762">
            <v>0</v>
          </cell>
          <cell r="CB762">
            <v>0</v>
          </cell>
          <cell r="CC762">
            <v>0</v>
          </cell>
          <cell r="CD762">
            <v>0</v>
          </cell>
          <cell r="CE762">
            <v>0</v>
          </cell>
          <cell r="CF762">
            <v>0</v>
          </cell>
          <cell r="CG762">
            <v>0</v>
          </cell>
          <cell r="CH762">
            <v>0</v>
          </cell>
          <cell r="CI762">
            <v>0</v>
          </cell>
          <cell r="CJ762">
            <v>0</v>
          </cell>
          <cell r="CK762">
            <v>0</v>
          </cell>
          <cell r="CL762">
            <v>0</v>
          </cell>
          <cell r="CM762">
            <v>0</v>
          </cell>
          <cell r="CN762">
            <v>0</v>
          </cell>
          <cell r="CO762">
            <v>0</v>
          </cell>
          <cell r="CP762">
            <v>0</v>
          </cell>
          <cell r="CQ762">
            <v>0</v>
          </cell>
          <cell r="CR762">
            <v>0</v>
          </cell>
          <cell r="CS762">
            <v>0</v>
          </cell>
          <cell r="CT762">
            <v>0</v>
          </cell>
          <cell r="CU762">
            <v>0</v>
          </cell>
          <cell r="CV762">
            <v>0</v>
          </cell>
          <cell r="CW762">
            <v>0</v>
          </cell>
          <cell r="CX762">
            <v>0</v>
          </cell>
          <cell r="CY762">
            <v>0</v>
          </cell>
          <cell r="CZ762">
            <v>0</v>
          </cell>
          <cell r="DA762">
            <v>0</v>
          </cell>
          <cell r="DB762">
            <v>0</v>
          </cell>
          <cell r="DC762">
            <v>0</v>
          </cell>
          <cell r="DD762">
            <v>0</v>
          </cell>
          <cell r="DE762">
            <v>0</v>
          </cell>
          <cell r="DF762">
            <v>0</v>
          </cell>
          <cell r="DG762">
            <v>0</v>
          </cell>
          <cell r="DH762">
            <v>0</v>
          </cell>
          <cell r="DI762">
            <v>0</v>
          </cell>
          <cell r="DJ762">
            <v>0</v>
          </cell>
          <cell r="DK762">
            <v>0</v>
          </cell>
          <cell r="DL762">
            <v>0</v>
          </cell>
          <cell r="DM762">
            <v>0</v>
          </cell>
          <cell r="DN762">
            <v>0</v>
          </cell>
          <cell r="DO762">
            <v>0</v>
          </cell>
          <cell r="DP762">
            <v>0</v>
          </cell>
          <cell r="DQ762">
            <v>0</v>
          </cell>
          <cell r="DR762">
            <v>0</v>
          </cell>
          <cell r="DS762">
            <v>0</v>
          </cell>
          <cell r="DT762">
            <v>0</v>
          </cell>
          <cell r="DU762">
            <v>0</v>
          </cell>
          <cell r="DV762">
            <v>0</v>
          </cell>
          <cell r="DW762">
            <v>0</v>
          </cell>
          <cell r="DX762">
            <v>0</v>
          </cell>
          <cell r="DY762">
            <v>0</v>
          </cell>
          <cell r="DZ762">
            <v>0</v>
          </cell>
          <cell r="EA762">
            <v>0</v>
          </cell>
          <cell r="EB762">
            <v>0</v>
          </cell>
          <cell r="EC762">
            <v>0</v>
          </cell>
          <cell r="ED762">
            <v>0</v>
          </cell>
          <cell r="EE762">
            <v>0</v>
          </cell>
          <cell r="EF762">
            <v>0</v>
          </cell>
          <cell r="EG762">
            <v>0</v>
          </cell>
          <cell r="EH762">
            <v>0</v>
          </cell>
          <cell r="EI762">
            <v>0</v>
          </cell>
          <cell r="EJ762">
            <v>0</v>
          </cell>
          <cell r="EK762">
            <v>0</v>
          </cell>
          <cell r="EL762">
            <v>0</v>
          </cell>
          <cell r="EM762">
            <v>0</v>
          </cell>
          <cell r="EN762">
            <v>0</v>
          </cell>
        </row>
        <row r="763">
          <cell r="A763">
            <v>0</v>
          </cell>
          <cell r="B763">
            <v>0</v>
          </cell>
          <cell r="C763">
            <v>0</v>
          </cell>
          <cell r="D763">
            <v>0</v>
          </cell>
          <cell r="E763">
            <v>0</v>
          </cell>
          <cell r="F763">
            <v>0</v>
          </cell>
          <cell r="G763">
            <v>0</v>
          </cell>
          <cell r="I763">
            <v>0</v>
          </cell>
          <cell r="J763">
            <v>0</v>
          </cell>
          <cell r="K763">
            <v>0</v>
          </cell>
          <cell r="L763">
            <v>0</v>
          </cell>
          <cell r="M763">
            <v>0</v>
          </cell>
          <cell r="N763">
            <v>0</v>
          </cell>
          <cell r="O763">
            <v>0</v>
          </cell>
          <cell r="P763">
            <v>0</v>
          </cell>
          <cell r="Q763">
            <v>0</v>
          </cell>
          <cell r="R763">
            <v>0</v>
          </cell>
          <cell r="S763">
            <v>0</v>
          </cell>
          <cell r="T763">
            <v>0</v>
          </cell>
          <cell r="U763">
            <v>0</v>
          </cell>
          <cell r="V763">
            <v>0</v>
          </cell>
          <cell r="W763">
            <v>0</v>
          </cell>
          <cell r="X763">
            <v>0</v>
          </cell>
          <cell r="Y763">
            <v>0</v>
          </cell>
          <cell r="Z763">
            <v>0</v>
          </cell>
          <cell r="AA763">
            <v>0</v>
          </cell>
          <cell r="AB763">
            <v>0</v>
          </cell>
          <cell r="AC763">
            <v>0</v>
          </cell>
          <cell r="AD763">
            <v>0</v>
          </cell>
          <cell r="AE763">
            <v>0</v>
          </cell>
          <cell r="AF763">
            <v>0</v>
          </cell>
          <cell r="AG763">
            <v>0</v>
          </cell>
          <cell r="AH763">
            <v>0</v>
          </cell>
          <cell r="AI763">
            <v>0</v>
          </cell>
          <cell r="AJ763">
            <v>0</v>
          </cell>
          <cell r="AK763">
            <v>0</v>
          </cell>
          <cell r="AL763">
            <v>0</v>
          </cell>
          <cell r="AM763">
            <v>0</v>
          </cell>
          <cell r="AN763">
            <v>0</v>
          </cell>
          <cell r="AO763">
            <v>0</v>
          </cell>
          <cell r="AP763">
            <v>0</v>
          </cell>
          <cell r="AQ763">
            <v>0</v>
          </cell>
          <cell r="AR763">
            <v>0</v>
          </cell>
          <cell r="AS763">
            <v>0</v>
          </cell>
          <cell r="AT763">
            <v>0</v>
          </cell>
          <cell r="AU763">
            <v>0</v>
          </cell>
          <cell r="AV763">
            <v>0</v>
          </cell>
          <cell r="AW763">
            <v>0</v>
          </cell>
          <cell r="AX763">
            <v>0</v>
          </cell>
          <cell r="AY763">
            <v>0</v>
          </cell>
          <cell r="AZ763">
            <v>0</v>
          </cell>
          <cell r="BA763">
            <v>0</v>
          </cell>
          <cell r="BB763">
            <v>0</v>
          </cell>
          <cell r="BC763">
            <v>0</v>
          </cell>
          <cell r="BD763">
            <v>0</v>
          </cell>
          <cell r="BE763">
            <v>0</v>
          </cell>
          <cell r="BF763">
            <v>0</v>
          </cell>
          <cell r="BG763">
            <v>0</v>
          </cell>
          <cell r="BH763">
            <v>0</v>
          </cell>
          <cell r="BI763">
            <v>0</v>
          </cell>
          <cell r="BJ763">
            <v>0</v>
          </cell>
          <cell r="BK763">
            <v>0</v>
          </cell>
          <cell r="BL763">
            <v>0</v>
          </cell>
          <cell r="BM763">
            <v>0</v>
          </cell>
          <cell r="BN763">
            <v>0</v>
          </cell>
          <cell r="BO763">
            <v>0</v>
          </cell>
          <cell r="BP763">
            <v>0</v>
          </cell>
          <cell r="BQ763">
            <v>0</v>
          </cell>
          <cell r="BR763">
            <v>0</v>
          </cell>
          <cell r="BS763">
            <v>0</v>
          </cell>
          <cell r="BT763">
            <v>0</v>
          </cell>
          <cell r="BU763">
            <v>0</v>
          </cell>
          <cell r="BV763">
            <v>0</v>
          </cell>
          <cell r="BW763">
            <v>0</v>
          </cell>
          <cell r="BX763">
            <v>0</v>
          </cell>
          <cell r="BY763">
            <v>0</v>
          </cell>
          <cell r="BZ763">
            <v>0</v>
          </cell>
          <cell r="CA763">
            <v>0</v>
          </cell>
          <cell r="CB763">
            <v>0</v>
          </cell>
          <cell r="CC763">
            <v>0</v>
          </cell>
          <cell r="CD763">
            <v>0</v>
          </cell>
          <cell r="CE763">
            <v>0</v>
          </cell>
          <cell r="CF763">
            <v>0</v>
          </cell>
          <cell r="CG763">
            <v>0</v>
          </cell>
          <cell r="CH763">
            <v>0</v>
          </cell>
          <cell r="CI763">
            <v>0</v>
          </cell>
          <cell r="CJ763">
            <v>0</v>
          </cell>
          <cell r="CK763">
            <v>0</v>
          </cell>
          <cell r="CL763">
            <v>0</v>
          </cell>
          <cell r="CM763">
            <v>0</v>
          </cell>
          <cell r="CN763">
            <v>0</v>
          </cell>
          <cell r="CO763">
            <v>0</v>
          </cell>
          <cell r="CP763">
            <v>0</v>
          </cell>
          <cell r="CQ763">
            <v>0</v>
          </cell>
          <cell r="CR763">
            <v>0</v>
          </cell>
          <cell r="CS763">
            <v>0</v>
          </cell>
          <cell r="CT763">
            <v>0</v>
          </cell>
          <cell r="CU763">
            <v>0</v>
          </cell>
          <cell r="CV763">
            <v>0</v>
          </cell>
          <cell r="CW763">
            <v>0</v>
          </cell>
          <cell r="CX763">
            <v>0</v>
          </cell>
          <cell r="CY763">
            <v>0</v>
          </cell>
          <cell r="CZ763">
            <v>0</v>
          </cell>
          <cell r="DA763">
            <v>0</v>
          </cell>
          <cell r="DB763">
            <v>0</v>
          </cell>
          <cell r="DC763">
            <v>0</v>
          </cell>
          <cell r="DD763">
            <v>0</v>
          </cell>
          <cell r="DE763">
            <v>0</v>
          </cell>
          <cell r="DF763">
            <v>0</v>
          </cell>
          <cell r="DG763">
            <v>0</v>
          </cell>
          <cell r="DH763">
            <v>0</v>
          </cell>
          <cell r="DI763">
            <v>0</v>
          </cell>
          <cell r="DJ763">
            <v>0</v>
          </cell>
          <cell r="DK763">
            <v>0</v>
          </cell>
          <cell r="DL763">
            <v>0</v>
          </cell>
          <cell r="DM763">
            <v>0</v>
          </cell>
          <cell r="DN763">
            <v>0</v>
          </cell>
          <cell r="DO763">
            <v>0</v>
          </cell>
          <cell r="DP763">
            <v>0</v>
          </cell>
          <cell r="DQ763">
            <v>0</v>
          </cell>
          <cell r="DR763">
            <v>0</v>
          </cell>
          <cell r="DS763">
            <v>0</v>
          </cell>
          <cell r="DT763">
            <v>0</v>
          </cell>
          <cell r="DU763">
            <v>0</v>
          </cell>
          <cell r="DV763">
            <v>0</v>
          </cell>
          <cell r="DW763">
            <v>0</v>
          </cell>
          <cell r="DX763">
            <v>0</v>
          </cell>
          <cell r="DY763">
            <v>0</v>
          </cell>
          <cell r="DZ763">
            <v>0</v>
          </cell>
          <cell r="EA763">
            <v>0</v>
          </cell>
          <cell r="EB763">
            <v>0</v>
          </cell>
          <cell r="EC763">
            <v>0</v>
          </cell>
          <cell r="ED763">
            <v>0</v>
          </cell>
          <cell r="EE763">
            <v>0</v>
          </cell>
          <cell r="EF763">
            <v>0</v>
          </cell>
          <cell r="EG763">
            <v>0</v>
          </cell>
          <cell r="EH763">
            <v>0</v>
          </cell>
          <cell r="EI763">
            <v>0</v>
          </cell>
          <cell r="EJ763">
            <v>0</v>
          </cell>
          <cell r="EK763">
            <v>0</v>
          </cell>
          <cell r="EL763">
            <v>0</v>
          </cell>
          <cell r="EM763">
            <v>0</v>
          </cell>
          <cell r="EN763">
            <v>0</v>
          </cell>
        </row>
        <row r="764">
          <cell r="A764">
            <v>0</v>
          </cell>
          <cell r="B764">
            <v>0</v>
          </cell>
          <cell r="C764">
            <v>0</v>
          </cell>
          <cell r="D764">
            <v>0</v>
          </cell>
          <cell r="E764">
            <v>0</v>
          </cell>
          <cell r="F764">
            <v>0</v>
          </cell>
          <cell r="G764">
            <v>0</v>
          </cell>
          <cell r="I764">
            <v>0</v>
          </cell>
          <cell r="J764">
            <v>0</v>
          </cell>
          <cell r="K764">
            <v>0</v>
          </cell>
          <cell r="L764">
            <v>0</v>
          </cell>
          <cell r="M764">
            <v>0</v>
          </cell>
          <cell r="N764">
            <v>0</v>
          </cell>
          <cell r="O764">
            <v>0</v>
          </cell>
          <cell r="P764">
            <v>0</v>
          </cell>
          <cell r="Q764">
            <v>0</v>
          </cell>
          <cell r="R764">
            <v>0</v>
          </cell>
          <cell r="S764">
            <v>0</v>
          </cell>
          <cell r="T764">
            <v>0</v>
          </cell>
          <cell r="U764">
            <v>0</v>
          </cell>
          <cell r="V764">
            <v>0</v>
          </cell>
          <cell r="W764">
            <v>0</v>
          </cell>
          <cell r="X764">
            <v>0</v>
          </cell>
          <cell r="Y764">
            <v>0</v>
          </cell>
          <cell r="Z764">
            <v>0</v>
          </cell>
          <cell r="AA764">
            <v>0</v>
          </cell>
          <cell r="AB764">
            <v>0</v>
          </cell>
          <cell r="AC764">
            <v>0</v>
          </cell>
          <cell r="AD764">
            <v>0</v>
          </cell>
          <cell r="AE764">
            <v>0</v>
          </cell>
          <cell r="AF764">
            <v>0</v>
          </cell>
          <cell r="AG764">
            <v>0</v>
          </cell>
          <cell r="AH764">
            <v>0</v>
          </cell>
          <cell r="AI764">
            <v>0</v>
          </cell>
          <cell r="AJ764">
            <v>0</v>
          </cell>
          <cell r="AK764">
            <v>0</v>
          </cell>
          <cell r="AL764">
            <v>0</v>
          </cell>
          <cell r="AM764">
            <v>0</v>
          </cell>
          <cell r="AN764">
            <v>0</v>
          </cell>
          <cell r="AO764">
            <v>0</v>
          </cell>
          <cell r="AP764">
            <v>0</v>
          </cell>
          <cell r="AQ764">
            <v>0</v>
          </cell>
          <cell r="AR764">
            <v>0</v>
          </cell>
          <cell r="AS764">
            <v>0</v>
          </cell>
          <cell r="AT764">
            <v>0</v>
          </cell>
          <cell r="AU764">
            <v>0</v>
          </cell>
          <cell r="AV764">
            <v>0</v>
          </cell>
          <cell r="AW764">
            <v>0</v>
          </cell>
          <cell r="AX764">
            <v>0</v>
          </cell>
          <cell r="AY764">
            <v>0</v>
          </cell>
          <cell r="AZ764">
            <v>0</v>
          </cell>
          <cell r="BA764">
            <v>0</v>
          </cell>
          <cell r="BB764">
            <v>0</v>
          </cell>
          <cell r="BC764">
            <v>0</v>
          </cell>
          <cell r="BD764">
            <v>0</v>
          </cell>
          <cell r="BE764">
            <v>0</v>
          </cell>
          <cell r="BF764">
            <v>0</v>
          </cell>
          <cell r="BG764">
            <v>0</v>
          </cell>
          <cell r="BH764">
            <v>0</v>
          </cell>
          <cell r="BI764">
            <v>0</v>
          </cell>
          <cell r="BJ764">
            <v>0</v>
          </cell>
          <cell r="BK764">
            <v>0</v>
          </cell>
          <cell r="BL764">
            <v>0</v>
          </cell>
          <cell r="BM764">
            <v>0</v>
          </cell>
          <cell r="BN764">
            <v>0</v>
          </cell>
          <cell r="BO764">
            <v>0</v>
          </cell>
          <cell r="BP764">
            <v>0</v>
          </cell>
          <cell r="BQ764">
            <v>0</v>
          </cell>
          <cell r="BR764">
            <v>0</v>
          </cell>
          <cell r="BS764">
            <v>0</v>
          </cell>
          <cell r="BT764">
            <v>0</v>
          </cell>
          <cell r="BU764">
            <v>0</v>
          </cell>
          <cell r="BV764">
            <v>0</v>
          </cell>
          <cell r="BW764">
            <v>0</v>
          </cell>
          <cell r="BX764">
            <v>0</v>
          </cell>
          <cell r="BY764">
            <v>0</v>
          </cell>
          <cell r="BZ764">
            <v>0</v>
          </cell>
          <cell r="CA764">
            <v>0</v>
          </cell>
          <cell r="CB764">
            <v>0</v>
          </cell>
          <cell r="CC764">
            <v>0</v>
          </cell>
          <cell r="CD764">
            <v>0</v>
          </cell>
          <cell r="CE764">
            <v>0</v>
          </cell>
          <cell r="CF764">
            <v>0</v>
          </cell>
          <cell r="CG764">
            <v>0</v>
          </cell>
          <cell r="CH764">
            <v>0</v>
          </cell>
          <cell r="CI764">
            <v>0</v>
          </cell>
          <cell r="CJ764">
            <v>0</v>
          </cell>
          <cell r="CK764">
            <v>0</v>
          </cell>
          <cell r="CL764">
            <v>0</v>
          </cell>
          <cell r="CM764">
            <v>0</v>
          </cell>
          <cell r="CN764">
            <v>0</v>
          </cell>
          <cell r="CO764">
            <v>0</v>
          </cell>
          <cell r="CP764">
            <v>0</v>
          </cell>
          <cell r="CQ764">
            <v>0</v>
          </cell>
          <cell r="CR764">
            <v>0</v>
          </cell>
          <cell r="CS764">
            <v>0</v>
          </cell>
          <cell r="CT764">
            <v>0</v>
          </cell>
          <cell r="CU764">
            <v>0</v>
          </cell>
          <cell r="CV764">
            <v>0</v>
          </cell>
          <cell r="CW764">
            <v>0</v>
          </cell>
          <cell r="CX764">
            <v>0</v>
          </cell>
          <cell r="CY764">
            <v>0</v>
          </cell>
          <cell r="CZ764">
            <v>0</v>
          </cell>
          <cell r="DA764">
            <v>0</v>
          </cell>
          <cell r="DB764">
            <v>0</v>
          </cell>
          <cell r="DC764">
            <v>0</v>
          </cell>
          <cell r="DD764">
            <v>0</v>
          </cell>
          <cell r="DE764">
            <v>0</v>
          </cell>
          <cell r="DF764">
            <v>0</v>
          </cell>
          <cell r="DG764">
            <v>0</v>
          </cell>
          <cell r="DH764">
            <v>0</v>
          </cell>
          <cell r="DI764">
            <v>0</v>
          </cell>
          <cell r="DJ764">
            <v>0</v>
          </cell>
          <cell r="DK764">
            <v>0</v>
          </cell>
          <cell r="DL764">
            <v>0</v>
          </cell>
          <cell r="DM764">
            <v>0</v>
          </cell>
          <cell r="DN764">
            <v>0</v>
          </cell>
          <cell r="DO764">
            <v>0</v>
          </cell>
          <cell r="DP764">
            <v>0</v>
          </cell>
          <cell r="DQ764">
            <v>0</v>
          </cell>
          <cell r="DR764">
            <v>0</v>
          </cell>
          <cell r="DS764">
            <v>0</v>
          </cell>
          <cell r="DT764">
            <v>0</v>
          </cell>
          <cell r="DU764">
            <v>0</v>
          </cell>
          <cell r="DV764">
            <v>0</v>
          </cell>
          <cell r="DW764">
            <v>0</v>
          </cell>
          <cell r="DX764">
            <v>0</v>
          </cell>
          <cell r="DY764">
            <v>0</v>
          </cell>
          <cell r="DZ764">
            <v>0</v>
          </cell>
          <cell r="EA764">
            <v>0</v>
          </cell>
          <cell r="EB764">
            <v>0</v>
          </cell>
          <cell r="EC764">
            <v>0</v>
          </cell>
          <cell r="ED764">
            <v>0</v>
          </cell>
          <cell r="EE764">
            <v>0</v>
          </cell>
          <cell r="EF764">
            <v>0</v>
          </cell>
          <cell r="EG764">
            <v>0</v>
          </cell>
          <cell r="EH764">
            <v>0</v>
          </cell>
          <cell r="EI764">
            <v>0</v>
          </cell>
          <cell r="EJ764">
            <v>0</v>
          </cell>
          <cell r="EK764">
            <v>0</v>
          </cell>
          <cell r="EL764">
            <v>0</v>
          </cell>
          <cell r="EM764">
            <v>0</v>
          </cell>
          <cell r="EN764">
            <v>0</v>
          </cell>
        </row>
        <row r="765">
          <cell r="A765">
            <v>0</v>
          </cell>
          <cell r="B765">
            <v>0</v>
          </cell>
          <cell r="C765">
            <v>0</v>
          </cell>
          <cell r="D765">
            <v>0</v>
          </cell>
          <cell r="E765">
            <v>0</v>
          </cell>
          <cell r="F765">
            <v>0</v>
          </cell>
          <cell r="G765">
            <v>0</v>
          </cell>
          <cell r="I765">
            <v>0</v>
          </cell>
          <cell r="J765">
            <v>0</v>
          </cell>
          <cell r="K765">
            <v>0</v>
          </cell>
          <cell r="L765">
            <v>0</v>
          </cell>
          <cell r="M765">
            <v>0</v>
          </cell>
          <cell r="N765">
            <v>0</v>
          </cell>
          <cell r="O765">
            <v>0</v>
          </cell>
          <cell r="P765">
            <v>0</v>
          </cell>
          <cell r="Q765">
            <v>0</v>
          </cell>
          <cell r="R765">
            <v>0</v>
          </cell>
          <cell r="S765">
            <v>0</v>
          </cell>
          <cell r="T765">
            <v>0</v>
          </cell>
          <cell r="U765">
            <v>0</v>
          </cell>
          <cell r="V765">
            <v>0</v>
          </cell>
          <cell r="W765">
            <v>0</v>
          </cell>
          <cell r="X765">
            <v>0</v>
          </cell>
          <cell r="Y765">
            <v>0</v>
          </cell>
          <cell r="Z765">
            <v>0</v>
          </cell>
          <cell r="AA765">
            <v>0</v>
          </cell>
          <cell r="AB765">
            <v>0</v>
          </cell>
          <cell r="AC765">
            <v>0</v>
          </cell>
          <cell r="AD765">
            <v>0</v>
          </cell>
          <cell r="AE765">
            <v>0</v>
          </cell>
          <cell r="AF765">
            <v>0</v>
          </cell>
          <cell r="AG765">
            <v>0</v>
          </cell>
          <cell r="AH765">
            <v>0</v>
          </cell>
          <cell r="AI765">
            <v>0</v>
          </cell>
          <cell r="AJ765">
            <v>0</v>
          </cell>
          <cell r="AK765">
            <v>0</v>
          </cell>
          <cell r="AL765">
            <v>0</v>
          </cell>
          <cell r="AM765">
            <v>0</v>
          </cell>
          <cell r="AN765">
            <v>0</v>
          </cell>
          <cell r="AO765">
            <v>0</v>
          </cell>
          <cell r="AP765">
            <v>0</v>
          </cell>
          <cell r="AQ765">
            <v>0</v>
          </cell>
          <cell r="AR765">
            <v>0</v>
          </cell>
          <cell r="AS765">
            <v>0</v>
          </cell>
          <cell r="AT765">
            <v>0</v>
          </cell>
          <cell r="AU765">
            <v>0</v>
          </cell>
          <cell r="AV765">
            <v>0</v>
          </cell>
          <cell r="AW765">
            <v>0</v>
          </cell>
          <cell r="AX765">
            <v>0</v>
          </cell>
          <cell r="AY765">
            <v>0</v>
          </cell>
          <cell r="AZ765">
            <v>0</v>
          </cell>
          <cell r="BA765">
            <v>0</v>
          </cell>
          <cell r="BB765">
            <v>0</v>
          </cell>
          <cell r="BC765">
            <v>0</v>
          </cell>
          <cell r="BD765">
            <v>0</v>
          </cell>
          <cell r="BE765">
            <v>0</v>
          </cell>
          <cell r="BF765">
            <v>0</v>
          </cell>
          <cell r="BG765">
            <v>0</v>
          </cell>
          <cell r="BH765">
            <v>0</v>
          </cell>
          <cell r="BI765">
            <v>0</v>
          </cell>
          <cell r="BJ765">
            <v>0</v>
          </cell>
          <cell r="BK765">
            <v>0</v>
          </cell>
          <cell r="BL765">
            <v>0</v>
          </cell>
          <cell r="BM765">
            <v>0</v>
          </cell>
          <cell r="BN765">
            <v>0</v>
          </cell>
          <cell r="BO765">
            <v>0</v>
          </cell>
          <cell r="BP765">
            <v>0</v>
          </cell>
          <cell r="BQ765">
            <v>0</v>
          </cell>
          <cell r="BR765">
            <v>0</v>
          </cell>
          <cell r="BS765">
            <v>0</v>
          </cell>
          <cell r="BT765">
            <v>0</v>
          </cell>
          <cell r="BU765">
            <v>0</v>
          </cell>
          <cell r="BV765">
            <v>0</v>
          </cell>
          <cell r="BW765">
            <v>0</v>
          </cell>
          <cell r="BX765">
            <v>0</v>
          </cell>
          <cell r="BY765">
            <v>0</v>
          </cell>
          <cell r="BZ765">
            <v>0</v>
          </cell>
          <cell r="CA765">
            <v>0</v>
          </cell>
          <cell r="CB765">
            <v>0</v>
          </cell>
          <cell r="CC765">
            <v>0</v>
          </cell>
          <cell r="CD765">
            <v>0</v>
          </cell>
          <cell r="CE765">
            <v>0</v>
          </cell>
          <cell r="CF765">
            <v>0</v>
          </cell>
          <cell r="CG765">
            <v>0</v>
          </cell>
          <cell r="CH765">
            <v>0</v>
          </cell>
          <cell r="CI765">
            <v>0</v>
          </cell>
          <cell r="CJ765">
            <v>0</v>
          </cell>
          <cell r="CK765">
            <v>0</v>
          </cell>
          <cell r="CL765">
            <v>0</v>
          </cell>
          <cell r="CM765">
            <v>0</v>
          </cell>
          <cell r="CN765">
            <v>0</v>
          </cell>
          <cell r="CO765">
            <v>0</v>
          </cell>
          <cell r="CP765">
            <v>0</v>
          </cell>
          <cell r="CQ765">
            <v>0</v>
          </cell>
          <cell r="CR765">
            <v>0</v>
          </cell>
          <cell r="CS765">
            <v>0</v>
          </cell>
          <cell r="CT765">
            <v>0</v>
          </cell>
          <cell r="CU765">
            <v>0</v>
          </cell>
          <cell r="CV765">
            <v>0</v>
          </cell>
          <cell r="CW765">
            <v>0</v>
          </cell>
          <cell r="CX765">
            <v>0</v>
          </cell>
          <cell r="CY765">
            <v>0</v>
          </cell>
          <cell r="CZ765">
            <v>0</v>
          </cell>
          <cell r="DA765">
            <v>0</v>
          </cell>
          <cell r="DB765">
            <v>0</v>
          </cell>
          <cell r="DC765">
            <v>0</v>
          </cell>
          <cell r="DD765">
            <v>0</v>
          </cell>
          <cell r="DE765">
            <v>0</v>
          </cell>
          <cell r="DF765">
            <v>0</v>
          </cell>
          <cell r="DG765">
            <v>0</v>
          </cell>
          <cell r="DH765">
            <v>0</v>
          </cell>
          <cell r="DI765">
            <v>0</v>
          </cell>
          <cell r="DJ765">
            <v>0</v>
          </cell>
          <cell r="DK765">
            <v>0</v>
          </cell>
          <cell r="DL765">
            <v>0</v>
          </cell>
          <cell r="DM765">
            <v>0</v>
          </cell>
          <cell r="DN765">
            <v>0</v>
          </cell>
          <cell r="DO765">
            <v>0</v>
          </cell>
          <cell r="DP765">
            <v>0</v>
          </cell>
          <cell r="DQ765">
            <v>0</v>
          </cell>
          <cell r="DR765">
            <v>0</v>
          </cell>
          <cell r="DS765">
            <v>0</v>
          </cell>
          <cell r="DT765">
            <v>0</v>
          </cell>
          <cell r="DU765">
            <v>0</v>
          </cell>
          <cell r="DV765">
            <v>0</v>
          </cell>
          <cell r="DW765">
            <v>0</v>
          </cell>
          <cell r="DX765">
            <v>0</v>
          </cell>
          <cell r="DY765">
            <v>0</v>
          </cell>
          <cell r="DZ765">
            <v>0</v>
          </cell>
          <cell r="EA765">
            <v>0</v>
          </cell>
          <cell r="EB765">
            <v>0</v>
          </cell>
          <cell r="EC765">
            <v>0</v>
          </cell>
          <cell r="ED765">
            <v>0</v>
          </cell>
          <cell r="EE765">
            <v>0</v>
          </cell>
          <cell r="EF765">
            <v>0</v>
          </cell>
          <cell r="EG765">
            <v>0</v>
          </cell>
          <cell r="EH765">
            <v>0</v>
          </cell>
          <cell r="EI765">
            <v>0</v>
          </cell>
          <cell r="EJ765">
            <v>0</v>
          </cell>
          <cell r="EK765">
            <v>0</v>
          </cell>
          <cell r="EL765">
            <v>0</v>
          </cell>
          <cell r="EM765">
            <v>0</v>
          </cell>
          <cell r="EN765">
            <v>0</v>
          </cell>
        </row>
        <row r="766">
          <cell r="A766">
            <v>0</v>
          </cell>
          <cell r="B766">
            <v>0</v>
          </cell>
          <cell r="C766">
            <v>0</v>
          </cell>
          <cell r="D766">
            <v>0</v>
          </cell>
          <cell r="E766">
            <v>0</v>
          </cell>
          <cell r="F766">
            <v>0</v>
          </cell>
          <cell r="G766">
            <v>0</v>
          </cell>
          <cell r="I766">
            <v>0</v>
          </cell>
          <cell r="J766">
            <v>0</v>
          </cell>
          <cell r="K766">
            <v>0</v>
          </cell>
          <cell r="L766">
            <v>0</v>
          </cell>
          <cell r="M766">
            <v>0</v>
          </cell>
          <cell r="N766">
            <v>0</v>
          </cell>
          <cell r="O766">
            <v>0</v>
          </cell>
          <cell r="P766">
            <v>0</v>
          </cell>
          <cell r="Q766">
            <v>0</v>
          </cell>
          <cell r="R766">
            <v>0</v>
          </cell>
          <cell r="S766">
            <v>0</v>
          </cell>
          <cell r="T766">
            <v>0</v>
          </cell>
          <cell r="U766">
            <v>0</v>
          </cell>
          <cell r="V766">
            <v>0</v>
          </cell>
          <cell r="W766">
            <v>0</v>
          </cell>
          <cell r="X766">
            <v>0</v>
          </cell>
          <cell r="Y766">
            <v>0</v>
          </cell>
          <cell r="Z766">
            <v>0</v>
          </cell>
          <cell r="AA766">
            <v>0</v>
          </cell>
          <cell r="AB766">
            <v>0</v>
          </cell>
          <cell r="AC766">
            <v>0</v>
          </cell>
          <cell r="AD766">
            <v>0</v>
          </cell>
          <cell r="AE766">
            <v>0</v>
          </cell>
          <cell r="AF766">
            <v>0</v>
          </cell>
          <cell r="AG766">
            <v>0</v>
          </cell>
          <cell r="AH766">
            <v>0</v>
          </cell>
          <cell r="AI766">
            <v>0</v>
          </cell>
          <cell r="AJ766">
            <v>0</v>
          </cell>
          <cell r="AK766">
            <v>0</v>
          </cell>
          <cell r="AL766">
            <v>0</v>
          </cell>
          <cell r="AM766">
            <v>0</v>
          </cell>
          <cell r="AN766">
            <v>0</v>
          </cell>
          <cell r="AO766">
            <v>0</v>
          </cell>
          <cell r="AP766">
            <v>0</v>
          </cell>
          <cell r="AQ766">
            <v>0</v>
          </cell>
          <cell r="AR766">
            <v>0</v>
          </cell>
          <cell r="AS766">
            <v>0</v>
          </cell>
          <cell r="AT766">
            <v>0</v>
          </cell>
          <cell r="AU766">
            <v>0</v>
          </cell>
          <cell r="AV766">
            <v>0</v>
          </cell>
          <cell r="AW766">
            <v>0</v>
          </cell>
          <cell r="AX766">
            <v>0</v>
          </cell>
          <cell r="AY766">
            <v>0</v>
          </cell>
          <cell r="AZ766">
            <v>0</v>
          </cell>
          <cell r="BA766">
            <v>0</v>
          </cell>
          <cell r="BB766">
            <v>0</v>
          </cell>
          <cell r="BC766">
            <v>0</v>
          </cell>
          <cell r="BD766">
            <v>0</v>
          </cell>
          <cell r="BE766">
            <v>0</v>
          </cell>
          <cell r="BF766">
            <v>0</v>
          </cell>
          <cell r="BG766">
            <v>0</v>
          </cell>
          <cell r="BH766">
            <v>0</v>
          </cell>
          <cell r="BI766">
            <v>0</v>
          </cell>
          <cell r="BJ766">
            <v>0</v>
          </cell>
          <cell r="BK766">
            <v>0</v>
          </cell>
          <cell r="BL766">
            <v>0</v>
          </cell>
          <cell r="BM766">
            <v>0</v>
          </cell>
          <cell r="BN766">
            <v>0</v>
          </cell>
          <cell r="BO766">
            <v>0</v>
          </cell>
          <cell r="BP766">
            <v>0</v>
          </cell>
          <cell r="BQ766">
            <v>0</v>
          </cell>
          <cell r="BR766">
            <v>0</v>
          </cell>
          <cell r="BS766">
            <v>0</v>
          </cell>
          <cell r="BT766">
            <v>0</v>
          </cell>
          <cell r="BU766">
            <v>0</v>
          </cell>
          <cell r="BV766">
            <v>0</v>
          </cell>
          <cell r="BW766">
            <v>0</v>
          </cell>
          <cell r="BX766">
            <v>0</v>
          </cell>
          <cell r="BY766">
            <v>0</v>
          </cell>
          <cell r="BZ766">
            <v>0</v>
          </cell>
          <cell r="CA766">
            <v>0</v>
          </cell>
          <cell r="CB766">
            <v>0</v>
          </cell>
          <cell r="CC766">
            <v>0</v>
          </cell>
          <cell r="CD766">
            <v>0</v>
          </cell>
          <cell r="CE766">
            <v>0</v>
          </cell>
          <cell r="CF766">
            <v>0</v>
          </cell>
          <cell r="CG766">
            <v>0</v>
          </cell>
          <cell r="CH766">
            <v>0</v>
          </cell>
          <cell r="CI766">
            <v>0</v>
          </cell>
          <cell r="CJ766">
            <v>0</v>
          </cell>
          <cell r="CK766">
            <v>0</v>
          </cell>
          <cell r="CL766">
            <v>0</v>
          </cell>
          <cell r="CM766">
            <v>0</v>
          </cell>
          <cell r="CN766">
            <v>0</v>
          </cell>
          <cell r="CO766">
            <v>0</v>
          </cell>
          <cell r="CP766">
            <v>0</v>
          </cell>
          <cell r="CQ766">
            <v>0</v>
          </cell>
          <cell r="CR766">
            <v>0</v>
          </cell>
          <cell r="CS766">
            <v>0</v>
          </cell>
          <cell r="CT766">
            <v>0</v>
          </cell>
          <cell r="CU766">
            <v>0</v>
          </cell>
          <cell r="CV766">
            <v>0</v>
          </cell>
          <cell r="CW766">
            <v>0</v>
          </cell>
          <cell r="CX766">
            <v>0</v>
          </cell>
          <cell r="CY766">
            <v>0</v>
          </cell>
          <cell r="CZ766">
            <v>0</v>
          </cell>
          <cell r="DA766">
            <v>0</v>
          </cell>
          <cell r="DB766">
            <v>0</v>
          </cell>
          <cell r="DC766">
            <v>0</v>
          </cell>
          <cell r="DD766">
            <v>0</v>
          </cell>
          <cell r="DE766">
            <v>0</v>
          </cell>
          <cell r="DF766">
            <v>0</v>
          </cell>
          <cell r="DG766">
            <v>0</v>
          </cell>
          <cell r="DH766">
            <v>0</v>
          </cell>
          <cell r="DI766">
            <v>0</v>
          </cell>
          <cell r="DJ766">
            <v>0</v>
          </cell>
          <cell r="DK766">
            <v>0</v>
          </cell>
          <cell r="DL766">
            <v>0</v>
          </cell>
          <cell r="DM766">
            <v>0</v>
          </cell>
          <cell r="DN766">
            <v>0</v>
          </cell>
          <cell r="DO766">
            <v>0</v>
          </cell>
          <cell r="DP766">
            <v>0</v>
          </cell>
          <cell r="DQ766">
            <v>0</v>
          </cell>
          <cell r="DR766">
            <v>0</v>
          </cell>
          <cell r="DS766">
            <v>0</v>
          </cell>
          <cell r="DT766">
            <v>0</v>
          </cell>
          <cell r="DU766">
            <v>0</v>
          </cell>
          <cell r="DV766">
            <v>0</v>
          </cell>
          <cell r="DW766">
            <v>0</v>
          </cell>
          <cell r="DX766">
            <v>0</v>
          </cell>
          <cell r="DY766">
            <v>0</v>
          </cell>
          <cell r="DZ766">
            <v>0</v>
          </cell>
          <cell r="EA766">
            <v>0</v>
          </cell>
          <cell r="EB766">
            <v>0</v>
          </cell>
          <cell r="EC766">
            <v>0</v>
          </cell>
          <cell r="ED766">
            <v>0</v>
          </cell>
          <cell r="EE766">
            <v>0</v>
          </cell>
          <cell r="EF766">
            <v>0</v>
          </cell>
          <cell r="EG766">
            <v>0</v>
          </cell>
          <cell r="EH766">
            <v>0</v>
          </cell>
          <cell r="EI766">
            <v>0</v>
          </cell>
          <cell r="EJ766">
            <v>0</v>
          </cell>
          <cell r="EK766">
            <v>0</v>
          </cell>
          <cell r="EL766">
            <v>0</v>
          </cell>
          <cell r="EM766">
            <v>0</v>
          </cell>
          <cell r="EN766">
            <v>0</v>
          </cell>
        </row>
        <row r="767">
          <cell r="A767">
            <v>0</v>
          </cell>
          <cell r="B767">
            <v>0</v>
          </cell>
          <cell r="C767">
            <v>0</v>
          </cell>
          <cell r="D767">
            <v>0</v>
          </cell>
          <cell r="E767">
            <v>0</v>
          </cell>
          <cell r="F767">
            <v>0</v>
          </cell>
          <cell r="G767">
            <v>0</v>
          </cell>
          <cell r="I767">
            <v>0</v>
          </cell>
          <cell r="J767">
            <v>0</v>
          </cell>
          <cell r="K767">
            <v>0</v>
          </cell>
          <cell r="L767">
            <v>0</v>
          </cell>
          <cell r="M767">
            <v>0</v>
          </cell>
          <cell r="N767">
            <v>0</v>
          </cell>
          <cell r="O767">
            <v>0</v>
          </cell>
          <cell r="P767">
            <v>0</v>
          </cell>
          <cell r="Q767">
            <v>0</v>
          </cell>
          <cell r="R767">
            <v>0</v>
          </cell>
          <cell r="S767">
            <v>0</v>
          </cell>
          <cell r="T767">
            <v>0</v>
          </cell>
          <cell r="U767">
            <v>0</v>
          </cell>
          <cell r="V767">
            <v>0</v>
          </cell>
          <cell r="W767">
            <v>0</v>
          </cell>
          <cell r="X767">
            <v>0</v>
          </cell>
          <cell r="Y767">
            <v>0</v>
          </cell>
          <cell r="Z767">
            <v>0</v>
          </cell>
          <cell r="AA767">
            <v>0</v>
          </cell>
          <cell r="AB767">
            <v>0</v>
          </cell>
          <cell r="AC767">
            <v>0</v>
          </cell>
          <cell r="AD767">
            <v>0</v>
          </cell>
          <cell r="AE767">
            <v>0</v>
          </cell>
          <cell r="AF767">
            <v>0</v>
          </cell>
          <cell r="AG767">
            <v>0</v>
          </cell>
          <cell r="AH767">
            <v>0</v>
          </cell>
          <cell r="AI767">
            <v>0</v>
          </cell>
          <cell r="AJ767">
            <v>0</v>
          </cell>
          <cell r="AK767">
            <v>0</v>
          </cell>
          <cell r="AL767">
            <v>0</v>
          </cell>
          <cell r="AM767">
            <v>0</v>
          </cell>
          <cell r="AN767">
            <v>0</v>
          </cell>
          <cell r="AO767">
            <v>0</v>
          </cell>
          <cell r="AP767">
            <v>0</v>
          </cell>
          <cell r="AQ767">
            <v>0</v>
          </cell>
          <cell r="AR767">
            <v>0</v>
          </cell>
          <cell r="AS767">
            <v>0</v>
          </cell>
          <cell r="AT767">
            <v>0</v>
          </cell>
          <cell r="AU767">
            <v>0</v>
          </cell>
          <cell r="AV767">
            <v>0</v>
          </cell>
          <cell r="AW767">
            <v>0</v>
          </cell>
          <cell r="AX767">
            <v>0</v>
          </cell>
          <cell r="AY767">
            <v>0</v>
          </cell>
          <cell r="AZ767">
            <v>0</v>
          </cell>
          <cell r="BA767">
            <v>0</v>
          </cell>
          <cell r="BB767">
            <v>0</v>
          </cell>
          <cell r="BC767">
            <v>0</v>
          </cell>
          <cell r="BD767">
            <v>0</v>
          </cell>
          <cell r="BE767">
            <v>0</v>
          </cell>
          <cell r="BF767">
            <v>0</v>
          </cell>
          <cell r="BG767">
            <v>0</v>
          </cell>
          <cell r="BH767">
            <v>0</v>
          </cell>
          <cell r="BI767">
            <v>0</v>
          </cell>
          <cell r="BJ767">
            <v>0</v>
          </cell>
          <cell r="BK767">
            <v>0</v>
          </cell>
          <cell r="BL767">
            <v>0</v>
          </cell>
          <cell r="BM767">
            <v>0</v>
          </cell>
          <cell r="BN767">
            <v>0</v>
          </cell>
          <cell r="BO767">
            <v>0</v>
          </cell>
          <cell r="BP767">
            <v>0</v>
          </cell>
          <cell r="BQ767">
            <v>0</v>
          </cell>
          <cell r="BR767">
            <v>0</v>
          </cell>
          <cell r="BS767">
            <v>0</v>
          </cell>
          <cell r="BT767">
            <v>0</v>
          </cell>
          <cell r="BU767">
            <v>0</v>
          </cell>
          <cell r="BV767">
            <v>0</v>
          </cell>
          <cell r="BW767">
            <v>0</v>
          </cell>
          <cell r="BX767">
            <v>0</v>
          </cell>
          <cell r="BY767">
            <v>0</v>
          </cell>
          <cell r="BZ767">
            <v>0</v>
          </cell>
          <cell r="CA767">
            <v>0</v>
          </cell>
          <cell r="CB767">
            <v>0</v>
          </cell>
          <cell r="CC767">
            <v>0</v>
          </cell>
          <cell r="CD767">
            <v>0</v>
          </cell>
          <cell r="CE767">
            <v>0</v>
          </cell>
          <cell r="CF767">
            <v>0</v>
          </cell>
          <cell r="CG767">
            <v>0</v>
          </cell>
          <cell r="CH767">
            <v>0</v>
          </cell>
          <cell r="CI767">
            <v>0</v>
          </cell>
          <cell r="CJ767">
            <v>0</v>
          </cell>
          <cell r="CK767">
            <v>0</v>
          </cell>
          <cell r="CL767">
            <v>0</v>
          </cell>
          <cell r="CM767">
            <v>0</v>
          </cell>
          <cell r="CN767">
            <v>0</v>
          </cell>
          <cell r="CO767">
            <v>0</v>
          </cell>
          <cell r="CP767">
            <v>0</v>
          </cell>
          <cell r="CQ767">
            <v>0</v>
          </cell>
          <cell r="CR767">
            <v>0</v>
          </cell>
          <cell r="CS767">
            <v>0</v>
          </cell>
          <cell r="CT767">
            <v>0</v>
          </cell>
          <cell r="CU767">
            <v>0</v>
          </cell>
          <cell r="CV767">
            <v>0</v>
          </cell>
          <cell r="CW767">
            <v>0</v>
          </cell>
          <cell r="CX767">
            <v>0</v>
          </cell>
          <cell r="CY767">
            <v>0</v>
          </cell>
          <cell r="CZ767">
            <v>0</v>
          </cell>
          <cell r="DA767">
            <v>0</v>
          </cell>
          <cell r="DB767">
            <v>0</v>
          </cell>
          <cell r="DC767">
            <v>0</v>
          </cell>
          <cell r="DD767">
            <v>0</v>
          </cell>
          <cell r="DE767">
            <v>0</v>
          </cell>
          <cell r="DF767">
            <v>0</v>
          </cell>
          <cell r="DG767">
            <v>0</v>
          </cell>
          <cell r="DH767">
            <v>0</v>
          </cell>
          <cell r="DI767">
            <v>0</v>
          </cell>
          <cell r="DJ767">
            <v>0</v>
          </cell>
          <cell r="DK767">
            <v>0</v>
          </cell>
          <cell r="DL767">
            <v>0</v>
          </cell>
          <cell r="DM767">
            <v>0</v>
          </cell>
          <cell r="DN767">
            <v>0</v>
          </cell>
          <cell r="DO767">
            <v>0</v>
          </cell>
          <cell r="DP767">
            <v>0</v>
          </cell>
          <cell r="DQ767">
            <v>0</v>
          </cell>
          <cell r="DR767">
            <v>0</v>
          </cell>
          <cell r="DS767">
            <v>0</v>
          </cell>
          <cell r="DT767">
            <v>0</v>
          </cell>
          <cell r="DU767">
            <v>0</v>
          </cell>
          <cell r="DV767">
            <v>0</v>
          </cell>
          <cell r="DW767">
            <v>0</v>
          </cell>
          <cell r="DX767">
            <v>0</v>
          </cell>
          <cell r="DY767">
            <v>0</v>
          </cell>
          <cell r="DZ767">
            <v>0</v>
          </cell>
          <cell r="EA767">
            <v>0</v>
          </cell>
          <cell r="EB767">
            <v>0</v>
          </cell>
          <cell r="EC767">
            <v>0</v>
          </cell>
          <cell r="ED767">
            <v>0</v>
          </cell>
          <cell r="EE767">
            <v>0</v>
          </cell>
          <cell r="EF767">
            <v>0</v>
          </cell>
          <cell r="EG767">
            <v>0</v>
          </cell>
          <cell r="EH767">
            <v>0</v>
          </cell>
          <cell r="EI767">
            <v>0</v>
          </cell>
          <cell r="EJ767">
            <v>0</v>
          </cell>
          <cell r="EK767">
            <v>0</v>
          </cell>
          <cell r="EL767">
            <v>0</v>
          </cell>
          <cell r="EM767">
            <v>0</v>
          </cell>
          <cell r="EN767">
            <v>0</v>
          </cell>
        </row>
        <row r="768">
          <cell r="A768">
            <v>0</v>
          </cell>
          <cell r="B768">
            <v>0</v>
          </cell>
          <cell r="C768">
            <v>0</v>
          </cell>
          <cell r="D768">
            <v>0</v>
          </cell>
          <cell r="E768">
            <v>0</v>
          </cell>
          <cell r="F768">
            <v>0</v>
          </cell>
          <cell r="G768">
            <v>0</v>
          </cell>
          <cell r="I768">
            <v>0</v>
          </cell>
          <cell r="J768">
            <v>0</v>
          </cell>
          <cell r="K768">
            <v>0</v>
          </cell>
          <cell r="L768">
            <v>0</v>
          </cell>
          <cell r="M768">
            <v>0</v>
          </cell>
          <cell r="N768">
            <v>0</v>
          </cell>
          <cell r="O768">
            <v>0</v>
          </cell>
          <cell r="P768">
            <v>0</v>
          </cell>
          <cell r="Q768">
            <v>0</v>
          </cell>
          <cell r="R768">
            <v>0</v>
          </cell>
          <cell r="S768">
            <v>0</v>
          </cell>
          <cell r="T768">
            <v>0</v>
          </cell>
          <cell r="U768">
            <v>0</v>
          </cell>
          <cell r="V768">
            <v>0</v>
          </cell>
          <cell r="W768">
            <v>0</v>
          </cell>
          <cell r="X768">
            <v>0</v>
          </cell>
          <cell r="Y768">
            <v>0</v>
          </cell>
          <cell r="Z768">
            <v>0</v>
          </cell>
          <cell r="AA768">
            <v>0</v>
          </cell>
          <cell r="AB768">
            <v>0</v>
          </cell>
          <cell r="AC768">
            <v>0</v>
          </cell>
          <cell r="AD768">
            <v>0</v>
          </cell>
          <cell r="AE768">
            <v>0</v>
          </cell>
          <cell r="AF768">
            <v>0</v>
          </cell>
          <cell r="AG768">
            <v>0</v>
          </cell>
          <cell r="AH768">
            <v>0</v>
          </cell>
          <cell r="AI768">
            <v>0</v>
          </cell>
          <cell r="AJ768">
            <v>0</v>
          </cell>
          <cell r="AK768">
            <v>0</v>
          </cell>
          <cell r="AL768">
            <v>0</v>
          </cell>
          <cell r="AM768">
            <v>0</v>
          </cell>
          <cell r="AN768">
            <v>0</v>
          </cell>
          <cell r="AO768">
            <v>0</v>
          </cell>
          <cell r="AP768">
            <v>0</v>
          </cell>
          <cell r="AQ768">
            <v>0</v>
          </cell>
          <cell r="AR768">
            <v>0</v>
          </cell>
          <cell r="AS768">
            <v>0</v>
          </cell>
          <cell r="AT768">
            <v>0</v>
          </cell>
          <cell r="AU768">
            <v>0</v>
          </cell>
          <cell r="AV768">
            <v>0</v>
          </cell>
          <cell r="AW768">
            <v>0</v>
          </cell>
          <cell r="AX768">
            <v>0</v>
          </cell>
          <cell r="AY768">
            <v>0</v>
          </cell>
          <cell r="AZ768">
            <v>0</v>
          </cell>
          <cell r="BA768">
            <v>0</v>
          </cell>
          <cell r="BB768">
            <v>0</v>
          </cell>
          <cell r="BC768">
            <v>0</v>
          </cell>
          <cell r="BD768">
            <v>0</v>
          </cell>
          <cell r="BE768">
            <v>0</v>
          </cell>
          <cell r="BF768">
            <v>0</v>
          </cell>
          <cell r="BG768">
            <v>0</v>
          </cell>
          <cell r="BH768">
            <v>0</v>
          </cell>
          <cell r="BI768">
            <v>0</v>
          </cell>
          <cell r="BJ768">
            <v>0</v>
          </cell>
          <cell r="BK768">
            <v>0</v>
          </cell>
          <cell r="BL768">
            <v>0</v>
          </cell>
          <cell r="BM768">
            <v>0</v>
          </cell>
          <cell r="BN768">
            <v>0</v>
          </cell>
          <cell r="BO768">
            <v>0</v>
          </cell>
          <cell r="BP768">
            <v>0</v>
          </cell>
          <cell r="BQ768">
            <v>0</v>
          </cell>
          <cell r="BR768">
            <v>0</v>
          </cell>
          <cell r="BS768">
            <v>0</v>
          </cell>
          <cell r="BT768">
            <v>0</v>
          </cell>
          <cell r="BU768">
            <v>0</v>
          </cell>
          <cell r="BV768">
            <v>0</v>
          </cell>
          <cell r="BW768">
            <v>0</v>
          </cell>
          <cell r="BX768">
            <v>0</v>
          </cell>
          <cell r="BY768">
            <v>0</v>
          </cell>
          <cell r="BZ768">
            <v>0</v>
          </cell>
          <cell r="CA768">
            <v>0</v>
          </cell>
          <cell r="CB768">
            <v>0</v>
          </cell>
          <cell r="CC768">
            <v>0</v>
          </cell>
          <cell r="CD768">
            <v>0</v>
          </cell>
          <cell r="CE768">
            <v>0</v>
          </cell>
          <cell r="CF768">
            <v>0</v>
          </cell>
          <cell r="CG768">
            <v>0</v>
          </cell>
          <cell r="CH768">
            <v>0</v>
          </cell>
          <cell r="CI768">
            <v>0</v>
          </cell>
          <cell r="CJ768">
            <v>0</v>
          </cell>
          <cell r="CK768">
            <v>0</v>
          </cell>
          <cell r="CL768">
            <v>0</v>
          </cell>
          <cell r="CM768">
            <v>0</v>
          </cell>
          <cell r="CN768">
            <v>0</v>
          </cell>
          <cell r="CO768">
            <v>0</v>
          </cell>
          <cell r="CP768">
            <v>0</v>
          </cell>
          <cell r="CQ768">
            <v>0</v>
          </cell>
          <cell r="CR768">
            <v>0</v>
          </cell>
          <cell r="CS768">
            <v>0</v>
          </cell>
          <cell r="CT768">
            <v>0</v>
          </cell>
          <cell r="CU768">
            <v>0</v>
          </cell>
          <cell r="CV768">
            <v>0</v>
          </cell>
          <cell r="CW768">
            <v>0</v>
          </cell>
          <cell r="CX768">
            <v>0</v>
          </cell>
          <cell r="CY768">
            <v>0</v>
          </cell>
          <cell r="CZ768">
            <v>0</v>
          </cell>
          <cell r="DA768">
            <v>0</v>
          </cell>
          <cell r="DB768">
            <v>0</v>
          </cell>
          <cell r="DC768">
            <v>0</v>
          </cell>
          <cell r="DD768">
            <v>0</v>
          </cell>
          <cell r="DE768">
            <v>0</v>
          </cell>
          <cell r="DF768">
            <v>0</v>
          </cell>
          <cell r="DG768">
            <v>0</v>
          </cell>
          <cell r="DH768">
            <v>0</v>
          </cell>
          <cell r="DI768">
            <v>0</v>
          </cell>
          <cell r="DJ768">
            <v>0</v>
          </cell>
          <cell r="DK768">
            <v>0</v>
          </cell>
          <cell r="DL768">
            <v>0</v>
          </cell>
          <cell r="DM768">
            <v>0</v>
          </cell>
          <cell r="DN768">
            <v>0</v>
          </cell>
          <cell r="DO768">
            <v>0</v>
          </cell>
          <cell r="DP768">
            <v>0</v>
          </cell>
          <cell r="DQ768">
            <v>0</v>
          </cell>
          <cell r="DR768">
            <v>0</v>
          </cell>
          <cell r="DS768">
            <v>0</v>
          </cell>
          <cell r="DT768">
            <v>0</v>
          </cell>
          <cell r="DU768">
            <v>0</v>
          </cell>
          <cell r="DV768">
            <v>0</v>
          </cell>
          <cell r="DW768">
            <v>0</v>
          </cell>
          <cell r="DX768">
            <v>0</v>
          </cell>
          <cell r="DY768">
            <v>0</v>
          </cell>
          <cell r="DZ768">
            <v>0</v>
          </cell>
          <cell r="EA768">
            <v>0</v>
          </cell>
          <cell r="EB768">
            <v>0</v>
          </cell>
          <cell r="EC768">
            <v>0</v>
          </cell>
          <cell r="ED768">
            <v>0</v>
          </cell>
          <cell r="EE768">
            <v>0</v>
          </cell>
          <cell r="EF768">
            <v>0</v>
          </cell>
          <cell r="EG768">
            <v>0</v>
          </cell>
          <cell r="EH768">
            <v>0</v>
          </cell>
          <cell r="EI768">
            <v>0</v>
          </cell>
          <cell r="EJ768">
            <v>0</v>
          </cell>
          <cell r="EK768">
            <v>0</v>
          </cell>
          <cell r="EL768">
            <v>0</v>
          </cell>
          <cell r="EM768">
            <v>0</v>
          </cell>
          <cell r="EN768">
            <v>0</v>
          </cell>
        </row>
        <row r="769">
          <cell r="A769">
            <v>0</v>
          </cell>
          <cell r="B769">
            <v>0</v>
          </cell>
          <cell r="C769">
            <v>0</v>
          </cell>
          <cell r="D769">
            <v>0</v>
          </cell>
          <cell r="E769">
            <v>0</v>
          </cell>
          <cell r="F769">
            <v>0</v>
          </cell>
          <cell r="G769">
            <v>0</v>
          </cell>
          <cell r="I769">
            <v>0</v>
          </cell>
          <cell r="J769">
            <v>0</v>
          </cell>
          <cell r="K769">
            <v>0</v>
          </cell>
          <cell r="L769">
            <v>0</v>
          </cell>
          <cell r="M769">
            <v>0</v>
          </cell>
          <cell r="N769">
            <v>0</v>
          </cell>
          <cell r="O769">
            <v>0</v>
          </cell>
          <cell r="P769">
            <v>0</v>
          </cell>
          <cell r="Q769">
            <v>0</v>
          </cell>
          <cell r="R769">
            <v>0</v>
          </cell>
          <cell r="S769">
            <v>0</v>
          </cell>
          <cell r="T769">
            <v>0</v>
          </cell>
          <cell r="U769">
            <v>0</v>
          </cell>
          <cell r="V769">
            <v>0</v>
          </cell>
          <cell r="W769">
            <v>0</v>
          </cell>
          <cell r="X769">
            <v>0</v>
          </cell>
          <cell r="Y769">
            <v>0</v>
          </cell>
          <cell r="Z769">
            <v>0</v>
          </cell>
          <cell r="AA769">
            <v>0</v>
          </cell>
          <cell r="AB769">
            <v>0</v>
          </cell>
          <cell r="AC769">
            <v>0</v>
          </cell>
          <cell r="AD769">
            <v>0</v>
          </cell>
          <cell r="AE769">
            <v>0</v>
          </cell>
          <cell r="AF769">
            <v>0</v>
          </cell>
          <cell r="AG769">
            <v>0</v>
          </cell>
          <cell r="AH769">
            <v>0</v>
          </cell>
          <cell r="AI769">
            <v>0</v>
          </cell>
          <cell r="AJ769">
            <v>0</v>
          </cell>
          <cell r="AK769">
            <v>0</v>
          </cell>
          <cell r="AL769">
            <v>0</v>
          </cell>
          <cell r="AM769">
            <v>0</v>
          </cell>
          <cell r="AN769">
            <v>0</v>
          </cell>
          <cell r="AO769">
            <v>0</v>
          </cell>
          <cell r="AP769">
            <v>0</v>
          </cell>
          <cell r="AQ769">
            <v>0</v>
          </cell>
          <cell r="AR769">
            <v>0</v>
          </cell>
          <cell r="AS769">
            <v>0</v>
          </cell>
          <cell r="AT769">
            <v>0</v>
          </cell>
          <cell r="AU769">
            <v>0</v>
          </cell>
          <cell r="AV769">
            <v>0</v>
          </cell>
          <cell r="AW769">
            <v>0</v>
          </cell>
          <cell r="AX769">
            <v>0</v>
          </cell>
          <cell r="AY769">
            <v>0</v>
          </cell>
          <cell r="AZ769">
            <v>0</v>
          </cell>
          <cell r="BA769">
            <v>0</v>
          </cell>
          <cell r="BB769">
            <v>0</v>
          </cell>
          <cell r="BC769">
            <v>0</v>
          </cell>
          <cell r="BD769">
            <v>0</v>
          </cell>
          <cell r="BE769">
            <v>0</v>
          </cell>
          <cell r="BF769">
            <v>0</v>
          </cell>
          <cell r="BG769">
            <v>0</v>
          </cell>
          <cell r="BH769">
            <v>0</v>
          </cell>
          <cell r="BI769">
            <v>0</v>
          </cell>
          <cell r="BJ769">
            <v>0</v>
          </cell>
          <cell r="BK769">
            <v>0</v>
          </cell>
          <cell r="BL769">
            <v>0</v>
          </cell>
          <cell r="BM769">
            <v>0</v>
          </cell>
          <cell r="BN769">
            <v>0</v>
          </cell>
          <cell r="BO769">
            <v>0</v>
          </cell>
          <cell r="BP769">
            <v>0</v>
          </cell>
          <cell r="BQ769">
            <v>0</v>
          </cell>
          <cell r="BR769">
            <v>0</v>
          </cell>
          <cell r="BS769">
            <v>0</v>
          </cell>
          <cell r="BT769">
            <v>0</v>
          </cell>
          <cell r="BU769">
            <v>0</v>
          </cell>
          <cell r="BV769">
            <v>0</v>
          </cell>
          <cell r="BW769">
            <v>0</v>
          </cell>
          <cell r="BX769">
            <v>0</v>
          </cell>
          <cell r="BY769">
            <v>0</v>
          </cell>
          <cell r="BZ769">
            <v>0</v>
          </cell>
          <cell r="CA769">
            <v>0</v>
          </cell>
          <cell r="CB769">
            <v>0</v>
          </cell>
          <cell r="CC769">
            <v>0</v>
          </cell>
          <cell r="CD769">
            <v>0</v>
          </cell>
          <cell r="CE769">
            <v>0</v>
          </cell>
          <cell r="CF769">
            <v>0</v>
          </cell>
          <cell r="CG769">
            <v>0</v>
          </cell>
          <cell r="CH769">
            <v>0</v>
          </cell>
          <cell r="CI769">
            <v>0</v>
          </cell>
          <cell r="CJ769">
            <v>0</v>
          </cell>
          <cell r="CK769">
            <v>0</v>
          </cell>
          <cell r="CL769">
            <v>0</v>
          </cell>
          <cell r="CM769">
            <v>0</v>
          </cell>
          <cell r="CN769">
            <v>0</v>
          </cell>
          <cell r="CO769">
            <v>0</v>
          </cell>
          <cell r="CP769">
            <v>0</v>
          </cell>
          <cell r="CQ769">
            <v>0</v>
          </cell>
          <cell r="CR769">
            <v>0</v>
          </cell>
          <cell r="CS769">
            <v>0</v>
          </cell>
          <cell r="CT769">
            <v>0</v>
          </cell>
          <cell r="CU769">
            <v>0</v>
          </cell>
          <cell r="CV769">
            <v>0</v>
          </cell>
          <cell r="CW769">
            <v>0</v>
          </cell>
          <cell r="CX769">
            <v>0</v>
          </cell>
          <cell r="CY769">
            <v>0</v>
          </cell>
          <cell r="CZ769">
            <v>0</v>
          </cell>
          <cell r="DA769">
            <v>0</v>
          </cell>
          <cell r="DB769">
            <v>0</v>
          </cell>
          <cell r="DC769">
            <v>0</v>
          </cell>
          <cell r="DD769">
            <v>0</v>
          </cell>
          <cell r="DE769">
            <v>0</v>
          </cell>
          <cell r="DF769">
            <v>0</v>
          </cell>
          <cell r="DG769">
            <v>0</v>
          </cell>
          <cell r="DH769">
            <v>0</v>
          </cell>
          <cell r="DI769">
            <v>0</v>
          </cell>
          <cell r="DJ769">
            <v>0</v>
          </cell>
          <cell r="DK769">
            <v>0</v>
          </cell>
          <cell r="DL769">
            <v>0</v>
          </cell>
          <cell r="DM769">
            <v>0</v>
          </cell>
          <cell r="DN769">
            <v>0</v>
          </cell>
          <cell r="DO769">
            <v>0</v>
          </cell>
          <cell r="DP769">
            <v>0</v>
          </cell>
          <cell r="DQ769">
            <v>0</v>
          </cell>
          <cell r="DR769">
            <v>0</v>
          </cell>
          <cell r="DS769">
            <v>0</v>
          </cell>
          <cell r="DT769">
            <v>0</v>
          </cell>
          <cell r="DU769">
            <v>0</v>
          </cell>
          <cell r="DV769">
            <v>0</v>
          </cell>
          <cell r="DW769">
            <v>0</v>
          </cell>
          <cell r="DX769">
            <v>0</v>
          </cell>
          <cell r="DY769">
            <v>0</v>
          </cell>
          <cell r="DZ769">
            <v>0</v>
          </cell>
          <cell r="EA769">
            <v>0</v>
          </cell>
          <cell r="EB769">
            <v>0</v>
          </cell>
          <cell r="EC769">
            <v>0</v>
          </cell>
          <cell r="ED769">
            <v>0</v>
          </cell>
          <cell r="EE769">
            <v>0</v>
          </cell>
          <cell r="EF769">
            <v>0</v>
          </cell>
          <cell r="EG769">
            <v>0</v>
          </cell>
          <cell r="EH769">
            <v>0</v>
          </cell>
          <cell r="EI769">
            <v>0</v>
          </cell>
          <cell r="EJ769">
            <v>0</v>
          </cell>
          <cell r="EK769">
            <v>0</v>
          </cell>
          <cell r="EL769">
            <v>0</v>
          </cell>
          <cell r="EM769">
            <v>0</v>
          </cell>
          <cell r="EN769">
            <v>0</v>
          </cell>
        </row>
        <row r="770">
          <cell r="A770">
            <v>0</v>
          </cell>
          <cell r="B770">
            <v>0</v>
          </cell>
          <cell r="C770">
            <v>0</v>
          </cell>
          <cell r="D770">
            <v>0</v>
          </cell>
          <cell r="E770">
            <v>0</v>
          </cell>
          <cell r="F770">
            <v>0</v>
          </cell>
          <cell r="G770">
            <v>0</v>
          </cell>
          <cell r="I770">
            <v>0</v>
          </cell>
          <cell r="J770">
            <v>0</v>
          </cell>
          <cell r="K770">
            <v>0</v>
          </cell>
          <cell r="L770">
            <v>0</v>
          </cell>
          <cell r="M770">
            <v>0</v>
          </cell>
          <cell r="N770">
            <v>0</v>
          </cell>
          <cell r="O770">
            <v>0</v>
          </cell>
          <cell r="P770">
            <v>0</v>
          </cell>
          <cell r="Q770">
            <v>0</v>
          </cell>
          <cell r="R770">
            <v>0</v>
          </cell>
          <cell r="S770">
            <v>0</v>
          </cell>
          <cell r="T770">
            <v>0</v>
          </cell>
          <cell r="U770">
            <v>0</v>
          </cell>
          <cell r="V770">
            <v>0</v>
          </cell>
          <cell r="W770">
            <v>0</v>
          </cell>
          <cell r="X770">
            <v>0</v>
          </cell>
          <cell r="Y770">
            <v>0</v>
          </cell>
          <cell r="Z770">
            <v>0</v>
          </cell>
          <cell r="AA770">
            <v>0</v>
          </cell>
          <cell r="AB770">
            <v>0</v>
          </cell>
          <cell r="AC770">
            <v>0</v>
          </cell>
          <cell r="AD770">
            <v>0</v>
          </cell>
          <cell r="AE770">
            <v>0</v>
          </cell>
          <cell r="AF770">
            <v>0</v>
          </cell>
          <cell r="AG770">
            <v>0</v>
          </cell>
          <cell r="AH770">
            <v>0</v>
          </cell>
          <cell r="AI770">
            <v>0</v>
          </cell>
          <cell r="AJ770">
            <v>0</v>
          </cell>
          <cell r="AK770">
            <v>0</v>
          </cell>
          <cell r="AL770">
            <v>0</v>
          </cell>
          <cell r="AM770">
            <v>0</v>
          </cell>
          <cell r="AN770">
            <v>0</v>
          </cell>
          <cell r="AO770">
            <v>0</v>
          </cell>
          <cell r="AP770">
            <v>0</v>
          </cell>
          <cell r="AQ770">
            <v>0</v>
          </cell>
          <cell r="AR770">
            <v>0</v>
          </cell>
          <cell r="AS770">
            <v>0</v>
          </cell>
          <cell r="AT770">
            <v>0</v>
          </cell>
          <cell r="AU770">
            <v>0</v>
          </cell>
          <cell r="AV770">
            <v>0</v>
          </cell>
          <cell r="AW770">
            <v>0</v>
          </cell>
          <cell r="AX770">
            <v>0</v>
          </cell>
          <cell r="AY770">
            <v>0</v>
          </cell>
          <cell r="AZ770">
            <v>0</v>
          </cell>
          <cell r="BA770">
            <v>0</v>
          </cell>
          <cell r="BB770">
            <v>0</v>
          </cell>
          <cell r="BC770">
            <v>0</v>
          </cell>
          <cell r="BD770">
            <v>0</v>
          </cell>
          <cell r="BE770">
            <v>0</v>
          </cell>
          <cell r="BF770">
            <v>0</v>
          </cell>
          <cell r="BG770">
            <v>0</v>
          </cell>
          <cell r="BH770">
            <v>0</v>
          </cell>
          <cell r="BI770">
            <v>0</v>
          </cell>
          <cell r="BJ770">
            <v>0</v>
          </cell>
          <cell r="BK770">
            <v>0</v>
          </cell>
          <cell r="BL770">
            <v>0</v>
          </cell>
          <cell r="BM770">
            <v>0</v>
          </cell>
          <cell r="BN770">
            <v>0</v>
          </cell>
          <cell r="BO770">
            <v>0</v>
          </cell>
          <cell r="BP770">
            <v>0</v>
          </cell>
          <cell r="BQ770">
            <v>0</v>
          </cell>
          <cell r="BR770">
            <v>0</v>
          </cell>
          <cell r="BS770">
            <v>0</v>
          </cell>
          <cell r="BT770">
            <v>0</v>
          </cell>
          <cell r="BU770">
            <v>0</v>
          </cell>
          <cell r="BV770">
            <v>0</v>
          </cell>
          <cell r="BW770">
            <v>0</v>
          </cell>
          <cell r="BX770">
            <v>0</v>
          </cell>
          <cell r="BY770">
            <v>0</v>
          </cell>
          <cell r="BZ770">
            <v>0</v>
          </cell>
          <cell r="CA770">
            <v>0</v>
          </cell>
          <cell r="CB770">
            <v>0</v>
          </cell>
          <cell r="CC770">
            <v>0</v>
          </cell>
          <cell r="CD770">
            <v>0</v>
          </cell>
          <cell r="CE770">
            <v>0</v>
          </cell>
          <cell r="CF770">
            <v>0</v>
          </cell>
          <cell r="CG770">
            <v>0</v>
          </cell>
          <cell r="CH770">
            <v>0</v>
          </cell>
          <cell r="CI770">
            <v>0</v>
          </cell>
          <cell r="CJ770">
            <v>0</v>
          </cell>
          <cell r="CK770">
            <v>0</v>
          </cell>
          <cell r="CL770">
            <v>0</v>
          </cell>
          <cell r="CM770">
            <v>0</v>
          </cell>
          <cell r="CN770">
            <v>0</v>
          </cell>
          <cell r="CO770">
            <v>0</v>
          </cell>
          <cell r="CP770">
            <v>0</v>
          </cell>
          <cell r="CQ770">
            <v>0</v>
          </cell>
          <cell r="CR770">
            <v>0</v>
          </cell>
          <cell r="CS770">
            <v>0</v>
          </cell>
          <cell r="CT770">
            <v>0</v>
          </cell>
          <cell r="CU770">
            <v>0</v>
          </cell>
          <cell r="CV770">
            <v>0</v>
          </cell>
          <cell r="CW770">
            <v>0</v>
          </cell>
          <cell r="CX770">
            <v>0</v>
          </cell>
          <cell r="CY770">
            <v>0</v>
          </cell>
          <cell r="CZ770">
            <v>0</v>
          </cell>
          <cell r="DA770">
            <v>0</v>
          </cell>
          <cell r="DB770">
            <v>0</v>
          </cell>
          <cell r="DC770">
            <v>0</v>
          </cell>
          <cell r="DD770">
            <v>0</v>
          </cell>
          <cell r="DE770">
            <v>0</v>
          </cell>
          <cell r="DF770">
            <v>0</v>
          </cell>
          <cell r="DG770">
            <v>0</v>
          </cell>
          <cell r="DH770">
            <v>0</v>
          </cell>
          <cell r="DI770">
            <v>0</v>
          </cell>
          <cell r="DJ770">
            <v>0</v>
          </cell>
          <cell r="DK770">
            <v>0</v>
          </cell>
          <cell r="DL770">
            <v>0</v>
          </cell>
          <cell r="DM770">
            <v>0</v>
          </cell>
          <cell r="DN770">
            <v>0</v>
          </cell>
          <cell r="DO770">
            <v>0</v>
          </cell>
          <cell r="DP770">
            <v>0</v>
          </cell>
          <cell r="DQ770">
            <v>0</v>
          </cell>
          <cell r="DR770">
            <v>0</v>
          </cell>
          <cell r="DS770">
            <v>0</v>
          </cell>
          <cell r="DT770">
            <v>0</v>
          </cell>
          <cell r="DU770">
            <v>0</v>
          </cell>
          <cell r="DV770">
            <v>0</v>
          </cell>
          <cell r="DW770">
            <v>0</v>
          </cell>
          <cell r="DX770">
            <v>0</v>
          </cell>
          <cell r="DY770">
            <v>0</v>
          </cell>
          <cell r="DZ770">
            <v>0</v>
          </cell>
          <cell r="EA770">
            <v>0</v>
          </cell>
          <cell r="EB770">
            <v>0</v>
          </cell>
          <cell r="EC770">
            <v>0</v>
          </cell>
          <cell r="ED770">
            <v>0</v>
          </cell>
          <cell r="EE770">
            <v>0</v>
          </cell>
          <cell r="EF770">
            <v>0</v>
          </cell>
          <cell r="EG770">
            <v>0</v>
          </cell>
          <cell r="EH770">
            <v>0</v>
          </cell>
          <cell r="EI770">
            <v>0</v>
          </cell>
          <cell r="EJ770">
            <v>0</v>
          </cell>
          <cell r="EK770">
            <v>0</v>
          </cell>
          <cell r="EL770">
            <v>0</v>
          </cell>
          <cell r="EM770">
            <v>0</v>
          </cell>
          <cell r="EN770">
            <v>0</v>
          </cell>
        </row>
        <row r="771">
          <cell r="A771">
            <v>0</v>
          </cell>
          <cell r="B771">
            <v>0</v>
          </cell>
          <cell r="C771">
            <v>0</v>
          </cell>
          <cell r="D771">
            <v>0</v>
          </cell>
          <cell r="E771">
            <v>0</v>
          </cell>
          <cell r="F771">
            <v>0</v>
          </cell>
          <cell r="G771">
            <v>0</v>
          </cell>
          <cell r="I771">
            <v>0</v>
          </cell>
          <cell r="J771">
            <v>0</v>
          </cell>
          <cell r="K771">
            <v>0</v>
          </cell>
          <cell r="L771">
            <v>0</v>
          </cell>
          <cell r="M771">
            <v>0</v>
          </cell>
          <cell r="N771">
            <v>0</v>
          </cell>
          <cell r="O771">
            <v>0</v>
          </cell>
          <cell r="P771">
            <v>0</v>
          </cell>
          <cell r="Q771">
            <v>0</v>
          </cell>
          <cell r="R771">
            <v>0</v>
          </cell>
          <cell r="S771">
            <v>0</v>
          </cell>
          <cell r="T771">
            <v>0</v>
          </cell>
          <cell r="U771">
            <v>0</v>
          </cell>
          <cell r="V771">
            <v>0</v>
          </cell>
          <cell r="W771">
            <v>0</v>
          </cell>
          <cell r="X771">
            <v>0</v>
          </cell>
          <cell r="Y771">
            <v>0</v>
          </cell>
          <cell r="Z771">
            <v>0</v>
          </cell>
          <cell r="AA771">
            <v>0</v>
          </cell>
          <cell r="AB771">
            <v>0</v>
          </cell>
          <cell r="AC771">
            <v>0</v>
          </cell>
          <cell r="AD771">
            <v>0</v>
          </cell>
          <cell r="AE771">
            <v>0</v>
          </cell>
          <cell r="AF771">
            <v>0</v>
          </cell>
          <cell r="AG771">
            <v>0</v>
          </cell>
          <cell r="AH771">
            <v>0</v>
          </cell>
          <cell r="AI771">
            <v>0</v>
          </cell>
          <cell r="AJ771">
            <v>0</v>
          </cell>
          <cell r="AK771">
            <v>0</v>
          </cell>
          <cell r="AL771">
            <v>0</v>
          </cell>
          <cell r="AM771">
            <v>0</v>
          </cell>
          <cell r="AN771">
            <v>0</v>
          </cell>
          <cell r="AO771">
            <v>0</v>
          </cell>
          <cell r="AP771">
            <v>0</v>
          </cell>
          <cell r="AQ771">
            <v>0</v>
          </cell>
          <cell r="AR771">
            <v>0</v>
          </cell>
          <cell r="AS771">
            <v>0</v>
          </cell>
          <cell r="AT771">
            <v>0</v>
          </cell>
          <cell r="AU771">
            <v>0</v>
          </cell>
          <cell r="AV771">
            <v>0</v>
          </cell>
          <cell r="AW771">
            <v>0</v>
          </cell>
          <cell r="AX771">
            <v>0</v>
          </cell>
          <cell r="AY771">
            <v>0</v>
          </cell>
          <cell r="AZ771">
            <v>0</v>
          </cell>
          <cell r="BA771">
            <v>0</v>
          </cell>
          <cell r="BB771">
            <v>0</v>
          </cell>
          <cell r="BC771">
            <v>0</v>
          </cell>
          <cell r="BD771">
            <v>0</v>
          </cell>
          <cell r="BE771">
            <v>0</v>
          </cell>
          <cell r="BF771">
            <v>0</v>
          </cell>
          <cell r="BG771">
            <v>0</v>
          </cell>
          <cell r="BH771">
            <v>0</v>
          </cell>
          <cell r="BI771">
            <v>0</v>
          </cell>
          <cell r="BJ771">
            <v>0</v>
          </cell>
          <cell r="BK771">
            <v>0</v>
          </cell>
          <cell r="BL771">
            <v>0</v>
          </cell>
          <cell r="BM771">
            <v>0</v>
          </cell>
          <cell r="BN771">
            <v>0</v>
          </cell>
          <cell r="BO771">
            <v>0</v>
          </cell>
          <cell r="BP771">
            <v>0</v>
          </cell>
          <cell r="BQ771">
            <v>0</v>
          </cell>
          <cell r="BR771">
            <v>0</v>
          </cell>
          <cell r="BS771">
            <v>0</v>
          </cell>
          <cell r="BT771">
            <v>0</v>
          </cell>
          <cell r="BU771">
            <v>0</v>
          </cell>
          <cell r="BV771">
            <v>0</v>
          </cell>
          <cell r="BW771">
            <v>0</v>
          </cell>
          <cell r="BX771">
            <v>0</v>
          </cell>
          <cell r="BY771">
            <v>0</v>
          </cell>
          <cell r="BZ771">
            <v>0</v>
          </cell>
          <cell r="CA771">
            <v>0</v>
          </cell>
          <cell r="CB771">
            <v>0</v>
          </cell>
          <cell r="CC771">
            <v>0</v>
          </cell>
          <cell r="CD771">
            <v>0</v>
          </cell>
          <cell r="CE771">
            <v>0</v>
          </cell>
          <cell r="CF771">
            <v>0</v>
          </cell>
          <cell r="CG771">
            <v>0</v>
          </cell>
          <cell r="CH771">
            <v>0</v>
          </cell>
          <cell r="CI771">
            <v>0</v>
          </cell>
          <cell r="CJ771">
            <v>0</v>
          </cell>
          <cell r="CK771">
            <v>0</v>
          </cell>
          <cell r="CL771">
            <v>0</v>
          </cell>
          <cell r="CM771">
            <v>0</v>
          </cell>
          <cell r="CN771">
            <v>0</v>
          </cell>
          <cell r="CO771">
            <v>0</v>
          </cell>
          <cell r="CP771">
            <v>0</v>
          </cell>
          <cell r="CQ771">
            <v>0</v>
          </cell>
          <cell r="CR771">
            <v>0</v>
          </cell>
          <cell r="CS771">
            <v>0</v>
          </cell>
          <cell r="CT771">
            <v>0</v>
          </cell>
          <cell r="CU771">
            <v>0</v>
          </cell>
          <cell r="CV771">
            <v>0</v>
          </cell>
          <cell r="CW771">
            <v>0</v>
          </cell>
          <cell r="CX771">
            <v>0</v>
          </cell>
          <cell r="CY771">
            <v>0</v>
          </cell>
          <cell r="CZ771">
            <v>0</v>
          </cell>
          <cell r="DA771">
            <v>0</v>
          </cell>
          <cell r="DB771">
            <v>0</v>
          </cell>
          <cell r="DC771">
            <v>0</v>
          </cell>
          <cell r="DD771">
            <v>0</v>
          </cell>
          <cell r="DE771">
            <v>0</v>
          </cell>
          <cell r="DF771">
            <v>0</v>
          </cell>
          <cell r="DG771">
            <v>0</v>
          </cell>
          <cell r="DH771">
            <v>0</v>
          </cell>
          <cell r="DI771">
            <v>0</v>
          </cell>
          <cell r="DJ771">
            <v>0</v>
          </cell>
          <cell r="DK771">
            <v>0</v>
          </cell>
          <cell r="DL771">
            <v>0</v>
          </cell>
          <cell r="DM771">
            <v>0</v>
          </cell>
          <cell r="DN771">
            <v>0</v>
          </cell>
          <cell r="DO771">
            <v>0</v>
          </cell>
          <cell r="DP771">
            <v>0</v>
          </cell>
          <cell r="DQ771">
            <v>0</v>
          </cell>
          <cell r="DR771">
            <v>0</v>
          </cell>
          <cell r="DS771">
            <v>0</v>
          </cell>
          <cell r="DT771">
            <v>0</v>
          </cell>
          <cell r="DU771">
            <v>0</v>
          </cell>
          <cell r="DV771">
            <v>0</v>
          </cell>
          <cell r="DW771">
            <v>0</v>
          </cell>
          <cell r="DX771">
            <v>0</v>
          </cell>
          <cell r="DY771">
            <v>0</v>
          </cell>
          <cell r="DZ771">
            <v>0</v>
          </cell>
          <cell r="EA771">
            <v>0</v>
          </cell>
          <cell r="EB771">
            <v>0</v>
          </cell>
          <cell r="EC771">
            <v>0</v>
          </cell>
          <cell r="ED771">
            <v>0</v>
          </cell>
          <cell r="EE771">
            <v>0</v>
          </cell>
          <cell r="EF771">
            <v>0</v>
          </cell>
          <cell r="EG771">
            <v>0</v>
          </cell>
          <cell r="EH771">
            <v>0</v>
          </cell>
          <cell r="EI771">
            <v>0</v>
          </cell>
          <cell r="EJ771">
            <v>0</v>
          </cell>
          <cell r="EK771">
            <v>0</v>
          </cell>
          <cell r="EL771">
            <v>0</v>
          </cell>
          <cell r="EM771">
            <v>0</v>
          </cell>
          <cell r="EN771">
            <v>0</v>
          </cell>
        </row>
        <row r="772">
          <cell r="A772">
            <v>0</v>
          </cell>
          <cell r="B772">
            <v>0</v>
          </cell>
          <cell r="C772">
            <v>0</v>
          </cell>
          <cell r="D772">
            <v>0</v>
          </cell>
          <cell r="E772">
            <v>0</v>
          </cell>
          <cell r="F772">
            <v>0</v>
          </cell>
          <cell r="G772">
            <v>0</v>
          </cell>
          <cell r="I772">
            <v>0</v>
          </cell>
          <cell r="J772">
            <v>0</v>
          </cell>
          <cell r="K772">
            <v>0</v>
          </cell>
          <cell r="L772">
            <v>0</v>
          </cell>
          <cell r="M772">
            <v>0</v>
          </cell>
          <cell r="N772">
            <v>0</v>
          </cell>
          <cell r="O772">
            <v>0</v>
          </cell>
          <cell r="P772">
            <v>0</v>
          </cell>
          <cell r="Q772">
            <v>0</v>
          </cell>
          <cell r="R772">
            <v>0</v>
          </cell>
          <cell r="S772">
            <v>0</v>
          </cell>
          <cell r="T772">
            <v>0</v>
          </cell>
          <cell r="U772">
            <v>0</v>
          </cell>
          <cell r="V772">
            <v>0</v>
          </cell>
          <cell r="W772">
            <v>0</v>
          </cell>
          <cell r="X772">
            <v>0</v>
          </cell>
          <cell r="Y772">
            <v>0</v>
          </cell>
          <cell r="Z772">
            <v>0</v>
          </cell>
          <cell r="AA772">
            <v>0</v>
          </cell>
          <cell r="AB772">
            <v>0</v>
          </cell>
          <cell r="AC772">
            <v>0</v>
          </cell>
          <cell r="AD772">
            <v>0</v>
          </cell>
          <cell r="AE772">
            <v>0</v>
          </cell>
          <cell r="AF772">
            <v>0</v>
          </cell>
          <cell r="AG772">
            <v>0</v>
          </cell>
          <cell r="AH772">
            <v>0</v>
          </cell>
          <cell r="AI772">
            <v>0</v>
          </cell>
          <cell r="AJ772">
            <v>0</v>
          </cell>
          <cell r="AK772">
            <v>0</v>
          </cell>
          <cell r="AL772">
            <v>0</v>
          </cell>
          <cell r="AM772">
            <v>0</v>
          </cell>
          <cell r="AN772">
            <v>0</v>
          </cell>
          <cell r="AO772">
            <v>0</v>
          </cell>
          <cell r="AP772">
            <v>0</v>
          </cell>
          <cell r="AQ772">
            <v>0</v>
          </cell>
          <cell r="AR772">
            <v>0</v>
          </cell>
          <cell r="AS772">
            <v>0</v>
          </cell>
          <cell r="AT772">
            <v>0</v>
          </cell>
          <cell r="AU772">
            <v>0</v>
          </cell>
          <cell r="AV772">
            <v>0</v>
          </cell>
          <cell r="AW772">
            <v>0</v>
          </cell>
          <cell r="AX772">
            <v>0</v>
          </cell>
          <cell r="AY772">
            <v>0</v>
          </cell>
          <cell r="AZ772">
            <v>0</v>
          </cell>
          <cell r="BA772">
            <v>0</v>
          </cell>
          <cell r="BB772">
            <v>0</v>
          </cell>
          <cell r="BC772">
            <v>0</v>
          </cell>
          <cell r="BD772">
            <v>0</v>
          </cell>
          <cell r="BE772">
            <v>0</v>
          </cell>
          <cell r="BF772">
            <v>0</v>
          </cell>
          <cell r="BG772">
            <v>0</v>
          </cell>
          <cell r="BH772">
            <v>0</v>
          </cell>
          <cell r="BI772">
            <v>0</v>
          </cell>
          <cell r="BJ772">
            <v>0</v>
          </cell>
          <cell r="BK772">
            <v>0</v>
          </cell>
          <cell r="BL772">
            <v>0</v>
          </cell>
          <cell r="BM772">
            <v>0</v>
          </cell>
          <cell r="BN772">
            <v>0</v>
          </cell>
          <cell r="BO772">
            <v>0</v>
          </cell>
          <cell r="BP772">
            <v>0</v>
          </cell>
          <cell r="BQ772">
            <v>0</v>
          </cell>
          <cell r="BR772">
            <v>0</v>
          </cell>
          <cell r="BS772">
            <v>0</v>
          </cell>
          <cell r="BT772">
            <v>0</v>
          </cell>
          <cell r="BU772">
            <v>0</v>
          </cell>
          <cell r="BV772">
            <v>0</v>
          </cell>
          <cell r="BW772">
            <v>0</v>
          </cell>
          <cell r="BX772">
            <v>0</v>
          </cell>
          <cell r="BY772">
            <v>0</v>
          </cell>
          <cell r="BZ772">
            <v>0</v>
          </cell>
          <cell r="CA772">
            <v>0</v>
          </cell>
          <cell r="CB772">
            <v>0</v>
          </cell>
          <cell r="CC772">
            <v>0</v>
          </cell>
          <cell r="CD772">
            <v>0</v>
          </cell>
          <cell r="CE772">
            <v>0</v>
          </cell>
          <cell r="CF772">
            <v>0</v>
          </cell>
          <cell r="CG772">
            <v>0</v>
          </cell>
          <cell r="CH772">
            <v>0</v>
          </cell>
          <cell r="CI772">
            <v>0</v>
          </cell>
          <cell r="CJ772">
            <v>0</v>
          </cell>
          <cell r="CK772">
            <v>0</v>
          </cell>
          <cell r="CL772">
            <v>0</v>
          </cell>
          <cell r="CM772">
            <v>0</v>
          </cell>
          <cell r="CN772">
            <v>0</v>
          </cell>
          <cell r="CO772">
            <v>0</v>
          </cell>
          <cell r="CP772">
            <v>0</v>
          </cell>
          <cell r="CQ772">
            <v>0</v>
          </cell>
          <cell r="CR772">
            <v>0</v>
          </cell>
          <cell r="CS772">
            <v>0</v>
          </cell>
          <cell r="CT772">
            <v>0</v>
          </cell>
          <cell r="CU772">
            <v>0</v>
          </cell>
          <cell r="CV772">
            <v>0</v>
          </cell>
          <cell r="CW772">
            <v>0</v>
          </cell>
          <cell r="CX772">
            <v>0</v>
          </cell>
          <cell r="CY772">
            <v>0</v>
          </cell>
          <cell r="CZ772">
            <v>0</v>
          </cell>
          <cell r="DA772">
            <v>0</v>
          </cell>
          <cell r="DB772">
            <v>0</v>
          </cell>
          <cell r="DC772">
            <v>0</v>
          </cell>
          <cell r="DD772">
            <v>0</v>
          </cell>
          <cell r="DE772">
            <v>0</v>
          </cell>
          <cell r="DF772">
            <v>0</v>
          </cell>
          <cell r="DG772">
            <v>0</v>
          </cell>
          <cell r="DH772">
            <v>0</v>
          </cell>
          <cell r="DI772">
            <v>0</v>
          </cell>
          <cell r="DJ772">
            <v>0</v>
          </cell>
          <cell r="DK772">
            <v>0</v>
          </cell>
          <cell r="DL772">
            <v>0</v>
          </cell>
          <cell r="DM772">
            <v>0</v>
          </cell>
          <cell r="DN772">
            <v>0</v>
          </cell>
          <cell r="DO772">
            <v>0</v>
          </cell>
          <cell r="DP772">
            <v>0</v>
          </cell>
          <cell r="DQ772">
            <v>0</v>
          </cell>
          <cell r="DR772">
            <v>0</v>
          </cell>
          <cell r="DS772">
            <v>0</v>
          </cell>
          <cell r="DT772">
            <v>0</v>
          </cell>
          <cell r="DU772">
            <v>0</v>
          </cell>
          <cell r="DV772">
            <v>0</v>
          </cell>
          <cell r="DW772">
            <v>0</v>
          </cell>
          <cell r="DX772">
            <v>0</v>
          </cell>
          <cell r="DY772">
            <v>0</v>
          </cell>
          <cell r="DZ772">
            <v>0</v>
          </cell>
          <cell r="EA772">
            <v>0</v>
          </cell>
          <cell r="EB772">
            <v>0</v>
          </cell>
          <cell r="EC772">
            <v>0</v>
          </cell>
          <cell r="ED772">
            <v>0</v>
          </cell>
          <cell r="EE772">
            <v>0</v>
          </cell>
          <cell r="EF772">
            <v>0</v>
          </cell>
          <cell r="EG772">
            <v>0</v>
          </cell>
          <cell r="EH772">
            <v>0</v>
          </cell>
          <cell r="EI772">
            <v>0</v>
          </cell>
          <cell r="EJ772">
            <v>0</v>
          </cell>
          <cell r="EK772">
            <v>0</v>
          </cell>
          <cell r="EL772">
            <v>0</v>
          </cell>
          <cell r="EM772">
            <v>0</v>
          </cell>
          <cell r="EN772">
            <v>0</v>
          </cell>
        </row>
        <row r="773">
          <cell r="A773">
            <v>0</v>
          </cell>
          <cell r="B773">
            <v>0</v>
          </cell>
          <cell r="C773">
            <v>0</v>
          </cell>
          <cell r="D773">
            <v>0</v>
          </cell>
          <cell r="E773">
            <v>0</v>
          </cell>
          <cell r="F773">
            <v>0</v>
          </cell>
          <cell r="G773">
            <v>0</v>
          </cell>
          <cell r="I773">
            <v>0</v>
          </cell>
          <cell r="J773">
            <v>0</v>
          </cell>
          <cell r="K773">
            <v>0</v>
          </cell>
          <cell r="L773">
            <v>0</v>
          </cell>
          <cell r="M773">
            <v>0</v>
          </cell>
          <cell r="N773">
            <v>0</v>
          </cell>
          <cell r="O773">
            <v>0</v>
          </cell>
          <cell r="P773">
            <v>0</v>
          </cell>
          <cell r="Q773">
            <v>0</v>
          </cell>
          <cell r="R773">
            <v>0</v>
          </cell>
          <cell r="S773">
            <v>0</v>
          </cell>
          <cell r="T773">
            <v>0</v>
          </cell>
          <cell r="U773">
            <v>0</v>
          </cell>
          <cell r="V773">
            <v>0</v>
          </cell>
          <cell r="W773">
            <v>0</v>
          </cell>
          <cell r="X773">
            <v>0</v>
          </cell>
          <cell r="Y773">
            <v>0</v>
          </cell>
          <cell r="Z773">
            <v>0</v>
          </cell>
          <cell r="AA773">
            <v>0</v>
          </cell>
          <cell r="AB773">
            <v>0</v>
          </cell>
          <cell r="AC773">
            <v>0</v>
          </cell>
          <cell r="AD773">
            <v>0</v>
          </cell>
          <cell r="AE773">
            <v>0</v>
          </cell>
          <cell r="AF773">
            <v>0</v>
          </cell>
          <cell r="AG773">
            <v>0</v>
          </cell>
          <cell r="AH773">
            <v>0</v>
          </cell>
          <cell r="AI773">
            <v>0</v>
          </cell>
          <cell r="AJ773">
            <v>0</v>
          </cell>
          <cell r="AK773">
            <v>0</v>
          </cell>
          <cell r="AL773">
            <v>0</v>
          </cell>
          <cell r="AM773">
            <v>0</v>
          </cell>
          <cell r="AN773">
            <v>0</v>
          </cell>
          <cell r="AO773">
            <v>0</v>
          </cell>
          <cell r="AP773">
            <v>0</v>
          </cell>
          <cell r="AQ773">
            <v>0</v>
          </cell>
          <cell r="AR773">
            <v>0</v>
          </cell>
          <cell r="AS773">
            <v>0</v>
          </cell>
          <cell r="AT773">
            <v>0</v>
          </cell>
          <cell r="AU773">
            <v>0</v>
          </cell>
          <cell r="AV773">
            <v>0</v>
          </cell>
          <cell r="AW773">
            <v>0</v>
          </cell>
          <cell r="AX773">
            <v>0</v>
          </cell>
          <cell r="AY773">
            <v>0</v>
          </cell>
          <cell r="AZ773">
            <v>0</v>
          </cell>
          <cell r="BA773">
            <v>0</v>
          </cell>
          <cell r="BB773">
            <v>0</v>
          </cell>
          <cell r="BC773">
            <v>0</v>
          </cell>
          <cell r="BD773">
            <v>0</v>
          </cell>
          <cell r="BE773">
            <v>0</v>
          </cell>
          <cell r="BF773">
            <v>0</v>
          </cell>
          <cell r="BG773">
            <v>0</v>
          </cell>
          <cell r="BH773">
            <v>0</v>
          </cell>
          <cell r="BI773">
            <v>0</v>
          </cell>
          <cell r="BJ773">
            <v>0</v>
          </cell>
          <cell r="BK773">
            <v>0</v>
          </cell>
          <cell r="BL773">
            <v>0</v>
          </cell>
          <cell r="BM773">
            <v>0</v>
          </cell>
          <cell r="BN773">
            <v>0</v>
          </cell>
          <cell r="BO773">
            <v>0</v>
          </cell>
          <cell r="BP773">
            <v>0</v>
          </cell>
          <cell r="BQ773">
            <v>0</v>
          </cell>
          <cell r="BR773">
            <v>0</v>
          </cell>
          <cell r="BS773">
            <v>0</v>
          </cell>
          <cell r="BT773">
            <v>0</v>
          </cell>
          <cell r="BU773">
            <v>0</v>
          </cell>
          <cell r="BV773">
            <v>0</v>
          </cell>
          <cell r="BW773">
            <v>0</v>
          </cell>
          <cell r="BX773">
            <v>0</v>
          </cell>
          <cell r="BY773">
            <v>0</v>
          </cell>
          <cell r="BZ773">
            <v>0</v>
          </cell>
          <cell r="CA773">
            <v>0</v>
          </cell>
          <cell r="CB773">
            <v>0</v>
          </cell>
          <cell r="CC773">
            <v>0</v>
          </cell>
          <cell r="CD773">
            <v>0</v>
          </cell>
          <cell r="CE773">
            <v>0</v>
          </cell>
          <cell r="CF773">
            <v>0</v>
          </cell>
          <cell r="CG773">
            <v>0</v>
          </cell>
          <cell r="CH773">
            <v>0</v>
          </cell>
          <cell r="CI773">
            <v>0</v>
          </cell>
          <cell r="CJ773">
            <v>0</v>
          </cell>
          <cell r="CK773">
            <v>0</v>
          </cell>
          <cell r="CL773">
            <v>0</v>
          </cell>
          <cell r="CM773">
            <v>0</v>
          </cell>
          <cell r="CN773">
            <v>0</v>
          </cell>
          <cell r="CO773">
            <v>0</v>
          </cell>
          <cell r="CP773">
            <v>0</v>
          </cell>
          <cell r="CQ773">
            <v>0</v>
          </cell>
          <cell r="CR773">
            <v>0</v>
          </cell>
          <cell r="CS773">
            <v>0</v>
          </cell>
          <cell r="CT773">
            <v>0</v>
          </cell>
          <cell r="CU773">
            <v>0</v>
          </cell>
          <cell r="CV773">
            <v>0</v>
          </cell>
          <cell r="CW773">
            <v>0</v>
          </cell>
          <cell r="CX773">
            <v>0</v>
          </cell>
          <cell r="CY773">
            <v>0</v>
          </cell>
          <cell r="CZ773">
            <v>0</v>
          </cell>
          <cell r="DA773">
            <v>0</v>
          </cell>
          <cell r="DB773">
            <v>0</v>
          </cell>
          <cell r="DC773">
            <v>0</v>
          </cell>
          <cell r="DD773">
            <v>0</v>
          </cell>
          <cell r="DE773">
            <v>0</v>
          </cell>
          <cell r="DF773">
            <v>0</v>
          </cell>
          <cell r="DG773">
            <v>0</v>
          </cell>
          <cell r="DH773">
            <v>0</v>
          </cell>
          <cell r="DI773">
            <v>0</v>
          </cell>
          <cell r="DJ773">
            <v>0</v>
          </cell>
          <cell r="DK773">
            <v>0</v>
          </cell>
          <cell r="DL773">
            <v>0</v>
          </cell>
          <cell r="DM773">
            <v>0</v>
          </cell>
          <cell r="DN773">
            <v>0</v>
          </cell>
          <cell r="DO773">
            <v>0</v>
          </cell>
          <cell r="DP773">
            <v>0</v>
          </cell>
          <cell r="DQ773">
            <v>0</v>
          </cell>
          <cell r="DR773">
            <v>0</v>
          </cell>
          <cell r="DS773">
            <v>0</v>
          </cell>
          <cell r="DT773">
            <v>0</v>
          </cell>
          <cell r="DU773">
            <v>0</v>
          </cell>
          <cell r="DV773">
            <v>0</v>
          </cell>
          <cell r="DW773">
            <v>0</v>
          </cell>
          <cell r="DX773">
            <v>0</v>
          </cell>
          <cell r="DY773">
            <v>0</v>
          </cell>
          <cell r="DZ773">
            <v>0</v>
          </cell>
          <cell r="EA773">
            <v>0</v>
          </cell>
          <cell r="EB773">
            <v>0</v>
          </cell>
          <cell r="EC773">
            <v>0</v>
          </cell>
          <cell r="ED773">
            <v>0</v>
          </cell>
          <cell r="EE773">
            <v>0</v>
          </cell>
          <cell r="EF773">
            <v>0</v>
          </cell>
          <cell r="EG773">
            <v>0</v>
          </cell>
          <cell r="EH773">
            <v>0</v>
          </cell>
          <cell r="EI773">
            <v>0</v>
          </cell>
          <cell r="EJ773">
            <v>0</v>
          </cell>
          <cell r="EK773">
            <v>0</v>
          </cell>
          <cell r="EL773">
            <v>0</v>
          </cell>
          <cell r="EM773">
            <v>0</v>
          </cell>
          <cell r="EN773">
            <v>0</v>
          </cell>
        </row>
        <row r="774">
          <cell r="A774">
            <v>0</v>
          </cell>
          <cell r="B774">
            <v>0</v>
          </cell>
          <cell r="C774">
            <v>0</v>
          </cell>
          <cell r="D774">
            <v>0</v>
          </cell>
          <cell r="E774">
            <v>0</v>
          </cell>
          <cell r="F774">
            <v>0</v>
          </cell>
          <cell r="G774">
            <v>0</v>
          </cell>
          <cell r="I774">
            <v>0</v>
          </cell>
          <cell r="J774">
            <v>0</v>
          </cell>
          <cell r="K774">
            <v>0</v>
          </cell>
          <cell r="L774">
            <v>0</v>
          </cell>
          <cell r="M774">
            <v>0</v>
          </cell>
          <cell r="N774">
            <v>0</v>
          </cell>
          <cell r="O774">
            <v>0</v>
          </cell>
          <cell r="P774">
            <v>0</v>
          </cell>
          <cell r="Q774">
            <v>0</v>
          </cell>
          <cell r="R774">
            <v>0</v>
          </cell>
          <cell r="S774">
            <v>0</v>
          </cell>
          <cell r="T774">
            <v>0</v>
          </cell>
          <cell r="U774">
            <v>0</v>
          </cell>
          <cell r="V774">
            <v>0</v>
          </cell>
          <cell r="W774">
            <v>0</v>
          </cell>
          <cell r="X774">
            <v>0</v>
          </cell>
          <cell r="Y774">
            <v>0</v>
          </cell>
          <cell r="Z774">
            <v>0</v>
          </cell>
          <cell r="AA774">
            <v>0</v>
          </cell>
          <cell r="AB774">
            <v>0</v>
          </cell>
          <cell r="AC774">
            <v>0</v>
          </cell>
          <cell r="AD774">
            <v>0</v>
          </cell>
          <cell r="AE774">
            <v>0</v>
          </cell>
          <cell r="AF774">
            <v>0</v>
          </cell>
          <cell r="AG774">
            <v>0</v>
          </cell>
          <cell r="AH774">
            <v>0</v>
          </cell>
          <cell r="AI774">
            <v>0</v>
          </cell>
          <cell r="AJ774">
            <v>0</v>
          </cell>
          <cell r="AK774">
            <v>0</v>
          </cell>
          <cell r="AL774">
            <v>0</v>
          </cell>
          <cell r="AM774">
            <v>0</v>
          </cell>
          <cell r="AN774">
            <v>0</v>
          </cell>
          <cell r="AO774">
            <v>0</v>
          </cell>
          <cell r="AP774">
            <v>0</v>
          </cell>
          <cell r="AQ774">
            <v>0</v>
          </cell>
          <cell r="AR774">
            <v>0</v>
          </cell>
          <cell r="AS774">
            <v>0</v>
          </cell>
          <cell r="AT774">
            <v>0</v>
          </cell>
          <cell r="AU774">
            <v>0</v>
          </cell>
          <cell r="AV774">
            <v>0</v>
          </cell>
          <cell r="AW774">
            <v>0</v>
          </cell>
          <cell r="AX774">
            <v>0</v>
          </cell>
          <cell r="AY774">
            <v>0</v>
          </cell>
          <cell r="AZ774">
            <v>0</v>
          </cell>
          <cell r="BA774">
            <v>0</v>
          </cell>
          <cell r="BB774">
            <v>0</v>
          </cell>
          <cell r="BC774">
            <v>0</v>
          </cell>
          <cell r="BD774">
            <v>0</v>
          </cell>
          <cell r="BE774">
            <v>0</v>
          </cell>
          <cell r="BF774">
            <v>0</v>
          </cell>
          <cell r="BG774">
            <v>0</v>
          </cell>
          <cell r="BH774">
            <v>0</v>
          </cell>
          <cell r="BI774">
            <v>0</v>
          </cell>
          <cell r="BJ774">
            <v>0</v>
          </cell>
          <cell r="BK774">
            <v>0</v>
          </cell>
          <cell r="BL774">
            <v>0</v>
          </cell>
          <cell r="BM774">
            <v>0</v>
          </cell>
          <cell r="BN774">
            <v>0</v>
          </cell>
          <cell r="BO774">
            <v>0</v>
          </cell>
          <cell r="BP774">
            <v>0</v>
          </cell>
          <cell r="BQ774">
            <v>0</v>
          </cell>
          <cell r="BR774">
            <v>0</v>
          </cell>
          <cell r="BS774">
            <v>0</v>
          </cell>
          <cell r="BT774">
            <v>0</v>
          </cell>
          <cell r="BU774">
            <v>0</v>
          </cell>
          <cell r="BV774">
            <v>0</v>
          </cell>
          <cell r="BW774">
            <v>0</v>
          </cell>
          <cell r="BX774">
            <v>0</v>
          </cell>
          <cell r="BY774">
            <v>0</v>
          </cell>
          <cell r="BZ774">
            <v>0</v>
          </cell>
          <cell r="CA774">
            <v>0</v>
          </cell>
          <cell r="CB774">
            <v>0</v>
          </cell>
          <cell r="CC774">
            <v>0</v>
          </cell>
          <cell r="CD774">
            <v>0</v>
          </cell>
          <cell r="CE774">
            <v>0</v>
          </cell>
          <cell r="CF774">
            <v>0</v>
          </cell>
          <cell r="CG774">
            <v>0</v>
          </cell>
          <cell r="CH774">
            <v>0</v>
          </cell>
          <cell r="CI774">
            <v>0</v>
          </cell>
          <cell r="CJ774">
            <v>0</v>
          </cell>
          <cell r="CK774">
            <v>0</v>
          </cell>
          <cell r="CL774">
            <v>0</v>
          </cell>
          <cell r="CM774">
            <v>0</v>
          </cell>
          <cell r="CN774">
            <v>0</v>
          </cell>
          <cell r="CO774">
            <v>0</v>
          </cell>
          <cell r="CP774">
            <v>0</v>
          </cell>
          <cell r="CQ774">
            <v>0</v>
          </cell>
          <cell r="CR774">
            <v>0</v>
          </cell>
          <cell r="CS774">
            <v>0</v>
          </cell>
          <cell r="CT774">
            <v>0</v>
          </cell>
          <cell r="CU774">
            <v>0</v>
          </cell>
          <cell r="CV774">
            <v>0</v>
          </cell>
          <cell r="CW774">
            <v>0</v>
          </cell>
          <cell r="CX774">
            <v>0</v>
          </cell>
          <cell r="CY774">
            <v>0</v>
          </cell>
          <cell r="CZ774">
            <v>0</v>
          </cell>
          <cell r="DA774">
            <v>0</v>
          </cell>
          <cell r="DB774">
            <v>0</v>
          </cell>
          <cell r="DC774">
            <v>0</v>
          </cell>
          <cell r="DD774">
            <v>0</v>
          </cell>
          <cell r="DE774">
            <v>0</v>
          </cell>
          <cell r="DF774">
            <v>0</v>
          </cell>
          <cell r="DG774">
            <v>0</v>
          </cell>
          <cell r="DH774">
            <v>0</v>
          </cell>
          <cell r="DI774">
            <v>0</v>
          </cell>
          <cell r="DJ774">
            <v>0</v>
          </cell>
          <cell r="DK774">
            <v>0</v>
          </cell>
          <cell r="DL774">
            <v>0</v>
          </cell>
          <cell r="DM774">
            <v>0</v>
          </cell>
          <cell r="DN774">
            <v>0</v>
          </cell>
          <cell r="DO774">
            <v>0</v>
          </cell>
          <cell r="DP774">
            <v>0</v>
          </cell>
          <cell r="DQ774">
            <v>0</v>
          </cell>
          <cell r="DR774">
            <v>0</v>
          </cell>
          <cell r="DS774">
            <v>0</v>
          </cell>
          <cell r="DT774">
            <v>0</v>
          </cell>
          <cell r="DU774">
            <v>0</v>
          </cell>
          <cell r="DV774">
            <v>0</v>
          </cell>
          <cell r="DW774">
            <v>0</v>
          </cell>
          <cell r="DX774">
            <v>0</v>
          </cell>
          <cell r="DY774">
            <v>0</v>
          </cell>
          <cell r="DZ774">
            <v>0</v>
          </cell>
          <cell r="EA774">
            <v>0</v>
          </cell>
          <cell r="EB774">
            <v>0</v>
          </cell>
          <cell r="EC774">
            <v>0</v>
          </cell>
          <cell r="ED774">
            <v>0</v>
          </cell>
          <cell r="EE774">
            <v>0</v>
          </cell>
          <cell r="EF774">
            <v>0</v>
          </cell>
          <cell r="EG774">
            <v>0</v>
          </cell>
          <cell r="EH774">
            <v>0</v>
          </cell>
          <cell r="EI774">
            <v>0</v>
          </cell>
          <cell r="EJ774">
            <v>0</v>
          </cell>
          <cell r="EK774">
            <v>0</v>
          </cell>
          <cell r="EL774">
            <v>0</v>
          </cell>
          <cell r="EM774">
            <v>0</v>
          </cell>
          <cell r="EN774">
            <v>0</v>
          </cell>
        </row>
        <row r="775">
          <cell r="A775">
            <v>0</v>
          </cell>
          <cell r="B775">
            <v>0</v>
          </cell>
          <cell r="C775">
            <v>0</v>
          </cell>
          <cell r="D775">
            <v>0</v>
          </cell>
          <cell r="E775">
            <v>0</v>
          </cell>
          <cell r="F775">
            <v>0</v>
          </cell>
          <cell r="G775">
            <v>0</v>
          </cell>
          <cell r="I775">
            <v>0</v>
          </cell>
          <cell r="J775">
            <v>0</v>
          </cell>
          <cell r="K775">
            <v>0</v>
          </cell>
          <cell r="L775">
            <v>0</v>
          </cell>
          <cell r="M775">
            <v>0</v>
          </cell>
          <cell r="N775">
            <v>0</v>
          </cell>
          <cell r="O775">
            <v>0</v>
          </cell>
          <cell r="P775">
            <v>0</v>
          </cell>
          <cell r="Q775">
            <v>0</v>
          </cell>
          <cell r="R775">
            <v>0</v>
          </cell>
          <cell r="S775">
            <v>0</v>
          </cell>
          <cell r="T775">
            <v>0</v>
          </cell>
          <cell r="U775">
            <v>0</v>
          </cell>
          <cell r="V775">
            <v>0</v>
          </cell>
          <cell r="W775">
            <v>0</v>
          </cell>
          <cell r="X775">
            <v>0</v>
          </cell>
          <cell r="Y775">
            <v>0</v>
          </cell>
          <cell r="Z775">
            <v>0</v>
          </cell>
          <cell r="AA775">
            <v>0</v>
          </cell>
          <cell r="AB775">
            <v>0</v>
          </cell>
          <cell r="AC775">
            <v>0</v>
          </cell>
          <cell r="AD775">
            <v>0</v>
          </cell>
          <cell r="AE775">
            <v>0</v>
          </cell>
          <cell r="AF775">
            <v>0</v>
          </cell>
          <cell r="AG775">
            <v>0</v>
          </cell>
          <cell r="AH775">
            <v>0</v>
          </cell>
          <cell r="AI775">
            <v>0</v>
          </cell>
          <cell r="AJ775">
            <v>0</v>
          </cell>
          <cell r="AK775">
            <v>0</v>
          </cell>
          <cell r="AL775">
            <v>0</v>
          </cell>
          <cell r="AM775">
            <v>0</v>
          </cell>
          <cell r="AN775">
            <v>0</v>
          </cell>
          <cell r="AO775">
            <v>0</v>
          </cell>
          <cell r="AP775">
            <v>0</v>
          </cell>
          <cell r="AQ775">
            <v>0</v>
          </cell>
          <cell r="AR775">
            <v>0</v>
          </cell>
          <cell r="AS775">
            <v>0</v>
          </cell>
          <cell r="AT775">
            <v>0</v>
          </cell>
          <cell r="AU775">
            <v>0</v>
          </cell>
          <cell r="AV775">
            <v>0</v>
          </cell>
          <cell r="AW775">
            <v>0</v>
          </cell>
          <cell r="AX775">
            <v>0</v>
          </cell>
          <cell r="AY775">
            <v>0</v>
          </cell>
          <cell r="AZ775">
            <v>0</v>
          </cell>
          <cell r="BA775">
            <v>0</v>
          </cell>
          <cell r="BB775">
            <v>0</v>
          </cell>
          <cell r="BC775">
            <v>0</v>
          </cell>
          <cell r="BD775">
            <v>0</v>
          </cell>
          <cell r="BE775">
            <v>0</v>
          </cell>
          <cell r="BF775">
            <v>0</v>
          </cell>
          <cell r="BG775">
            <v>0</v>
          </cell>
          <cell r="BH775">
            <v>0</v>
          </cell>
          <cell r="BI775">
            <v>0</v>
          </cell>
          <cell r="BJ775">
            <v>0</v>
          </cell>
          <cell r="BK775">
            <v>0</v>
          </cell>
          <cell r="BL775">
            <v>0</v>
          </cell>
          <cell r="BM775">
            <v>0</v>
          </cell>
          <cell r="BN775">
            <v>0</v>
          </cell>
          <cell r="BO775">
            <v>0</v>
          </cell>
          <cell r="BP775">
            <v>0</v>
          </cell>
          <cell r="BQ775">
            <v>0</v>
          </cell>
          <cell r="BR775">
            <v>0</v>
          </cell>
          <cell r="BS775">
            <v>0</v>
          </cell>
          <cell r="BT775">
            <v>0</v>
          </cell>
          <cell r="BU775">
            <v>0</v>
          </cell>
          <cell r="BV775">
            <v>0</v>
          </cell>
          <cell r="BW775">
            <v>0</v>
          </cell>
          <cell r="BX775">
            <v>0</v>
          </cell>
          <cell r="BY775">
            <v>0</v>
          </cell>
          <cell r="BZ775">
            <v>0</v>
          </cell>
          <cell r="CA775">
            <v>0</v>
          </cell>
          <cell r="CB775">
            <v>0</v>
          </cell>
          <cell r="CC775">
            <v>0</v>
          </cell>
          <cell r="CD775">
            <v>0</v>
          </cell>
          <cell r="CE775">
            <v>0</v>
          </cell>
          <cell r="CF775">
            <v>0</v>
          </cell>
          <cell r="CG775">
            <v>0</v>
          </cell>
          <cell r="CH775">
            <v>0</v>
          </cell>
          <cell r="CI775">
            <v>0</v>
          </cell>
          <cell r="CJ775">
            <v>0</v>
          </cell>
          <cell r="CK775">
            <v>0</v>
          </cell>
          <cell r="CL775">
            <v>0</v>
          </cell>
          <cell r="CM775">
            <v>0</v>
          </cell>
          <cell r="CN775">
            <v>0</v>
          </cell>
          <cell r="CO775">
            <v>0</v>
          </cell>
          <cell r="CP775">
            <v>0</v>
          </cell>
          <cell r="CQ775">
            <v>0</v>
          </cell>
          <cell r="CR775">
            <v>0</v>
          </cell>
          <cell r="CS775">
            <v>0</v>
          </cell>
          <cell r="CT775">
            <v>0</v>
          </cell>
          <cell r="CU775">
            <v>0</v>
          </cell>
          <cell r="CV775">
            <v>0</v>
          </cell>
          <cell r="CW775">
            <v>0</v>
          </cell>
          <cell r="CX775">
            <v>0</v>
          </cell>
          <cell r="CY775">
            <v>0</v>
          </cell>
          <cell r="CZ775">
            <v>0</v>
          </cell>
          <cell r="DA775">
            <v>0</v>
          </cell>
          <cell r="DB775">
            <v>0</v>
          </cell>
          <cell r="DC775">
            <v>0</v>
          </cell>
          <cell r="DD775">
            <v>0</v>
          </cell>
          <cell r="DE775">
            <v>0</v>
          </cell>
          <cell r="DF775">
            <v>0</v>
          </cell>
          <cell r="DG775">
            <v>0</v>
          </cell>
          <cell r="DH775">
            <v>0</v>
          </cell>
          <cell r="DI775">
            <v>0</v>
          </cell>
          <cell r="DJ775">
            <v>0</v>
          </cell>
          <cell r="DK775">
            <v>0</v>
          </cell>
          <cell r="DL775">
            <v>0</v>
          </cell>
          <cell r="DM775">
            <v>0</v>
          </cell>
          <cell r="DN775">
            <v>0</v>
          </cell>
          <cell r="DO775">
            <v>0</v>
          </cell>
          <cell r="DP775">
            <v>0</v>
          </cell>
          <cell r="DQ775">
            <v>0</v>
          </cell>
          <cell r="DR775">
            <v>0</v>
          </cell>
          <cell r="DS775">
            <v>0</v>
          </cell>
          <cell r="DT775">
            <v>0</v>
          </cell>
          <cell r="DU775">
            <v>0</v>
          </cell>
          <cell r="DV775">
            <v>0</v>
          </cell>
          <cell r="DW775">
            <v>0</v>
          </cell>
          <cell r="DX775">
            <v>0</v>
          </cell>
          <cell r="DY775">
            <v>0</v>
          </cell>
          <cell r="DZ775">
            <v>0</v>
          </cell>
          <cell r="EA775">
            <v>0</v>
          </cell>
          <cell r="EB775">
            <v>0</v>
          </cell>
          <cell r="EC775">
            <v>0</v>
          </cell>
          <cell r="ED775">
            <v>0</v>
          </cell>
          <cell r="EE775">
            <v>0</v>
          </cell>
          <cell r="EF775">
            <v>0</v>
          </cell>
          <cell r="EG775">
            <v>0</v>
          </cell>
          <cell r="EH775">
            <v>0</v>
          </cell>
          <cell r="EI775">
            <v>0</v>
          </cell>
          <cell r="EJ775">
            <v>0</v>
          </cell>
          <cell r="EK775">
            <v>0</v>
          </cell>
          <cell r="EL775">
            <v>0</v>
          </cell>
          <cell r="EM775">
            <v>0</v>
          </cell>
          <cell r="EN775">
            <v>0</v>
          </cell>
        </row>
        <row r="776">
          <cell r="A776">
            <v>0</v>
          </cell>
          <cell r="B776">
            <v>0</v>
          </cell>
          <cell r="C776">
            <v>0</v>
          </cell>
          <cell r="D776">
            <v>0</v>
          </cell>
          <cell r="E776">
            <v>0</v>
          </cell>
          <cell r="F776">
            <v>0</v>
          </cell>
          <cell r="G776">
            <v>0</v>
          </cell>
          <cell r="I776">
            <v>0</v>
          </cell>
          <cell r="J776">
            <v>0</v>
          </cell>
          <cell r="K776">
            <v>0</v>
          </cell>
          <cell r="L776">
            <v>0</v>
          </cell>
          <cell r="M776">
            <v>0</v>
          </cell>
          <cell r="N776">
            <v>0</v>
          </cell>
          <cell r="O776">
            <v>0</v>
          </cell>
          <cell r="P776">
            <v>0</v>
          </cell>
          <cell r="Q776">
            <v>0</v>
          </cell>
          <cell r="R776">
            <v>0</v>
          </cell>
          <cell r="S776">
            <v>0</v>
          </cell>
          <cell r="T776">
            <v>0</v>
          </cell>
          <cell r="U776">
            <v>0</v>
          </cell>
          <cell r="V776">
            <v>0</v>
          </cell>
          <cell r="W776">
            <v>0</v>
          </cell>
          <cell r="X776">
            <v>0</v>
          </cell>
          <cell r="Y776">
            <v>0</v>
          </cell>
          <cell r="Z776">
            <v>0</v>
          </cell>
          <cell r="AA776">
            <v>0</v>
          </cell>
          <cell r="AB776">
            <v>0</v>
          </cell>
          <cell r="AC776">
            <v>0</v>
          </cell>
          <cell r="AD776">
            <v>0</v>
          </cell>
          <cell r="AE776">
            <v>0</v>
          </cell>
          <cell r="AF776">
            <v>0</v>
          </cell>
          <cell r="AG776">
            <v>0</v>
          </cell>
          <cell r="AH776">
            <v>0</v>
          </cell>
          <cell r="AI776">
            <v>0</v>
          </cell>
          <cell r="AJ776">
            <v>0</v>
          </cell>
          <cell r="AK776">
            <v>0</v>
          </cell>
          <cell r="AL776">
            <v>0</v>
          </cell>
          <cell r="AM776">
            <v>0</v>
          </cell>
          <cell r="AN776">
            <v>0</v>
          </cell>
          <cell r="AO776">
            <v>0</v>
          </cell>
          <cell r="AP776">
            <v>0</v>
          </cell>
          <cell r="AQ776">
            <v>0</v>
          </cell>
          <cell r="AR776">
            <v>0</v>
          </cell>
          <cell r="AS776">
            <v>0</v>
          </cell>
          <cell r="AT776">
            <v>0</v>
          </cell>
          <cell r="AU776">
            <v>0</v>
          </cell>
          <cell r="AV776">
            <v>0</v>
          </cell>
          <cell r="AW776">
            <v>0</v>
          </cell>
          <cell r="AX776">
            <v>0</v>
          </cell>
          <cell r="AY776">
            <v>0</v>
          </cell>
          <cell r="AZ776">
            <v>0</v>
          </cell>
          <cell r="BA776">
            <v>0</v>
          </cell>
          <cell r="BB776">
            <v>0</v>
          </cell>
          <cell r="BC776">
            <v>0</v>
          </cell>
          <cell r="BD776">
            <v>0</v>
          </cell>
          <cell r="BE776">
            <v>0</v>
          </cell>
          <cell r="BF776">
            <v>0</v>
          </cell>
          <cell r="BG776">
            <v>0</v>
          </cell>
          <cell r="BH776">
            <v>0</v>
          </cell>
          <cell r="BI776">
            <v>0</v>
          </cell>
          <cell r="BJ776">
            <v>0</v>
          </cell>
          <cell r="BK776">
            <v>0</v>
          </cell>
          <cell r="BL776">
            <v>0</v>
          </cell>
          <cell r="BM776">
            <v>0</v>
          </cell>
          <cell r="BN776">
            <v>0</v>
          </cell>
          <cell r="BO776">
            <v>0</v>
          </cell>
          <cell r="BP776">
            <v>0</v>
          </cell>
          <cell r="BQ776">
            <v>0</v>
          </cell>
          <cell r="BR776">
            <v>0</v>
          </cell>
          <cell r="BS776">
            <v>0</v>
          </cell>
          <cell r="BT776">
            <v>0</v>
          </cell>
          <cell r="BU776">
            <v>0</v>
          </cell>
          <cell r="BV776">
            <v>0</v>
          </cell>
          <cell r="BW776">
            <v>0</v>
          </cell>
          <cell r="BX776">
            <v>0</v>
          </cell>
          <cell r="BY776">
            <v>0</v>
          </cell>
          <cell r="BZ776">
            <v>0</v>
          </cell>
          <cell r="CA776">
            <v>0</v>
          </cell>
          <cell r="CB776">
            <v>0</v>
          </cell>
          <cell r="CC776">
            <v>0</v>
          </cell>
          <cell r="CD776">
            <v>0</v>
          </cell>
          <cell r="CE776">
            <v>0</v>
          </cell>
          <cell r="CF776">
            <v>0</v>
          </cell>
          <cell r="CG776">
            <v>0</v>
          </cell>
          <cell r="CH776">
            <v>0</v>
          </cell>
          <cell r="CI776">
            <v>0</v>
          </cell>
          <cell r="CJ776">
            <v>0</v>
          </cell>
          <cell r="CK776">
            <v>0</v>
          </cell>
          <cell r="CL776">
            <v>0</v>
          </cell>
          <cell r="CM776">
            <v>0</v>
          </cell>
          <cell r="CN776">
            <v>0</v>
          </cell>
          <cell r="CO776">
            <v>0</v>
          </cell>
          <cell r="CP776">
            <v>0</v>
          </cell>
          <cell r="CQ776">
            <v>0</v>
          </cell>
          <cell r="CR776">
            <v>0</v>
          </cell>
          <cell r="CS776">
            <v>0</v>
          </cell>
          <cell r="CT776">
            <v>0</v>
          </cell>
          <cell r="CU776">
            <v>0</v>
          </cell>
          <cell r="CV776">
            <v>0</v>
          </cell>
          <cell r="CW776">
            <v>0</v>
          </cell>
          <cell r="CX776">
            <v>0</v>
          </cell>
          <cell r="CY776">
            <v>0</v>
          </cell>
          <cell r="CZ776">
            <v>0</v>
          </cell>
          <cell r="DA776">
            <v>0</v>
          </cell>
          <cell r="DB776">
            <v>0</v>
          </cell>
          <cell r="DC776">
            <v>0</v>
          </cell>
          <cell r="DD776">
            <v>0</v>
          </cell>
          <cell r="DE776">
            <v>0</v>
          </cell>
          <cell r="DF776">
            <v>0</v>
          </cell>
          <cell r="DG776">
            <v>0</v>
          </cell>
          <cell r="DH776">
            <v>0</v>
          </cell>
          <cell r="DI776">
            <v>0</v>
          </cell>
          <cell r="DJ776">
            <v>0</v>
          </cell>
          <cell r="DK776">
            <v>0</v>
          </cell>
          <cell r="DL776">
            <v>0</v>
          </cell>
          <cell r="DM776">
            <v>0</v>
          </cell>
          <cell r="DN776">
            <v>0</v>
          </cell>
          <cell r="DO776">
            <v>0</v>
          </cell>
          <cell r="DP776">
            <v>0</v>
          </cell>
          <cell r="DQ776">
            <v>0</v>
          </cell>
          <cell r="DR776">
            <v>0</v>
          </cell>
          <cell r="DS776">
            <v>0</v>
          </cell>
          <cell r="DT776">
            <v>0</v>
          </cell>
          <cell r="DU776">
            <v>0</v>
          </cell>
          <cell r="DV776">
            <v>0</v>
          </cell>
          <cell r="DW776">
            <v>0</v>
          </cell>
          <cell r="DX776">
            <v>0</v>
          </cell>
          <cell r="DY776">
            <v>0</v>
          </cell>
          <cell r="DZ776">
            <v>0</v>
          </cell>
          <cell r="EA776">
            <v>0</v>
          </cell>
          <cell r="EB776">
            <v>0</v>
          </cell>
          <cell r="EC776">
            <v>0</v>
          </cell>
          <cell r="ED776">
            <v>0</v>
          </cell>
          <cell r="EE776">
            <v>0</v>
          </cell>
          <cell r="EF776">
            <v>0</v>
          </cell>
          <cell r="EG776">
            <v>0</v>
          </cell>
          <cell r="EH776">
            <v>0</v>
          </cell>
          <cell r="EI776">
            <v>0</v>
          </cell>
          <cell r="EJ776">
            <v>0</v>
          </cell>
          <cell r="EK776">
            <v>0</v>
          </cell>
          <cell r="EL776">
            <v>0</v>
          </cell>
          <cell r="EM776">
            <v>0</v>
          </cell>
          <cell r="EN776">
            <v>0</v>
          </cell>
        </row>
        <row r="777">
          <cell r="A777">
            <v>0</v>
          </cell>
          <cell r="B777">
            <v>0</v>
          </cell>
          <cell r="C777">
            <v>0</v>
          </cell>
          <cell r="D777">
            <v>0</v>
          </cell>
          <cell r="E777">
            <v>0</v>
          </cell>
          <cell r="F777">
            <v>0</v>
          </cell>
          <cell r="G777">
            <v>0</v>
          </cell>
          <cell r="I777">
            <v>0</v>
          </cell>
          <cell r="J777">
            <v>0</v>
          </cell>
          <cell r="K777">
            <v>0</v>
          </cell>
          <cell r="L777">
            <v>0</v>
          </cell>
          <cell r="M777">
            <v>0</v>
          </cell>
          <cell r="N777">
            <v>0</v>
          </cell>
          <cell r="O777">
            <v>0</v>
          </cell>
          <cell r="P777">
            <v>0</v>
          </cell>
          <cell r="Q777">
            <v>0</v>
          </cell>
          <cell r="R777">
            <v>0</v>
          </cell>
          <cell r="S777">
            <v>0</v>
          </cell>
          <cell r="T777">
            <v>0</v>
          </cell>
          <cell r="U777">
            <v>0</v>
          </cell>
          <cell r="V777">
            <v>0</v>
          </cell>
          <cell r="W777">
            <v>0</v>
          </cell>
          <cell r="X777">
            <v>0</v>
          </cell>
          <cell r="Y777">
            <v>0</v>
          </cell>
          <cell r="Z777">
            <v>0</v>
          </cell>
          <cell r="AA777">
            <v>0</v>
          </cell>
          <cell r="AB777">
            <v>0</v>
          </cell>
          <cell r="AC777">
            <v>0</v>
          </cell>
          <cell r="AD777">
            <v>0</v>
          </cell>
          <cell r="AE777">
            <v>0</v>
          </cell>
          <cell r="AF777">
            <v>0</v>
          </cell>
          <cell r="AG777">
            <v>0</v>
          </cell>
          <cell r="AH777">
            <v>0</v>
          </cell>
          <cell r="AI777">
            <v>0</v>
          </cell>
          <cell r="AJ777">
            <v>0</v>
          </cell>
          <cell r="AK777">
            <v>0</v>
          </cell>
          <cell r="AL777">
            <v>0</v>
          </cell>
          <cell r="AM777">
            <v>0</v>
          </cell>
          <cell r="AN777">
            <v>0</v>
          </cell>
          <cell r="AO777">
            <v>0</v>
          </cell>
          <cell r="AP777">
            <v>0</v>
          </cell>
          <cell r="AQ777">
            <v>0</v>
          </cell>
          <cell r="AR777">
            <v>0</v>
          </cell>
          <cell r="AS777">
            <v>0</v>
          </cell>
          <cell r="AT777">
            <v>0</v>
          </cell>
          <cell r="AU777">
            <v>0</v>
          </cell>
          <cell r="AV777">
            <v>0</v>
          </cell>
          <cell r="AW777">
            <v>0</v>
          </cell>
          <cell r="AX777">
            <v>0</v>
          </cell>
          <cell r="AY777">
            <v>0</v>
          </cell>
          <cell r="AZ777">
            <v>0</v>
          </cell>
          <cell r="BA777">
            <v>0</v>
          </cell>
          <cell r="BB777">
            <v>0</v>
          </cell>
          <cell r="BC777">
            <v>0</v>
          </cell>
          <cell r="BD777">
            <v>0</v>
          </cell>
          <cell r="BE777">
            <v>0</v>
          </cell>
          <cell r="BF777">
            <v>0</v>
          </cell>
          <cell r="BG777">
            <v>0</v>
          </cell>
          <cell r="BH777">
            <v>0</v>
          </cell>
          <cell r="BI777">
            <v>0</v>
          </cell>
          <cell r="BJ777">
            <v>0</v>
          </cell>
          <cell r="BK777">
            <v>0</v>
          </cell>
          <cell r="BL777">
            <v>0</v>
          </cell>
          <cell r="BM777">
            <v>0</v>
          </cell>
          <cell r="BN777">
            <v>0</v>
          </cell>
          <cell r="BO777">
            <v>0</v>
          </cell>
          <cell r="BP777">
            <v>0</v>
          </cell>
          <cell r="BQ777">
            <v>0</v>
          </cell>
          <cell r="BR777">
            <v>0</v>
          </cell>
          <cell r="BS777">
            <v>0</v>
          </cell>
          <cell r="BT777">
            <v>0</v>
          </cell>
          <cell r="BU777">
            <v>0</v>
          </cell>
          <cell r="BV777">
            <v>0</v>
          </cell>
          <cell r="BW777">
            <v>0</v>
          </cell>
          <cell r="BX777">
            <v>0</v>
          </cell>
          <cell r="BY777">
            <v>0</v>
          </cell>
          <cell r="BZ777">
            <v>0</v>
          </cell>
          <cell r="CA777">
            <v>0</v>
          </cell>
          <cell r="CB777">
            <v>0</v>
          </cell>
          <cell r="CC777">
            <v>0</v>
          </cell>
          <cell r="CD777">
            <v>0</v>
          </cell>
          <cell r="CE777">
            <v>0</v>
          </cell>
          <cell r="CF777">
            <v>0</v>
          </cell>
          <cell r="CG777">
            <v>0</v>
          </cell>
          <cell r="CH777">
            <v>0</v>
          </cell>
          <cell r="CI777">
            <v>0</v>
          </cell>
          <cell r="CJ777">
            <v>0</v>
          </cell>
          <cell r="CK777">
            <v>0</v>
          </cell>
          <cell r="CL777">
            <v>0</v>
          </cell>
          <cell r="CM777">
            <v>0</v>
          </cell>
          <cell r="CN777">
            <v>0</v>
          </cell>
          <cell r="CO777">
            <v>0</v>
          </cell>
          <cell r="CP777">
            <v>0</v>
          </cell>
          <cell r="CQ777">
            <v>0</v>
          </cell>
          <cell r="CR777">
            <v>0</v>
          </cell>
          <cell r="CS777">
            <v>0</v>
          </cell>
          <cell r="CT777">
            <v>0</v>
          </cell>
          <cell r="CU777">
            <v>0</v>
          </cell>
          <cell r="CV777">
            <v>0</v>
          </cell>
          <cell r="CW777">
            <v>0</v>
          </cell>
          <cell r="CX777">
            <v>0</v>
          </cell>
          <cell r="CY777">
            <v>0</v>
          </cell>
          <cell r="CZ777">
            <v>0</v>
          </cell>
          <cell r="DA777">
            <v>0</v>
          </cell>
          <cell r="DB777">
            <v>0</v>
          </cell>
          <cell r="DC777">
            <v>0</v>
          </cell>
          <cell r="DD777">
            <v>0</v>
          </cell>
          <cell r="DE777">
            <v>0</v>
          </cell>
          <cell r="DF777">
            <v>0</v>
          </cell>
          <cell r="DG777">
            <v>0</v>
          </cell>
          <cell r="DH777">
            <v>0</v>
          </cell>
          <cell r="DI777">
            <v>0</v>
          </cell>
          <cell r="DJ777">
            <v>0</v>
          </cell>
          <cell r="DK777">
            <v>0</v>
          </cell>
          <cell r="DL777">
            <v>0</v>
          </cell>
          <cell r="DM777">
            <v>0</v>
          </cell>
          <cell r="DN777">
            <v>0</v>
          </cell>
          <cell r="DO777">
            <v>0</v>
          </cell>
          <cell r="DP777">
            <v>0</v>
          </cell>
          <cell r="DQ777">
            <v>0</v>
          </cell>
          <cell r="DR777">
            <v>0</v>
          </cell>
          <cell r="DS777">
            <v>0</v>
          </cell>
          <cell r="DT777">
            <v>0</v>
          </cell>
          <cell r="DU777">
            <v>0</v>
          </cell>
          <cell r="DV777">
            <v>0</v>
          </cell>
          <cell r="DW777">
            <v>0</v>
          </cell>
          <cell r="DX777">
            <v>0</v>
          </cell>
          <cell r="DY777">
            <v>0</v>
          </cell>
          <cell r="DZ777">
            <v>0</v>
          </cell>
          <cell r="EA777">
            <v>0</v>
          </cell>
          <cell r="EB777">
            <v>0</v>
          </cell>
          <cell r="EC777">
            <v>0</v>
          </cell>
          <cell r="ED777">
            <v>0</v>
          </cell>
          <cell r="EE777">
            <v>0</v>
          </cell>
          <cell r="EF777">
            <v>0</v>
          </cell>
          <cell r="EG777">
            <v>0</v>
          </cell>
          <cell r="EH777">
            <v>0</v>
          </cell>
          <cell r="EI777">
            <v>0</v>
          </cell>
          <cell r="EJ777">
            <v>0</v>
          </cell>
          <cell r="EK777">
            <v>0</v>
          </cell>
          <cell r="EL777">
            <v>0</v>
          </cell>
          <cell r="EM777">
            <v>0</v>
          </cell>
          <cell r="EN777">
            <v>0</v>
          </cell>
        </row>
        <row r="778">
          <cell r="A778">
            <v>0</v>
          </cell>
          <cell r="B778">
            <v>0</v>
          </cell>
          <cell r="C778">
            <v>0</v>
          </cell>
          <cell r="D778">
            <v>0</v>
          </cell>
          <cell r="E778">
            <v>0</v>
          </cell>
          <cell r="F778">
            <v>0</v>
          </cell>
          <cell r="G778">
            <v>0</v>
          </cell>
          <cell r="I778">
            <v>0</v>
          </cell>
          <cell r="J778">
            <v>0</v>
          </cell>
          <cell r="K778">
            <v>0</v>
          </cell>
          <cell r="L778">
            <v>0</v>
          </cell>
          <cell r="M778">
            <v>0</v>
          </cell>
          <cell r="N778">
            <v>0</v>
          </cell>
          <cell r="O778">
            <v>0</v>
          </cell>
          <cell r="P778">
            <v>0</v>
          </cell>
          <cell r="Q778">
            <v>0</v>
          </cell>
          <cell r="R778">
            <v>0</v>
          </cell>
          <cell r="S778">
            <v>0</v>
          </cell>
          <cell r="T778">
            <v>0</v>
          </cell>
          <cell r="U778">
            <v>0</v>
          </cell>
          <cell r="V778">
            <v>0</v>
          </cell>
          <cell r="W778">
            <v>0</v>
          </cell>
          <cell r="X778">
            <v>0</v>
          </cell>
          <cell r="Y778">
            <v>0</v>
          </cell>
          <cell r="Z778">
            <v>0</v>
          </cell>
          <cell r="AA778">
            <v>0</v>
          </cell>
          <cell r="AB778">
            <v>0</v>
          </cell>
          <cell r="AC778">
            <v>0</v>
          </cell>
          <cell r="AD778">
            <v>0</v>
          </cell>
          <cell r="AE778">
            <v>0</v>
          </cell>
          <cell r="AF778">
            <v>0</v>
          </cell>
          <cell r="AG778">
            <v>0</v>
          </cell>
          <cell r="AH778">
            <v>0</v>
          </cell>
          <cell r="AI778">
            <v>0</v>
          </cell>
          <cell r="AJ778">
            <v>0</v>
          </cell>
          <cell r="AK778">
            <v>0</v>
          </cell>
          <cell r="AL778">
            <v>0</v>
          </cell>
          <cell r="AM778">
            <v>0</v>
          </cell>
          <cell r="AN778">
            <v>0</v>
          </cell>
          <cell r="AO778">
            <v>0</v>
          </cell>
          <cell r="AP778">
            <v>0</v>
          </cell>
          <cell r="AQ778">
            <v>0</v>
          </cell>
          <cell r="AR778">
            <v>0</v>
          </cell>
          <cell r="AS778">
            <v>0</v>
          </cell>
          <cell r="AT778">
            <v>0</v>
          </cell>
          <cell r="AU778">
            <v>0</v>
          </cell>
          <cell r="AV778">
            <v>0</v>
          </cell>
          <cell r="AW778">
            <v>0</v>
          </cell>
          <cell r="AX778">
            <v>0</v>
          </cell>
          <cell r="AY778">
            <v>0</v>
          </cell>
          <cell r="AZ778">
            <v>0</v>
          </cell>
          <cell r="BA778">
            <v>0</v>
          </cell>
          <cell r="BB778">
            <v>0</v>
          </cell>
          <cell r="BC778">
            <v>0</v>
          </cell>
          <cell r="BD778">
            <v>0</v>
          </cell>
          <cell r="BE778">
            <v>0</v>
          </cell>
          <cell r="BF778">
            <v>0</v>
          </cell>
          <cell r="BG778">
            <v>0</v>
          </cell>
          <cell r="BH778">
            <v>0</v>
          </cell>
          <cell r="BI778">
            <v>0</v>
          </cell>
          <cell r="BJ778">
            <v>0</v>
          </cell>
          <cell r="BK778">
            <v>0</v>
          </cell>
          <cell r="BL778">
            <v>0</v>
          </cell>
          <cell r="BM778">
            <v>0</v>
          </cell>
          <cell r="BN778">
            <v>0</v>
          </cell>
          <cell r="BO778">
            <v>0</v>
          </cell>
          <cell r="BP778">
            <v>0</v>
          </cell>
          <cell r="BQ778">
            <v>0</v>
          </cell>
          <cell r="BR778">
            <v>0</v>
          </cell>
          <cell r="BS778">
            <v>0</v>
          </cell>
          <cell r="BT778">
            <v>0</v>
          </cell>
          <cell r="BU778">
            <v>0</v>
          </cell>
          <cell r="BV778">
            <v>0</v>
          </cell>
          <cell r="BW778">
            <v>0</v>
          </cell>
          <cell r="BX778">
            <v>0</v>
          </cell>
          <cell r="BY778">
            <v>0</v>
          </cell>
          <cell r="BZ778">
            <v>0</v>
          </cell>
          <cell r="CA778">
            <v>0</v>
          </cell>
          <cell r="CB778">
            <v>0</v>
          </cell>
          <cell r="CC778">
            <v>0</v>
          </cell>
          <cell r="CD778">
            <v>0</v>
          </cell>
          <cell r="CE778">
            <v>0</v>
          </cell>
          <cell r="CF778">
            <v>0</v>
          </cell>
          <cell r="CG778">
            <v>0</v>
          </cell>
          <cell r="CH778">
            <v>0</v>
          </cell>
          <cell r="CI778">
            <v>0</v>
          </cell>
          <cell r="CJ778">
            <v>0</v>
          </cell>
          <cell r="CK778">
            <v>0</v>
          </cell>
          <cell r="CL778">
            <v>0</v>
          </cell>
          <cell r="CM778">
            <v>0</v>
          </cell>
          <cell r="CN778">
            <v>0</v>
          </cell>
          <cell r="CO778">
            <v>0</v>
          </cell>
          <cell r="CP778">
            <v>0</v>
          </cell>
          <cell r="CQ778">
            <v>0</v>
          </cell>
          <cell r="CR778">
            <v>0</v>
          </cell>
          <cell r="CS778">
            <v>0</v>
          </cell>
          <cell r="CT778">
            <v>0</v>
          </cell>
          <cell r="CU778">
            <v>0</v>
          </cell>
          <cell r="CV778">
            <v>0</v>
          </cell>
          <cell r="CW778">
            <v>0</v>
          </cell>
          <cell r="CX778">
            <v>0</v>
          </cell>
          <cell r="CY778">
            <v>0</v>
          </cell>
          <cell r="CZ778">
            <v>0</v>
          </cell>
          <cell r="DA778">
            <v>0</v>
          </cell>
          <cell r="DB778">
            <v>0</v>
          </cell>
          <cell r="DC778">
            <v>0</v>
          </cell>
          <cell r="DD778">
            <v>0</v>
          </cell>
          <cell r="DE778">
            <v>0</v>
          </cell>
          <cell r="DF778">
            <v>0</v>
          </cell>
          <cell r="DG778">
            <v>0</v>
          </cell>
          <cell r="DH778">
            <v>0</v>
          </cell>
          <cell r="DI778">
            <v>0</v>
          </cell>
          <cell r="DJ778">
            <v>0</v>
          </cell>
          <cell r="DK778">
            <v>0</v>
          </cell>
          <cell r="DL778">
            <v>0</v>
          </cell>
          <cell r="DM778">
            <v>0</v>
          </cell>
          <cell r="DN778">
            <v>0</v>
          </cell>
          <cell r="DO778">
            <v>0</v>
          </cell>
          <cell r="DP778">
            <v>0</v>
          </cell>
          <cell r="DQ778">
            <v>0</v>
          </cell>
          <cell r="DR778">
            <v>0</v>
          </cell>
          <cell r="DS778">
            <v>0</v>
          </cell>
          <cell r="DT778">
            <v>0</v>
          </cell>
          <cell r="DU778">
            <v>0</v>
          </cell>
          <cell r="DV778">
            <v>0</v>
          </cell>
          <cell r="DW778">
            <v>0</v>
          </cell>
          <cell r="DX778">
            <v>0</v>
          </cell>
          <cell r="DY778">
            <v>0</v>
          </cell>
          <cell r="DZ778">
            <v>0</v>
          </cell>
          <cell r="EA778">
            <v>0</v>
          </cell>
          <cell r="EB778">
            <v>0</v>
          </cell>
          <cell r="EC778">
            <v>0</v>
          </cell>
          <cell r="ED778">
            <v>0</v>
          </cell>
          <cell r="EE778">
            <v>0</v>
          </cell>
          <cell r="EF778">
            <v>0</v>
          </cell>
          <cell r="EG778">
            <v>0</v>
          </cell>
          <cell r="EH778">
            <v>0</v>
          </cell>
          <cell r="EI778">
            <v>0</v>
          </cell>
          <cell r="EJ778">
            <v>0</v>
          </cell>
          <cell r="EK778">
            <v>0</v>
          </cell>
          <cell r="EL778">
            <v>0</v>
          </cell>
          <cell r="EM778">
            <v>0</v>
          </cell>
          <cell r="EN778">
            <v>0</v>
          </cell>
        </row>
        <row r="779">
          <cell r="A779">
            <v>0</v>
          </cell>
          <cell r="B779">
            <v>0</v>
          </cell>
          <cell r="C779">
            <v>0</v>
          </cell>
          <cell r="D779">
            <v>0</v>
          </cell>
          <cell r="E779">
            <v>0</v>
          </cell>
          <cell r="F779">
            <v>0</v>
          </cell>
          <cell r="G779">
            <v>0</v>
          </cell>
          <cell r="I779">
            <v>0</v>
          </cell>
          <cell r="J779">
            <v>0</v>
          </cell>
          <cell r="K779">
            <v>0</v>
          </cell>
          <cell r="L779">
            <v>0</v>
          </cell>
          <cell r="M779">
            <v>0</v>
          </cell>
          <cell r="N779">
            <v>0</v>
          </cell>
          <cell r="O779">
            <v>0</v>
          </cell>
          <cell r="P779">
            <v>0</v>
          </cell>
          <cell r="Q779">
            <v>0</v>
          </cell>
          <cell r="R779">
            <v>0</v>
          </cell>
          <cell r="S779">
            <v>0</v>
          </cell>
          <cell r="T779">
            <v>0</v>
          </cell>
          <cell r="U779">
            <v>0</v>
          </cell>
          <cell r="V779">
            <v>0</v>
          </cell>
          <cell r="W779">
            <v>0</v>
          </cell>
          <cell r="X779">
            <v>0</v>
          </cell>
          <cell r="Y779">
            <v>0</v>
          </cell>
          <cell r="Z779">
            <v>0</v>
          </cell>
          <cell r="AA779">
            <v>0</v>
          </cell>
          <cell r="AB779">
            <v>0</v>
          </cell>
          <cell r="AC779">
            <v>0</v>
          </cell>
          <cell r="AD779">
            <v>0</v>
          </cell>
          <cell r="AE779">
            <v>0</v>
          </cell>
          <cell r="AF779">
            <v>0</v>
          </cell>
          <cell r="AG779">
            <v>0</v>
          </cell>
          <cell r="AH779">
            <v>0</v>
          </cell>
          <cell r="AI779">
            <v>0</v>
          </cell>
          <cell r="AJ779">
            <v>0</v>
          </cell>
          <cell r="AK779">
            <v>0</v>
          </cell>
          <cell r="AL779">
            <v>0</v>
          </cell>
          <cell r="AM779">
            <v>0</v>
          </cell>
          <cell r="AN779">
            <v>0</v>
          </cell>
          <cell r="AO779">
            <v>0</v>
          </cell>
          <cell r="AP779">
            <v>0</v>
          </cell>
          <cell r="AQ779">
            <v>0</v>
          </cell>
          <cell r="AR779">
            <v>0</v>
          </cell>
          <cell r="AS779">
            <v>0</v>
          </cell>
          <cell r="AT779">
            <v>0</v>
          </cell>
          <cell r="AU779">
            <v>0</v>
          </cell>
          <cell r="AV779">
            <v>0</v>
          </cell>
          <cell r="AW779">
            <v>0</v>
          </cell>
          <cell r="AX779">
            <v>0</v>
          </cell>
          <cell r="AY779">
            <v>0</v>
          </cell>
          <cell r="AZ779">
            <v>0</v>
          </cell>
          <cell r="BA779">
            <v>0</v>
          </cell>
          <cell r="BB779">
            <v>0</v>
          </cell>
          <cell r="BC779">
            <v>0</v>
          </cell>
          <cell r="BD779">
            <v>0</v>
          </cell>
          <cell r="BE779">
            <v>0</v>
          </cell>
          <cell r="BF779">
            <v>0</v>
          </cell>
          <cell r="BG779">
            <v>0</v>
          </cell>
          <cell r="BH779">
            <v>0</v>
          </cell>
          <cell r="BI779">
            <v>0</v>
          </cell>
          <cell r="BJ779">
            <v>0</v>
          </cell>
          <cell r="BK779">
            <v>0</v>
          </cell>
          <cell r="BL779">
            <v>0</v>
          </cell>
          <cell r="BM779">
            <v>0</v>
          </cell>
          <cell r="BN779">
            <v>0</v>
          </cell>
          <cell r="BO779">
            <v>0</v>
          </cell>
          <cell r="BP779">
            <v>0</v>
          </cell>
          <cell r="BQ779">
            <v>0</v>
          </cell>
          <cell r="BR779">
            <v>0</v>
          </cell>
          <cell r="BS779">
            <v>0</v>
          </cell>
          <cell r="BT779">
            <v>0</v>
          </cell>
          <cell r="BU779">
            <v>0</v>
          </cell>
          <cell r="BV779">
            <v>0</v>
          </cell>
          <cell r="BW779">
            <v>0</v>
          </cell>
          <cell r="BX779">
            <v>0</v>
          </cell>
          <cell r="BY779">
            <v>0</v>
          </cell>
          <cell r="BZ779">
            <v>0</v>
          </cell>
          <cell r="CA779">
            <v>0</v>
          </cell>
          <cell r="CB779">
            <v>0</v>
          </cell>
          <cell r="CC779">
            <v>0</v>
          </cell>
          <cell r="CD779">
            <v>0</v>
          </cell>
          <cell r="CE779">
            <v>0</v>
          </cell>
          <cell r="CF779">
            <v>0</v>
          </cell>
          <cell r="CG779">
            <v>0</v>
          </cell>
          <cell r="CH779">
            <v>0</v>
          </cell>
          <cell r="CI779">
            <v>0</v>
          </cell>
          <cell r="CJ779">
            <v>0</v>
          </cell>
          <cell r="CK779">
            <v>0</v>
          </cell>
          <cell r="CL779">
            <v>0</v>
          </cell>
          <cell r="CM779">
            <v>0</v>
          </cell>
          <cell r="CN779">
            <v>0</v>
          </cell>
          <cell r="CO779">
            <v>0</v>
          </cell>
          <cell r="CP779">
            <v>0</v>
          </cell>
          <cell r="CQ779">
            <v>0</v>
          </cell>
          <cell r="CR779">
            <v>0</v>
          </cell>
          <cell r="CS779">
            <v>0</v>
          </cell>
          <cell r="CT779">
            <v>0</v>
          </cell>
          <cell r="CU779">
            <v>0</v>
          </cell>
          <cell r="CV779">
            <v>0</v>
          </cell>
          <cell r="CW779">
            <v>0</v>
          </cell>
          <cell r="CX779">
            <v>0</v>
          </cell>
          <cell r="CY779">
            <v>0</v>
          </cell>
          <cell r="CZ779">
            <v>0</v>
          </cell>
          <cell r="DA779">
            <v>0</v>
          </cell>
          <cell r="DB779">
            <v>0</v>
          </cell>
          <cell r="DC779">
            <v>0</v>
          </cell>
          <cell r="DD779">
            <v>0</v>
          </cell>
          <cell r="DE779">
            <v>0</v>
          </cell>
          <cell r="DF779">
            <v>0</v>
          </cell>
          <cell r="DG779">
            <v>0</v>
          </cell>
          <cell r="DH779">
            <v>0</v>
          </cell>
          <cell r="DI779">
            <v>0</v>
          </cell>
          <cell r="DJ779">
            <v>0</v>
          </cell>
          <cell r="DK779">
            <v>0</v>
          </cell>
          <cell r="DL779">
            <v>0</v>
          </cell>
          <cell r="DM779">
            <v>0</v>
          </cell>
          <cell r="DN779">
            <v>0</v>
          </cell>
          <cell r="DO779">
            <v>0</v>
          </cell>
          <cell r="DP779">
            <v>0</v>
          </cell>
          <cell r="DQ779">
            <v>0</v>
          </cell>
          <cell r="DR779">
            <v>0</v>
          </cell>
          <cell r="DS779">
            <v>0</v>
          </cell>
          <cell r="DT779">
            <v>0</v>
          </cell>
          <cell r="DU779">
            <v>0</v>
          </cell>
          <cell r="DV779">
            <v>0</v>
          </cell>
          <cell r="DW779">
            <v>0</v>
          </cell>
          <cell r="DX779">
            <v>0</v>
          </cell>
          <cell r="DY779">
            <v>0</v>
          </cell>
          <cell r="DZ779">
            <v>0</v>
          </cell>
          <cell r="EA779">
            <v>0</v>
          </cell>
          <cell r="EB779">
            <v>0</v>
          </cell>
          <cell r="EC779">
            <v>0</v>
          </cell>
          <cell r="ED779">
            <v>0</v>
          </cell>
          <cell r="EE779">
            <v>0</v>
          </cell>
          <cell r="EF779">
            <v>0</v>
          </cell>
          <cell r="EG779">
            <v>0</v>
          </cell>
          <cell r="EH779">
            <v>0</v>
          </cell>
          <cell r="EI779">
            <v>0</v>
          </cell>
          <cell r="EJ779">
            <v>0</v>
          </cell>
          <cell r="EK779">
            <v>0</v>
          </cell>
          <cell r="EL779">
            <v>0</v>
          </cell>
          <cell r="EM779">
            <v>0</v>
          </cell>
          <cell r="EN779">
            <v>0</v>
          </cell>
        </row>
        <row r="780">
          <cell r="A780">
            <v>0</v>
          </cell>
          <cell r="B780">
            <v>0</v>
          </cell>
          <cell r="C780">
            <v>0</v>
          </cell>
          <cell r="D780">
            <v>0</v>
          </cell>
          <cell r="E780">
            <v>0</v>
          </cell>
          <cell r="F780">
            <v>0</v>
          </cell>
          <cell r="G780">
            <v>0</v>
          </cell>
          <cell r="I780">
            <v>0</v>
          </cell>
          <cell r="J780">
            <v>0</v>
          </cell>
          <cell r="K780">
            <v>0</v>
          </cell>
          <cell r="L780">
            <v>0</v>
          </cell>
          <cell r="M780">
            <v>0</v>
          </cell>
          <cell r="N780">
            <v>0</v>
          </cell>
          <cell r="O780">
            <v>0</v>
          </cell>
          <cell r="P780">
            <v>0</v>
          </cell>
          <cell r="Q780">
            <v>0</v>
          </cell>
          <cell r="R780">
            <v>0</v>
          </cell>
          <cell r="S780">
            <v>0</v>
          </cell>
          <cell r="T780">
            <v>0</v>
          </cell>
          <cell r="U780">
            <v>0</v>
          </cell>
          <cell r="V780">
            <v>0</v>
          </cell>
          <cell r="W780">
            <v>0</v>
          </cell>
          <cell r="X780">
            <v>0</v>
          </cell>
          <cell r="Y780">
            <v>0</v>
          </cell>
          <cell r="Z780">
            <v>0</v>
          </cell>
          <cell r="AA780">
            <v>0</v>
          </cell>
          <cell r="AB780">
            <v>0</v>
          </cell>
          <cell r="AC780">
            <v>0</v>
          </cell>
          <cell r="AD780">
            <v>0</v>
          </cell>
          <cell r="AE780">
            <v>0</v>
          </cell>
          <cell r="AF780">
            <v>0</v>
          </cell>
          <cell r="AG780">
            <v>0</v>
          </cell>
          <cell r="AH780">
            <v>0</v>
          </cell>
          <cell r="AI780">
            <v>0</v>
          </cell>
          <cell r="AJ780">
            <v>0</v>
          </cell>
          <cell r="AK780">
            <v>0</v>
          </cell>
          <cell r="AL780">
            <v>0</v>
          </cell>
          <cell r="AM780">
            <v>0</v>
          </cell>
          <cell r="AN780">
            <v>0</v>
          </cell>
          <cell r="AO780">
            <v>0</v>
          </cell>
          <cell r="AP780">
            <v>0</v>
          </cell>
          <cell r="AQ780">
            <v>0</v>
          </cell>
          <cell r="AR780">
            <v>0</v>
          </cell>
          <cell r="AS780">
            <v>0</v>
          </cell>
          <cell r="AT780">
            <v>0</v>
          </cell>
          <cell r="AU780">
            <v>0</v>
          </cell>
          <cell r="AV780">
            <v>0</v>
          </cell>
          <cell r="AW780">
            <v>0</v>
          </cell>
          <cell r="AX780">
            <v>0</v>
          </cell>
          <cell r="AY780">
            <v>0</v>
          </cell>
          <cell r="AZ780">
            <v>0</v>
          </cell>
          <cell r="BA780">
            <v>0</v>
          </cell>
          <cell r="BB780">
            <v>0</v>
          </cell>
          <cell r="BC780">
            <v>0</v>
          </cell>
          <cell r="BD780">
            <v>0</v>
          </cell>
          <cell r="BE780">
            <v>0</v>
          </cell>
          <cell r="BF780">
            <v>0</v>
          </cell>
          <cell r="BG780">
            <v>0</v>
          </cell>
          <cell r="BH780">
            <v>0</v>
          </cell>
          <cell r="BI780">
            <v>0</v>
          </cell>
          <cell r="BJ780">
            <v>0</v>
          </cell>
          <cell r="BK780">
            <v>0</v>
          </cell>
          <cell r="BL780">
            <v>0</v>
          </cell>
          <cell r="BM780">
            <v>0</v>
          </cell>
          <cell r="BN780">
            <v>0</v>
          </cell>
          <cell r="BO780">
            <v>0</v>
          </cell>
          <cell r="BP780">
            <v>0</v>
          </cell>
          <cell r="BQ780">
            <v>0</v>
          </cell>
          <cell r="BR780">
            <v>0</v>
          </cell>
          <cell r="BS780">
            <v>0</v>
          </cell>
          <cell r="BT780">
            <v>0</v>
          </cell>
          <cell r="BU780">
            <v>0</v>
          </cell>
          <cell r="BV780">
            <v>0</v>
          </cell>
          <cell r="BW780">
            <v>0</v>
          </cell>
          <cell r="BX780">
            <v>0</v>
          </cell>
          <cell r="BY780">
            <v>0</v>
          </cell>
          <cell r="BZ780">
            <v>0</v>
          </cell>
          <cell r="CA780">
            <v>0</v>
          </cell>
          <cell r="CB780">
            <v>0</v>
          </cell>
          <cell r="CC780">
            <v>0</v>
          </cell>
          <cell r="CD780">
            <v>0</v>
          </cell>
          <cell r="CE780">
            <v>0</v>
          </cell>
          <cell r="CF780">
            <v>0</v>
          </cell>
          <cell r="CG780">
            <v>0</v>
          </cell>
          <cell r="CH780">
            <v>0</v>
          </cell>
          <cell r="CI780">
            <v>0</v>
          </cell>
          <cell r="CJ780">
            <v>0</v>
          </cell>
          <cell r="CK780">
            <v>0</v>
          </cell>
          <cell r="CL780">
            <v>0</v>
          </cell>
          <cell r="CM780">
            <v>0</v>
          </cell>
          <cell r="CN780">
            <v>0</v>
          </cell>
          <cell r="CO780">
            <v>0</v>
          </cell>
          <cell r="CP780">
            <v>0</v>
          </cell>
          <cell r="CQ780">
            <v>0</v>
          </cell>
          <cell r="CR780">
            <v>0</v>
          </cell>
          <cell r="CS780">
            <v>0</v>
          </cell>
          <cell r="CT780">
            <v>0</v>
          </cell>
          <cell r="CU780">
            <v>0</v>
          </cell>
          <cell r="CV780">
            <v>0</v>
          </cell>
          <cell r="CW780">
            <v>0</v>
          </cell>
          <cell r="CX780">
            <v>0</v>
          </cell>
          <cell r="CY780">
            <v>0</v>
          </cell>
          <cell r="CZ780">
            <v>0</v>
          </cell>
          <cell r="DA780">
            <v>0</v>
          </cell>
          <cell r="DB780">
            <v>0</v>
          </cell>
          <cell r="DC780">
            <v>0</v>
          </cell>
          <cell r="DD780">
            <v>0</v>
          </cell>
          <cell r="DE780">
            <v>0</v>
          </cell>
          <cell r="DF780">
            <v>0</v>
          </cell>
          <cell r="DG780">
            <v>0</v>
          </cell>
          <cell r="DH780">
            <v>0</v>
          </cell>
          <cell r="DI780">
            <v>0</v>
          </cell>
          <cell r="DJ780">
            <v>0</v>
          </cell>
          <cell r="DK780">
            <v>0</v>
          </cell>
          <cell r="DL780">
            <v>0</v>
          </cell>
          <cell r="DM780">
            <v>0</v>
          </cell>
          <cell r="DN780">
            <v>0</v>
          </cell>
          <cell r="DO780">
            <v>0</v>
          </cell>
          <cell r="DP780">
            <v>0</v>
          </cell>
          <cell r="DQ780">
            <v>0</v>
          </cell>
          <cell r="DR780">
            <v>0</v>
          </cell>
          <cell r="DS780">
            <v>0</v>
          </cell>
          <cell r="DT780">
            <v>0</v>
          </cell>
          <cell r="DU780">
            <v>0</v>
          </cell>
          <cell r="DV780">
            <v>0</v>
          </cell>
          <cell r="DW780">
            <v>0</v>
          </cell>
          <cell r="DX780">
            <v>0</v>
          </cell>
          <cell r="DY780">
            <v>0</v>
          </cell>
          <cell r="DZ780">
            <v>0</v>
          </cell>
          <cell r="EA780">
            <v>0</v>
          </cell>
          <cell r="EB780">
            <v>0</v>
          </cell>
          <cell r="EC780">
            <v>0</v>
          </cell>
          <cell r="ED780">
            <v>0</v>
          </cell>
          <cell r="EE780">
            <v>0</v>
          </cell>
          <cell r="EF780">
            <v>0</v>
          </cell>
          <cell r="EG780">
            <v>0</v>
          </cell>
          <cell r="EH780">
            <v>0</v>
          </cell>
          <cell r="EI780">
            <v>0</v>
          </cell>
          <cell r="EJ780">
            <v>0</v>
          </cell>
          <cell r="EK780">
            <v>0</v>
          </cell>
          <cell r="EL780">
            <v>0</v>
          </cell>
          <cell r="EM780">
            <v>0</v>
          </cell>
          <cell r="EN780">
            <v>0</v>
          </cell>
        </row>
        <row r="781">
          <cell r="A781">
            <v>0</v>
          </cell>
          <cell r="B781">
            <v>0</v>
          </cell>
          <cell r="C781">
            <v>0</v>
          </cell>
          <cell r="D781">
            <v>0</v>
          </cell>
          <cell r="E781">
            <v>0</v>
          </cell>
          <cell r="F781">
            <v>0</v>
          </cell>
          <cell r="G781">
            <v>0</v>
          </cell>
          <cell r="I781">
            <v>0</v>
          </cell>
          <cell r="J781">
            <v>0</v>
          </cell>
          <cell r="K781">
            <v>0</v>
          </cell>
          <cell r="L781">
            <v>0</v>
          </cell>
          <cell r="M781">
            <v>0</v>
          </cell>
          <cell r="N781">
            <v>0</v>
          </cell>
          <cell r="O781">
            <v>0</v>
          </cell>
          <cell r="P781">
            <v>0</v>
          </cell>
          <cell r="Q781">
            <v>0</v>
          </cell>
          <cell r="R781">
            <v>0</v>
          </cell>
          <cell r="S781">
            <v>0</v>
          </cell>
          <cell r="T781">
            <v>0</v>
          </cell>
          <cell r="U781">
            <v>0</v>
          </cell>
          <cell r="V781">
            <v>0</v>
          </cell>
          <cell r="W781">
            <v>0</v>
          </cell>
          <cell r="X781">
            <v>0</v>
          </cell>
          <cell r="Y781">
            <v>0</v>
          </cell>
          <cell r="Z781">
            <v>0</v>
          </cell>
          <cell r="AA781">
            <v>0</v>
          </cell>
          <cell r="AB781">
            <v>0</v>
          </cell>
          <cell r="AC781">
            <v>0</v>
          </cell>
          <cell r="AD781">
            <v>0</v>
          </cell>
          <cell r="AE781">
            <v>0</v>
          </cell>
          <cell r="AF781">
            <v>0</v>
          </cell>
          <cell r="AG781">
            <v>0</v>
          </cell>
          <cell r="AH781">
            <v>0</v>
          </cell>
          <cell r="AI781">
            <v>0</v>
          </cell>
          <cell r="AJ781">
            <v>0</v>
          </cell>
          <cell r="AK781">
            <v>0</v>
          </cell>
          <cell r="AL781">
            <v>0</v>
          </cell>
          <cell r="AM781">
            <v>0</v>
          </cell>
          <cell r="AN781">
            <v>0</v>
          </cell>
          <cell r="AO781">
            <v>0</v>
          </cell>
          <cell r="AP781">
            <v>0</v>
          </cell>
          <cell r="AQ781">
            <v>0</v>
          </cell>
          <cell r="AR781">
            <v>0</v>
          </cell>
          <cell r="AS781">
            <v>0</v>
          </cell>
          <cell r="AT781">
            <v>0</v>
          </cell>
          <cell r="AU781">
            <v>0</v>
          </cell>
          <cell r="AV781">
            <v>0</v>
          </cell>
          <cell r="AW781">
            <v>0</v>
          </cell>
          <cell r="AX781">
            <v>0</v>
          </cell>
          <cell r="AY781">
            <v>0</v>
          </cell>
          <cell r="AZ781">
            <v>0</v>
          </cell>
          <cell r="BA781">
            <v>0</v>
          </cell>
          <cell r="BB781">
            <v>0</v>
          </cell>
          <cell r="BC781">
            <v>0</v>
          </cell>
          <cell r="BD781">
            <v>0</v>
          </cell>
          <cell r="BE781">
            <v>0</v>
          </cell>
          <cell r="BF781">
            <v>0</v>
          </cell>
          <cell r="BG781">
            <v>0</v>
          </cell>
          <cell r="BH781">
            <v>0</v>
          </cell>
          <cell r="BI781">
            <v>0</v>
          </cell>
          <cell r="BJ781">
            <v>0</v>
          </cell>
          <cell r="BK781">
            <v>0</v>
          </cell>
          <cell r="BL781">
            <v>0</v>
          </cell>
          <cell r="BM781">
            <v>0</v>
          </cell>
          <cell r="BN781">
            <v>0</v>
          </cell>
          <cell r="BO781">
            <v>0</v>
          </cell>
          <cell r="BP781">
            <v>0</v>
          </cell>
          <cell r="BQ781">
            <v>0</v>
          </cell>
          <cell r="BR781">
            <v>0</v>
          </cell>
          <cell r="BS781">
            <v>0</v>
          </cell>
          <cell r="BT781">
            <v>0</v>
          </cell>
          <cell r="BU781">
            <v>0</v>
          </cell>
          <cell r="BV781">
            <v>0</v>
          </cell>
          <cell r="BW781">
            <v>0</v>
          </cell>
          <cell r="BX781">
            <v>0</v>
          </cell>
          <cell r="BY781">
            <v>0</v>
          </cell>
          <cell r="BZ781">
            <v>0</v>
          </cell>
          <cell r="CA781">
            <v>0</v>
          </cell>
          <cell r="CB781">
            <v>0</v>
          </cell>
          <cell r="CC781">
            <v>0</v>
          </cell>
          <cell r="CD781">
            <v>0</v>
          </cell>
          <cell r="CE781">
            <v>0</v>
          </cell>
          <cell r="CF781">
            <v>0</v>
          </cell>
          <cell r="CG781">
            <v>0</v>
          </cell>
          <cell r="CH781">
            <v>0</v>
          </cell>
          <cell r="CI781">
            <v>0</v>
          </cell>
          <cell r="CJ781">
            <v>0</v>
          </cell>
          <cell r="CK781">
            <v>0</v>
          </cell>
          <cell r="CL781">
            <v>0</v>
          </cell>
          <cell r="CM781">
            <v>0</v>
          </cell>
          <cell r="CN781">
            <v>0</v>
          </cell>
          <cell r="CO781">
            <v>0</v>
          </cell>
          <cell r="CP781">
            <v>0</v>
          </cell>
          <cell r="CQ781">
            <v>0</v>
          </cell>
          <cell r="CR781">
            <v>0</v>
          </cell>
          <cell r="CS781">
            <v>0</v>
          </cell>
          <cell r="CT781">
            <v>0</v>
          </cell>
          <cell r="CU781">
            <v>0</v>
          </cell>
          <cell r="CV781">
            <v>0</v>
          </cell>
          <cell r="CW781">
            <v>0</v>
          </cell>
          <cell r="CX781">
            <v>0</v>
          </cell>
          <cell r="CY781">
            <v>0</v>
          </cell>
          <cell r="CZ781">
            <v>0</v>
          </cell>
          <cell r="DA781">
            <v>0</v>
          </cell>
          <cell r="DB781">
            <v>0</v>
          </cell>
          <cell r="DC781">
            <v>0</v>
          </cell>
          <cell r="DD781">
            <v>0</v>
          </cell>
          <cell r="DE781">
            <v>0</v>
          </cell>
          <cell r="DF781">
            <v>0</v>
          </cell>
          <cell r="DG781">
            <v>0</v>
          </cell>
          <cell r="DH781">
            <v>0</v>
          </cell>
          <cell r="DI781">
            <v>0</v>
          </cell>
          <cell r="DJ781">
            <v>0</v>
          </cell>
          <cell r="DK781">
            <v>0</v>
          </cell>
          <cell r="DL781">
            <v>0</v>
          </cell>
          <cell r="DM781">
            <v>0</v>
          </cell>
          <cell r="DN781">
            <v>0</v>
          </cell>
          <cell r="DO781">
            <v>0</v>
          </cell>
          <cell r="DP781">
            <v>0</v>
          </cell>
          <cell r="DQ781">
            <v>0</v>
          </cell>
          <cell r="DR781">
            <v>0</v>
          </cell>
          <cell r="DS781">
            <v>0</v>
          </cell>
          <cell r="DT781">
            <v>0</v>
          </cell>
          <cell r="DU781">
            <v>0</v>
          </cell>
          <cell r="DV781">
            <v>0</v>
          </cell>
          <cell r="DW781">
            <v>0</v>
          </cell>
          <cell r="DX781">
            <v>0</v>
          </cell>
          <cell r="DY781">
            <v>0</v>
          </cell>
          <cell r="DZ781">
            <v>0</v>
          </cell>
          <cell r="EA781">
            <v>0</v>
          </cell>
          <cell r="EB781">
            <v>0</v>
          </cell>
          <cell r="EC781">
            <v>0</v>
          </cell>
          <cell r="ED781">
            <v>0</v>
          </cell>
          <cell r="EE781">
            <v>0</v>
          </cell>
          <cell r="EF781">
            <v>0</v>
          </cell>
          <cell r="EG781">
            <v>0</v>
          </cell>
          <cell r="EH781">
            <v>0</v>
          </cell>
          <cell r="EI781">
            <v>0</v>
          </cell>
          <cell r="EJ781">
            <v>0</v>
          </cell>
          <cell r="EK781">
            <v>0</v>
          </cell>
          <cell r="EL781">
            <v>0</v>
          </cell>
          <cell r="EM781">
            <v>0</v>
          </cell>
          <cell r="EN781">
            <v>0</v>
          </cell>
        </row>
        <row r="782">
          <cell r="A782">
            <v>0</v>
          </cell>
          <cell r="B782">
            <v>0</v>
          </cell>
          <cell r="C782">
            <v>0</v>
          </cell>
          <cell r="D782">
            <v>0</v>
          </cell>
          <cell r="E782">
            <v>0</v>
          </cell>
          <cell r="F782">
            <v>0</v>
          </cell>
          <cell r="G782">
            <v>0</v>
          </cell>
          <cell r="I782">
            <v>0</v>
          </cell>
          <cell r="J782">
            <v>0</v>
          </cell>
          <cell r="K782">
            <v>0</v>
          </cell>
          <cell r="L782">
            <v>0</v>
          </cell>
          <cell r="M782">
            <v>0</v>
          </cell>
          <cell r="N782">
            <v>0</v>
          </cell>
          <cell r="O782">
            <v>0</v>
          </cell>
          <cell r="P782">
            <v>0</v>
          </cell>
          <cell r="Q782">
            <v>0</v>
          </cell>
          <cell r="R782">
            <v>0</v>
          </cell>
          <cell r="S782">
            <v>0</v>
          </cell>
          <cell r="T782">
            <v>0</v>
          </cell>
          <cell r="U782">
            <v>0</v>
          </cell>
          <cell r="V782">
            <v>0</v>
          </cell>
          <cell r="W782">
            <v>0</v>
          </cell>
          <cell r="X782">
            <v>0</v>
          </cell>
          <cell r="Y782">
            <v>0</v>
          </cell>
          <cell r="Z782">
            <v>0</v>
          </cell>
          <cell r="AA782">
            <v>0</v>
          </cell>
          <cell r="AB782">
            <v>0</v>
          </cell>
          <cell r="AC782">
            <v>0</v>
          </cell>
          <cell r="AD782">
            <v>0</v>
          </cell>
          <cell r="AE782">
            <v>0</v>
          </cell>
          <cell r="AF782">
            <v>0</v>
          </cell>
          <cell r="AG782">
            <v>0</v>
          </cell>
          <cell r="AH782">
            <v>0</v>
          </cell>
          <cell r="AI782">
            <v>0</v>
          </cell>
          <cell r="AJ782">
            <v>0</v>
          </cell>
          <cell r="AK782">
            <v>0</v>
          </cell>
          <cell r="AL782">
            <v>0</v>
          </cell>
          <cell r="AM782">
            <v>0</v>
          </cell>
          <cell r="AN782">
            <v>0</v>
          </cell>
          <cell r="AO782">
            <v>0</v>
          </cell>
          <cell r="AP782">
            <v>0</v>
          </cell>
          <cell r="AQ782">
            <v>0</v>
          </cell>
          <cell r="AR782">
            <v>0</v>
          </cell>
          <cell r="AS782">
            <v>0</v>
          </cell>
          <cell r="AT782">
            <v>0</v>
          </cell>
          <cell r="AU782">
            <v>0</v>
          </cell>
          <cell r="AV782">
            <v>0</v>
          </cell>
          <cell r="AW782">
            <v>0</v>
          </cell>
          <cell r="AX782">
            <v>0</v>
          </cell>
          <cell r="AY782">
            <v>0</v>
          </cell>
          <cell r="AZ782">
            <v>0</v>
          </cell>
          <cell r="BA782">
            <v>0</v>
          </cell>
          <cell r="BB782">
            <v>0</v>
          </cell>
          <cell r="BC782">
            <v>0</v>
          </cell>
          <cell r="BD782">
            <v>0</v>
          </cell>
          <cell r="BE782">
            <v>0</v>
          </cell>
          <cell r="BF782">
            <v>0</v>
          </cell>
          <cell r="BG782">
            <v>0</v>
          </cell>
          <cell r="BH782">
            <v>0</v>
          </cell>
          <cell r="BI782">
            <v>0</v>
          </cell>
          <cell r="BJ782">
            <v>0</v>
          </cell>
          <cell r="BK782">
            <v>0</v>
          </cell>
          <cell r="BL782">
            <v>0</v>
          </cell>
          <cell r="BM782">
            <v>0</v>
          </cell>
          <cell r="BN782">
            <v>0</v>
          </cell>
          <cell r="BO782">
            <v>0</v>
          </cell>
          <cell r="BP782">
            <v>0</v>
          </cell>
          <cell r="BQ782">
            <v>0</v>
          </cell>
          <cell r="BR782">
            <v>0</v>
          </cell>
          <cell r="BS782">
            <v>0</v>
          </cell>
          <cell r="BT782">
            <v>0</v>
          </cell>
          <cell r="BU782">
            <v>0</v>
          </cell>
          <cell r="BV782">
            <v>0</v>
          </cell>
          <cell r="BW782">
            <v>0</v>
          </cell>
          <cell r="BX782">
            <v>0</v>
          </cell>
          <cell r="BY782">
            <v>0</v>
          </cell>
          <cell r="BZ782">
            <v>0</v>
          </cell>
          <cell r="CA782">
            <v>0</v>
          </cell>
          <cell r="CB782">
            <v>0</v>
          </cell>
          <cell r="CC782">
            <v>0</v>
          </cell>
          <cell r="CD782">
            <v>0</v>
          </cell>
          <cell r="CE782">
            <v>0</v>
          </cell>
          <cell r="CF782">
            <v>0</v>
          </cell>
          <cell r="CG782">
            <v>0</v>
          </cell>
          <cell r="CH782">
            <v>0</v>
          </cell>
          <cell r="CI782">
            <v>0</v>
          </cell>
          <cell r="CJ782">
            <v>0</v>
          </cell>
          <cell r="CK782">
            <v>0</v>
          </cell>
          <cell r="CL782">
            <v>0</v>
          </cell>
          <cell r="CM782">
            <v>0</v>
          </cell>
          <cell r="CN782">
            <v>0</v>
          </cell>
          <cell r="CO782">
            <v>0</v>
          </cell>
          <cell r="CP782">
            <v>0</v>
          </cell>
          <cell r="CQ782">
            <v>0</v>
          </cell>
          <cell r="CR782">
            <v>0</v>
          </cell>
          <cell r="CS782">
            <v>0</v>
          </cell>
          <cell r="CT782">
            <v>0</v>
          </cell>
          <cell r="CU782">
            <v>0</v>
          </cell>
          <cell r="CV782">
            <v>0</v>
          </cell>
          <cell r="CW782">
            <v>0</v>
          </cell>
          <cell r="CX782">
            <v>0</v>
          </cell>
          <cell r="CY782">
            <v>0</v>
          </cell>
          <cell r="CZ782">
            <v>0</v>
          </cell>
          <cell r="DA782">
            <v>0</v>
          </cell>
          <cell r="DB782">
            <v>0</v>
          </cell>
          <cell r="DC782">
            <v>0</v>
          </cell>
          <cell r="DD782">
            <v>0</v>
          </cell>
          <cell r="DE782">
            <v>0</v>
          </cell>
          <cell r="DF782">
            <v>0</v>
          </cell>
          <cell r="DG782">
            <v>0</v>
          </cell>
          <cell r="DH782">
            <v>0</v>
          </cell>
          <cell r="DI782">
            <v>0</v>
          </cell>
          <cell r="DJ782">
            <v>0</v>
          </cell>
          <cell r="DK782">
            <v>0</v>
          </cell>
          <cell r="DL782">
            <v>0</v>
          </cell>
          <cell r="DM782">
            <v>0</v>
          </cell>
          <cell r="DN782">
            <v>0</v>
          </cell>
          <cell r="DO782">
            <v>0</v>
          </cell>
          <cell r="DP782">
            <v>0</v>
          </cell>
          <cell r="DQ782">
            <v>0</v>
          </cell>
          <cell r="DR782">
            <v>0</v>
          </cell>
          <cell r="DS782">
            <v>0</v>
          </cell>
          <cell r="DT782">
            <v>0</v>
          </cell>
          <cell r="DU782">
            <v>0</v>
          </cell>
          <cell r="DV782">
            <v>0</v>
          </cell>
          <cell r="DW782">
            <v>0</v>
          </cell>
          <cell r="DX782">
            <v>0</v>
          </cell>
          <cell r="DY782">
            <v>0</v>
          </cell>
          <cell r="DZ782">
            <v>0</v>
          </cell>
          <cell r="EA782">
            <v>0</v>
          </cell>
          <cell r="EB782">
            <v>0</v>
          </cell>
          <cell r="EC782">
            <v>0</v>
          </cell>
          <cell r="ED782">
            <v>0</v>
          </cell>
          <cell r="EE782">
            <v>0</v>
          </cell>
          <cell r="EF782">
            <v>0</v>
          </cell>
          <cell r="EG782">
            <v>0</v>
          </cell>
          <cell r="EH782">
            <v>0</v>
          </cell>
          <cell r="EI782">
            <v>0</v>
          </cell>
          <cell r="EJ782">
            <v>0</v>
          </cell>
          <cell r="EK782">
            <v>0</v>
          </cell>
          <cell r="EL782">
            <v>0</v>
          </cell>
          <cell r="EM782">
            <v>0</v>
          </cell>
          <cell r="EN782">
            <v>0</v>
          </cell>
        </row>
        <row r="783">
          <cell r="A783">
            <v>0</v>
          </cell>
          <cell r="B783">
            <v>0</v>
          </cell>
          <cell r="C783">
            <v>0</v>
          </cell>
          <cell r="D783">
            <v>0</v>
          </cell>
          <cell r="E783">
            <v>0</v>
          </cell>
          <cell r="F783">
            <v>0</v>
          </cell>
          <cell r="G783">
            <v>0</v>
          </cell>
          <cell r="I783">
            <v>0</v>
          </cell>
          <cell r="J783">
            <v>0</v>
          </cell>
          <cell r="K783">
            <v>0</v>
          </cell>
          <cell r="L783">
            <v>0</v>
          </cell>
          <cell r="M783">
            <v>0</v>
          </cell>
          <cell r="N783">
            <v>0</v>
          </cell>
          <cell r="O783">
            <v>0</v>
          </cell>
          <cell r="P783">
            <v>0</v>
          </cell>
          <cell r="Q783">
            <v>0</v>
          </cell>
          <cell r="R783">
            <v>0</v>
          </cell>
          <cell r="S783">
            <v>0</v>
          </cell>
          <cell r="T783">
            <v>0</v>
          </cell>
          <cell r="U783">
            <v>0</v>
          </cell>
          <cell r="V783">
            <v>0</v>
          </cell>
          <cell r="W783">
            <v>0</v>
          </cell>
          <cell r="X783">
            <v>0</v>
          </cell>
          <cell r="Y783">
            <v>0</v>
          </cell>
          <cell r="Z783">
            <v>0</v>
          </cell>
          <cell r="AA783">
            <v>0</v>
          </cell>
          <cell r="AB783">
            <v>0</v>
          </cell>
          <cell r="AC783">
            <v>0</v>
          </cell>
          <cell r="AD783">
            <v>0</v>
          </cell>
          <cell r="AE783">
            <v>0</v>
          </cell>
          <cell r="AF783">
            <v>0</v>
          </cell>
          <cell r="AG783">
            <v>0</v>
          </cell>
          <cell r="AH783">
            <v>0</v>
          </cell>
          <cell r="AI783">
            <v>0</v>
          </cell>
          <cell r="AJ783">
            <v>0</v>
          </cell>
          <cell r="AK783">
            <v>0</v>
          </cell>
          <cell r="AL783">
            <v>0</v>
          </cell>
          <cell r="AM783">
            <v>0</v>
          </cell>
          <cell r="AN783">
            <v>0</v>
          </cell>
          <cell r="AO783">
            <v>0</v>
          </cell>
          <cell r="AP783">
            <v>0</v>
          </cell>
          <cell r="AQ783">
            <v>0</v>
          </cell>
          <cell r="AR783">
            <v>0</v>
          </cell>
          <cell r="AS783">
            <v>0</v>
          </cell>
          <cell r="AT783">
            <v>0</v>
          </cell>
          <cell r="AU783">
            <v>0</v>
          </cell>
          <cell r="AV783">
            <v>0</v>
          </cell>
          <cell r="AW783">
            <v>0</v>
          </cell>
          <cell r="AX783">
            <v>0</v>
          </cell>
          <cell r="AY783">
            <v>0</v>
          </cell>
          <cell r="AZ783">
            <v>0</v>
          </cell>
          <cell r="BA783">
            <v>0</v>
          </cell>
          <cell r="BB783">
            <v>0</v>
          </cell>
          <cell r="BC783">
            <v>0</v>
          </cell>
          <cell r="BD783">
            <v>0</v>
          </cell>
          <cell r="BE783">
            <v>0</v>
          </cell>
          <cell r="BF783">
            <v>0</v>
          </cell>
          <cell r="BG783">
            <v>0</v>
          </cell>
          <cell r="BH783">
            <v>0</v>
          </cell>
          <cell r="BI783">
            <v>0</v>
          </cell>
          <cell r="BJ783">
            <v>0</v>
          </cell>
          <cell r="BK783">
            <v>0</v>
          </cell>
          <cell r="BL783">
            <v>0</v>
          </cell>
          <cell r="BM783">
            <v>0</v>
          </cell>
          <cell r="BN783">
            <v>0</v>
          </cell>
          <cell r="BO783">
            <v>0</v>
          </cell>
          <cell r="BP783">
            <v>0</v>
          </cell>
          <cell r="BQ783">
            <v>0</v>
          </cell>
          <cell r="BR783">
            <v>0</v>
          </cell>
          <cell r="BS783">
            <v>0</v>
          </cell>
          <cell r="BT783">
            <v>0</v>
          </cell>
          <cell r="BU783">
            <v>0</v>
          </cell>
          <cell r="BV783">
            <v>0</v>
          </cell>
          <cell r="BW783">
            <v>0</v>
          </cell>
          <cell r="BX783">
            <v>0</v>
          </cell>
          <cell r="BY783">
            <v>0</v>
          </cell>
          <cell r="BZ783">
            <v>0</v>
          </cell>
          <cell r="CA783">
            <v>0</v>
          </cell>
          <cell r="CB783">
            <v>0</v>
          </cell>
          <cell r="CC783">
            <v>0</v>
          </cell>
          <cell r="CD783">
            <v>0</v>
          </cell>
          <cell r="CE783">
            <v>0</v>
          </cell>
          <cell r="CF783">
            <v>0</v>
          </cell>
          <cell r="CG783">
            <v>0</v>
          </cell>
          <cell r="CH783">
            <v>0</v>
          </cell>
          <cell r="CI783">
            <v>0</v>
          </cell>
          <cell r="CJ783">
            <v>0</v>
          </cell>
          <cell r="CK783">
            <v>0</v>
          </cell>
          <cell r="CL783">
            <v>0</v>
          </cell>
          <cell r="CM783">
            <v>0</v>
          </cell>
          <cell r="CN783">
            <v>0</v>
          </cell>
          <cell r="CO783">
            <v>0</v>
          </cell>
          <cell r="CP783">
            <v>0</v>
          </cell>
          <cell r="CQ783">
            <v>0</v>
          </cell>
          <cell r="CR783">
            <v>0</v>
          </cell>
          <cell r="CS783">
            <v>0</v>
          </cell>
          <cell r="CT783">
            <v>0</v>
          </cell>
          <cell r="CU783">
            <v>0</v>
          </cell>
          <cell r="CV783">
            <v>0</v>
          </cell>
          <cell r="CW783">
            <v>0</v>
          </cell>
          <cell r="CX783">
            <v>0</v>
          </cell>
          <cell r="CY783">
            <v>0</v>
          </cell>
          <cell r="CZ783">
            <v>0</v>
          </cell>
          <cell r="DA783">
            <v>0</v>
          </cell>
          <cell r="DB783">
            <v>0</v>
          </cell>
          <cell r="DC783">
            <v>0</v>
          </cell>
          <cell r="DD783">
            <v>0</v>
          </cell>
          <cell r="DE783">
            <v>0</v>
          </cell>
          <cell r="DF783">
            <v>0</v>
          </cell>
          <cell r="DG783">
            <v>0</v>
          </cell>
          <cell r="DH783">
            <v>0</v>
          </cell>
          <cell r="DI783">
            <v>0</v>
          </cell>
          <cell r="DJ783">
            <v>0</v>
          </cell>
          <cell r="DK783">
            <v>0</v>
          </cell>
          <cell r="DL783">
            <v>0</v>
          </cell>
          <cell r="DM783">
            <v>0</v>
          </cell>
          <cell r="DN783">
            <v>0</v>
          </cell>
          <cell r="DO783">
            <v>0</v>
          </cell>
          <cell r="DP783">
            <v>0</v>
          </cell>
          <cell r="DQ783">
            <v>0</v>
          </cell>
          <cell r="DR783">
            <v>0</v>
          </cell>
          <cell r="DS783">
            <v>0</v>
          </cell>
          <cell r="DT783">
            <v>0</v>
          </cell>
          <cell r="DU783">
            <v>0</v>
          </cell>
          <cell r="DV783">
            <v>0</v>
          </cell>
          <cell r="DW783">
            <v>0</v>
          </cell>
          <cell r="DX783">
            <v>0</v>
          </cell>
          <cell r="DY783">
            <v>0</v>
          </cell>
          <cell r="DZ783">
            <v>0</v>
          </cell>
          <cell r="EA783">
            <v>0</v>
          </cell>
          <cell r="EB783">
            <v>0</v>
          </cell>
          <cell r="EC783">
            <v>0</v>
          </cell>
          <cell r="ED783">
            <v>0</v>
          </cell>
          <cell r="EE783">
            <v>0</v>
          </cell>
          <cell r="EF783">
            <v>0</v>
          </cell>
          <cell r="EG783">
            <v>0</v>
          </cell>
          <cell r="EH783">
            <v>0</v>
          </cell>
          <cell r="EI783">
            <v>0</v>
          </cell>
          <cell r="EJ783">
            <v>0</v>
          </cell>
          <cell r="EK783">
            <v>0</v>
          </cell>
          <cell r="EL783">
            <v>0</v>
          </cell>
          <cell r="EM783">
            <v>0</v>
          </cell>
          <cell r="EN783">
            <v>0</v>
          </cell>
        </row>
        <row r="784">
          <cell r="A784">
            <v>0</v>
          </cell>
          <cell r="B784">
            <v>0</v>
          </cell>
          <cell r="C784">
            <v>0</v>
          </cell>
          <cell r="D784">
            <v>0</v>
          </cell>
          <cell r="E784">
            <v>0</v>
          </cell>
          <cell r="F784">
            <v>0</v>
          </cell>
          <cell r="G784">
            <v>0</v>
          </cell>
          <cell r="I784">
            <v>0</v>
          </cell>
          <cell r="J784">
            <v>0</v>
          </cell>
          <cell r="K784">
            <v>0</v>
          </cell>
          <cell r="L784">
            <v>0</v>
          </cell>
          <cell r="M784">
            <v>0</v>
          </cell>
          <cell r="N784">
            <v>0</v>
          </cell>
          <cell r="O784">
            <v>0</v>
          </cell>
          <cell r="P784">
            <v>0</v>
          </cell>
          <cell r="Q784">
            <v>0</v>
          </cell>
          <cell r="R784">
            <v>0</v>
          </cell>
          <cell r="S784">
            <v>0</v>
          </cell>
          <cell r="T784">
            <v>0</v>
          </cell>
          <cell r="U784">
            <v>0</v>
          </cell>
          <cell r="V784">
            <v>0</v>
          </cell>
          <cell r="W784">
            <v>0</v>
          </cell>
          <cell r="X784">
            <v>0</v>
          </cell>
          <cell r="Y784">
            <v>0</v>
          </cell>
          <cell r="Z784">
            <v>0</v>
          </cell>
          <cell r="AA784">
            <v>0</v>
          </cell>
          <cell r="AB784">
            <v>0</v>
          </cell>
          <cell r="AC784">
            <v>0</v>
          </cell>
          <cell r="AD784">
            <v>0</v>
          </cell>
          <cell r="AE784">
            <v>0</v>
          </cell>
          <cell r="AF784">
            <v>0</v>
          </cell>
          <cell r="AG784">
            <v>0</v>
          </cell>
          <cell r="AH784">
            <v>0</v>
          </cell>
          <cell r="AI784">
            <v>0</v>
          </cell>
          <cell r="AJ784">
            <v>0</v>
          </cell>
          <cell r="AK784">
            <v>0</v>
          </cell>
          <cell r="AL784">
            <v>0</v>
          </cell>
          <cell r="AM784">
            <v>0</v>
          </cell>
          <cell r="AN784">
            <v>0</v>
          </cell>
          <cell r="AO784">
            <v>0</v>
          </cell>
          <cell r="AP784">
            <v>0</v>
          </cell>
          <cell r="AQ784">
            <v>0</v>
          </cell>
          <cell r="AR784">
            <v>0</v>
          </cell>
          <cell r="AS784">
            <v>0</v>
          </cell>
          <cell r="AT784">
            <v>0</v>
          </cell>
          <cell r="AU784">
            <v>0</v>
          </cell>
          <cell r="AV784">
            <v>0</v>
          </cell>
          <cell r="AW784">
            <v>0</v>
          </cell>
          <cell r="AX784">
            <v>0</v>
          </cell>
          <cell r="AY784">
            <v>0</v>
          </cell>
          <cell r="AZ784">
            <v>0</v>
          </cell>
          <cell r="BA784">
            <v>0</v>
          </cell>
          <cell r="BB784">
            <v>0</v>
          </cell>
          <cell r="BC784">
            <v>0</v>
          </cell>
          <cell r="BD784">
            <v>0</v>
          </cell>
          <cell r="BE784">
            <v>0</v>
          </cell>
          <cell r="BF784">
            <v>0</v>
          </cell>
          <cell r="BG784">
            <v>0</v>
          </cell>
          <cell r="BH784">
            <v>0</v>
          </cell>
          <cell r="BI784">
            <v>0</v>
          </cell>
          <cell r="BJ784">
            <v>0</v>
          </cell>
          <cell r="BK784">
            <v>0</v>
          </cell>
          <cell r="BL784">
            <v>0</v>
          </cell>
          <cell r="BM784">
            <v>0</v>
          </cell>
          <cell r="BN784">
            <v>0</v>
          </cell>
          <cell r="BO784">
            <v>0</v>
          </cell>
          <cell r="BP784">
            <v>0</v>
          </cell>
          <cell r="BQ784">
            <v>0</v>
          </cell>
          <cell r="BR784">
            <v>0</v>
          </cell>
          <cell r="BS784">
            <v>0</v>
          </cell>
          <cell r="BT784">
            <v>0</v>
          </cell>
          <cell r="BU784">
            <v>0</v>
          </cell>
          <cell r="BV784">
            <v>0</v>
          </cell>
          <cell r="BW784">
            <v>0</v>
          </cell>
          <cell r="BX784">
            <v>0</v>
          </cell>
          <cell r="BY784">
            <v>0</v>
          </cell>
          <cell r="BZ784">
            <v>0</v>
          </cell>
          <cell r="CA784">
            <v>0</v>
          </cell>
          <cell r="CB784">
            <v>0</v>
          </cell>
          <cell r="CC784">
            <v>0</v>
          </cell>
          <cell r="CD784">
            <v>0</v>
          </cell>
          <cell r="CE784">
            <v>0</v>
          </cell>
          <cell r="CF784">
            <v>0</v>
          </cell>
          <cell r="CG784">
            <v>0</v>
          </cell>
          <cell r="CH784">
            <v>0</v>
          </cell>
          <cell r="CI784">
            <v>0</v>
          </cell>
          <cell r="CJ784">
            <v>0</v>
          </cell>
          <cell r="CK784">
            <v>0</v>
          </cell>
          <cell r="CL784">
            <v>0</v>
          </cell>
          <cell r="CM784">
            <v>0</v>
          </cell>
          <cell r="CN784">
            <v>0</v>
          </cell>
          <cell r="CO784">
            <v>0</v>
          </cell>
          <cell r="CP784">
            <v>0</v>
          </cell>
          <cell r="CQ784">
            <v>0</v>
          </cell>
          <cell r="CR784">
            <v>0</v>
          </cell>
          <cell r="CS784">
            <v>0</v>
          </cell>
          <cell r="CT784">
            <v>0</v>
          </cell>
          <cell r="CU784">
            <v>0</v>
          </cell>
          <cell r="CV784">
            <v>0</v>
          </cell>
          <cell r="CW784">
            <v>0</v>
          </cell>
          <cell r="CX784">
            <v>0</v>
          </cell>
          <cell r="CY784">
            <v>0</v>
          </cell>
          <cell r="CZ784">
            <v>0</v>
          </cell>
          <cell r="DA784">
            <v>0</v>
          </cell>
          <cell r="DB784">
            <v>0</v>
          </cell>
          <cell r="DC784">
            <v>0</v>
          </cell>
          <cell r="DD784">
            <v>0</v>
          </cell>
          <cell r="DE784">
            <v>0</v>
          </cell>
          <cell r="DF784">
            <v>0</v>
          </cell>
          <cell r="DG784">
            <v>0</v>
          </cell>
          <cell r="DH784">
            <v>0</v>
          </cell>
          <cell r="DI784">
            <v>0</v>
          </cell>
          <cell r="DJ784">
            <v>0</v>
          </cell>
          <cell r="DK784">
            <v>0</v>
          </cell>
          <cell r="DL784">
            <v>0</v>
          </cell>
          <cell r="DM784">
            <v>0</v>
          </cell>
          <cell r="DN784">
            <v>0</v>
          </cell>
          <cell r="DO784">
            <v>0</v>
          </cell>
          <cell r="DP784">
            <v>0</v>
          </cell>
          <cell r="DQ784">
            <v>0</v>
          </cell>
          <cell r="DR784">
            <v>0</v>
          </cell>
          <cell r="DS784">
            <v>0</v>
          </cell>
          <cell r="DT784">
            <v>0</v>
          </cell>
          <cell r="DU784">
            <v>0</v>
          </cell>
          <cell r="DV784">
            <v>0</v>
          </cell>
          <cell r="DW784">
            <v>0</v>
          </cell>
          <cell r="DX784">
            <v>0</v>
          </cell>
          <cell r="DY784">
            <v>0</v>
          </cell>
          <cell r="DZ784">
            <v>0</v>
          </cell>
          <cell r="EA784">
            <v>0</v>
          </cell>
          <cell r="EB784">
            <v>0</v>
          </cell>
          <cell r="EC784">
            <v>0</v>
          </cell>
          <cell r="ED784">
            <v>0</v>
          </cell>
          <cell r="EE784">
            <v>0</v>
          </cell>
          <cell r="EF784">
            <v>0</v>
          </cell>
          <cell r="EG784">
            <v>0</v>
          </cell>
          <cell r="EH784">
            <v>0</v>
          </cell>
          <cell r="EI784">
            <v>0</v>
          </cell>
          <cell r="EJ784">
            <v>0</v>
          </cell>
          <cell r="EK784">
            <v>0</v>
          </cell>
          <cell r="EL784">
            <v>0</v>
          </cell>
          <cell r="EM784">
            <v>0</v>
          </cell>
          <cell r="EN784">
            <v>0</v>
          </cell>
        </row>
        <row r="785">
          <cell r="A785">
            <v>0</v>
          </cell>
          <cell r="B785">
            <v>0</v>
          </cell>
          <cell r="C785">
            <v>0</v>
          </cell>
          <cell r="D785">
            <v>0</v>
          </cell>
          <cell r="E785">
            <v>0</v>
          </cell>
          <cell r="F785">
            <v>0</v>
          </cell>
          <cell r="G785">
            <v>0</v>
          </cell>
          <cell r="I785">
            <v>0</v>
          </cell>
          <cell r="J785">
            <v>0</v>
          </cell>
          <cell r="K785">
            <v>0</v>
          </cell>
          <cell r="L785">
            <v>0</v>
          </cell>
          <cell r="M785">
            <v>0</v>
          </cell>
          <cell r="N785">
            <v>0</v>
          </cell>
          <cell r="O785">
            <v>0</v>
          </cell>
          <cell r="P785">
            <v>0</v>
          </cell>
          <cell r="Q785">
            <v>0</v>
          </cell>
          <cell r="R785">
            <v>0</v>
          </cell>
          <cell r="S785">
            <v>0</v>
          </cell>
          <cell r="T785">
            <v>0</v>
          </cell>
          <cell r="U785">
            <v>0</v>
          </cell>
          <cell r="V785">
            <v>0</v>
          </cell>
          <cell r="W785">
            <v>0</v>
          </cell>
          <cell r="X785">
            <v>0</v>
          </cell>
          <cell r="Y785">
            <v>0</v>
          </cell>
          <cell r="Z785">
            <v>0</v>
          </cell>
          <cell r="AA785">
            <v>0</v>
          </cell>
          <cell r="AB785">
            <v>0</v>
          </cell>
          <cell r="AC785">
            <v>0</v>
          </cell>
          <cell r="AD785">
            <v>0</v>
          </cell>
          <cell r="AE785">
            <v>0</v>
          </cell>
          <cell r="AF785">
            <v>0</v>
          </cell>
          <cell r="AG785">
            <v>0</v>
          </cell>
          <cell r="AH785">
            <v>0</v>
          </cell>
          <cell r="AI785">
            <v>0</v>
          </cell>
          <cell r="AJ785">
            <v>0</v>
          </cell>
          <cell r="AK785">
            <v>0</v>
          </cell>
          <cell r="AL785">
            <v>0</v>
          </cell>
          <cell r="AM785">
            <v>0</v>
          </cell>
          <cell r="AN785">
            <v>0</v>
          </cell>
          <cell r="AO785">
            <v>0</v>
          </cell>
          <cell r="AP785">
            <v>0</v>
          </cell>
          <cell r="AQ785">
            <v>0</v>
          </cell>
          <cell r="AR785">
            <v>0</v>
          </cell>
          <cell r="AS785">
            <v>0</v>
          </cell>
          <cell r="AT785">
            <v>0</v>
          </cell>
          <cell r="AU785">
            <v>0</v>
          </cell>
          <cell r="AV785">
            <v>0</v>
          </cell>
          <cell r="AW785">
            <v>0</v>
          </cell>
          <cell r="AX785">
            <v>0</v>
          </cell>
          <cell r="AY785">
            <v>0</v>
          </cell>
          <cell r="AZ785">
            <v>0</v>
          </cell>
          <cell r="BA785">
            <v>0</v>
          </cell>
          <cell r="BB785">
            <v>0</v>
          </cell>
          <cell r="BC785">
            <v>0</v>
          </cell>
          <cell r="BD785">
            <v>0</v>
          </cell>
          <cell r="BE785">
            <v>0</v>
          </cell>
          <cell r="BF785">
            <v>0</v>
          </cell>
          <cell r="BG785">
            <v>0</v>
          </cell>
          <cell r="BH785">
            <v>0</v>
          </cell>
          <cell r="BI785">
            <v>0</v>
          </cell>
          <cell r="BJ785">
            <v>0</v>
          </cell>
          <cell r="BK785">
            <v>0</v>
          </cell>
          <cell r="BL785">
            <v>0</v>
          </cell>
          <cell r="BM785">
            <v>0</v>
          </cell>
          <cell r="BN785">
            <v>0</v>
          </cell>
          <cell r="BO785">
            <v>0</v>
          </cell>
          <cell r="BP785">
            <v>0</v>
          </cell>
          <cell r="BQ785">
            <v>0</v>
          </cell>
          <cell r="BR785">
            <v>0</v>
          </cell>
          <cell r="BS785">
            <v>0</v>
          </cell>
          <cell r="BT785">
            <v>0</v>
          </cell>
          <cell r="BU785">
            <v>0</v>
          </cell>
          <cell r="BV785">
            <v>0</v>
          </cell>
          <cell r="BW785">
            <v>0</v>
          </cell>
          <cell r="BX785">
            <v>0</v>
          </cell>
          <cell r="BY785">
            <v>0</v>
          </cell>
          <cell r="BZ785">
            <v>0</v>
          </cell>
          <cell r="CA785">
            <v>0</v>
          </cell>
          <cell r="CB785">
            <v>0</v>
          </cell>
          <cell r="CC785">
            <v>0</v>
          </cell>
          <cell r="CD785">
            <v>0</v>
          </cell>
          <cell r="CE785">
            <v>0</v>
          </cell>
          <cell r="CF785">
            <v>0</v>
          </cell>
          <cell r="CG785">
            <v>0</v>
          </cell>
          <cell r="CH785">
            <v>0</v>
          </cell>
          <cell r="CI785">
            <v>0</v>
          </cell>
          <cell r="CJ785">
            <v>0</v>
          </cell>
          <cell r="CK785">
            <v>0</v>
          </cell>
          <cell r="CL785">
            <v>0</v>
          </cell>
          <cell r="CM785">
            <v>0</v>
          </cell>
          <cell r="CN785">
            <v>0</v>
          </cell>
          <cell r="CO785">
            <v>0</v>
          </cell>
          <cell r="CP785">
            <v>0</v>
          </cell>
          <cell r="CQ785">
            <v>0</v>
          </cell>
          <cell r="CR785">
            <v>0</v>
          </cell>
          <cell r="CS785">
            <v>0</v>
          </cell>
          <cell r="CT785">
            <v>0</v>
          </cell>
          <cell r="CU785">
            <v>0</v>
          </cell>
          <cell r="CV785">
            <v>0</v>
          </cell>
          <cell r="CW785">
            <v>0</v>
          </cell>
          <cell r="CX785">
            <v>0</v>
          </cell>
          <cell r="CY785">
            <v>0</v>
          </cell>
          <cell r="CZ785">
            <v>0</v>
          </cell>
          <cell r="DA785">
            <v>0</v>
          </cell>
          <cell r="DB785">
            <v>0</v>
          </cell>
          <cell r="DC785">
            <v>0</v>
          </cell>
          <cell r="DD785">
            <v>0</v>
          </cell>
          <cell r="DE785">
            <v>0</v>
          </cell>
          <cell r="DF785">
            <v>0</v>
          </cell>
          <cell r="DG785">
            <v>0</v>
          </cell>
          <cell r="DH785">
            <v>0</v>
          </cell>
          <cell r="DI785">
            <v>0</v>
          </cell>
          <cell r="DJ785">
            <v>0</v>
          </cell>
          <cell r="DK785">
            <v>0</v>
          </cell>
          <cell r="DL785">
            <v>0</v>
          </cell>
          <cell r="DM785">
            <v>0</v>
          </cell>
          <cell r="DN785">
            <v>0</v>
          </cell>
          <cell r="DO785">
            <v>0</v>
          </cell>
          <cell r="DP785">
            <v>0</v>
          </cell>
          <cell r="DQ785">
            <v>0</v>
          </cell>
          <cell r="DR785">
            <v>0</v>
          </cell>
          <cell r="DS785">
            <v>0</v>
          </cell>
          <cell r="DT785">
            <v>0</v>
          </cell>
          <cell r="DU785">
            <v>0</v>
          </cell>
          <cell r="DV785">
            <v>0</v>
          </cell>
          <cell r="DW785">
            <v>0</v>
          </cell>
          <cell r="DX785">
            <v>0</v>
          </cell>
          <cell r="DY785">
            <v>0</v>
          </cell>
          <cell r="DZ785">
            <v>0</v>
          </cell>
          <cell r="EA785">
            <v>0</v>
          </cell>
          <cell r="EB785">
            <v>0</v>
          </cell>
          <cell r="EC785">
            <v>0</v>
          </cell>
          <cell r="ED785">
            <v>0</v>
          </cell>
          <cell r="EE785">
            <v>0</v>
          </cell>
          <cell r="EF785">
            <v>0</v>
          </cell>
          <cell r="EG785">
            <v>0</v>
          </cell>
          <cell r="EH785">
            <v>0</v>
          </cell>
          <cell r="EI785">
            <v>0</v>
          </cell>
          <cell r="EJ785">
            <v>0</v>
          </cell>
          <cell r="EK785">
            <v>0</v>
          </cell>
          <cell r="EL785">
            <v>0</v>
          </cell>
          <cell r="EM785">
            <v>0</v>
          </cell>
          <cell r="EN785">
            <v>0</v>
          </cell>
        </row>
        <row r="786">
          <cell r="A786">
            <v>0</v>
          </cell>
          <cell r="B786">
            <v>0</v>
          </cell>
          <cell r="C786">
            <v>0</v>
          </cell>
          <cell r="D786">
            <v>0</v>
          </cell>
          <cell r="E786">
            <v>0</v>
          </cell>
          <cell r="F786">
            <v>0</v>
          </cell>
          <cell r="G786">
            <v>0</v>
          </cell>
          <cell r="I786">
            <v>0</v>
          </cell>
          <cell r="J786">
            <v>0</v>
          </cell>
          <cell r="K786">
            <v>0</v>
          </cell>
          <cell r="L786">
            <v>0</v>
          </cell>
          <cell r="M786">
            <v>0</v>
          </cell>
          <cell r="N786">
            <v>0</v>
          </cell>
          <cell r="O786">
            <v>0</v>
          </cell>
          <cell r="P786">
            <v>0</v>
          </cell>
          <cell r="Q786">
            <v>0</v>
          </cell>
          <cell r="R786">
            <v>0</v>
          </cell>
          <cell r="S786">
            <v>0</v>
          </cell>
          <cell r="T786">
            <v>0</v>
          </cell>
          <cell r="U786">
            <v>0</v>
          </cell>
          <cell r="V786">
            <v>0</v>
          </cell>
          <cell r="W786">
            <v>0</v>
          </cell>
          <cell r="X786">
            <v>0</v>
          </cell>
          <cell r="Y786">
            <v>0</v>
          </cell>
          <cell r="Z786">
            <v>0</v>
          </cell>
          <cell r="AA786">
            <v>0</v>
          </cell>
          <cell r="AB786">
            <v>0</v>
          </cell>
          <cell r="AC786">
            <v>0</v>
          </cell>
          <cell r="AD786">
            <v>0</v>
          </cell>
          <cell r="AE786">
            <v>0</v>
          </cell>
          <cell r="AF786">
            <v>0</v>
          </cell>
          <cell r="AG786">
            <v>0</v>
          </cell>
          <cell r="AH786">
            <v>0</v>
          </cell>
          <cell r="AI786">
            <v>0</v>
          </cell>
          <cell r="AJ786">
            <v>0</v>
          </cell>
          <cell r="AK786">
            <v>0</v>
          </cell>
          <cell r="AL786">
            <v>0</v>
          </cell>
          <cell r="AM786">
            <v>0</v>
          </cell>
          <cell r="AN786">
            <v>0</v>
          </cell>
          <cell r="AO786">
            <v>0</v>
          </cell>
          <cell r="AP786">
            <v>0</v>
          </cell>
          <cell r="AQ786">
            <v>0</v>
          </cell>
          <cell r="AR786">
            <v>0</v>
          </cell>
          <cell r="AS786">
            <v>0</v>
          </cell>
          <cell r="AT786">
            <v>0</v>
          </cell>
          <cell r="AU786">
            <v>0</v>
          </cell>
          <cell r="AV786">
            <v>0</v>
          </cell>
          <cell r="AW786">
            <v>0</v>
          </cell>
          <cell r="AX786">
            <v>0</v>
          </cell>
          <cell r="AY786">
            <v>0</v>
          </cell>
          <cell r="AZ786">
            <v>0</v>
          </cell>
          <cell r="BA786">
            <v>0</v>
          </cell>
          <cell r="BB786">
            <v>0</v>
          </cell>
          <cell r="BC786">
            <v>0</v>
          </cell>
          <cell r="BD786">
            <v>0</v>
          </cell>
          <cell r="BE786">
            <v>0</v>
          </cell>
          <cell r="BF786">
            <v>0</v>
          </cell>
          <cell r="BG786">
            <v>0</v>
          </cell>
          <cell r="BH786">
            <v>0</v>
          </cell>
          <cell r="BI786">
            <v>0</v>
          </cell>
          <cell r="BJ786">
            <v>0</v>
          </cell>
          <cell r="BK786">
            <v>0</v>
          </cell>
          <cell r="BL786">
            <v>0</v>
          </cell>
          <cell r="BM786">
            <v>0</v>
          </cell>
          <cell r="BN786">
            <v>0</v>
          </cell>
          <cell r="BO786">
            <v>0</v>
          </cell>
          <cell r="BP786">
            <v>0</v>
          </cell>
          <cell r="BQ786">
            <v>0</v>
          </cell>
          <cell r="BR786">
            <v>0</v>
          </cell>
          <cell r="BS786">
            <v>0</v>
          </cell>
          <cell r="BT786">
            <v>0</v>
          </cell>
          <cell r="BU786">
            <v>0</v>
          </cell>
          <cell r="BV786">
            <v>0</v>
          </cell>
          <cell r="BW786">
            <v>0</v>
          </cell>
          <cell r="BX786">
            <v>0</v>
          </cell>
          <cell r="BY786">
            <v>0</v>
          </cell>
          <cell r="BZ786">
            <v>0</v>
          </cell>
          <cell r="CA786">
            <v>0</v>
          </cell>
          <cell r="CB786">
            <v>0</v>
          </cell>
          <cell r="CC786">
            <v>0</v>
          </cell>
          <cell r="CD786">
            <v>0</v>
          </cell>
          <cell r="CE786">
            <v>0</v>
          </cell>
          <cell r="CF786">
            <v>0</v>
          </cell>
          <cell r="CG786">
            <v>0</v>
          </cell>
          <cell r="CH786">
            <v>0</v>
          </cell>
          <cell r="CI786">
            <v>0</v>
          </cell>
          <cell r="CJ786">
            <v>0</v>
          </cell>
          <cell r="CK786">
            <v>0</v>
          </cell>
          <cell r="CL786">
            <v>0</v>
          </cell>
          <cell r="CM786">
            <v>0</v>
          </cell>
          <cell r="CN786">
            <v>0</v>
          </cell>
          <cell r="CO786">
            <v>0</v>
          </cell>
          <cell r="CP786">
            <v>0</v>
          </cell>
          <cell r="CQ786">
            <v>0</v>
          </cell>
          <cell r="CR786">
            <v>0</v>
          </cell>
          <cell r="CS786">
            <v>0</v>
          </cell>
          <cell r="CT786">
            <v>0</v>
          </cell>
          <cell r="CU786">
            <v>0</v>
          </cell>
          <cell r="CV786">
            <v>0</v>
          </cell>
          <cell r="CW786">
            <v>0</v>
          </cell>
          <cell r="CX786">
            <v>0</v>
          </cell>
          <cell r="CY786">
            <v>0</v>
          </cell>
          <cell r="CZ786">
            <v>0</v>
          </cell>
          <cell r="DA786">
            <v>0</v>
          </cell>
          <cell r="DB786">
            <v>0</v>
          </cell>
          <cell r="DC786">
            <v>0</v>
          </cell>
          <cell r="DD786">
            <v>0</v>
          </cell>
          <cell r="DE786">
            <v>0</v>
          </cell>
          <cell r="DF786">
            <v>0</v>
          </cell>
          <cell r="DG786">
            <v>0</v>
          </cell>
          <cell r="DH786">
            <v>0</v>
          </cell>
          <cell r="DI786">
            <v>0</v>
          </cell>
          <cell r="DJ786">
            <v>0</v>
          </cell>
          <cell r="DK786">
            <v>0</v>
          </cell>
          <cell r="DL786">
            <v>0</v>
          </cell>
          <cell r="DM786">
            <v>0</v>
          </cell>
          <cell r="DN786">
            <v>0</v>
          </cell>
          <cell r="DO786">
            <v>0</v>
          </cell>
          <cell r="DP786">
            <v>0</v>
          </cell>
          <cell r="DQ786">
            <v>0</v>
          </cell>
          <cell r="DR786">
            <v>0</v>
          </cell>
          <cell r="DS786">
            <v>0</v>
          </cell>
          <cell r="DT786">
            <v>0</v>
          </cell>
          <cell r="DU786">
            <v>0</v>
          </cell>
          <cell r="DV786">
            <v>0</v>
          </cell>
          <cell r="DW786">
            <v>0</v>
          </cell>
          <cell r="DX786">
            <v>0</v>
          </cell>
          <cell r="DY786">
            <v>0</v>
          </cell>
          <cell r="DZ786">
            <v>0</v>
          </cell>
          <cell r="EA786">
            <v>0</v>
          </cell>
          <cell r="EB786">
            <v>0</v>
          </cell>
          <cell r="EC786">
            <v>0</v>
          </cell>
          <cell r="ED786">
            <v>0</v>
          </cell>
          <cell r="EE786">
            <v>0</v>
          </cell>
          <cell r="EF786">
            <v>0</v>
          </cell>
          <cell r="EG786">
            <v>0</v>
          </cell>
          <cell r="EH786">
            <v>0</v>
          </cell>
          <cell r="EI786">
            <v>0</v>
          </cell>
          <cell r="EJ786">
            <v>0</v>
          </cell>
          <cell r="EK786">
            <v>0</v>
          </cell>
          <cell r="EL786">
            <v>0</v>
          </cell>
          <cell r="EM786">
            <v>0</v>
          </cell>
          <cell r="EN786">
            <v>0</v>
          </cell>
        </row>
        <row r="787">
          <cell r="A787">
            <v>0</v>
          </cell>
          <cell r="B787">
            <v>0</v>
          </cell>
          <cell r="C787">
            <v>0</v>
          </cell>
          <cell r="D787">
            <v>0</v>
          </cell>
          <cell r="E787">
            <v>0</v>
          </cell>
          <cell r="F787">
            <v>0</v>
          </cell>
          <cell r="G787">
            <v>0</v>
          </cell>
          <cell r="I787">
            <v>0</v>
          </cell>
          <cell r="J787">
            <v>0</v>
          </cell>
          <cell r="K787">
            <v>0</v>
          </cell>
          <cell r="L787">
            <v>0</v>
          </cell>
          <cell r="M787">
            <v>0</v>
          </cell>
          <cell r="N787">
            <v>0</v>
          </cell>
          <cell r="O787">
            <v>0</v>
          </cell>
          <cell r="P787">
            <v>0</v>
          </cell>
          <cell r="Q787">
            <v>0</v>
          </cell>
          <cell r="R787">
            <v>0</v>
          </cell>
          <cell r="S787">
            <v>0</v>
          </cell>
          <cell r="T787">
            <v>0</v>
          </cell>
          <cell r="U787">
            <v>0</v>
          </cell>
          <cell r="V787">
            <v>0</v>
          </cell>
          <cell r="W787">
            <v>0</v>
          </cell>
          <cell r="X787">
            <v>0</v>
          </cell>
          <cell r="Y787">
            <v>0</v>
          </cell>
          <cell r="Z787">
            <v>0</v>
          </cell>
          <cell r="AA787">
            <v>0</v>
          </cell>
          <cell r="AB787">
            <v>0</v>
          </cell>
          <cell r="AC787">
            <v>0</v>
          </cell>
          <cell r="AD787">
            <v>0</v>
          </cell>
          <cell r="AE787">
            <v>0</v>
          </cell>
          <cell r="AF787">
            <v>0</v>
          </cell>
          <cell r="AG787">
            <v>0</v>
          </cell>
          <cell r="AH787">
            <v>0</v>
          </cell>
          <cell r="AI787">
            <v>0</v>
          </cell>
          <cell r="AJ787">
            <v>0</v>
          </cell>
          <cell r="AK787">
            <v>0</v>
          </cell>
          <cell r="AL787">
            <v>0</v>
          </cell>
          <cell r="AM787">
            <v>0</v>
          </cell>
          <cell r="AN787">
            <v>0</v>
          </cell>
          <cell r="AO787">
            <v>0</v>
          </cell>
          <cell r="AP787">
            <v>0</v>
          </cell>
          <cell r="AQ787">
            <v>0</v>
          </cell>
          <cell r="AR787">
            <v>0</v>
          </cell>
          <cell r="AS787">
            <v>0</v>
          </cell>
          <cell r="AT787">
            <v>0</v>
          </cell>
          <cell r="AU787">
            <v>0</v>
          </cell>
          <cell r="AV787">
            <v>0</v>
          </cell>
          <cell r="AW787">
            <v>0</v>
          </cell>
          <cell r="AX787">
            <v>0</v>
          </cell>
          <cell r="AY787">
            <v>0</v>
          </cell>
          <cell r="AZ787">
            <v>0</v>
          </cell>
          <cell r="BA787">
            <v>0</v>
          </cell>
          <cell r="BB787">
            <v>0</v>
          </cell>
          <cell r="BC787">
            <v>0</v>
          </cell>
          <cell r="BD787">
            <v>0</v>
          </cell>
          <cell r="BE787">
            <v>0</v>
          </cell>
          <cell r="BF787">
            <v>0</v>
          </cell>
          <cell r="BG787">
            <v>0</v>
          </cell>
          <cell r="BH787">
            <v>0</v>
          </cell>
          <cell r="BI787">
            <v>0</v>
          </cell>
          <cell r="BJ787">
            <v>0</v>
          </cell>
          <cell r="BK787">
            <v>0</v>
          </cell>
          <cell r="BL787">
            <v>0</v>
          </cell>
          <cell r="BM787">
            <v>0</v>
          </cell>
          <cell r="BN787">
            <v>0</v>
          </cell>
          <cell r="BO787">
            <v>0</v>
          </cell>
          <cell r="BP787">
            <v>0</v>
          </cell>
          <cell r="BQ787">
            <v>0</v>
          </cell>
          <cell r="BR787">
            <v>0</v>
          </cell>
          <cell r="BS787">
            <v>0</v>
          </cell>
          <cell r="BT787">
            <v>0</v>
          </cell>
          <cell r="BU787">
            <v>0</v>
          </cell>
          <cell r="BV787">
            <v>0</v>
          </cell>
          <cell r="BW787">
            <v>0</v>
          </cell>
          <cell r="BX787">
            <v>0</v>
          </cell>
          <cell r="BY787">
            <v>0</v>
          </cell>
          <cell r="BZ787">
            <v>0</v>
          </cell>
          <cell r="CA787">
            <v>0</v>
          </cell>
          <cell r="CB787">
            <v>0</v>
          </cell>
          <cell r="CC787">
            <v>0</v>
          </cell>
          <cell r="CD787">
            <v>0</v>
          </cell>
          <cell r="CE787">
            <v>0</v>
          </cell>
          <cell r="CF787">
            <v>0</v>
          </cell>
          <cell r="CG787">
            <v>0</v>
          </cell>
          <cell r="CH787">
            <v>0</v>
          </cell>
          <cell r="CI787">
            <v>0</v>
          </cell>
          <cell r="CJ787">
            <v>0</v>
          </cell>
          <cell r="CK787">
            <v>0</v>
          </cell>
          <cell r="CL787">
            <v>0</v>
          </cell>
          <cell r="CM787">
            <v>0</v>
          </cell>
          <cell r="CN787">
            <v>0</v>
          </cell>
          <cell r="CO787">
            <v>0</v>
          </cell>
          <cell r="CP787">
            <v>0</v>
          </cell>
          <cell r="CQ787">
            <v>0</v>
          </cell>
          <cell r="CR787">
            <v>0</v>
          </cell>
          <cell r="CS787">
            <v>0</v>
          </cell>
          <cell r="CT787">
            <v>0</v>
          </cell>
          <cell r="CU787">
            <v>0</v>
          </cell>
          <cell r="CV787">
            <v>0</v>
          </cell>
          <cell r="CW787">
            <v>0</v>
          </cell>
          <cell r="CX787">
            <v>0</v>
          </cell>
          <cell r="CY787">
            <v>0</v>
          </cell>
          <cell r="CZ787">
            <v>0</v>
          </cell>
          <cell r="DA787">
            <v>0</v>
          </cell>
          <cell r="DB787">
            <v>0</v>
          </cell>
          <cell r="DC787">
            <v>0</v>
          </cell>
          <cell r="DD787">
            <v>0</v>
          </cell>
          <cell r="DE787">
            <v>0</v>
          </cell>
          <cell r="DF787">
            <v>0</v>
          </cell>
          <cell r="DG787">
            <v>0</v>
          </cell>
          <cell r="DH787">
            <v>0</v>
          </cell>
          <cell r="DI787">
            <v>0</v>
          </cell>
          <cell r="DJ787">
            <v>0</v>
          </cell>
          <cell r="DK787">
            <v>0</v>
          </cell>
          <cell r="DL787">
            <v>0</v>
          </cell>
          <cell r="DM787">
            <v>0</v>
          </cell>
          <cell r="DN787">
            <v>0</v>
          </cell>
          <cell r="DO787">
            <v>0</v>
          </cell>
          <cell r="DP787">
            <v>0</v>
          </cell>
          <cell r="DQ787">
            <v>0</v>
          </cell>
          <cell r="DR787">
            <v>0</v>
          </cell>
          <cell r="DS787">
            <v>0</v>
          </cell>
          <cell r="DT787">
            <v>0</v>
          </cell>
          <cell r="DU787">
            <v>0</v>
          </cell>
          <cell r="DV787">
            <v>0</v>
          </cell>
          <cell r="DW787">
            <v>0</v>
          </cell>
          <cell r="DX787">
            <v>0</v>
          </cell>
          <cell r="DY787">
            <v>0</v>
          </cell>
          <cell r="DZ787">
            <v>0</v>
          </cell>
          <cell r="EA787">
            <v>0</v>
          </cell>
          <cell r="EB787">
            <v>0</v>
          </cell>
          <cell r="EC787">
            <v>0</v>
          </cell>
          <cell r="ED787">
            <v>0</v>
          </cell>
          <cell r="EE787">
            <v>0</v>
          </cell>
          <cell r="EF787">
            <v>0</v>
          </cell>
          <cell r="EG787">
            <v>0</v>
          </cell>
          <cell r="EH787">
            <v>0</v>
          </cell>
          <cell r="EI787">
            <v>0</v>
          </cell>
          <cell r="EJ787">
            <v>0</v>
          </cell>
          <cell r="EK787">
            <v>0</v>
          </cell>
          <cell r="EL787">
            <v>0</v>
          </cell>
          <cell r="EM787">
            <v>0</v>
          </cell>
          <cell r="EN787">
            <v>0</v>
          </cell>
        </row>
        <row r="788">
          <cell r="A788">
            <v>0</v>
          </cell>
          <cell r="B788">
            <v>0</v>
          </cell>
          <cell r="C788">
            <v>0</v>
          </cell>
          <cell r="D788">
            <v>0</v>
          </cell>
          <cell r="E788">
            <v>0</v>
          </cell>
          <cell r="F788">
            <v>0</v>
          </cell>
          <cell r="G788">
            <v>0</v>
          </cell>
          <cell r="I788">
            <v>0</v>
          </cell>
          <cell r="J788">
            <v>0</v>
          </cell>
          <cell r="K788">
            <v>0</v>
          </cell>
          <cell r="L788">
            <v>0</v>
          </cell>
          <cell r="M788">
            <v>0</v>
          </cell>
          <cell r="N788">
            <v>0</v>
          </cell>
          <cell r="O788">
            <v>0</v>
          </cell>
          <cell r="P788">
            <v>0</v>
          </cell>
          <cell r="Q788">
            <v>0</v>
          </cell>
          <cell r="R788">
            <v>0</v>
          </cell>
          <cell r="S788">
            <v>0</v>
          </cell>
          <cell r="T788">
            <v>0</v>
          </cell>
          <cell r="U788">
            <v>0</v>
          </cell>
          <cell r="V788">
            <v>0</v>
          </cell>
          <cell r="W788">
            <v>0</v>
          </cell>
          <cell r="X788">
            <v>0</v>
          </cell>
          <cell r="Y788">
            <v>0</v>
          </cell>
          <cell r="Z788">
            <v>0</v>
          </cell>
          <cell r="AA788">
            <v>0</v>
          </cell>
          <cell r="AB788">
            <v>0</v>
          </cell>
          <cell r="AC788">
            <v>0</v>
          </cell>
          <cell r="AD788">
            <v>0</v>
          </cell>
          <cell r="AE788">
            <v>0</v>
          </cell>
          <cell r="AF788">
            <v>0</v>
          </cell>
          <cell r="AG788">
            <v>0</v>
          </cell>
          <cell r="AH788">
            <v>0</v>
          </cell>
          <cell r="AI788">
            <v>0</v>
          </cell>
          <cell r="AJ788">
            <v>0</v>
          </cell>
          <cell r="AK788">
            <v>0</v>
          </cell>
          <cell r="AL788">
            <v>0</v>
          </cell>
          <cell r="AM788">
            <v>0</v>
          </cell>
          <cell r="AN788">
            <v>0</v>
          </cell>
          <cell r="AO788">
            <v>0</v>
          </cell>
          <cell r="AP788">
            <v>0</v>
          </cell>
          <cell r="AQ788">
            <v>0</v>
          </cell>
          <cell r="AR788">
            <v>0</v>
          </cell>
          <cell r="AS788">
            <v>0</v>
          </cell>
          <cell r="AT788">
            <v>0</v>
          </cell>
          <cell r="AU788">
            <v>0</v>
          </cell>
          <cell r="AV788">
            <v>0</v>
          </cell>
          <cell r="AW788">
            <v>0</v>
          </cell>
          <cell r="AX788">
            <v>0</v>
          </cell>
          <cell r="AY788">
            <v>0</v>
          </cell>
          <cell r="AZ788">
            <v>0</v>
          </cell>
          <cell r="BA788">
            <v>0</v>
          </cell>
          <cell r="BB788">
            <v>0</v>
          </cell>
          <cell r="BC788">
            <v>0</v>
          </cell>
          <cell r="BD788">
            <v>0</v>
          </cell>
          <cell r="BE788">
            <v>0</v>
          </cell>
          <cell r="BF788">
            <v>0</v>
          </cell>
          <cell r="BG788">
            <v>0</v>
          </cell>
          <cell r="BH788">
            <v>0</v>
          </cell>
          <cell r="BI788">
            <v>0</v>
          </cell>
          <cell r="BJ788">
            <v>0</v>
          </cell>
          <cell r="BK788">
            <v>0</v>
          </cell>
          <cell r="BL788">
            <v>0</v>
          </cell>
          <cell r="BM788">
            <v>0</v>
          </cell>
          <cell r="BN788">
            <v>0</v>
          </cell>
          <cell r="BO788">
            <v>0</v>
          </cell>
          <cell r="BP788">
            <v>0</v>
          </cell>
          <cell r="BQ788">
            <v>0</v>
          </cell>
          <cell r="BR788">
            <v>0</v>
          </cell>
          <cell r="BS788">
            <v>0</v>
          </cell>
          <cell r="BT788">
            <v>0</v>
          </cell>
          <cell r="BU788">
            <v>0</v>
          </cell>
          <cell r="BV788">
            <v>0</v>
          </cell>
          <cell r="BW788">
            <v>0</v>
          </cell>
          <cell r="BX788">
            <v>0</v>
          </cell>
          <cell r="BY788">
            <v>0</v>
          </cell>
          <cell r="BZ788">
            <v>0</v>
          </cell>
          <cell r="CA788">
            <v>0</v>
          </cell>
          <cell r="CB788">
            <v>0</v>
          </cell>
          <cell r="CC788">
            <v>0</v>
          </cell>
          <cell r="CD788">
            <v>0</v>
          </cell>
          <cell r="CE788">
            <v>0</v>
          </cell>
          <cell r="CF788">
            <v>0</v>
          </cell>
          <cell r="CG788">
            <v>0</v>
          </cell>
          <cell r="CH788">
            <v>0</v>
          </cell>
          <cell r="CI788">
            <v>0</v>
          </cell>
          <cell r="CJ788">
            <v>0</v>
          </cell>
          <cell r="CK788">
            <v>0</v>
          </cell>
          <cell r="CL788">
            <v>0</v>
          </cell>
          <cell r="CM788">
            <v>0</v>
          </cell>
          <cell r="CN788">
            <v>0</v>
          </cell>
          <cell r="CO788">
            <v>0</v>
          </cell>
          <cell r="CP788">
            <v>0</v>
          </cell>
          <cell r="CQ788">
            <v>0</v>
          </cell>
          <cell r="CR788">
            <v>0</v>
          </cell>
          <cell r="CS788">
            <v>0</v>
          </cell>
          <cell r="CT788">
            <v>0</v>
          </cell>
          <cell r="CU788">
            <v>0</v>
          </cell>
          <cell r="CV788">
            <v>0</v>
          </cell>
          <cell r="CW788">
            <v>0</v>
          </cell>
          <cell r="CX788">
            <v>0</v>
          </cell>
          <cell r="CY788">
            <v>0</v>
          </cell>
          <cell r="CZ788">
            <v>0</v>
          </cell>
          <cell r="DA788">
            <v>0</v>
          </cell>
          <cell r="DB788">
            <v>0</v>
          </cell>
          <cell r="DC788">
            <v>0</v>
          </cell>
          <cell r="DD788">
            <v>0</v>
          </cell>
          <cell r="DE788">
            <v>0</v>
          </cell>
          <cell r="DF788">
            <v>0</v>
          </cell>
          <cell r="DG788">
            <v>0</v>
          </cell>
          <cell r="DH788">
            <v>0</v>
          </cell>
          <cell r="DI788">
            <v>0</v>
          </cell>
          <cell r="DJ788">
            <v>0</v>
          </cell>
          <cell r="DK788">
            <v>0</v>
          </cell>
          <cell r="DL788">
            <v>0</v>
          </cell>
          <cell r="DM788">
            <v>0</v>
          </cell>
          <cell r="DN788">
            <v>0</v>
          </cell>
          <cell r="DO788">
            <v>0</v>
          </cell>
          <cell r="DP788">
            <v>0</v>
          </cell>
          <cell r="DQ788">
            <v>0</v>
          </cell>
          <cell r="DR788">
            <v>0</v>
          </cell>
          <cell r="DS788">
            <v>0</v>
          </cell>
          <cell r="DT788">
            <v>0</v>
          </cell>
          <cell r="DU788">
            <v>0</v>
          </cell>
          <cell r="DV788">
            <v>0</v>
          </cell>
          <cell r="DW788">
            <v>0</v>
          </cell>
          <cell r="DX788">
            <v>0</v>
          </cell>
          <cell r="DY788">
            <v>0</v>
          </cell>
          <cell r="DZ788">
            <v>0</v>
          </cell>
          <cell r="EA788">
            <v>0</v>
          </cell>
          <cell r="EB788">
            <v>0</v>
          </cell>
          <cell r="EC788">
            <v>0</v>
          </cell>
          <cell r="ED788">
            <v>0</v>
          </cell>
          <cell r="EE788">
            <v>0</v>
          </cell>
          <cell r="EF788">
            <v>0</v>
          </cell>
          <cell r="EG788">
            <v>0</v>
          </cell>
          <cell r="EH788">
            <v>0</v>
          </cell>
          <cell r="EI788">
            <v>0</v>
          </cell>
          <cell r="EJ788">
            <v>0</v>
          </cell>
          <cell r="EK788">
            <v>0</v>
          </cell>
          <cell r="EL788">
            <v>0</v>
          </cell>
          <cell r="EM788">
            <v>0</v>
          </cell>
          <cell r="EN788">
            <v>0</v>
          </cell>
        </row>
        <row r="789">
          <cell r="A789">
            <v>0</v>
          </cell>
          <cell r="B789">
            <v>0</v>
          </cell>
          <cell r="C789">
            <v>0</v>
          </cell>
          <cell r="D789">
            <v>0</v>
          </cell>
          <cell r="E789">
            <v>0</v>
          </cell>
          <cell r="F789">
            <v>0</v>
          </cell>
          <cell r="G789">
            <v>0</v>
          </cell>
          <cell r="I789">
            <v>0</v>
          </cell>
          <cell r="J789">
            <v>0</v>
          </cell>
          <cell r="K789">
            <v>0</v>
          </cell>
          <cell r="L789">
            <v>0</v>
          </cell>
          <cell r="M789">
            <v>0</v>
          </cell>
          <cell r="N789">
            <v>0</v>
          </cell>
          <cell r="O789">
            <v>0</v>
          </cell>
          <cell r="P789">
            <v>0</v>
          </cell>
          <cell r="Q789">
            <v>0</v>
          </cell>
          <cell r="R789">
            <v>0</v>
          </cell>
          <cell r="S789">
            <v>0</v>
          </cell>
          <cell r="T789">
            <v>0</v>
          </cell>
          <cell r="U789">
            <v>0</v>
          </cell>
          <cell r="V789">
            <v>0</v>
          </cell>
          <cell r="W789">
            <v>0</v>
          </cell>
          <cell r="X789">
            <v>0</v>
          </cell>
          <cell r="Y789">
            <v>0</v>
          </cell>
          <cell r="Z789">
            <v>0</v>
          </cell>
          <cell r="AA789">
            <v>0</v>
          </cell>
          <cell r="AB789">
            <v>0</v>
          </cell>
          <cell r="AC789">
            <v>0</v>
          </cell>
          <cell r="AD789">
            <v>0</v>
          </cell>
          <cell r="AE789">
            <v>0</v>
          </cell>
          <cell r="AF789">
            <v>0</v>
          </cell>
          <cell r="AG789">
            <v>0</v>
          </cell>
          <cell r="AH789">
            <v>0</v>
          </cell>
          <cell r="AI789">
            <v>0</v>
          </cell>
          <cell r="AJ789">
            <v>0</v>
          </cell>
          <cell r="AK789">
            <v>0</v>
          </cell>
          <cell r="AL789">
            <v>0</v>
          </cell>
          <cell r="AM789">
            <v>0</v>
          </cell>
          <cell r="AN789">
            <v>0</v>
          </cell>
          <cell r="AO789">
            <v>0</v>
          </cell>
          <cell r="AP789">
            <v>0</v>
          </cell>
          <cell r="AQ789">
            <v>0</v>
          </cell>
          <cell r="AR789">
            <v>0</v>
          </cell>
          <cell r="AS789">
            <v>0</v>
          </cell>
          <cell r="AT789">
            <v>0</v>
          </cell>
          <cell r="AU789">
            <v>0</v>
          </cell>
          <cell r="AV789">
            <v>0</v>
          </cell>
          <cell r="AW789">
            <v>0</v>
          </cell>
          <cell r="AX789">
            <v>0</v>
          </cell>
          <cell r="AY789">
            <v>0</v>
          </cell>
          <cell r="AZ789">
            <v>0</v>
          </cell>
          <cell r="BA789">
            <v>0</v>
          </cell>
          <cell r="BB789">
            <v>0</v>
          </cell>
          <cell r="BC789">
            <v>0</v>
          </cell>
          <cell r="BD789">
            <v>0</v>
          </cell>
          <cell r="BE789">
            <v>0</v>
          </cell>
          <cell r="BF789">
            <v>0</v>
          </cell>
          <cell r="BG789">
            <v>0</v>
          </cell>
          <cell r="BH789">
            <v>0</v>
          </cell>
          <cell r="BI789">
            <v>0</v>
          </cell>
          <cell r="BJ789">
            <v>0</v>
          </cell>
          <cell r="BK789">
            <v>0</v>
          </cell>
          <cell r="BL789">
            <v>0</v>
          </cell>
          <cell r="BM789">
            <v>0</v>
          </cell>
          <cell r="BN789">
            <v>0</v>
          </cell>
          <cell r="BO789">
            <v>0</v>
          </cell>
          <cell r="BP789">
            <v>0</v>
          </cell>
          <cell r="BQ789">
            <v>0</v>
          </cell>
          <cell r="BR789">
            <v>0</v>
          </cell>
          <cell r="BS789">
            <v>0</v>
          </cell>
          <cell r="BT789">
            <v>0</v>
          </cell>
          <cell r="BU789">
            <v>0</v>
          </cell>
          <cell r="BV789">
            <v>0</v>
          </cell>
          <cell r="BW789">
            <v>0</v>
          </cell>
          <cell r="BX789">
            <v>0</v>
          </cell>
          <cell r="BY789">
            <v>0</v>
          </cell>
          <cell r="BZ789">
            <v>0</v>
          </cell>
          <cell r="CA789">
            <v>0</v>
          </cell>
          <cell r="CB789">
            <v>0</v>
          </cell>
          <cell r="CC789">
            <v>0</v>
          </cell>
          <cell r="CD789">
            <v>0</v>
          </cell>
          <cell r="CE789">
            <v>0</v>
          </cell>
          <cell r="CF789">
            <v>0</v>
          </cell>
          <cell r="CG789">
            <v>0</v>
          </cell>
          <cell r="CH789">
            <v>0</v>
          </cell>
          <cell r="CI789">
            <v>0</v>
          </cell>
          <cell r="CJ789">
            <v>0</v>
          </cell>
          <cell r="CK789">
            <v>0</v>
          </cell>
          <cell r="CL789">
            <v>0</v>
          </cell>
          <cell r="CM789">
            <v>0</v>
          </cell>
          <cell r="CN789">
            <v>0</v>
          </cell>
          <cell r="CO789">
            <v>0</v>
          </cell>
          <cell r="CP789">
            <v>0</v>
          </cell>
          <cell r="CQ789">
            <v>0</v>
          </cell>
          <cell r="CR789">
            <v>0</v>
          </cell>
          <cell r="CS789">
            <v>0</v>
          </cell>
          <cell r="CT789">
            <v>0</v>
          </cell>
          <cell r="CU789">
            <v>0</v>
          </cell>
          <cell r="CV789">
            <v>0</v>
          </cell>
          <cell r="CW789">
            <v>0</v>
          </cell>
          <cell r="CX789">
            <v>0</v>
          </cell>
          <cell r="CY789">
            <v>0</v>
          </cell>
          <cell r="CZ789">
            <v>0</v>
          </cell>
          <cell r="DA789">
            <v>0</v>
          </cell>
          <cell r="DB789">
            <v>0</v>
          </cell>
          <cell r="DC789">
            <v>0</v>
          </cell>
          <cell r="DD789">
            <v>0</v>
          </cell>
          <cell r="DE789">
            <v>0</v>
          </cell>
          <cell r="DF789">
            <v>0</v>
          </cell>
          <cell r="DG789">
            <v>0</v>
          </cell>
          <cell r="DH789">
            <v>0</v>
          </cell>
          <cell r="DI789">
            <v>0</v>
          </cell>
          <cell r="DJ789">
            <v>0</v>
          </cell>
          <cell r="DK789">
            <v>0</v>
          </cell>
          <cell r="DL789">
            <v>0</v>
          </cell>
          <cell r="DM789">
            <v>0</v>
          </cell>
          <cell r="DN789">
            <v>0</v>
          </cell>
          <cell r="DO789">
            <v>0</v>
          </cell>
          <cell r="DP789">
            <v>0</v>
          </cell>
          <cell r="DQ789">
            <v>0</v>
          </cell>
          <cell r="DR789">
            <v>0</v>
          </cell>
          <cell r="DS789">
            <v>0</v>
          </cell>
          <cell r="DT789">
            <v>0</v>
          </cell>
          <cell r="DU789">
            <v>0</v>
          </cell>
          <cell r="DV789">
            <v>0</v>
          </cell>
          <cell r="DW789">
            <v>0</v>
          </cell>
          <cell r="DX789">
            <v>0</v>
          </cell>
          <cell r="DY789">
            <v>0</v>
          </cell>
          <cell r="DZ789">
            <v>0</v>
          </cell>
          <cell r="EA789">
            <v>0</v>
          </cell>
          <cell r="EB789">
            <v>0</v>
          </cell>
          <cell r="EC789">
            <v>0</v>
          </cell>
          <cell r="ED789">
            <v>0</v>
          </cell>
          <cell r="EE789">
            <v>0</v>
          </cell>
          <cell r="EF789">
            <v>0</v>
          </cell>
          <cell r="EG789">
            <v>0</v>
          </cell>
          <cell r="EH789">
            <v>0</v>
          </cell>
          <cell r="EI789">
            <v>0</v>
          </cell>
          <cell r="EJ789">
            <v>0</v>
          </cell>
          <cell r="EK789">
            <v>0</v>
          </cell>
          <cell r="EL789">
            <v>0</v>
          </cell>
          <cell r="EM789">
            <v>0</v>
          </cell>
          <cell r="EN789">
            <v>0</v>
          </cell>
        </row>
        <row r="790">
          <cell r="A790">
            <v>0</v>
          </cell>
          <cell r="B790">
            <v>0</v>
          </cell>
          <cell r="C790">
            <v>0</v>
          </cell>
          <cell r="D790">
            <v>0</v>
          </cell>
          <cell r="E790">
            <v>0</v>
          </cell>
          <cell r="F790">
            <v>0</v>
          </cell>
          <cell r="G790">
            <v>0</v>
          </cell>
          <cell r="I790">
            <v>0</v>
          </cell>
          <cell r="J790">
            <v>0</v>
          </cell>
          <cell r="K790">
            <v>0</v>
          </cell>
          <cell r="L790">
            <v>0</v>
          </cell>
          <cell r="M790">
            <v>0</v>
          </cell>
          <cell r="N790">
            <v>0</v>
          </cell>
          <cell r="O790">
            <v>0</v>
          </cell>
          <cell r="P790">
            <v>0</v>
          </cell>
          <cell r="Q790">
            <v>0</v>
          </cell>
          <cell r="R790">
            <v>0</v>
          </cell>
          <cell r="S790">
            <v>0</v>
          </cell>
          <cell r="T790">
            <v>0</v>
          </cell>
          <cell r="U790">
            <v>0</v>
          </cell>
          <cell r="V790">
            <v>0</v>
          </cell>
          <cell r="W790">
            <v>0</v>
          </cell>
          <cell r="X790">
            <v>0</v>
          </cell>
          <cell r="Y790">
            <v>0</v>
          </cell>
          <cell r="Z790">
            <v>0</v>
          </cell>
          <cell r="AA790">
            <v>0</v>
          </cell>
          <cell r="AB790">
            <v>0</v>
          </cell>
          <cell r="AC790">
            <v>0</v>
          </cell>
          <cell r="AD790">
            <v>0</v>
          </cell>
          <cell r="AE790">
            <v>0</v>
          </cell>
          <cell r="AF790">
            <v>0</v>
          </cell>
          <cell r="AG790">
            <v>0</v>
          </cell>
          <cell r="AH790">
            <v>0</v>
          </cell>
          <cell r="AI790">
            <v>0</v>
          </cell>
          <cell r="AJ790">
            <v>0</v>
          </cell>
          <cell r="AK790">
            <v>0</v>
          </cell>
          <cell r="AL790">
            <v>0</v>
          </cell>
          <cell r="AM790">
            <v>0</v>
          </cell>
          <cell r="AN790">
            <v>0</v>
          </cell>
          <cell r="AO790">
            <v>0</v>
          </cell>
          <cell r="AP790">
            <v>0</v>
          </cell>
          <cell r="AQ790">
            <v>0</v>
          </cell>
          <cell r="AR790">
            <v>0</v>
          </cell>
          <cell r="AS790">
            <v>0</v>
          </cell>
          <cell r="AT790">
            <v>0</v>
          </cell>
          <cell r="AU790">
            <v>0</v>
          </cell>
          <cell r="AV790">
            <v>0</v>
          </cell>
          <cell r="AW790">
            <v>0</v>
          </cell>
          <cell r="AX790">
            <v>0</v>
          </cell>
          <cell r="AY790">
            <v>0</v>
          </cell>
          <cell r="AZ790">
            <v>0</v>
          </cell>
          <cell r="BA790">
            <v>0</v>
          </cell>
          <cell r="BB790">
            <v>0</v>
          </cell>
          <cell r="BC790">
            <v>0</v>
          </cell>
          <cell r="BD790">
            <v>0</v>
          </cell>
          <cell r="BE790">
            <v>0</v>
          </cell>
          <cell r="BF790">
            <v>0</v>
          </cell>
          <cell r="BG790">
            <v>0</v>
          </cell>
          <cell r="BH790">
            <v>0</v>
          </cell>
          <cell r="BI790">
            <v>0</v>
          </cell>
          <cell r="BJ790">
            <v>0</v>
          </cell>
          <cell r="BK790">
            <v>0</v>
          </cell>
          <cell r="BL790">
            <v>0</v>
          </cell>
          <cell r="BM790">
            <v>0</v>
          </cell>
          <cell r="BN790">
            <v>0</v>
          </cell>
          <cell r="BO790">
            <v>0</v>
          </cell>
          <cell r="BP790">
            <v>0</v>
          </cell>
          <cell r="BQ790">
            <v>0</v>
          </cell>
          <cell r="BR790">
            <v>0</v>
          </cell>
          <cell r="BS790">
            <v>0</v>
          </cell>
          <cell r="BT790">
            <v>0</v>
          </cell>
          <cell r="BU790">
            <v>0</v>
          </cell>
          <cell r="BV790">
            <v>0</v>
          </cell>
          <cell r="BW790">
            <v>0</v>
          </cell>
          <cell r="BX790">
            <v>0</v>
          </cell>
          <cell r="BY790">
            <v>0</v>
          </cell>
          <cell r="BZ790">
            <v>0</v>
          </cell>
          <cell r="CA790">
            <v>0</v>
          </cell>
          <cell r="CB790">
            <v>0</v>
          </cell>
          <cell r="CC790">
            <v>0</v>
          </cell>
          <cell r="CD790">
            <v>0</v>
          </cell>
          <cell r="CE790">
            <v>0</v>
          </cell>
          <cell r="CF790">
            <v>0</v>
          </cell>
          <cell r="CG790">
            <v>0</v>
          </cell>
          <cell r="CH790">
            <v>0</v>
          </cell>
          <cell r="CI790">
            <v>0</v>
          </cell>
          <cell r="CJ790">
            <v>0</v>
          </cell>
          <cell r="CK790">
            <v>0</v>
          </cell>
          <cell r="CL790">
            <v>0</v>
          </cell>
          <cell r="CM790">
            <v>0</v>
          </cell>
          <cell r="CN790">
            <v>0</v>
          </cell>
          <cell r="CO790">
            <v>0</v>
          </cell>
          <cell r="CP790">
            <v>0</v>
          </cell>
          <cell r="CQ790">
            <v>0</v>
          </cell>
          <cell r="CR790">
            <v>0</v>
          </cell>
          <cell r="CS790">
            <v>0</v>
          </cell>
          <cell r="CT790">
            <v>0</v>
          </cell>
          <cell r="CU790">
            <v>0</v>
          </cell>
          <cell r="CV790">
            <v>0</v>
          </cell>
          <cell r="CW790">
            <v>0</v>
          </cell>
          <cell r="CX790">
            <v>0</v>
          </cell>
          <cell r="CY790">
            <v>0</v>
          </cell>
          <cell r="CZ790">
            <v>0</v>
          </cell>
          <cell r="DA790">
            <v>0</v>
          </cell>
          <cell r="DB790">
            <v>0</v>
          </cell>
          <cell r="DC790">
            <v>0</v>
          </cell>
          <cell r="DD790">
            <v>0</v>
          </cell>
          <cell r="DE790">
            <v>0</v>
          </cell>
          <cell r="DF790">
            <v>0</v>
          </cell>
          <cell r="DG790">
            <v>0</v>
          </cell>
          <cell r="DH790">
            <v>0</v>
          </cell>
          <cell r="DI790">
            <v>0</v>
          </cell>
          <cell r="DJ790">
            <v>0</v>
          </cell>
          <cell r="DK790">
            <v>0</v>
          </cell>
          <cell r="DL790">
            <v>0</v>
          </cell>
          <cell r="DM790">
            <v>0</v>
          </cell>
          <cell r="DN790">
            <v>0</v>
          </cell>
          <cell r="DO790">
            <v>0</v>
          </cell>
          <cell r="DP790">
            <v>0</v>
          </cell>
          <cell r="DQ790">
            <v>0</v>
          </cell>
          <cell r="DR790">
            <v>0</v>
          </cell>
          <cell r="DS790">
            <v>0</v>
          </cell>
          <cell r="DT790">
            <v>0</v>
          </cell>
          <cell r="DU790">
            <v>0</v>
          </cell>
          <cell r="DV790">
            <v>0</v>
          </cell>
          <cell r="DW790">
            <v>0</v>
          </cell>
          <cell r="DX790">
            <v>0</v>
          </cell>
          <cell r="DY790">
            <v>0</v>
          </cell>
          <cell r="DZ790">
            <v>0</v>
          </cell>
          <cell r="EA790">
            <v>0</v>
          </cell>
          <cell r="EB790">
            <v>0</v>
          </cell>
          <cell r="EC790">
            <v>0</v>
          </cell>
          <cell r="ED790">
            <v>0</v>
          </cell>
          <cell r="EE790">
            <v>0</v>
          </cell>
          <cell r="EF790">
            <v>0</v>
          </cell>
          <cell r="EG790">
            <v>0</v>
          </cell>
          <cell r="EH790">
            <v>0</v>
          </cell>
          <cell r="EI790">
            <v>0</v>
          </cell>
          <cell r="EJ790">
            <v>0</v>
          </cell>
          <cell r="EK790">
            <v>0</v>
          </cell>
          <cell r="EL790">
            <v>0</v>
          </cell>
          <cell r="EM790">
            <v>0</v>
          </cell>
          <cell r="EN790">
            <v>0</v>
          </cell>
        </row>
        <row r="791">
          <cell r="A791">
            <v>0</v>
          </cell>
          <cell r="B791">
            <v>0</v>
          </cell>
          <cell r="C791">
            <v>0</v>
          </cell>
          <cell r="D791">
            <v>0</v>
          </cell>
          <cell r="E791">
            <v>0</v>
          </cell>
          <cell r="F791">
            <v>0</v>
          </cell>
          <cell r="G791">
            <v>0</v>
          </cell>
          <cell r="I791">
            <v>0</v>
          </cell>
          <cell r="J791">
            <v>0</v>
          </cell>
          <cell r="K791">
            <v>0</v>
          </cell>
          <cell r="L791">
            <v>0</v>
          </cell>
          <cell r="M791">
            <v>0</v>
          </cell>
          <cell r="N791">
            <v>0</v>
          </cell>
          <cell r="O791">
            <v>0</v>
          </cell>
          <cell r="P791">
            <v>0</v>
          </cell>
          <cell r="Q791">
            <v>0</v>
          </cell>
          <cell r="R791">
            <v>0</v>
          </cell>
          <cell r="S791">
            <v>0</v>
          </cell>
          <cell r="T791">
            <v>0</v>
          </cell>
          <cell r="U791">
            <v>0</v>
          </cell>
          <cell r="V791">
            <v>0</v>
          </cell>
          <cell r="W791">
            <v>0</v>
          </cell>
          <cell r="X791">
            <v>0</v>
          </cell>
          <cell r="Y791">
            <v>0</v>
          </cell>
          <cell r="Z791">
            <v>0</v>
          </cell>
          <cell r="AA791">
            <v>0</v>
          </cell>
          <cell r="AB791">
            <v>0</v>
          </cell>
          <cell r="AC791">
            <v>0</v>
          </cell>
          <cell r="AD791">
            <v>0</v>
          </cell>
          <cell r="AE791">
            <v>0</v>
          </cell>
          <cell r="AF791">
            <v>0</v>
          </cell>
          <cell r="AG791">
            <v>0</v>
          </cell>
          <cell r="AH791">
            <v>0</v>
          </cell>
          <cell r="AI791">
            <v>0</v>
          </cell>
          <cell r="AJ791">
            <v>0</v>
          </cell>
          <cell r="AK791">
            <v>0</v>
          </cell>
          <cell r="AL791">
            <v>0</v>
          </cell>
          <cell r="AM791">
            <v>0</v>
          </cell>
          <cell r="AN791">
            <v>0</v>
          </cell>
          <cell r="AO791">
            <v>0</v>
          </cell>
          <cell r="AP791">
            <v>0</v>
          </cell>
          <cell r="AQ791">
            <v>0</v>
          </cell>
          <cell r="AR791">
            <v>0</v>
          </cell>
          <cell r="AS791">
            <v>0</v>
          </cell>
          <cell r="AT791">
            <v>0</v>
          </cell>
          <cell r="AU791">
            <v>0</v>
          </cell>
          <cell r="AV791">
            <v>0</v>
          </cell>
          <cell r="AW791">
            <v>0</v>
          </cell>
          <cell r="AX791">
            <v>0</v>
          </cell>
          <cell r="AY791">
            <v>0</v>
          </cell>
          <cell r="AZ791">
            <v>0</v>
          </cell>
          <cell r="BA791">
            <v>0</v>
          </cell>
          <cell r="BB791">
            <v>0</v>
          </cell>
          <cell r="BC791">
            <v>0</v>
          </cell>
          <cell r="BD791">
            <v>0</v>
          </cell>
          <cell r="BE791">
            <v>0</v>
          </cell>
          <cell r="BF791">
            <v>0</v>
          </cell>
          <cell r="BG791">
            <v>0</v>
          </cell>
          <cell r="BH791">
            <v>0</v>
          </cell>
          <cell r="BI791">
            <v>0</v>
          </cell>
          <cell r="BJ791">
            <v>0</v>
          </cell>
          <cell r="BK791">
            <v>0</v>
          </cell>
          <cell r="BL791">
            <v>0</v>
          </cell>
          <cell r="BM791">
            <v>0</v>
          </cell>
          <cell r="BN791">
            <v>0</v>
          </cell>
          <cell r="BO791">
            <v>0</v>
          </cell>
          <cell r="BP791">
            <v>0</v>
          </cell>
          <cell r="BQ791">
            <v>0</v>
          </cell>
          <cell r="BR791">
            <v>0</v>
          </cell>
          <cell r="BS791">
            <v>0</v>
          </cell>
          <cell r="BT791">
            <v>0</v>
          </cell>
          <cell r="BU791">
            <v>0</v>
          </cell>
          <cell r="BV791">
            <v>0</v>
          </cell>
          <cell r="BW791">
            <v>0</v>
          </cell>
          <cell r="BX791">
            <v>0</v>
          </cell>
          <cell r="BY791">
            <v>0</v>
          </cell>
          <cell r="BZ791">
            <v>0</v>
          </cell>
          <cell r="CA791">
            <v>0</v>
          </cell>
          <cell r="CB791">
            <v>0</v>
          </cell>
          <cell r="CC791">
            <v>0</v>
          </cell>
          <cell r="CD791">
            <v>0</v>
          </cell>
          <cell r="CE791">
            <v>0</v>
          </cell>
          <cell r="CF791">
            <v>0</v>
          </cell>
          <cell r="CG791">
            <v>0</v>
          </cell>
          <cell r="CH791">
            <v>0</v>
          </cell>
          <cell r="CI791">
            <v>0</v>
          </cell>
          <cell r="CJ791">
            <v>0</v>
          </cell>
          <cell r="CK791">
            <v>0</v>
          </cell>
          <cell r="CL791">
            <v>0</v>
          </cell>
          <cell r="CM791">
            <v>0</v>
          </cell>
          <cell r="CN791">
            <v>0</v>
          </cell>
          <cell r="CO791">
            <v>0</v>
          </cell>
          <cell r="CP791">
            <v>0</v>
          </cell>
          <cell r="CQ791">
            <v>0</v>
          </cell>
          <cell r="CR791">
            <v>0</v>
          </cell>
          <cell r="CS791">
            <v>0</v>
          </cell>
          <cell r="CT791">
            <v>0</v>
          </cell>
          <cell r="CU791">
            <v>0</v>
          </cell>
          <cell r="CV791">
            <v>0</v>
          </cell>
          <cell r="CW791">
            <v>0</v>
          </cell>
          <cell r="CX791">
            <v>0</v>
          </cell>
          <cell r="CY791">
            <v>0</v>
          </cell>
          <cell r="CZ791">
            <v>0</v>
          </cell>
          <cell r="DA791">
            <v>0</v>
          </cell>
          <cell r="DB791">
            <v>0</v>
          </cell>
          <cell r="DC791">
            <v>0</v>
          </cell>
          <cell r="DD791">
            <v>0</v>
          </cell>
          <cell r="DE791">
            <v>0</v>
          </cell>
          <cell r="DF791">
            <v>0</v>
          </cell>
          <cell r="DG791">
            <v>0</v>
          </cell>
          <cell r="DH791">
            <v>0</v>
          </cell>
          <cell r="DI791">
            <v>0</v>
          </cell>
          <cell r="DJ791">
            <v>0</v>
          </cell>
          <cell r="DK791">
            <v>0</v>
          </cell>
          <cell r="DL791">
            <v>0</v>
          </cell>
          <cell r="DM791">
            <v>0</v>
          </cell>
          <cell r="DN791">
            <v>0</v>
          </cell>
          <cell r="DO791">
            <v>0</v>
          </cell>
          <cell r="DP791">
            <v>0</v>
          </cell>
          <cell r="DQ791">
            <v>0</v>
          </cell>
          <cell r="DR791">
            <v>0</v>
          </cell>
          <cell r="DS791">
            <v>0</v>
          </cell>
          <cell r="DT791">
            <v>0</v>
          </cell>
          <cell r="DU791">
            <v>0</v>
          </cell>
          <cell r="DV791">
            <v>0</v>
          </cell>
          <cell r="DW791">
            <v>0</v>
          </cell>
          <cell r="DX791">
            <v>0</v>
          </cell>
          <cell r="DY791">
            <v>0</v>
          </cell>
          <cell r="DZ791">
            <v>0</v>
          </cell>
          <cell r="EA791">
            <v>0</v>
          </cell>
          <cell r="EB791">
            <v>0</v>
          </cell>
          <cell r="EC791">
            <v>0</v>
          </cell>
          <cell r="ED791">
            <v>0</v>
          </cell>
          <cell r="EE791">
            <v>0</v>
          </cell>
          <cell r="EF791">
            <v>0</v>
          </cell>
          <cell r="EG791">
            <v>0</v>
          </cell>
          <cell r="EH791">
            <v>0</v>
          </cell>
          <cell r="EI791">
            <v>0</v>
          </cell>
          <cell r="EJ791">
            <v>0</v>
          </cell>
          <cell r="EK791">
            <v>0</v>
          </cell>
          <cell r="EL791">
            <v>0</v>
          </cell>
          <cell r="EM791">
            <v>0</v>
          </cell>
          <cell r="EN791">
            <v>0</v>
          </cell>
        </row>
        <row r="792">
          <cell r="A792">
            <v>0</v>
          </cell>
          <cell r="B792">
            <v>0</v>
          </cell>
          <cell r="C792">
            <v>0</v>
          </cell>
          <cell r="D792">
            <v>0</v>
          </cell>
          <cell r="E792">
            <v>0</v>
          </cell>
          <cell r="F792">
            <v>0</v>
          </cell>
          <cell r="G792">
            <v>0</v>
          </cell>
          <cell r="I792">
            <v>0</v>
          </cell>
          <cell r="J792">
            <v>0</v>
          </cell>
          <cell r="K792">
            <v>0</v>
          </cell>
          <cell r="L792">
            <v>0</v>
          </cell>
          <cell r="M792">
            <v>0</v>
          </cell>
          <cell r="N792">
            <v>0</v>
          </cell>
          <cell r="O792">
            <v>0</v>
          </cell>
          <cell r="P792">
            <v>0</v>
          </cell>
          <cell r="Q792">
            <v>0</v>
          </cell>
          <cell r="R792">
            <v>0</v>
          </cell>
          <cell r="S792">
            <v>0</v>
          </cell>
          <cell r="T792">
            <v>0</v>
          </cell>
          <cell r="U792">
            <v>0</v>
          </cell>
          <cell r="V792">
            <v>0</v>
          </cell>
          <cell r="W792">
            <v>0</v>
          </cell>
          <cell r="X792">
            <v>0</v>
          </cell>
          <cell r="Y792">
            <v>0</v>
          </cell>
          <cell r="Z792">
            <v>0</v>
          </cell>
          <cell r="AA792">
            <v>0</v>
          </cell>
          <cell r="AB792">
            <v>0</v>
          </cell>
          <cell r="AC792">
            <v>0</v>
          </cell>
          <cell r="AD792">
            <v>0</v>
          </cell>
          <cell r="AE792">
            <v>0</v>
          </cell>
          <cell r="AF792">
            <v>0</v>
          </cell>
          <cell r="AG792">
            <v>0</v>
          </cell>
          <cell r="AH792">
            <v>0</v>
          </cell>
          <cell r="AI792">
            <v>0</v>
          </cell>
          <cell r="AJ792">
            <v>0</v>
          </cell>
          <cell r="AK792">
            <v>0</v>
          </cell>
          <cell r="AL792">
            <v>0</v>
          </cell>
          <cell r="AM792">
            <v>0</v>
          </cell>
          <cell r="AN792">
            <v>0</v>
          </cell>
          <cell r="AO792">
            <v>0</v>
          </cell>
          <cell r="AP792">
            <v>0</v>
          </cell>
          <cell r="AQ792">
            <v>0</v>
          </cell>
          <cell r="AR792">
            <v>0</v>
          </cell>
          <cell r="AS792">
            <v>0</v>
          </cell>
          <cell r="AT792">
            <v>0</v>
          </cell>
          <cell r="AU792">
            <v>0</v>
          </cell>
          <cell r="AV792">
            <v>0</v>
          </cell>
          <cell r="AW792">
            <v>0</v>
          </cell>
          <cell r="AX792">
            <v>0</v>
          </cell>
          <cell r="AY792">
            <v>0</v>
          </cell>
          <cell r="AZ792">
            <v>0</v>
          </cell>
          <cell r="BA792">
            <v>0</v>
          </cell>
          <cell r="BB792">
            <v>0</v>
          </cell>
          <cell r="BC792">
            <v>0</v>
          </cell>
          <cell r="BD792">
            <v>0</v>
          </cell>
          <cell r="BE792">
            <v>0</v>
          </cell>
          <cell r="BF792">
            <v>0</v>
          </cell>
          <cell r="BG792">
            <v>0</v>
          </cell>
          <cell r="BH792">
            <v>0</v>
          </cell>
          <cell r="BI792">
            <v>0</v>
          </cell>
          <cell r="BJ792">
            <v>0</v>
          </cell>
          <cell r="BK792">
            <v>0</v>
          </cell>
          <cell r="BL792">
            <v>0</v>
          </cell>
          <cell r="BM792">
            <v>0</v>
          </cell>
          <cell r="BN792">
            <v>0</v>
          </cell>
          <cell r="BO792">
            <v>0</v>
          </cell>
          <cell r="BP792">
            <v>0</v>
          </cell>
          <cell r="BQ792">
            <v>0</v>
          </cell>
          <cell r="BR792">
            <v>0</v>
          </cell>
          <cell r="BS792">
            <v>0</v>
          </cell>
          <cell r="BT792">
            <v>0</v>
          </cell>
          <cell r="BU792">
            <v>0</v>
          </cell>
          <cell r="BV792">
            <v>0</v>
          </cell>
          <cell r="BW792">
            <v>0</v>
          </cell>
          <cell r="BX792">
            <v>0</v>
          </cell>
          <cell r="BY792">
            <v>0</v>
          </cell>
          <cell r="BZ792">
            <v>0</v>
          </cell>
          <cell r="CA792">
            <v>0</v>
          </cell>
          <cell r="CB792">
            <v>0</v>
          </cell>
          <cell r="CC792">
            <v>0</v>
          </cell>
          <cell r="CD792">
            <v>0</v>
          </cell>
          <cell r="CE792">
            <v>0</v>
          </cell>
          <cell r="CF792">
            <v>0</v>
          </cell>
          <cell r="CG792">
            <v>0</v>
          </cell>
          <cell r="CH792">
            <v>0</v>
          </cell>
          <cell r="CI792">
            <v>0</v>
          </cell>
          <cell r="CJ792">
            <v>0</v>
          </cell>
          <cell r="CK792">
            <v>0</v>
          </cell>
          <cell r="CL792">
            <v>0</v>
          </cell>
          <cell r="CM792">
            <v>0</v>
          </cell>
          <cell r="CN792">
            <v>0</v>
          </cell>
          <cell r="CO792">
            <v>0</v>
          </cell>
          <cell r="CP792">
            <v>0</v>
          </cell>
          <cell r="CQ792">
            <v>0</v>
          </cell>
          <cell r="CR792">
            <v>0</v>
          </cell>
          <cell r="CS792">
            <v>0</v>
          </cell>
          <cell r="CT792">
            <v>0</v>
          </cell>
          <cell r="CU792">
            <v>0</v>
          </cell>
          <cell r="CV792">
            <v>0</v>
          </cell>
          <cell r="CW792">
            <v>0</v>
          </cell>
          <cell r="CX792">
            <v>0</v>
          </cell>
          <cell r="CY792">
            <v>0</v>
          </cell>
          <cell r="CZ792">
            <v>0</v>
          </cell>
          <cell r="DA792">
            <v>0</v>
          </cell>
          <cell r="DB792">
            <v>0</v>
          </cell>
          <cell r="DC792">
            <v>0</v>
          </cell>
          <cell r="DD792">
            <v>0</v>
          </cell>
          <cell r="DE792">
            <v>0</v>
          </cell>
          <cell r="DF792">
            <v>0</v>
          </cell>
          <cell r="DG792">
            <v>0</v>
          </cell>
          <cell r="DH792">
            <v>0</v>
          </cell>
          <cell r="DI792">
            <v>0</v>
          </cell>
          <cell r="DJ792">
            <v>0</v>
          </cell>
          <cell r="DK792">
            <v>0</v>
          </cell>
          <cell r="DL792">
            <v>0</v>
          </cell>
          <cell r="DM792">
            <v>0</v>
          </cell>
          <cell r="DN792">
            <v>0</v>
          </cell>
          <cell r="DO792">
            <v>0</v>
          </cell>
          <cell r="DP792">
            <v>0</v>
          </cell>
          <cell r="DQ792">
            <v>0</v>
          </cell>
          <cell r="DR792">
            <v>0</v>
          </cell>
          <cell r="DS792">
            <v>0</v>
          </cell>
          <cell r="DT792">
            <v>0</v>
          </cell>
          <cell r="DU792">
            <v>0</v>
          </cell>
          <cell r="DV792">
            <v>0</v>
          </cell>
          <cell r="DW792">
            <v>0</v>
          </cell>
          <cell r="DX792">
            <v>0</v>
          </cell>
          <cell r="DY792">
            <v>0</v>
          </cell>
          <cell r="DZ792">
            <v>0</v>
          </cell>
          <cell r="EA792">
            <v>0</v>
          </cell>
          <cell r="EB792">
            <v>0</v>
          </cell>
          <cell r="EC792">
            <v>0</v>
          </cell>
          <cell r="ED792">
            <v>0</v>
          </cell>
          <cell r="EE792">
            <v>0</v>
          </cell>
          <cell r="EF792">
            <v>0</v>
          </cell>
          <cell r="EG792">
            <v>0</v>
          </cell>
          <cell r="EH792">
            <v>0</v>
          </cell>
          <cell r="EI792">
            <v>0</v>
          </cell>
          <cell r="EJ792">
            <v>0</v>
          </cell>
          <cell r="EK792">
            <v>0</v>
          </cell>
          <cell r="EL792">
            <v>0</v>
          </cell>
          <cell r="EM792">
            <v>0</v>
          </cell>
          <cell r="EN792">
            <v>0</v>
          </cell>
        </row>
        <row r="793">
          <cell r="A793">
            <v>0</v>
          </cell>
          <cell r="B793">
            <v>0</v>
          </cell>
          <cell r="C793">
            <v>0</v>
          </cell>
          <cell r="D793">
            <v>0</v>
          </cell>
          <cell r="E793">
            <v>0</v>
          </cell>
          <cell r="F793">
            <v>0</v>
          </cell>
          <cell r="G793">
            <v>0</v>
          </cell>
          <cell r="I793">
            <v>0</v>
          </cell>
          <cell r="J793">
            <v>0</v>
          </cell>
          <cell r="K793">
            <v>0</v>
          </cell>
          <cell r="L793">
            <v>0</v>
          </cell>
          <cell r="M793">
            <v>0</v>
          </cell>
          <cell r="N793">
            <v>0</v>
          </cell>
          <cell r="O793">
            <v>0</v>
          </cell>
          <cell r="P793">
            <v>0</v>
          </cell>
          <cell r="Q793">
            <v>0</v>
          </cell>
          <cell r="R793">
            <v>0</v>
          </cell>
          <cell r="S793">
            <v>0</v>
          </cell>
          <cell r="T793">
            <v>0</v>
          </cell>
          <cell r="U793">
            <v>0</v>
          </cell>
          <cell r="V793">
            <v>0</v>
          </cell>
          <cell r="W793">
            <v>0</v>
          </cell>
          <cell r="X793">
            <v>0</v>
          </cell>
          <cell r="Y793">
            <v>0</v>
          </cell>
          <cell r="Z793">
            <v>0</v>
          </cell>
          <cell r="AA793">
            <v>0</v>
          </cell>
          <cell r="AB793">
            <v>0</v>
          </cell>
          <cell r="AC793">
            <v>0</v>
          </cell>
          <cell r="AD793">
            <v>0</v>
          </cell>
          <cell r="AE793">
            <v>0</v>
          </cell>
          <cell r="AF793">
            <v>0</v>
          </cell>
          <cell r="AG793">
            <v>0</v>
          </cell>
          <cell r="AH793">
            <v>0</v>
          </cell>
          <cell r="AI793">
            <v>0</v>
          </cell>
          <cell r="AJ793">
            <v>0</v>
          </cell>
          <cell r="AK793">
            <v>0</v>
          </cell>
          <cell r="AL793">
            <v>0</v>
          </cell>
          <cell r="AM793">
            <v>0</v>
          </cell>
          <cell r="AN793">
            <v>0</v>
          </cell>
          <cell r="AO793">
            <v>0</v>
          </cell>
          <cell r="AP793">
            <v>0</v>
          </cell>
          <cell r="AQ793">
            <v>0</v>
          </cell>
          <cell r="AR793">
            <v>0</v>
          </cell>
          <cell r="AS793">
            <v>0</v>
          </cell>
          <cell r="AT793">
            <v>0</v>
          </cell>
          <cell r="AU793">
            <v>0</v>
          </cell>
          <cell r="AV793">
            <v>0</v>
          </cell>
          <cell r="AW793">
            <v>0</v>
          </cell>
          <cell r="AX793">
            <v>0</v>
          </cell>
          <cell r="AY793">
            <v>0</v>
          </cell>
          <cell r="AZ793">
            <v>0</v>
          </cell>
          <cell r="BA793">
            <v>0</v>
          </cell>
          <cell r="BB793">
            <v>0</v>
          </cell>
          <cell r="BC793">
            <v>0</v>
          </cell>
          <cell r="BD793">
            <v>0</v>
          </cell>
          <cell r="BE793">
            <v>0</v>
          </cell>
          <cell r="BF793">
            <v>0</v>
          </cell>
          <cell r="BG793">
            <v>0</v>
          </cell>
          <cell r="BH793">
            <v>0</v>
          </cell>
          <cell r="BI793">
            <v>0</v>
          </cell>
          <cell r="BJ793">
            <v>0</v>
          </cell>
          <cell r="BK793">
            <v>0</v>
          </cell>
          <cell r="BL793">
            <v>0</v>
          </cell>
          <cell r="BM793">
            <v>0</v>
          </cell>
          <cell r="BN793">
            <v>0</v>
          </cell>
          <cell r="BO793">
            <v>0</v>
          </cell>
          <cell r="BP793">
            <v>0</v>
          </cell>
          <cell r="BQ793">
            <v>0</v>
          </cell>
          <cell r="BR793">
            <v>0</v>
          </cell>
          <cell r="BS793">
            <v>0</v>
          </cell>
          <cell r="BT793">
            <v>0</v>
          </cell>
          <cell r="BU793">
            <v>0</v>
          </cell>
          <cell r="BV793">
            <v>0</v>
          </cell>
          <cell r="BW793">
            <v>0</v>
          </cell>
          <cell r="BX793">
            <v>0</v>
          </cell>
          <cell r="BY793">
            <v>0</v>
          </cell>
          <cell r="BZ793">
            <v>0</v>
          </cell>
          <cell r="CA793">
            <v>0</v>
          </cell>
          <cell r="CB793">
            <v>0</v>
          </cell>
          <cell r="CC793">
            <v>0</v>
          </cell>
          <cell r="CD793">
            <v>0</v>
          </cell>
          <cell r="CE793">
            <v>0</v>
          </cell>
          <cell r="CF793">
            <v>0</v>
          </cell>
          <cell r="CG793">
            <v>0</v>
          </cell>
          <cell r="CH793">
            <v>0</v>
          </cell>
          <cell r="CI793">
            <v>0</v>
          </cell>
          <cell r="CJ793">
            <v>0</v>
          </cell>
          <cell r="CK793">
            <v>0</v>
          </cell>
          <cell r="CL793">
            <v>0</v>
          </cell>
          <cell r="CM793">
            <v>0</v>
          </cell>
          <cell r="CN793">
            <v>0</v>
          </cell>
          <cell r="CO793">
            <v>0</v>
          </cell>
          <cell r="CP793">
            <v>0</v>
          </cell>
          <cell r="CQ793">
            <v>0</v>
          </cell>
          <cell r="CR793">
            <v>0</v>
          </cell>
          <cell r="CS793">
            <v>0</v>
          </cell>
          <cell r="CT793">
            <v>0</v>
          </cell>
          <cell r="CU793">
            <v>0</v>
          </cell>
          <cell r="CV793">
            <v>0</v>
          </cell>
          <cell r="CW793">
            <v>0</v>
          </cell>
          <cell r="CX793">
            <v>0</v>
          </cell>
          <cell r="CY793">
            <v>0</v>
          </cell>
          <cell r="CZ793">
            <v>0</v>
          </cell>
          <cell r="DA793">
            <v>0</v>
          </cell>
          <cell r="DB793">
            <v>0</v>
          </cell>
          <cell r="DC793">
            <v>0</v>
          </cell>
          <cell r="DD793">
            <v>0</v>
          </cell>
          <cell r="DE793">
            <v>0</v>
          </cell>
          <cell r="DF793">
            <v>0</v>
          </cell>
          <cell r="DG793">
            <v>0</v>
          </cell>
          <cell r="DH793">
            <v>0</v>
          </cell>
          <cell r="DI793">
            <v>0</v>
          </cell>
          <cell r="DJ793">
            <v>0</v>
          </cell>
          <cell r="DK793">
            <v>0</v>
          </cell>
          <cell r="DL793">
            <v>0</v>
          </cell>
          <cell r="DM793">
            <v>0</v>
          </cell>
          <cell r="DN793">
            <v>0</v>
          </cell>
          <cell r="DO793">
            <v>0</v>
          </cell>
          <cell r="DP793">
            <v>0</v>
          </cell>
          <cell r="DQ793">
            <v>0</v>
          </cell>
          <cell r="DR793">
            <v>0</v>
          </cell>
          <cell r="DS793">
            <v>0</v>
          </cell>
          <cell r="DT793">
            <v>0</v>
          </cell>
          <cell r="DU793">
            <v>0</v>
          </cell>
          <cell r="DV793">
            <v>0</v>
          </cell>
          <cell r="DW793">
            <v>0</v>
          </cell>
          <cell r="DX793">
            <v>0</v>
          </cell>
          <cell r="DY793">
            <v>0</v>
          </cell>
          <cell r="DZ793">
            <v>0</v>
          </cell>
          <cell r="EA793">
            <v>0</v>
          </cell>
          <cell r="EB793">
            <v>0</v>
          </cell>
          <cell r="EC793">
            <v>0</v>
          </cell>
          <cell r="ED793">
            <v>0</v>
          </cell>
          <cell r="EE793">
            <v>0</v>
          </cell>
          <cell r="EF793">
            <v>0</v>
          </cell>
          <cell r="EG793">
            <v>0</v>
          </cell>
          <cell r="EH793">
            <v>0</v>
          </cell>
          <cell r="EI793">
            <v>0</v>
          </cell>
          <cell r="EJ793">
            <v>0</v>
          </cell>
          <cell r="EK793">
            <v>0</v>
          </cell>
          <cell r="EL793">
            <v>0</v>
          </cell>
          <cell r="EM793">
            <v>0</v>
          </cell>
          <cell r="EN793">
            <v>0</v>
          </cell>
        </row>
        <row r="794">
          <cell r="A794">
            <v>0</v>
          </cell>
          <cell r="B794">
            <v>0</v>
          </cell>
          <cell r="C794">
            <v>0</v>
          </cell>
          <cell r="D794">
            <v>0</v>
          </cell>
          <cell r="E794">
            <v>0</v>
          </cell>
          <cell r="F794">
            <v>0</v>
          </cell>
          <cell r="G794">
            <v>0</v>
          </cell>
          <cell r="I794">
            <v>0</v>
          </cell>
          <cell r="J794">
            <v>0</v>
          </cell>
          <cell r="K794">
            <v>0</v>
          </cell>
          <cell r="L794">
            <v>0</v>
          </cell>
          <cell r="M794">
            <v>0</v>
          </cell>
          <cell r="N794">
            <v>0</v>
          </cell>
          <cell r="O794">
            <v>0</v>
          </cell>
          <cell r="P794">
            <v>0</v>
          </cell>
          <cell r="Q794">
            <v>0</v>
          </cell>
          <cell r="R794">
            <v>0</v>
          </cell>
          <cell r="S794">
            <v>0</v>
          </cell>
          <cell r="T794">
            <v>0</v>
          </cell>
          <cell r="U794">
            <v>0</v>
          </cell>
          <cell r="V794">
            <v>0</v>
          </cell>
          <cell r="W794">
            <v>0</v>
          </cell>
          <cell r="X794">
            <v>0</v>
          </cell>
          <cell r="Y794">
            <v>0</v>
          </cell>
          <cell r="Z794">
            <v>0</v>
          </cell>
          <cell r="AA794">
            <v>0</v>
          </cell>
          <cell r="AB794">
            <v>0</v>
          </cell>
          <cell r="AC794">
            <v>0</v>
          </cell>
          <cell r="AD794">
            <v>0</v>
          </cell>
          <cell r="AE794">
            <v>0</v>
          </cell>
          <cell r="AF794">
            <v>0</v>
          </cell>
          <cell r="AG794">
            <v>0</v>
          </cell>
          <cell r="AH794">
            <v>0</v>
          </cell>
          <cell r="AI794">
            <v>0</v>
          </cell>
          <cell r="AJ794">
            <v>0</v>
          </cell>
          <cell r="AK794">
            <v>0</v>
          </cell>
          <cell r="AL794">
            <v>0</v>
          </cell>
          <cell r="AM794">
            <v>0</v>
          </cell>
          <cell r="AN794">
            <v>0</v>
          </cell>
          <cell r="AO794">
            <v>0</v>
          </cell>
          <cell r="AP794">
            <v>0</v>
          </cell>
          <cell r="AQ794">
            <v>0</v>
          </cell>
          <cell r="AR794">
            <v>0</v>
          </cell>
          <cell r="AS794">
            <v>0</v>
          </cell>
          <cell r="AT794">
            <v>0</v>
          </cell>
          <cell r="AU794">
            <v>0</v>
          </cell>
          <cell r="AV794">
            <v>0</v>
          </cell>
          <cell r="AW794">
            <v>0</v>
          </cell>
          <cell r="AX794">
            <v>0</v>
          </cell>
          <cell r="AY794">
            <v>0</v>
          </cell>
          <cell r="AZ794">
            <v>0</v>
          </cell>
          <cell r="BA794">
            <v>0</v>
          </cell>
          <cell r="BB794">
            <v>0</v>
          </cell>
          <cell r="BC794">
            <v>0</v>
          </cell>
          <cell r="BD794">
            <v>0</v>
          </cell>
          <cell r="BE794">
            <v>0</v>
          </cell>
          <cell r="BF794">
            <v>0</v>
          </cell>
          <cell r="BG794">
            <v>0</v>
          </cell>
          <cell r="BH794">
            <v>0</v>
          </cell>
          <cell r="BI794">
            <v>0</v>
          </cell>
          <cell r="BJ794">
            <v>0</v>
          </cell>
          <cell r="BK794">
            <v>0</v>
          </cell>
          <cell r="BL794">
            <v>0</v>
          </cell>
          <cell r="BM794">
            <v>0</v>
          </cell>
          <cell r="BN794">
            <v>0</v>
          </cell>
          <cell r="BO794">
            <v>0</v>
          </cell>
          <cell r="BP794">
            <v>0</v>
          </cell>
          <cell r="BQ794">
            <v>0</v>
          </cell>
          <cell r="BR794">
            <v>0</v>
          </cell>
          <cell r="BS794">
            <v>0</v>
          </cell>
          <cell r="BT794">
            <v>0</v>
          </cell>
          <cell r="BU794">
            <v>0</v>
          </cell>
          <cell r="BV794">
            <v>0</v>
          </cell>
          <cell r="BW794">
            <v>0</v>
          </cell>
          <cell r="BX794">
            <v>0</v>
          </cell>
          <cell r="BY794">
            <v>0</v>
          </cell>
          <cell r="BZ794">
            <v>0</v>
          </cell>
          <cell r="CA794">
            <v>0</v>
          </cell>
          <cell r="CB794">
            <v>0</v>
          </cell>
          <cell r="CC794">
            <v>0</v>
          </cell>
          <cell r="CD794">
            <v>0</v>
          </cell>
          <cell r="CE794">
            <v>0</v>
          </cell>
          <cell r="CF794">
            <v>0</v>
          </cell>
          <cell r="CG794">
            <v>0</v>
          </cell>
          <cell r="CH794">
            <v>0</v>
          </cell>
          <cell r="CI794">
            <v>0</v>
          </cell>
          <cell r="CJ794">
            <v>0</v>
          </cell>
          <cell r="CK794">
            <v>0</v>
          </cell>
          <cell r="CL794">
            <v>0</v>
          </cell>
          <cell r="CM794">
            <v>0</v>
          </cell>
          <cell r="CN794">
            <v>0</v>
          </cell>
          <cell r="CO794">
            <v>0</v>
          </cell>
          <cell r="CP794">
            <v>0</v>
          </cell>
          <cell r="CQ794">
            <v>0</v>
          </cell>
          <cell r="CR794">
            <v>0</v>
          </cell>
          <cell r="CS794">
            <v>0</v>
          </cell>
          <cell r="CT794">
            <v>0</v>
          </cell>
          <cell r="CU794">
            <v>0</v>
          </cell>
          <cell r="CV794">
            <v>0</v>
          </cell>
          <cell r="CW794">
            <v>0</v>
          </cell>
          <cell r="CX794">
            <v>0</v>
          </cell>
          <cell r="CY794">
            <v>0</v>
          </cell>
          <cell r="CZ794">
            <v>0</v>
          </cell>
          <cell r="DA794">
            <v>0</v>
          </cell>
          <cell r="DB794">
            <v>0</v>
          </cell>
          <cell r="DC794">
            <v>0</v>
          </cell>
          <cell r="DD794">
            <v>0</v>
          </cell>
          <cell r="DE794">
            <v>0</v>
          </cell>
          <cell r="DF794">
            <v>0</v>
          </cell>
          <cell r="DG794">
            <v>0</v>
          </cell>
          <cell r="DH794">
            <v>0</v>
          </cell>
          <cell r="DI794">
            <v>0</v>
          </cell>
          <cell r="DJ794">
            <v>0</v>
          </cell>
          <cell r="DK794">
            <v>0</v>
          </cell>
          <cell r="DL794">
            <v>0</v>
          </cell>
          <cell r="DM794">
            <v>0</v>
          </cell>
          <cell r="DN794">
            <v>0</v>
          </cell>
          <cell r="DO794">
            <v>0</v>
          </cell>
          <cell r="DP794">
            <v>0</v>
          </cell>
          <cell r="DQ794">
            <v>0</v>
          </cell>
          <cell r="DR794">
            <v>0</v>
          </cell>
          <cell r="DS794">
            <v>0</v>
          </cell>
          <cell r="DT794">
            <v>0</v>
          </cell>
          <cell r="DU794">
            <v>0</v>
          </cell>
          <cell r="DV794">
            <v>0</v>
          </cell>
          <cell r="DW794">
            <v>0</v>
          </cell>
          <cell r="DX794">
            <v>0</v>
          </cell>
          <cell r="DY794">
            <v>0</v>
          </cell>
          <cell r="DZ794">
            <v>0</v>
          </cell>
          <cell r="EA794">
            <v>0</v>
          </cell>
          <cell r="EB794">
            <v>0</v>
          </cell>
          <cell r="EC794">
            <v>0</v>
          </cell>
          <cell r="ED794">
            <v>0</v>
          </cell>
          <cell r="EE794">
            <v>0</v>
          </cell>
          <cell r="EF794">
            <v>0</v>
          </cell>
          <cell r="EG794">
            <v>0</v>
          </cell>
          <cell r="EH794">
            <v>0</v>
          </cell>
          <cell r="EI794">
            <v>0</v>
          </cell>
          <cell r="EJ794">
            <v>0</v>
          </cell>
          <cell r="EK794">
            <v>0</v>
          </cell>
          <cell r="EL794">
            <v>0</v>
          </cell>
          <cell r="EM794">
            <v>0</v>
          </cell>
          <cell r="EN794">
            <v>0</v>
          </cell>
        </row>
        <row r="795">
          <cell r="A795">
            <v>0</v>
          </cell>
          <cell r="B795">
            <v>0</v>
          </cell>
          <cell r="C795">
            <v>0</v>
          </cell>
          <cell r="D795">
            <v>0</v>
          </cell>
          <cell r="E795">
            <v>0</v>
          </cell>
          <cell r="F795">
            <v>0</v>
          </cell>
          <cell r="G795">
            <v>0</v>
          </cell>
          <cell r="I795">
            <v>0</v>
          </cell>
          <cell r="J795">
            <v>0</v>
          </cell>
          <cell r="K795">
            <v>0</v>
          </cell>
          <cell r="L795">
            <v>0</v>
          </cell>
          <cell r="M795">
            <v>0</v>
          </cell>
          <cell r="N795">
            <v>0</v>
          </cell>
          <cell r="O795">
            <v>0</v>
          </cell>
          <cell r="P795">
            <v>0</v>
          </cell>
          <cell r="Q795">
            <v>0</v>
          </cell>
          <cell r="R795">
            <v>0</v>
          </cell>
          <cell r="S795">
            <v>0</v>
          </cell>
          <cell r="T795">
            <v>0</v>
          </cell>
          <cell r="U795">
            <v>0</v>
          </cell>
          <cell r="V795">
            <v>0</v>
          </cell>
          <cell r="W795">
            <v>0</v>
          </cell>
          <cell r="X795">
            <v>0</v>
          </cell>
          <cell r="Y795">
            <v>0</v>
          </cell>
          <cell r="Z795">
            <v>0</v>
          </cell>
          <cell r="AA795">
            <v>0</v>
          </cell>
          <cell r="AB795">
            <v>0</v>
          </cell>
          <cell r="AC795">
            <v>0</v>
          </cell>
          <cell r="AD795">
            <v>0</v>
          </cell>
          <cell r="AE795">
            <v>0</v>
          </cell>
          <cell r="AF795">
            <v>0</v>
          </cell>
          <cell r="AG795">
            <v>0</v>
          </cell>
          <cell r="AH795">
            <v>0</v>
          </cell>
          <cell r="AI795">
            <v>0</v>
          </cell>
          <cell r="AJ795">
            <v>0</v>
          </cell>
          <cell r="AK795">
            <v>0</v>
          </cell>
          <cell r="AL795">
            <v>0</v>
          </cell>
          <cell r="AM795">
            <v>0</v>
          </cell>
          <cell r="AN795">
            <v>0</v>
          </cell>
          <cell r="AO795">
            <v>0</v>
          </cell>
          <cell r="AP795">
            <v>0</v>
          </cell>
          <cell r="AQ795">
            <v>0</v>
          </cell>
          <cell r="AR795">
            <v>0</v>
          </cell>
          <cell r="AS795">
            <v>0</v>
          </cell>
          <cell r="AT795">
            <v>0</v>
          </cell>
          <cell r="AU795">
            <v>0</v>
          </cell>
          <cell r="AV795">
            <v>0</v>
          </cell>
          <cell r="AW795">
            <v>0</v>
          </cell>
          <cell r="AX795">
            <v>0</v>
          </cell>
          <cell r="AY795">
            <v>0</v>
          </cell>
          <cell r="AZ795">
            <v>0</v>
          </cell>
          <cell r="BA795">
            <v>0</v>
          </cell>
          <cell r="BB795">
            <v>0</v>
          </cell>
          <cell r="BC795">
            <v>0</v>
          </cell>
          <cell r="BD795">
            <v>0</v>
          </cell>
          <cell r="BE795">
            <v>0</v>
          </cell>
          <cell r="BF795">
            <v>0</v>
          </cell>
          <cell r="BG795">
            <v>0</v>
          </cell>
          <cell r="BH795">
            <v>0</v>
          </cell>
          <cell r="BI795">
            <v>0</v>
          </cell>
          <cell r="BJ795">
            <v>0</v>
          </cell>
          <cell r="BK795">
            <v>0</v>
          </cell>
          <cell r="BL795">
            <v>0</v>
          </cell>
          <cell r="BM795">
            <v>0</v>
          </cell>
          <cell r="BN795">
            <v>0</v>
          </cell>
          <cell r="BO795">
            <v>0</v>
          </cell>
          <cell r="BP795">
            <v>0</v>
          </cell>
          <cell r="BQ795">
            <v>0</v>
          </cell>
          <cell r="BR795">
            <v>0</v>
          </cell>
          <cell r="BS795">
            <v>0</v>
          </cell>
          <cell r="BT795">
            <v>0</v>
          </cell>
          <cell r="BU795">
            <v>0</v>
          </cell>
          <cell r="BV795">
            <v>0</v>
          </cell>
          <cell r="BW795">
            <v>0</v>
          </cell>
          <cell r="BX795">
            <v>0</v>
          </cell>
          <cell r="BY795">
            <v>0</v>
          </cell>
          <cell r="BZ795">
            <v>0</v>
          </cell>
          <cell r="CA795">
            <v>0</v>
          </cell>
          <cell r="CB795">
            <v>0</v>
          </cell>
          <cell r="CC795">
            <v>0</v>
          </cell>
          <cell r="CD795">
            <v>0</v>
          </cell>
          <cell r="CE795">
            <v>0</v>
          </cell>
          <cell r="CF795">
            <v>0</v>
          </cell>
          <cell r="CG795">
            <v>0</v>
          </cell>
          <cell r="CH795">
            <v>0</v>
          </cell>
          <cell r="CI795">
            <v>0</v>
          </cell>
          <cell r="CJ795">
            <v>0</v>
          </cell>
          <cell r="CK795">
            <v>0</v>
          </cell>
          <cell r="CL795">
            <v>0</v>
          </cell>
          <cell r="CM795">
            <v>0</v>
          </cell>
          <cell r="CN795">
            <v>0</v>
          </cell>
          <cell r="CO795">
            <v>0</v>
          </cell>
          <cell r="CP795">
            <v>0</v>
          </cell>
          <cell r="CQ795">
            <v>0</v>
          </cell>
          <cell r="CR795">
            <v>0</v>
          </cell>
          <cell r="CS795">
            <v>0</v>
          </cell>
          <cell r="CT795">
            <v>0</v>
          </cell>
          <cell r="CU795">
            <v>0</v>
          </cell>
          <cell r="CV795">
            <v>0</v>
          </cell>
          <cell r="CW795">
            <v>0</v>
          </cell>
          <cell r="CX795">
            <v>0</v>
          </cell>
          <cell r="CY795">
            <v>0</v>
          </cell>
          <cell r="CZ795">
            <v>0</v>
          </cell>
          <cell r="DA795">
            <v>0</v>
          </cell>
          <cell r="DB795">
            <v>0</v>
          </cell>
          <cell r="DC795">
            <v>0</v>
          </cell>
          <cell r="DD795">
            <v>0</v>
          </cell>
          <cell r="DE795">
            <v>0</v>
          </cell>
          <cell r="DF795">
            <v>0</v>
          </cell>
          <cell r="DG795">
            <v>0</v>
          </cell>
          <cell r="DH795">
            <v>0</v>
          </cell>
          <cell r="DI795">
            <v>0</v>
          </cell>
          <cell r="DJ795">
            <v>0</v>
          </cell>
          <cell r="DK795">
            <v>0</v>
          </cell>
          <cell r="DL795">
            <v>0</v>
          </cell>
          <cell r="DM795">
            <v>0</v>
          </cell>
          <cell r="DN795">
            <v>0</v>
          </cell>
          <cell r="DO795">
            <v>0</v>
          </cell>
          <cell r="DP795">
            <v>0</v>
          </cell>
          <cell r="DQ795">
            <v>0</v>
          </cell>
          <cell r="DR795">
            <v>0</v>
          </cell>
          <cell r="DS795">
            <v>0</v>
          </cell>
          <cell r="DT795">
            <v>0</v>
          </cell>
          <cell r="DU795">
            <v>0</v>
          </cell>
          <cell r="DV795">
            <v>0</v>
          </cell>
          <cell r="DW795">
            <v>0</v>
          </cell>
          <cell r="DX795">
            <v>0</v>
          </cell>
          <cell r="DY795">
            <v>0</v>
          </cell>
          <cell r="DZ795">
            <v>0</v>
          </cell>
          <cell r="EA795">
            <v>0</v>
          </cell>
          <cell r="EB795">
            <v>0</v>
          </cell>
          <cell r="EC795">
            <v>0</v>
          </cell>
          <cell r="ED795">
            <v>0</v>
          </cell>
          <cell r="EE795">
            <v>0</v>
          </cell>
          <cell r="EF795">
            <v>0</v>
          </cell>
          <cell r="EG795">
            <v>0</v>
          </cell>
          <cell r="EH795">
            <v>0</v>
          </cell>
          <cell r="EI795">
            <v>0</v>
          </cell>
          <cell r="EJ795">
            <v>0</v>
          </cell>
          <cell r="EK795">
            <v>0</v>
          </cell>
          <cell r="EL795">
            <v>0</v>
          </cell>
          <cell r="EM795">
            <v>0</v>
          </cell>
          <cell r="EN795">
            <v>0</v>
          </cell>
        </row>
        <row r="796">
          <cell r="A796">
            <v>0</v>
          </cell>
          <cell r="B796">
            <v>0</v>
          </cell>
          <cell r="C796">
            <v>0</v>
          </cell>
          <cell r="D796">
            <v>0</v>
          </cell>
          <cell r="E796">
            <v>0</v>
          </cell>
          <cell r="F796">
            <v>0</v>
          </cell>
          <cell r="G796">
            <v>0</v>
          </cell>
          <cell r="I796">
            <v>0</v>
          </cell>
          <cell r="J796">
            <v>0</v>
          </cell>
          <cell r="K796">
            <v>0</v>
          </cell>
          <cell r="L796">
            <v>0</v>
          </cell>
          <cell r="M796">
            <v>0</v>
          </cell>
          <cell r="N796">
            <v>0</v>
          </cell>
          <cell r="O796">
            <v>0</v>
          </cell>
          <cell r="P796">
            <v>0</v>
          </cell>
          <cell r="Q796">
            <v>0</v>
          </cell>
          <cell r="R796">
            <v>0</v>
          </cell>
          <cell r="S796">
            <v>0</v>
          </cell>
          <cell r="T796">
            <v>0</v>
          </cell>
          <cell r="U796">
            <v>0</v>
          </cell>
          <cell r="V796">
            <v>0</v>
          </cell>
          <cell r="W796">
            <v>0</v>
          </cell>
          <cell r="X796">
            <v>0</v>
          </cell>
          <cell r="Y796">
            <v>0</v>
          </cell>
          <cell r="Z796">
            <v>0</v>
          </cell>
          <cell r="AA796">
            <v>0</v>
          </cell>
          <cell r="AB796">
            <v>0</v>
          </cell>
          <cell r="AC796">
            <v>0</v>
          </cell>
          <cell r="AD796">
            <v>0</v>
          </cell>
          <cell r="AE796">
            <v>0</v>
          </cell>
          <cell r="AF796">
            <v>0</v>
          </cell>
          <cell r="AG796">
            <v>0</v>
          </cell>
          <cell r="AH796">
            <v>0</v>
          </cell>
          <cell r="AI796">
            <v>0</v>
          </cell>
          <cell r="AJ796">
            <v>0</v>
          </cell>
          <cell r="AK796">
            <v>0</v>
          </cell>
          <cell r="AL796">
            <v>0</v>
          </cell>
          <cell r="AM796">
            <v>0</v>
          </cell>
          <cell r="AN796">
            <v>0</v>
          </cell>
          <cell r="AO796">
            <v>0</v>
          </cell>
          <cell r="AP796">
            <v>0</v>
          </cell>
          <cell r="AQ796">
            <v>0</v>
          </cell>
          <cell r="AR796">
            <v>0</v>
          </cell>
          <cell r="AS796">
            <v>0</v>
          </cell>
          <cell r="AT796">
            <v>0</v>
          </cell>
          <cell r="AU796">
            <v>0</v>
          </cell>
          <cell r="AV796">
            <v>0</v>
          </cell>
          <cell r="AW796">
            <v>0</v>
          </cell>
          <cell r="AX796">
            <v>0</v>
          </cell>
          <cell r="AY796">
            <v>0</v>
          </cell>
          <cell r="AZ796">
            <v>0</v>
          </cell>
          <cell r="BA796">
            <v>0</v>
          </cell>
          <cell r="BB796">
            <v>0</v>
          </cell>
          <cell r="BC796">
            <v>0</v>
          </cell>
          <cell r="BD796">
            <v>0</v>
          </cell>
          <cell r="BE796">
            <v>0</v>
          </cell>
          <cell r="BF796">
            <v>0</v>
          </cell>
          <cell r="BG796">
            <v>0</v>
          </cell>
          <cell r="BH796">
            <v>0</v>
          </cell>
          <cell r="BI796">
            <v>0</v>
          </cell>
          <cell r="BJ796">
            <v>0</v>
          </cell>
          <cell r="BK796">
            <v>0</v>
          </cell>
          <cell r="BL796">
            <v>0</v>
          </cell>
          <cell r="BM796">
            <v>0</v>
          </cell>
          <cell r="BN796">
            <v>0</v>
          </cell>
          <cell r="BO796">
            <v>0</v>
          </cell>
          <cell r="BP796">
            <v>0</v>
          </cell>
          <cell r="BQ796">
            <v>0</v>
          </cell>
          <cell r="BR796">
            <v>0</v>
          </cell>
          <cell r="BS796">
            <v>0</v>
          </cell>
          <cell r="BT796">
            <v>0</v>
          </cell>
          <cell r="BU796">
            <v>0</v>
          </cell>
          <cell r="BV796">
            <v>0</v>
          </cell>
          <cell r="BW796">
            <v>0</v>
          </cell>
          <cell r="BX796">
            <v>0</v>
          </cell>
          <cell r="BY796">
            <v>0</v>
          </cell>
          <cell r="BZ796">
            <v>0</v>
          </cell>
          <cell r="CA796">
            <v>0</v>
          </cell>
          <cell r="CB796">
            <v>0</v>
          </cell>
          <cell r="CC796">
            <v>0</v>
          </cell>
          <cell r="CD796">
            <v>0</v>
          </cell>
          <cell r="CE796">
            <v>0</v>
          </cell>
          <cell r="CF796">
            <v>0</v>
          </cell>
          <cell r="CG796">
            <v>0</v>
          </cell>
          <cell r="CH796">
            <v>0</v>
          </cell>
          <cell r="CI796">
            <v>0</v>
          </cell>
          <cell r="CJ796">
            <v>0</v>
          </cell>
          <cell r="CK796">
            <v>0</v>
          </cell>
          <cell r="CL796">
            <v>0</v>
          </cell>
          <cell r="CM796">
            <v>0</v>
          </cell>
          <cell r="CN796">
            <v>0</v>
          </cell>
          <cell r="CO796">
            <v>0</v>
          </cell>
          <cell r="CP796">
            <v>0</v>
          </cell>
          <cell r="CQ796">
            <v>0</v>
          </cell>
          <cell r="CR796">
            <v>0</v>
          </cell>
          <cell r="CS796">
            <v>0</v>
          </cell>
          <cell r="CT796">
            <v>0</v>
          </cell>
          <cell r="CU796">
            <v>0</v>
          </cell>
          <cell r="CV796">
            <v>0</v>
          </cell>
          <cell r="CW796">
            <v>0</v>
          </cell>
          <cell r="CX796">
            <v>0</v>
          </cell>
          <cell r="CY796">
            <v>0</v>
          </cell>
          <cell r="CZ796">
            <v>0</v>
          </cell>
          <cell r="DA796">
            <v>0</v>
          </cell>
          <cell r="DB796">
            <v>0</v>
          </cell>
          <cell r="DC796">
            <v>0</v>
          </cell>
          <cell r="DD796">
            <v>0</v>
          </cell>
          <cell r="DE796">
            <v>0</v>
          </cell>
          <cell r="DF796">
            <v>0</v>
          </cell>
          <cell r="DG796">
            <v>0</v>
          </cell>
          <cell r="DH796">
            <v>0</v>
          </cell>
          <cell r="DI796">
            <v>0</v>
          </cell>
          <cell r="DJ796">
            <v>0</v>
          </cell>
          <cell r="DK796">
            <v>0</v>
          </cell>
          <cell r="DL796">
            <v>0</v>
          </cell>
          <cell r="DM796">
            <v>0</v>
          </cell>
          <cell r="DN796">
            <v>0</v>
          </cell>
          <cell r="DO796">
            <v>0</v>
          </cell>
          <cell r="DP796">
            <v>0</v>
          </cell>
          <cell r="DQ796">
            <v>0</v>
          </cell>
          <cell r="DR796">
            <v>0</v>
          </cell>
          <cell r="DS796">
            <v>0</v>
          </cell>
          <cell r="DT796">
            <v>0</v>
          </cell>
          <cell r="DU796">
            <v>0</v>
          </cell>
          <cell r="DV796">
            <v>0</v>
          </cell>
          <cell r="DW796">
            <v>0</v>
          </cell>
          <cell r="DX796">
            <v>0</v>
          </cell>
          <cell r="DY796">
            <v>0</v>
          </cell>
          <cell r="DZ796">
            <v>0</v>
          </cell>
          <cell r="EA796">
            <v>0</v>
          </cell>
          <cell r="EB796">
            <v>0</v>
          </cell>
          <cell r="EC796">
            <v>0</v>
          </cell>
          <cell r="ED796">
            <v>0</v>
          </cell>
          <cell r="EE796">
            <v>0</v>
          </cell>
          <cell r="EF796">
            <v>0</v>
          </cell>
          <cell r="EG796">
            <v>0</v>
          </cell>
          <cell r="EH796">
            <v>0</v>
          </cell>
          <cell r="EI796">
            <v>0</v>
          </cell>
          <cell r="EJ796">
            <v>0</v>
          </cell>
          <cell r="EK796">
            <v>0</v>
          </cell>
          <cell r="EL796">
            <v>0</v>
          </cell>
          <cell r="EM796">
            <v>0</v>
          </cell>
          <cell r="EN796">
            <v>0</v>
          </cell>
        </row>
        <row r="797">
          <cell r="A797">
            <v>0</v>
          </cell>
          <cell r="B797">
            <v>0</v>
          </cell>
          <cell r="C797">
            <v>0</v>
          </cell>
          <cell r="D797">
            <v>0</v>
          </cell>
          <cell r="E797">
            <v>0</v>
          </cell>
          <cell r="F797">
            <v>0</v>
          </cell>
          <cell r="G797">
            <v>0</v>
          </cell>
          <cell r="I797">
            <v>0</v>
          </cell>
          <cell r="J797">
            <v>0</v>
          </cell>
          <cell r="K797">
            <v>0</v>
          </cell>
          <cell r="L797">
            <v>0</v>
          </cell>
          <cell r="M797">
            <v>0</v>
          </cell>
          <cell r="N797">
            <v>0</v>
          </cell>
          <cell r="O797">
            <v>0</v>
          </cell>
          <cell r="P797">
            <v>0</v>
          </cell>
          <cell r="Q797">
            <v>0</v>
          </cell>
          <cell r="R797">
            <v>0</v>
          </cell>
          <cell r="S797">
            <v>0</v>
          </cell>
          <cell r="T797">
            <v>0</v>
          </cell>
          <cell r="U797">
            <v>0</v>
          </cell>
          <cell r="V797">
            <v>0</v>
          </cell>
          <cell r="W797">
            <v>0</v>
          </cell>
          <cell r="X797">
            <v>0</v>
          </cell>
          <cell r="Y797">
            <v>0</v>
          </cell>
          <cell r="Z797">
            <v>0</v>
          </cell>
          <cell r="AA797">
            <v>0</v>
          </cell>
          <cell r="AB797">
            <v>0</v>
          </cell>
          <cell r="AC797">
            <v>0</v>
          </cell>
          <cell r="AD797">
            <v>0</v>
          </cell>
          <cell r="AE797">
            <v>0</v>
          </cell>
          <cell r="AF797">
            <v>0</v>
          </cell>
          <cell r="AG797">
            <v>0</v>
          </cell>
          <cell r="AH797">
            <v>0</v>
          </cell>
          <cell r="AI797">
            <v>0</v>
          </cell>
          <cell r="AJ797">
            <v>0</v>
          </cell>
          <cell r="AK797">
            <v>0</v>
          </cell>
          <cell r="AL797">
            <v>0</v>
          </cell>
          <cell r="AM797">
            <v>0</v>
          </cell>
          <cell r="AN797">
            <v>0</v>
          </cell>
          <cell r="AO797">
            <v>0</v>
          </cell>
          <cell r="AP797">
            <v>0</v>
          </cell>
          <cell r="AQ797">
            <v>0</v>
          </cell>
          <cell r="AR797">
            <v>0</v>
          </cell>
          <cell r="AS797">
            <v>0</v>
          </cell>
          <cell r="AT797">
            <v>0</v>
          </cell>
          <cell r="AU797">
            <v>0</v>
          </cell>
          <cell r="AV797">
            <v>0</v>
          </cell>
          <cell r="AW797">
            <v>0</v>
          </cell>
          <cell r="AX797">
            <v>0</v>
          </cell>
          <cell r="AY797">
            <v>0</v>
          </cell>
          <cell r="AZ797">
            <v>0</v>
          </cell>
          <cell r="BA797">
            <v>0</v>
          </cell>
          <cell r="BB797">
            <v>0</v>
          </cell>
          <cell r="BC797">
            <v>0</v>
          </cell>
          <cell r="BD797">
            <v>0</v>
          </cell>
          <cell r="BE797">
            <v>0</v>
          </cell>
          <cell r="BF797">
            <v>0</v>
          </cell>
          <cell r="BG797">
            <v>0</v>
          </cell>
          <cell r="BH797">
            <v>0</v>
          </cell>
          <cell r="BI797">
            <v>0</v>
          </cell>
          <cell r="BJ797">
            <v>0</v>
          </cell>
          <cell r="BK797">
            <v>0</v>
          </cell>
          <cell r="BL797">
            <v>0</v>
          </cell>
          <cell r="BM797">
            <v>0</v>
          </cell>
          <cell r="BN797">
            <v>0</v>
          </cell>
          <cell r="BO797">
            <v>0</v>
          </cell>
          <cell r="BP797">
            <v>0</v>
          </cell>
          <cell r="BQ797">
            <v>0</v>
          </cell>
          <cell r="BR797">
            <v>0</v>
          </cell>
          <cell r="BS797">
            <v>0</v>
          </cell>
          <cell r="BT797">
            <v>0</v>
          </cell>
          <cell r="BU797">
            <v>0</v>
          </cell>
          <cell r="BV797">
            <v>0</v>
          </cell>
          <cell r="BW797">
            <v>0</v>
          </cell>
          <cell r="BX797">
            <v>0</v>
          </cell>
          <cell r="BY797">
            <v>0</v>
          </cell>
          <cell r="BZ797">
            <v>0</v>
          </cell>
          <cell r="CA797">
            <v>0</v>
          </cell>
          <cell r="CB797">
            <v>0</v>
          </cell>
          <cell r="CC797">
            <v>0</v>
          </cell>
          <cell r="CD797">
            <v>0</v>
          </cell>
          <cell r="CE797">
            <v>0</v>
          </cell>
          <cell r="CF797">
            <v>0</v>
          </cell>
          <cell r="CG797">
            <v>0</v>
          </cell>
          <cell r="CH797">
            <v>0</v>
          </cell>
          <cell r="CI797">
            <v>0</v>
          </cell>
          <cell r="CJ797">
            <v>0</v>
          </cell>
          <cell r="CK797">
            <v>0</v>
          </cell>
          <cell r="CL797">
            <v>0</v>
          </cell>
          <cell r="CM797">
            <v>0</v>
          </cell>
          <cell r="CN797">
            <v>0</v>
          </cell>
          <cell r="CO797">
            <v>0</v>
          </cell>
          <cell r="CP797">
            <v>0</v>
          </cell>
          <cell r="CQ797">
            <v>0</v>
          </cell>
          <cell r="CR797">
            <v>0</v>
          </cell>
          <cell r="CS797">
            <v>0</v>
          </cell>
          <cell r="CT797">
            <v>0</v>
          </cell>
          <cell r="CU797">
            <v>0</v>
          </cell>
          <cell r="CV797">
            <v>0</v>
          </cell>
          <cell r="CW797">
            <v>0</v>
          </cell>
          <cell r="CX797">
            <v>0</v>
          </cell>
          <cell r="CY797">
            <v>0</v>
          </cell>
          <cell r="CZ797">
            <v>0</v>
          </cell>
          <cell r="DA797">
            <v>0</v>
          </cell>
          <cell r="DB797">
            <v>0</v>
          </cell>
          <cell r="DC797">
            <v>0</v>
          </cell>
          <cell r="DD797">
            <v>0</v>
          </cell>
          <cell r="DE797">
            <v>0</v>
          </cell>
          <cell r="DF797">
            <v>0</v>
          </cell>
          <cell r="DG797">
            <v>0</v>
          </cell>
          <cell r="DH797">
            <v>0</v>
          </cell>
          <cell r="DI797">
            <v>0</v>
          </cell>
          <cell r="DJ797">
            <v>0</v>
          </cell>
          <cell r="DK797">
            <v>0</v>
          </cell>
          <cell r="DL797">
            <v>0</v>
          </cell>
          <cell r="DM797">
            <v>0</v>
          </cell>
          <cell r="DN797">
            <v>0</v>
          </cell>
          <cell r="DO797">
            <v>0</v>
          </cell>
          <cell r="DP797">
            <v>0</v>
          </cell>
          <cell r="DQ797">
            <v>0</v>
          </cell>
          <cell r="DR797">
            <v>0</v>
          </cell>
          <cell r="DS797">
            <v>0</v>
          </cell>
          <cell r="DT797">
            <v>0</v>
          </cell>
          <cell r="DU797">
            <v>0</v>
          </cell>
          <cell r="DV797">
            <v>0</v>
          </cell>
          <cell r="DW797">
            <v>0</v>
          </cell>
          <cell r="DX797">
            <v>0</v>
          </cell>
          <cell r="DY797">
            <v>0</v>
          </cell>
          <cell r="DZ797">
            <v>0</v>
          </cell>
          <cell r="EA797">
            <v>0</v>
          </cell>
          <cell r="EB797">
            <v>0</v>
          </cell>
          <cell r="EC797">
            <v>0</v>
          </cell>
          <cell r="ED797">
            <v>0</v>
          </cell>
          <cell r="EE797">
            <v>0</v>
          </cell>
          <cell r="EF797">
            <v>0</v>
          </cell>
          <cell r="EG797">
            <v>0</v>
          </cell>
          <cell r="EH797">
            <v>0</v>
          </cell>
          <cell r="EI797">
            <v>0</v>
          </cell>
          <cell r="EJ797">
            <v>0</v>
          </cell>
          <cell r="EK797">
            <v>0</v>
          </cell>
          <cell r="EL797">
            <v>0</v>
          </cell>
          <cell r="EM797">
            <v>0</v>
          </cell>
          <cell r="EN797">
            <v>0</v>
          </cell>
        </row>
        <row r="798">
          <cell r="A798">
            <v>0</v>
          </cell>
          <cell r="B798">
            <v>0</v>
          </cell>
          <cell r="C798">
            <v>0</v>
          </cell>
          <cell r="D798">
            <v>0</v>
          </cell>
          <cell r="E798">
            <v>0</v>
          </cell>
          <cell r="F798">
            <v>0</v>
          </cell>
          <cell r="G798">
            <v>0</v>
          </cell>
          <cell r="I798">
            <v>0</v>
          </cell>
          <cell r="J798">
            <v>0</v>
          </cell>
          <cell r="K798">
            <v>0</v>
          </cell>
          <cell r="L798">
            <v>0</v>
          </cell>
          <cell r="M798">
            <v>0</v>
          </cell>
          <cell r="N798">
            <v>0</v>
          </cell>
          <cell r="O798">
            <v>0</v>
          </cell>
          <cell r="P798">
            <v>0</v>
          </cell>
          <cell r="Q798">
            <v>0</v>
          </cell>
          <cell r="R798">
            <v>0</v>
          </cell>
          <cell r="S798">
            <v>0</v>
          </cell>
          <cell r="T798">
            <v>0</v>
          </cell>
          <cell r="U798">
            <v>0</v>
          </cell>
          <cell r="V798">
            <v>0</v>
          </cell>
          <cell r="W798">
            <v>0</v>
          </cell>
          <cell r="X798">
            <v>0</v>
          </cell>
          <cell r="Y798">
            <v>0</v>
          </cell>
          <cell r="Z798">
            <v>0</v>
          </cell>
          <cell r="AA798">
            <v>0</v>
          </cell>
          <cell r="AB798">
            <v>0</v>
          </cell>
          <cell r="AC798">
            <v>0</v>
          </cell>
          <cell r="AD798">
            <v>0</v>
          </cell>
          <cell r="AE798">
            <v>0</v>
          </cell>
          <cell r="AF798">
            <v>0</v>
          </cell>
          <cell r="AG798">
            <v>0</v>
          </cell>
          <cell r="AH798">
            <v>0</v>
          </cell>
          <cell r="AI798">
            <v>0</v>
          </cell>
          <cell r="AJ798">
            <v>0</v>
          </cell>
          <cell r="AK798">
            <v>0</v>
          </cell>
          <cell r="AL798">
            <v>0</v>
          </cell>
          <cell r="AM798">
            <v>0</v>
          </cell>
          <cell r="AN798">
            <v>0</v>
          </cell>
          <cell r="AO798">
            <v>0</v>
          </cell>
          <cell r="AP798">
            <v>0</v>
          </cell>
          <cell r="AQ798">
            <v>0</v>
          </cell>
          <cell r="AR798">
            <v>0</v>
          </cell>
          <cell r="AS798">
            <v>0</v>
          </cell>
          <cell r="AT798">
            <v>0</v>
          </cell>
          <cell r="AU798">
            <v>0</v>
          </cell>
          <cell r="AV798">
            <v>0</v>
          </cell>
          <cell r="AW798">
            <v>0</v>
          </cell>
          <cell r="AX798">
            <v>0</v>
          </cell>
          <cell r="AY798">
            <v>0</v>
          </cell>
          <cell r="AZ798">
            <v>0</v>
          </cell>
          <cell r="BA798">
            <v>0</v>
          </cell>
          <cell r="BB798">
            <v>0</v>
          </cell>
          <cell r="BC798">
            <v>0</v>
          </cell>
          <cell r="BD798">
            <v>0</v>
          </cell>
          <cell r="BE798">
            <v>0</v>
          </cell>
          <cell r="BF798">
            <v>0</v>
          </cell>
          <cell r="BG798">
            <v>0</v>
          </cell>
          <cell r="BH798">
            <v>0</v>
          </cell>
          <cell r="BI798">
            <v>0</v>
          </cell>
          <cell r="BJ798">
            <v>0</v>
          </cell>
          <cell r="BK798">
            <v>0</v>
          </cell>
          <cell r="BL798">
            <v>0</v>
          </cell>
          <cell r="BM798">
            <v>0</v>
          </cell>
          <cell r="BN798">
            <v>0</v>
          </cell>
          <cell r="BO798">
            <v>0</v>
          </cell>
          <cell r="BP798">
            <v>0</v>
          </cell>
          <cell r="BQ798">
            <v>0</v>
          </cell>
          <cell r="BR798">
            <v>0</v>
          </cell>
          <cell r="BS798">
            <v>0</v>
          </cell>
          <cell r="BT798">
            <v>0</v>
          </cell>
          <cell r="BU798">
            <v>0</v>
          </cell>
          <cell r="BV798">
            <v>0</v>
          </cell>
          <cell r="BW798">
            <v>0</v>
          </cell>
          <cell r="BX798">
            <v>0</v>
          </cell>
          <cell r="BY798">
            <v>0</v>
          </cell>
          <cell r="BZ798">
            <v>0</v>
          </cell>
          <cell r="CA798">
            <v>0</v>
          </cell>
          <cell r="CB798">
            <v>0</v>
          </cell>
          <cell r="CC798">
            <v>0</v>
          </cell>
          <cell r="CD798">
            <v>0</v>
          </cell>
          <cell r="CE798">
            <v>0</v>
          </cell>
          <cell r="CF798">
            <v>0</v>
          </cell>
          <cell r="CG798">
            <v>0</v>
          </cell>
          <cell r="CH798">
            <v>0</v>
          </cell>
          <cell r="CI798">
            <v>0</v>
          </cell>
          <cell r="CJ798">
            <v>0</v>
          </cell>
          <cell r="CK798">
            <v>0</v>
          </cell>
          <cell r="CL798">
            <v>0</v>
          </cell>
          <cell r="CM798">
            <v>0</v>
          </cell>
          <cell r="CN798">
            <v>0</v>
          </cell>
          <cell r="CO798">
            <v>0</v>
          </cell>
          <cell r="CP798">
            <v>0</v>
          </cell>
          <cell r="CQ798">
            <v>0</v>
          </cell>
          <cell r="CR798">
            <v>0</v>
          </cell>
          <cell r="CS798">
            <v>0</v>
          </cell>
          <cell r="CT798">
            <v>0</v>
          </cell>
          <cell r="CU798">
            <v>0</v>
          </cell>
          <cell r="CV798">
            <v>0</v>
          </cell>
          <cell r="CW798">
            <v>0</v>
          </cell>
          <cell r="CX798">
            <v>0</v>
          </cell>
          <cell r="CY798">
            <v>0</v>
          </cell>
          <cell r="CZ798">
            <v>0</v>
          </cell>
          <cell r="DA798">
            <v>0</v>
          </cell>
          <cell r="DB798">
            <v>0</v>
          </cell>
          <cell r="DC798">
            <v>0</v>
          </cell>
          <cell r="DD798">
            <v>0</v>
          </cell>
          <cell r="DE798">
            <v>0</v>
          </cell>
          <cell r="DF798">
            <v>0</v>
          </cell>
          <cell r="DG798">
            <v>0</v>
          </cell>
          <cell r="DH798">
            <v>0</v>
          </cell>
          <cell r="DI798">
            <v>0</v>
          </cell>
          <cell r="DJ798">
            <v>0</v>
          </cell>
          <cell r="DK798">
            <v>0</v>
          </cell>
          <cell r="DL798">
            <v>0</v>
          </cell>
          <cell r="DM798">
            <v>0</v>
          </cell>
          <cell r="DN798">
            <v>0</v>
          </cell>
          <cell r="DO798">
            <v>0</v>
          </cell>
          <cell r="DP798">
            <v>0</v>
          </cell>
          <cell r="DQ798">
            <v>0</v>
          </cell>
          <cell r="DR798">
            <v>0</v>
          </cell>
          <cell r="DS798">
            <v>0</v>
          </cell>
          <cell r="DT798">
            <v>0</v>
          </cell>
          <cell r="DU798">
            <v>0</v>
          </cell>
          <cell r="DV798">
            <v>0</v>
          </cell>
          <cell r="DW798">
            <v>0</v>
          </cell>
          <cell r="DX798">
            <v>0</v>
          </cell>
          <cell r="DY798">
            <v>0</v>
          </cell>
          <cell r="DZ798">
            <v>0</v>
          </cell>
          <cell r="EA798">
            <v>0</v>
          </cell>
          <cell r="EB798">
            <v>0</v>
          </cell>
          <cell r="EC798">
            <v>0</v>
          </cell>
          <cell r="ED798">
            <v>0</v>
          </cell>
          <cell r="EE798">
            <v>0</v>
          </cell>
          <cell r="EF798">
            <v>0</v>
          </cell>
          <cell r="EG798">
            <v>0</v>
          </cell>
          <cell r="EH798">
            <v>0</v>
          </cell>
          <cell r="EI798">
            <v>0</v>
          </cell>
          <cell r="EJ798">
            <v>0</v>
          </cell>
          <cell r="EK798">
            <v>0</v>
          </cell>
          <cell r="EL798">
            <v>0</v>
          </cell>
          <cell r="EM798">
            <v>0</v>
          </cell>
          <cell r="EN798">
            <v>0</v>
          </cell>
        </row>
        <row r="799">
          <cell r="A799">
            <v>0</v>
          </cell>
          <cell r="B799">
            <v>0</v>
          </cell>
          <cell r="C799">
            <v>0</v>
          </cell>
          <cell r="D799">
            <v>0</v>
          </cell>
          <cell r="E799">
            <v>0</v>
          </cell>
          <cell r="F799">
            <v>0</v>
          </cell>
          <cell r="G799">
            <v>0</v>
          </cell>
          <cell r="I799">
            <v>0</v>
          </cell>
          <cell r="J799">
            <v>0</v>
          </cell>
          <cell r="K799">
            <v>0</v>
          </cell>
          <cell r="L799">
            <v>0</v>
          </cell>
          <cell r="M799">
            <v>0</v>
          </cell>
          <cell r="N799">
            <v>0</v>
          </cell>
          <cell r="O799">
            <v>0</v>
          </cell>
          <cell r="P799">
            <v>0</v>
          </cell>
          <cell r="Q799">
            <v>0</v>
          </cell>
          <cell r="R799">
            <v>0</v>
          </cell>
          <cell r="S799">
            <v>0</v>
          </cell>
          <cell r="T799">
            <v>0</v>
          </cell>
          <cell r="U799">
            <v>0</v>
          </cell>
          <cell r="V799">
            <v>0</v>
          </cell>
          <cell r="W799">
            <v>0</v>
          </cell>
          <cell r="X799">
            <v>0</v>
          </cell>
          <cell r="Y799">
            <v>0</v>
          </cell>
          <cell r="Z799">
            <v>0</v>
          </cell>
          <cell r="AA799">
            <v>0</v>
          </cell>
          <cell r="AB799">
            <v>0</v>
          </cell>
          <cell r="AC799">
            <v>0</v>
          </cell>
          <cell r="AD799">
            <v>0</v>
          </cell>
          <cell r="AE799">
            <v>0</v>
          </cell>
          <cell r="AF799">
            <v>0</v>
          </cell>
          <cell r="AG799">
            <v>0</v>
          </cell>
          <cell r="AH799">
            <v>0</v>
          </cell>
          <cell r="AI799">
            <v>0</v>
          </cell>
          <cell r="AJ799">
            <v>0</v>
          </cell>
          <cell r="AK799">
            <v>0</v>
          </cell>
          <cell r="AL799">
            <v>0</v>
          </cell>
          <cell r="AM799">
            <v>0</v>
          </cell>
          <cell r="AN799">
            <v>0</v>
          </cell>
          <cell r="AO799">
            <v>0</v>
          </cell>
          <cell r="AP799">
            <v>0</v>
          </cell>
          <cell r="AQ799">
            <v>0</v>
          </cell>
          <cell r="AR799">
            <v>0</v>
          </cell>
          <cell r="AS799">
            <v>0</v>
          </cell>
          <cell r="AT799">
            <v>0</v>
          </cell>
          <cell r="AU799">
            <v>0</v>
          </cell>
          <cell r="AV799">
            <v>0</v>
          </cell>
          <cell r="AW799">
            <v>0</v>
          </cell>
          <cell r="AX799">
            <v>0</v>
          </cell>
          <cell r="AY799">
            <v>0</v>
          </cell>
          <cell r="AZ799">
            <v>0</v>
          </cell>
          <cell r="BA799">
            <v>0</v>
          </cell>
          <cell r="BB799">
            <v>0</v>
          </cell>
          <cell r="BC799">
            <v>0</v>
          </cell>
          <cell r="BD799">
            <v>0</v>
          </cell>
          <cell r="BE799">
            <v>0</v>
          </cell>
          <cell r="BF799">
            <v>0</v>
          </cell>
          <cell r="BG799">
            <v>0</v>
          </cell>
          <cell r="BH799">
            <v>0</v>
          </cell>
          <cell r="BI799">
            <v>0</v>
          </cell>
          <cell r="BJ799">
            <v>0</v>
          </cell>
          <cell r="BK799">
            <v>0</v>
          </cell>
          <cell r="BL799">
            <v>0</v>
          </cell>
          <cell r="BM799">
            <v>0</v>
          </cell>
          <cell r="BN799">
            <v>0</v>
          </cell>
          <cell r="BO799">
            <v>0</v>
          </cell>
          <cell r="BP799">
            <v>0</v>
          </cell>
          <cell r="BQ799">
            <v>0</v>
          </cell>
          <cell r="BR799">
            <v>0</v>
          </cell>
          <cell r="BS799">
            <v>0</v>
          </cell>
          <cell r="BT799">
            <v>0</v>
          </cell>
          <cell r="BU799">
            <v>0</v>
          </cell>
          <cell r="BV799">
            <v>0</v>
          </cell>
          <cell r="BW799">
            <v>0</v>
          </cell>
          <cell r="BX799">
            <v>0</v>
          </cell>
          <cell r="BY799">
            <v>0</v>
          </cell>
          <cell r="BZ799">
            <v>0</v>
          </cell>
          <cell r="CA799">
            <v>0</v>
          </cell>
          <cell r="CB799">
            <v>0</v>
          </cell>
          <cell r="CC799">
            <v>0</v>
          </cell>
          <cell r="CD799">
            <v>0</v>
          </cell>
          <cell r="CE799">
            <v>0</v>
          </cell>
          <cell r="CF799">
            <v>0</v>
          </cell>
          <cell r="CG799">
            <v>0</v>
          </cell>
          <cell r="CH799">
            <v>0</v>
          </cell>
          <cell r="CI799">
            <v>0</v>
          </cell>
          <cell r="CJ799">
            <v>0</v>
          </cell>
          <cell r="CK799">
            <v>0</v>
          </cell>
          <cell r="CL799">
            <v>0</v>
          </cell>
          <cell r="CM799">
            <v>0</v>
          </cell>
          <cell r="CN799">
            <v>0</v>
          </cell>
          <cell r="CO799">
            <v>0</v>
          </cell>
          <cell r="CP799">
            <v>0</v>
          </cell>
          <cell r="CQ799">
            <v>0</v>
          </cell>
          <cell r="CR799">
            <v>0</v>
          </cell>
          <cell r="CS799">
            <v>0</v>
          </cell>
          <cell r="CT799">
            <v>0</v>
          </cell>
          <cell r="CU799">
            <v>0</v>
          </cell>
          <cell r="CV799">
            <v>0</v>
          </cell>
          <cell r="CW799">
            <v>0</v>
          </cell>
          <cell r="CX799">
            <v>0</v>
          </cell>
          <cell r="CY799">
            <v>0</v>
          </cell>
          <cell r="CZ799">
            <v>0</v>
          </cell>
          <cell r="DA799">
            <v>0</v>
          </cell>
          <cell r="DB799">
            <v>0</v>
          </cell>
          <cell r="DC799">
            <v>0</v>
          </cell>
          <cell r="DD799">
            <v>0</v>
          </cell>
          <cell r="DE799">
            <v>0</v>
          </cell>
          <cell r="DF799">
            <v>0</v>
          </cell>
          <cell r="DG799">
            <v>0</v>
          </cell>
          <cell r="DH799">
            <v>0</v>
          </cell>
          <cell r="DI799">
            <v>0</v>
          </cell>
          <cell r="DJ799">
            <v>0</v>
          </cell>
          <cell r="DK799">
            <v>0</v>
          </cell>
          <cell r="DL799">
            <v>0</v>
          </cell>
          <cell r="DM799">
            <v>0</v>
          </cell>
          <cell r="DN799">
            <v>0</v>
          </cell>
          <cell r="DO799">
            <v>0</v>
          </cell>
          <cell r="DP799">
            <v>0</v>
          </cell>
          <cell r="DQ799">
            <v>0</v>
          </cell>
          <cell r="DR799">
            <v>0</v>
          </cell>
          <cell r="DS799">
            <v>0</v>
          </cell>
          <cell r="DT799">
            <v>0</v>
          </cell>
          <cell r="DU799">
            <v>0</v>
          </cell>
          <cell r="DV799">
            <v>0</v>
          </cell>
          <cell r="DW799">
            <v>0</v>
          </cell>
          <cell r="DX799">
            <v>0</v>
          </cell>
          <cell r="DY799">
            <v>0</v>
          </cell>
          <cell r="DZ799">
            <v>0</v>
          </cell>
          <cell r="EA799">
            <v>0</v>
          </cell>
          <cell r="EB799">
            <v>0</v>
          </cell>
          <cell r="EC799">
            <v>0</v>
          </cell>
          <cell r="ED799">
            <v>0</v>
          </cell>
          <cell r="EE799">
            <v>0</v>
          </cell>
          <cell r="EF799">
            <v>0</v>
          </cell>
          <cell r="EG799">
            <v>0</v>
          </cell>
          <cell r="EH799">
            <v>0</v>
          </cell>
          <cell r="EI799">
            <v>0</v>
          </cell>
          <cell r="EJ799">
            <v>0</v>
          </cell>
          <cell r="EK799">
            <v>0</v>
          </cell>
          <cell r="EL799">
            <v>0</v>
          </cell>
          <cell r="EM799">
            <v>0</v>
          </cell>
          <cell r="EN799">
            <v>0</v>
          </cell>
        </row>
        <row r="800">
          <cell r="A800">
            <v>0</v>
          </cell>
          <cell r="B800">
            <v>0</v>
          </cell>
          <cell r="C800">
            <v>0</v>
          </cell>
          <cell r="D800">
            <v>0</v>
          </cell>
          <cell r="E800">
            <v>0</v>
          </cell>
          <cell r="F800">
            <v>0</v>
          </cell>
          <cell r="G800">
            <v>0</v>
          </cell>
          <cell r="I800">
            <v>0</v>
          </cell>
          <cell r="J800">
            <v>0</v>
          </cell>
          <cell r="K800">
            <v>0</v>
          </cell>
          <cell r="L800">
            <v>0</v>
          </cell>
          <cell r="M800">
            <v>0</v>
          </cell>
          <cell r="N800">
            <v>0</v>
          </cell>
          <cell r="O800">
            <v>0</v>
          </cell>
          <cell r="P800">
            <v>0</v>
          </cell>
          <cell r="Q800">
            <v>0</v>
          </cell>
          <cell r="R800">
            <v>0</v>
          </cell>
          <cell r="S800">
            <v>0</v>
          </cell>
          <cell r="T800">
            <v>0</v>
          </cell>
          <cell r="U800">
            <v>0</v>
          </cell>
          <cell r="V800">
            <v>0</v>
          </cell>
          <cell r="W800">
            <v>0</v>
          </cell>
          <cell r="X800">
            <v>0</v>
          </cell>
          <cell r="Y800">
            <v>0</v>
          </cell>
          <cell r="Z800">
            <v>0</v>
          </cell>
          <cell r="AA800">
            <v>0</v>
          </cell>
          <cell r="AB800">
            <v>0</v>
          </cell>
          <cell r="AC800">
            <v>0</v>
          </cell>
          <cell r="AD800">
            <v>0</v>
          </cell>
          <cell r="AE800">
            <v>0</v>
          </cell>
          <cell r="AF800">
            <v>0</v>
          </cell>
          <cell r="AG800">
            <v>0</v>
          </cell>
          <cell r="AH800">
            <v>0</v>
          </cell>
          <cell r="AI800">
            <v>0</v>
          </cell>
          <cell r="AJ800">
            <v>0</v>
          </cell>
          <cell r="AK800">
            <v>0</v>
          </cell>
          <cell r="AL800">
            <v>0</v>
          </cell>
          <cell r="AM800">
            <v>0</v>
          </cell>
          <cell r="AN800">
            <v>0</v>
          </cell>
          <cell r="AO800">
            <v>0</v>
          </cell>
          <cell r="AP800">
            <v>0</v>
          </cell>
          <cell r="AQ800">
            <v>0</v>
          </cell>
          <cell r="AR800">
            <v>0</v>
          </cell>
          <cell r="AS800">
            <v>0</v>
          </cell>
          <cell r="AT800">
            <v>0</v>
          </cell>
          <cell r="AU800">
            <v>0</v>
          </cell>
          <cell r="AV800">
            <v>0</v>
          </cell>
          <cell r="AW800">
            <v>0</v>
          </cell>
          <cell r="AX800">
            <v>0</v>
          </cell>
          <cell r="AY800">
            <v>0</v>
          </cell>
          <cell r="AZ800">
            <v>0</v>
          </cell>
          <cell r="BA800">
            <v>0</v>
          </cell>
          <cell r="BB800">
            <v>0</v>
          </cell>
          <cell r="BC800">
            <v>0</v>
          </cell>
          <cell r="BD800">
            <v>0</v>
          </cell>
          <cell r="BE800">
            <v>0</v>
          </cell>
          <cell r="BF800">
            <v>0</v>
          </cell>
          <cell r="BG800">
            <v>0</v>
          </cell>
          <cell r="BH800">
            <v>0</v>
          </cell>
          <cell r="BI800">
            <v>0</v>
          </cell>
          <cell r="BJ800">
            <v>0</v>
          </cell>
          <cell r="BK800">
            <v>0</v>
          </cell>
          <cell r="BL800">
            <v>0</v>
          </cell>
          <cell r="BM800">
            <v>0</v>
          </cell>
          <cell r="BN800">
            <v>0</v>
          </cell>
          <cell r="BO800">
            <v>0</v>
          </cell>
          <cell r="BP800">
            <v>0</v>
          </cell>
          <cell r="BQ800">
            <v>0</v>
          </cell>
          <cell r="BR800">
            <v>0</v>
          </cell>
          <cell r="BS800">
            <v>0</v>
          </cell>
          <cell r="BT800">
            <v>0</v>
          </cell>
          <cell r="BU800">
            <v>0</v>
          </cell>
          <cell r="BV800">
            <v>0</v>
          </cell>
          <cell r="BW800">
            <v>0</v>
          </cell>
          <cell r="BX800">
            <v>0</v>
          </cell>
          <cell r="BY800">
            <v>0</v>
          </cell>
          <cell r="BZ800">
            <v>0</v>
          </cell>
          <cell r="CA800">
            <v>0</v>
          </cell>
          <cell r="CB800">
            <v>0</v>
          </cell>
          <cell r="CC800">
            <v>0</v>
          </cell>
          <cell r="CD800">
            <v>0</v>
          </cell>
          <cell r="CE800">
            <v>0</v>
          </cell>
          <cell r="CF800">
            <v>0</v>
          </cell>
          <cell r="CG800">
            <v>0</v>
          </cell>
          <cell r="CH800">
            <v>0</v>
          </cell>
          <cell r="CI800">
            <v>0</v>
          </cell>
          <cell r="CJ800">
            <v>0</v>
          </cell>
          <cell r="CK800">
            <v>0</v>
          </cell>
          <cell r="CL800">
            <v>0</v>
          </cell>
          <cell r="CM800">
            <v>0</v>
          </cell>
          <cell r="CN800">
            <v>0</v>
          </cell>
          <cell r="CO800">
            <v>0</v>
          </cell>
          <cell r="CP800">
            <v>0</v>
          </cell>
          <cell r="CQ800">
            <v>0</v>
          </cell>
          <cell r="CR800">
            <v>0</v>
          </cell>
          <cell r="CS800">
            <v>0</v>
          </cell>
          <cell r="CT800">
            <v>0</v>
          </cell>
          <cell r="CU800">
            <v>0</v>
          </cell>
          <cell r="CV800">
            <v>0</v>
          </cell>
          <cell r="CW800">
            <v>0</v>
          </cell>
          <cell r="CX800">
            <v>0</v>
          </cell>
          <cell r="CY800">
            <v>0</v>
          </cell>
          <cell r="CZ800">
            <v>0</v>
          </cell>
          <cell r="DA800">
            <v>0</v>
          </cell>
          <cell r="DB800">
            <v>0</v>
          </cell>
          <cell r="DC800">
            <v>0</v>
          </cell>
          <cell r="DD800">
            <v>0</v>
          </cell>
          <cell r="DE800">
            <v>0</v>
          </cell>
          <cell r="DF800">
            <v>0</v>
          </cell>
          <cell r="DG800">
            <v>0</v>
          </cell>
          <cell r="DH800">
            <v>0</v>
          </cell>
          <cell r="DI800">
            <v>0</v>
          </cell>
          <cell r="DJ800">
            <v>0</v>
          </cell>
          <cell r="DK800">
            <v>0</v>
          </cell>
          <cell r="DL800">
            <v>0</v>
          </cell>
          <cell r="DM800">
            <v>0</v>
          </cell>
          <cell r="DN800">
            <v>0</v>
          </cell>
          <cell r="DO800">
            <v>0</v>
          </cell>
          <cell r="DP800">
            <v>0</v>
          </cell>
          <cell r="DQ800">
            <v>0</v>
          </cell>
          <cell r="DR800">
            <v>0</v>
          </cell>
          <cell r="DS800">
            <v>0</v>
          </cell>
          <cell r="DT800">
            <v>0</v>
          </cell>
          <cell r="DU800">
            <v>0</v>
          </cell>
          <cell r="DV800">
            <v>0</v>
          </cell>
          <cell r="DW800">
            <v>0</v>
          </cell>
          <cell r="DX800">
            <v>0</v>
          </cell>
          <cell r="DY800">
            <v>0</v>
          </cell>
          <cell r="DZ800">
            <v>0</v>
          </cell>
          <cell r="EA800">
            <v>0</v>
          </cell>
          <cell r="EB800">
            <v>0</v>
          </cell>
          <cell r="EC800">
            <v>0</v>
          </cell>
          <cell r="ED800">
            <v>0</v>
          </cell>
          <cell r="EE800">
            <v>0</v>
          </cell>
          <cell r="EF800">
            <v>0</v>
          </cell>
          <cell r="EG800">
            <v>0</v>
          </cell>
          <cell r="EH800">
            <v>0</v>
          </cell>
          <cell r="EI800">
            <v>0</v>
          </cell>
          <cell r="EJ800">
            <v>0</v>
          </cell>
          <cell r="EK800">
            <v>0</v>
          </cell>
          <cell r="EL800">
            <v>0</v>
          </cell>
          <cell r="EM800">
            <v>0</v>
          </cell>
          <cell r="EN800">
            <v>0</v>
          </cell>
        </row>
        <row r="801">
          <cell r="A801">
            <v>0</v>
          </cell>
          <cell r="B801">
            <v>0</v>
          </cell>
          <cell r="C801">
            <v>0</v>
          </cell>
          <cell r="D801">
            <v>0</v>
          </cell>
          <cell r="E801">
            <v>0</v>
          </cell>
          <cell r="F801">
            <v>0</v>
          </cell>
          <cell r="G801">
            <v>0</v>
          </cell>
          <cell r="I801">
            <v>0</v>
          </cell>
          <cell r="J801">
            <v>0</v>
          </cell>
          <cell r="K801">
            <v>0</v>
          </cell>
          <cell r="L801">
            <v>0</v>
          </cell>
          <cell r="M801">
            <v>0</v>
          </cell>
          <cell r="N801">
            <v>0</v>
          </cell>
          <cell r="O801">
            <v>0</v>
          </cell>
          <cell r="P801">
            <v>0</v>
          </cell>
          <cell r="Q801">
            <v>0</v>
          </cell>
          <cell r="R801">
            <v>0</v>
          </cell>
          <cell r="S801">
            <v>0</v>
          </cell>
          <cell r="T801">
            <v>0</v>
          </cell>
          <cell r="U801">
            <v>0</v>
          </cell>
          <cell r="V801">
            <v>0</v>
          </cell>
          <cell r="W801">
            <v>0</v>
          </cell>
          <cell r="X801">
            <v>0</v>
          </cell>
          <cell r="Y801">
            <v>0</v>
          </cell>
          <cell r="Z801">
            <v>0</v>
          </cell>
          <cell r="AA801">
            <v>0</v>
          </cell>
          <cell r="AB801">
            <v>0</v>
          </cell>
          <cell r="AC801">
            <v>0</v>
          </cell>
          <cell r="AD801">
            <v>0</v>
          </cell>
          <cell r="AE801">
            <v>0</v>
          </cell>
          <cell r="AF801">
            <v>0</v>
          </cell>
          <cell r="AG801">
            <v>0</v>
          </cell>
          <cell r="AH801">
            <v>0</v>
          </cell>
          <cell r="AI801">
            <v>0</v>
          </cell>
          <cell r="AJ801">
            <v>0</v>
          </cell>
          <cell r="AK801">
            <v>0</v>
          </cell>
          <cell r="AL801">
            <v>0</v>
          </cell>
          <cell r="AM801">
            <v>0</v>
          </cell>
          <cell r="AN801">
            <v>0</v>
          </cell>
          <cell r="AO801">
            <v>0</v>
          </cell>
          <cell r="AP801">
            <v>0</v>
          </cell>
          <cell r="AQ801">
            <v>0</v>
          </cell>
          <cell r="AR801">
            <v>0</v>
          </cell>
          <cell r="AS801">
            <v>0</v>
          </cell>
          <cell r="AT801">
            <v>0</v>
          </cell>
          <cell r="AU801">
            <v>0</v>
          </cell>
          <cell r="AV801">
            <v>0</v>
          </cell>
          <cell r="AW801">
            <v>0</v>
          </cell>
          <cell r="AX801">
            <v>0</v>
          </cell>
          <cell r="AY801">
            <v>0</v>
          </cell>
          <cell r="AZ801">
            <v>0</v>
          </cell>
          <cell r="BA801">
            <v>0</v>
          </cell>
          <cell r="BB801">
            <v>0</v>
          </cell>
          <cell r="BC801">
            <v>0</v>
          </cell>
          <cell r="BD801">
            <v>0</v>
          </cell>
          <cell r="BE801">
            <v>0</v>
          </cell>
          <cell r="BF801">
            <v>0</v>
          </cell>
          <cell r="BG801">
            <v>0</v>
          </cell>
          <cell r="BH801">
            <v>0</v>
          </cell>
          <cell r="BI801">
            <v>0</v>
          </cell>
          <cell r="BJ801">
            <v>0</v>
          </cell>
          <cell r="BK801">
            <v>0</v>
          </cell>
          <cell r="BL801">
            <v>0</v>
          </cell>
          <cell r="BM801">
            <v>0</v>
          </cell>
          <cell r="BN801">
            <v>0</v>
          </cell>
          <cell r="BO801">
            <v>0</v>
          </cell>
          <cell r="BP801">
            <v>0</v>
          </cell>
          <cell r="BQ801">
            <v>0</v>
          </cell>
          <cell r="BR801">
            <v>0</v>
          </cell>
          <cell r="BS801">
            <v>0</v>
          </cell>
          <cell r="BT801">
            <v>0</v>
          </cell>
          <cell r="BU801">
            <v>0</v>
          </cell>
          <cell r="BV801">
            <v>0</v>
          </cell>
          <cell r="BW801">
            <v>0</v>
          </cell>
          <cell r="BX801">
            <v>0</v>
          </cell>
          <cell r="BY801">
            <v>0</v>
          </cell>
          <cell r="BZ801">
            <v>0</v>
          </cell>
          <cell r="CA801">
            <v>0</v>
          </cell>
          <cell r="CB801">
            <v>0</v>
          </cell>
          <cell r="CC801">
            <v>0</v>
          </cell>
          <cell r="CD801">
            <v>0</v>
          </cell>
          <cell r="CE801">
            <v>0</v>
          </cell>
          <cell r="CF801">
            <v>0</v>
          </cell>
          <cell r="CG801">
            <v>0</v>
          </cell>
          <cell r="CH801">
            <v>0</v>
          </cell>
          <cell r="CI801">
            <v>0</v>
          </cell>
          <cell r="CJ801">
            <v>0</v>
          </cell>
          <cell r="CK801">
            <v>0</v>
          </cell>
          <cell r="CL801">
            <v>0</v>
          </cell>
          <cell r="CM801">
            <v>0</v>
          </cell>
          <cell r="CN801">
            <v>0</v>
          </cell>
          <cell r="CO801">
            <v>0</v>
          </cell>
          <cell r="CP801">
            <v>0</v>
          </cell>
          <cell r="CQ801">
            <v>0</v>
          </cell>
          <cell r="CR801">
            <v>0</v>
          </cell>
          <cell r="CS801">
            <v>0</v>
          </cell>
          <cell r="CT801">
            <v>0</v>
          </cell>
          <cell r="CU801">
            <v>0</v>
          </cell>
          <cell r="CV801">
            <v>0</v>
          </cell>
          <cell r="CW801">
            <v>0</v>
          </cell>
          <cell r="CX801">
            <v>0</v>
          </cell>
          <cell r="CY801">
            <v>0</v>
          </cell>
          <cell r="CZ801">
            <v>0</v>
          </cell>
          <cell r="DA801">
            <v>0</v>
          </cell>
          <cell r="DB801">
            <v>0</v>
          </cell>
          <cell r="DC801">
            <v>0</v>
          </cell>
          <cell r="DD801">
            <v>0</v>
          </cell>
          <cell r="DE801">
            <v>0</v>
          </cell>
          <cell r="DF801">
            <v>0</v>
          </cell>
          <cell r="DG801">
            <v>0</v>
          </cell>
          <cell r="DH801">
            <v>0</v>
          </cell>
          <cell r="DI801">
            <v>0</v>
          </cell>
          <cell r="DJ801">
            <v>0</v>
          </cell>
          <cell r="DK801">
            <v>0</v>
          </cell>
          <cell r="DL801">
            <v>0</v>
          </cell>
          <cell r="DM801">
            <v>0</v>
          </cell>
          <cell r="DN801">
            <v>0</v>
          </cell>
          <cell r="DO801">
            <v>0</v>
          </cell>
          <cell r="DP801">
            <v>0</v>
          </cell>
          <cell r="DQ801">
            <v>0</v>
          </cell>
          <cell r="DR801">
            <v>0</v>
          </cell>
          <cell r="DS801">
            <v>0</v>
          </cell>
          <cell r="DT801">
            <v>0</v>
          </cell>
          <cell r="DU801">
            <v>0</v>
          </cell>
          <cell r="DV801">
            <v>0</v>
          </cell>
          <cell r="DW801">
            <v>0</v>
          </cell>
          <cell r="DX801">
            <v>0</v>
          </cell>
          <cell r="DY801">
            <v>0</v>
          </cell>
          <cell r="DZ801">
            <v>0</v>
          </cell>
          <cell r="EA801">
            <v>0</v>
          </cell>
          <cell r="EB801">
            <v>0</v>
          </cell>
          <cell r="EC801">
            <v>0</v>
          </cell>
          <cell r="ED801">
            <v>0</v>
          </cell>
          <cell r="EE801">
            <v>0</v>
          </cell>
          <cell r="EF801">
            <v>0</v>
          </cell>
          <cell r="EG801">
            <v>0</v>
          </cell>
          <cell r="EH801">
            <v>0</v>
          </cell>
          <cell r="EI801">
            <v>0</v>
          </cell>
          <cell r="EJ801">
            <v>0</v>
          </cell>
          <cell r="EK801">
            <v>0</v>
          </cell>
          <cell r="EL801">
            <v>0</v>
          </cell>
          <cell r="EM801">
            <v>0</v>
          </cell>
          <cell r="EN801">
            <v>0</v>
          </cell>
        </row>
        <row r="802">
          <cell r="A802">
            <v>0</v>
          </cell>
          <cell r="B802">
            <v>0</v>
          </cell>
          <cell r="C802">
            <v>0</v>
          </cell>
          <cell r="D802">
            <v>0</v>
          </cell>
          <cell r="E802">
            <v>0</v>
          </cell>
          <cell r="F802">
            <v>0</v>
          </cell>
          <cell r="G802">
            <v>0</v>
          </cell>
          <cell r="I802">
            <v>0</v>
          </cell>
          <cell r="J802">
            <v>0</v>
          </cell>
          <cell r="K802">
            <v>0</v>
          </cell>
          <cell r="L802">
            <v>0</v>
          </cell>
          <cell r="M802">
            <v>0</v>
          </cell>
          <cell r="N802">
            <v>0</v>
          </cell>
          <cell r="O802">
            <v>0</v>
          </cell>
          <cell r="P802">
            <v>0</v>
          </cell>
          <cell r="Q802">
            <v>0</v>
          </cell>
          <cell r="R802">
            <v>0</v>
          </cell>
          <cell r="S802">
            <v>0</v>
          </cell>
          <cell r="T802">
            <v>0</v>
          </cell>
          <cell r="U802">
            <v>0</v>
          </cell>
          <cell r="V802">
            <v>0</v>
          </cell>
          <cell r="W802">
            <v>0</v>
          </cell>
          <cell r="X802">
            <v>0</v>
          </cell>
          <cell r="Y802">
            <v>0</v>
          </cell>
          <cell r="Z802">
            <v>0</v>
          </cell>
          <cell r="AA802">
            <v>0</v>
          </cell>
          <cell r="AB802">
            <v>0</v>
          </cell>
          <cell r="AC802">
            <v>0</v>
          </cell>
          <cell r="AD802">
            <v>0</v>
          </cell>
          <cell r="AE802">
            <v>0</v>
          </cell>
          <cell r="AF802">
            <v>0</v>
          </cell>
          <cell r="AG802">
            <v>0</v>
          </cell>
          <cell r="AH802">
            <v>0</v>
          </cell>
          <cell r="AI802">
            <v>0</v>
          </cell>
          <cell r="AJ802">
            <v>0</v>
          </cell>
          <cell r="AK802">
            <v>0</v>
          </cell>
          <cell r="AL802">
            <v>0</v>
          </cell>
          <cell r="AM802">
            <v>0</v>
          </cell>
          <cell r="AN802">
            <v>0</v>
          </cell>
          <cell r="AO802">
            <v>0</v>
          </cell>
          <cell r="AP802">
            <v>0</v>
          </cell>
          <cell r="AQ802">
            <v>0</v>
          </cell>
          <cell r="AR802">
            <v>0</v>
          </cell>
          <cell r="AS802">
            <v>0</v>
          </cell>
          <cell r="AT802">
            <v>0</v>
          </cell>
          <cell r="AU802">
            <v>0</v>
          </cell>
          <cell r="AV802">
            <v>0</v>
          </cell>
          <cell r="AW802">
            <v>0</v>
          </cell>
          <cell r="AX802">
            <v>0</v>
          </cell>
          <cell r="AY802">
            <v>0</v>
          </cell>
          <cell r="AZ802">
            <v>0</v>
          </cell>
          <cell r="BA802">
            <v>0</v>
          </cell>
          <cell r="BB802">
            <v>0</v>
          </cell>
          <cell r="BC802">
            <v>0</v>
          </cell>
          <cell r="BD802">
            <v>0</v>
          </cell>
          <cell r="BE802">
            <v>0</v>
          </cell>
          <cell r="BF802">
            <v>0</v>
          </cell>
          <cell r="BG802">
            <v>0</v>
          </cell>
          <cell r="BH802">
            <v>0</v>
          </cell>
          <cell r="BI802">
            <v>0</v>
          </cell>
          <cell r="BJ802">
            <v>0</v>
          </cell>
          <cell r="BK802">
            <v>0</v>
          </cell>
          <cell r="BL802">
            <v>0</v>
          </cell>
          <cell r="BM802">
            <v>0</v>
          </cell>
          <cell r="BN802">
            <v>0</v>
          </cell>
          <cell r="BO802">
            <v>0</v>
          </cell>
          <cell r="BP802">
            <v>0</v>
          </cell>
          <cell r="BQ802">
            <v>0</v>
          </cell>
          <cell r="BR802">
            <v>0</v>
          </cell>
          <cell r="BS802">
            <v>0</v>
          </cell>
          <cell r="BT802">
            <v>0</v>
          </cell>
          <cell r="BU802">
            <v>0</v>
          </cell>
          <cell r="BV802">
            <v>0</v>
          </cell>
          <cell r="BW802">
            <v>0</v>
          </cell>
          <cell r="BX802">
            <v>0</v>
          </cell>
          <cell r="BY802">
            <v>0</v>
          </cell>
          <cell r="BZ802">
            <v>0</v>
          </cell>
          <cell r="CA802">
            <v>0</v>
          </cell>
          <cell r="CB802">
            <v>0</v>
          </cell>
          <cell r="CC802">
            <v>0</v>
          </cell>
          <cell r="CD802">
            <v>0</v>
          </cell>
          <cell r="CE802">
            <v>0</v>
          </cell>
          <cell r="CF802">
            <v>0</v>
          </cell>
          <cell r="CG802">
            <v>0</v>
          </cell>
          <cell r="CH802">
            <v>0</v>
          </cell>
          <cell r="CI802">
            <v>0</v>
          </cell>
          <cell r="CJ802">
            <v>0</v>
          </cell>
          <cell r="CK802">
            <v>0</v>
          </cell>
          <cell r="CL802">
            <v>0</v>
          </cell>
          <cell r="CM802">
            <v>0</v>
          </cell>
          <cell r="CN802">
            <v>0</v>
          </cell>
          <cell r="CO802">
            <v>0</v>
          </cell>
          <cell r="CP802">
            <v>0</v>
          </cell>
          <cell r="CQ802">
            <v>0</v>
          </cell>
          <cell r="CR802">
            <v>0</v>
          </cell>
          <cell r="CS802">
            <v>0</v>
          </cell>
          <cell r="CT802">
            <v>0</v>
          </cell>
          <cell r="CU802">
            <v>0</v>
          </cell>
          <cell r="CV802">
            <v>0</v>
          </cell>
          <cell r="CW802">
            <v>0</v>
          </cell>
          <cell r="CX802">
            <v>0</v>
          </cell>
          <cell r="CY802">
            <v>0</v>
          </cell>
          <cell r="CZ802">
            <v>0</v>
          </cell>
          <cell r="DA802">
            <v>0</v>
          </cell>
          <cell r="DB802">
            <v>0</v>
          </cell>
          <cell r="DC802">
            <v>0</v>
          </cell>
          <cell r="DD802">
            <v>0</v>
          </cell>
          <cell r="DE802">
            <v>0</v>
          </cell>
          <cell r="DF802">
            <v>0</v>
          </cell>
          <cell r="DG802">
            <v>0</v>
          </cell>
          <cell r="DH802">
            <v>0</v>
          </cell>
          <cell r="DI802">
            <v>0</v>
          </cell>
          <cell r="DJ802">
            <v>0</v>
          </cell>
          <cell r="DK802">
            <v>0</v>
          </cell>
          <cell r="DL802">
            <v>0</v>
          </cell>
          <cell r="DM802">
            <v>0</v>
          </cell>
          <cell r="DN802">
            <v>0</v>
          </cell>
          <cell r="DO802">
            <v>0</v>
          </cell>
          <cell r="DP802">
            <v>0</v>
          </cell>
          <cell r="DQ802">
            <v>0</v>
          </cell>
          <cell r="DR802">
            <v>0</v>
          </cell>
          <cell r="DS802">
            <v>0</v>
          </cell>
          <cell r="DT802">
            <v>0</v>
          </cell>
          <cell r="DU802">
            <v>0</v>
          </cell>
          <cell r="DV802">
            <v>0</v>
          </cell>
          <cell r="DW802">
            <v>0</v>
          </cell>
          <cell r="DX802">
            <v>0</v>
          </cell>
          <cell r="DY802">
            <v>0</v>
          </cell>
          <cell r="DZ802">
            <v>0</v>
          </cell>
          <cell r="EA802">
            <v>0</v>
          </cell>
          <cell r="EB802">
            <v>0</v>
          </cell>
          <cell r="EC802">
            <v>0</v>
          </cell>
          <cell r="ED802">
            <v>0</v>
          </cell>
          <cell r="EE802">
            <v>0</v>
          </cell>
          <cell r="EF802">
            <v>0</v>
          </cell>
          <cell r="EG802">
            <v>0</v>
          </cell>
          <cell r="EH802">
            <v>0</v>
          </cell>
          <cell r="EI802">
            <v>0</v>
          </cell>
          <cell r="EJ802">
            <v>0</v>
          </cell>
          <cell r="EK802">
            <v>0</v>
          </cell>
          <cell r="EL802">
            <v>0</v>
          </cell>
          <cell r="EM802">
            <v>0</v>
          </cell>
          <cell r="EN802">
            <v>0</v>
          </cell>
        </row>
        <row r="803">
          <cell r="A803">
            <v>0</v>
          </cell>
          <cell r="B803">
            <v>0</v>
          </cell>
          <cell r="C803">
            <v>0</v>
          </cell>
          <cell r="D803">
            <v>0</v>
          </cell>
          <cell r="E803">
            <v>0</v>
          </cell>
          <cell r="F803">
            <v>0</v>
          </cell>
          <cell r="G803">
            <v>0</v>
          </cell>
          <cell r="I803">
            <v>0</v>
          </cell>
          <cell r="J803">
            <v>0</v>
          </cell>
          <cell r="K803">
            <v>0</v>
          </cell>
          <cell r="L803">
            <v>0</v>
          </cell>
          <cell r="M803">
            <v>0</v>
          </cell>
          <cell r="N803">
            <v>0</v>
          </cell>
          <cell r="O803">
            <v>0</v>
          </cell>
          <cell r="P803">
            <v>0</v>
          </cell>
          <cell r="Q803">
            <v>0</v>
          </cell>
          <cell r="R803">
            <v>0</v>
          </cell>
          <cell r="S803">
            <v>0</v>
          </cell>
          <cell r="T803">
            <v>0</v>
          </cell>
          <cell r="U803">
            <v>0</v>
          </cell>
          <cell r="V803">
            <v>0</v>
          </cell>
          <cell r="W803">
            <v>0</v>
          </cell>
          <cell r="X803">
            <v>0</v>
          </cell>
          <cell r="Y803">
            <v>0</v>
          </cell>
          <cell r="Z803">
            <v>0</v>
          </cell>
          <cell r="AA803">
            <v>0</v>
          </cell>
          <cell r="AB803">
            <v>0</v>
          </cell>
          <cell r="AC803">
            <v>0</v>
          </cell>
          <cell r="AD803">
            <v>0</v>
          </cell>
          <cell r="AE803">
            <v>0</v>
          </cell>
          <cell r="AF803">
            <v>0</v>
          </cell>
          <cell r="AG803">
            <v>0</v>
          </cell>
          <cell r="AH803">
            <v>0</v>
          </cell>
          <cell r="AI803">
            <v>0</v>
          </cell>
          <cell r="AJ803">
            <v>0</v>
          </cell>
          <cell r="AK803">
            <v>0</v>
          </cell>
          <cell r="AL803">
            <v>0</v>
          </cell>
          <cell r="AM803">
            <v>0</v>
          </cell>
          <cell r="AN803">
            <v>0</v>
          </cell>
          <cell r="AO803">
            <v>0</v>
          </cell>
          <cell r="AP803">
            <v>0</v>
          </cell>
          <cell r="AQ803">
            <v>0</v>
          </cell>
          <cell r="AR803">
            <v>0</v>
          </cell>
          <cell r="AS803">
            <v>0</v>
          </cell>
          <cell r="AT803">
            <v>0</v>
          </cell>
          <cell r="AU803">
            <v>0</v>
          </cell>
          <cell r="AV803">
            <v>0</v>
          </cell>
          <cell r="AW803">
            <v>0</v>
          </cell>
          <cell r="AX803">
            <v>0</v>
          </cell>
          <cell r="AY803">
            <v>0</v>
          </cell>
          <cell r="AZ803">
            <v>0</v>
          </cell>
          <cell r="BA803">
            <v>0</v>
          </cell>
          <cell r="BB803">
            <v>0</v>
          </cell>
          <cell r="BC803">
            <v>0</v>
          </cell>
          <cell r="BD803">
            <v>0</v>
          </cell>
          <cell r="BE803">
            <v>0</v>
          </cell>
          <cell r="BF803">
            <v>0</v>
          </cell>
          <cell r="BG803">
            <v>0</v>
          </cell>
          <cell r="BH803">
            <v>0</v>
          </cell>
          <cell r="BI803">
            <v>0</v>
          </cell>
          <cell r="BJ803">
            <v>0</v>
          </cell>
          <cell r="BK803">
            <v>0</v>
          </cell>
          <cell r="BL803">
            <v>0</v>
          </cell>
          <cell r="BM803">
            <v>0</v>
          </cell>
          <cell r="BN803">
            <v>0</v>
          </cell>
          <cell r="BO803">
            <v>0</v>
          </cell>
          <cell r="BP803">
            <v>0</v>
          </cell>
          <cell r="BQ803">
            <v>0</v>
          </cell>
          <cell r="BR803">
            <v>0</v>
          </cell>
          <cell r="BS803">
            <v>0</v>
          </cell>
          <cell r="BT803">
            <v>0</v>
          </cell>
          <cell r="BU803">
            <v>0</v>
          </cell>
          <cell r="BV803">
            <v>0</v>
          </cell>
          <cell r="BW803">
            <v>0</v>
          </cell>
          <cell r="BX803">
            <v>0</v>
          </cell>
          <cell r="BY803">
            <v>0</v>
          </cell>
          <cell r="BZ803">
            <v>0</v>
          </cell>
          <cell r="CA803">
            <v>0</v>
          </cell>
          <cell r="CB803">
            <v>0</v>
          </cell>
          <cell r="CC803">
            <v>0</v>
          </cell>
          <cell r="CD803">
            <v>0</v>
          </cell>
          <cell r="CE803">
            <v>0</v>
          </cell>
          <cell r="CF803">
            <v>0</v>
          </cell>
          <cell r="CG803">
            <v>0</v>
          </cell>
          <cell r="CH803">
            <v>0</v>
          </cell>
          <cell r="CI803">
            <v>0</v>
          </cell>
          <cell r="CJ803">
            <v>0</v>
          </cell>
          <cell r="CK803">
            <v>0</v>
          </cell>
          <cell r="CL803">
            <v>0</v>
          </cell>
          <cell r="CM803">
            <v>0</v>
          </cell>
          <cell r="CN803">
            <v>0</v>
          </cell>
          <cell r="CO803">
            <v>0</v>
          </cell>
          <cell r="CP803">
            <v>0</v>
          </cell>
          <cell r="CQ803">
            <v>0</v>
          </cell>
          <cell r="CR803">
            <v>0</v>
          </cell>
          <cell r="CS803">
            <v>0</v>
          </cell>
          <cell r="CT803">
            <v>0</v>
          </cell>
          <cell r="CU803">
            <v>0</v>
          </cell>
          <cell r="CV803">
            <v>0</v>
          </cell>
          <cell r="CW803">
            <v>0</v>
          </cell>
          <cell r="CX803">
            <v>0</v>
          </cell>
          <cell r="CY803">
            <v>0</v>
          </cell>
          <cell r="CZ803">
            <v>0</v>
          </cell>
          <cell r="DA803">
            <v>0</v>
          </cell>
          <cell r="DB803">
            <v>0</v>
          </cell>
          <cell r="DC803">
            <v>0</v>
          </cell>
          <cell r="DD803">
            <v>0</v>
          </cell>
          <cell r="DE803">
            <v>0</v>
          </cell>
          <cell r="DF803">
            <v>0</v>
          </cell>
          <cell r="DG803">
            <v>0</v>
          </cell>
          <cell r="DH803">
            <v>0</v>
          </cell>
          <cell r="DI803">
            <v>0</v>
          </cell>
          <cell r="DJ803">
            <v>0</v>
          </cell>
          <cell r="DK803">
            <v>0</v>
          </cell>
          <cell r="DL803">
            <v>0</v>
          </cell>
          <cell r="DM803">
            <v>0</v>
          </cell>
          <cell r="DN803">
            <v>0</v>
          </cell>
          <cell r="DO803">
            <v>0</v>
          </cell>
          <cell r="DP803">
            <v>0</v>
          </cell>
          <cell r="DQ803">
            <v>0</v>
          </cell>
          <cell r="DR803">
            <v>0</v>
          </cell>
          <cell r="DS803">
            <v>0</v>
          </cell>
          <cell r="DT803">
            <v>0</v>
          </cell>
          <cell r="DU803">
            <v>0</v>
          </cell>
          <cell r="DV803">
            <v>0</v>
          </cell>
          <cell r="DW803">
            <v>0</v>
          </cell>
          <cell r="DX803">
            <v>0</v>
          </cell>
          <cell r="DY803">
            <v>0</v>
          </cell>
          <cell r="DZ803">
            <v>0</v>
          </cell>
          <cell r="EA803">
            <v>0</v>
          </cell>
          <cell r="EB803">
            <v>0</v>
          </cell>
          <cell r="EC803">
            <v>0</v>
          </cell>
          <cell r="ED803">
            <v>0</v>
          </cell>
          <cell r="EE803">
            <v>0</v>
          </cell>
          <cell r="EF803">
            <v>0</v>
          </cell>
          <cell r="EG803">
            <v>0</v>
          </cell>
          <cell r="EH803">
            <v>0</v>
          </cell>
          <cell r="EI803">
            <v>0</v>
          </cell>
          <cell r="EJ803">
            <v>0</v>
          </cell>
          <cell r="EK803">
            <v>0</v>
          </cell>
          <cell r="EL803">
            <v>0</v>
          </cell>
          <cell r="EM803">
            <v>0</v>
          </cell>
          <cell r="EN803">
            <v>0</v>
          </cell>
        </row>
        <row r="804">
          <cell r="A804">
            <v>0</v>
          </cell>
          <cell r="B804">
            <v>0</v>
          </cell>
          <cell r="C804">
            <v>0</v>
          </cell>
          <cell r="D804">
            <v>0</v>
          </cell>
          <cell r="E804">
            <v>0</v>
          </cell>
          <cell r="F804">
            <v>0</v>
          </cell>
          <cell r="G804">
            <v>0</v>
          </cell>
          <cell r="I804">
            <v>0</v>
          </cell>
          <cell r="J804">
            <v>0</v>
          </cell>
          <cell r="K804">
            <v>0</v>
          </cell>
          <cell r="L804">
            <v>0</v>
          </cell>
          <cell r="M804">
            <v>0</v>
          </cell>
          <cell r="N804">
            <v>0</v>
          </cell>
          <cell r="O804">
            <v>0</v>
          </cell>
          <cell r="P804">
            <v>0</v>
          </cell>
          <cell r="Q804">
            <v>0</v>
          </cell>
          <cell r="R804">
            <v>0</v>
          </cell>
          <cell r="S804">
            <v>0</v>
          </cell>
          <cell r="T804">
            <v>0</v>
          </cell>
          <cell r="U804">
            <v>0</v>
          </cell>
          <cell r="V804">
            <v>0</v>
          </cell>
          <cell r="W804">
            <v>0</v>
          </cell>
          <cell r="X804">
            <v>0</v>
          </cell>
          <cell r="Y804">
            <v>0</v>
          </cell>
          <cell r="Z804">
            <v>0</v>
          </cell>
          <cell r="AA804">
            <v>0</v>
          </cell>
          <cell r="AB804">
            <v>0</v>
          </cell>
          <cell r="AC804">
            <v>0</v>
          </cell>
          <cell r="AD804">
            <v>0</v>
          </cell>
          <cell r="AE804">
            <v>0</v>
          </cell>
          <cell r="AF804">
            <v>0</v>
          </cell>
          <cell r="AG804">
            <v>0</v>
          </cell>
          <cell r="AH804">
            <v>0</v>
          </cell>
          <cell r="AI804">
            <v>0</v>
          </cell>
          <cell r="AJ804">
            <v>0</v>
          </cell>
          <cell r="AK804">
            <v>0</v>
          </cell>
          <cell r="AL804">
            <v>0</v>
          </cell>
          <cell r="AM804">
            <v>0</v>
          </cell>
          <cell r="AN804">
            <v>0</v>
          </cell>
          <cell r="AO804">
            <v>0</v>
          </cell>
          <cell r="AP804">
            <v>0</v>
          </cell>
          <cell r="AQ804">
            <v>0</v>
          </cell>
          <cell r="AR804">
            <v>0</v>
          </cell>
          <cell r="AS804">
            <v>0</v>
          </cell>
          <cell r="AT804">
            <v>0</v>
          </cell>
          <cell r="AU804">
            <v>0</v>
          </cell>
          <cell r="AV804">
            <v>0</v>
          </cell>
          <cell r="AW804">
            <v>0</v>
          </cell>
          <cell r="AX804">
            <v>0</v>
          </cell>
          <cell r="AY804">
            <v>0</v>
          </cell>
          <cell r="AZ804">
            <v>0</v>
          </cell>
          <cell r="BA804">
            <v>0</v>
          </cell>
          <cell r="BB804">
            <v>0</v>
          </cell>
          <cell r="BC804">
            <v>0</v>
          </cell>
          <cell r="BD804">
            <v>0</v>
          </cell>
          <cell r="BE804">
            <v>0</v>
          </cell>
          <cell r="BF804">
            <v>0</v>
          </cell>
          <cell r="BG804">
            <v>0</v>
          </cell>
          <cell r="BH804">
            <v>0</v>
          </cell>
          <cell r="BI804">
            <v>0</v>
          </cell>
          <cell r="BJ804">
            <v>0</v>
          </cell>
          <cell r="BK804">
            <v>0</v>
          </cell>
          <cell r="BL804">
            <v>0</v>
          </cell>
          <cell r="BM804">
            <v>0</v>
          </cell>
          <cell r="BN804">
            <v>0</v>
          </cell>
          <cell r="BO804">
            <v>0</v>
          </cell>
          <cell r="BP804">
            <v>0</v>
          </cell>
          <cell r="BQ804">
            <v>0</v>
          </cell>
          <cell r="BR804">
            <v>0</v>
          </cell>
          <cell r="BS804">
            <v>0</v>
          </cell>
          <cell r="BT804">
            <v>0</v>
          </cell>
          <cell r="BU804">
            <v>0</v>
          </cell>
          <cell r="BV804">
            <v>0</v>
          </cell>
          <cell r="BW804">
            <v>0</v>
          </cell>
          <cell r="BX804">
            <v>0</v>
          </cell>
          <cell r="BY804">
            <v>0</v>
          </cell>
          <cell r="BZ804">
            <v>0</v>
          </cell>
          <cell r="CA804">
            <v>0</v>
          </cell>
          <cell r="CB804">
            <v>0</v>
          </cell>
          <cell r="CC804">
            <v>0</v>
          </cell>
          <cell r="CD804">
            <v>0</v>
          </cell>
          <cell r="CE804">
            <v>0</v>
          </cell>
          <cell r="CF804">
            <v>0</v>
          </cell>
          <cell r="CG804">
            <v>0</v>
          </cell>
          <cell r="CH804">
            <v>0</v>
          </cell>
          <cell r="CI804">
            <v>0</v>
          </cell>
          <cell r="CJ804">
            <v>0</v>
          </cell>
          <cell r="CK804">
            <v>0</v>
          </cell>
          <cell r="CL804">
            <v>0</v>
          </cell>
          <cell r="CM804">
            <v>0</v>
          </cell>
          <cell r="CN804">
            <v>0</v>
          </cell>
          <cell r="CO804">
            <v>0</v>
          </cell>
          <cell r="CP804">
            <v>0</v>
          </cell>
          <cell r="CQ804">
            <v>0</v>
          </cell>
          <cell r="CR804">
            <v>0</v>
          </cell>
          <cell r="CS804">
            <v>0</v>
          </cell>
          <cell r="CT804">
            <v>0</v>
          </cell>
          <cell r="CU804">
            <v>0</v>
          </cell>
          <cell r="CV804">
            <v>0</v>
          </cell>
          <cell r="CW804">
            <v>0</v>
          </cell>
          <cell r="CX804">
            <v>0</v>
          </cell>
          <cell r="CY804">
            <v>0</v>
          </cell>
          <cell r="CZ804">
            <v>0</v>
          </cell>
          <cell r="DA804">
            <v>0</v>
          </cell>
          <cell r="DB804">
            <v>0</v>
          </cell>
          <cell r="DC804">
            <v>0</v>
          </cell>
          <cell r="DD804">
            <v>0</v>
          </cell>
          <cell r="DE804">
            <v>0</v>
          </cell>
          <cell r="DF804">
            <v>0</v>
          </cell>
          <cell r="DG804">
            <v>0</v>
          </cell>
          <cell r="DH804">
            <v>0</v>
          </cell>
          <cell r="DI804">
            <v>0</v>
          </cell>
          <cell r="DJ804">
            <v>0</v>
          </cell>
          <cell r="DK804">
            <v>0</v>
          </cell>
          <cell r="DL804">
            <v>0</v>
          </cell>
          <cell r="DM804">
            <v>0</v>
          </cell>
          <cell r="DN804">
            <v>0</v>
          </cell>
          <cell r="DO804">
            <v>0</v>
          </cell>
          <cell r="DP804">
            <v>0</v>
          </cell>
          <cell r="DQ804">
            <v>0</v>
          </cell>
          <cell r="DR804">
            <v>0</v>
          </cell>
          <cell r="DS804">
            <v>0</v>
          </cell>
          <cell r="DT804">
            <v>0</v>
          </cell>
          <cell r="DU804">
            <v>0</v>
          </cell>
          <cell r="DV804">
            <v>0</v>
          </cell>
          <cell r="DW804">
            <v>0</v>
          </cell>
          <cell r="DX804">
            <v>0</v>
          </cell>
          <cell r="DY804">
            <v>0</v>
          </cell>
          <cell r="DZ804">
            <v>0</v>
          </cell>
          <cell r="EA804">
            <v>0</v>
          </cell>
          <cell r="EB804">
            <v>0</v>
          </cell>
          <cell r="EC804">
            <v>0</v>
          </cell>
          <cell r="ED804">
            <v>0</v>
          </cell>
          <cell r="EE804">
            <v>0</v>
          </cell>
          <cell r="EF804">
            <v>0</v>
          </cell>
          <cell r="EG804">
            <v>0</v>
          </cell>
          <cell r="EH804">
            <v>0</v>
          </cell>
          <cell r="EI804">
            <v>0</v>
          </cell>
          <cell r="EJ804">
            <v>0</v>
          </cell>
          <cell r="EK804">
            <v>0</v>
          </cell>
          <cell r="EL804">
            <v>0</v>
          </cell>
          <cell r="EM804">
            <v>0</v>
          </cell>
          <cell r="EN804">
            <v>0</v>
          </cell>
        </row>
        <row r="805">
          <cell r="A805">
            <v>0</v>
          </cell>
          <cell r="B805">
            <v>0</v>
          </cell>
          <cell r="C805">
            <v>0</v>
          </cell>
          <cell r="D805">
            <v>0</v>
          </cell>
          <cell r="E805">
            <v>0</v>
          </cell>
          <cell r="F805">
            <v>0</v>
          </cell>
          <cell r="G805">
            <v>0</v>
          </cell>
          <cell r="I805">
            <v>0</v>
          </cell>
          <cell r="J805">
            <v>0</v>
          </cell>
          <cell r="K805">
            <v>0</v>
          </cell>
          <cell r="L805">
            <v>0</v>
          </cell>
          <cell r="M805">
            <v>0</v>
          </cell>
          <cell r="N805">
            <v>0</v>
          </cell>
          <cell r="O805">
            <v>0</v>
          </cell>
          <cell r="P805">
            <v>0</v>
          </cell>
          <cell r="Q805">
            <v>0</v>
          </cell>
          <cell r="R805">
            <v>0</v>
          </cell>
          <cell r="S805">
            <v>0</v>
          </cell>
          <cell r="T805">
            <v>0</v>
          </cell>
          <cell r="U805">
            <v>0</v>
          </cell>
          <cell r="V805">
            <v>0</v>
          </cell>
          <cell r="W805">
            <v>0</v>
          </cell>
          <cell r="X805">
            <v>0</v>
          </cell>
          <cell r="Y805">
            <v>0</v>
          </cell>
          <cell r="Z805">
            <v>0</v>
          </cell>
          <cell r="AA805">
            <v>0</v>
          </cell>
          <cell r="AB805">
            <v>0</v>
          </cell>
          <cell r="AC805">
            <v>0</v>
          </cell>
          <cell r="AD805">
            <v>0</v>
          </cell>
          <cell r="AE805">
            <v>0</v>
          </cell>
          <cell r="AF805">
            <v>0</v>
          </cell>
          <cell r="AG805">
            <v>0</v>
          </cell>
          <cell r="AH805">
            <v>0</v>
          </cell>
          <cell r="AI805">
            <v>0</v>
          </cell>
          <cell r="AJ805">
            <v>0</v>
          </cell>
          <cell r="AK805">
            <v>0</v>
          </cell>
          <cell r="AL805">
            <v>0</v>
          </cell>
          <cell r="AM805">
            <v>0</v>
          </cell>
          <cell r="AN805">
            <v>0</v>
          </cell>
          <cell r="AO805">
            <v>0</v>
          </cell>
          <cell r="AP805">
            <v>0</v>
          </cell>
          <cell r="AQ805">
            <v>0</v>
          </cell>
          <cell r="AR805">
            <v>0</v>
          </cell>
          <cell r="AS805">
            <v>0</v>
          </cell>
          <cell r="AT805">
            <v>0</v>
          </cell>
          <cell r="AU805">
            <v>0</v>
          </cell>
          <cell r="AV805">
            <v>0</v>
          </cell>
          <cell r="AW805">
            <v>0</v>
          </cell>
          <cell r="AX805">
            <v>0</v>
          </cell>
          <cell r="AY805">
            <v>0</v>
          </cell>
          <cell r="AZ805">
            <v>0</v>
          </cell>
          <cell r="BA805">
            <v>0</v>
          </cell>
          <cell r="BB805">
            <v>0</v>
          </cell>
          <cell r="BC805">
            <v>0</v>
          </cell>
          <cell r="BD805">
            <v>0</v>
          </cell>
          <cell r="BE805">
            <v>0</v>
          </cell>
          <cell r="BF805">
            <v>0</v>
          </cell>
          <cell r="BG805">
            <v>0</v>
          </cell>
          <cell r="BH805">
            <v>0</v>
          </cell>
          <cell r="BI805">
            <v>0</v>
          </cell>
          <cell r="BJ805">
            <v>0</v>
          </cell>
          <cell r="BK805">
            <v>0</v>
          </cell>
          <cell r="BL805">
            <v>0</v>
          </cell>
          <cell r="BM805">
            <v>0</v>
          </cell>
          <cell r="BN805">
            <v>0</v>
          </cell>
          <cell r="BO805">
            <v>0</v>
          </cell>
          <cell r="BP805">
            <v>0</v>
          </cell>
          <cell r="BQ805">
            <v>0</v>
          </cell>
          <cell r="BR805">
            <v>0</v>
          </cell>
          <cell r="BS805">
            <v>0</v>
          </cell>
          <cell r="BT805">
            <v>0</v>
          </cell>
          <cell r="BU805">
            <v>0</v>
          </cell>
          <cell r="BV805">
            <v>0</v>
          </cell>
          <cell r="BW805">
            <v>0</v>
          </cell>
          <cell r="BX805">
            <v>0</v>
          </cell>
          <cell r="BY805">
            <v>0</v>
          </cell>
          <cell r="BZ805">
            <v>0</v>
          </cell>
          <cell r="CA805">
            <v>0</v>
          </cell>
          <cell r="CB805">
            <v>0</v>
          </cell>
          <cell r="CC805">
            <v>0</v>
          </cell>
          <cell r="CD805">
            <v>0</v>
          </cell>
          <cell r="CE805">
            <v>0</v>
          </cell>
          <cell r="CF805">
            <v>0</v>
          </cell>
          <cell r="CG805">
            <v>0</v>
          </cell>
          <cell r="CH805">
            <v>0</v>
          </cell>
          <cell r="CI805">
            <v>0</v>
          </cell>
          <cell r="CJ805">
            <v>0</v>
          </cell>
          <cell r="CK805">
            <v>0</v>
          </cell>
          <cell r="CL805">
            <v>0</v>
          </cell>
          <cell r="CM805">
            <v>0</v>
          </cell>
          <cell r="CN805">
            <v>0</v>
          </cell>
          <cell r="CO805">
            <v>0</v>
          </cell>
          <cell r="CP805">
            <v>0</v>
          </cell>
          <cell r="CQ805">
            <v>0</v>
          </cell>
          <cell r="CR805">
            <v>0</v>
          </cell>
          <cell r="CS805">
            <v>0</v>
          </cell>
          <cell r="CT805">
            <v>0</v>
          </cell>
          <cell r="CU805">
            <v>0</v>
          </cell>
          <cell r="CV805">
            <v>0</v>
          </cell>
          <cell r="CW805">
            <v>0</v>
          </cell>
          <cell r="CX805">
            <v>0</v>
          </cell>
          <cell r="CY805">
            <v>0</v>
          </cell>
          <cell r="CZ805">
            <v>0</v>
          </cell>
          <cell r="DA805">
            <v>0</v>
          </cell>
          <cell r="DB805">
            <v>0</v>
          </cell>
          <cell r="DC805">
            <v>0</v>
          </cell>
          <cell r="DD805">
            <v>0</v>
          </cell>
          <cell r="DE805">
            <v>0</v>
          </cell>
          <cell r="DF805">
            <v>0</v>
          </cell>
          <cell r="DG805">
            <v>0</v>
          </cell>
          <cell r="DH805">
            <v>0</v>
          </cell>
          <cell r="DI805">
            <v>0</v>
          </cell>
          <cell r="DJ805">
            <v>0</v>
          </cell>
          <cell r="DK805">
            <v>0</v>
          </cell>
          <cell r="DL805">
            <v>0</v>
          </cell>
          <cell r="DM805">
            <v>0</v>
          </cell>
          <cell r="DN805">
            <v>0</v>
          </cell>
          <cell r="DO805">
            <v>0</v>
          </cell>
          <cell r="DP805">
            <v>0</v>
          </cell>
          <cell r="DQ805">
            <v>0</v>
          </cell>
          <cell r="DR805">
            <v>0</v>
          </cell>
          <cell r="DS805">
            <v>0</v>
          </cell>
          <cell r="DT805">
            <v>0</v>
          </cell>
          <cell r="DU805">
            <v>0</v>
          </cell>
          <cell r="DV805">
            <v>0</v>
          </cell>
          <cell r="DW805">
            <v>0</v>
          </cell>
          <cell r="DX805">
            <v>0</v>
          </cell>
          <cell r="DY805">
            <v>0</v>
          </cell>
          <cell r="DZ805">
            <v>0</v>
          </cell>
          <cell r="EA805">
            <v>0</v>
          </cell>
          <cell r="EB805">
            <v>0</v>
          </cell>
          <cell r="EC805">
            <v>0</v>
          </cell>
          <cell r="ED805">
            <v>0</v>
          </cell>
          <cell r="EE805">
            <v>0</v>
          </cell>
          <cell r="EF805">
            <v>0</v>
          </cell>
          <cell r="EG805">
            <v>0</v>
          </cell>
          <cell r="EH805">
            <v>0</v>
          </cell>
          <cell r="EI805">
            <v>0</v>
          </cell>
          <cell r="EJ805">
            <v>0</v>
          </cell>
          <cell r="EK805">
            <v>0</v>
          </cell>
          <cell r="EL805">
            <v>0</v>
          </cell>
          <cell r="EM805">
            <v>0</v>
          </cell>
          <cell r="EN805">
            <v>0</v>
          </cell>
        </row>
        <row r="806">
          <cell r="A806">
            <v>0</v>
          </cell>
          <cell r="B806">
            <v>0</v>
          </cell>
          <cell r="C806">
            <v>0</v>
          </cell>
          <cell r="D806">
            <v>0</v>
          </cell>
          <cell r="E806">
            <v>0</v>
          </cell>
          <cell r="F806">
            <v>0</v>
          </cell>
          <cell r="G806">
            <v>0</v>
          </cell>
          <cell r="I806">
            <v>0</v>
          </cell>
          <cell r="J806">
            <v>0</v>
          </cell>
          <cell r="K806">
            <v>0</v>
          </cell>
          <cell r="L806">
            <v>0</v>
          </cell>
          <cell r="M806">
            <v>0</v>
          </cell>
          <cell r="N806">
            <v>0</v>
          </cell>
          <cell r="O806">
            <v>0</v>
          </cell>
          <cell r="P806">
            <v>0</v>
          </cell>
          <cell r="Q806">
            <v>0</v>
          </cell>
          <cell r="R806">
            <v>0</v>
          </cell>
          <cell r="S806">
            <v>0</v>
          </cell>
          <cell r="T806">
            <v>0</v>
          </cell>
          <cell r="U806">
            <v>0</v>
          </cell>
          <cell r="V806">
            <v>0</v>
          </cell>
          <cell r="W806">
            <v>0</v>
          </cell>
          <cell r="X806">
            <v>0</v>
          </cell>
          <cell r="Y806">
            <v>0</v>
          </cell>
          <cell r="Z806">
            <v>0</v>
          </cell>
          <cell r="AA806">
            <v>0</v>
          </cell>
          <cell r="AB806">
            <v>0</v>
          </cell>
          <cell r="AC806">
            <v>0</v>
          </cell>
          <cell r="AD806">
            <v>0</v>
          </cell>
          <cell r="AE806">
            <v>0</v>
          </cell>
          <cell r="AF806">
            <v>0</v>
          </cell>
          <cell r="AG806">
            <v>0</v>
          </cell>
          <cell r="AH806">
            <v>0</v>
          </cell>
          <cell r="AI806">
            <v>0</v>
          </cell>
          <cell r="AJ806">
            <v>0</v>
          </cell>
          <cell r="AK806">
            <v>0</v>
          </cell>
          <cell r="AL806">
            <v>0</v>
          </cell>
          <cell r="AM806">
            <v>0</v>
          </cell>
          <cell r="AN806">
            <v>0</v>
          </cell>
          <cell r="AO806">
            <v>0</v>
          </cell>
          <cell r="AP806">
            <v>0</v>
          </cell>
          <cell r="AQ806">
            <v>0</v>
          </cell>
          <cell r="AR806">
            <v>0</v>
          </cell>
          <cell r="AS806">
            <v>0</v>
          </cell>
          <cell r="AT806">
            <v>0</v>
          </cell>
          <cell r="AU806">
            <v>0</v>
          </cell>
          <cell r="AV806">
            <v>0</v>
          </cell>
          <cell r="AW806">
            <v>0</v>
          </cell>
          <cell r="AX806">
            <v>0</v>
          </cell>
          <cell r="AY806">
            <v>0</v>
          </cell>
          <cell r="AZ806">
            <v>0</v>
          </cell>
          <cell r="BA806">
            <v>0</v>
          </cell>
          <cell r="BB806">
            <v>0</v>
          </cell>
          <cell r="BC806">
            <v>0</v>
          </cell>
          <cell r="BD806">
            <v>0</v>
          </cell>
          <cell r="BE806">
            <v>0</v>
          </cell>
          <cell r="BF806">
            <v>0</v>
          </cell>
          <cell r="BG806">
            <v>0</v>
          </cell>
          <cell r="BH806">
            <v>0</v>
          </cell>
          <cell r="BI806">
            <v>0</v>
          </cell>
          <cell r="BJ806">
            <v>0</v>
          </cell>
          <cell r="BK806">
            <v>0</v>
          </cell>
          <cell r="BL806">
            <v>0</v>
          </cell>
          <cell r="BM806">
            <v>0</v>
          </cell>
          <cell r="BN806">
            <v>0</v>
          </cell>
          <cell r="BO806">
            <v>0</v>
          </cell>
          <cell r="BP806">
            <v>0</v>
          </cell>
          <cell r="BQ806">
            <v>0</v>
          </cell>
          <cell r="BR806">
            <v>0</v>
          </cell>
          <cell r="BS806">
            <v>0</v>
          </cell>
          <cell r="BT806">
            <v>0</v>
          </cell>
          <cell r="BU806">
            <v>0</v>
          </cell>
          <cell r="BV806">
            <v>0</v>
          </cell>
          <cell r="BW806">
            <v>0</v>
          </cell>
          <cell r="BX806">
            <v>0</v>
          </cell>
          <cell r="BY806">
            <v>0</v>
          </cell>
          <cell r="BZ806">
            <v>0</v>
          </cell>
          <cell r="CA806">
            <v>0</v>
          </cell>
          <cell r="CB806">
            <v>0</v>
          </cell>
          <cell r="CC806">
            <v>0</v>
          </cell>
          <cell r="CD806">
            <v>0</v>
          </cell>
          <cell r="CE806">
            <v>0</v>
          </cell>
          <cell r="CF806">
            <v>0</v>
          </cell>
          <cell r="CG806">
            <v>0</v>
          </cell>
          <cell r="CH806">
            <v>0</v>
          </cell>
          <cell r="CI806">
            <v>0</v>
          </cell>
          <cell r="CJ806">
            <v>0</v>
          </cell>
          <cell r="CK806">
            <v>0</v>
          </cell>
          <cell r="CL806">
            <v>0</v>
          </cell>
          <cell r="CM806">
            <v>0</v>
          </cell>
          <cell r="CN806">
            <v>0</v>
          </cell>
          <cell r="CO806">
            <v>0</v>
          </cell>
          <cell r="CP806">
            <v>0</v>
          </cell>
          <cell r="CQ806">
            <v>0</v>
          </cell>
          <cell r="CR806">
            <v>0</v>
          </cell>
          <cell r="CS806">
            <v>0</v>
          </cell>
          <cell r="CT806">
            <v>0</v>
          </cell>
          <cell r="CU806">
            <v>0</v>
          </cell>
          <cell r="CV806">
            <v>0</v>
          </cell>
          <cell r="CW806">
            <v>0</v>
          </cell>
          <cell r="CX806">
            <v>0</v>
          </cell>
          <cell r="CY806">
            <v>0</v>
          </cell>
          <cell r="CZ806">
            <v>0</v>
          </cell>
          <cell r="DA806">
            <v>0</v>
          </cell>
          <cell r="DB806">
            <v>0</v>
          </cell>
          <cell r="DC806">
            <v>0</v>
          </cell>
          <cell r="DD806">
            <v>0</v>
          </cell>
          <cell r="DE806">
            <v>0</v>
          </cell>
          <cell r="DF806">
            <v>0</v>
          </cell>
          <cell r="DG806">
            <v>0</v>
          </cell>
          <cell r="DH806">
            <v>0</v>
          </cell>
          <cell r="DI806">
            <v>0</v>
          </cell>
          <cell r="DJ806">
            <v>0</v>
          </cell>
          <cell r="DK806">
            <v>0</v>
          </cell>
          <cell r="DL806">
            <v>0</v>
          </cell>
          <cell r="DM806">
            <v>0</v>
          </cell>
          <cell r="DN806">
            <v>0</v>
          </cell>
          <cell r="DO806">
            <v>0</v>
          </cell>
          <cell r="DP806">
            <v>0</v>
          </cell>
          <cell r="DQ806">
            <v>0</v>
          </cell>
          <cell r="DR806">
            <v>0</v>
          </cell>
          <cell r="DS806">
            <v>0</v>
          </cell>
          <cell r="DT806">
            <v>0</v>
          </cell>
          <cell r="DU806">
            <v>0</v>
          </cell>
          <cell r="DV806">
            <v>0</v>
          </cell>
          <cell r="DW806">
            <v>0</v>
          </cell>
          <cell r="DX806">
            <v>0</v>
          </cell>
          <cell r="DY806">
            <v>0</v>
          </cell>
          <cell r="DZ806">
            <v>0</v>
          </cell>
          <cell r="EA806">
            <v>0</v>
          </cell>
          <cell r="EB806">
            <v>0</v>
          </cell>
          <cell r="EC806">
            <v>0</v>
          </cell>
          <cell r="ED806">
            <v>0</v>
          </cell>
          <cell r="EE806">
            <v>0</v>
          </cell>
          <cell r="EF806">
            <v>0</v>
          </cell>
          <cell r="EG806">
            <v>0</v>
          </cell>
          <cell r="EH806">
            <v>0</v>
          </cell>
          <cell r="EI806">
            <v>0</v>
          </cell>
          <cell r="EJ806">
            <v>0</v>
          </cell>
          <cell r="EK806">
            <v>0</v>
          </cell>
          <cell r="EL806">
            <v>0</v>
          </cell>
          <cell r="EM806">
            <v>0</v>
          </cell>
          <cell r="EN806">
            <v>0</v>
          </cell>
        </row>
        <row r="807">
          <cell r="A807">
            <v>0</v>
          </cell>
          <cell r="B807">
            <v>0</v>
          </cell>
          <cell r="C807">
            <v>0</v>
          </cell>
          <cell r="D807">
            <v>0</v>
          </cell>
          <cell r="E807">
            <v>0</v>
          </cell>
          <cell r="F807">
            <v>0</v>
          </cell>
          <cell r="G807">
            <v>0</v>
          </cell>
          <cell r="I807">
            <v>0</v>
          </cell>
          <cell r="J807">
            <v>0</v>
          </cell>
          <cell r="K807">
            <v>0</v>
          </cell>
          <cell r="L807">
            <v>0</v>
          </cell>
          <cell r="M807">
            <v>0</v>
          </cell>
          <cell r="N807">
            <v>0</v>
          </cell>
          <cell r="O807">
            <v>0</v>
          </cell>
          <cell r="P807">
            <v>0</v>
          </cell>
          <cell r="Q807">
            <v>0</v>
          </cell>
          <cell r="R807">
            <v>0</v>
          </cell>
          <cell r="S807">
            <v>0</v>
          </cell>
          <cell r="T807">
            <v>0</v>
          </cell>
          <cell r="U807">
            <v>0</v>
          </cell>
          <cell r="V807">
            <v>0</v>
          </cell>
          <cell r="W807">
            <v>0</v>
          </cell>
          <cell r="X807">
            <v>0</v>
          </cell>
          <cell r="Y807">
            <v>0</v>
          </cell>
          <cell r="Z807">
            <v>0</v>
          </cell>
          <cell r="AA807">
            <v>0</v>
          </cell>
          <cell r="AB807">
            <v>0</v>
          </cell>
          <cell r="AC807">
            <v>0</v>
          </cell>
          <cell r="AD807">
            <v>0</v>
          </cell>
          <cell r="AE807">
            <v>0</v>
          </cell>
          <cell r="AF807">
            <v>0</v>
          </cell>
          <cell r="AG807">
            <v>0</v>
          </cell>
          <cell r="AH807">
            <v>0</v>
          </cell>
          <cell r="AI807">
            <v>0</v>
          </cell>
          <cell r="AJ807">
            <v>0</v>
          </cell>
          <cell r="AK807">
            <v>0</v>
          </cell>
          <cell r="AL807">
            <v>0</v>
          </cell>
          <cell r="AM807">
            <v>0</v>
          </cell>
          <cell r="AN807">
            <v>0</v>
          </cell>
          <cell r="AO807">
            <v>0</v>
          </cell>
          <cell r="AP807">
            <v>0</v>
          </cell>
          <cell r="AQ807">
            <v>0</v>
          </cell>
          <cell r="AR807">
            <v>0</v>
          </cell>
          <cell r="AS807">
            <v>0</v>
          </cell>
          <cell r="AT807">
            <v>0</v>
          </cell>
          <cell r="AU807">
            <v>0</v>
          </cell>
          <cell r="AV807">
            <v>0</v>
          </cell>
          <cell r="AW807">
            <v>0</v>
          </cell>
          <cell r="AX807">
            <v>0</v>
          </cell>
          <cell r="AY807">
            <v>0</v>
          </cell>
          <cell r="AZ807">
            <v>0</v>
          </cell>
          <cell r="BA807">
            <v>0</v>
          </cell>
          <cell r="BB807">
            <v>0</v>
          </cell>
          <cell r="BC807">
            <v>0</v>
          </cell>
          <cell r="BD807">
            <v>0</v>
          </cell>
          <cell r="BE807">
            <v>0</v>
          </cell>
          <cell r="BF807">
            <v>0</v>
          </cell>
          <cell r="BG807">
            <v>0</v>
          </cell>
          <cell r="BH807">
            <v>0</v>
          </cell>
          <cell r="BI807">
            <v>0</v>
          </cell>
          <cell r="BJ807">
            <v>0</v>
          </cell>
          <cell r="BK807">
            <v>0</v>
          </cell>
          <cell r="BL807">
            <v>0</v>
          </cell>
          <cell r="BM807">
            <v>0</v>
          </cell>
          <cell r="BN807">
            <v>0</v>
          </cell>
          <cell r="BO807">
            <v>0</v>
          </cell>
          <cell r="BP807">
            <v>0</v>
          </cell>
          <cell r="BQ807">
            <v>0</v>
          </cell>
          <cell r="BR807">
            <v>0</v>
          </cell>
          <cell r="BS807">
            <v>0</v>
          </cell>
          <cell r="BT807">
            <v>0</v>
          </cell>
          <cell r="BU807">
            <v>0</v>
          </cell>
          <cell r="BV807">
            <v>0</v>
          </cell>
          <cell r="BW807">
            <v>0</v>
          </cell>
          <cell r="BX807">
            <v>0</v>
          </cell>
          <cell r="BY807">
            <v>0</v>
          </cell>
          <cell r="BZ807">
            <v>0</v>
          </cell>
          <cell r="CA807">
            <v>0</v>
          </cell>
          <cell r="CB807">
            <v>0</v>
          </cell>
          <cell r="CC807">
            <v>0</v>
          </cell>
          <cell r="CD807">
            <v>0</v>
          </cell>
          <cell r="CE807">
            <v>0</v>
          </cell>
          <cell r="CF807">
            <v>0</v>
          </cell>
          <cell r="CG807">
            <v>0</v>
          </cell>
          <cell r="CH807">
            <v>0</v>
          </cell>
          <cell r="CI807">
            <v>0</v>
          </cell>
          <cell r="CJ807">
            <v>0</v>
          </cell>
          <cell r="CK807">
            <v>0</v>
          </cell>
          <cell r="CL807">
            <v>0</v>
          </cell>
          <cell r="CM807">
            <v>0</v>
          </cell>
          <cell r="CN807">
            <v>0</v>
          </cell>
          <cell r="CO807">
            <v>0</v>
          </cell>
          <cell r="CP807">
            <v>0</v>
          </cell>
          <cell r="CQ807">
            <v>0</v>
          </cell>
          <cell r="CR807">
            <v>0</v>
          </cell>
          <cell r="CS807">
            <v>0</v>
          </cell>
          <cell r="CT807">
            <v>0</v>
          </cell>
          <cell r="CU807">
            <v>0</v>
          </cell>
          <cell r="CV807">
            <v>0</v>
          </cell>
          <cell r="CW807">
            <v>0</v>
          </cell>
          <cell r="CX807">
            <v>0</v>
          </cell>
          <cell r="CY807">
            <v>0</v>
          </cell>
          <cell r="CZ807">
            <v>0</v>
          </cell>
          <cell r="DA807">
            <v>0</v>
          </cell>
          <cell r="DB807">
            <v>0</v>
          </cell>
          <cell r="DC807">
            <v>0</v>
          </cell>
          <cell r="DD807">
            <v>0</v>
          </cell>
          <cell r="DE807">
            <v>0</v>
          </cell>
          <cell r="DF807">
            <v>0</v>
          </cell>
          <cell r="DG807">
            <v>0</v>
          </cell>
          <cell r="DH807">
            <v>0</v>
          </cell>
          <cell r="DI807">
            <v>0</v>
          </cell>
          <cell r="DJ807">
            <v>0</v>
          </cell>
          <cell r="DK807">
            <v>0</v>
          </cell>
          <cell r="DL807">
            <v>0</v>
          </cell>
          <cell r="DM807">
            <v>0</v>
          </cell>
          <cell r="DN807">
            <v>0</v>
          </cell>
          <cell r="DO807">
            <v>0</v>
          </cell>
          <cell r="DP807">
            <v>0</v>
          </cell>
          <cell r="DQ807">
            <v>0</v>
          </cell>
          <cell r="DR807">
            <v>0</v>
          </cell>
          <cell r="DS807">
            <v>0</v>
          </cell>
          <cell r="DT807">
            <v>0</v>
          </cell>
          <cell r="DU807">
            <v>0</v>
          </cell>
          <cell r="DV807">
            <v>0</v>
          </cell>
          <cell r="DW807">
            <v>0</v>
          </cell>
          <cell r="DX807">
            <v>0</v>
          </cell>
          <cell r="DY807">
            <v>0</v>
          </cell>
          <cell r="DZ807">
            <v>0</v>
          </cell>
          <cell r="EA807">
            <v>0</v>
          </cell>
          <cell r="EB807">
            <v>0</v>
          </cell>
          <cell r="EC807">
            <v>0</v>
          </cell>
          <cell r="ED807">
            <v>0</v>
          </cell>
          <cell r="EE807">
            <v>0</v>
          </cell>
          <cell r="EF807">
            <v>0</v>
          </cell>
          <cell r="EG807">
            <v>0</v>
          </cell>
          <cell r="EH807">
            <v>0</v>
          </cell>
          <cell r="EI807">
            <v>0</v>
          </cell>
          <cell r="EJ807">
            <v>0</v>
          </cell>
          <cell r="EK807">
            <v>0</v>
          </cell>
          <cell r="EL807">
            <v>0</v>
          </cell>
          <cell r="EM807">
            <v>0</v>
          </cell>
          <cell r="EN807">
            <v>0</v>
          </cell>
        </row>
        <row r="808">
          <cell r="A808">
            <v>0</v>
          </cell>
          <cell r="B808">
            <v>0</v>
          </cell>
          <cell r="C808">
            <v>0</v>
          </cell>
          <cell r="D808">
            <v>0</v>
          </cell>
          <cell r="E808">
            <v>0</v>
          </cell>
          <cell r="F808">
            <v>0</v>
          </cell>
          <cell r="G808">
            <v>0</v>
          </cell>
          <cell r="I808">
            <v>0</v>
          </cell>
          <cell r="J808">
            <v>0</v>
          </cell>
          <cell r="K808">
            <v>0</v>
          </cell>
          <cell r="L808">
            <v>0</v>
          </cell>
          <cell r="M808">
            <v>0</v>
          </cell>
          <cell r="N808">
            <v>0</v>
          </cell>
          <cell r="O808">
            <v>0</v>
          </cell>
          <cell r="P808">
            <v>0</v>
          </cell>
          <cell r="Q808">
            <v>0</v>
          </cell>
          <cell r="R808">
            <v>0</v>
          </cell>
          <cell r="S808">
            <v>0</v>
          </cell>
          <cell r="T808">
            <v>0</v>
          </cell>
          <cell r="U808">
            <v>0</v>
          </cell>
          <cell r="V808">
            <v>0</v>
          </cell>
          <cell r="W808">
            <v>0</v>
          </cell>
          <cell r="X808">
            <v>0</v>
          </cell>
          <cell r="Y808">
            <v>0</v>
          </cell>
          <cell r="Z808">
            <v>0</v>
          </cell>
          <cell r="AA808">
            <v>0</v>
          </cell>
          <cell r="AB808">
            <v>0</v>
          </cell>
          <cell r="AC808">
            <v>0</v>
          </cell>
          <cell r="AD808">
            <v>0</v>
          </cell>
          <cell r="AE808">
            <v>0</v>
          </cell>
          <cell r="AF808">
            <v>0</v>
          </cell>
          <cell r="AG808">
            <v>0</v>
          </cell>
          <cell r="AH808">
            <v>0</v>
          </cell>
          <cell r="AI808">
            <v>0</v>
          </cell>
          <cell r="AJ808">
            <v>0</v>
          </cell>
          <cell r="AK808">
            <v>0</v>
          </cell>
          <cell r="AL808">
            <v>0</v>
          </cell>
          <cell r="AM808">
            <v>0</v>
          </cell>
          <cell r="AN808">
            <v>0</v>
          </cell>
          <cell r="AO808">
            <v>0</v>
          </cell>
          <cell r="AP808">
            <v>0</v>
          </cell>
          <cell r="AQ808">
            <v>0</v>
          </cell>
          <cell r="AR808">
            <v>0</v>
          </cell>
          <cell r="AS808">
            <v>0</v>
          </cell>
          <cell r="AT808">
            <v>0</v>
          </cell>
          <cell r="AU808">
            <v>0</v>
          </cell>
          <cell r="AV808">
            <v>0</v>
          </cell>
          <cell r="AW808">
            <v>0</v>
          </cell>
          <cell r="AX808">
            <v>0</v>
          </cell>
          <cell r="AY808">
            <v>0</v>
          </cell>
          <cell r="AZ808">
            <v>0</v>
          </cell>
          <cell r="BA808">
            <v>0</v>
          </cell>
          <cell r="BB808">
            <v>0</v>
          </cell>
          <cell r="BC808">
            <v>0</v>
          </cell>
          <cell r="BD808">
            <v>0</v>
          </cell>
          <cell r="BE808">
            <v>0</v>
          </cell>
          <cell r="BF808">
            <v>0</v>
          </cell>
          <cell r="BG808">
            <v>0</v>
          </cell>
          <cell r="BH808">
            <v>0</v>
          </cell>
          <cell r="BI808">
            <v>0</v>
          </cell>
          <cell r="BJ808">
            <v>0</v>
          </cell>
          <cell r="BK808">
            <v>0</v>
          </cell>
          <cell r="BL808">
            <v>0</v>
          </cell>
          <cell r="BM808">
            <v>0</v>
          </cell>
          <cell r="BN808">
            <v>0</v>
          </cell>
          <cell r="BO808">
            <v>0</v>
          </cell>
          <cell r="BP808">
            <v>0</v>
          </cell>
          <cell r="BQ808">
            <v>0</v>
          </cell>
          <cell r="BR808">
            <v>0</v>
          </cell>
          <cell r="BS808">
            <v>0</v>
          </cell>
          <cell r="BT808">
            <v>0</v>
          </cell>
          <cell r="BU808">
            <v>0</v>
          </cell>
          <cell r="BV808">
            <v>0</v>
          </cell>
          <cell r="BW808">
            <v>0</v>
          </cell>
          <cell r="BX808">
            <v>0</v>
          </cell>
          <cell r="BY808">
            <v>0</v>
          </cell>
          <cell r="BZ808">
            <v>0</v>
          </cell>
          <cell r="CA808">
            <v>0</v>
          </cell>
          <cell r="CB808">
            <v>0</v>
          </cell>
          <cell r="CC808">
            <v>0</v>
          </cell>
          <cell r="CD808">
            <v>0</v>
          </cell>
          <cell r="CE808">
            <v>0</v>
          </cell>
          <cell r="CF808">
            <v>0</v>
          </cell>
          <cell r="CG808">
            <v>0</v>
          </cell>
          <cell r="CH808">
            <v>0</v>
          </cell>
          <cell r="CI808">
            <v>0</v>
          </cell>
          <cell r="CJ808">
            <v>0</v>
          </cell>
          <cell r="CK808">
            <v>0</v>
          </cell>
          <cell r="CL808">
            <v>0</v>
          </cell>
          <cell r="CM808">
            <v>0</v>
          </cell>
          <cell r="CN808">
            <v>0</v>
          </cell>
          <cell r="CO808">
            <v>0</v>
          </cell>
          <cell r="CP808">
            <v>0</v>
          </cell>
          <cell r="CQ808">
            <v>0</v>
          </cell>
          <cell r="CR808">
            <v>0</v>
          </cell>
          <cell r="CS808">
            <v>0</v>
          </cell>
          <cell r="CT808">
            <v>0</v>
          </cell>
          <cell r="CU808">
            <v>0</v>
          </cell>
          <cell r="CV808">
            <v>0</v>
          </cell>
          <cell r="CW808">
            <v>0</v>
          </cell>
          <cell r="CX808">
            <v>0</v>
          </cell>
          <cell r="CY808">
            <v>0</v>
          </cell>
          <cell r="CZ808">
            <v>0</v>
          </cell>
          <cell r="DA808">
            <v>0</v>
          </cell>
          <cell r="DB808">
            <v>0</v>
          </cell>
          <cell r="DC808">
            <v>0</v>
          </cell>
          <cell r="DD808">
            <v>0</v>
          </cell>
          <cell r="DE808">
            <v>0</v>
          </cell>
          <cell r="DF808">
            <v>0</v>
          </cell>
          <cell r="DG808">
            <v>0</v>
          </cell>
          <cell r="DH808">
            <v>0</v>
          </cell>
          <cell r="DI808">
            <v>0</v>
          </cell>
          <cell r="DJ808">
            <v>0</v>
          </cell>
          <cell r="DK808">
            <v>0</v>
          </cell>
          <cell r="DL808">
            <v>0</v>
          </cell>
          <cell r="DM808">
            <v>0</v>
          </cell>
          <cell r="DN808">
            <v>0</v>
          </cell>
          <cell r="DO808">
            <v>0</v>
          </cell>
          <cell r="DP808">
            <v>0</v>
          </cell>
          <cell r="DQ808">
            <v>0</v>
          </cell>
          <cell r="DR808">
            <v>0</v>
          </cell>
          <cell r="DS808">
            <v>0</v>
          </cell>
          <cell r="DT808">
            <v>0</v>
          </cell>
          <cell r="DU808">
            <v>0</v>
          </cell>
          <cell r="DV808">
            <v>0</v>
          </cell>
          <cell r="DW808">
            <v>0</v>
          </cell>
          <cell r="DX808">
            <v>0</v>
          </cell>
          <cell r="DY808">
            <v>0</v>
          </cell>
          <cell r="DZ808">
            <v>0</v>
          </cell>
          <cell r="EA808">
            <v>0</v>
          </cell>
          <cell r="EB808">
            <v>0</v>
          </cell>
          <cell r="EC808">
            <v>0</v>
          </cell>
          <cell r="ED808">
            <v>0</v>
          </cell>
          <cell r="EE808">
            <v>0</v>
          </cell>
          <cell r="EF808">
            <v>0</v>
          </cell>
          <cell r="EG808">
            <v>0</v>
          </cell>
          <cell r="EH808">
            <v>0</v>
          </cell>
          <cell r="EI808">
            <v>0</v>
          </cell>
          <cell r="EJ808">
            <v>0</v>
          </cell>
          <cell r="EK808">
            <v>0</v>
          </cell>
          <cell r="EL808">
            <v>0</v>
          </cell>
          <cell r="EM808">
            <v>0</v>
          </cell>
          <cell r="EN808">
            <v>0</v>
          </cell>
        </row>
        <row r="809">
          <cell r="A809">
            <v>0</v>
          </cell>
          <cell r="B809">
            <v>0</v>
          </cell>
          <cell r="C809">
            <v>0</v>
          </cell>
          <cell r="D809">
            <v>0</v>
          </cell>
          <cell r="E809">
            <v>0</v>
          </cell>
          <cell r="F809">
            <v>0</v>
          </cell>
          <cell r="G809">
            <v>0</v>
          </cell>
          <cell r="I809">
            <v>0</v>
          </cell>
          <cell r="J809">
            <v>0</v>
          </cell>
          <cell r="K809">
            <v>0</v>
          </cell>
          <cell r="L809">
            <v>0</v>
          </cell>
          <cell r="M809">
            <v>0</v>
          </cell>
          <cell r="N809">
            <v>0</v>
          </cell>
          <cell r="O809">
            <v>0</v>
          </cell>
          <cell r="P809">
            <v>0</v>
          </cell>
          <cell r="Q809">
            <v>0</v>
          </cell>
          <cell r="R809">
            <v>0</v>
          </cell>
          <cell r="S809">
            <v>0</v>
          </cell>
          <cell r="T809">
            <v>0</v>
          </cell>
          <cell r="U809">
            <v>0</v>
          </cell>
          <cell r="V809">
            <v>0</v>
          </cell>
          <cell r="W809">
            <v>0</v>
          </cell>
          <cell r="X809">
            <v>0</v>
          </cell>
          <cell r="Y809">
            <v>0</v>
          </cell>
          <cell r="Z809">
            <v>0</v>
          </cell>
          <cell r="AA809">
            <v>0</v>
          </cell>
          <cell r="AB809">
            <v>0</v>
          </cell>
          <cell r="AC809">
            <v>0</v>
          </cell>
          <cell r="AD809">
            <v>0</v>
          </cell>
          <cell r="AE809">
            <v>0</v>
          </cell>
          <cell r="AF809">
            <v>0</v>
          </cell>
          <cell r="AG809">
            <v>0</v>
          </cell>
          <cell r="AH809">
            <v>0</v>
          </cell>
          <cell r="AI809">
            <v>0</v>
          </cell>
          <cell r="AJ809">
            <v>0</v>
          </cell>
          <cell r="AK809">
            <v>0</v>
          </cell>
          <cell r="AL809">
            <v>0</v>
          </cell>
          <cell r="AM809">
            <v>0</v>
          </cell>
          <cell r="AN809">
            <v>0</v>
          </cell>
          <cell r="AO809">
            <v>0</v>
          </cell>
          <cell r="AP809">
            <v>0</v>
          </cell>
          <cell r="AQ809">
            <v>0</v>
          </cell>
          <cell r="AR809">
            <v>0</v>
          </cell>
          <cell r="AS809">
            <v>0</v>
          </cell>
          <cell r="AT809">
            <v>0</v>
          </cell>
          <cell r="AU809">
            <v>0</v>
          </cell>
          <cell r="AV809">
            <v>0</v>
          </cell>
          <cell r="AW809">
            <v>0</v>
          </cell>
          <cell r="AX809">
            <v>0</v>
          </cell>
          <cell r="AY809">
            <v>0</v>
          </cell>
          <cell r="AZ809">
            <v>0</v>
          </cell>
          <cell r="BA809">
            <v>0</v>
          </cell>
          <cell r="BB809">
            <v>0</v>
          </cell>
          <cell r="BC809">
            <v>0</v>
          </cell>
          <cell r="BD809">
            <v>0</v>
          </cell>
          <cell r="BE809">
            <v>0</v>
          </cell>
          <cell r="BF809">
            <v>0</v>
          </cell>
          <cell r="BG809">
            <v>0</v>
          </cell>
          <cell r="BH809">
            <v>0</v>
          </cell>
          <cell r="BI809">
            <v>0</v>
          </cell>
          <cell r="BJ809">
            <v>0</v>
          </cell>
          <cell r="BK809">
            <v>0</v>
          </cell>
          <cell r="BL809">
            <v>0</v>
          </cell>
          <cell r="BM809">
            <v>0</v>
          </cell>
          <cell r="BN809">
            <v>0</v>
          </cell>
          <cell r="BO809">
            <v>0</v>
          </cell>
          <cell r="BP809">
            <v>0</v>
          </cell>
          <cell r="BQ809">
            <v>0</v>
          </cell>
          <cell r="BR809">
            <v>0</v>
          </cell>
          <cell r="BS809">
            <v>0</v>
          </cell>
          <cell r="BT809">
            <v>0</v>
          </cell>
          <cell r="BU809">
            <v>0</v>
          </cell>
          <cell r="BV809">
            <v>0</v>
          </cell>
          <cell r="BW809">
            <v>0</v>
          </cell>
          <cell r="BX809">
            <v>0</v>
          </cell>
          <cell r="BY809">
            <v>0</v>
          </cell>
          <cell r="BZ809">
            <v>0</v>
          </cell>
          <cell r="CA809">
            <v>0</v>
          </cell>
          <cell r="CB809">
            <v>0</v>
          </cell>
          <cell r="CC809">
            <v>0</v>
          </cell>
          <cell r="CD809">
            <v>0</v>
          </cell>
          <cell r="CE809">
            <v>0</v>
          </cell>
          <cell r="CF809">
            <v>0</v>
          </cell>
          <cell r="CG809">
            <v>0</v>
          </cell>
          <cell r="CH809">
            <v>0</v>
          </cell>
          <cell r="CI809">
            <v>0</v>
          </cell>
          <cell r="CJ809">
            <v>0</v>
          </cell>
          <cell r="CK809">
            <v>0</v>
          </cell>
          <cell r="CL809">
            <v>0</v>
          </cell>
          <cell r="CM809">
            <v>0</v>
          </cell>
          <cell r="CN809">
            <v>0</v>
          </cell>
          <cell r="CO809">
            <v>0</v>
          </cell>
          <cell r="CP809">
            <v>0</v>
          </cell>
          <cell r="CQ809">
            <v>0</v>
          </cell>
          <cell r="CR809">
            <v>0</v>
          </cell>
          <cell r="CS809">
            <v>0</v>
          </cell>
          <cell r="CT809">
            <v>0</v>
          </cell>
          <cell r="CU809">
            <v>0</v>
          </cell>
          <cell r="CV809">
            <v>0</v>
          </cell>
          <cell r="CW809">
            <v>0</v>
          </cell>
          <cell r="CX809">
            <v>0</v>
          </cell>
          <cell r="CY809">
            <v>0</v>
          </cell>
          <cell r="CZ809">
            <v>0</v>
          </cell>
          <cell r="DA809">
            <v>0</v>
          </cell>
          <cell r="DB809">
            <v>0</v>
          </cell>
          <cell r="DC809">
            <v>0</v>
          </cell>
          <cell r="DD809">
            <v>0</v>
          </cell>
          <cell r="DE809">
            <v>0</v>
          </cell>
          <cell r="DF809">
            <v>0</v>
          </cell>
          <cell r="DG809">
            <v>0</v>
          </cell>
          <cell r="DH809">
            <v>0</v>
          </cell>
          <cell r="DI809">
            <v>0</v>
          </cell>
          <cell r="DJ809">
            <v>0</v>
          </cell>
          <cell r="DK809">
            <v>0</v>
          </cell>
          <cell r="DL809">
            <v>0</v>
          </cell>
          <cell r="DM809">
            <v>0</v>
          </cell>
          <cell r="DN809">
            <v>0</v>
          </cell>
          <cell r="DO809">
            <v>0</v>
          </cell>
          <cell r="DP809">
            <v>0</v>
          </cell>
          <cell r="DQ809">
            <v>0</v>
          </cell>
          <cell r="DR809">
            <v>0</v>
          </cell>
          <cell r="DS809">
            <v>0</v>
          </cell>
          <cell r="DT809">
            <v>0</v>
          </cell>
          <cell r="DU809">
            <v>0</v>
          </cell>
          <cell r="DV809">
            <v>0</v>
          </cell>
          <cell r="DW809">
            <v>0</v>
          </cell>
          <cell r="DX809">
            <v>0</v>
          </cell>
          <cell r="DY809">
            <v>0</v>
          </cell>
          <cell r="DZ809">
            <v>0</v>
          </cell>
          <cell r="EA809">
            <v>0</v>
          </cell>
          <cell r="EB809">
            <v>0</v>
          </cell>
          <cell r="EC809">
            <v>0</v>
          </cell>
          <cell r="ED809">
            <v>0</v>
          </cell>
          <cell r="EE809">
            <v>0</v>
          </cell>
          <cell r="EF809">
            <v>0</v>
          </cell>
          <cell r="EG809">
            <v>0</v>
          </cell>
          <cell r="EH809">
            <v>0</v>
          </cell>
          <cell r="EI809">
            <v>0</v>
          </cell>
          <cell r="EJ809">
            <v>0</v>
          </cell>
          <cell r="EK809">
            <v>0</v>
          </cell>
          <cell r="EL809">
            <v>0</v>
          </cell>
          <cell r="EM809">
            <v>0</v>
          </cell>
          <cell r="EN809">
            <v>0</v>
          </cell>
        </row>
        <row r="810">
          <cell r="A810">
            <v>0</v>
          </cell>
          <cell r="B810">
            <v>0</v>
          </cell>
          <cell r="C810">
            <v>0</v>
          </cell>
          <cell r="D810">
            <v>0</v>
          </cell>
          <cell r="E810">
            <v>0</v>
          </cell>
          <cell r="F810">
            <v>0</v>
          </cell>
          <cell r="G810">
            <v>0</v>
          </cell>
          <cell r="I810">
            <v>0</v>
          </cell>
          <cell r="J810">
            <v>0</v>
          </cell>
          <cell r="K810">
            <v>0</v>
          </cell>
          <cell r="L810">
            <v>0</v>
          </cell>
          <cell r="M810">
            <v>0</v>
          </cell>
          <cell r="N810">
            <v>0</v>
          </cell>
          <cell r="O810">
            <v>0</v>
          </cell>
          <cell r="P810">
            <v>0</v>
          </cell>
          <cell r="Q810">
            <v>0</v>
          </cell>
          <cell r="R810">
            <v>0</v>
          </cell>
          <cell r="S810">
            <v>0</v>
          </cell>
          <cell r="T810">
            <v>0</v>
          </cell>
          <cell r="U810">
            <v>0</v>
          </cell>
          <cell r="V810">
            <v>0</v>
          </cell>
          <cell r="W810">
            <v>0</v>
          </cell>
          <cell r="X810">
            <v>0</v>
          </cell>
          <cell r="Y810">
            <v>0</v>
          </cell>
          <cell r="Z810">
            <v>0</v>
          </cell>
          <cell r="AA810">
            <v>0</v>
          </cell>
          <cell r="AB810">
            <v>0</v>
          </cell>
          <cell r="AC810">
            <v>0</v>
          </cell>
          <cell r="AD810">
            <v>0</v>
          </cell>
          <cell r="AE810">
            <v>0</v>
          </cell>
          <cell r="AF810">
            <v>0</v>
          </cell>
          <cell r="AG810">
            <v>0</v>
          </cell>
          <cell r="AH810">
            <v>0</v>
          </cell>
          <cell r="AI810">
            <v>0</v>
          </cell>
          <cell r="AJ810">
            <v>0</v>
          </cell>
          <cell r="AK810">
            <v>0</v>
          </cell>
          <cell r="AL810">
            <v>0</v>
          </cell>
          <cell r="AM810">
            <v>0</v>
          </cell>
          <cell r="AN810">
            <v>0</v>
          </cell>
          <cell r="AO810">
            <v>0</v>
          </cell>
          <cell r="AP810">
            <v>0</v>
          </cell>
          <cell r="AQ810">
            <v>0</v>
          </cell>
          <cell r="AR810">
            <v>0</v>
          </cell>
          <cell r="AS810">
            <v>0</v>
          </cell>
          <cell r="AT810">
            <v>0</v>
          </cell>
          <cell r="AU810">
            <v>0</v>
          </cell>
          <cell r="AV810">
            <v>0</v>
          </cell>
          <cell r="AW810">
            <v>0</v>
          </cell>
          <cell r="AX810">
            <v>0</v>
          </cell>
          <cell r="AY810">
            <v>0</v>
          </cell>
          <cell r="AZ810">
            <v>0</v>
          </cell>
          <cell r="BA810">
            <v>0</v>
          </cell>
          <cell r="BB810">
            <v>0</v>
          </cell>
          <cell r="BC810">
            <v>0</v>
          </cell>
          <cell r="BD810">
            <v>0</v>
          </cell>
          <cell r="BE810">
            <v>0</v>
          </cell>
          <cell r="BF810">
            <v>0</v>
          </cell>
          <cell r="BG810">
            <v>0</v>
          </cell>
          <cell r="BH810">
            <v>0</v>
          </cell>
          <cell r="BI810">
            <v>0</v>
          </cell>
          <cell r="BJ810">
            <v>0</v>
          </cell>
          <cell r="BK810">
            <v>0</v>
          </cell>
          <cell r="BL810">
            <v>0</v>
          </cell>
          <cell r="BM810">
            <v>0</v>
          </cell>
          <cell r="BN810">
            <v>0</v>
          </cell>
          <cell r="BO810">
            <v>0</v>
          </cell>
          <cell r="BP810">
            <v>0</v>
          </cell>
          <cell r="BQ810">
            <v>0</v>
          </cell>
          <cell r="BR810">
            <v>0</v>
          </cell>
          <cell r="BS810">
            <v>0</v>
          </cell>
          <cell r="BT810">
            <v>0</v>
          </cell>
          <cell r="BU810">
            <v>0</v>
          </cell>
          <cell r="BV810">
            <v>0</v>
          </cell>
          <cell r="BW810">
            <v>0</v>
          </cell>
          <cell r="BX810">
            <v>0</v>
          </cell>
          <cell r="BY810">
            <v>0</v>
          </cell>
          <cell r="BZ810">
            <v>0</v>
          </cell>
          <cell r="CA810">
            <v>0</v>
          </cell>
          <cell r="CB810">
            <v>0</v>
          </cell>
          <cell r="CC810">
            <v>0</v>
          </cell>
          <cell r="CD810">
            <v>0</v>
          </cell>
          <cell r="CE810">
            <v>0</v>
          </cell>
          <cell r="CF810">
            <v>0</v>
          </cell>
          <cell r="CG810">
            <v>0</v>
          </cell>
          <cell r="CH810">
            <v>0</v>
          </cell>
          <cell r="CI810">
            <v>0</v>
          </cell>
          <cell r="CJ810">
            <v>0</v>
          </cell>
          <cell r="CK810">
            <v>0</v>
          </cell>
          <cell r="CL810">
            <v>0</v>
          </cell>
          <cell r="CM810">
            <v>0</v>
          </cell>
          <cell r="CN810">
            <v>0</v>
          </cell>
          <cell r="CO810">
            <v>0</v>
          </cell>
          <cell r="CP810">
            <v>0</v>
          </cell>
          <cell r="CQ810">
            <v>0</v>
          </cell>
          <cell r="CR810">
            <v>0</v>
          </cell>
          <cell r="CS810">
            <v>0</v>
          </cell>
          <cell r="CT810">
            <v>0</v>
          </cell>
          <cell r="CU810">
            <v>0</v>
          </cell>
          <cell r="CV810">
            <v>0</v>
          </cell>
          <cell r="CW810">
            <v>0</v>
          </cell>
          <cell r="CX810">
            <v>0</v>
          </cell>
          <cell r="CY810">
            <v>0</v>
          </cell>
          <cell r="CZ810">
            <v>0</v>
          </cell>
          <cell r="DA810">
            <v>0</v>
          </cell>
          <cell r="DB810">
            <v>0</v>
          </cell>
          <cell r="DC810">
            <v>0</v>
          </cell>
          <cell r="DD810">
            <v>0</v>
          </cell>
          <cell r="DE810">
            <v>0</v>
          </cell>
          <cell r="DF810">
            <v>0</v>
          </cell>
          <cell r="DG810">
            <v>0</v>
          </cell>
          <cell r="DH810">
            <v>0</v>
          </cell>
          <cell r="DI810">
            <v>0</v>
          </cell>
          <cell r="DJ810">
            <v>0</v>
          </cell>
          <cell r="DK810">
            <v>0</v>
          </cell>
          <cell r="DL810">
            <v>0</v>
          </cell>
          <cell r="DM810">
            <v>0</v>
          </cell>
          <cell r="DN810">
            <v>0</v>
          </cell>
          <cell r="DO810">
            <v>0</v>
          </cell>
          <cell r="DP810">
            <v>0</v>
          </cell>
          <cell r="DQ810">
            <v>0</v>
          </cell>
          <cell r="DR810">
            <v>0</v>
          </cell>
          <cell r="DS810">
            <v>0</v>
          </cell>
          <cell r="DT810">
            <v>0</v>
          </cell>
          <cell r="DU810">
            <v>0</v>
          </cell>
          <cell r="DV810">
            <v>0</v>
          </cell>
          <cell r="DW810">
            <v>0</v>
          </cell>
          <cell r="DX810">
            <v>0</v>
          </cell>
          <cell r="DY810">
            <v>0</v>
          </cell>
          <cell r="DZ810">
            <v>0</v>
          </cell>
          <cell r="EA810">
            <v>0</v>
          </cell>
          <cell r="EB810">
            <v>0</v>
          </cell>
          <cell r="EC810">
            <v>0</v>
          </cell>
          <cell r="ED810">
            <v>0</v>
          </cell>
          <cell r="EE810">
            <v>0</v>
          </cell>
          <cell r="EF810">
            <v>0</v>
          </cell>
          <cell r="EG810">
            <v>0</v>
          </cell>
          <cell r="EH810">
            <v>0</v>
          </cell>
          <cell r="EI810">
            <v>0</v>
          </cell>
          <cell r="EJ810">
            <v>0</v>
          </cell>
          <cell r="EK810">
            <v>0</v>
          </cell>
          <cell r="EL810">
            <v>0</v>
          </cell>
          <cell r="EM810">
            <v>0</v>
          </cell>
          <cell r="EN810">
            <v>0</v>
          </cell>
        </row>
        <row r="811">
          <cell r="A811">
            <v>0</v>
          </cell>
          <cell r="B811">
            <v>0</v>
          </cell>
          <cell r="C811">
            <v>0</v>
          </cell>
          <cell r="D811">
            <v>0</v>
          </cell>
          <cell r="E811">
            <v>0</v>
          </cell>
          <cell r="F811">
            <v>0</v>
          </cell>
          <cell r="G811">
            <v>0</v>
          </cell>
          <cell r="I811">
            <v>0</v>
          </cell>
          <cell r="J811">
            <v>0</v>
          </cell>
          <cell r="K811">
            <v>0</v>
          </cell>
          <cell r="L811">
            <v>0</v>
          </cell>
          <cell r="M811">
            <v>0</v>
          </cell>
          <cell r="N811">
            <v>0</v>
          </cell>
          <cell r="O811">
            <v>0</v>
          </cell>
          <cell r="P811">
            <v>0</v>
          </cell>
          <cell r="Q811">
            <v>0</v>
          </cell>
          <cell r="R811">
            <v>0</v>
          </cell>
          <cell r="S811">
            <v>0</v>
          </cell>
          <cell r="T811">
            <v>0</v>
          </cell>
          <cell r="U811">
            <v>0</v>
          </cell>
          <cell r="V811">
            <v>0</v>
          </cell>
          <cell r="W811">
            <v>0</v>
          </cell>
          <cell r="X811">
            <v>0</v>
          </cell>
          <cell r="Y811">
            <v>0</v>
          </cell>
          <cell r="Z811">
            <v>0</v>
          </cell>
          <cell r="AA811">
            <v>0</v>
          </cell>
          <cell r="AB811">
            <v>0</v>
          </cell>
          <cell r="AC811">
            <v>0</v>
          </cell>
          <cell r="AD811">
            <v>0</v>
          </cell>
          <cell r="AE811">
            <v>0</v>
          </cell>
          <cell r="AF811">
            <v>0</v>
          </cell>
          <cell r="AG811">
            <v>0</v>
          </cell>
          <cell r="AH811">
            <v>0</v>
          </cell>
          <cell r="AI811">
            <v>0</v>
          </cell>
          <cell r="AJ811">
            <v>0</v>
          </cell>
          <cell r="AK811">
            <v>0</v>
          </cell>
          <cell r="AL811">
            <v>0</v>
          </cell>
          <cell r="AM811">
            <v>0</v>
          </cell>
          <cell r="AN811">
            <v>0</v>
          </cell>
          <cell r="AO811">
            <v>0</v>
          </cell>
          <cell r="AP811">
            <v>0</v>
          </cell>
          <cell r="AQ811">
            <v>0</v>
          </cell>
          <cell r="AR811">
            <v>0</v>
          </cell>
          <cell r="AS811">
            <v>0</v>
          </cell>
          <cell r="AT811">
            <v>0</v>
          </cell>
          <cell r="AU811">
            <v>0</v>
          </cell>
          <cell r="AV811">
            <v>0</v>
          </cell>
          <cell r="AW811">
            <v>0</v>
          </cell>
          <cell r="AX811">
            <v>0</v>
          </cell>
          <cell r="AY811">
            <v>0</v>
          </cell>
          <cell r="AZ811">
            <v>0</v>
          </cell>
          <cell r="BA811">
            <v>0</v>
          </cell>
          <cell r="BB811">
            <v>0</v>
          </cell>
          <cell r="BC811">
            <v>0</v>
          </cell>
          <cell r="BD811">
            <v>0</v>
          </cell>
          <cell r="BE811">
            <v>0</v>
          </cell>
          <cell r="BF811">
            <v>0</v>
          </cell>
          <cell r="BG811">
            <v>0</v>
          </cell>
          <cell r="BH811">
            <v>0</v>
          </cell>
          <cell r="BI811">
            <v>0</v>
          </cell>
          <cell r="BJ811">
            <v>0</v>
          </cell>
          <cell r="BK811">
            <v>0</v>
          </cell>
          <cell r="BL811">
            <v>0</v>
          </cell>
          <cell r="BM811">
            <v>0</v>
          </cell>
          <cell r="BN811">
            <v>0</v>
          </cell>
          <cell r="BO811">
            <v>0</v>
          </cell>
          <cell r="BP811">
            <v>0</v>
          </cell>
          <cell r="BQ811">
            <v>0</v>
          </cell>
          <cell r="BR811">
            <v>0</v>
          </cell>
          <cell r="BS811">
            <v>0</v>
          </cell>
          <cell r="BT811">
            <v>0</v>
          </cell>
          <cell r="BU811">
            <v>0</v>
          </cell>
          <cell r="BV811">
            <v>0</v>
          </cell>
          <cell r="BW811">
            <v>0</v>
          </cell>
          <cell r="BX811">
            <v>0</v>
          </cell>
          <cell r="BY811">
            <v>0</v>
          </cell>
          <cell r="BZ811">
            <v>0</v>
          </cell>
          <cell r="CA811">
            <v>0</v>
          </cell>
          <cell r="CB811">
            <v>0</v>
          </cell>
          <cell r="CC811">
            <v>0</v>
          </cell>
          <cell r="CD811">
            <v>0</v>
          </cell>
          <cell r="CE811">
            <v>0</v>
          </cell>
          <cell r="CF811">
            <v>0</v>
          </cell>
          <cell r="CG811">
            <v>0</v>
          </cell>
          <cell r="CH811">
            <v>0</v>
          </cell>
          <cell r="CI811">
            <v>0</v>
          </cell>
          <cell r="CJ811">
            <v>0</v>
          </cell>
          <cell r="CK811">
            <v>0</v>
          </cell>
          <cell r="CL811">
            <v>0</v>
          </cell>
          <cell r="CM811">
            <v>0</v>
          </cell>
          <cell r="CN811">
            <v>0</v>
          </cell>
          <cell r="CO811">
            <v>0</v>
          </cell>
          <cell r="CP811">
            <v>0</v>
          </cell>
          <cell r="CQ811">
            <v>0</v>
          </cell>
          <cell r="CR811">
            <v>0</v>
          </cell>
          <cell r="CS811">
            <v>0</v>
          </cell>
          <cell r="CT811">
            <v>0</v>
          </cell>
          <cell r="CU811">
            <v>0</v>
          </cell>
          <cell r="CV811">
            <v>0</v>
          </cell>
          <cell r="CW811">
            <v>0</v>
          </cell>
          <cell r="CX811">
            <v>0</v>
          </cell>
          <cell r="CY811">
            <v>0</v>
          </cell>
          <cell r="CZ811">
            <v>0</v>
          </cell>
          <cell r="DA811">
            <v>0</v>
          </cell>
          <cell r="DB811">
            <v>0</v>
          </cell>
          <cell r="DC811">
            <v>0</v>
          </cell>
          <cell r="DD811">
            <v>0</v>
          </cell>
          <cell r="DE811">
            <v>0</v>
          </cell>
          <cell r="DF811">
            <v>0</v>
          </cell>
          <cell r="DG811">
            <v>0</v>
          </cell>
          <cell r="DH811">
            <v>0</v>
          </cell>
          <cell r="DI811">
            <v>0</v>
          </cell>
          <cell r="DJ811">
            <v>0</v>
          </cell>
          <cell r="DK811">
            <v>0</v>
          </cell>
          <cell r="DL811">
            <v>0</v>
          </cell>
          <cell r="DM811">
            <v>0</v>
          </cell>
          <cell r="DN811">
            <v>0</v>
          </cell>
          <cell r="DO811">
            <v>0</v>
          </cell>
          <cell r="DP811">
            <v>0</v>
          </cell>
          <cell r="DQ811">
            <v>0</v>
          </cell>
          <cell r="DR811">
            <v>0</v>
          </cell>
          <cell r="DS811">
            <v>0</v>
          </cell>
          <cell r="DT811">
            <v>0</v>
          </cell>
          <cell r="DU811">
            <v>0</v>
          </cell>
          <cell r="DV811">
            <v>0</v>
          </cell>
          <cell r="DW811">
            <v>0</v>
          </cell>
          <cell r="DX811">
            <v>0</v>
          </cell>
          <cell r="DY811">
            <v>0</v>
          </cell>
          <cell r="DZ811">
            <v>0</v>
          </cell>
          <cell r="EA811">
            <v>0</v>
          </cell>
          <cell r="EB811">
            <v>0</v>
          </cell>
          <cell r="EC811">
            <v>0</v>
          </cell>
          <cell r="ED811">
            <v>0</v>
          </cell>
          <cell r="EE811">
            <v>0</v>
          </cell>
          <cell r="EF811">
            <v>0</v>
          </cell>
          <cell r="EG811">
            <v>0</v>
          </cell>
          <cell r="EH811">
            <v>0</v>
          </cell>
          <cell r="EI811">
            <v>0</v>
          </cell>
          <cell r="EJ811">
            <v>0</v>
          </cell>
          <cell r="EK811">
            <v>0</v>
          </cell>
          <cell r="EL811">
            <v>0</v>
          </cell>
          <cell r="EM811">
            <v>0</v>
          </cell>
          <cell r="EN811">
            <v>0</v>
          </cell>
        </row>
        <row r="812">
          <cell r="A812">
            <v>0</v>
          </cell>
          <cell r="B812">
            <v>0</v>
          </cell>
          <cell r="C812">
            <v>0</v>
          </cell>
          <cell r="D812">
            <v>0</v>
          </cell>
          <cell r="E812">
            <v>0</v>
          </cell>
          <cell r="F812">
            <v>0</v>
          </cell>
          <cell r="G812">
            <v>0</v>
          </cell>
          <cell r="I812">
            <v>0</v>
          </cell>
          <cell r="J812">
            <v>0</v>
          </cell>
          <cell r="K812">
            <v>0</v>
          </cell>
          <cell r="L812">
            <v>0</v>
          </cell>
          <cell r="M812">
            <v>0</v>
          </cell>
          <cell r="N812">
            <v>0</v>
          </cell>
          <cell r="O812">
            <v>0</v>
          </cell>
          <cell r="P812">
            <v>0</v>
          </cell>
          <cell r="Q812">
            <v>0</v>
          </cell>
          <cell r="R812">
            <v>0</v>
          </cell>
          <cell r="S812">
            <v>0</v>
          </cell>
          <cell r="T812">
            <v>0</v>
          </cell>
          <cell r="U812">
            <v>0</v>
          </cell>
          <cell r="V812">
            <v>0</v>
          </cell>
          <cell r="W812">
            <v>0</v>
          </cell>
          <cell r="X812">
            <v>0</v>
          </cell>
          <cell r="Y812">
            <v>0</v>
          </cell>
          <cell r="Z812">
            <v>0</v>
          </cell>
          <cell r="AA812">
            <v>0</v>
          </cell>
          <cell r="AB812">
            <v>0</v>
          </cell>
          <cell r="AC812">
            <v>0</v>
          </cell>
          <cell r="AD812">
            <v>0</v>
          </cell>
          <cell r="AE812">
            <v>0</v>
          </cell>
          <cell r="AF812">
            <v>0</v>
          </cell>
          <cell r="AG812">
            <v>0</v>
          </cell>
          <cell r="AH812">
            <v>0</v>
          </cell>
          <cell r="AI812">
            <v>0</v>
          </cell>
          <cell r="AJ812">
            <v>0</v>
          </cell>
          <cell r="AK812">
            <v>0</v>
          </cell>
          <cell r="AL812">
            <v>0</v>
          </cell>
          <cell r="AM812">
            <v>0</v>
          </cell>
          <cell r="AN812">
            <v>0</v>
          </cell>
          <cell r="AO812">
            <v>0</v>
          </cell>
          <cell r="AP812">
            <v>0</v>
          </cell>
          <cell r="AQ812">
            <v>0</v>
          </cell>
          <cell r="AR812">
            <v>0</v>
          </cell>
          <cell r="AS812">
            <v>0</v>
          </cell>
          <cell r="AT812">
            <v>0</v>
          </cell>
          <cell r="AU812">
            <v>0</v>
          </cell>
          <cell r="AV812">
            <v>0</v>
          </cell>
          <cell r="AW812">
            <v>0</v>
          </cell>
          <cell r="AX812">
            <v>0</v>
          </cell>
          <cell r="AY812">
            <v>0</v>
          </cell>
          <cell r="AZ812">
            <v>0</v>
          </cell>
          <cell r="BA812">
            <v>0</v>
          </cell>
          <cell r="BB812">
            <v>0</v>
          </cell>
          <cell r="BC812">
            <v>0</v>
          </cell>
          <cell r="BD812">
            <v>0</v>
          </cell>
          <cell r="BE812">
            <v>0</v>
          </cell>
          <cell r="BF812">
            <v>0</v>
          </cell>
          <cell r="BG812">
            <v>0</v>
          </cell>
          <cell r="BH812">
            <v>0</v>
          </cell>
          <cell r="BI812">
            <v>0</v>
          </cell>
          <cell r="BJ812">
            <v>0</v>
          </cell>
          <cell r="BK812">
            <v>0</v>
          </cell>
          <cell r="BL812">
            <v>0</v>
          </cell>
          <cell r="BM812">
            <v>0</v>
          </cell>
          <cell r="BN812">
            <v>0</v>
          </cell>
          <cell r="BO812">
            <v>0</v>
          </cell>
          <cell r="BP812">
            <v>0</v>
          </cell>
          <cell r="BQ812">
            <v>0</v>
          </cell>
          <cell r="BR812">
            <v>0</v>
          </cell>
          <cell r="BS812">
            <v>0</v>
          </cell>
          <cell r="BT812">
            <v>0</v>
          </cell>
          <cell r="BU812">
            <v>0</v>
          </cell>
          <cell r="BV812">
            <v>0</v>
          </cell>
          <cell r="BW812">
            <v>0</v>
          </cell>
          <cell r="BX812">
            <v>0</v>
          </cell>
          <cell r="BY812">
            <v>0</v>
          </cell>
          <cell r="BZ812">
            <v>0</v>
          </cell>
          <cell r="CA812">
            <v>0</v>
          </cell>
          <cell r="CB812">
            <v>0</v>
          </cell>
          <cell r="CC812">
            <v>0</v>
          </cell>
          <cell r="CD812">
            <v>0</v>
          </cell>
          <cell r="CE812">
            <v>0</v>
          </cell>
          <cell r="CF812">
            <v>0</v>
          </cell>
          <cell r="CG812">
            <v>0</v>
          </cell>
          <cell r="CH812">
            <v>0</v>
          </cell>
          <cell r="CI812">
            <v>0</v>
          </cell>
          <cell r="CJ812">
            <v>0</v>
          </cell>
          <cell r="CK812">
            <v>0</v>
          </cell>
          <cell r="CL812">
            <v>0</v>
          </cell>
          <cell r="CM812">
            <v>0</v>
          </cell>
          <cell r="CN812">
            <v>0</v>
          </cell>
          <cell r="CO812">
            <v>0</v>
          </cell>
          <cell r="CP812">
            <v>0</v>
          </cell>
          <cell r="CQ812">
            <v>0</v>
          </cell>
          <cell r="CR812">
            <v>0</v>
          </cell>
          <cell r="CS812">
            <v>0</v>
          </cell>
          <cell r="CT812">
            <v>0</v>
          </cell>
          <cell r="CU812">
            <v>0</v>
          </cell>
          <cell r="CV812">
            <v>0</v>
          </cell>
          <cell r="CW812">
            <v>0</v>
          </cell>
          <cell r="CX812">
            <v>0</v>
          </cell>
          <cell r="CY812">
            <v>0</v>
          </cell>
          <cell r="CZ812">
            <v>0</v>
          </cell>
          <cell r="DA812">
            <v>0</v>
          </cell>
          <cell r="DB812">
            <v>0</v>
          </cell>
          <cell r="DC812">
            <v>0</v>
          </cell>
          <cell r="DD812">
            <v>0</v>
          </cell>
          <cell r="DE812">
            <v>0</v>
          </cell>
          <cell r="DF812">
            <v>0</v>
          </cell>
          <cell r="DG812">
            <v>0</v>
          </cell>
          <cell r="DH812">
            <v>0</v>
          </cell>
          <cell r="DI812">
            <v>0</v>
          </cell>
          <cell r="DJ812">
            <v>0</v>
          </cell>
          <cell r="DK812">
            <v>0</v>
          </cell>
          <cell r="DL812">
            <v>0</v>
          </cell>
          <cell r="DM812">
            <v>0</v>
          </cell>
          <cell r="DN812">
            <v>0</v>
          </cell>
          <cell r="DO812">
            <v>0</v>
          </cell>
          <cell r="DP812">
            <v>0</v>
          </cell>
          <cell r="DQ812">
            <v>0</v>
          </cell>
          <cell r="DR812">
            <v>0</v>
          </cell>
          <cell r="DS812">
            <v>0</v>
          </cell>
          <cell r="DT812">
            <v>0</v>
          </cell>
          <cell r="DU812">
            <v>0</v>
          </cell>
          <cell r="DV812">
            <v>0</v>
          </cell>
          <cell r="DW812">
            <v>0</v>
          </cell>
          <cell r="DX812">
            <v>0</v>
          </cell>
          <cell r="DY812">
            <v>0</v>
          </cell>
          <cell r="DZ812">
            <v>0</v>
          </cell>
          <cell r="EA812">
            <v>0</v>
          </cell>
          <cell r="EB812">
            <v>0</v>
          </cell>
          <cell r="EC812">
            <v>0</v>
          </cell>
          <cell r="ED812">
            <v>0</v>
          </cell>
          <cell r="EE812">
            <v>0</v>
          </cell>
          <cell r="EF812">
            <v>0</v>
          </cell>
          <cell r="EG812">
            <v>0</v>
          </cell>
          <cell r="EH812">
            <v>0</v>
          </cell>
          <cell r="EI812">
            <v>0</v>
          </cell>
          <cell r="EJ812">
            <v>0</v>
          </cell>
          <cell r="EK812">
            <v>0</v>
          </cell>
          <cell r="EL812">
            <v>0</v>
          </cell>
          <cell r="EM812">
            <v>0</v>
          </cell>
          <cell r="EN812">
            <v>0</v>
          </cell>
        </row>
        <row r="813">
          <cell r="A813">
            <v>0</v>
          </cell>
          <cell r="B813">
            <v>0</v>
          </cell>
          <cell r="C813">
            <v>0</v>
          </cell>
          <cell r="D813">
            <v>0</v>
          </cell>
          <cell r="E813">
            <v>0</v>
          </cell>
          <cell r="F813">
            <v>0</v>
          </cell>
          <cell r="G813">
            <v>0</v>
          </cell>
          <cell r="I813">
            <v>0</v>
          </cell>
          <cell r="J813">
            <v>0</v>
          </cell>
          <cell r="K813">
            <v>0</v>
          </cell>
          <cell r="L813">
            <v>0</v>
          </cell>
          <cell r="M813">
            <v>0</v>
          </cell>
          <cell r="N813">
            <v>0</v>
          </cell>
          <cell r="O813">
            <v>0</v>
          </cell>
          <cell r="P813">
            <v>0</v>
          </cell>
          <cell r="Q813">
            <v>0</v>
          </cell>
          <cell r="R813">
            <v>0</v>
          </cell>
          <cell r="S813">
            <v>0</v>
          </cell>
          <cell r="T813">
            <v>0</v>
          </cell>
          <cell r="U813">
            <v>0</v>
          </cell>
          <cell r="V813">
            <v>0</v>
          </cell>
          <cell r="W813">
            <v>0</v>
          </cell>
          <cell r="X813">
            <v>0</v>
          </cell>
          <cell r="Y813">
            <v>0</v>
          </cell>
          <cell r="Z813">
            <v>0</v>
          </cell>
          <cell r="AA813">
            <v>0</v>
          </cell>
          <cell r="AB813">
            <v>0</v>
          </cell>
          <cell r="AC813">
            <v>0</v>
          </cell>
          <cell r="AD813">
            <v>0</v>
          </cell>
          <cell r="AE813">
            <v>0</v>
          </cell>
          <cell r="AF813">
            <v>0</v>
          </cell>
          <cell r="AG813">
            <v>0</v>
          </cell>
          <cell r="AH813">
            <v>0</v>
          </cell>
          <cell r="AI813">
            <v>0</v>
          </cell>
          <cell r="AJ813">
            <v>0</v>
          </cell>
          <cell r="AK813">
            <v>0</v>
          </cell>
          <cell r="AL813">
            <v>0</v>
          </cell>
          <cell r="AM813">
            <v>0</v>
          </cell>
          <cell r="AN813">
            <v>0</v>
          </cell>
          <cell r="AO813">
            <v>0</v>
          </cell>
          <cell r="AP813">
            <v>0</v>
          </cell>
          <cell r="AQ813">
            <v>0</v>
          </cell>
          <cell r="AR813">
            <v>0</v>
          </cell>
          <cell r="AS813">
            <v>0</v>
          </cell>
          <cell r="AT813">
            <v>0</v>
          </cell>
          <cell r="AU813">
            <v>0</v>
          </cell>
          <cell r="AV813">
            <v>0</v>
          </cell>
          <cell r="AW813">
            <v>0</v>
          </cell>
          <cell r="AX813">
            <v>0</v>
          </cell>
          <cell r="AY813">
            <v>0</v>
          </cell>
          <cell r="AZ813">
            <v>0</v>
          </cell>
          <cell r="BA813">
            <v>0</v>
          </cell>
          <cell r="BB813">
            <v>0</v>
          </cell>
          <cell r="BC813">
            <v>0</v>
          </cell>
          <cell r="BD813">
            <v>0</v>
          </cell>
          <cell r="BE813">
            <v>0</v>
          </cell>
          <cell r="BF813">
            <v>0</v>
          </cell>
          <cell r="BG813">
            <v>0</v>
          </cell>
          <cell r="BH813">
            <v>0</v>
          </cell>
          <cell r="BI813">
            <v>0</v>
          </cell>
          <cell r="BJ813">
            <v>0</v>
          </cell>
          <cell r="BK813">
            <v>0</v>
          </cell>
          <cell r="BL813">
            <v>0</v>
          </cell>
          <cell r="BM813">
            <v>0</v>
          </cell>
          <cell r="BN813">
            <v>0</v>
          </cell>
          <cell r="BO813">
            <v>0</v>
          </cell>
          <cell r="BP813">
            <v>0</v>
          </cell>
          <cell r="BQ813">
            <v>0</v>
          </cell>
          <cell r="BR813">
            <v>0</v>
          </cell>
          <cell r="BS813">
            <v>0</v>
          </cell>
          <cell r="BT813">
            <v>0</v>
          </cell>
          <cell r="BU813">
            <v>0</v>
          </cell>
          <cell r="BV813">
            <v>0</v>
          </cell>
          <cell r="BW813">
            <v>0</v>
          </cell>
          <cell r="BX813">
            <v>0</v>
          </cell>
          <cell r="BY813">
            <v>0</v>
          </cell>
          <cell r="BZ813">
            <v>0</v>
          </cell>
          <cell r="CA813">
            <v>0</v>
          </cell>
          <cell r="CB813">
            <v>0</v>
          </cell>
          <cell r="CC813">
            <v>0</v>
          </cell>
          <cell r="CD813">
            <v>0</v>
          </cell>
          <cell r="CE813">
            <v>0</v>
          </cell>
          <cell r="CF813">
            <v>0</v>
          </cell>
          <cell r="CG813">
            <v>0</v>
          </cell>
          <cell r="CH813">
            <v>0</v>
          </cell>
          <cell r="CI813">
            <v>0</v>
          </cell>
          <cell r="CJ813">
            <v>0</v>
          </cell>
          <cell r="CK813">
            <v>0</v>
          </cell>
          <cell r="CL813">
            <v>0</v>
          </cell>
          <cell r="CM813">
            <v>0</v>
          </cell>
          <cell r="CN813">
            <v>0</v>
          </cell>
          <cell r="CO813">
            <v>0</v>
          </cell>
          <cell r="CP813">
            <v>0</v>
          </cell>
          <cell r="CQ813">
            <v>0</v>
          </cell>
          <cell r="CR813">
            <v>0</v>
          </cell>
          <cell r="CS813">
            <v>0</v>
          </cell>
          <cell r="CT813">
            <v>0</v>
          </cell>
          <cell r="CU813">
            <v>0</v>
          </cell>
          <cell r="CV813">
            <v>0</v>
          </cell>
          <cell r="CW813">
            <v>0</v>
          </cell>
          <cell r="CX813">
            <v>0</v>
          </cell>
          <cell r="CY813">
            <v>0</v>
          </cell>
          <cell r="CZ813">
            <v>0</v>
          </cell>
          <cell r="DA813">
            <v>0</v>
          </cell>
          <cell r="DB813">
            <v>0</v>
          </cell>
          <cell r="DC813">
            <v>0</v>
          </cell>
          <cell r="DD813">
            <v>0</v>
          </cell>
          <cell r="DE813">
            <v>0</v>
          </cell>
          <cell r="DF813">
            <v>0</v>
          </cell>
          <cell r="DG813">
            <v>0</v>
          </cell>
          <cell r="DH813">
            <v>0</v>
          </cell>
          <cell r="DI813">
            <v>0</v>
          </cell>
          <cell r="DJ813">
            <v>0</v>
          </cell>
          <cell r="DK813">
            <v>0</v>
          </cell>
          <cell r="DL813">
            <v>0</v>
          </cell>
          <cell r="DM813">
            <v>0</v>
          </cell>
          <cell r="DN813">
            <v>0</v>
          </cell>
          <cell r="DO813">
            <v>0</v>
          </cell>
          <cell r="DP813">
            <v>0</v>
          </cell>
          <cell r="DQ813">
            <v>0</v>
          </cell>
          <cell r="DR813">
            <v>0</v>
          </cell>
          <cell r="DS813">
            <v>0</v>
          </cell>
          <cell r="DT813">
            <v>0</v>
          </cell>
          <cell r="DU813">
            <v>0</v>
          </cell>
          <cell r="DV813">
            <v>0</v>
          </cell>
          <cell r="DW813">
            <v>0</v>
          </cell>
          <cell r="DX813">
            <v>0</v>
          </cell>
          <cell r="DY813">
            <v>0</v>
          </cell>
          <cell r="DZ813">
            <v>0</v>
          </cell>
          <cell r="EA813">
            <v>0</v>
          </cell>
          <cell r="EB813">
            <v>0</v>
          </cell>
          <cell r="EC813">
            <v>0</v>
          </cell>
          <cell r="ED813">
            <v>0</v>
          </cell>
          <cell r="EE813">
            <v>0</v>
          </cell>
          <cell r="EF813">
            <v>0</v>
          </cell>
          <cell r="EG813">
            <v>0</v>
          </cell>
          <cell r="EH813">
            <v>0</v>
          </cell>
          <cell r="EI813">
            <v>0</v>
          </cell>
          <cell r="EJ813">
            <v>0</v>
          </cell>
          <cell r="EK813">
            <v>0</v>
          </cell>
          <cell r="EL813">
            <v>0</v>
          </cell>
          <cell r="EM813">
            <v>0</v>
          </cell>
          <cell r="EN813">
            <v>0</v>
          </cell>
        </row>
        <row r="814">
          <cell r="A814">
            <v>0</v>
          </cell>
          <cell r="B814">
            <v>0</v>
          </cell>
          <cell r="C814">
            <v>0</v>
          </cell>
          <cell r="D814">
            <v>0</v>
          </cell>
          <cell r="E814">
            <v>0</v>
          </cell>
          <cell r="F814">
            <v>0</v>
          </cell>
          <cell r="G814">
            <v>0</v>
          </cell>
          <cell r="I814">
            <v>0</v>
          </cell>
          <cell r="J814">
            <v>0</v>
          </cell>
          <cell r="K814">
            <v>0</v>
          </cell>
          <cell r="L814">
            <v>0</v>
          </cell>
          <cell r="M814">
            <v>0</v>
          </cell>
          <cell r="N814">
            <v>0</v>
          </cell>
          <cell r="O814">
            <v>0</v>
          </cell>
          <cell r="P814">
            <v>0</v>
          </cell>
          <cell r="Q814">
            <v>0</v>
          </cell>
          <cell r="R814">
            <v>0</v>
          </cell>
          <cell r="S814">
            <v>0</v>
          </cell>
          <cell r="T814">
            <v>0</v>
          </cell>
          <cell r="U814">
            <v>0</v>
          </cell>
          <cell r="V814">
            <v>0</v>
          </cell>
          <cell r="W814">
            <v>0</v>
          </cell>
          <cell r="X814">
            <v>0</v>
          </cell>
          <cell r="Y814">
            <v>0</v>
          </cell>
          <cell r="Z814">
            <v>0</v>
          </cell>
          <cell r="AA814">
            <v>0</v>
          </cell>
          <cell r="AB814">
            <v>0</v>
          </cell>
          <cell r="AC814">
            <v>0</v>
          </cell>
          <cell r="AD814">
            <v>0</v>
          </cell>
          <cell r="AE814">
            <v>0</v>
          </cell>
          <cell r="AF814">
            <v>0</v>
          </cell>
          <cell r="AG814">
            <v>0</v>
          </cell>
          <cell r="AH814">
            <v>0</v>
          </cell>
          <cell r="AI814">
            <v>0</v>
          </cell>
          <cell r="AJ814">
            <v>0</v>
          </cell>
          <cell r="AK814">
            <v>0</v>
          </cell>
          <cell r="AL814">
            <v>0</v>
          </cell>
          <cell r="AM814">
            <v>0</v>
          </cell>
          <cell r="AN814">
            <v>0</v>
          </cell>
          <cell r="AO814">
            <v>0</v>
          </cell>
          <cell r="AP814">
            <v>0</v>
          </cell>
          <cell r="AQ814">
            <v>0</v>
          </cell>
          <cell r="AR814">
            <v>0</v>
          </cell>
          <cell r="AS814">
            <v>0</v>
          </cell>
          <cell r="AT814">
            <v>0</v>
          </cell>
          <cell r="AU814">
            <v>0</v>
          </cell>
          <cell r="AV814">
            <v>0</v>
          </cell>
          <cell r="AW814">
            <v>0</v>
          </cell>
          <cell r="AX814">
            <v>0</v>
          </cell>
          <cell r="AY814">
            <v>0</v>
          </cell>
          <cell r="AZ814">
            <v>0</v>
          </cell>
          <cell r="BA814">
            <v>0</v>
          </cell>
          <cell r="BB814">
            <v>0</v>
          </cell>
          <cell r="BC814">
            <v>0</v>
          </cell>
          <cell r="BD814">
            <v>0</v>
          </cell>
          <cell r="BE814">
            <v>0</v>
          </cell>
          <cell r="BF814">
            <v>0</v>
          </cell>
          <cell r="BG814">
            <v>0</v>
          </cell>
          <cell r="BH814">
            <v>0</v>
          </cell>
          <cell r="BI814">
            <v>0</v>
          </cell>
          <cell r="BJ814">
            <v>0</v>
          </cell>
          <cell r="BK814">
            <v>0</v>
          </cell>
          <cell r="BL814">
            <v>0</v>
          </cell>
          <cell r="BM814">
            <v>0</v>
          </cell>
          <cell r="BN814">
            <v>0</v>
          </cell>
          <cell r="BO814">
            <v>0</v>
          </cell>
          <cell r="BP814">
            <v>0</v>
          </cell>
          <cell r="BQ814">
            <v>0</v>
          </cell>
          <cell r="BR814">
            <v>0</v>
          </cell>
          <cell r="BS814">
            <v>0</v>
          </cell>
          <cell r="BT814">
            <v>0</v>
          </cell>
          <cell r="BU814">
            <v>0</v>
          </cell>
          <cell r="BV814">
            <v>0</v>
          </cell>
          <cell r="BW814">
            <v>0</v>
          </cell>
          <cell r="BX814">
            <v>0</v>
          </cell>
          <cell r="BY814">
            <v>0</v>
          </cell>
          <cell r="BZ814">
            <v>0</v>
          </cell>
          <cell r="CA814">
            <v>0</v>
          </cell>
          <cell r="CB814">
            <v>0</v>
          </cell>
          <cell r="CC814">
            <v>0</v>
          </cell>
          <cell r="CD814">
            <v>0</v>
          </cell>
          <cell r="CE814">
            <v>0</v>
          </cell>
          <cell r="CF814">
            <v>0</v>
          </cell>
          <cell r="CG814">
            <v>0</v>
          </cell>
          <cell r="CH814">
            <v>0</v>
          </cell>
          <cell r="CI814">
            <v>0</v>
          </cell>
          <cell r="CJ814">
            <v>0</v>
          </cell>
          <cell r="CK814">
            <v>0</v>
          </cell>
          <cell r="CL814">
            <v>0</v>
          </cell>
          <cell r="CM814">
            <v>0</v>
          </cell>
          <cell r="CN814">
            <v>0</v>
          </cell>
          <cell r="CO814">
            <v>0</v>
          </cell>
          <cell r="CP814">
            <v>0</v>
          </cell>
          <cell r="CQ814">
            <v>0</v>
          </cell>
          <cell r="CR814">
            <v>0</v>
          </cell>
          <cell r="CS814">
            <v>0</v>
          </cell>
          <cell r="CT814">
            <v>0</v>
          </cell>
          <cell r="CU814">
            <v>0</v>
          </cell>
          <cell r="CV814">
            <v>0</v>
          </cell>
          <cell r="CW814">
            <v>0</v>
          </cell>
          <cell r="CX814">
            <v>0</v>
          </cell>
          <cell r="CY814">
            <v>0</v>
          </cell>
          <cell r="CZ814">
            <v>0</v>
          </cell>
          <cell r="DA814">
            <v>0</v>
          </cell>
          <cell r="DB814">
            <v>0</v>
          </cell>
          <cell r="DC814">
            <v>0</v>
          </cell>
          <cell r="DD814">
            <v>0</v>
          </cell>
          <cell r="DE814">
            <v>0</v>
          </cell>
          <cell r="DF814">
            <v>0</v>
          </cell>
          <cell r="DG814">
            <v>0</v>
          </cell>
          <cell r="DH814">
            <v>0</v>
          </cell>
          <cell r="DI814">
            <v>0</v>
          </cell>
          <cell r="DJ814">
            <v>0</v>
          </cell>
          <cell r="DK814">
            <v>0</v>
          </cell>
          <cell r="DL814">
            <v>0</v>
          </cell>
          <cell r="DM814">
            <v>0</v>
          </cell>
          <cell r="DN814">
            <v>0</v>
          </cell>
          <cell r="DO814">
            <v>0</v>
          </cell>
          <cell r="DP814">
            <v>0</v>
          </cell>
          <cell r="DQ814">
            <v>0</v>
          </cell>
          <cell r="DR814">
            <v>0</v>
          </cell>
          <cell r="DS814">
            <v>0</v>
          </cell>
          <cell r="DT814">
            <v>0</v>
          </cell>
          <cell r="DU814">
            <v>0</v>
          </cell>
          <cell r="DV814">
            <v>0</v>
          </cell>
          <cell r="DW814">
            <v>0</v>
          </cell>
          <cell r="DX814">
            <v>0</v>
          </cell>
          <cell r="DY814">
            <v>0</v>
          </cell>
          <cell r="DZ814">
            <v>0</v>
          </cell>
          <cell r="EA814">
            <v>0</v>
          </cell>
          <cell r="EB814">
            <v>0</v>
          </cell>
          <cell r="EC814">
            <v>0</v>
          </cell>
          <cell r="ED814">
            <v>0</v>
          </cell>
          <cell r="EE814">
            <v>0</v>
          </cell>
          <cell r="EF814">
            <v>0</v>
          </cell>
          <cell r="EG814">
            <v>0</v>
          </cell>
          <cell r="EH814">
            <v>0</v>
          </cell>
          <cell r="EI814">
            <v>0</v>
          </cell>
          <cell r="EJ814">
            <v>0</v>
          </cell>
          <cell r="EK814">
            <v>0</v>
          </cell>
          <cell r="EL814">
            <v>0</v>
          </cell>
          <cell r="EM814">
            <v>0</v>
          </cell>
          <cell r="EN814">
            <v>0</v>
          </cell>
        </row>
        <row r="815">
          <cell r="A815">
            <v>0</v>
          </cell>
          <cell r="B815">
            <v>0</v>
          </cell>
          <cell r="C815">
            <v>0</v>
          </cell>
          <cell r="D815">
            <v>0</v>
          </cell>
          <cell r="E815">
            <v>0</v>
          </cell>
          <cell r="F815">
            <v>0</v>
          </cell>
          <cell r="G815">
            <v>0</v>
          </cell>
          <cell r="I815">
            <v>0</v>
          </cell>
          <cell r="J815">
            <v>0</v>
          </cell>
          <cell r="K815">
            <v>0</v>
          </cell>
          <cell r="L815">
            <v>0</v>
          </cell>
          <cell r="M815">
            <v>0</v>
          </cell>
          <cell r="N815">
            <v>0</v>
          </cell>
          <cell r="O815">
            <v>0</v>
          </cell>
          <cell r="P815">
            <v>0</v>
          </cell>
          <cell r="Q815">
            <v>0</v>
          </cell>
          <cell r="R815">
            <v>0</v>
          </cell>
          <cell r="S815">
            <v>0</v>
          </cell>
          <cell r="T815">
            <v>0</v>
          </cell>
          <cell r="U815">
            <v>0</v>
          </cell>
          <cell r="V815">
            <v>0</v>
          </cell>
          <cell r="W815">
            <v>0</v>
          </cell>
          <cell r="X815">
            <v>0</v>
          </cell>
          <cell r="Y815">
            <v>0</v>
          </cell>
          <cell r="Z815">
            <v>0</v>
          </cell>
          <cell r="AA815">
            <v>0</v>
          </cell>
          <cell r="AB815">
            <v>0</v>
          </cell>
          <cell r="AC815">
            <v>0</v>
          </cell>
          <cell r="AD815">
            <v>0</v>
          </cell>
          <cell r="AE815">
            <v>0</v>
          </cell>
          <cell r="AF815">
            <v>0</v>
          </cell>
          <cell r="AG815">
            <v>0</v>
          </cell>
          <cell r="AH815">
            <v>0</v>
          </cell>
          <cell r="AI815">
            <v>0</v>
          </cell>
          <cell r="AJ815">
            <v>0</v>
          </cell>
          <cell r="AK815">
            <v>0</v>
          </cell>
          <cell r="AL815">
            <v>0</v>
          </cell>
          <cell r="AM815">
            <v>0</v>
          </cell>
          <cell r="AN815">
            <v>0</v>
          </cell>
          <cell r="AO815">
            <v>0</v>
          </cell>
          <cell r="AP815">
            <v>0</v>
          </cell>
          <cell r="AQ815">
            <v>0</v>
          </cell>
          <cell r="AR815">
            <v>0</v>
          </cell>
          <cell r="AS815">
            <v>0</v>
          </cell>
          <cell r="AT815">
            <v>0</v>
          </cell>
          <cell r="AU815">
            <v>0</v>
          </cell>
          <cell r="AV815">
            <v>0</v>
          </cell>
          <cell r="AW815">
            <v>0</v>
          </cell>
          <cell r="AX815">
            <v>0</v>
          </cell>
          <cell r="AY815">
            <v>0</v>
          </cell>
          <cell r="AZ815">
            <v>0</v>
          </cell>
          <cell r="BA815">
            <v>0</v>
          </cell>
          <cell r="BB815">
            <v>0</v>
          </cell>
          <cell r="BC815">
            <v>0</v>
          </cell>
          <cell r="BD815">
            <v>0</v>
          </cell>
          <cell r="BE815">
            <v>0</v>
          </cell>
          <cell r="BF815">
            <v>0</v>
          </cell>
          <cell r="BG815">
            <v>0</v>
          </cell>
          <cell r="BH815">
            <v>0</v>
          </cell>
          <cell r="BI815">
            <v>0</v>
          </cell>
          <cell r="BJ815">
            <v>0</v>
          </cell>
          <cell r="BK815">
            <v>0</v>
          </cell>
          <cell r="BL815">
            <v>0</v>
          </cell>
          <cell r="BM815">
            <v>0</v>
          </cell>
          <cell r="BN815">
            <v>0</v>
          </cell>
          <cell r="BO815">
            <v>0</v>
          </cell>
          <cell r="BP815">
            <v>0</v>
          </cell>
          <cell r="BQ815">
            <v>0</v>
          </cell>
          <cell r="BR815">
            <v>0</v>
          </cell>
          <cell r="BS815">
            <v>0</v>
          </cell>
          <cell r="BT815">
            <v>0</v>
          </cell>
          <cell r="BU815">
            <v>0</v>
          </cell>
          <cell r="BV815">
            <v>0</v>
          </cell>
          <cell r="BW815">
            <v>0</v>
          </cell>
          <cell r="BX815">
            <v>0</v>
          </cell>
          <cell r="BY815">
            <v>0</v>
          </cell>
          <cell r="BZ815">
            <v>0</v>
          </cell>
          <cell r="CA815">
            <v>0</v>
          </cell>
          <cell r="CB815">
            <v>0</v>
          </cell>
          <cell r="CC815">
            <v>0</v>
          </cell>
          <cell r="CD815">
            <v>0</v>
          </cell>
          <cell r="CE815">
            <v>0</v>
          </cell>
          <cell r="CF815">
            <v>0</v>
          </cell>
          <cell r="CG815">
            <v>0</v>
          </cell>
          <cell r="CH815">
            <v>0</v>
          </cell>
          <cell r="CI815">
            <v>0</v>
          </cell>
          <cell r="CJ815">
            <v>0</v>
          </cell>
          <cell r="CK815">
            <v>0</v>
          </cell>
          <cell r="CL815">
            <v>0</v>
          </cell>
          <cell r="CM815">
            <v>0</v>
          </cell>
          <cell r="CN815">
            <v>0</v>
          </cell>
          <cell r="CO815">
            <v>0</v>
          </cell>
          <cell r="CP815">
            <v>0</v>
          </cell>
          <cell r="CQ815">
            <v>0</v>
          </cell>
          <cell r="CR815">
            <v>0</v>
          </cell>
          <cell r="CS815">
            <v>0</v>
          </cell>
          <cell r="CT815">
            <v>0</v>
          </cell>
          <cell r="CU815">
            <v>0</v>
          </cell>
          <cell r="CV815">
            <v>0</v>
          </cell>
          <cell r="CW815">
            <v>0</v>
          </cell>
          <cell r="CX815">
            <v>0</v>
          </cell>
          <cell r="CY815">
            <v>0</v>
          </cell>
          <cell r="CZ815">
            <v>0</v>
          </cell>
          <cell r="DA815">
            <v>0</v>
          </cell>
          <cell r="DB815">
            <v>0</v>
          </cell>
          <cell r="DC815">
            <v>0</v>
          </cell>
          <cell r="DD815">
            <v>0</v>
          </cell>
          <cell r="DE815">
            <v>0</v>
          </cell>
          <cell r="DF815">
            <v>0</v>
          </cell>
          <cell r="DG815">
            <v>0</v>
          </cell>
          <cell r="DH815">
            <v>0</v>
          </cell>
          <cell r="DI815">
            <v>0</v>
          </cell>
          <cell r="DJ815">
            <v>0</v>
          </cell>
          <cell r="DK815">
            <v>0</v>
          </cell>
          <cell r="DL815">
            <v>0</v>
          </cell>
          <cell r="DM815">
            <v>0</v>
          </cell>
          <cell r="DN815">
            <v>0</v>
          </cell>
          <cell r="DO815">
            <v>0</v>
          </cell>
          <cell r="DP815">
            <v>0</v>
          </cell>
          <cell r="DQ815">
            <v>0</v>
          </cell>
          <cell r="DR815">
            <v>0</v>
          </cell>
          <cell r="DS815">
            <v>0</v>
          </cell>
          <cell r="DT815">
            <v>0</v>
          </cell>
          <cell r="DU815">
            <v>0</v>
          </cell>
          <cell r="DV815">
            <v>0</v>
          </cell>
          <cell r="DW815">
            <v>0</v>
          </cell>
          <cell r="DX815">
            <v>0</v>
          </cell>
          <cell r="DY815">
            <v>0</v>
          </cell>
          <cell r="DZ815">
            <v>0</v>
          </cell>
          <cell r="EA815">
            <v>0</v>
          </cell>
          <cell r="EB815">
            <v>0</v>
          </cell>
          <cell r="EC815">
            <v>0</v>
          </cell>
          <cell r="ED815">
            <v>0</v>
          </cell>
          <cell r="EE815">
            <v>0</v>
          </cell>
          <cell r="EF815">
            <v>0</v>
          </cell>
          <cell r="EG815">
            <v>0</v>
          </cell>
          <cell r="EH815">
            <v>0</v>
          </cell>
          <cell r="EI815">
            <v>0</v>
          </cell>
          <cell r="EJ815">
            <v>0</v>
          </cell>
          <cell r="EK815">
            <v>0</v>
          </cell>
          <cell r="EL815">
            <v>0</v>
          </cell>
          <cell r="EM815">
            <v>0</v>
          </cell>
          <cell r="EN815">
            <v>0</v>
          </cell>
        </row>
        <row r="816">
          <cell r="A816">
            <v>0</v>
          </cell>
          <cell r="B816">
            <v>0</v>
          </cell>
          <cell r="C816">
            <v>0</v>
          </cell>
          <cell r="D816">
            <v>0</v>
          </cell>
          <cell r="E816">
            <v>0</v>
          </cell>
          <cell r="F816">
            <v>0</v>
          </cell>
          <cell r="G816">
            <v>0</v>
          </cell>
          <cell r="I816">
            <v>0</v>
          </cell>
          <cell r="J816">
            <v>0</v>
          </cell>
          <cell r="K816">
            <v>0</v>
          </cell>
          <cell r="L816">
            <v>0</v>
          </cell>
          <cell r="M816">
            <v>0</v>
          </cell>
          <cell r="N816">
            <v>0</v>
          </cell>
          <cell r="O816">
            <v>0</v>
          </cell>
          <cell r="P816">
            <v>0</v>
          </cell>
          <cell r="Q816">
            <v>0</v>
          </cell>
          <cell r="R816">
            <v>0</v>
          </cell>
          <cell r="S816">
            <v>0</v>
          </cell>
          <cell r="T816">
            <v>0</v>
          </cell>
          <cell r="U816">
            <v>0</v>
          </cell>
          <cell r="V816">
            <v>0</v>
          </cell>
          <cell r="W816">
            <v>0</v>
          </cell>
          <cell r="X816">
            <v>0</v>
          </cell>
          <cell r="Y816">
            <v>0</v>
          </cell>
          <cell r="Z816">
            <v>0</v>
          </cell>
          <cell r="AA816">
            <v>0</v>
          </cell>
          <cell r="AB816">
            <v>0</v>
          </cell>
          <cell r="AC816">
            <v>0</v>
          </cell>
          <cell r="AD816">
            <v>0</v>
          </cell>
          <cell r="AE816">
            <v>0</v>
          </cell>
          <cell r="AF816">
            <v>0</v>
          </cell>
          <cell r="AG816">
            <v>0</v>
          </cell>
          <cell r="AH816">
            <v>0</v>
          </cell>
          <cell r="AI816">
            <v>0</v>
          </cell>
          <cell r="AJ816">
            <v>0</v>
          </cell>
          <cell r="AK816">
            <v>0</v>
          </cell>
          <cell r="AL816">
            <v>0</v>
          </cell>
          <cell r="AM816">
            <v>0</v>
          </cell>
          <cell r="AN816">
            <v>0</v>
          </cell>
          <cell r="AO816">
            <v>0</v>
          </cell>
          <cell r="AP816">
            <v>0</v>
          </cell>
          <cell r="AQ816">
            <v>0</v>
          </cell>
          <cell r="AR816">
            <v>0</v>
          </cell>
          <cell r="AS816">
            <v>0</v>
          </cell>
          <cell r="AT816">
            <v>0</v>
          </cell>
          <cell r="AU816">
            <v>0</v>
          </cell>
          <cell r="AV816">
            <v>0</v>
          </cell>
          <cell r="AW816">
            <v>0</v>
          </cell>
          <cell r="AX816">
            <v>0</v>
          </cell>
          <cell r="AY816">
            <v>0</v>
          </cell>
          <cell r="AZ816">
            <v>0</v>
          </cell>
          <cell r="BA816">
            <v>0</v>
          </cell>
          <cell r="BB816">
            <v>0</v>
          </cell>
          <cell r="BC816">
            <v>0</v>
          </cell>
          <cell r="BD816">
            <v>0</v>
          </cell>
          <cell r="BE816">
            <v>0</v>
          </cell>
          <cell r="BF816">
            <v>0</v>
          </cell>
          <cell r="BG816">
            <v>0</v>
          </cell>
          <cell r="BH816">
            <v>0</v>
          </cell>
          <cell r="BI816">
            <v>0</v>
          </cell>
          <cell r="BJ816">
            <v>0</v>
          </cell>
          <cell r="BK816">
            <v>0</v>
          </cell>
          <cell r="BL816">
            <v>0</v>
          </cell>
          <cell r="BM816">
            <v>0</v>
          </cell>
          <cell r="BN816">
            <v>0</v>
          </cell>
          <cell r="BO816">
            <v>0</v>
          </cell>
          <cell r="BP816">
            <v>0</v>
          </cell>
          <cell r="BQ816">
            <v>0</v>
          </cell>
          <cell r="BR816">
            <v>0</v>
          </cell>
          <cell r="BS816">
            <v>0</v>
          </cell>
          <cell r="BT816">
            <v>0</v>
          </cell>
          <cell r="BU816">
            <v>0</v>
          </cell>
          <cell r="BV816">
            <v>0</v>
          </cell>
          <cell r="BW816">
            <v>0</v>
          </cell>
          <cell r="BX816">
            <v>0</v>
          </cell>
          <cell r="BY816">
            <v>0</v>
          </cell>
          <cell r="BZ816">
            <v>0</v>
          </cell>
          <cell r="CA816">
            <v>0</v>
          </cell>
          <cell r="CB816">
            <v>0</v>
          </cell>
          <cell r="CC816">
            <v>0</v>
          </cell>
          <cell r="CD816">
            <v>0</v>
          </cell>
          <cell r="CE816">
            <v>0</v>
          </cell>
          <cell r="CF816">
            <v>0</v>
          </cell>
          <cell r="CG816">
            <v>0</v>
          </cell>
          <cell r="CH816">
            <v>0</v>
          </cell>
          <cell r="CI816">
            <v>0</v>
          </cell>
          <cell r="CJ816">
            <v>0</v>
          </cell>
          <cell r="CK816">
            <v>0</v>
          </cell>
          <cell r="CL816">
            <v>0</v>
          </cell>
          <cell r="CM816">
            <v>0</v>
          </cell>
          <cell r="CN816">
            <v>0</v>
          </cell>
          <cell r="CO816">
            <v>0</v>
          </cell>
          <cell r="CP816">
            <v>0</v>
          </cell>
          <cell r="CQ816">
            <v>0</v>
          </cell>
          <cell r="CR816">
            <v>0</v>
          </cell>
          <cell r="CS816">
            <v>0</v>
          </cell>
          <cell r="CT816">
            <v>0</v>
          </cell>
          <cell r="CU816">
            <v>0</v>
          </cell>
          <cell r="CV816">
            <v>0</v>
          </cell>
          <cell r="CW816">
            <v>0</v>
          </cell>
          <cell r="CX816">
            <v>0</v>
          </cell>
          <cell r="CY816">
            <v>0</v>
          </cell>
          <cell r="CZ816">
            <v>0</v>
          </cell>
          <cell r="DA816">
            <v>0</v>
          </cell>
          <cell r="DB816">
            <v>0</v>
          </cell>
          <cell r="DC816">
            <v>0</v>
          </cell>
          <cell r="DD816">
            <v>0</v>
          </cell>
          <cell r="DE816">
            <v>0</v>
          </cell>
          <cell r="DF816">
            <v>0</v>
          </cell>
          <cell r="DG816">
            <v>0</v>
          </cell>
          <cell r="DH816">
            <v>0</v>
          </cell>
          <cell r="DI816">
            <v>0</v>
          </cell>
          <cell r="DJ816">
            <v>0</v>
          </cell>
          <cell r="DK816">
            <v>0</v>
          </cell>
          <cell r="DL816">
            <v>0</v>
          </cell>
          <cell r="DM816">
            <v>0</v>
          </cell>
          <cell r="DN816">
            <v>0</v>
          </cell>
          <cell r="DO816">
            <v>0</v>
          </cell>
          <cell r="DP816">
            <v>0</v>
          </cell>
          <cell r="DQ816">
            <v>0</v>
          </cell>
          <cell r="DR816">
            <v>0</v>
          </cell>
          <cell r="DS816">
            <v>0</v>
          </cell>
          <cell r="DT816">
            <v>0</v>
          </cell>
          <cell r="DU816">
            <v>0</v>
          </cell>
          <cell r="DV816">
            <v>0</v>
          </cell>
          <cell r="DW816">
            <v>0</v>
          </cell>
          <cell r="DX816">
            <v>0</v>
          </cell>
          <cell r="DY816">
            <v>0</v>
          </cell>
          <cell r="DZ816">
            <v>0</v>
          </cell>
          <cell r="EA816">
            <v>0</v>
          </cell>
          <cell r="EB816">
            <v>0</v>
          </cell>
          <cell r="EC816">
            <v>0</v>
          </cell>
          <cell r="ED816">
            <v>0</v>
          </cell>
          <cell r="EE816">
            <v>0</v>
          </cell>
          <cell r="EF816">
            <v>0</v>
          </cell>
          <cell r="EG816">
            <v>0</v>
          </cell>
          <cell r="EH816">
            <v>0</v>
          </cell>
          <cell r="EI816">
            <v>0</v>
          </cell>
          <cell r="EJ816">
            <v>0</v>
          </cell>
          <cell r="EK816">
            <v>0</v>
          </cell>
          <cell r="EL816">
            <v>0</v>
          </cell>
          <cell r="EM816">
            <v>0</v>
          </cell>
          <cell r="EN816">
            <v>0</v>
          </cell>
        </row>
        <row r="817">
          <cell r="A817">
            <v>0</v>
          </cell>
          <cell r="B817">
            <v>0</v>
          </cell>
          <cell r="C817">
            <v>0</v>
          </cell>
          <cell r="D817">
            <v>0</v>
          </cell>
          <cell r="E817">
            <v>0</v>
          </cell>
          <cell r="F817">
            <v>0</v>
          </cell>
          <cell r="G817">
            <v>0</v>
          </cell>
          <cell r="I817">
            <v>0</v>
          </cell>
          <cell r="J817">
            <v>0</v>
          </cell>
          <cell r="K817">
            <v>0</v>
          </cell>
          <cell r="L817">
            <v>0</v>
          </cell>
          <cell r="M817">
            <v>0</v>
          </cell>
          <cell r="N817">
            <v>0</v>
          </cell>
          <cell r="O817">
            <v>0</v>
          </cell>
          <cell r="P817">
            <v>0</v>
          </cell>
          <cell r="Q817">
            <v>0</v>
          </cell>
          <cell r="R817">
            <v>0</v>
          </cell>
          <cell r="S817">
            <v>0</v>
          </cell>
          <cell r="T817">
            <v>0</v>
          </cell>
          <cell r="U817">
            <v>0</v>
          </cell>
          <cell r="V817">
            <v>0</v>
          </cell>
          <cell r="W817">
            <v>0</v>
          </cell>
          <cell r="X817">
            <v>0</v>
          </cell>
          <cell r="Y817">
            <v>0</v>
          </cell>
          <cell r="Z817">
            <v>0</v>
          </cell>
          <cell r="AA817">
            <v>0</v>
          </cell>
          <cell r="AB817">
            <v>0</v>
          </cell>
          <cell r="AC817">
            <v>0</v>
          </cell>
          <cell r="AD817">
            <v>0</v>
          </cell>
          <cell r="AE817">
            <v>0</v>
          </cell>
          <cell r="AF817">
            <v>0</v>
          </cell>
          <cell r="AG817">
            <v>0</v>
          </cell>
          <cell r="AH817">
            <v>0</v>
          </cell>
          <cell r="AI817">
            <v>0</v>
          </cell>
          <cell r="AJ817">
            <v>0</v>
          </cell>
          <cell r="AK817">
            <v>0</v>
          </cell>
          <cell r="AL817">
            <v>0</v>
          </cell>
          <cell r="AM817">
            <v>0</v>
          </cell>
          <cell r="AN817">
            <v>0</v>
          </cell>
          <cell r="AO817">
            <v>0</v>
          </cell>
          <cell r="AP817">
            <v>0</v>
          </cell>
          <cell r="AQ817">
            <v>0</v>
          </cell>
          <cell r="AR817">
            <v>0</v>
          </cell>
          <cell r="AS817">
            <v>0</v>
          </cell>
          <cell r="AT817">
            <v>0</v>
          </cell>
          <cell r="AU817">
            <v>0</v>
          </cell>
          <cell r="AV817">
            <v>0</v>
          </cell>
          <cell r="AW817">
            <v>0</v>
          </cell>
          <cell r="AX817">
            <v>0</v>
          </cell>
          <cell r="AY817">
            <v>0</v>
          </cell>
          <cell r="AZ817">
            <v>0</v>
          </cell>
          <cell r="BA817">
            <v>0</v>
          </cell>
          <cell r="BB817">
            <v>0</v>
          </cell>
          <cell r="BC817">
            <v>0</v>
          </cell>
          <cell r="BD817">
            <v>0</v>
          </cell>
          <cell r="BE817">
            <v>0</v>
          </cell>
          <cell r="BF817">
            <v>0</v>
          </cell>
          <cell r="BG817">
            <v>0</v>
          </cell>
          <cell r="BH817">
            <v>0</v>
          </cell>
          <cell r="BI817">
            <v>0</v>
          </cell>
          <cell r="BJ817">
            <v>0</v>
          </cell>
          <cell r="BK817">
            <v>0</v>
          </cell>
          <cell r="BL817">
            <v>0</v>
          </cell>
          <cell r="BM817">
            <v>0</v>
          </cell>
          <cell r="BN817">
            <v>0</v>
          </cell>
          <cell r="BO817">
            <v>0</v>
          </cell>
          <cell r="BP817">
            <v>0</v>
          </cell>
          <cell r="BQ817">
            <v>0</v>
          </cell>
          <cell r="BR817">
            <v>0</v>
          </cell>
          <cell r="BS817">
            <v>0</v>
          </cell>
          <cell r="BT817">
            <v>0</v>
          </cell>
          <cell r="BU817">
            <v>0</v>
          </cell>
          <cell r="BV817">
            <v>0</v>
          </cell>
          <cell r="BW817">
            <v>0</v>
          </cell>
          <cell r="BX817">
            <v>0</v>
          </cell>
          <cell r="BY817">
            <v>0</v>
          </cell>
          <cell r="BZ817">
            <v>0</v>
          </cell>
          <cell r="CA817">
            <v>0</v>
          </cell>
          <cell r="CB817">
            <v>0</v>
          </cell>
          <cell r="CC817">
            <v>0</v>
          </cell>
          <cell r="CD817">
            <v>0</v>
          </cell>
          <cell r="CE817">
            <v>0</v>
          </cell>
          <cell r="CF817">
            <v>0</v>
          </cell>
          <cell r="CG817">
            <v>0</v>
          </cell>
          <cell r="CH817">
            <v>0</v>
          </cell>
          <cell r="CI817">
            <v>0</v>
          </cell>
          <cell r="CJ817">
            <v>0</v>
          </cell>
          <cell r="CK817">
            <v>0</v>
          </cell>
          <cell r="CL817">
            <v>0</v>
          </cell>
          <cell r="CM817">
            <v>0</v>
          </cell>
          <cell r="CN817">
            <v>0</v>
          </cell>
          <cell r="CO817">
            <v>0</v>
          </cell>
          <cell r="CP817">
            <v>0</v>
          </cell>
          <cell r="CQ817">
            <v>0</v>
          </cell>
          <cell r="CR817">
            <v>0</v>
          </cell>
          <cell r="CS817">
            <v>0</v>
          </cell>
          <cell r="CT817">
            <v>0</v>
          </cell>
          <cell r="CU817">
            <v>0</v>
          </cell>
          <cell r="CV817">
            <v>0</v>
          </cell>
          <cell r="CW817">
            <v>0</v>
          </cell>
          <cell r="CX817">
            <v>0</v>
          </cell>
          <cell r="CY817">
            <v>0</v>
          </cell>
          <cell r="CZ817">
            <v>0</v>
          </cell>
          <cell r="DA817">
            <v>0</v>
          </cell>
          <cell r="DB817">
            <v>0</v>
          </cell>
          <cell r="DC817">
            <v>0</v>
          </cell>
          <cell r="DD817">
            <v>0</v>
          </cell>
          <cell r="DE817">
            <v>0</v>
          </cell>
          <cell r="DF817">
            <v>0</v>
          </cell>
          <cell r="DG817">
            <v>0</v>
          </cell>
          <cell r="DH817">
            <v>0</v>
          </cell>
          <cell r="DI817">
            <v>0</v>
          </cell>
          <cell r="DJ817">
            <v>0</v>
          </cell>
          <cell r="DK817">
            <v>0</v>
          </cell>
          <cell r="DL817">
            <v>0</v>
          </cell>
          <cell r="DM817">
            <v>0</v>
          </cell>
          <cell r="DN817">
            <v>0</v>
          </cell>
          <cell r="DO817">
            <v>0</v>
          </cell>
          <cell r="DP817">
            <v>0</v>
          </cell>
          <cell r="DQ817">
            <v>0</v>
          </cell>
          <cell r="DR817">
            <v>0</v>
          </cell>
          <cell r="DS817">
            <v>0</v>
          </cell>
          <cell r="DT817">
            <v>0</v>
          </cell>
          <cell r="DU817">
            <v>0</v>
          </cell>
          <cell r="DV817">
            <v>0</v>
          </cell>
          <cell r="DW817">
            <v>0</v>
          </cell>
          <cell r="DX817">
            <v>0</v>
          </cell>
          <cell r="DY817">
            <v>0</v>
          </cell>
          <cell r="DZ817">
            <v>0</v>
          </cell>
          <cell r="EA817">
            <v>0</v>
          </cell>
          <cell r="EB817">
            <v>0</v>
          </cell>
          <cell r="EC817">
            <v>0</v>
          </cell>
          <cell r="ED817">
            <v>0</v>
          </cell>
          <cell r="EE817">
            <v>0</v>
          </cell>
          <cell r="EF817">
            <v>0</v>
          </cell>
          <cell r="EG817">
            <v>0</v>
          </cell>
          <cell r="EH817">
            <v>0</v>
          </cell>
          <cell r="EI817">
            <v>0</v>
          </cell>
          <cell r="EJ817">
            <v>0</v>
          </cell>
          <cell r="EK817">
            <v>0</v>
          </cell>
          <cell r="EL817">
            <v>0</v>
          </cell>
          <cell r="EM817">
            <v>0</v>
          </cell>
          <cell r="EN817">
            <v>0</v>
          </cell>
        </row>
        <row r="818">
          <cell r="A818">
            <v>0</v>
          </cell>
          <cell r="B818">
            <v>0</v>
          </cell>
          <cell r="C818">
            <v>0</v>
          </cell>
          <cell r="D818">
            <v>0</v>
          </cell>
          <cell r="E818">
            <v>0</v>
          </cell>
          <cell r="F818">
            <v>0</v>
          </cell>
          <cell r="G818">
            <v>0</v>
          </cell>
          <cell r="I818">
            <v>0</v>
          </cell>
          <cell r="J818">
            <v>0</v>
          </cell>
          <cell r="K818">
            <v>0</v>
          </cell>
          <cell r="L818">
            <v>0</v>
          </cell>
          <cell r="M818">
            <v>0</v>
          </cell>
          <cell r="N818">
            <v>0</v>
          </cell>
          <cell r="O818">
            <v>0</v>
          </cell>
          <cell r="P818">
            <v>0</v>
          </cell>
          <cell r="Q818">
            <v>0</v>
          </cell>
          <cell r="R818">
            <v>0</v>
          </cell>
          <cell r="S818">
            <v>0</v>
          </cell>
          <cell r="T818">
            <v>0</v>
          </cell>
          <cell r="U818">
            <v>0</v>
          </cell>
          <cell r="V818">
            <v>0</v>
          </cell>
          <cell r="W818">
            <v>0</v>
          </cell>
          <cell r="X818">
            <v>0</v>
          </cell>
          <cell r="Y818">
            <v>0</v>
          </cell>
          <cell r="Z818">
            <v>0</v>
          </cell>
          <cell r="AA818">
            <v>0</v>
          </cell>
          <cell r="AB818">
            <v>0</v>
          </cell>
          <cell r="AC818">
            <v>0</v>
          </cell>
          <cell r="AD818">
            <v>0</v>
          </cell>
          <cell r="AE818">
            <v>0</v>
          </cell>
          <cell r="AF818">
            <v>0</v>
          </cell>
          <cell r="AG818">
            <v>0</v>
          </cell>
          <cell r="AH818">
            <v>0</v>
          </cell>
          <cell r="AI818">
            <v>0</v>
          </cell>
          <cell r="AJ818">
            <v>0</v>
          </cell>
          <cell r="AK818">
            <v>0</v>
          </cell>
          <cell r="AL818">
            <v>0</v>
          </cell>
          <cell r="AM818">
            <v>0</v>
          </cell>
          <cell r="AN818">
            <v>0</v>
          </cell>
          <cell r="AO818">
            <v>0</v>
          </cell>
          <cell r="AP818">
            <v>0</v>
          </cell>
          <cell r="AQ818">
            <v>0</v>
          </cell>
          <cell r="AR818">
            <v>0</v>
          </cell>
          <cell r="AS818">
            <v>0</v>
          </cell>
          <cell r="AT818">
            <v>0</v>
          </cell>
          <cell r="AU818">
            <v>0</v>
          </cell>
          <cell r="AV818">
            <v>0</v>
          </cell>
          <cell r="AW818">
            <v>0</v>
          </cell>
          <cell r="AX818">
            <v>0</v>
          </cell>
          <cell r="AY818">
            <v>0</v>
          </cell>
          <cell r="AZ818">
            <v>0</v>
          </cell>
          <cell r="BA818">
            <v>0</v>
          </cell>
          <cell r="BB818">
            <v>0</v>
          </cell>
          <cell r="BC818">
            <v>0</v>
          </cell>
          <cell r="BD818">
            <v>0</v>
          </cell>
          <cell r="BE818">
            <v>0</v>
          </cell>
          <cell r="BF818">
            <v>0</v>
          </cell>
          <cell r="BG818">
            <v>0</v>
          </cell>
          <cell r="BH818">
            <v>0</v>
          </cell>
          <cell r="BI818">
            <v>0</v>
          </cell>
          <cell r="BJ818">
            <v>0</v>
          </cell>
          <cell r="BK818">
            <v>0</v>
          </cell>
          <cell r="BL818">
            <v>0</v>
          </cell>
          <cell r="BM818">
            <v>0</v>
          </cell>
          <cell r="BN818">
            <v>0</v>
          </cell>
          <cell r="BO818">
            <v>0</v>
          </cell>
          <cell r="BP818">
            <v>0</v>
          </cell>
          <cell r="BQ818">
            <v>0</v>
          </cell>
          <cell r="BR818">
            <v>0</v>
          </cell>
          <cell r="BS818">
            <v>0</v>
          </cell>
          <cell r="BT818">
            <v>0</v>
          </cell>
          <cell r="BU818">
            <v>0</v>
          </cell>
          <cell r="BV818">
            <v>0</v>
          </cell>
          <cell r="BW818">
            <v>0</v>
          </cell>
          <cell r="BX818">
            <v>0</v>
          </cell>
          <cell r="BY818">
            <v>0</v>
          </cell>
          <cell r="BZ818">
            <v>0</v>
          </cell>
          <cell r="CA818">
            <v>0</v>
          </cell>
          <cell r="CB818">
            <v>0</v>
          </cell>
          <cell r="CC818">
            <v>0</v>
          </cell>
          <cell r="CD818">
            <v>0</v>
          </cell>
          <cell r="CE818">
            <v>0</v>
          </cell>
          <cell r="CF818">
            <v>0</v>
          </cell>
          <cell r="CG818">
            <v>0</v>
          </cell>
          <cell r="CH818">
            <v>0</v>
          </cell>
          <cell r="CI818">
            <v>0</v>
          </cell>
          <cell r="CJ818">
            <v>0</v>
          </cell>
          <cell r="CK818">
            <v>0</v>
          </cell>
          <cell r="CL818">
            <v>0</v>
          </cell>
          <cell r="CM818">
            <v>0</v>
          </cell>
          <cell r="CN818">
            <v>0</v>
          </cell>
          <cell r="CO818">
            <v>0</v>
          </cell>
          <cell r="CP818">
            <v>0</v>
          </cell>
          <cell r="CQ818">
            <v>0</v>
          </cell>
          <cell r="CR818">
            <v>0</v>
          </cell>
          <cell r="CS818">
            <v>0</v>
          </cell>
          <cell r="CT818">
            <v>0</v>
          </cell>
          <cell r="CU818">
            <v>0</v>
          </cell>
          <cell r="CV818">
            <v>0</v>
          </cell>
          <cell r="CW818">
            <v>0</v>
          </cell>
          <cell r="CX818">
            <v>0</v>
          </cell>
          <cell r="CY818">
            <v>0</v>
          </cell>
          <cell r="CZ818">
            <v>0</v>
          </cell>
          <cell r="DA818">
            <v>0</v>
          </cell>
          <cell r="DB818">
            <v>0</v>
          </cell>
          <cell r="DC818">
            <v>0</v>
          </cell>
          <cell r="DD818">
            <v>0</v>
          </cell>
          <cell r="DE818">
            <v>0</v>
          </cell>
          <cell r="DF818">
            <v>0</v>
          </cell>
          <cell r="DG818">
            <v>0</v>
          </cell>
          <cell r="DH818">
            <v>0</v>
          </cell>
          <cell r="DI818">
            <v>0</v>
          </cell>
          <cell r="DJ818">
            <v>0</v>
          </cell>
          <cell r="DK818">
            <v>0</v>
          </cell>
          <cell r="DL818">
            <v>0</v>
          </cell>
          <cell r="DM818">
            <v>0</v>
          </cell>
          <cell r="DN818">
            <v>0</v>
          </cell>
          <cell r="DO818">
            <v>0</v>
          </cell>
          <cell r="DP818">
            <v>0</v>
          </cell>
          <cell r="DQ818">
            <v>0</v>
          </cell>
          <cell r="DR818">
            <v>0</v>
          </cell>
          <cell r="DS818">
            <v>0</v>
          </cell>
          <cell r="DT818">
            <v>0</v>
          </cell>
          <cell r="DU818">
            <v>0</v>
          </cell>
          <cell r="DV818">
            <v>0</v>
          </cell>
          <cell r="DW818">
            <v>0</v>
          </cell>
          <cell r="DX818">
            <v>0</v>
          </cell>
          <cell r="DY818">
            <v>0</v>
          </cell>
          <cell r="DZ818">
            <v>0</v>
          </cell>
          <cell r="EA818">
            <v>0</v>
          </cell>
          <cell r="EB818">
            <v>0</v>
          </cell>
          <cell r="EC818">
            <v>0</v>
          </cell>
          <cell r="ED818">
            <v>0</v>
          </cell>
          <cell r="EE818">
            <v>0</v>
          </cell>
          <cell r="EF818">
            <v>0</v>
          </cell>
          <cell r="EG818">
            <v>0</v>
          </cell>
          <cell r="EH818">
            <v>0</v>
          </cell>
          <cell r="EI818">
            <v>0</v>
          </cell>
          <cell r="EJ818">
            <v>0</v>
          </cell>
          <cell r="EK818">
            <v>0</v>
          </cell>
          <cell r="EL818">
            <v>0</v>
          </cell>
          <cell r="EM818">
            <v>0</v>
          </cell>
          <cell r="EN818">
            <v>0</v>
          </cell>
        </row>
        <row r="819">
          <cell r="A819">
            <v>0</v>
          </cell>
          <cell r="B819">
            <v>0</v>
          </cell>
          <cell r="C819">
            <v>0</v>
          </cell>
          <cell r="D819">
            <v>0</v>
          </cell>
          <cell r="E819">
            <v>0</v>
          </cell>
          <cell r="F819">
            <v>0</v>
          </cell>
          <cell r="G819">
            <v>0</v>
          </cell>
          <cell r="I819">
            <v>0</v>
          </cell>
          <cell r="J819">
            <v>0</v>
          </cell>
          <cell r="K819">
            <v>0</v>
          </cell>
          <cell r="L819">
            <v>0</v>
          </cell>
          <cell r="M819">
            <v>0</v>
          </cell>
          <cell r="N819">
            <v>0</v>
          </cell>
          <cell r="O819">
            <v>0</v>
          </cell>
          <cell r="P819">
            <v>0</v>
          </cell>
          <cell r="Q819">
            <v>0</v>
          </cell>
          <cell r="R819">
            <v>0</v>
          </cell>
          <cell r="S819">
            <v>0</v>
          </cell>
          <cell r="T819">
            <v>0</v>
          </cell>
          <cell r="U819">
            <v>0</v>
          </cell>
          <cell r="V819">
            <v>0</v>
          </cell>
          <cell r="W819">
            <v>0</v>
          </cell>
          <cell r="X819">
            <v>0</v>
          </cell>
          <cell r="Y819">
            <v>0</v>
          </cell>
          <cell r="Z819">
            <v>0</v>
          </cell>
          <cell r="AA819">
            <v>0</v>
          </cell>
          <cell r="AB819">
            <v>0</v>
          </cell>
          <cell r="AC819">
            <v>0</v>
          </cell>
          <cell r="AD819">
            <v>0</v>
          </cell>
          <cell r="AE819">
            <v>0</v>
          </cell>
          <cell r="AF819">
            <v>0</v>
          </cell>
          <cell r="AG819">
            <v>0</v>
          </cell>
          <cell r="AH819">
            <v>0</v>
          </cell>
          <cell r="AI819">
            <v>0</v>
          </cell>
          <cell r="AJ819">
            <v>0</v>
          </cell>
          <cell r="AK819">
            <v>0</v>
          </cell>
          <cell r="AL819">
            <v>0</v>
          </cell>
          <cell r="AM819">
            <v>0</v>
          </cell>
          <cell r="AN819">
            <v>0</v>
          </cell>
          <cell r="AO819">
            <v>0</v>
          </cell>
          <cell r="AP819">
            <v>0</v>
          </cell>
          <cell r="AQ819">
            <v>0</v>
          </cell>
          <cell r="AR819">
            <v>0</v>
          </cell>
          <cell r="AS819">
            <v>0</v>
          </cell>
          <cell r="AT819">
            <v>0</v>
          </cell>
          <cell r="AU819">
            <v>0</v>
          </cell>
          <cell r="AV819">
            <v>0</v>
          </cell>
          <cell r="AW819">
            <v>0</v>
          </cell>
          <cell r="AX819">
            <v>0</v>
          </cell>
          <cell r="AY819">
            <v>0</v>
          </cell>
          <cell r="AZ819">
            <v>0</v>
          </cell>
          <cell r="BA819">
            <v>0</v>
          </cell>
          <cell r="BB819">
            <v>0</v>
          </cell>
          <cell r="BC819">
            <v>0</v>
          </cell>
          <cell r="BD819">
            <v>0</v>
          </cell>
          <cell r="BE819">
            <v>0</v>
          </cell>
          <cell r="BF819">
            <v>0</v>
          </cell>
          <cell r="BG819">
            <v>0</v>
          </cell>
          <cell r="BH819">
            <v>0</v>
          </cell>
          <cell r="BI819">
            <v>0</v>
          </cell>
          <cell r="BJ819">
            <v>0</v>
          </cell>
          <cell r="BK819">
            <v>0</v>
          </cell>
          <cell r="BL819">
            <v>0</v>
          </cell>
          <cell r="BM819">
            <v>0</v>
          </cell>
          <cell r="BN819">
            <v>0</v>
          </cell>
          <cell r="BO819">
            <v>0</v>
          </cell>
          <cell r="BP819">
            <v>0</v>
          </cell>
          <cell r="BQ819">
            <v>0</v>
          </cell>
          <cell r="BR819">
            <v>0</v>
          </cell>
          <cell r="BS819">
            <v>0</v>
          </cell>
          <cell r="BT819">
            <v>0</v>
          </cell>
          <cell r="BU819">
            <v>0</v>
          </cell>
          <cell r="BV819">
            <v>0</v>
          </cell>
          <cell r="BW819">
            <v>0</v>
          </cell>
          <cell r="BX819">
            <v>0</v>
          </cell>
          <cell r="BY819">
            <v>0</v>
          </cell>
          <cell r="BZ819">
            <v>0</v>
          </cell>
          <cell r="CA819">
            <v>0</v>
          </cell>
          <cell r="CB819">
            <v>0</v>
          </cell>
          <cell r="CC819">
            <v>0</v>
          </cell>
          <cell r="CD819">
            <v>0</v>
          </cell>
          <cell r="CE819">
            <v>0</v>
          </cell>
          <cell r="CF819">
            <v>0</v>
          </cell>
          <cell r="CG819">
            <v>0</v>
          </cell>
          <cell r="CH819">
            <v>0</v>
          </cell>
          <cell r="CI819">
            <v>0</v>
          </cell>
          <cell r="CJ819">
            <v>0</v>
          </cell>
          <cell r="CK819">
            <v>0</v>
          </cell>
          <cell r="CL819">
            <v>0</v>
          </cell>
          <cell r="CM819">
            <v>0</v>
          </cell>
          <cell r="CN819">
            <v>0</v>
          </cell>
          <cell r="CO819">
            <v>0</v>
          </cell>
          <cell r="CP819">
            <v>0</v>
          </cell>
          <cell r="CQ819">
            <v>0</v>
          </cell>
          <cell r="CR819">
            <v>0</v>
          </cell>
          <cell r="CS819">
            <v>0</v>
          </cell>
          <cell r="CT819">
            <v>0</v>
          </cell>
          <cell r="CU819">
            <v>0</v>
          </cell>
          <cell r="CV819">
            <v>0</v>
          </cell>
          <cell r="CW819">
            <v>0</v>
          </cell>
          <cell r="CX819">
            <v>0</v>
          </cell>
          <cell r="CY819">
            <v>0</v>
          </cell>
          <cell r="CZ819">
            <v>0</v>
          </cell>
          <cell r="DA819">
            <v>0</v>
          </cell>
          <cell r="DB819">
            <v>0</v>
          </cell>
          <cell r="DC819">
            <v>0</v>
          </cell>
          <cell r="DD819">
            <v>0</v>
          </cell>
          <cell r="DE819">
            <v>0</v>
          </cell>
          <cell r="DF819">
            <v>0</v>
          </cell>
          <cell r="DG819">
            <v>0</v>
          </cell>
          <cell r="DH819">
            <v>0</v>
          </cell>
          <cell r="DI819">
            <v>0</v>
          </cell>
          <cell r="DJ819">
            <v>0</v>
          </cell>
          <cell r="DK819">
            <v>0</v>
          </cell>
          <cell r="DL819">
            <v>0</v>
          </cell>
          <cell r="DM819">
            <v>0</v>
          </cell>
          <cell r="DN819">
            <v>0</v>
          </cell>
          <cell r="DO819">
            <v>0</v>
          </cell>
          <cell r="DP819">
            <v>0</v>
          </cell>
          <cell r="DQ819">
            <v>0</v>
          </cell>
          <cell r="DR819">
            <v>0</v>
          </cell>
          <cell r="DS819">
            <v>0</v>
          </cell>
          <cell r="DT819">
            <v>0</v>
          </cell>
          <cell r="DU819">
            <v>0</v>
          </cell>
          <cell r="DV819">
            <v>0</v>
          </cell>
          <cell r="DW819">
            <v>0</v>
          </cell>
          <cell r="DX819">
            <v>0</v>
          </cell>
          <cell r="DY819">
            <v>0</v>
          </cell>
          <cell r="DZ819">
            <v>0</v>
          </cell>
          <cell r="EA819">
            <v>0</v>
          </cell>
          <cell r="EB819">
            <v>0</v>
          </cell>
          <cell r="EC819">
            <v>0</v>
          </cell>
          <cell r="ED819">
            <v>0</v>
          </cell>
          <cell r="EE819">
            <v>0</v>
          </cell>
          <cell r="EF819">
            <v>0</v>
          </cell>
          <cell r="EG819">
            <v>0</v>
          </cell>
          <cell r="EH819">
            <v>0</v>
          </cell>
          <cell r="EI819">
            <v>0</v>
          </cell>
          <cell r="EJ819">
            <v>0</v>
          </cell>
          <cell r="EK819">
            <v>0</v>
          </cell>
          <cell r="EL819">
            <v>0</v>
          </cell>
          <cell r="EM819">
            <v>0</v>
          </cell>
          <cell r="EN819">
            <v>0</v>
          </cell>
        </row>
        <row r="820">
          <cell r="A820">
            <v>0</v>
          </cell>
          <cell r="B820">
            <v>0</v>
          </cell>
          <cell r="C820">
            <v>0</v>
          </cell>
          <cell r="D820">
            <v>0</v>
          </cell>
          <cell r="E820">
            <v>0</v>
          </cell>
          <cell r="F820">
            <v>0</v>
          </cell>
          <cell r="G820">
            <v>0</v>
          </cell>
          <cell r="I820">
            <v>0</v>
          </cell>
          <cell r="J820">
            <v>0</v>
          </cell>
          <cell r="K820">
            <v>0</v>
          </cell>
          <cell r="L820">
            <v>0</v>
          </cell>
          <cell r="M820">
            <v>0</v>
          </cell>
          <cell r="N820">
            <v>0</v>
          </cell>
          <cell r="O820">
            <v>0</v>
          </cell>
          <cell r="P820">
            <v>0</v>
          </cell>
          <cell r="Q820">
            <v>0</v>
          </cell>
          <cell r="R820">
            <v>0</v>
          </cell>
          <cell r="S820">
            <v>0</v>
          </cell>
          <cell r="T820">
            <v>0</v>
          </cell>
          <cell r="U820">
            <v>0</v>
          </cell>
          <cell r="V820">
            <v>0</v>
          </cell>
          <cell r="W820">
            <v>0</v>
          </cell>
          <cell r="X820">
            <v>0</v>
          </cell>
          <cell r="Y820">
            <v>0</v>
          </cell>
          <cell r="Z820">
            <v>0</v>
          </cell>
          <cell r="AA820">
            <v>0</v>
          </cell>
          <cell r="AB820">
            <v>0</v>
          </cell>
          <cell r="AC820">
            <v>0</v>
          </cell>
          <cell r="AD820">
            <v>0</v>
          </cell>
          <cell r="AE820">
            <v>0</v>
          </cell>
          <cell r="AF820">
            <v>0</v>
          </cell>
          <cell r="AG820">
            <v>0</v>
          </cell>
          <cell r="AH820">
            <v>0</v>
          </cell>
          <cell r="AI820">
            <v>0</v>
          </cell>
          <cell r="AJ820">
            <v>0</v>
          </cell>
          <cell r="AK820">
            <v>0</v>
          </cell>
          <cell r="AL820">
            <v>0</v>
          </cell>
          <cell r="AM820">
            <v>0</v>
          </cell>
          <cell r="AN820">
            <v>0</v>
          </cell>
          <cell r="AO820">
            <v>0</v>
          </cell>
          <cell r="AP820">
            <v>0</v>
          </cell>
          <cell r="AQ820">
            <v>0</v>
          </cell>
          <cell r="AR820">
            <v>0</v>
          </cell>
          <cell r="AS820">
            <v>0</v>
          </cell>
          <cell r="AT820">
            <v>0</v>
          </cell>
          <cell r="AU820">
            <v>0</v>
          </cell>
          <cell r="AV820">
            <v>0</v>
          </cell>
          <cell r="AW820">
            <v>0</v>
          </cell>
          <cell r="AX820">
            <v>0</v>
          </cell>
          <cell r="AY820">
            <v>0</v>
          </cell>
          <cell r="AZ820">
            <v>0</v>
          </cell>
          <cell r="BA820">
            <v>0</v>
          </cell>
          <cell r="BB820">
            <v>0</v>
          </cell>
          <cell r="BC820">
            <v>0</v>
          </cell>
          <cell r="BD820">
            <v>0</v>
          </cell>
          <cell r="BE820">
            <v>0</v>
          </cell>
          <cell r="BF820">
            <v>0</v>
          </cell>
          <cell r="BG820">
            <v>0</v>
          </cell>
          <cell r="BH820">
            <v>0</v>
          </cell>
          <cell r="BI820">
            <v>0</v>
          </cell>
          <cell r="BJ820">
            <v>0</v>
          </cell>
          <cell r="BK820">
            <v>0</v>
          </cell>
          <cell r="BL820">
            <v>0</v>
          </cell>
          <cell r="BM820">
            <v>0</v>
          </cell>
          <cell r="BN820">
            <v>0</v>
          </cell>
          <cell r="BO820">
            <v>0</v>
          </cell>
          <cell r="BP820">
            <v>0</v>
          </cell>
          <cell r="BQ820">
            <v>0</v>
          </cell>
          <cell r="BR820">
            <v>0</v>
          </cell>
          <cell r="BS820">
            <v>0</v>
          </cell>
          <cell r="BT820">
            <v>0</v>
          </cell>
          <cell r="BU820">
            <v>0</v>
          </cell>
          <cell r="BV820">
            <v>0</v>
          </cell>
          <cell r="BW820">
            <v>0</v>
          </cell>
          <cell r="BX820">
            <v>0</v>
          </cell>
          <cell r="BY820">
            <v>0</v>
          </cell>
          <cell r="BZ820">
            <v>0</v>
          </cell>
          <cell r="CA820">
            <v>0</v>
          </cell>
          <cell r="CB820">
            <v>0</v>
          </cell>
          <cell r="CC820">
            <v>0</v>
          </cell>
          <cell r="CD820">
            <v>0</v>
          </cell>
          <cell r="CE820">
            <v>0</v>
          </cell>
          <cell r="CF820">
            <v>0</v>
          </cell>
          <cell r="CG820">
            <v>0</v>
          </cell>
          <cell r="CH820">
            <v>0</v>
          </cell>
          <cell r="CI820">
            <v>0</v>
          </cell>
          <cell r="CJ820">
            <v>0</v>
          </cell>
          <cell r="CK820">
            <v>0</v>
          </cell>
          <cell r="CL820">
            <v>0</v>
          </cell>
          <cell r="CM820">
            <v>0</v>
          </cell>
          <cell r="CN820">
            <v>0</v>
          </cell>
          <cell r="CO820">
            <v>0</v>
          </cell>
          <cell r="CP820">
            <v>0</v>
          </cell>
          <cell r="CQ820">
            <v>0</v>
          </cell>
          <cell r="CR820">
            <v>0</v>
          </cell>
          <cell r="CS820">
            <v>0</v>
          </cell>
          <cell r="CT820">
            <v>0</v>
          </cell>
          <cell r="CU820">
            <v>0</v>
          </cell>
          <cell r="CV820">
            <v>0</v>
          </cell>
          <cell r="CW820">
            <v>0</v>
          </cell>
          <cell r="CX820">
            <v>0</v>
          </cell>
          <cell r="CY820">
            <v>0</v>
          </cell>
          <cell r="CZ820">
            <v>0</v>
          </cell>
          <cell r="DA820">
            <v>0</v>
          </cell>
          <cell r="DB820">
            <v>0</v>
          </cell>
          <cell r="DC820">
            <v>0</v>
          </cell>
          <cell r="DD820">
            <v>0</v>
          </cell>
          <cell r="DE820">
            <v>0</v>
          </cell>
          <cell r="DF820">
            <v>0</v>
          </cell>
          <cell r="DG820">
            <v>0</v>
          </cell>
          <cell r="DH820">
            <v>0</v>
          </cell>
          <cell r="DI820">
            <v>0</v>
          </cell>
          <cell r="DJ820">
            <v>0</v>
          </cell>
          <cell r="DK820">
            <v>0</v>
          </cell>
          <cell r="DL820">
            <v>0</v>
          </cell>
          <cell r="DM820">
            <v>0</v>
          </cell>
          <cell r="DN820">
            <v>0</v>
          </cell>
          <cell r="DO820">
            <v>0</v>
          </cell>
          <cell r="DP820">
            <v>0</v>
          </cell>
          <cell r="DQ820">
            <v>0</v>
          </cell>
          <cell r="DR820">
            <v>0</v>
          </cell>
          <cell r="DS820">
            <v>0</v>
          </cell>
          <cell r="DT820">
            <v>0</v>
          </cell>
          <cell r="DU820">
            <v>0</v>
          </cell>
          <cell r="DV820">
            <v>0</v>
          </cell>
          <cell r="DW820">
            <v>0</v>
          </cell>
          <cell r="DX820">
            <v>0</v>
          </cell>
          <cell r="DY820">
            <v>0</v>
          </cell>
          <cell r="DZ820">
            <v>0</v>
          </cell>
          <cell r="EA820">
            <v>0</v>
          </cell>
          <cell r="EB820">
            <v>0</v>
          </cell>
          <cell r="EC820">
            <v>0</v>
          </cell>
          <cell r="ED820">
            <v>0</v>
          </cell>
          <cell r="EE820">
            <v>0</v>
          </cell>
          <cell r="EF820">
            <v>0</v>
          </cell>
          <cell r="EG820">
            <v>0</v>
          </cell>
          <cell r="EH820">
            <v>0</v>
          </cell>
          <cell r="EI820">
            <v>0</v>
          </cell>
          <cell r="EJ820">
            <v>0</v>
          </cell>
          <cell r="EK820">
            <v>0</v>
          </cell>
          <cell r="EL820">
            <v>0</v>
          </cell>
          <cell r="EM820">
            <v>0</v>
          </cell>
          <cell r="EN820">
            <v>0</v>
          </cell>
        </row>
        <row r="821">
          <cell r="A821">
            <v>0</v>
          </cell>
          <cell r="B821">
            <v>0</v>
          </cell>
          <cell r="C821">
            <v>0</v>
          </cell>
          <cell r="D821">
            <v>0</v>
          </cell>
          <cell r="E821">
            <v>0</v>
          </cell>
          <cell r="F821">
            <v>0</v>
          </cell>
          <cell r="G821">
            <v>0</v>
          </cell>
          <cell r="I821">
            <v>0</v>
          </cell>
          <cell r="J821">
            <v>0</v>
          </cell>
          <cell r="K821">
            <v>0</v>
          </cell>
          <cell r="L821">
            <v>0</v>
          </cell>
          <cell r="M821">
            <v>0</v>
          </cell>
          <cell r="N821">
            <v>0</v>
          </cell>
          <cell r="O821">
            <v>0</v>
          </cell>
          <cell r="P821">
            <v>0</v>
          </cell>
          <cell r="Q821">
            <v>0</v>
          </cell>
          <cell r="R821">
            <v>0</v>
          </cell>
          <cell r="S821">
            <v>0</v>
          </cell>
          <cell r="T821">
            <v>0</v>
          </cell>
          <cell r="U821">
            <v>0</v>
          </cell>
          <cell r="V821">
            <v>0</v>
          </cell>
          <cell r="W821">
            <v>0</v>
          </cell>
          <cell r="X821">
            <v>0</v>
          </cell>
          <cell r="Y821">
            <v>0</v>
          </cell>
          <cell r="Z821">
            <v>0</v>
          </cell>
          <cell r="AA821">
            <v>0</v>
          </cell>
          <cell r="AB821">
            <v>0</v>
          </cell>
          <cell r="AC821">
            <v>0</v>
          </cell>
          <cell r="AD821">
            <v>0</v>
          </cell>
          <cell r="AE821">
            <v>0</v>
          </cell>
          <cell r="AF821">
            <v>0</v>
          </cell>
          <cell r="AG821">
            <v>0</v>
          </cell>
          <cell r="AH821">
            <v>0</v>
          </cell>
          <cell r="AI821">
            <v>0</v>
          </cell>
          <cell r="AJ821">
            <v>0</v>
          </cell>
          <cell r="AK821">
            <v>0</v>
          </cell>
          <cell r="AL821">
            <v>0</v>
          </cell>
          <cell r="AM821">
            <v>0</v>
          </cell>
          <cell r="AN821">
            <v>0</v>
          </cell>
          <cell r="AO821">
            <v>0</v>
          </cell>
          <cell r="AP821">
            <v>0</v>
          </cell>
          <cell r="AQ821">
            <v>0</v>
          </cell>
          <cell r="AR821">
            <v>0</v>
          </cell>
          <cell r="AS821">
            <v>0</v>
          </cell>
          <cell r="AT821">
            <v>0</v>
          </cell>
          <cell r="AU821">
            <v>0</v>
          </cell>
          <cell r="AV821">
            <v>0</v>
          </cell>
          <cell r="AW821">
            <v>0</v>
          </cell>
          <cell r="AX821">
            <v>0</v>
          </cell>
          <cell r="AY821">
            <v>0</v>
          </cell>
          <cell r="AZ821">
            <v>0</v>
          </cell>
          <cell r="BA821">
            <v>0</v>
          </cell>
          <cell r="BB821">
            <v>0</v>
          </cell>
          <cell r="BC821">
            <v>0</v>
          </cell>
          <cell r="BD821">
            <v>0</v>
          </cell>
          <cell r="BE821">
            <v>0</v>
          </cell>
          <cell r="BF821">
            <v>0</v>
          </cell>
          <cell r="BG821">
            <v>0</v>
          </cell>
          <cell r="BH821">
            <v>0</v>
          </cell>
          <cell r="BI821">
            <v>0</v>
          </cell>
          <cell r="BJ821">
            <v>0</v>
          </cell>
          <cell r="BK821">
            <v>0</v>
          </cell>
          <cell r="BL821">
            <v>0</v>
          </cell>
          <cell r="BM821">
            <v>0</v>
          </cell>
          <cell r="BN821">
            <v>0</v>
          </cell>
          <cell r="BO821">
            <v>0</v>
          </cell>
          <cell r="BP821">
            <v>0</v>
          </cell>
          <cell r="BQ821">
            <v>0</v>
          </cell>
          <cell r="BR821">
            <v>0</v>
          </cell>
          <cell r="BS821">
            <v>0</v>
          </cell>
          <cell r="BT821">
            <v>0</v>
          </cell>
          <cell r="BU821">
            <v>0</v>
          </cell>
          <cell r="BV821">
            <v>0</v>
          </cell>
          <cell r="BW821">
            <v>0</v>
          </cell>
          <cell r="BX821">
            <v>0</v>
          </cell>
          <cell r="BY821">
            <v>0</v>
          </cell>
          <cell r="BZ821">
            <v>0</v>
          </cell>
          <cell r="CA821">
            <v>0</v>
          </cell>
          <cell r="CB821">
            <v>0</v>
          </cell>
          <cell r="CC821">
            <v>0</v>
          </cell>
          <cell r="CD821">
            <v>0</v>
          </cell>
          <cell r="CE821">
            <v>0</v>
          </cell>
          <cell r="CF821">
            <v>0</v>
          </cell>
          <cell r="CG821">
            <v>0</v>
          </cell>
          <cell r="CH821">
            <v>0</v>
          </cell>
          <cell r="CI821">
            <v>0</v>
          </cell>
          <cell r="CJ821">
            <v>0</v>
          </cell>
          <cell r="CK821">
            <v>0</v>
          </cell>
          <cell r="CL821">
            <v>0</v>
          </cell>
          <cell r="CM821">
            <v>0</v>
          </cell>
          <cell r="CN821">
            <v>0</v>
          </cell>
          <cell r="CO821">
            <v>0</v>
          </cell>
          <cell r="CP821">
            <v>0</v>
          </cell>
          <cell r="CQ821">
            <v>0</v>
          </cell>
          <cell r="CR821">
            <v>0</v>
          </cell>
          <cell r="CS821">
            <v>0</v>
          </cell>
          <cell r="CT821">
            <v>0</v>
          </cell>
          <cell r="CU821">
            <v>0</v>
          </cell>
          <cell r="CV821">
            <v>0</v>
          </cell>
          <cell r="CW821">
            <v>0</v>
          </cell>
          <cell r="CX821">
            <v>0</v>
          </cell>
          <cell r="CY821">
            <v>0</v>
          </cell>
          <cell r="CZ821">
            <v>0</v>
          </cell>
          <cell r="DA821">
            <v>0</v>
          </cell>
          <cell r="DB821">
            <v>0</v>
          </cell>
          <cell r="DC821">
            <v>0</v>
          </cell>
          <cell r="DD821">
            <v>0</v>
          </cell>
          <cell r="DE821">
            <v>0</v>
          </cell>
          <cell r="DF821">
            <v>0</v>
          </cell>
          <cell r="DG821">
            <v>0</v>
          </cell>
          <cell r="DH821">
            <v>0</v>
          </cell>
          <cell r="DI821">
            <v>0</v>
          </cell>
          <cell r="DJ821">
            <v>0</v>
          </cell>
          <cell r="DK821">
            <v>0</v>
          </cell>
          <cell r="DL821">
            <v>0</v>
          </cell>
          <cell r="DM821">
            <v>0</v>
          </cell>
          <cell r="DN821">
            <v>0</v>
          </cell>
          <cell r="DO821">
            <v>0</v>
          </cell>
          <cell r="DP821">
            <v>0</v>
          </cell>
          <cell r="DQ821">
            <v>0</v>
          </cell>
          <cell r="DR821">
            <v>0</v>
          </cell>
          <cell r="DS821">
            <v>0</v>
          </cell>
          <cell r="DT821">
            <v>0</v>
          </cell>
          <cell r="DU821">
            <v>0</v>
          </cell>
          <cell r="DV821">
            <v>0</v>
          </cell>
          <cell r="DW821">
            <v>0</v>
          </cell>
          <cell r="DX821">
            <v>0</v>
          </cell>
          <cell r="DY821">
            <v>0</v>
          </cell>
          <cell r="DZ821">
            <v>0</v>
          </cell>
          <cell r="EA821">
            <v>0</v>
          </cell>
          <cell r="EB821">
            <v>0</v>
          </cell>
          <cell r="EC821">
            <v>0</v>
          </cell>
          <cell r="ED821">
            <v>0</v>
          </cell>
          <cell r="EE821">
            <v>0</v>
          </cell>
          <cell r="EF821">
            <v>0</v>
          </cell>
          <cell r="EG821">
            <v>0</v>
          </cell>
          <cell r="EH821">
            <v>0</v>
          </cell>
          <cell r="EI821">
            <v>0</v>
          </cell>
          <cell r="EJ821">
            <v>0</v>
          </cell>
          <cell r="EK821">
            <v>0</v>
          </cell>
          <cell r="EL821">
            <v>0</v>
          </cell>
          <cell r="EM821">
            <v>0</v>
          </cell>
          <cell r="EN821">
            <v>0</v>
          </cell>
        </row>
        <row r="822">
          <cell r="A822">
            <v>0</v>
          </cell>
          <cell r="B822">
            <v>0</v>
          </cell>
          <cell r="C822">
            <v>0</v>
          </cell>
          <cell r="D822">
            <v>0</v>
          </cell>
          <cell r="E822">
            <v>0</v>
          </cell>
          <cell r="F822">
            <v>0</v>
          </cell>
          <cell r="G822">
            <v>0</v>
          </cell>
          <cell r="I822">
            <v>0</v>
          </cell>
          <cell r="J822">
            <v>0</v>
          </cell>
          <cell r="K822">
            <v>0</v>
          </cell>
          <cell r="L822">
            <v>0</v>
          </cell>
          <cell r="M822">
            <v>0</v>
          </cell>
          <cell r="N822">
            <v>0</v>
          </cell>
          <cell r="O822">
            <v>0</v>
          </cell>
          <cell r="P822">
            <v>0</v>
          </cell>
          <cell r="Q822">
            <v>0</v>
          </cell>
          <cell r="R822">
            <v>0</v>
          </cell>
          <cell r="S822">
            <v>0</v>
          </cell>
          <cell r="T822">
            <v>0</v>
          </cell>
          <cell r="U822">
            <v>0</v>
          </cell>
          <cell r="V822">
            <v>0</v>
          </cell>
          <cell r="W822">
            <v>0</v>
          </cell>
          <cell r="X822">
            <v>0</v>
          </cell>
          <cell r="Y822">
            <v>0</v>
          </cell>
          <cell r="Z822">
            <v>0</v>
          </cell>
          <cell r="AA822">
            <v>0</v>
          </cell>
          <cell r="AB822">
            <v>0</v>
          </cell>
          <cell r="AC822">
            <v>0</v>
          </cell>
          <cell r="AD822">
            <v>0</v>
          </cell>
          <cell r="AE822">
            <v>0</v>
          </cell>
          <cell r="AF822">
            <v>0</v>
          </cell>
          <cell r="AG822">
            <v>0</v>
          </cell>
          <cell r="AH822">
            <v>0</v>
          </cell>
          <cell r="AI822">
            <v>0</v>
          </cell>
          <cell r="AJ822">
            <v>0</v>
          </cell>
          <cell r="AK822">
            <v>0</v>
          </cell>
          <cell r="AL822">
            <v>0</v>
          </cell>
          <cell r="AM822">
            <v>0</v>
          </cell>
          <cell r="AN822">
            <v>0</v>
          </cell>
          <cell r="AO822">
            <v>0</v>
          </cell>
          <cell r="AP822">
            <v>0</v>
          </cell>
          <cell r="AQ822">
            <v>0</v>
          </cell>
          <cell r="AR822">
            <v>0</v>
          </cell>
          <cell r="AS822">
            <v>0</v>
          </cell>
          <cell r="AT822">
            <v>0</v>
          </cell>
          <cell r="AU822">
            <v>0</v>
          </cell>
          <cell r="AV822">
            <v>0</v>
          </cell>
          <cell r="AW822">
            <v>0</v>
          </cell>
          <cell r="AX822">
            <v>0</v>
          </cell>
          <cell r="AY822">
            <v>0</v>
          </cell>
          <cell r="AZ822">
            <v>0</v>
          </cell>
          <cell r="BA822">
            <v>0</v>
          </cell>
          <cell r="BB822">
            <v>0</v>
          </cell>
          <cell r="BC822">
            <v>0</v>
          </cell>
          <cell r="BD822">
            <v>0</v>
          </cell>
          <cell r="BE822">
            <v>0</v>
          </cell>
          <cell r="BF822">
            <v>0</v>
          </cell>
          <cell r="BG822">
            <v>0</v>
          </cell>
          <cell r="BH822">
            <v>0</v>
          </cell>
          <cell r="BI822">
            <v>0</v>
          </cell>
          <cell r="BJ822">
            <v>0</v>
          </cell>
          <cell r="BK822">
            <v>0</v>
          </cell>
          <cell r="BL822">
            <v>0</v>
          </cell>
          <cell r="BM822">
            <v>0</v>
          </cell>
          <cell r="BN822">
            <v>0</v>
          </cell>
          <cell r="BO822">
            <v>0</v>
          </cell>
          <cell r="BP822">
            <v>0</v>
          </cell>
          <cell r="BQ822">
            <v>0</v>
          </cell>
          <cell r="BR822">
            <v>0</v>
          </cell>
          <cell r="BS822">
            <v>0</v>
          </cell>
          <cell r="BT822">
            <v>0</v>
          </cell>
          <cell r="BU822">
            <v>0</v>
          </cell>
          <cell r="BV822">
            <v>0</v>
          </cell>
          <cell r="BW822">
            <v>0</v>
          </cell>
          <cell r="BX822">
            <v>0</v>
          </cell>
          <cell r="BY822">
            <v>0</v>
          </cell>
          <cell r="BZ822">
            <v>0</v>
          </cell>
          <cell r="CA822">
            <v>0</v>
          </cell>
          <cell r="CB822">
            <v>0</v>
          </cell>
          <cell r="CC822">
            <v>0</v>
          </cell>
          <cell r="CD822">
            <v>0</v>
          </cell>
          <cell r="CE822">
            <v>0</v>
          </cell>
          <cell r="CF822">
            <v>0</v>
          </cell>
          <cell r="CG822">
            <v>0</v>
          </cell>
          <cell r="CH822">
            <v>0</v>
          </cell>
          <cell r="CI822">
            <v>0</v>
          </cell>
          <cell r="CJ822">
            <v>0</v>
          </cell>
          <cell r="CK822">
            <v>0</v>
          </cell>
          <cell r="CL822">
            <v>0</v>
          </cell>
          <cell r="CM822">
            <v>0</v>
          </cell>
          <cell r="CN822">
            <v>0</v>
          </cell>
          <cell r="CO822">
            <v>0</v>
          </cell>
          <cell r="CP822">
            <v>0</v>
          </cell>
          <cell r="CQ822">
            <v>0</v>
          </cell>
          <cell r="CR822">
            <v>0</v>
          </cell>
          <cell r="CS822">
            <v>0</v>
          </cell>
          <cell r="CT822">
            <v>0</v>
          </cell>
          <cell r="CU822">
            <v>0</v>
          </cell>
          <cell r="CV822">
            <v>0</v>
          </cell>
          <cell r="CW822">
            <v>0</v>
          </cell>
          <cell r="CX822">
            <v>0</v>
          </cell>
          <cell r="CY822">
            <v>0</v>
          </cell>
          <cell r="CZ822">
            <v>0</v>
          </cell>
          <cell r="DA822">
            <v>0</v>
          </cell>
          <cell r="DB822">
            <v>0</v>
          </cell>
          <cell r="DC822">
            <v>0</v>
          </cell>
          <cell r="DD822">
            <v>0</v>
          </cell>
          <cell r="DE822">
            <v>0</v>
          </cell>
          <cell r="DF822">
            <v>0</v>
          </cell>
          <cell r="DG822">
            <v>0</v>
          </cell>
          <cell r="DH822">
            <v>0</v>
          </cell>
          <cell r="DI822">
            <v>0</v>
          </cell>
          <cell r="DJ822">
            <v>0</v>
          </cell>
          <cell r="DK822">
            <v>0</v>
          </cell>
          <cell r="DL822">
            <v>0</v>
          </cell>
          <cell r="DM822">
            <v>0</v>
          </cell>
          <cell r="DN822">
            <v>0</v>
          </cell>
          <cell r="DO822">
            <v>0</v>
          </cell>
          <cell r="DP822">
            <v>0</v>
          </cell>
          <cell r="DQ822">
            <v>0</v>
          </cell>
          <cell r="DR822">
            <v>0</v>
          </cell>
          <cell r="DS822">
            <v>0</v>
          </cell>
          <cell r="DT822">
            <v>0</v>
          </cell>
          <cell r="DU822">
            <v>0</v>
          </cell>
          <cell r="DV822">
            <v>0</v>
          </cell>
          <cell r="DW822">
            <v>0</v>
          </cell>
          <cell r="DX822">
            <v>0</v>
          </cell>
          <cell r="DY822">
            <v>0</v>
          </cell>
          <cell r="DZ822">
            <v>0</v>
          </cell>
          <cell r="EA822">
            <v>0</v>
          </cell>
          <cell r="EB822">
            <v>0</v>
          </cell>
          <cell r="EC822">
            <v>0</v>
          </cell>
          <cell r="ED822">
            <v>0</v>
          </cell>
          <cell r="EE822">
            <v>0</v>
          </cell>
          <cell r="EF822">
            <v>0</v>
          </cell>
          <cell r="EG822">
            <v>0</v>
          </cell>
          <cell r="EH822">
            <v>0</v>
          </cell>
          <cell r="EI822">
            <v>0</v>
          </cell>
          <cell r="EJ822">
            <v>0</v>
          </cell>
          <cell r="EK822">
            <v>0</v>
          </cell>
          <cell r="EL822">
            <v>0</v>
          </cell>
          <cell r="EM822">
            <v>0</v>
          </cell>
          <cell r="EN822">
            <v>0</v>
          </cell>
        </row>
        <row r="823">
          <cell r="A823">
            <v>0</v>
          </cell>
          <cell r="B823">
            <v>0</v>
          </cell>
          <cell r="C823">
            <v>0</v>
          </cell>
          <cell r="D823">
            <v>0</v>
          </cell>
          <cell r="E823">
            <v>0</v>
          </cell>
          <cell r="F823">
            <v>0</v>
          </cell>
          <cell r="G823">
            <v>0</v>
          </cell>
          <cell r="I823">
            <v>0</v>
          </cell>
          <cell r="J823">
            <v>0</v>
          </cell>
          <cell r="K823">
            <v>0</v>
          </cell>
          <cell r="L823">
            <v>0</v>
          </cell>
          <cell r="M823">
            <v>0</v>
          </cell>
          <cell r="N823">
            <v>0</v>
          </cell>
          <cell r="O823">
            <v>0</v>
          </cell>
          <cell r="P823">
            <v>0</v>
          </cell>
          <cell r="Q823">
            <v>0</v>
          </cell>
          <cell r="R823">
            <v>0</v>
          </cell>
          <cell r="S823">
            <v>0</v>
          </cell>
          <cell r="T823">
            <v>0</v>
          </cell>
          <cell r="U823">
            <v>0</v>
          </cell>
          <cell r="V823">
            <v>0</v>
          </cell>
          <cell r="W823">
            <v>0</v>
          </cell>
          <cell r="X823">
            <v>0</v>
          </cell>
          <cell r="Y823">
            <v>0</v>
          </cell>
          <cell r="Z823">
            <v>0</v>
          </cell>
          <cell r="AA823">
            <v>0</v>
          </cell>
          <cell r="AB823">
            <v>0</v>
          </cell>
          <cell r="AC823">
            <v>0</v>
          </cell>
          <cell r="AD823">
            <v>0</v>
          </cell>
          <cell r="AE823">
            <v>0</v>
          </cell>
          <cell r="AF823">
            <v>0</v>
          </cell>
          <cell r="AG823">
            <v>0</v>
          </cell>
          <cell r="AH823">
            <v>0</v>
          </cell>
          <cell r="AI823">
            <v>0</v>
          </cell>
          <cell r="AJ823">
            <v>0</v>
          </cell>
          <cell r="AK823">
            <v>0</v>
          </cell>
          <cell r="AL823">
            <v>0</v>
          </cell>
          <cell r="AM823">
            <v>0</v>
          </cell>
          <cell r="AN823">
            <v>0</v>
          </cell>
          <cell r="AO823">
            <v>0</v>
          </cell>
          <cell r="AP823">
            <v>0</v>
          </cell>
          <cell r="AQ823">
            <v>0</v>
          </cell>
          <cell r="AR823">
            <v>0</v>
          </cell>
          <cell r="AS823">
            <v>0</v>
          </cell>
          <cell r="AT823">
            <v>0</v>
          </cell>
          <cell r="AU823">
            <v>0</v>
          </cell>
          <cell r="AV823">
            <v>0</v>
          </cell>
          <cell r="AW823">
            <v>0</v>
          </cell>
          <cell r="AX823">
            <v>0</v>
          </cell>
          <cell r="AY823">
            <v>0</v>
          </cell>
          <cell r="AZ823">
            <v>0</v>
          </cell>
          <cell r="BA823">
            <v>0</v>
          </cell>
          <cell r="BB823">
            <v>0</v>
          </cell>
          <cell r="BC823">
            <v>0</v>
          </cell>
          <cell r="BD823">
            <v>0</v>
          </cell>
          <cell r="BE823">
            <v>0</v>
          </cell>
          <cell r="BF823">
            <v>0</v>
          </cell>
          <cell r="BG823">
            <v>0</v>
          </cell>
          <cell r="BH823">
            <v>0</v>
          </cell>
          <cell r="BI823">
            <v>0</v>
          </cell>
          <cell r="BJ823">
            <v>0</v>
          </cell>
          <cell r="BK823">
            <v>0</v>
          </cell>
          <cell r="BL823">
            <v>0</v>
          </cell>
          <cell r="BM823">
            <v>0</v>
          </cell>
          <cell r="BN823">
            <v>0</v>
          </cell>
          <cell r="BO823">
            <v>0</v>
          </cell>
          <cell r="BP823">
            <v>0</v>
          </cell>
          <cell r="BQ823">
            <v>0</v>
          </cell>
          <cell r="BR823">
            <v>0</v>
          </cell>
          <cell r="BS823">
            <v>0</v>
          </cell>
          <cell r="BT823">
            <v>0</v>
          </cell>
          <cell r="BU823">
            <v>0</v>
          </cell>
          <cell r="BV823">
            <v>0</v>
          </cell>
          <cell r="BW823">
            <v>0</v>
          </cell>
          <cell r="BX823">
            <v>0</v>
          </cell>
          <cell r="BY823">
            <v>0</v>
          </cell>
          <cell r="BZ823">
            <v>0</v>
          </cell>
          <cell r="CA823">
            <v>0</v>
          </cell>
          <cell r="CB823">
            <v>0</v>
          </cell>
          <cell r="CC823">
            <v>0</v>
          </cell>
          <cell r="CD823">
            <v>0</v>
          </cell>
          <cell r="CE823">
            <v>0</v>
          </cell>
          <cell r="CF823">
            <v>0</v>
          </cell>
          <cell r="CG823">
            <v>0</v>
          </cell>
          <cell r="CH823">
            <v>0</v>
          </cell>
          <cell r="CI823">
            <v>0</v>
          </cell>
          <cell r="CJ823">
            <v>0</v>
          </cell>
          <cell r="CK823">
            <v>0</v>
          </cell>
          <cell r="CL823">
            <v>0</v>
          </cell>
          <cell r="CM823">
            <v>0</v>
          </cell>
          <cell r="CN823">
            <v>0</v>
          </cell>
          <cell r="CO823">
            <v>0</v>
          </cell>
          <cell r="CP823">
            <v>0</v>
          </cell>
          <cell r="CQ823">
            <v>0</v>
          </cell>
          <cell r="CR823">
            <v>0</v>
          </cell>
          <cell r="CS823">
            <v>0</v>
          </cell>
          <cell r="CT823">
            <v>0</v>
          </cell>
          <cell r="CU823">
            <v>0</v>
          </cell>
          <cell r="CV823">
            <v>0</v>
          </cell>
          <cell r="CW823">
            <v>0</v>
          </cell>
          <cell r="CX823">
            <v>0</v>
          </cell>
          <cell r="CY823">
            <v>0</v>
          </cell>
          <cell r="CZ823">
            <v>0</v>
          </cell>
          <cell r="DA823">
            <v>0</v>
          </cell>
          <cell r="DB823">
            <v>0</v>
          </cell>
          <cell r="DC823">
            <v>0</v>
          </cell>
          <cell r="DD823">
            <v>0</v>
          </cell>
          <cell r="DE823">
            <v>0</v>
          </cell>
          <cell r="DF823">
            <v>0</v>
          </cell>
          <cell r="DG823">
            <v>0</v>
          </cell>
          <cell r="DH823">
            <v>0</v>
          </cell>
          <cell r="DI823">
            <v>0</v>
          </cell>
          <cell r="DJ823">
            <v>0</v>
          </cell>
          <cell r="DK823">
            <v>0</v>
          </cell>
          <cell r="DL823">
            <v>0</v>
          </cell>
          <cell r="DM823">
            <v>0</v>
          </cell>
          <cell r="DN823">
            <v>0</v>
          </cell>
          <cell r="DO823">
            <v>0</v>
          </cell>
          <cell r="DP823">
            <v>0</v>
          </cell>
          <cell r="DQ823">
            <v>0</v>
          </cell>
          <cell r="DR823">
            <v>0</v>
          </cell>
          <cell r="DS823">
            <v>0</v>
          </cell>
          <cell r="DT823">
            <v>0</v>
          </cell>
          <cell r="DU823">
            <v>0</v>
          </cell>
          <cell r="DV823">
            <v>0</v>
          </cell>
          <cell r="DW823">
            <v>0</v>
          </cell>
          <cell r="DX823">
            <v>0</v>
          </cell>
          <cell r="DY823">
            <v>0</v>
          </cell>
          <cell r="DZ823">
            <v>0</v>
          </cell>
          <cell r="EA823">
            <v>0</v>
          </cell>
          <cell r="EB823">
            <v>0</v>
          </cell>
          <cell r="EC823">
            <v>0</v>
          </cell>
          <cell r="ED823">
            <v>0</v>
          </cell>
          <cell r="EE823">
            <v>0</v>
          </cell>
          <cell r="EF823">
            <v>0</v>
          </cell>
          <cell r="EG823">
            <v>0</v>
          </cell>
          <cell r="EH823">
            <v>0</v>
          </cell>
          <cell r="EI823">
            <v>0</v>
          </cell>
          <cell r="EJ823">
            <v>0</v>
          </cell>
          <cell r="EK823">
            <v>0</v>
          </cell>
          <cell r="EL823">
            <v>0</v>
          </cell>
          <cell r="EM823">
            <v>0</v>
          </cell>
          <cell r="EN823">
            <v>0</v>
          </cell>
        </row>
        <row r="824">
          <cell r="A824">
            <v>0</v>
          </cell>
          <cell r="B824">
            <v>0</v>
          </cell>
          <cell r="C824">
            <v>0</v>
          </cell>
          <cell r="D824">
            <v>0</v>
          </cell>
          <cell r="E824">
            <v>0</v>
          </cell>
          <cell r="F824">
            <v>0</v>
          </cell>
          <cell r="G824">
            <v>0</v>
          </cell>
          <cell r="I824">
            <v>0</v>
          </cell>
          <cell r="J824">
            <v>0</v>
          </cell>
          <cell r="K824">
            <v>0</v>
          </cell>
          <cell r="L824">
            <v>0</v>
          </cell>
          <cell r="M824">
            <v>0</v>
          </cell>
          <cell r="N824">
            <v>0</v>
          </cell>
          <cell r="O824">
            <v>0</v>
          </cell>
          <cell r="P824">
            <v>0</v>
          </cell>
          <cell r="Q824">
            <v>0</v>
          </cell>
          <cell r="R824">
            <v>0</v>
          </cell>
          <cell r="S824">
            <v>0</v>
          </cell>
          <cell r="T824">
            <v>0</v>
          </cell>
          <cell r="U824">
            <v>0</v>
          </cell>
          <cell r="V824">
            <v>0</v>
          </cell>
          <cell r="W824">
            <v>0</v>
          </cell>
          <cell r="X824">
            <v>0</v>
          </cell>
          <cell r="Y824">
            <v>0</v>
          </cell>
          <cell r="Z824">
            <v>0</v>
          </cell>
          <cell r="AA824">
            <v>0</v>
          </cell>
          <cell r="AB824">
            <v>0</v>
          </cell>
          <cell r="AC824">
            <v>0</v>
          </cell>
          <cell r="AD824">
            <v>0</v>
          </cell>
          <cell r="AE824">
            <v>0</v>
          </cell>
          <cell r="AF824">
            <v>0</v>
          </cell>
          <cell r="AG824">
            <v>0</v>
          </cell>
          <cell r="AH824">
            <v>0</v>
          </cell>
          <cell r="AI824">
            <v>0</v>
          </cell>
          <cell r="AJ824">
            <v>0</v>
          </cell>
          <cell r="AK824">
            <v>0</v>
          </cell>
          <cell r="AL824">
            <v>0</v>
          </cell>
          <cell r="AM824">
            <v>0</v>
          </cell>
          <cell r="AN824">
            <v>0</v>
          </cell>
          <cell r="AO824">
            <v>0</v>
          </cell>
          <cell r="AP824">
            <v>0</v>
          </cell>
          <cell r="AQ824">
            <v>0</v>
          </cell>
          <cell r="AR824">
            <v>0</v>
          </cell>
          <cell r="AS824">
            <v>0</v>
          </cell>
          <cell r="AT824">
            <v>0</v>
          </cell>
          <cell r="AU824">
            <v>0</v>
          </cell>
          <cell r="AV824">
            <v>0</v>
          </cell>
          <cell r="AW824">
            <v>0</v>
          </cell>
          <cell r="AX824">
            <v>0</v>
          </cell>
          <cell r="AY824">
            <v>0</v>
          </cell>
          <cell r="AZ824">
            <v>0</v>
          </cell>
          <cell r="BA824">
            <v>0</v>
          </cell>
          <cell r="BB824">
            <v>0</v>
          </cell>
          <cell r="BC824">
            <v>0</v>
          </cell>
          <cell r="BD824">
            <v>0</v>
          </cell>
          <cell r="BE824">
            <v>0</v>
          </cell>
          <cell r="BF824">
            <v>0</v>
          </cell>
          <cell r="BG824">
            <v>0</v>
          </cell>
          <cell r="BH824">
            <v>0</v>
          </cell>
          <cell r="BI824">
            <v>0</v>
          </cell>
          <cell r="BJ824">
            <v>0</v>
          </cell>
          <cell r="BK824">
            <v>0</v>
          </cell>
          <cell r="BL824">
            <v>0</v>
          </cell>
          <cell r="BM824">
            <v>0</v>
          </cell>
          <cell r="BN824">
            <v>0</v>
          </cell>
          <cell r="BO824">
            <v>0</v>
          </cell>
          <cell r="BP824">
            <v>0</v>
          </cell>
          <cell r="BQ824">
            <v>0</v>
          </cell>
          <cell r="BR824">
            <v>0</v>
          </cell>
          <cell r="BS824">
            <v>0</v>
          </cell>
          <cell r="BT824">
            <v>0</v>
          </cell>
          <cell r="BU824">
            <v>0</v>
          </cell>
          <cell r="BV824">
            <v>0</v>
          </cell>
          <cell r="BW824">
            <v>0</v>
          </cell>
          <cell r="BX824">
            <v>0</v>
          </cell>
          <cell r="BY824">
            <v>0</v>
          </cell>
          <cell r="BZ824">
            <v>0</v>
          </cell>
          <cell r="CA824">
            <v>0</v>
          </cell>
          <cell r="CB824">
            <v>0</v>
          </cell>
          <cell r="CC824">
            <v>0</v>
          </cell>
          <cell r="CD824">
            <v>0</v>
          </cell>
          <cell r="CE824">
            <v>0</v>
          </cell>
          <cell r="CF824">
            <v>0</v>
          </cell>
          <cell r="CG824">
            <v>0</v>
          </cell>
          <cell r="CH824">
            <v>0</v>
          </cell>
          <cell r="CI824">
            <v>0</v>
          </cell>
          <cell r="CJ824">
            <v>0</v>
          </cell>
          <cell r="CK824">
            <v>0</v>
          </cell>
          <cell r="CL824">
            <v>0</v>
          </cell>
          <cell r="CM824">
            <v>0</v>
          </cell>
          <cell r="CN824">
            <v>0</v>
          </cell>
          <cell r="CO824">
            <v>0</v>
          </cell>
          <cell r="CP824">
            <v>0</v>
          </cell>
          <cell r="CQ824">
            <v>0</v>
          </cell>
          <cell r="CR824">
            <v>0</v>
          </cell>
          <cell r="CS824">
            <v>0</v>
          </cell>
          <cell r="CT824">
            <v>0</v>
          </cell>
          <cell r="CU824">
            <v>0</v>
          </cell>
          <cell r="CV824">
            <v>0</v>
          </cell>
          <cell r="CW824">
            <v>0</v>
          </cell>
          <cell r="CX824">
            <v>0</v>
          </cell>
          <cell r="CY824">
            <v>0</v>
          </cell>
          <cell r="CZ824">
            <v>0</v>
          </cell>
          <cell r="DA824">
            <v>0</v>
          </cell>
          <cell r="DB824">
            <v>0</v>
          </cell>
          <cell r="DC824">
            <v>0</v>
          </cell>
          <cell r="DD824">
            <v>0</v>
          </cell>
          <cell r="DE824">
            <v>0</v>
          </cell>
          <cell r="DF824">
            <v>0</v>
          </cell>
          <cell r="DG824">
            <v>0</v>
          </cell>
          <cell r="DH824">
            <v>0</v>
          </cell>
          <cell r="DI824">
            <v>0</v>
          </cell>
          <cell r="DJ824">
            <v>0</v>
          </cell>
          <cell r="DK824">
            <v>0</v>
          </cell>
          <cell r="DL824">
            <v>0</v>
          </cell>
          <cell r="DM824">
            <v>0</v>
          </cell>
          <cell r="DN824">
            <v>0</v>
          </cell>
          <cell r="DO824">
            <v>0</v>
          </cell>
          <cell r="DP824">
            <v>0</v>
          </cell>
          <cell r="DQ824">
            <v>0</v>
          </cell>
          <cell r="DR824">
            <v>0</v>
          </cell>
          <cell r="DS824">
            <v>0</v>
          </cell>
          <cell r="DT824">
            <v>0</v>
          </cell>
          <cell r="DU824">
            <v>0</v>
          </cell>
          <cell r="DV824">
            <v>0</v>
          </cell>
          <cell r="DW824">
            <v>0</v>
          </cell>
          <cell r="DX824">
            <v>0</v>
          </cell>
          <cell r="DY824">
            <v>0</v>
          </cell>
          <cell r="DZ824">
            <v>0</v>
          </cell>
          <cell r="EA824">
            <v>0</v>
          </cell>
          <cell r="EB824">
            <v>0</v>
          </cell>
          <cell r="EC824">
            <v>0</v>
          </cell>
          <cell r="ED824">
            <v>0</v>
          </cell>
          <cell r="EE824">
            <v>0</v>
          </cell>
          <cell r="EF824">
            <v>0</v>
          </cell>
          <cell r="EG824">
            <v>0</v>
          </cell>
          <cell r="EH824">
            <v>0</v>
          </cell>
          <cell r="EI824">
            <v>0</v>
          </cell>
          <cell r="EJ824">
            <v>0</v>
          </cell>
          <cell r="EK824">
            <v>0</v>
          </cell>
          <cell r="EL824">
            <v>0</v>
          </cell>
          <cell r="EM824">
            <v>0</v>
          </cell>
          <cell r="EN824">
            <v>0</v>
          </cell>
        </row>
        <row r="825">
          <cell r="A825">
            <v>0</v>
          </cell>
          <cell r="B825">
            <v>0</v>
          </cell>
          <cell r="C825">
            <v>0</v>
          </cell>
          <cell r="D825">
            <v>0</v>
          </cell>
          <cell r="E825">
            <v>0</v>
          </cell>
          <cell r="F825">
            <v>0</v>
          </cell>
          <cell r="G825">
            <v>0</v>
          </cell>
          <cell r="I825">
            <v>0</v>
          </cell>
          <cell r="J825">
            <v>0</v>
          </cell>
          <cell r="K825">
            <v>0</v>
          </cell>
          <cell r="L825">
            <v>0</v>
          </cell>
          <cell r="M825">
            <v>0</v>
          </cell>
          <cell r="N825">
            <v>0</v>
          </cell>
          <cell r="O825">
            <v>0</v>
          </cell>
          <cell r="P825">
            <v>0</v>
          </cell>
          <cell r="Q825">
            <v>0</v>
          </cell>
          <cell r="R825">
            <v>0</v>
          </cell>
          <cell r="S825">
            <v>0</v>
          </cell>
          <cell r="T825">
            <v>0</v>
          </cell>
          <cell r="U825">
            <v>0</v>
          </cell>
          <cell r="V825">
            <v>0</v>
          </cell>
          <cell r="W825">
            <v>0</v>
          </cell>
          <cell r="X825">
            <v>0</v>
          </cell>
          <cell r="Y825">
            <v>0</v>
          </cell>
          <cell r="Z825">
            <v>0</v>
          </cell>
          <cell r="AA825">
            <v>0</v>
          </cell>
          <cell r="AB825">
            <v>0</v>
          </cell>
          <cell r="AC825">
            <v>0</v>
          </cell>
          <cell r="AD825">
            <v>0</v>
          </cell>
          <cell r="AE825">
            <v>0</v>
          </cell>
          <cell r="AF825">
            <v>0</v>
          </cell>
          <cell r="AG825">
            <v>0</v>
          </cell>
          <cell r="AH825">
            <v>0</v>
          </cell>
          <cell r="AI825">
            <v>0</v>
          </cell>
          <cell r="AJ825">
            <v>0</v>
          </cell>
          <cell r="AK825">
            <v>0</v>
          </cell>
          <cell r="AL825">
            <v>0</v>
          </cell>
          <cell r="AM825">
            <v>0</v>
          </cell>
          <cell r="AN825">
            <v>0</v>
          </cell>
          <cell r="AO825">
            <v>0</v>
          </cell>
          <cell r="AP825">
            <v>0</v>
          </cell>
          <cell r="AQ825">
            <v>0</v>
          </cell>
          <cell r="AR825">
            <v>0</v>
          </cell>
          <cell r="AS825">
            <v>0</v>
          </cell>
          <cell r="AT825">
            <v>0</v>
          </cell>
          <cell r="AU825">
            <v>0</v>
          </cell>
          <cell r="AV825">
            <v>0</v>
          </cell>
          <cell r="AW825">
            <v>0</v>
          </cell>
          <cell r="AX825">
            <v>0</v>
          </cell>
          <cell r="AY825">
            <v>0</v>
          </cell>
          <cell r="AZ825">
            <v>0</v>
          </cell>
          <cell r="BA825">
            <v>0</v>
          </cell>
          <cell r="BB825">
            <v>0</v>
          </cell>
          <cell r="BC825">
            <v>0</v>
          </cell>
          <cell r="BD825">
            <v>0</v>
          </cell>
          <cell r="BE825">
            <v>0</v>
          </cell>
          <cell r="BF825">
            <v>0</v>
          </cell>
          <cell r="BG825">
            <v>0</v>
          </cell>
          <cell r="BH825">
            <v>0</v>
          </cell>
          <cell r="BI825">
            <v>0</v>
          </cell>
          <cell r="BJ825">
            <v>0</v>
          </cell>
          <cell r="BK825">
            <v>0</v>
          </cell>
          <cell r="BL825">
            <v>0</v>
          </cell>
          <cell r="BM825">
            <v>0</v>
          </cell>
          <cell r="BN825">
            <v>0</v>
          </cell>
          <cell r="BO825">
            <v>0</v>
          </cell>
          <cell r="BP825">
            <v>0</v>
          </cell>
          <cell r="BQ825">
            <v>0</v>
          </cell>
          <cell r="BR825">
            <v>0</v>
          </cell>
          <cell r="BS825">
            <v>0</v>
          </cell>
          <cell r="BT825">
            <v>0</v>
          </cell>
          <cell r="BU825">
            <v>0</v>
          </cell>
          <cell r="BV825">
            <v>0</v>
          </cell>
          <cell r="BW825">
            <v>0</v>
          </cell>
          <cell r="BX825">
            <v>0</v>
          </cell>
          <cell r="BY825">
            <v>0</v>
          </cell>
          <cell r="BZ825">
            <v>0</v>
          </cell>
          <cell r="CA825">
            <v>0</v>
          </cell>
          <cell r="CB825">
            <v>0</v>
          </cell>
          <cell r="CC825">
            <v>0</v>
          </cell>
          <cell r="CD825">
            <v>0</v>
          </cell>
          <cell r="CE825">
            <v>0</v>
          </cell>
          <cell r="CF825">
            <v>0</v>
          </cell>
          <cell r="CG825">
            <v>0</v>
          </cell>
          <cell r="CH825">
            <v>0</v>
          </cell>
          <cell r="CI825">
            <v>0</v>
          </cell>
          <cell r="CJ825">
            <v>0</v>
          </cell>
          <cell r="CK825">
            <v>0</v>
          </cell>
          <cell r="CL825">
            <v>0</v>
          </cell>
          <cell r="CM825">
            <v>0</v>
          </cell>
          <cell r="CN825">
            <v>0</v>
          </cell>
          <cell r="CO825">
            <v>0</v>
          </cell>
          <cell r="CP825">
            <v>0</v>
          </cell>
          <cell r="CQ825">
            <v>0</v>
          </cell>
          <cell r="CR825">
            <v>0</v>
          </cell>
          <cell r="CS825">
            <v>0</v>
          </cell>
          <cell r="CT825">
            <v>0</v>
          </cell>
          <cell r="CU825">
            <v>0</v>
          </cell>
          <cell r="CV825">
            <v>0</v>
          </cell>
          <cell r="CW825">
            <v>0</v>
          </cell>
          <cell r="CX825">
            <v>0</v>
          </cell>
          <cell r="CY825">
            <v>0</v>
          </cell>
          <cell r="CZ825">
            <v>0</v>
          </cell>
          <cell r="DA825">
            <v>0</v>
          </cell>
          <cell r="DB825">
            <v>0</v>
          </cell>
          <cell r="DC825">
            <v>0</v>
          </cell>
          <cell r="DD825">
            <v>0</v>
          </cell>
          <cell r="DE825">
            <v>0</v>
          </cell>
          <cell r="DF825">
            <v>0</v>
          </cell>
          <cell r="DG825">
            <v>0</v>
          </cell>
          <cell r="DH825">
            <v>0</v>
          </cell>
          <cell r="DI825">
            <v>0</v>
          </cell>
          <cell r="DJ825">
            <v>0</v>
          </cell>
          <cell r="DK825">
            <v>0</v>
          </cell>
          <cell r="DL825">
            <v>0</v>
          </cell>
          <cell r="DM825">
            <v>0</v>
          </cell>
          <cell r="DN825">
            <v>0</v>
          </cell>
          <cell r="DO825">
            <v>0</v>
          </cell>
          <cell r="DP825">
            <v>0</v>
          </cell>
          <cell r="DQ825">
            <v>0</v>
          </cell>
          <cell r="DR825">
            <v>0</v>
          </cell>
          <cell r="DS825">
            <v>0</v>
          </cell>
          <cell r="DT825">
            <v>0</v>
          </cell>
          <cell r="DU825">
            <v>0</v>
          </cell>
          <cell r="DV825">
            <v>0</v>
          </cell>
          <cell r="DW825">
            <v>0</v>
          </cell>
          <cell r="DX825">
            <v>0</v>
          </cell>
          <cell r="DY825">
            <v>0</v>
          </cell>
          <cell r="DZ825">
            <v>0</v>
          </cell>
          <cell r="EA825">
            <v>0</v>
          </cell>
          <cell r="EB825">
            <v>0</v>
          </cell>
          <cell r="EC825">
            <v>0</v>
          </cell>
          <cell r="ED825">
            <v>0</v>
          </cell>
          <cell r="EE825">
            <v>0</v>
          </cell>
          <cell r="EF825">
            <v>0</v>
          </cell>
          <cell r="EG825">
            <v>0</v>
          </cell>
          <cell r="EH825">
            <v>0</v>
          </cell>
          <cell r="EI825">
            <v>0</v>
          </cell>
          <cell r="EJ825">
            <v>0</v>
          </cell>
          <cell r="EK825">
            <v>0</v>
          </cell>
          <cell r="EL825">
            <v>0</v>
          </cell>
          <cell r="EM825">
            <v>0</v>
          </cell>
          <cell r="EN825">
            <v>0</v>
          </cell>
        </row>
        <row r="826">
          <cell r="A826">
            <v>0</v>
          </cell>
          <cell r="B826">
            <v>0</v>
          </cell>
          <cell r="C826">
            <v>0</v>
          </cell>
          <cell r="D826">
            <v>0</v>
          </cell>
          <cell r="E826">
            <v>0</v>
          </cell>
          <cell r="F826">
            <v>0</v>
          </cell>
          <cell r="G826">
            <v>0</v>
          </cell>
          <cell r="I826">
            <v>0</v>
          </cell>
          <cell r="J826">
            <v>0</v>
          </cell>
          <cell r="K826">
            <v>0</v>
          </cell>
          <cell r="L826">
            <v>0</v>
          </cell>
          <cell r="M826">
            <v>0</v>
          </cell>
          <cell r="N826">
            <v>0</v>
          </cell>
          <cell r="O826">
            <v>0</v>
          </cell>
          <cell r="P826">
            <v>0</v>
          </cell>
          <cell r="Q826">
            <v>0</v>
          </cell>
          <cell r="R826">
            <v>0</v>
          </cell>
          <cell r="S826">
            <v>0</v>
          </cell>
          <cell r="T826">
            <v>0</v>
          </cell>
          <cell r="U826">
            <v>0</v>
          </cell>
          <cell r="V826">
            <v>0</v>
          </cell>
          <cell r="W826">
            <v>0</v>
          </cell>
          <cell r="X826">
            <v>0</v>
          </cell>
          <cell r="Y826">
            <v>0</v>
          </cell>
          <cell r="Z826">
            <v>0</v>
          </cell>
          <cell r="AA826">
            <v>0</v>
          </cell>
          <cell r="AB826">
            <v>0</v>
          </cell>
          <cell r="AC826">
            <v>0</v>
          </cell>
          <cell r="AD826">
            <v>0</v>
          </cell>
          <cell r="AE826">
            <v>0</v>
          </cell>
          <cell r="AF826">
            <v>0</v>
          </cell>
          <cell r="AG826">
            <v>0</v>
          </cell>
          <cell r="AH826">
            <v>0</v>
          </cell>
          <cell r="AI826">
            <v>0</v>
          </cell>
          <cell r="AJ826">
            <v>0</v>
          </cell>
          <cell r="AK826">
            <v>0</v>
          </cell>
          <cell r="AL826">
            <v>0</v>
          </cell>
          <cell r="AM826">
            <v>0</v>
          </cell>
          <cell r="AN826">
            <v>0</v>
          </cell>
          <cell r="AO826">
            <v>0</v>
          </cell>
          <cell r="AP826">
            <v>0</v>
          </cell>
          <cell r="AQ826">
            <v>0</v>
          </cell>
          <cell r="AR826">
            <v>0</v>
          </cell>
          <cell r="AS826">
            <v>0</v>
          </cell>
          <cell r="AT826">
            <v>0</v>
          </cell>
          <cell r="AU826">
            <v>0</v>
          </cell>
          <cell r="AV826">
            <v>0</v>
          </cell>
          <cell r="AW826">
            <v>0</v>
          </cell>
          <cell r="AX826">
            <v>0</v>
          </cell>
          <cell r="AY826">
            <v>0</v>
          </cell>
          <cell r="AZ826">
            <v>0</v>
          </cell>
          <cell r="BA826">
            <v>0</v>
          </cell>
          <cell r="BB826">
            <v>0</v>
          </cell>
          <cell r="BC826">
            <v>0</v>
          </cell>
          <cell r="BD826">
            <v>0</v>
          </cell>
          <cell r="BE826">
            <v>0</v>
          </cell>
          <cell r="BF826">
            <v>0</v>
          </cell>
          <cell r="BG826">
            <v>0</v>
          </cell>
          <cell r="BH826">
            <v>0</v>
          </cell>
          <cell r="BI826">
            <v>0</v>
          </cell>
          <cell r="BJ826">
            <v>0</v>
          </cell>
          <cell r="BK826">
            <v>0</v>
          </cell>
          <cell r="BL826">
            <v>0</v>
          </cell>
          <cell r="BM826">
            <v>0</v>
          </cell>
          <cell r="BN826">
            <v>0</v>
          </cell>
          <cell r="BO826">
            <v>0</v>
          </cell>
          <cell r="BP826">
            <v>0</v>
          </cell>
          <cell r="BQ826">
            <v>0</v>
          </cell>
          <cell r="BR826">
            <v>0</v>
          </cell>
          <cell r="BS826">
            <v>0</v>
          </cell>
          <cell r="BT826">
            <v>0</v>
          </cell>
          <cell r="BU826">
            <v>0</v>
          </cell>
          <cell r="BV826">
            <v>0</v>
          </cell>
          <cell r="BW826">
            <v>0</v>
          </cell>
          <cell r="BX826">
            <v>0</v>
          </cell>
          <cell r="BY826">
            <v>0</v>
          </cell>
          <cell r="BZ826">
            <v>0</v>
          </cell>
          <cell r="CA826">
            <v>0</v>
          </cell>
          <cell r="CB826">
            <v>0</v>
          </cell>
          <cell r="CC826">
            <v>0</v>
          </cell>
          <cell r="CD826">
            <v>0</v>
          </cell>
          <cell r="CE826">
            <v>0</v>
          </cell>
          <cell r="CF826">
            <v>0</v>
          </cell>
          <cell r="CG826">
            <v>0</v>
          </cell>
          <cell r="CH826">
            <v>0</v>
          </cell>
          <cell r="CI826">
            <v>0</v>
          </cell>
          <cell r="CJ826">
            <v>0</v>
          </cell>
          <cell r="CK826">
            <v>0</v>
          </cell>
          <cell r="CL826">
            <v>0</v>
          </cell>
          <cell r="CM826">
            <v>0</v>
          </cell>
          <cell r="CN826">
            <v>0</v>
          </cell>
          <cell r="CO826">
            <v>0</v>
          </cell>
          <cell r="CP826">
            <v>0</v>
          </cell>
          <cell r="CQ826">
            <v>0</v>
          </cell>
          <cell r="CR826">
            <v>0</v>
          </cell>
          <cell r="CS826">
            <v>0</v>
          </cell>
          <cell r="CT826">
            <v>0</v>
          </cell>
          <cell r="CU826">
            <v>0</v>
          </cell>
          <cell r="CV826">
            <v>0</v>
          </cell>
          <cell r="CW826">
            <v>0</v>
          </cell>
          <cell r="CX826">
            <v>0</v>
          </cell>
          <cell r="CY826">
            <v>0</v>
          </cell>
          <cell r="CZ826">
            <v>0</v>
          </cell>
          <cell r="DA826">
            <v>0</v>
          </cell>
          <cell r="DB826">
            <v>0</v>
          </cell>
          <cell r="DC826">
            <v>0</v>
          </cell>
          <cell r="DD826">
            <v>0</v>
          </cell>
          <cell r="DE826">
            <v>0</v>
          </cell>
          <cell r="DF826">
            <v>0</v>
          </cell>
          <cell r="DG826">
            <v>0</v>
          </cell>
          <cell r="DH826">
            <v>0</v>
          </cell>
          <cell r="DI826">
            <v>0</v>
          </cell>
          <cell r="DJ826">
            <v>0</v>
          </cell>
          <cell r="DK826">
            <v>0</v>
          </cell>
          <cell r="DL826">
            <v>0</v>
          </cell>
          <cell r="DM826">
            <v>0</v>
          </cell>
          <cell r="DN826">
            <v>0</v>
          </cell>
          <cell r="DO826">
            <v>0</v>
          </cell>
          <cell r="DP826">
            <v>0</v>
          </cell>
          <cell r="DQ826">
            <v>0</v>
          </cell>
          <cell r="DR826">
            <v>0</v>
          </cell>
          <cell r="DS826">
            <v>0</v>
          </cell>
          <cell r="DT826">
            <v>0</v>
          </cell>
          <cell r="DU826">
            <v>0</v>
          </cell>
          <cell r="DV826">
            <v>0</v>
          </cell>
          <cell r="DW826">
            <v>0</v>
          </cell>
          <cell r="DX826">
            <v>0</v>
          </cell>
          <cell r="DY826">
            <v>0</v>
          </cell>
          <cell r="DZ826">
            <v>0</v>
          </cell>
          <cell r="EA826">
            <v>0</v>
          </cell>
          <cell r="EB826">
            <v>0</v>
          </cell>
          <cell r="EC826">
            <v>0</v>
          </cell>
          <cell r="ED826">
            <v>0</v>
          </cell>
          <cell r="EE826">
            <v>0</v>
          </cell>
          <cell r="EF826">
            <v>0</v>
          </cell>
          <cell r="EG826">
            <v>0</v>
          </cell>
          <cell r="EH826">
            <v>0</v>
          </cell>
          <cell r="EI826">
            <v>0</v>
          </cell>
          <cell r="EJ826">
            <v>0</v>
          </cell>
          <cell r="EK826">
            <v>0</v>
          </cell>
          <cell r="EL826">
            <v>0</v>
          </cell>
          <cell r="EM826">
            <v>0</v>
          </cell>
          <cell r="EN826">
            <v>0</v>
          </cell>
        </row>
        <row r="827">
          <cell r="A827">
            <v>0</v>
          </cell>
          <cell r="B827">
            <v>0</v>
          </cell>
          <cell r="C827">
            <v>0</v>
          </cell>
          <cell r="D827">
            <v>0</v>
          </cell>
          <cell r="E827">
            <v>0</v>
          </cell>
          <cell r="F827">
            <v>0</v>
          </cell>
          <cell r="G827">
            <v>0</v>
          </cell>
          <cell r="I827">
            <v>0</v>
          </cell>
          <cell r="J827">
            <v>0</v>
          </cell>
          <cell r="K827">
            <v>0</v>
          </cell>
          <cell r="L827">
            <v>0</v>
          </cell>
          <cell r="M827">
            <v>0</v>
          </cell>
          <cell r="N827">
            <v>0</v>
          </cell>
          <cell r="O827">
            <v>0</v>
          </cell>
          <cell r="P827">
            <v>0</v>
          </cell>
          <cell r="Q827">
            <v>0</v>
          </cell>
          <cell r="R827">
            <v>0</v>
          </cell>
          <cell r="S827">
            <v>0</v>
          </cell>
          <cell r="T827">
            <v>0</v>
          </cell>
          <cell r="U827">
            <v>0</v>
          </cell>
          <cell r="V827">
            <v>0</v>
          </cell>
          <cell r="W827">
            <v>0</v>
          </cell>
          <cell r="X827">
            <v>0</v>
          </cell>
          <cell r="Y827">
            <v>0</v>
          </cell>
          <cell r="Z827">
            <v>0</v>
          </cell>
          <cell r="AA827">
            <v>0</v>
          </cell>
          <cell r="AB827">
            <v>0</v>
          </cell>
          <cell r="AC827">
            <v>0</v>
          </cell>
          <cell r="AD827">
            <v>0</v>
          </cell>
          <cell r="AE827">
            <v>0</v>
          </cell>
          <cell r="AF827">
            <v>0</v>
          </cell>
          <cell r="AG827">
            <v>0</v>
          </cell>
          <cell r="AH827">
            <v>0</v>
          </cell>
          <cell r="AI827">
            <v>0</v>
          </cell>
          <cell r="AJ827">
            <v>0</v>
          </cell>
          <cell r="AK827">
            <v>0</v>
          </cell>
          <cell r="AL827">
            <v>0</v>
          </cell>
          <cell r="AM827">
            <v>0</v>
          </cell>
          <cell r="AN827">
            <v>0</v>
          </cell>
          <cell r="AO827">
            <v>0</v>
          </cell>
          <cell r="AP827">
            <v>0</v>
          </cell>
          <cell r="AQ827">
            <v>0</v>
          </cell>
          <cell r="AR827">
            <v>0</v>
          </cell>
          <cell r="AS827">
            <v>0</v>
          </cell>
          <cell r="AT827">
            <v>0</v>
          </cell>
          <cell r="AU827">
            <v>0</v>
          </cell>
          <cell r="AV827">
            <v>0</v>
          </cell>
          <cell r="AW827">
            <v>0</v>
          </cell>
          <cell r="AX827">
            <v>0</v>
          </cell>
          <cell r="AY827">
            <v>0</v>
          </cell>
          <cell r="AZ827">
            <v>0</v>
          </cell>
          <cell r="BA827">
            <v>0</v>
          </cell>
          <cell r="BB827">
            <v>0</v>
          </cell>
          <cell r="BC827">
            <v>0</v>
          </cell>
          <cell r="BD827">
            <v>0</v>
          </cell>
          <cell r="BE827">
            <v>0</v>
          </cell>
          <cell r="BF827">
            <v>0</v>
          </cell>
          <cell r="BG827">
            <v>0</v>
          </cell>
          <cell r="BH827">
            <v>0</v>
          </cell>
          <cell r="BI827">
            <v>0</v>
          </cell>
          <cell r="BJ827">
            <v>0</v>
          </cell>
          <cell r="BK827">
            <v>0</v>
          </cell>
          <cell r="BL827">
            <v>0</v>
          </cell>
          <cell r="BM827">
            <v>0</v>
          </cell>
          <cell r="BN827">
            <v>0</v>
          </cell>
          <cell r="BO827">
            <v>0</v>
          </cell>
          <cell r="BP827">
            <v>0</v>
          </cell>
          <cell r="BQ827">
            <v>0</v>
          </cell>
          <cell r="BR827">
            <v>0</v>
          </cell>
          <cell r="BS827">
            <v>0</v>
          </cell>
          <cell r="BT827">
            <v>0</v>
          </cell>
          <cell r="BU827">
            <v>0</v>
          </cell>
          <cell r="BV827">
            <v>0</v>
          </cell>
          <cell r="BW827">
            <v>0</v>
          </cell>
          <cell r="BX827">
            <v>0</v>
          </cell>
          <cell r="BY827">
            <v>0</v>
          </cell>
          <cell r="BZ827">
            <v>0</v>
          </cell>
          <cell r="CA827">
            <v>0</v>
          </cell>
          <cell r="CB827">
            <v>0</v>
          </cell>
          <cell r="CC827">
            <v>0</v>
          </cell>
          <cell r="CD827">
            <v>0</v>
          </cell>
          <cell r="CE827">
            <v>0</v>
          </cell>
          <cell r="CF827">
            <v>0</v>
          </cell>
          <cell r="CG827">
            <v>0</v>
          </cell>
          <cell r="CH827">
            <v>0</v>
          </cell>
          <cell r="CI827">
            <v>0</v>
          </cell>
          <cell r="CJ827">
            <v>0</v>
          </cell>
          <cell r="CK827">
            <v>0</v>
          </cell>
          <cell r="CL827">
            <v>0</v>
          </cell>
          <cell r="CM827">
            <v>0</v>
          </cell>
          <cell r="CN827">
            <v>0</v>
          </cell>
          <cell r="CO827">
            <v>0</v>
          </cell>
          <cell r="CP827">
            <v>0</v>
          </cell>
          <cell r="CQ827">
            <v>0</v>
          </cell>
          <cell r="CR827">
            <v>0</v>
          </cell>
          <cell r="CS827">
            <v>0</v>
          </cell>
          <cell r="CT827">
            <v>0</v>
          </cell>
          <cell r="CU827">
            <v>0</v>
          </cell>
          <cell r="CV827">
            <v>0</v>
          </cell>
          <cell r="CW827">
            <v>0</v>
          </cell>
          <cell r="CX827">
            <v>0</v>
          </cell>
          <cell r="CY827">
            <v>0</v>
          </cell>
          <cell r="CZ827">
            <v>0</v>
          </cell>
          <cell r="DA827">
            <v>0</v>
          </cell>
          <cell r="DB827">
            <v>0</v>
          </cell>
          <cell r="DC827">
            <v>0</v>
          </cell>
          <cell r="DD827">
            <v>0</v>
          </cell>
          <cell r="DE827">
            <v>0</v>
          </cell>
          <cell r="DF827">
            <v>0</v>
          </cell>
          <cell r="DG827">
            <v>0</v>
          </cell>
          <cell r="DH827">
            <v>0</v>
          </cell>
          <cell r="DI827">
            <v>0</v>
          </cell>
          <cell r="DJ827">
            <v>0</v>
          </cell>
          <cell r="DK827">
            <v>0</v>
          </cell>
          <cell r="DL827">
            <v>0</v>
          </cell>
          <cell r="DM827">
            <v>0</v>
          </cell>
          <cell r="DN827">
            <v>0</v>
          </cell>
          <cell r="DO827">
            <v>0</v>
          </cell>
          <cell r="DP827">
            <v>0</v>
          </cell>
          <cell r="DQ827">
            <v>0</v>
          </cell>
          <cell r="DR827">
            <v>0</v>
          </cell>
          <cell r="DS827">
            <v>0</v>
          </cell>
          <cell r="DT827">
            <v>0</v>
          </cell>
          <cell r="DU827">
            <v>0</v>
          </cell>
          <cell r="DV827">
            <v>0</v>
          </cell>
          <cell r="DW827">
            <v>0</v>
          </cell>
          <cell r="DX827">
            <v>0</v>
          </cell>
          <cell r="DY827">
            <v>0</v>
          </cell>
          <cell r="DZ827">
            <v>0</v>
          </cell>
          <cell r="EA827">
            <v>0</v>
          </cell>
          <cell r="EB827">
            <v>0</v>
          </cell>
          <cell r="EC827">
            <v>0</v>
          </cell>
          <cell r="ED827">
            <v>0</v>
          </cell>
          <cell r="EE827">
            <v>0</v>
          </cell>
          <cell r="EF827">
            <v>0</v>
          </cell>
          <cell r="EG827">
            <v>0</v>
          </cell>
          <cell r="EH827">
            <v>0</v>
          </cell>
          <cell r="EI827">
            <v>0</v>
          </cell>
          <cell r="EJ827">
            <v>0</v>
          </cell>
          <cell r="EK827">
            <v>0</v>
          </cell>
          <cell r="EL827">
            <v>0</v>
          </cell>
          <cell r="EM827">
            <v>0</v>
          </cell>
          <cell r="EN827">
            <v>0</v>
          </cell>
        </row>
        <row r="828">
          <cell r="A828">
            <v>0</v>
          </cell>
          <cell r="B828">
            <v>0</v>
          </cell>
          <cell r="C828">
            <v>0</v>
          </cell>
          <cell r="D828">
            <v>0</v>
          </cell>
          <cell r="E828">
            <v>0</v>
          </cell>
          <cell r="F828">
            <v>0</v>
          </cell>
          <cell r="G828">
            <v>0</v>
          </cell>
          <cell r="I828">
            <v>0</v>
          </cell>
          <cell r="J828">
            <v>0</v>
          </cell>
          <cell r="K828">
            <v>0</v>
          </cell>
          <cell r="L828">
            <v>0</v>
          </cell>
          <cell r="M828">
            <v>0</v>
          </cell>
          <cell r="N828">
            <v>0</v>
          </cell>
          <cell r="O828">
            <v>0</v>
          </cell>
          <cell r="P828">
            <v>0</v>
          </cell>
          <cell r="Q828">
            <v>0</v>
          </cell>
          <cell r="R828">
            <v>0</v>
          </cell>
          <cell r="S828">
            <v>0</v>
          </cell>
          <cell r="T828">
            <v>0</v>
          </cell>
          <cell r="U828">
            <v>0</v>
          </cell>
          <cell r="V828">
            <v>0</v>
          </cell>
          <cell r="W828">
            <v>0</v>
          </cell>
          <cell r="X828">
            <v>0</v>
          </cell>
          <cell r="Y828">
            <v>0</v>
          </cell>
          <cell r="Z828">
            <v>0</v>
          </cell>
          <cell r="AA828">
            <v>0</v>
          </cell>
          <cell r="AB828">
            <v>0</v>
          </cell>
          <cell r="AC828">
            <v>0</v>
          </cell>
          <cell r="AD828">
            <v>0</v>
          </cell>
          <cell r="AE828">
            <v>0</v>
          </cell>
          <cell r="AF828">
            <v>0</v>
          </cell>
          <cell r="AG828">
            <v>0</v>
          </cell>
          <cell r="AH828">
            <v>0</v>
          </cell>
          <cell r="AI828">
            <v>0</v>
          </cell>
          <cell r="AJ828">
            <v>0</v>
          </cell>
          <cell r="AK828">
            <v>0</v>
          </cell>
          <cell r="AL828">
            <v>0</v>
          </cell>
          <cell r="AM828">
            <v>0</v>
          </cell>
          <cell r="AN828">
            <v>0</v>
          </cell>
          <cell r="AO828">
            <v>0</v>
          </cell>
          <cell r="AP828">
            <v>0</v>
          </cell>
          <cell r="AQ828">
            <v>0</v>
          </cell>
          <cell r="AR828">
            <v>0</v>
          </cell>
          <cell r="AS828">
            <v>0</v>
          </cell>
          <cell r="AT828">
            <v>0</v>
          </cell>
          <cell r="AU828">
            <v>0</v>
          </cell>
          <cell r="AV828">
            <v>0</v>
          </cell>
          <cell r="AW828">
            <v>0</v>
          </cell>
          <cell r="AX828">
            <v>0</v>
          </cell>
          <cell r="AY828">
            <v>0</v>
          </cell>
          <cell r="AZ828">
            <v>0</v>
          </cell>
          <cell r="BA828">
            <v>0</v>
          </cell>
          <cell r="BB828">
            <v>0</v>
          </cell>
          <cell r="BC828">
            <v>0</v>
          </cell>
          <cell r="BD828">
            <v>0</v>
          </cell>
          <cell r="BE828">
            <v>0</v>
          </cell>
          <cell r="BF828">
            <v>0</v>
          </cell>
          <cell r="BG828">
            <v>0</v>
          </cell>
          <cell r="BH828">
            <v>0</v>
          </cell>
          <cell r="BI828">
            <v>0</v>
          </cell>
          <cell r="BJ828">
            <v>0</v>
          </cell>
          <cell r="BK828">
            <v>0</v>
          </cell>
          <cell r="BL828">
            <v>0</v>
          </cell>
          <cell r="BM828">
            <v>0</v>
          </cell>
          <cell r="BN828">
            <v>0</v>
          </cell>
          <cell r="BO828">
            <v>0</v>
          </cell>
          <cell r="BP828">
            <v>0</v>
          </cell>
          <cell r="BQ828">
            <v>0</v>
          </cell>
          <cell r="BR828">
            <v>0</v>
          </cell>
          <cell r="BS828">
            <v>0</v>
          </cell>
          <cell r="BT828">
            <v>0</v>
          </cell>
          <cell r="BU828">
            <v>0</v>
          </cell>
          <cell r="BV828">
            <v>0</v>
          </cell>
          <cell r="BW828">
            <v>0</v>
          </cell>
          <cell r="BX828">
            <v>0</v>
          </cell>
          <cell r="BY828">
            <v>0</v>
          </cell>
          <cell r="BZ828">
            <v>0</v>
          </cell>
          <cell r="CA828">
            <v>0</v>
          </cell>
          <cell r="CB828">
            <v>0</v>
          </cell>
          <cell r="CC828">
            <v>0</v>
          </cell>
          <cell r="CD828">
            <v>0</v>
          </cell>
          <cell r="CE828">
            <v>0</v>
          </cell>
          <cell r="CF828">
            <v>0</v>
          </cell>
          <cell r="CG828">
            <v>0</v>
          </cell>
          <cell r="CH828">
            <v>0</v>
          </cell>
          <cell r="CI828">
            <v>0</v>
          </cell>
          <cell r="CJ828">
            <v>0</v>
          </cell>
          <cell r="CK828">
            <v>0</v>
          </cell>
          <cell r="CL828">
            <v>0</v>
          </cell>
          <cell r="CM828">
            <v>0</v>
          </cell>
          <cell r="CN828">
            <v>0</v>
          </cell>
          <cell r="CO828">
            <v>0</v>
          </cell>
          <cell r="CP828">
            <v>0</v>
          </cell>
          <cell r="CQ828">
            <v>0</v>
          </cell>
          <cell r="CR828">
            <v>0</v>
          </cell>
          <cell r="CS828">
            <v>0</v>
          </cell>
          <cell r="CT828">
            <v>0</v>
          </cell>
          <cell r="CU828">
            <v>0</v>
          </cell>
          <cell r="CV828">
            <v>0</v>
          </cell>
          <cell r="CW828">
            <v>0</v>
          </cell>
          <cell r="CX828">
            <v>0</v>
          </cell>
          <cell r="CY828">
            <v>0</v>
          </cell>
          <cell r="CZ828">
            <v>0</v>
          </cell>
          <cell r="DA828">
            <v>0</v>
          </cell>
          <cell r="DB828">
            <v>0</v>
          </cell>
          <cell r="DC828">
            <v>0</v>
          </cell>
          <cell r="DD828">
            <v>0</v>
          </cell>
          <cell r="DE828">
            <v>0</v>
          </cell>
          <cell r="DF828">
            <v>0</v>
          </cell>
          <cell r="DG828">
            <v>0</v>
          </cell>
          <cell r="DH828">
            <v>0</v>
          </cell>
          <cell r="DI828">
            <v>0</v>
          </cell>
          <cell r="DJ828">
            <v>0</v>
          </cell>
          <cell r="DK828">
            <v>0</v>
          </cell>
          <cell r="DL828">
            <v>0</v>
          </cell>
          <cell r="DM828">
            <v>0</v>
          </cell>
          <cell r="DN828">
            <v>0</v>
          </cell>
          <cell r="DO828">
            <v>0</v>
          </cell>
          <cell r="DP828">
            <v>0</v>
          </cell>
          <cell r="DQ828">
            <v>0</v>
          </cell>
          <cell r="DR828">
            <v>0</v>
          </cell>
          <cell r="DS828">
            <v>0</v>
          </cell>
          <cell r="DT828">
            <v>0</v>
          </cell>
          <cell r="DU828">
            <v>0</v>
          </cell>
          <cell r="DV828">
            <v>0</v>
          </cell>
          <cell r="DW828">
            <v>0</v>
          </cell>
          <cell r="DX828">
            <v>0</v>
          </cell>
          <cell r="DY828">
            <v>0</v>
          </cell>
          <cell r="DZ828">
            <v>0</v>
          </cell>
          <cell r="EA828">
            <v>0</v>
          </cell>
          <cell r="EB828">
            <v>0</v>
          </cell>
          <cell r="EC828">
            <v>0</v>
          </cell>
          <cell r="ED828">
            <v>0</v>
          </cell>
          <cell r="EE828">
            <v>0</v>
          </cell>
          <cell r="EF828">
            <v>0</v>
          </cell>
          <cell r="EG828">
            <v>0</v>
          </cell>
          <cell r="EH828">
            <v>0</v>
          </cell>
          <cell r="EI828">
            <v>0</v>
          </cell>
          <cell r="EJ828">
            <v>0</v>
          </cell>
          <cell r="EK828">
            <v>0</v>
          </cell>
          <cell r="EL828">
            <v>0</v>
          </cell>
          <cell r="EM828">
            <v>0</v>
          </cell>
          <cell r="EN828">
            <v>0</v>
          </cell>
        </row>
        <row r="829">
          <cell r="A829">
            <v>0</v>
          </cell>
          <cell r="B829">
            <v>0</v>
          </cell>
          <cell r="C829">
            <v>0</v>
          </cell>
          <cell r="D829">
            <v>0</v>
          </cell>
          <cell r="E829">
            <v>0</v>
          </cell>
          <cell r="F829">
            <v>0</v>
          </cell>
          <cell r="G829">
            <v>0</v>
          </cell>
          <cell r="I829">
            <v>0</v>
          </cell>
          <cell r="J829">
            <v>0</v>
          </cell>
          <cell r="K829">
            <v>0</v>
          </cell>
          <cell r="L829">
            <v>0</v>
          </cell>
          <cell r="M829">
            <v>0</v>
          </cell>
          <cell r="N829">
            <v>0</v>
          </cell>
          <cell r="O829">
            <v>0</v>
          </cell>
          <cell r="P829">
            <v>0</v>
          </cell>
          <cell r="Q829">
            <v>0</v>
          </cell>
          <cell r="R829">
            <v>0</v>
          </cell>
          <cell r="S829">
            <v>0</v>
          </cell>
          <cell r="T829">
            <v>0</v>
          </cell>
          <cell r="U829">
            <v>0</v>
          </cell>
          <cell r="V829">
            <v>0</v>
          </cell>
          <cell r="W829">
            <v>0</v>
          </cell>
          <cell r="X829">
            <v>0</v>
          </cell>
          <cell r="Y829">
            <v>0</v>
          </cell>
          <cell r="Z829">
            <v>0</v>
          </cell>
          <cell r="AA829">
            <v>0</v>
          </cell>
          <cell r="AB829">
            <v>0</v>
          </cell>
          <cell r="AC829">
            <v>0</v>
          </cell>
          <cell r="AD829">
            <v>0</v>
          </cell>
          <cell r="AE829">
            <v>0</v>
          </cell>
          <cell r="AF829">
            <v>0</v>
          </cell>
          <cell r="AG829">
            <v>0</v>
          </cell>
          <cell r="AH829">
            <v>0</v>
          </cell>
          <cell r="AI829">
            <v>0</v>
          </cell>
          <cell r="AJ829">
            <v>0</v>
          </cell>
          <cell r="AK829">
            <v>0</v>
          </cell>
          <cell r="AL829">
            <v>0</v>
          </cell>
          <cell r="AM829">
            <v>0</v>
          </cell>
          <cell r="AN829">
            <v>0</v>
          </cell>
          <cell r="AO829">
            <v>0</v>
          </cell>
          <cell r="AP829">
            <v>0</v>
          </cell>
          <cell r="AQ829">
            <v>0</v>
          </cell>
          <cell r="AR829">
            <v>0</v>
          </cell>
          <cell r="AS829">
            <v>0</v>
          </cell>
          <cell r="AT829">
            <v>0</v>
          </cell>
          <cell r="AU829">
            <v>0</v>
          </cell>
          <cell r="AV829">
            <v>0</v>
          </cell>
          <cell r="AW829">
            <v>0</v>
          </cell>
          <cell r="AX829">
            <v>0</v>
          </cell>
          <cell r="AY829">
            <v>0</v>
          </cell>
          <cell r="AZ829">
            <v>0</v>
          </cell>
          <cell r="BA829">
            <v>0</v>
          </cell>
          <cell r="BB829">
            <v>0</v>
          </cell>
          <cell r="BC829">
            <v>0</v>
          </cell>
          <cell r="BD829">
            <v>0</v>
          </cell>
          <cell r="BE829">
            <v>0</v>
          </cell>
          <cell r="BF829">
            <v>0</v>
          </cell>
          <cell r="BG829">
            <v>0</v>
          </cell>
          <cell r="BH829">
            <v>0</v>
          </cell>
          <cell r="BI829">
            <v>0</v>
          </cell>
          <cell r="BJ829">
            <v>0</v>
          </cell>
          <cell r="BK829">
            <v>0</v>
          </cell>
          <cell r="BL829">
            <v>0</v>
          </cell>
          <cell r="BM829">
            <v>0</v>
          </cell>
          <cell r="BN829">
            <v>0</v>
          </cell>
          <cell r="BO829">
            <v>0</v>
          </cell>
          <cell r="BP829">
            <v>0</v>
          </cell>
          <cell r="BQ829">
            <v>0</v>
          </cell>
          <cell r="BR829">
            <v>0</v>
          </cell>
          <cell r="BS829">
            <v>0</v>
          </cell>
          <cell r="BT829">
            <v>0</v>
          </cell>
          <cell r="BU829">
            <v>0</v>
          </cell>
          <cell r="BV829">
            <v>0</v>
          </cell>
          <cell r="BW829">
            <v>0</v>
          </cell>
          <cell r="BX829">
            <v>0</v>
          </cell>
          <cell r="BY829">
            <v>0</v>
          </cell>
          <cell r="BZ829">
            <v>0</v>
          </cell>
          <cell r="CA829">
            <v>0</v>
          </cell>
          <cell r="CB829">
            <v>0</v>
          </cell>
          <cell r="CC829">
            <v>0</v>
          </cell>
          <cell r="CD829">
            <v>0</v>
          </cell>
          <cell r="CE829">
            <v>0</v>
          </cell>
          <cell r="CF829">
            <v>0</v>
          </cell>
          <cell r="CG829">
            <v>0</v>
          </cell>
          <cell r="CH829">
            <v>0</v>
          </cell>
          <cell r="CI829">
            <v>0</v>
          </cell>
          <cell r="CJ829">
            <v>0</v>
          </cell>
          <cell r="CK829">
            <v>0</v>
          </cell>
          <cell r="CL829">
            <v>0</v>
          </cell>
          <cell r="CM829">
            <v>0</v>
          </cell>
          <cell r="CN829">
            <v>0</v>
          </cell>
          <cell r="CO829">
            <v>0</v>
          </cell>
          <cell r="CP829">
            <v>0</v>
          </cell>
          <cell r="CQ829">
            <v>0</v>
          </cell>
          <cell r="CR829">
            <v>0</v>
          </cell>
          <cell r="CS829">
            <v>0</v>
          </cell>
          <cell r="CT829">
            <v>0</v>
          </cell>
          <cell r="CU829">
            <v>0</v>
          </cell>
          <cell r="CV829">
            <v>0</v>
          </cell>
          <cell r="CW829">
            <v>0</v>
          </cell>
          <cell r="CX829">
            <v>0</v>
          </cell>
          <cell r="CY829">
            <v>0</v>
          </cell>
          <cell r="CZ829">
            <v>0</v>
          </cell>
          <cell r="DA829">
            <v>0</v>
          </cell>
          <cell r="DB829">
            <v>0</v>
          </cell>
          <cell r="DC829">
            <v>0</v>
          </cell>
          <cell r="DD829">
            <v>0</v>
          </cell>
          <cell r="DE829">
            <v>0</v>
          </cell>
          <cell r="DF829">
            <v>0</v>
          </cell>
          <cell r="DG829">
            <v>0</v>
          </cell>
          <cell r="DH829">
            <v>0</v>
          </cell>
          <cell r="DI829">
            <v>0</v>
          </cell>
          <cell r="DJ829">
            <v>0</v>
          </cell>
          <cell r="DK829">
            <v>0</v>
          </cell>
          <cell r="DL829">
            <v>0</v>
          </cell>
          <cell r="DM829">
            <v>0</v>
          </cell>
          <cell r="DN829">
            <v>0</v>
          </cell>
          <cell r="DO829">
            <v>0</v>
          </cell>
          <cell r="DP829">
            <v>0</v>
          </cell>
          <cell r="DQ829">
            <v>0</v>
          </cell>
          <cell r="DR829">
            <v>0</v>
          </cell>
          <cell r="DS829">
            <v>0</v>
          </cell>
          <cell r="DT829">
            <v>0</v>
          </cell>
          <cell r="DU829">
            <v>0</v>
          </cell>
          <cell r="DV829">
            <v>0</v>
          </cell>
          <cell r="DW829">
            <v>0</v>
          </cell>
          <cell r="DX829">
            <v>0</v>
          </cell>
          <cell r="DY829">
            <v>0</v>
          </cell>
          <cell r="DZ829">
            <v>0</v>
          </cell>
          <cell r="EA829">
            <v>0</v>
          </cell>
          <cell r="EB829">
            <v>0</v>
          </cell>
          <cell r="EC829">
            <v>0</v>
          </cell>
          <cell r="ED829">
            <v>0</v>
          </cell>
          <cell r="EE829">
            <v>0</v>
          </cell>
          <cell r="EF829">
            <v>0</v>
          </cell>
          <cell r="EG829">
            <v>0</v>
          </cell>
          <cell r="EH829">
            <v>0</v>
          </cell>
          <cell r="EI829">
            <v>0</v>
          </cell>
          <cell r="EJ829">
            <v>0</v>
          </cell>
          <cell r="EK829">
            <v>0</v>
          </cell>
          <cell r="EL829">
            <v>0</v>
          </cell>
          <cell r="EM829">
            <v>0</v>
          </cell>
          <cell r="EN829">
            <v>0</v>
          </cell>
        </row>
        <row r="830">
          <cell r="A830">
            <v>0</v>
          </cell>
          <cell r="B830">
            <v>0</v>
          </cell>
          <cell r="C830">
            <v>0</v>
          </cell>
          <cell r="D830">
            <v>0</v>
          </cell>
          <cell r="E830">
            <v>0</v>
          </cell>
          <cell r="F830">
            <v>0</v>
          </cell>
          <cell r="G830">
            <v>0</v>
          </cell>
          <cell r="I830">
            <v>0</v>
          </cell>
          <cell r="J830">
            <v>0</v>
          </cell>
          <cell r="K830">
            <v>0</v>
          </cell>
          <cell r="L830">
            <v>0</v>
          </cell>
          <cell r="M830">
            <v>0</v>
          </cell>
          <cell r="N830">
            <v>0</v>
          </cell>
          <cell r="O830">
            <v>0</v>
          </cell>
          <cell r="P830">
            <v>0</v>
          </cell>
          <cell r="Q830">
            <v>0</v>
          </cell>
          <cell r="R830">
            <v>0</v>
          </cell>
          <cell r="S830">
            <v>0</v>
          </cell>
          <cell r="T830">
            <v>0</v>
          </cell>
          <cell r="U830">
            <v>0</v>
          </cell>
          <cell r="V830">
            <v>0</v>
          </cell>
          <cell r="W830">
            <v>0</v>
          </cell>
          <cell r="X830">
            <v>0</v>
          </cell>
          <cell r="Y830">
            <v>0</v>
          </cell>
          <cell r="Z830">
            <v>0</v>
          </cell>
          <cell r="AA830">
            <v>0</v>
          </cell>
          <cell r="AB830">
            <v>0</v>
          </cell>
          <cell r="AC830">
            <v>0</v>
          </cell>
          <cell r="AD830">
            <v>0</v>
          </cell>
          <cell r="AE830">
            <v>0</v>
          </cell>
          <cell r="AF830">
            <v>0</v>
          </cell>
          <cell r="AG830">
            <v>0</v>
          </cell>
          <cell r="AH830">
            <v>0</v>
          </cell>
          <cell r="AI830">
            <v>0</v>
          </cell>
          <cell r="AJ830">
            <v>0</v>
          </cell>
          <cell r="AK830">
            <v>0</v>
          </cell>
          <cell r="AL830">
            <v>0</v>
          </cell>
          <cell r="AM830">
            <v>0</v>
          </cell>
          <cell r="AN830">
            <v>0</v>
          </cell>
          <cell r="AO830">
            <v>0</v>
          </cell>
          <cell r="AP830">
            <v>0</v>
          </cell>
          <cell r="AQ830">
            <v>0</v>
          </cell>
          <cell r="AR830">
            <v>0</v>
          </cell>
          <cell r="AS830">
            <v>0</v>
          </cell>
          <cell r="AT830">
            <v>0</v>
          </cell>
          <cell r="AU830">
            <v>0</v>
          </cell>
          <cell r="AV830">
            <v>0</v>
          </cell>
          <cell r="AW830">
            <v>0</v>
          </cell>
          <cell r="AX830">
            <v>0</v>
          </cell>
          <cell r="AY830">
            <v>0</v>
          </cell>
          <cell r="AZ830">
            <v>0</v>
          </cell>
          <cell r="BA830">
            <v>0</v>
          </cell>
          <cell r="BB830">
            <v>0</v>
          </cell>
          <cell r="BC830">
            <v>0</v>
          </cell>
          <cell r="BD830">
            <v>0</v>
          </cell>
          <cell r="BE830">
            <v>0</v>
          </cell>
          <cell r="BF830">
            <v>0</v>
          </cell>
          <cell r="BG830">
            <v>0</v>
          </cell>
          <cell r="BH830">
            <v>0</v>
          </cell>
          <cell r="BI830">
            <v>0</v>
          </cell>
          <cell r="BJ830">
            <v>0</v>
          </cell>
          <cell r="BK830">
            <v>0</v>
          </cell>
          <cell r="BL830">
            <v>0</v>
          </cell>
          <cell r="BM830">
            <v>0</v>
          </cell>
          <cell r="BN830">
            <v>0</v>
          </cell>
          <cell r="BO830">
            <v>0</v>
          </cell>
          <cell r="BP830">
            <v>0</v>
          </cell>
          <cell r="BQ830">
            <v>0</v>
          </cell>
          <cell r="BR830">
            <v>0</v>
          </cell>
          <cell r="BS830">
            <v>0</v>
          </cell>
          <cell r="BT830">
            <v>0</v>
          </cell>
          <cell r="BU830">
            <v>0</v>
          </cell>
          <cell r="BV830">
            <v>0</v>
          </cell>
          <cell r="BW830">
            <v>0</v>
          </cell>
          <cell r="BX830">
            <v>0</v>
          </cell>
          <cell r="BY830">
            <v>0</v>
          </cell>
          <cell r="BZ830">
            <v>0</v>
          </cell>
          <cell r="CA830">
            <v>0</v>
          </cell>
          <cell r="CB830">
            <v>0</v>
          </cell>
          <cell r="CC830">
            <v>0</v>
          </cell>
          <cell r="CD830">
            <v>0</v>
          </cell>
          <cell r="CE830">
            <v>0</v>
          </cell>
          <cell r="CF830">
            <v>0</v>
          </cell>
          <cell r="CG830">
            <v>0</v>
          </cell>
          <cell r="CH830">
            <v>0</v>
          </cell>
          <cell r="CI830">
            <v>0</v>
          </cell>
          <cell r="CJ830">
            <v>0</v>
          </cell>
          <cell r="CK830">
            <v>0</v>
          </cell>
          <cell r="CL830">
            <v>0</v>
          </cell>
          <cell r="CM830">
            <v>0</v>
          </cell>
          <cell r="CN830">
            <v>0</v>
          </cell>
          <cell r="CO830">
            <v>0</v>
          </cell>
          <cell r="CP830">
            <v>0</v>
          </cell>
          <cell r="CQ830">
            <v>0</v>
          </cell>
          <cell r="CR830">
            <v>0</v>
          </cell>
          <cell r="CS830">
            <v>0</v>
          </cell>
          <cell r="CT830">
            <v>0</v>
          </cell>
          <cell r="CU830">
            <v>0</v>
          </cell>
          <cell r="CV830">
            <v>0</v>
          </cell>
          <cell r="CW830">
            <v>0</v>
          </cell>
          <cell r="CX830">
            <v>0</v>
          </cell>
          <cell r="CY830">
            <v>0</v>
          </cell>
          <cell r="CZ830">
            <v>0</v>
          </cell>
          <cell r="DA830">
            <v>0</v>
          </cell>
          <cell r="DB830">
            <v>0</v>
          </cell>
          <cell r="DC830">
            <v>0</v>
          </cell>
          <cell r="DD830">
            <v>0</v>
          </cell>
          <cell r="DE830">
            <v>0</v>
          </cell>
          <cell r="DF830">
            <v>0</v>
          </cell>
          <cell r="DG830">
            <v>0</v>
          </cell>
          <cell r="DH830">
            <v>0</v>
          </cell>
          <cell r="DI830">
            <v>0</v>
          </cell>
          <cell r="DJ830">
            <v>0</v>
          </cell>
          <cell r="DK830">
            <v>0</v>
          </cell>
          <cell r="DL830">
            <v>0</v>
          </cell>
          <cell r="DM830">
            <v>0</v>
          </cell>
          <cell r="DN830">
            <v>0</v>
          </cell>
          <cell r="DO830">
            <v>0</v>
          </cell>
          <cell r="DP830">
            <v>0</v>
          </cell>
          <cell r="DQ830">
            <v>0</v>
          </cell>
          <cell r="DR830">
            <v>0</v>
          </cell>
          <cell r="DS830">
            <v>0</v>
          </cell>
          <cell r="DT830">
            <v>0</v>
          </cell>
          <cell r="DU830">
            <v>0</v>
          </cell>
          <cell r="DV830">
            <v>0</v>
          </cell>
          <cell r="DW830">
            <v>0</v>
          </cell>
          <cell r="DX830">
            <v>0</v>
          </cell>
          <cell r="DY830">
            <v>0</v>
          </cell>
          <cell r="DZ830">
            <v>0</v>
          </cell>
          <cell r="EA830">
            <v>0</v>
          </cell>
          <cell r="EB830">
            <v>0</v>
          </cell>
          <cell r="EC830">
            <v>0</v>
          </cell>
          <cell r="ED830">
            <v>0</v>
          </cell>
          <cell r="EE830">
            <v>0</v>
          </cell>
          <cell r="EF830">
            <v>0</v>
          </cell>
          <cell r="EG830">
            <v>0</v>
          </cell>
          <cell r="EH830">
            <v>0</v>
          </cell>
          <cell r="EI830">
            <v>0</v>
          </cell>
          <cell r="EJ830">
            <v>0</v>
          </cell>
          <cell r="EK830">
            <v>0</v>
          </cell>
          <cell r="EL830">
            <v>0</v>
          </cell>
          <cell r="EM830">
            <v>0</v>
          </cell>
          <cell r="EN830">
            <v>0</v>
          </cell>
        </row>
        <row r="831">
          <cell r="A831">
            <v>0</v>
          </cell>
          <cell r="B831">
            <v>0</v>
          </cell>
          <cell r="C831">
            <v>0</v>
          </cell>
          <cell r="D831">
            <v>0</v>
          </cell>
          <cell r="E831">
            <v>0</v>
          </cell>
          <cell r="F831">
            <v>0</v>
          </cell>
          <cell r="G831">
            <v>0</v>
          </cell>
          <cell r="I831">
            <v>0</v>
          </cell>
          <cell r="J831">
            <v>0</v>
          </cell>
          <cell r="K831">
            <v>0</v>
          </cell>
          <cell r="L831">
            <v>0</v>
          </cell>
          <cell r="M831">
            <v>0</v>
          </cell>
          <cell r="N831">
            <v>0</v>
          </cell>
          <cell r="O831">
            <v>0</v>
          </cell>
          <cell r="P831">
            <v>0</v>
          </cell>
          <cell r="Q831">
            <v>0</v>
          </cell>
          <cell r="R831">
            <v>0</v>
          </cell>
          <cell r="S831">
            <v>0</v>
          </cell>
          <cell r="T831">
            <v>0</v>
          </cell>
          <cell r="U831">
            <v>0</v>
          </cell>
          <cell r="V831">
            <v>0</v>
          </cell>
          <cell r="W831">
            <v>0</v>
          </cell>
          <cell r="X831">
            <v>0</v>
          </cell>
          <cell r="Y831">
            <v>0</v>
          </cell>
          <cell r="Z831">
            <v>0</v>
          </cell>
          <cell r="AA831">
            <v>0</v>
          </cell>
          <cell r="AB831">
            <v>0</v>
          </cell>
          <cell r="AC831">
            <v>0</v>
          </cell>
          <cell r="AD831">
            <v>0</v>
          </cell>
          <cell r="AE831">
            <v>0</v>
          </cell>
          <cell r="AF831">
            <v>0</v>
          </cell>
          <cell r="AG831">
            <v>0</v>
          </cell>
          <cell r="AH831">
            <v>0</v>
          </cell>
          <cell r="AI831">
            <v>0</v>
          </cell>
          <cell r="AJ831">
            <v>0</v>
          </cell>
          <cell r="AK831">
            <v>0</v>
          </cell>
          <cell r="AL831">
            <v>0</v>
          </cell>
          <cell r="AM831">
            <v>0</v>
          </cell>
          <cell r="AN831">
            <v>0</v>
          </cell>
          <cell r="AO831">
            <v>0</v>
          </cell>
          <cell r="AP831">
            <v>0</v>
          </cell>
          <cell r="AQ831">
            <v>0</v>
          </cell>
          <cell r="AR831">
            <v>0</v>
          </cell>
          <cell r="AS831">
            <v>0</v>
          </cell>
          <cell r="AT831">
            <v>0</v>
          </cell>
          <cell r="AU831">
            <v>0</v>
          </cell>
          <cell r="AV831">
            <v>0</v>
          </cell>
          <cell r="AW831">
            <v>0</v>
          </cell>
          <cell r="AX831">
            <v>0</v>
          </cell>
          <cell r="AY831">
            <v>0</v>
          </cell>
          <cell r="AZ831">
            <v>0</v>
          </cell>
          <cell r="BA831">
            <v>0</v>
          </cell>
          <cell r="BB831">
            <v>0</v>
          </cell>
          <cell r="BC831">
            <v>0</v>
          </cell>
          <cell r="BD831">
            <v>0</v>
          </cell>
          <cell r="BE831">
            <v>0</v>
          </cell>
          <cell r="BF831">
            <v>0</v>
          </cell>
          <cell r="BG831">
            <v>0</v>
          </cell>
          <cell r="BH831">
            <v>0</v>
          </cell>
          <cell r="BI831">
            <v>0</v>
          </cell>
          <cell r="BJ831">
            <v>0</v>
          </cell>
          <cell r="BK831">
            <v>0</v>
          </cell>
          <cell r="BL831">
            <v>0</v>
          </cell>
          <cell r="BM831">
            <v>0</v>
          </cell>
          <cell r="BN831">
            <v>0</v>
          </cell>
          <cell r="BO831">
            <v>0</v>
          </cell>
          <cell r="BP831">
            <v>0</v>
          </cell>
          <cell r="BQ831">
            <v>0</v>
          </cell>
          <cell r="BR831">
            <v>0</v>
          </cell>
          <cell r="BS831">
            <v>0</v>
          </cell>
          <cell r="BT831">
            <v>0</v>
          </cell>
          <cell r="BU831">
            <v>0</v>
          </cell>
          <cell r="BV831">
            <v>0</v>
          </cell>
          <cell r="BW831">
            <v>0</v>
          </cell>
          <cell r="BX831">
            <v>0</v>
          </cell>
          <cell r="BY831">
            <v>0</v>
          </cell>
          <cell r="BZ831">
            <v>0</v>
          </cell>
          <cell r="CA831">
            <v>0</v>
          </cell>
          <cell r="CB831">
            <v>0</v>
          </cell>
          <cell r="CC831">
            <v>0</v>
          </cell>
          <cell r="CD831">
            <v>0</v>
          </cell>
          <cell r="CE831">
            <v>0</v>
          </cell>
          <cell r="CF831">
            <v>0</v>
          </cell>
          <cell r="CG831">
            <v>0</v>
          </cell>
          <cell r="CH831">
            <v>0</v>
          </cell>
          <cell r="CI831">
            <v>0</v>
          </cell>
          <cell r="CJ831">
            <v>0</v>
          </cell>
          <cell r="CK831">
            <v>0</v>
          </cell>
          <cell r="CL831">
            <v>0</v>
          </cell>
          <cell r="CM831">
            <v>0</v>
          </cell>
          <cell r="CN831">
            <v>0</v>
          </cell>
          <cell r="CO831">
            <v>0</v>
          </cell>
          <cell r="CP831">
            <v>0</v>
          </cell>
          <cell r="CQ831">
            <v>0</v>
          </cell>
          <cell r="CR831">
            <v>0</v>
          </cell>
          <cell r="CS831">
            <v>0</v>
          </cell>
          <cell r="CT831">
            <v>0</v>
          </cell>
          <cell r="CU831">
            <v>0</v>
          </cell>
          <cell r="CV831">
            <v>0</v>
          </cell>
          <cell r="CW831">
            <v>0</v>
          </cell>
          <cell r="CX831">
            <v>0</v>
          </cell>
          <cell r="CY831">
            <v>0</v>
          </cell>
          <cell r="CZ831">
            <v>0</v>
          </cell>
          <cell r="DA831">
            <v>0</v>
          </cell>
          <cell r="DB831">
            <v>0</v>
          </cell>
          <cell r="DC831">
            <v>0</v>
          </cell>
          <cell r="DD831">
            <v>0</v>
          </cell>
          <cell r="DE831">
            <v>0</v>
          </cell>
          <cell r="DF831">
            <v>0</v>
          </cell>
          <cell r="DG831">
            <v>0</v>
          </cell>
          <cell r="DH831">
            <v>0</v>
          </cell>
          <cell r="DI831">
            <v>0</v>
          </cell>
          <cell r="DJ831">
            <v>0</v>
          </cell>
          <cell r="DK831">
            <v>0</v>
          </cell>
          <cell r="DL831">
            <v>0</v>
          </cell>
          <cell r="DM831">
            <v>0</v>
          </cell>
          <cell r="DN831">
            <v>0</v>
          </cell>
          <cell r="DO831">
            <v>0</v>
          </cell>
          <cell r="DP831">
            <v>0</v>
          </cell>
          <cell r="DQ831">
            <v>0</v>
          </cell>
          <cell r="DR831">
            <v>0</v>
          </cell>
          <cell r="DS831">
            <v>0</v>
          </cell>
          <cell r="DT831">
            <v>0</v>
          </cell>
          <cell r="DU831">
            <v>0</v>
          </cell>
          <cell r="DV831">
            <v>0</v>
          </cell>
          <cell r="DW831">
            <v>0</v>
          </cell>
          <cell r="DX831">
            <v>0</v>
          </cell>
          <cell r="DY831">
            <v>0</v>
          </cell>
          <cell r="DZ831">
            <v>0</v>
          </cell>
          <cell r="EA831">
            <v>0</v>
          </cell>
          <cell r="EB831">
            <v>0</v>
          </cell>
          <cell r="EC831">
            <v>0</v>
          </cell>
          <cell r="ED831">
            <v>0</v>
          </cell>
          <cell r="EE831">
            <v>0</v>
          </cell>
          <cell r="EF831">
            <v>0</v>
          </cell>
          <cell r="EG831">
            <v>0</v>
          </cell>
          <cell r="EH831">
            <v>0</v>
          </cell>
          <cell r="EI831">
            <v>0</v>
          </cell>
          <cell r="EJ831">
            <v>0</v>
          </cell>
          <cell r="EK831">
            <v>0</v>
          </cell>
          <cell r="EL831">
            <v>0</v>
          </cell>
          <cell r="EM831">
            <v>0</v>
          </cell>
          <cell r="EN831">
            <v>0</v>
          </cell>
        </row>
        <row r="832">
          <cell r="A832">
            <v>0</v>
          </cell>
          <cell r="B832">
            <v>0</v>
          </cell>
          <cell r="C832">
            <v>0</v>
          </cell>
          <cell r="D832">
            <v>0</v>
          </cell>
          <cell r="E832">
            <v>0</v>
          </cell>
          <cell r="F832">
            <v>0</v>
          </cell>
          <cell r="G832">
            <v>0</v>
          </cell>
          <cell r="I832">
            <v>0</v>
          </cell>
          <cell r="J832">
            <v>0</v>
          </cell>
          <cell r="K832">
            <v>0</v>
          </cell>
          <cell r="L832">
            <v>0</v>
          </cell>
          <cell r="M832">
            <v>0</v>
          </cell>
          <cell r="N832">
            <v>0</v>
          </cell>
          <cell r="O832">
            <v>0</v>
          </cell>
          <cell r="P832">
            <v>0</v>
          </cell>
          <cell r="Q832">
            <v>0</v>
          </cell>
          <cell r="R832">
            <v>0</v>
          </cell>
          <cell r="S832">
            <v>0</v>
          </cell>
          <cell r="T832">
            <v>0</v>
          </cell>
          <cell r="U832">
            <v>0</v>
          </cell>
          <cell r="V832">
            <v>0</v>
          </cell>
          <cell r="W832">
            <v>0</v>
          </cell>
          <cell r="X832">
            <v>0</v>
          </cell>
          <cell r="Y832">
            <v>0</v>
          </cell>
          <cell r="Z832">
            <v>0</v>
          </cell>
          <cell r="AA832">
            <v>0</v>
          </cell>
          <cell r="AB832">
            <v>0</v>
          </cell>
          <cell r="AC832">
            <v>0</v>
          </cell>
          <cell r="AD832">
            <v>0</v>
          </cell>
          <cell r="AE832">
            <v>0</v>
          </cell>
          <cell r="AF832">
            <v>0</v>
          </cell>
          <cell r="AG832">
            <v>0</v>
          </cell>
          <cell r="AH832">
            <v>0</v>
          </cell>
          <cell r="AI832">
            <v>0</v>
          </cell>
          <cell r="AJ832">
            <v>0</v>
          </cell>
          <cell r="AK832">
            <v>0</v>
          </cell>
          <cell r="AL832">
            <v>0</v>
          </cell>
          <cell r="AM832">
            <v>0</v>
          </cell>
          <cell r="AN832">
            <v>0</v>
          </cell>
          <cell r="AO832">
            <v>0</v>
          </cell>
          <cell r="AP832">
            <v>0</v>
          </cell>
          <cell r="AQ832">
            <v>0</v>
          </cell>
          <cell r="AR832">
            <v>0</v>
          </cell>
          <cell r="AS832">
            <v>0</v>
          </cell>
          <cell r="AT832">
            <v>0</v>
          </cell>
          <cell r="AU832">
            <v>0</v>
          </cell>
          <cell r="AV832">
            <v>0</v>
          </cell>
          <cell r="AW832">
            <v>0</v>
          </cell>
          <cell r="AX832">
            <v>0</v>
          </cell>
          <cell r="AY832">
            <v>0</v>
          </cell>
          <cell r="AZ832">
            <v>0</v>
          </cell>
          <cell r="BA832">
            <v>0</v>
          </cell>
          <cell r="BB832">
            <v>0</v>
          </cell>
          <cell r="BC832">
            <v>0</v>
          </cell>
          <cell r="BD832">
            <v>0</v>
          </cell>
          <cell r="BE832">
            <v>0</v>
          </cell>
          <cell r="BF832">
            <v>0</v>
          </cell>
          <cell r="BG832">
            <v>0</v>
          </cell>
          <cell r="BH832">
            <v>0</v>
          </cell>
          <cell r="BI832">
            <v>0</v>
          </cell>
          <cell r="BJ832">
            <v>0</v>
          </cell>
          <cell r="BK832">
            <v>0</v>
          </cell>
          <cell r="BL832">
            <v>0</v>
          </cell>
          <cell r="BM832">
            <v>0</v>
          </cell>
          <cell r="BN832">
            <v>0</v>
          </cell>
          <cell r="BO832">
            <v>0</v>
          </cell>
          <cell r="BP832">
            <v>0</v>
          </cell>
          <cell r="BQ832">
            <v>0</v>
          </cell>
          <cell r="BR832">
            <v>0</v>
          </cell>
          <cell r="BS832">
            <v>0</v>
          </cell>
          <cell r="BT832">
            <v>0</v>
          </cell>
          <cell r="BU832">
            <v>0</v>
          </cell>
          <cell r="BV832">
            <v>0</v>
          </cell>
          <cell r="BW832">
            <v>0</v>
          </cell>
          <cell r="BX832">
            <v>0</v>
          </cell>
          <cell r="BY832">
            <v>0</v>
          </cell>
          <cell r="BZ832">
            <v>0</v>
          </cell>
          <cell r="CA832">
            <v>0</v>
          </cell>
          <cell r="CB832">
            <v>0</v>
          </cell>
          <cell r="CC832">
            <v>0</v>
          </cell>
          <cell r="CD832">
            <v>0</v>
          </cell>
          <cell r="CE832">
            <v>0</v>
          </cell>
          <cell r="CF832">
            <v>0</v>
          </cell>
          <cell r="CG832">
            <v>0</v>
          </cell>
          <cell r="CH832">
            <v>0</v>
          </cell>
          <cell r="CI832">
            <v>0</v>
          </cell>
          <cell r="CJ832">
            <v>0</v>
          </cell>
          <cell r="CK832">
            <v>0</v>
          </cell>
          <cell r="CL832">
            <v>0</v>
          </cell>
          <cell r="CM832">
            <v>0</v>
          </cell>
          <cell r="CN832">
            <v>0</v>
          </cell>
          <cell r="CO832">
            <v>0</v>
          </cell>
          <cell r="CP832">
            <v>0</v>
          </cell>
          <cell r="CQ832">
            <v>0</v>
          </cell>
          <cell r="CR832">
            <v>0</v>
          </cell>
          <cell r="CS832">
            <v>0</v>
          </cell>
          <cell r="CT832">
            <v>0</v>
          </cell>
          <cell r="CU832">
            <v>0</v>
          </cell>
          <cell r="CV832">
            <v>0</v>
          </cell>
          <cell r="CW832">
            <v>0</v>
          </cell>
          <cell r="CX832">
            <v>0</v>
          </cell>
          <cell r="CY832">
            <v>0</v>
          </cell>
          <cell r="CZ832">
            <v>0</v>
          </cell>
          <cell r="DA832">
            <v>0</v>
          </cell>
          <cell r="DB832">
            <v>0</v>
          </cell>
          <cell r="DC832">
            <v>0</v>
          </cell>
          <cell r="DD832">
            <v>0</v>
          </cell>
          <cell r="DE832">
            <v>0</v>
          </cell>
          <cell r="DF832">
            <v>0</v>
          </cell>
          <cell r="DG832">
            <v>0</v>
          </cell>
          <cell r="DH832">
            <v>0</v>
          </cell>
          <cell r="DI832">
            <v>0</v>
          </cell>
          <cell r="DJ832">
            <v>0</v>
          </cell>
          <cell r="DK832">
            <v>0</v>
          </cell>
          <cell r="DL832">
            <v>0</v>
          </cell>
          <cell r="DM832">
            <v>0</v>
          </cell>
          <cell r="DN832">
            <v>0</v>
          </cell>
          <cell r="DO832">
            <v>0</v>
          </cell>
          <cell r="DP832">
            <v>0</v>
          </cell>
          <cell r="DQ832">
            <v>0</v>
          </cell>
          <cell r="DR832">
            <v>0</v>
          </cell>
          <cell r="DS832">
            <v>0</v>
          </cell>
          <cell r="DT832">
            <v>0</v>
          </cell>
          <cell r="DU832">
            <v>0</v>
          </cell>
          <cell r="DV832">
            <v>0</v>
          </cell>
          <cell r="DW832">
            <v>0</v>
          </cell>
          <cell r="DX832">
            <v>0</v>
          </cell>
          <cell r="DY832">
            <v>0</v>
          </cell>
          <cell r="DZ832">
            <v>0</v>
          </cell>
          <cell r="EA832">
            <v>0</v>
          </cell>
          <cell r="EB832">
            <v>0</v>
          </cell>
          <cell r="EC832">
            <v>0</v>
          </cell>
          <cell r="ED832">
            <v>0</v>
          </cell>
          <cell r="EE832">
            <v>0</v>
          </cell>
          <cell r="EF832">
            <v>0</v>
          </cell>
          <cell r="EG832">
            <v>0</v>
          </cell>
          <cell r="EH832">
            <v>0</v>
          </cell>
          <cell r="EI832">
            <v>0</v>
          </cell>
          <cell r="EJ832">
            <v>0</v>
          </cell>
          <cell r="EK832">
            <v>0</v>
          </cell>
          <cell r="EL832">
            <v>0</v>
          </cell>
          <cell r="EM832">
            <v>0</v>
          </cell>
          <cell r="EN832">
            <v>0</v>
          </cell>
        </row>
        <row r="833">
          <cell r="A833">
            <v>0</v>
          </cell>
          <cell r="B833">
            <v>0</v>
          </cell>
          <cell r="C833">
            <v>0</v>
          </cell>
          <cell r="D833">
            <v>0</v>
          </cell>
          <cell r="E833">
            <v>0</v>
          </cell>
          <cell r="F833">
            <v>0</v>
          </cell>
          <cell r="G833">
            <v>0</v>
          </cell>
          <cell r="I833">
            <v>0</v>
          </cell>
          <cell r="J833">
            <v>0</v>
          </cell>
          <cell r="K833">
            <v>0</v>
          </cell>
          <cell r="L833">
            <v>0</v>
          </cell>
          <cell r="M833">
            <v>0</v>
          </cell>
          <cell r="N833">
            <v>0</v>
          </cell>
          <cell r="O833">
            <v>0</v>
          </cell>
          <cell r="P833">
            <v>0</v>
          </cell>
          <cell r="Q833">
            <v>0</v>
          </cell>
          <cell r="R833">
            <v>0</v>
          </cell>
          <cell r="S833">
            <v>0</v>
          </cell>
          <cell r="T833">
            <v>0</v>
          </cell>
          <cell r="U833">
            <v>0</v>
          </cell>
          <cell r="V833">
            <v>0</v>
          </cell>
          <cell r="W833">
            <v>0</v>
          </cell>
          <cell r="X833">
            <v>0</v>
          </cell>
          <cell r="Y833">
            <v>0</v>
          </cell>
          <cell r="Z833">
            <v>0</v>
          </cell>
          <cell r="AA833">
            <v>0</v>
          </cell>
          <cell r="AB833">
            <v>0</v>
          </cell>
          <cell r="AC833">
            <v>0</v>
          </cell>
          <cell r="AD833">
            <v>0</v>
          </cell>
          <cell r="AE833">
            <v>0</v>
          </cell>
          <cell r="AF833">
            <v>0</v>
          </cell>
          <cell r="AG833">
            <v>0</v>
          </cell>
          <cell r="AH833">
            <v>0</v>
          </cell>
          <cell r="AI833">
            <v>0</v>
          </cell>
          <cell r="AJ833">
            <v>0</v>
          </cell>
          <cell r="AK833">
            <v>0</v>
          </cell>
          <cell r="AL833">
            <v>0</v>
          </cell>
          <cell r="AM833">
            <v>0</v>
          </cell>
          <cell r="AN833">
            <v>0</v>
          </cell>
          <cell r="AO833">
            <v>0</v>
          </cell>
          <cell r="AP833">
            <v>0</v>
          </cell>
          <cell r="AQ833">
            <v>0</v>
          </cell>
          <cell r="AR833">
            <v>0</v>
          </cell>
          <cell r="AS833">
            <v>0</v>
          </cell>
          <cell r="AT833">
            <v>0</v>
          </cell>
          <cell r="AU833">
            <v>0</v>
          </cell>
          <cell r="AV833">
            <v>0</v>
          </cell>
          <cell r="AW833">
            <v>0</v>
          </cell>
          <cell r="AX833">
            <v>0</v>
          </cell>
          <cell r="AY833">
            <v>0</v>
          </cell>
          <cell r="AZ833">
            <v>0</v>
          </cell>
          <cell r="BA833">
            <v>0</v>
          </cell>
          <cell r="BB833">
            <v>0</v>
          </cell>
          <cell r="BC833">
            <v>0</v>
          </cell>
          <cell r="BD833">
            <v>0</v>
          </cell>
          <cell r="BE833">
            <v>0</v>
          </cell>
          <cell r="BF833">
            <v>0</v>
          </cell>
          <cell r="BG833">
            <v>0</v>
          </cell>
          <cell r="BH833">
            <v>0</v>
          </cell>
          <cell r="BI833">
            <v>0</v>
          </cell>
          <cell r="BJ833">
            <v>0</v>
          </cell>
          <cell r="BK833">
            <v>0</v>
          </cell>
          <cell r="BL833">
            <v>0</v>
          </cell>
          <cell r="BM833">
            <v>0</v>
          </cell>
          <cell r="BN833">
            <v>0</v>
          </cell>
          <cell r="BO833">
            <v>0</v>
          </cell>
          <cell r="BP833">
            <v>0</v>
          </cell>
          <cell r="BQ833">
            <v>0</v>
          </cell>
          <cell r="BR833">
            <v>0</v>
          </cell>
          <cell r="BS833">
            <v>0</v>
          </cell>
          <cell r="BT833">
            <v>0</v>
          </cell>
          <cell r="BU833">
            <v>0</v>
          </cell>
          <cell r="BV833">
            <v>0</v>
          </cell>
          <cell r="BW833">
            <v>0</v>
          </cell>
          <cell r="BX833">
            <v>0</v>
          </cell>
          <cell r="BY833">
            <v>0</v>
          </cell>
          <cell r="BZ833">
            <v>0</v>
          </cell>
          <cell r="CA833">
            <v>0</v>
          </cell>
          <cell r="CB833">
            <v>0</v>
          </cell>
          <cell r="CC833">
            <v>0</v>
          </cell>
          <cell r="CD833">
            <v>0</v>
          </cell>
          <cell r="CE833">
            <v>0</v>
          </cell>
          <cell r="CF833">
            <v>0</v>
          </cell>
          <cell r="CG833">
            <v>0</v>
          </cell>
          <cell r="CH833">
            <v>0</v>
          </cell>
          <cell r="CI833">
            <v>0</v>
          </cell>
          <cell r="CJ833">
            <v>0</v>
          </cell>
          <cell r="CK833">
            <v>0</v>
          </cell>
          <cell r="CL833">
            <v>0</v>
          </cell>
          <cell r="CM833">
            <v>0</v>
          </cell>
          <cell r="CN833">
            <v>0</v>
          </cell>
          <cell r="CO833">
            <v>0</v>
          </cell>
          <cell r="CP833">
            <v>0</v>
          </cell>
          <cell r="CQ833">
            <v>0</v>
          </cell>
          <cell r="CR833">
            <v>0</v>
          </cell>
          <cell r="CS833">
            <v>0</v>
          </cell>
          <cell r="CT833">
            <v>0</v>
          </cell>
          <cell r="CU833">
            <v>0</v>
          </cell>
          <cell r="CV833">
            <v>0</v>
          </cell>
          <cell r="CW833">
            <v>0</v>
          </cell>
          <cell r="CX833">
            <v>0</v>
          </cell>
          <cell r="CY833">
            <v>0</v>
          </cell>
          <cell r="CZ833">
            <v>0</v>
          </cell>
          <cell r="DA833">
            <v>0</v>
          </cell>
          <cell r="DB833">
            <v>0</v>
          </cell>
          <cell r="DC833">
            <v>0</v>
          </cell>
          <cell r="DD833">
            <v>0</v>
          </cell>
          <cell r="DE833">
            <v>0</v>
          </cell>
          <cell r="DF833">
            <v>0</v>
          </cell>
          <cell r="DG833">
            <v>0</v>
          </cell>
          <cell r="DH833">
            <v>0</v>
          </cell>
          <cell r="DI833">
            <v>0</v>
          </cell>
          <cell r="DJ833">
            <v>0</v>
          </cell>
          <cell r="DK833">
            <v>0</v>
          </cell>
          <cell r="DL833">
            <v>0</v>
          </cell>
          <cell r="DM833">
            <v>0</v>
          </cell>
          <cell r="DN833">
            <v>0</v>
          </cell>
          <cell r="DO833">
            <v>0</v>
          </cell>
          <cell r="DP833">
            <v>0</v>
          </cell>
          <cell r="DQ833">
            <v>0</v>
          </cell>
          <cell r="DR833">
            <v>0</v>
          </cell>
          <cell r="DS833">
            <v>0</v>
          </cell>
          <cell r="DT833">
            <v>0</v>
          </cell>
          <cell r="DU833">
            <v>0</v>
          </cell>
          <cell r="DV833">
            <v>0</v>
          </cell>
          <cell r="DW833">
            <v>0</v>
          </cell>
          <cell r="DX833">
            <v>0</v>
          </cell>
          <cell r="DY833">
            <v>0</v>
          </cell>
          <cell r="DZ833">
            <v>0</v>
          </cell>
          <cell r="EA833">
            <v>0</v>
          </cell>
          <cell r="EB833">
            <v>0</v>
          </cell>
          <cell r="EC833">
            <v>0</v>
          </cell>
          <cell r="ED833">
            <v>0</v>
          </cell>
          <cell r="EE833">
            <v>0</v>
          </cell>
          <cell r="EF833">
            <v>0</v>
          </cell>
          <cell r="EG833">
            <v>0</v>
          </cell>
          <cell r="EH833">
            <v>0</v>
          </cell>
          <cell r="EI833">
            <v>0</v>
          </cell>
          <cell r="EJ833">
            <v>0</v>
          </cell>
          <cell r="EK833">
            <v>0</v>
          </cell>
          <cell r="EL833">
            <v>0</v>
          </cell>
          <cell r="EM833">
            <v>0</v>
          </cell>
          <cell r="EN833">
            <v>0</v>
          </cell>
        </row>
        <row r="834">
          <cell r="A834">
            <v>0</v>
          </cell>
          <cell r="B834">
            <v>0</v>
          </cell>
          <cell r="C834">
            <v>0</v>
          </cell>
          <cell r="D834">
            <v>0</v>
          </cell>
          <cell r="E834">
            <v>0</v>
          </cell>
          <cell r="F834">
            <v>0</v>
          </cell>
          <cell r="G834">
            <v>0</v>
          </cell>
          <cell r="I834">
            <v>0</v>
          </cell>
          <cell r="J834">
            <v>0</v>
          </cell>
          <cell r="K834">
            <v>0</v>
          </cell>
          <cell r="L834">
            <v>0</v>
          </cell>
          <cell r="M834">
            <v>0</v>
          </cell>
          <cell r="N834">
            <v>0</v>
          </cell>
          <cell r="O834">
            <v>0</v>
          </cell>
          <cell r="P834">
            <v>0</v>
          </cell>
          <cell r="Q834">
            <v>0</v>
          </cell>
          <cell r="R834">
            <v>0</v>
          </cell>
          <cell r="S834">
            <v>0</v>
          </cell>
          <cell r="T834">
            <v>0</v>
          </cell>
          <cell r="U834">
            <v>0</v>
          </cell>
          <cell r="V834">
            <v>0</v>
          </cell>
          <cell r="W834">
            <v>0</v>
          </cell>
          <cell r="X834">
            <v>0</v>
          </cell>
          <cell r="Y834">
            <v>0</v>
          </cell>
          <cell r="Z834">
            <v>0</v>
          </cell>
          <cell r="AA834">
            <v>0</v>
          </cell>
          <cell r="AB834">
            <v>0</v>
          </cell>
          <cell r="AC834">
            <v>0</v>
          </cell>
          <cell r="AD834">
            <v>0</v>
          </cell>
          <cell r="AE834">
            <v>0</v>
          </cell>
          <cell r="AF834">
            <v>0</v>
          </cell>
          <cell r="AG834">
            <v>0</v>
          </cell>
          <cell r="AH834">
            <v>0</v>
          </cell>
          <cell r="AI834">
            <v>0</v>
          </cell>
          <cell r="AJ834">
            <v>0</v>
          </cell>
          <cell r="AK834">
            <v>0</v>
          </cell>
          <cell r="AL834">
            <v>0</v>
          </cell>
          <cell r="AM834">
            <v>0</v>
          </cell>
          <cell r="AN834">
            <v>0</v>
          </cell>
          <cell r="AO834">
            <v>0</v>
          </cell>
          <cell r="AP834">
            <v>0</v>
          </cell>
          <cell r="AQ834">
            <v>0</v>
          </cell>
          <cell r="AR834">
            <v>0</v>
          </cell>
          <cell r="AS834">
            <v>0</v>
          </cell>
          <cell r="AT834">
            <v>0</v>
          </cell>
          <cell r="AU834">
            <v>0</v>
          </cell>
          <cell r="AV834">
            <v>0</v>
          </cell>
          <cell r="AW834">
            <v>0</v>
          </cell>
          <cell r="AX834">
            <v>0</v>
          </cell>
          <cell r="AY834">
            <v>0</v>
          </cell>
          <cell r="AZ834">
            <v>0</v>
          </cell>
          <cell r="BA834">
            <v>0</v>
          </cell>
          <cell r="BB834">
            <v>0</v>
          </cell>
          <cell r="BC834">
            <v>0</v>
          </cell>
          <cell r="BD834">
            <v>0</v>
          </cell>
          <cell r="BE834">
            <v>0</v>
          </cell>
          <cell r="BF834">
            <v>0</v>
          </cell>
          <cell r="BG834">
            <v>0</v>
          </cell>
          <cell r="BH834">
            <v>0</v>
          </cell>
          <cell r="BI834">
            <v>0</v>
          </cell>
          <cell r="BJ834">
            <v>0</v>
          </cell>
          <cell r="BK834">
            <v>0</v>
          </cell>
          <cell r="BL834">
            <v>0</v>
          </cell>
          <cell r="BM834">
            <v>0</v>
          </cell>
          <cell r="BN834">
            <v>0</v>
          </cell>
          <cell r="BO834">
            <v>0</v>
          </cell>
          <cell r="BP834">
            <v>0</v>
          </cell>
          <cell r="BQ834">
            <v>0</v>
          </cell>
          <cell r="BR834">
            <v>0</v>
          </cell>
          <cell r="BS834">
            <v>0</v>
          </cell>
          <cell r="BT834">
            <v>0</v>
          </cell>
          <cell r="BU834">
            <v>0</v>
          </cell>
          <cell r="BV834">
            <v>0</v>
          </cell>
          <cell r="BW834">
            <v>0</v>
          </cell>
          <cell r="BX834">
            <v>0</v>
          </cell>
          <cell r="BY834">
            <v>0</v>
          </cell>
          <cell r="BZ834">
            <v>0</v>
          </cell>
          <cell r="CA834">
            <v>0</v>
          </cell>
          <cell r="CB834">
            <v>0</v>
          </cell>
          <cell r="CC834">
            <v>0</v>
          </cell>
          <cell r="CD834">
            <v>0</v>
          </cell>
          <cell r="CE834">
            <v>0</v>
          </cell>
          <cell r="CF834">
            <v>0</v>
          </cell>
          <cell r="CG834">
            <v>0</v>
          </cell>
          <cell r="CH834">
            <v>0</v>
          </cell>
          <cell r="CI834">
            <v>0</v>
          </cell>
          <cell r="CJ834">
            <v>0</v>
          </cell>
          <cell r="CK834">
            <v>0</v>
          </cell>
          <cell r="CL834">
            <v>0</v>
          </cell>
          <cell r="CM834">
            <v>0</v>
          </cell>
          <cell r="CN834">
            <v>0</v>
          </cell>
          <cell r="CO834">
            <v>0</v>
          </cell>
          <cell r="CP834">
            <v>0</v>
          </cell>
          <cell r="CQ834">
            <v>0</v>
          </cell>
          <cell r="CR834">
            <v>0</v>
          </cell>
          <cell r="CS834">
            <v>0</v>
          </cell>
          <cell r="CT834">
            <v>0</v>
          </cell>
          <cell r="CU834">
            <v>0</v>
          </cell>
          <cell r="CV834">
            <v>0</v>
          </cell>
          <cell r="CW834">
            <v>0</v>
          </cell>
          <cell r="CX834">
            <v>0</v>
          </cell>
          <cell r="CY834">
            <v>0</v>
          </cell>
          <cell r="CZ834">
            <v>0</v>
          </cell>
          <cell r="DA834">
            <v>0</v>
          </cell>
          <cell r="DB834">
            <v>0</v>
          </cell>
          <cell r="DC834">
            <v>0</v>
          </cell>
          <cell r="DD834">
            <v>0</v>
          </cell>
          <cell r="DE834">
            <v>0</v>
          </cell>
          <cell r="DF834">
            <v>0</v>
          </cell>
          <cell r="DG834">
            <v>0</v>
          </cell>
          <cell r="DH834">
            <v>0</v>
          </cell>
          <cell r="DI834">
            <v>0</v>
          </cell>
          <cell r="DJ834">
            <v>0</v>
          </cell>
          <cell r="DK834">
            <v>0</v>
          </cell>
          <cell r="DL834">
            <v>0</v>
          </cell>
          <cell r="DM834">
            <v>0</v>
          </cell>
          <cell r="DN834">
            <v>0</v>
          </cell>
          <cell r="DO834">
            <v>0</v>
          </cell>
          <cell r="DP834">
            <v>0</v>
          </cell>
          <cell r="DQ834">
            <v>0</v>
          </cell>
          <cell r="DR834">
            <v>0</v>
          </cell>
          <cell r="DS834">
            <v>0</v>
          </cell>
          <cell r="DT834">
            <v>0</v>
          </cell>
          <cell r="DU834">
            <v>0</v>
          </cell>
          <cell r="DV834">
            <v>0</v>
          </cell>
          <cell r="DW834">
            <v>0</v>
          </cell>
          <cell r="DX834">
            <v>0</v>
          </cell>
          <cell r="DY834">
            <v>0</v>
          </cell>
          <cell r="DZ834">
            <v>0</v>
          </cell>
          <cell r="EA834">
            <v>0</v>
          </cell>
          <cell r="EB834">
            <v>0</v>
          </cell>
          <cell r="EC834">
            <v>0</v>
          </cell>
          <cell r="ED834">
            <v>0</v>
          </cell>
          <cell r="EE834">
            <v>0</v>
          </cell>
          <cell r="EF834">
            <v>0</v>
          </cell>
          <cell r="EG834">
            <v>0</v>
          </cell>
          <cell r="EH834">
            <v>0</v>
          </cell>
          <cell r="EI834">
            <v>0</v>
          </cell>
          <cell r="EJ834">
            <v>0</v>
          </cell>
          <cell r="EK834">
            <v>0</v>
          </cell>
          <cell r="EL834">
            <v>0</v>
          </cell>
          <cell r="EM834">
            <v>0</v>
          </cell>
          <cell r="EN834">
            <v>0</v>
          </cell>
        </row>
        <row r="835">
          <cell r="A835">
            <v>0</v>
          </cell>
          <cell r="B835">
            <v>0</v>
          </cell>
          <cell r="C835">
            <v>0</v>
          </cell>
          <cell r="D835">
            <v>0</v>
          </cell>
          <cell r="E835">
            <v>0</v>
          </cell>
          <cell r="F835">
            <v>0</v>
          </cell>
          <cell r="G835">
            <v>0</v>
          </cell>
          <cell r="I835">
            <v>0</v>
          </cell>
          <cell r="J835">
            <v>0</v>
          </cell>
          <cell r="K835">
            <v>0</v>
          </cell>
          <cell r="L835">
            <v>0</v>
          </cell>
          <cell r="M835">
            <v>0</v>
          </cell>
          <cell r="N835">
            <v>0</v>
          </cell>
          <cell r="O835">
            <v>0</v>
          </cell>
          <cell r="P835">
            <v>0</v>
          </cell>
          <cell r="Q835">
            <v>0</v>
          </cell>
          <cell r="R835">
            <v>0</v>
          </cell>
          <cell r="S835">
            <v>0</v>
          </cell>
          <cell r="T835">
            <v>0</v>
          </cell>
          <cell r="U835">
            <v>0</v>
          </cell>
          <cell r="V835">
            <v>0</v>
          </cell>
          <cell r="W835">
            <v>0</v>
          </cell>
          <cell r="X835">
            <v>0</v>
          </cell>
          <cell r="Y835">
            <v>0</v>
          </cell>
          <cell r="Z835">
            <v>0</v>
          </cell>
          <cell r="AA835">
            <v>0</v>
          </cell>
          <cell r="AB835">
            <v>0</v>
          </cell>
          <cell r="AC835">
            <v>0</v>
          </cell>
          <cell r="AD835">
            <v>0</v>
          </cell>
          <cell r="AE835">
            <v>0</v>
          </cell>
          <cell r="AF835">
            <v>0</v>
          </cell>
          <cell r="AG835">
            <v>0</v>
          </cell>
          <cell r="AH835">
            <v>0</v>
          </cell>
          <cell r="AI835">
            <v>0</v>
          </cell>
          <cell r="AJ835">
            <v>0</v>
          </cell>
          <cell r="AK835">
            <v>0</v>
          </cell>
          <cell r="AL835">
            <v>0</v>
          </cell>
          <cell r="AM835">
            <v>0</v>
          </cell>
          <cell r="AN835">
            <v>0</v>
          </cell>
          <cell r="AO835">
            <v>0</v>
          </cell>
          <cell r="AP835">
            <v>0</v>
          </cell>
          <cell r="AQ835">
            <v>0</v>
          </cell>
          <cell r="AR835">
            <v>0</v>
          </cell>
          <cell r="AS835">
            <v>0</v>
          </cell>
          <cell r="AT835">
            <v>0</v>
          </cell>
          <cell r="AU835">
            <v>0</v>
          </cell>
          <cell r="AV835">
            <v>0</v>
          </cell>
          <cell r="AW835">
            <v>0</v>
          </cell>
          <cell r="AX835">
            <v>0</v>
          </cell>
          <cell r="AY835">
            <v>0</v>
          </cell>
          <cell r="AZ835">
            <v>0</v>
          </cell>
          <cell r="BA835">
            <v>0</v>
          </cell>
          <cell r="BB835">
            <v>0</v>
          </cell>
          <cell r="BC835">
            <v>0</v>
          </cell>
          <cell r="BD835">
            <v>0</v>
          </cell>
          <cell r="BE835">
            <v>0</v>
          </cell>
          <cell r="BF835">
            <v>0</v>
          </cell>
          <cell r="BG835">
            <v>0</v>
          </cell>
          <cell r="BH835">
            <v>0</v>
          </cell>
          <cell r="BI835">
            <v>0</v>
          </cell>
          <cell r="BJ835">
            <v>0</v>
          </cell>
          <cell r="BK835">
            <v>0</v>
          </cell>
          <cell r="BL835">
            <v>0</v>
          </cell>
          <cell r="BM835">
            <v>0</v>
          </cell>
          <cell r="BN835">
            <v>0</v>
          </cell>
          <cell r="BO835">
            <v>0</v>
          </cell>
          <cell r="BP835">
            <v>0</v>
          </cell>
          <cell r="BQ835">
            <v>0</v>
          </cell>
          <cell r="BR835">
            <v>0</v>
          </cell>
          <cell r="BS835">
            <v>0</v>
          </cell>
          <cell r="BT835">
            <v>0</v>
          </cell>
          <cell r="BU835">
            <v>0</v>
          </cell>
          <cell r="BV835">
            <v>0</v>
          </cell>
          <cell r="BW835">
            <v>0</v>
          </cell>
          <cell r="BX835">
            <v>0</v>
          </cell>
          <cell r="BY835">
            <v>0</v>
          </cell>
          <cell r="BZ835">
            <v>0</v>
          </cell>
          <cell r="CA835">
            <v>0</v>
          </cell>
          <cell r="CB835">
            <v>0</v>
          </cell>
          <cell r="CC835">
            <v>0</v>
          </cell>
          <cell r="CD835">
            <v>0</v>
          </cell>
          <cell r="CE835">
            <v>0</v>
          </cell>
          <cell r="CF835">
            <v>0</v>
          </cell>
          <cell r="CG835">
            <v>0</v>
          </cell>
          <cell r="CH835">
            <v>0</v>
          </cell>
          <cell r="CI835">
            <v>0</v>
          </cell>
          <cell r="CJ835">
            <v>0</v>
          </cell>
          <cell r="CK835">
            <v>0</v>
          </cell>
          <cell r="CL835">
            <v>0</v>
          </cell>
          <cell r="CM835">
            <v>0</v>
          </cell>
          <cell r="CN835">
            <v>0</v>
          </cell>
          <cell r="CO835">
            <v>0</v>
          </cell>
          <cell r="CP835">
            <v>0</v>
          </cell>
          <cell r="CQ835">
            <v>0</v>
          </cell>
          <cell r="CR835">
            <v>0</v>
          </cell>
          <cell r="CS835">
            <v>0</v>
          </cell>
          <cell r="CT835">
            <v>0</v>
          </cell>
          <cell r="CU835">
            <v>0</v>
          </cell>
          <cell r="CV835">
            <v>0</v>
          </cell>
          <cell r="CW835">
            <v>0</v>
          </cell>
          <cell r="CX835">
            <v>0</v>
          </cell>
          <cell r="CY835">
            <v>0</v>
          </cell>
          <cell r="CZ835">
            <v>0</v>
          </cell>
          <cell r="DA835">
            <v>0</v>
          </cell>
          <cell r="DB835">
            <v>0</v>
          </cell>
          <cell r="DC835">
            <v>0</v>
          </cell>
          <cell r="DD835">
            <v>0</v>
          </cell>
          <cell r="DE835">
            <v>0</v>
          </cell>
          <cell r="DF835">
            <v>0</v>
          </cell>
          <cell r="DG835">
            <v>0</v>
          </cell>
          <cell r="DH835">
            <v>0</v>
          </cell>
          <cell r="DI835">
            <v>0</v>
          </cell>
          <cell r="DJ835">
            <v>0</v>
          </cell>
          <cell r="DK835">
            <v>0</v>
          </cell>
          <cell r="DL835">
            <v>0</v>
          </cell>
          <cell r="DM835">
            <v>0</v>
          </cell>
          <cell r="DN835">
            <v>0</v>
          </cell>
          <cell r="DO835">
            <v>0</v>
          </cell>
          <cell r="DP835">
            <v>0</v>
          </cell>
          <cell r="DQ835">
            <v>0</v>
          </cell>
          <cell r="DR835">
            <v>0</v>
          </cell>
          <cell r="DS835">
            <v>0</v>
          </cell>
          <cell r="DT835">
            <v>0</v>
          </cell>
          <cell r="DU835">
            <v>0</v>
          </cell>
          <cell r="DV835">
            <v>0</v>
          </cell>
          <cell r="DW835">
            <v>0</v>
          </cell>
          <cell r="DX835">
            <v>0</v>
          </cell>
          <cell r="DY835">
            <v>0</v>
          </cell>
          <cell r="DZ835">
            <v>0</v>
          </cell>
          <cell r="EA835">
            <v>0</v>
          </cell>
          <cell r="EB835">
            <v>0</v>
          </cell>
          <cell r="EC835">
            <v>0</v>
          </cell>
          <cell r="ED835">
            <v>0</v>
          </cell>
          <cell r="EE835">
            <v>0</v>
          </cell>
          <cell r="EF835">
            <v>0</v>
          </cell>
          <cell r="EG835">
            <v>0</v>
          </cell>
          <cell r="EH835">
            <v>0</v>
          </cell>
          <cell r="EI835">
            <v>0</v>
          </cell>
          <cell r="EJ835">
            <v>0</v>
          </cell>
          <cell r="EK835">
            <v>0</v>
          </cell>
          <cell r="EL835">
            <v>0</v>
          </cell>
          <cell r="EM835">
            <v>0</v>
          </cell>
          <cell r="EN835">
            <v>0</v>
          </cell>
        </row>
        <row r="836">
          <cell r="A836">
            <v>0</v>
          </cell>
          <cell r="B836">
            <v>0</v>
          </cell>
          <cell r="C836">
            <v>0</v>
          </cell>
          <cell r="D836">
            <v>0</v>
          </cell>
          <cell r="E836">
            <v>0</v>
          </cell>
          <cell r="F836">
            <v>0</v>
          </cell>
          <cell r="G836">
            <v>0</v>
          </cell>
          <cell r="I836">
            <v>0</v>
          </cell>
          <cell r="J836">
            <v>0</v>
          </cell>
          <cell r="K836">
            <v>0</v>
          </cell>
          <cell r="L836">
            <v>0</v>
          </cell>
          <cell r="M836">
            <v>0</v>
          </cell>
          <cell r="N836">
            <v>0</v>
          </cell>
          <cell r="O836">
            <v>0</v>
          </cell>
          <cell r="P836">
            <v>0</v>
          </cell>
          <cell r="Q836">
            <v>0</v>
          </cell>
          <cell r="R836">
            <v>0</v>
          </cell>
          <cell r="S836">
            <v>0</v>
          </cell>
          <cell r="T836">
            <v>0</v>
          </cell>
          <cell r="U836">
            <v>0</v>
          </cell>
          <cell r="V836">
            <v>0</v>
          </cell>
          <cell r="W836">
            <v>0</v>
          </cell>
          <cell r="X836">
            <v>0</v>
          </cell>
          <cell r="Y836">
            <v>0</v>
          </cell>
          <cell r="Z836">
            <v>0</v>
          </cell>
          <cell r="AA836">
            <v>0</v>
          </cell>
          <cell r="AB836">
            <v>0</v>
          </cell>
          <cell r="AC836">
            <v>0</v>
          </cell>
          <cell r="AD836">
            <v>0</v>
          </cell>
          <cell r="AE836">
            <v>0</v>
          </cell>
          <cell r="AF836">
            <v>0</v>
          </cell>
          <cell r="AG836">
            <v>0</v>
          </cell>
          <cell r="AH836">
            <v>0</v>
          </cell>
          <cell r="AI836">
            <v>0</v>
          </cell>
          <cell r="AJ836">
            <v>0</v>
          </cell>
          <cell r="AK836">
            <v>0</v>
          </cell>
          <cell r="AL836">
            <v>0</v>
          </cell>
          <cell r="AM836">
            <v>0</v>
          </cell>
          <cell r="AN836">
            <v>0</v>
          </cell>
          <cell r="AO836">
            <v>0</v>
          </cell>
          <cell r="AP836">
            <v>0</v>
          </cell>
          <cell r="AQ836">
            <v>0</v>
          </cell>
          <cell r="AR836">
            <v>0</v>
          </cell>
          <cell r="AS836">
            <v>0</v>
          </cell>
          <cell r="AT836">
            <v>0</v>
          </cell>
          <cell r="AU836">
            <v>0</v>
          </cell>
          <cell r="AV836">
            <v>0</v>
          </cell>
          <cell r="AW836">
            <v>0</v>
          </cell>
          <cell r="AX836">
            <v>0</v>
          </cell>
          <cell r="AY836">
            <v>0</v>
          </cell>
          <cell r="AZ836">
            <v>0</v>
          </cell>
          <cell r="BA836">
            <v>0</v>
          </cell>
          <cell r="BB836">
            <v>0</v>
          </cell>
          <cell r="BC836">
            <v>0</v>
          </cell>
          <cell r="BD836">
            <v>0</v>
          </cell>
          <cell r="BE836">
            <v>0</v>
          </cell>
          <cell r="BF836">
            <v>0</v>
          </cell>
          <cell r="BG836">
            <v>0</v>
          </cell>
          <cell r="BH836">
            <v>0</v>
          </cell>
          <cell r="BI836">
            <v>0</v>
          </cell>
          <cell r="BJ836">
            <v>0</v>
          </cell>
          <cell r="BK836">
            <v>0</v>
          </cell>
          <cell r="BL836">
            <v>0</v>
          </cell>
          <cell r="BM836">
            <v>0</v>
          </cell>
          <cell r="BN836">
            <v>0</v>
          </cell>
          <cell r="BO836">
            <v>0</v>
          </cell>
          <cell r="BP836">
            <v>0</v>
          </cell>
          <cell r="BQ836">
            <v>0</v>
          </cell>
          <cell r="BR836">
            <v>0</v>
          </cell>
          <cell r="BS836">
            <v>0</v>
          </cell>
          <cell r="BT836">
            <v>0</v>
          </cell>
          <cell r="BU836">
            <v>0</v>
          </cell>
          <cell r="BV836">
            <v>0</v>
          </cell>
          <cell r="BW836">
            <v>0</v>
          </cell>
          <cell r="BX836">
            <v>0</v>
          </cell>
          <cell r="BY836">
            <v>0</v>
          </cell>
          <cell r="BZ836">
            <v>0</v>
          </cell>
          <cell r="CA836">
            <v>0</v>
          </cell>
          <cell r="CB836">
            <v>0</v>
          </cell>
          <cell r="CC836">
            <v>0</v>
          </cell>
          <cell r="CD836">
            <v>0</v>
          </cell>
          <cell r="CE836">
            <v>0</v>
          </cell>
          <cell r="CF836">
            <v>0</v>
          </cell>
          <cell r="CG836">
            <v>0</v>
          </cell>
          <cell r="CH836">
            <v>0</v>
          </cell>
          <cell r="CI836">
            <v>0</v>
          </cell>
          <cell r="CJ836">
            <v>0</v>
          </cell>
          <cell r="CK836">
            <v>0</v>
          </cell>
          <cell r="CL836">
            <v>0</v>
          </cell>
          <cell r="CM836">
            <v>0</v>
          </cell>
          <cell r="CN836">
            <v>0</v>
          </cell>
          <cell r="CO836">
            <v>0</v>
          </cell>
          <cell r="CP836">
            <v>0</v>
          </cell>
          <cell r="CQ836">
            <v>0</v>
          </cell>
          <cell r="CR836">
            <v>0</v>
          </cell>
          <cell r="CS836">
            <v>0</v>
          </cell>
          <cell r="CT836">
            <v>0</v>
          </cell>
          <cell r="CU836">
            <v>0</v>
          </cell>
          <cell r="CV836">
            <v>0</v>
          </cell>
          <cell r="CW836">
            <v>0</v>
          </cell>
          <cell r="CX836">
            <v>0</v>
          </cell>
          <cell r="CY836">
            <v>0</v>
          </cell>
          <cell r="CZ836">
            <v>0</v>
          </cell>
          <cell r="DA836">
            <v>0</v>
          </cell>
          <cell r="DB836">
            <v>0</v>
          </cell>
          <cell r="DC836">
            <v>0</v>
          </cell>
          <cell r="DD836">
            <v>0</v>
          </cell>
          <cell r="DE836">
            <v>0</v>
          </cell>
          <cell r="DF836">
            <v>0</v>
          </cell>
          <cell r="DG836">
            <v>0</v>
          </cell>
          <cell r="DH836">
            <v>0</v>
          </cell>
          <cell r="DI836">
            <v>0</v>
          </cell>
          <cell r="DJ836">
            <v>0</v>
          </cell>
          <cell r="DK836">
            <v>0</v>
          </cell>
          <cell r="DL836">
            <v>0</v>
          </cell>
          <cell r="DM836">
            <v>0</v>
          </cell>
          <cell r="DN836">
            <v>0</v>
          </cell>
          <cell r="DO836">
            <v>0</v>
          </cell>
          <cell r="DP836">
            <v>0</v>
          </cell>
          <cell r="DQ836">
            <v>0</v>
          </cell>
          <cell r="DR836">
            <v>0</v>
          </cell>
          <cell r="DS836">
            <v>0</v>
          </cell>
          <cell r="DT836">
            <v>0</v>
          </cell>
          <cell r="DU836">
            <v>0</v>
          </cell>
          <cell r="DV836">
            <v>0</v>
          </cell>
          <cell r="DW836">
            <v>0</v>
          </cell>
          <cell r="DX836">
            <v>0</v>
          </cell>
          <cell r="DY836">
            <v>0</v>
          </cell>
          <cell r="DZ836">
            <v>0</v>
          </cell>
          <cell r="EA836">
            <v>0</v>
          </cell>
          <cell r="EB836">
            <v>0</v>
          </cell>
          <cell r="EC836">
            <v>0</v>
          </cell>
          <cell r="ED836">
            <v>0</v>
          </cell>
          <cell r="EE836">
            <v>0</v>
          </cell>
          <cell r="EF836">
            <v>0</v>
          </cell>
          <cell r="EG836">
            <v>0</v>
          </cell>
          <cell r="EH836">
            <v>0</v>
          </cell>
          <cell r="EI836">
            <v>0</v>
          </cell>
          <cell r="EJ836">
            <v>0</v>
          </cell>
          <cell r="EK836">
            <v>0</v>
          </cell>
          <cell r="EL836">
            <v>0</v>
          </cell>
          <cell r="EM836">
            <v>0</v>
          </cell>
          <cell r="EN836">
            <v>0</v>
          </cell>
        </row>
        <row r="837">
          <cell r="A837">
            <v>0</v>
          </cell>
          <cell r="B837">
            <v>0</v>
          </cell>
          <cell r="C837">
            <v>0</v>
          </cell>
          <cell r="D837">
            <v>0</v>
          </cell>
          <cell r="E837">
            <v>0</v>
          </cell>
          <cell r="F837">
            <v>0</v>
          </cell>
          <cell r="G837">
            <v>0</v>
          </cell>
          <cell r="I837">
            <v>0</v>
          </cell>
          <cell r="J837">
            <v>0</v>
          </cell>
          <cell r="K837">
            <v>0</v>
          </cell>
          <cell r="L837">
            <v>0</v>
          </cell>
          <cell r="M837">
            <v>0</v>
          </cell>
          <cell r="N837">
            <v>0</v>
          </cell>
          <cell r="O837">
            <v>0</v>
          </cell>
          <cell r="P837">
            <v>0</v>
          </cell>
          <cell r="Q837">
            <v>0</v>
          </cell>
          <cell r="R837">
            <v>0</v>
          </cell>
          <cell r="S837">
            <v>0</v>
          </cell>
          <cell r="T837">
            <v>0</v>
          </cell>
          <cell r="U837">
            <v>0</v>
          </cell>
          <cell r="V837">
            <v>0</v>
          </cell>
          <cell r="W837">
            <v>0</v>
          </cell>
          <cell r="X837">
            <v>0</v>
          </cell>
          <cell r="Y837">
            <v>0</v>
          </cell>
          <cell r="Z837">
            <v>0</v>
          </cell>
          <cell r="AA837">
            <v>0</v>
          </cell>
          <cell r="AB837">
            <v>0</v>
          </cell>
          <cell r="AC837">
            <v>0</v>
          </cell>
          <cell r="AD837">
            <v>0</v>
          </cell>
          <cell r="AE837">
            <v>0</v>
          </cell>
          <cell r="AF837">
            <v>0</v>
          </cell>
          <cell r="AG837">
            <v>0</v>
          </cell>
          <cell r="AH837">
            <v>0</v>
          </cell>
          <cell r="AI837">
            <v>0</v>
          </cell>
          <cell r="AJ837">
            <v>0</v>
          </cell>
          <cell r="AK837">
            <v>0</v>
          </cell>
          <cell r="AL837">
            <v>0</v>
          </cell>
          <cell r="AM837">
            <v>0</v>
          </cell>
          <cell r="AN837">
            <v>0</v>
          </cell>
          <cell r="AO837">
            <v>0</v>
          </cell>
          <cell r="AP837">
            <v>0</v>
          </cell>
          <cell r="AQ837">
            <v>0</v>
          </cell>
          <cell r="AR837">
            <v>0</v>
          </cell>
          <cell r="AS837">
            <v>0</v>
          </cell>
          <cell r="AT837">
            <v>0</v>
          </cell>
          <cell r="AU837">
            <v>0</v>
          </cell>
          <cell r="AV837">
            <v>0</v>
          </cell>
          <cell r="AW837">
            <v>0</v>
          </cell>
          <cell r="AX837">
            <v>0</v>
          </cell>
          <cell r="AY837">
            <v>0</v>
          </cell>
          <cell r="AZ837">
            <v>0</v>
          </cell>
          <cell r="BA837">
            <v>0</v>
          </cell>
          <cell r="BB837">
            <v>0</v>
          </cell>
          <cell r="BC837">
            <v>0</v>
          </cell>
          <cell r="BD837">
            <v>0</v>
          </cell>
          <cell r="BE837">
            <v>0</v>
          </cell>
          <cell r="BF837">
            <v>0</v>
          </cell>
          <cell r="BG837">
            <v>0</v>
          </cell>
          <cell r="BH837">
            <v>0</v>
          </cell>
          <cell r="BI837">
            <v>0</v>
          </cell>
          <cell r="BJ837">
            <v>0</v>
          </cell>
          <cell r="BK837">
            <v>0</v>
          </cell>
          <cell r="BL837">
            <v>0</v>
          </cell>
          <cell r="BM837">
            <v>0</v>
          </cell>
          <cell r="BN837">
            <v>0</v>
          </cell>
          <cell r="BO837">
            <v>0</v>
          </cell>
          <cell r="BP837">
            <v>0</v>
          </cell>
          <cell r="BQ837">
            <v>0</v>
          </cell>
          <cell r="BR837">
            <v>0</v>
          </cell>
          <cell r="BS837">
            <v>0</v>
          </cell>
          <cell r="BT837">
            <v>0</v>
          </cell>
          <cell r="BU837">
            <v>0</v>
          </cell>
          <cell r="BV837">
            <v>0</v>
          </cell>
          <cell r="BW837">
            <v>0</v>
          </cell>
          <cell r="BX837">
            <v>0</v>
          </cell>
          <cell r="BY837">
            <v>0</v>
          </cell>
          <cell r="BZ837">
            <v>0</v>
          </cell>
          <cell r="CA837">
            <v>0</v>
          </cell>
          <cell r="CB837">
            <v>0</v>
          </cell>
          <cell r="CC837">
            <v>0</v>
          </cell>
          <cell r="CD837">
            <v>0</v>
          </cell>
          <cell r="CE837">
            <v>0</v>
          </cell>
          <cell r="CF837">
            <v>0</v>
          </cell>
          <cell r="CG837">
            <v>0</v>
          </cell>
          <cell r="CH837">
            <v>0</v>
          </cell>
          <cell r="CI837">
            <v>0</v>
          </cell>
          <cell r="CJ837">
            <v>0</v>
          </cell>
          <cell r="CK837">
            <v>0</v>
          </cell>
          <cell r="CL837">
            <v>0</v>
          </cell>
          <cell r="CM837">
            <v>0</v>
          </cell>
          <cell r="CN837">
            <v>0</v>
          </cell>
          <cell r="CO837">
            <v>0</v>
          </cell>
          <cell r="CP837">
            <v>0</v>
          </cell>
          <cell r="CQ837">
            <v>0</v>
          </cell>
          <cell r="CR837">
            <v>0</v>
          </cell>
          <cell r="CS837">
            <v>0</v>
          </cell>
          <cell r="CT837">
            <v>0</v>
          </cell>
          <cell r="CU837">
            <v>0</v>
          </cell>
          <cell r="CV837">
            <v>0</v>
          </cell>
          <cell r="CW837">
            <v>0</v>
          </cell>
          <cell r="CX837">
            <v>0</v>
          </cell>
          <cell r="CY837">
            <v>0</v>
          </cell>
          <cell r="CZ837">
            <v>0</v>
          </cell>
          <cell r="DA837">
            <v>0</v>
          </cell>
          <cell r="DB837">
            <v>0</v>
          </cell>
          <cell r="DC837">
            <v>0</v>
          </cell>
          <cell r="DD837">
            <v>0</v>
          </cell>
          <cell r="DE837">
            <v>0</v>
          </cell>
          <cell r="DF837">
            <v>0</v>
          </cell>
          <cell r="DG837">
            <v>0</v>
          </cell>
          <cell r="DH837">
            <v>0</v>
          </cell>
          <cell r="DI837">
            <v>0</v>
          </cell>
          <cell r="DJ837">
            <v>0</v>
          </cell>
          <cell r="DK837">
            <v>0</v>
          </cell>
          <cell r="DL837">
            <v>0</v>
          </cell>
          <cell r="DM837">
            <v>0</v>
          </cell>
          <cell r="DN837">
            <v>0</v>
          </cell>
          <cell r="DO837">
            <v>0</v>
          </cell>
          <cell r="DP837">
            <v>0</v>
          </cell>
          <cell r="DQ837">
            <v>0</v>
          </cell>
          <cell r="DR837">
            <v>0</v>
          </cell>
          <cell r="DS837">
            <v>0</v>
          </cell>
          <cell r="DT837">
            <v>0</v>
          </cell>
          <cell r="DU837">
            <v>0</v>
          </cell>
          <cell r="DV837">
            <v>0</v>
          </cell>
          <cell r="DW837">
            <v>0</v>
          </cell>
          <cell r="DX837">
            <v>0</v>
          </cell>
          <cell r="DY837">
            <v>0</v>
          </cell>
          <cell r="DZ837">
            <v>0</v>
          </cell>
          <cell r="EA837">
            <v>0</v>
          </cell>
          <cell r="EB837">
            <v>0</v>
          </cell>
          <cell r="EC837">
            <v>0</v>
          </cell>
          <cell r="ED837">
            <v>0</v>
          </cell>
          <cell r="EE837">
            <v>0</v>
          </cell>
          <cell r="EF837">
            <v>0</v>
          </cell>
          <cell r="EG837">
            <v>0</v>
          </cell>
          <cell r="EH837">
            <v>0</v>
          </cell>
          <cell r="EI837">
            <v>0</v>
          </cell>
          <cell r="EJ837">
            <v>0</v>
          </cell>
          <cell r="EK837">
            <v>0</v>
          </cell>
          <cell r="EL837">
            <v>0</v>
          </cell>
          <cell r="EM837">
            <v>0</v>
          </cell>
          <cell r="EN837">
            <v>0</v>
          </cell>
        </row>
        <row r="838">
          <cell r="A838">
            <v>0</v>
          </cell>
          <cell r="B838">
            <v>0</v>
          </cell>
          <cell r="C838">
            <v>0</v>
          </cell>
          <cell r="D838">
            <v>0</v>
          </cell>
          <cell r="E838">
            <v>0</v>
          </cell>
          <cell r="F838">
            <v>0</v>
          </cell>
          <cell r="G838">
            <v>0</v>
          </cell>
          <cell r="I838">
            <v>0</v>
          </cell>
          <cell r="J838">
            <v>0</v>
          </cell>
          <cell r="K838">
            <v>0</v>
          </cell>
          <cell r="L838">
            <v>0</v>
          </cell>
          <cell r="M838">
            <v>0</v>
          </cell>
          <cell r="N838">
            <v>0</v>
          </cell>
          <cell r="O838">
            <v>0</v>
          </cell>
          <cell r="P838">
            <v>0</v>
          </cell>
          <cell r="Q838">
            <v>0</v>
          </cell>
          <cell r="R838">
            <v>0</v>
          </cell>
          <cell r="S838">
            <v>0</v>
          </cell>
          <cell r="T838">
            <v>0</v>
          </cell>
          <cell r="U838">
            <v>0</v>
          </cell>
          <cell r="V838">
            <v>0</v>
          </cell>
          <cell r="W838">
            <v>0</v>
          </cell>
          <cell r="X838">
            <v>0</v>
          </cell>
          <cell r="Y838">
            <v>0</v>
          </cell>
          <cell r="Z838">
            <v>0</v>
          </cell>
          <cell r="AA838">
            <v>0</v>
          </cell>
          <cell r="AB838">
            <v>0</v>
          </cell>
          <cell r="AC838">
            <v>0</v>
          </cell>
          <cell r="AD838">
            <v>0</v>
          </cell>
          <cell r="AE838">
            <v>0</v>
          </cell>
          <cell r="AF838">
            <v>0</v>
          </cell>
          <cell r="AG838">
            <v>0</v>
          </cell>
          <cell r="AH838">
            <v>0</v>
          </cell>
          <cell r="AI838">
            <v>0</v>
          </cell>
          <cell r="AJ838">
            <v>0</v>
          </cell>
          <cell r="AK838">
            <v>0</v>
          </cell>
          <cell r="AL838">
            <v>0</v>
          </cell>
          <cell r="AM838">
            <v>0</v>
          </cell>
          <cell r="AN838">
            <v>0</v>
          </cell>
          <cell r="AO838">
            <v>0</v>
          </cell>
          <cell r="AP838">
            <v>0</v>
          </cell>
          <cell r="AQ838">
            <v>0</v>
          </cell>
          <cell r="AR838">
            <v>0</v>
          </cell>
          <cell r="AS838">
            <v>0</v>
          </cell>
          <cell r="AT838">
            <v>0</v>
          </cell>
          <cell r="AU838">
            <v>0</v>
          </cell>
          <cell r="AV838">
            <v>0</v>
          </cell>
          <cell r="AW838">
            <v>0</v>
          </cell>
          <cell r="AX838">
            <v>0</v>
          </cell>
          <cell r="AY838">
            <v>0</v>
          </cell>
          <cell r="AZ838">
            <v>0</v>
          </cell>
          <cell r="BA838">
            <v>0</v>
          </cell>
          <cell r="BB838">
            <v>0</v>
          </cell>
          <cell r="BC838">
            <v>0</v>
          </cell>
          <cell r="BD838">
            <v>0</v>
          </cell>
          <cell r="BE838">
            <v>0</v>
          </cell>
          <cell r="BF838">
            <v>0</v>
          </cell>
          <cell r="BG838">
            <v>0</v>
          </cell>
          <cell r="BH838">
            <v>0</v>
          </cell>
          <cell r="BI838">
            <v>0</v>
          </cell>
          <cell r="BJ838">
            <v>0</v>
          </cell>
          <cell r="BK838">
            <v>0</v>
          </cell>
          <cell r="BL838">
            <v>0</v>
          </cell>
          <cell r="BM838">
            <v>0</v>
          </cell>
          <cell r="BN838">
            <v>0</v>
          </cell>
          <cell r="BO838">
            <v>0</v>
          </cell>
          <cell r="BP838">
            <v>0</v>
          </cell>
          <cell r="BQ838">
            <v>0</v>
          </cell>
          <cell r="BR838">
            <v>0</v>
          </cell>
          <cell r="BS838">
            <v>0</v>
          </cell>
          <cell r="BT838">
            <v>0</v>
          </cell>
          <cell r="BU838">
            <v>0</v>
          </cell>
          <cell r="BV838">
            <v>0</v>
          </cell>
          <cell r="BW838">
            <v>0</v>
          </cell>
          <cell r="BX838">
            <v>0</v>
          </cell>
          <cell r="BY838">
            <v>0</v>
          </cell>
          <cell r="BZ838">
            <v>0</v>
          </cell>
          <cell r="CA838">
            <v>0</v>
          </cell>
          <cell r="CB838">
            <v>0</v>
          </cell>
          <cell r="CC838">
            <v>0</v>
          </cell>
          <cell r="CD838">
            <v>0</v>
          </cell>
          <cell r="CE838">
            <v>0</v>
          </cell>
          <cell r="CF838">
            <v>0</v>
          </cell>
          <cell r="CG838">
            <v>0</v>
          </cell>
          <cell r="CH838">
            <v>0</v>
          </cell>
          <cell r="CI838">
            <v>0</v>
          </cell>
          <cell r="CJ838">
            <v>0</v>
          </cell>
          <cell r="CK838">
            <v>0</v>
          </cell>
          <cell r="CL838">
            <v>0</v>
          </cell>
          <cell r="CM838">
            <v>0</v>
          </cell>
          <cell r="CN838">
            <v>0</v>
          </cell>
          <cell r="CO838">
            <v>0</v>
          </cell>
          <cell r="CP838">
            <v>0</v>
          </cell>
          <cell r="CQ838">
            <v>0</v>
          </cell>
          <cell r="CR838">
            <v>0</v>
          </cell>
          <cell r="CS838">
            <v>0</v>
          </cell>
          <cell r="CT838">
            <v>0</v>
          </cell>
          <cell r="CU838">
            <v>0</v>
          </cell>
          <cell r="CV838">
            <v>0</v>
          </cell>
          <cell r="CW838">
            <v>0</v>
          </cell>
          <cell r="CX838">
            <v>0</v>
          </cell>
          <cell r="CY838">
            <v>0</v>
          </cell>
          <cell r="CZ838">
            <v>0</v>
          </cell>
          <cell r="DA838">
            <v>0</v>
          </cell>
          <cell r="DB838">
            <v>0</v>
          </cell>
          <cell r="DC838">
            <v>0</v>
          </cell>
          <cell r="DD838">
            <v>0</v>
          </cell>
          <cell r="DE838">
            <v>0</v>
          </cell>
          <cell r="DF838">
            <v>0</v>
          </cell>
          <cell r="DG838">
            <v>0</v>
          </cell>
          <cell r="DH838">
            <v>0</v>
          </cell>
          <cell r="DI838">
            <v>0</v>
          </cell>
          <cell r="DJ838">
            <v>0</v>
          </cell>
          <cell r="DK838">
            <v>0</v>
          </cell>
          <cell r="DL838">
            <v>0</v>
          </cell>
          <cell r="DM838">
            <v>0</v>
          </cell>
          <cell r="DN838">
            <v>0</v>
          </cell>
          <cell r="DO838">
            <v>0</v>
          </cell>
          <cell r="DP838">
            <v>0</v>
          </cell>
          <cell r="DQ838">
            <v>0</v>
          </cell>
          <cell r="DR838">
            <v>0</v>
          </cell>
          <cell r="DS838">
            <v>0</v>
          </cell>
          <cell r="DT838">
            <v>0</v>
          </cell>
          <cell r="DU838">
            <v>0</v>
          </cell>
          <cell r="DV838">
            <v>0</v>
          </cell>
          <cell r="DW838">
            <v>0</v>
          </cell>
          <cell r="DX838">
            <v>0</v>
          </cell>
          <cell r="DY838">
            <v>0</v>
          </cell>
          <cell r="DZ838">
            <v>0</v>
          </cell>
          <cell r="EA838">
            <v>0</v>
          </cell>
          <cell r="EB838">
            <v>0</v>
          </cell>
          <cell r="EC838">
            <v>0</v>
          </cell>
          <cell r="ED838">
            <v>0</v>
          </cell>
          <cell r="EE838">
            <v>0</v>
          </cell>
          <cell r="EF838">
            <v>0</v>
          </cell>
          <cell r="EG838">
            <v>0</v>
          </cell>
          <cell r="EH838">
            <v>0</v>
          </cell>
          <cell r="EI838">
            <v>0</v>
          </cell>
          <cell r="EJ838">
            <v>0</v>
          </cell>
          <cell r="EK838">
            <v>0</v>
          </cell>
          <cell r="EL838">
            <v>0</v>
          </cell>
          <cell r="EM838">
            <v>0</v>
          </cell>
          <cell r="EN838">
            <v>0</v>
          </cell>
        </row>
        <row r="839">
          <cell r="A839">
            <v>0</v>
          </cell>
          <cell r="B839">
            <v>0</v>
          </cell>
          <cell r="C839">
            <v>0</v>
          </cell>
          <cell r="D839">
            <v>0</v>
          </cell>
          <cell r="E839">
            <v>0</v>
          </cell>
          <cell r="F839">
            <v>0</v>
          </cell>
          <cell r="G839">
            <v>0</v>
          </cell>
          <cell r="I839">
            <v>0</v>
          </cell>
          <cell r="J839">
            <v>0</v>
          </cell>
          <cell r="K839">
            <v>0</v>
          </cell>
          <cell r="L839">
            <v>0</v>
          </cell>
          <cell r="M839">
            <v>0</v>
          </cell>
          <cell r="N839">
            <v>0</v>
          </cell>
          <cell r="O839">
            <v>0</v>
          </cell>
          <cell r="P839">
            <v>0</v>
          </cell>
          <cell r="Q839">
            <v>0</v>
          </cell>
          <cell r="R839">
            <v>0</v>
          </cell>
          <cell r="S839">
            <v>0</v>
          </cell>
          <cell r="T839">
            <v>0</v>
          </cell>
          <cell r="U839">
            <v>0</v>
          </cell>
          <cell r="V839">
            <v>0</v>
          </cell>
          <cell r="W839">
            <v>0</v>
          </cell>
          <cell r="X839">
            <v>0</v>
          </cell>
          <cell r="Y839">
            <v>0</v>
          </cell>
          <cell r="Z839">
            <v>0</v>
          </cell>
          <cell r="AA839">
            <v>0</v>
          </cell>
          <cell r="AB839">
            <v>0</v>
          </cell>
          <cell r="AC839">
            <v>0</v>
          </cell>
          <cell r="AD839">
            <v>0</v>
          </cell>
          <cell r="AE839">
            <v>0</v>
          </cell>
          <cell r="AF839">
            <v>0</v>
          </cell>
          <cell r="AG839">
            <v>0</v>
          </cell>
          <cell r="AH839">
            <v>0</v>
          </cell>
          <cell r="AI839">
            <v>0</v>
          </cell>
          <cell r="AJ839">
            <v>0</v>
          </cell>
          <cell r="AK839">
            <v>0</v>
          </cell>
          <cell r="AL839">
            <v>0</v>
          </cell>
          <cell r="AM839">
            <v>0</v>
          </cell>
          <cell r="AN839">
            <v>0</v>
          </cell>
          <cell r="AO839">
            <v>0</v>
          </cell>
          <cell r="AP839">
            <v>0</v>
          </cell>
          <cell r="AQ839">
            <v>0</v>
          </cell>
          <cell r="AR839">
            <v>0</v>
          </cell>
          <cell r="AS839">
            <v>0</v>
          </cell>
          <cell r="AT839">
            <v>0</v>
          </cell>
          <cell r="AU839">
            <v>0</v>
          </cell>
          <cell r="AV839">
            <v>0</v>
          </cell>
          <cell r="AW839">
            <v>0</v>
          </cell>
          <cell r="AX839">
            <v>0</v>
          </cell>
          <cell r="AY839">
            <v>0</v>
          </cell>
          <cell r="AZ839">
            <v>0</v>
          </cell>
          <cell r="BA839">
            <v>0</v>
          </cell>
          <cell r="BB839">
            <v>0</v>
          </cell>
          <cell r="BC839">
            <v>0</v>
          </cell>
          <cell r="BD839">
            <v>0</v>
          </cell>
          <cell r="BE839">
            <v>0</v>
          </cell>
          <cell r="BF839">
            <v>0</v>
          </cell>
          <cell r="BG839">
            <v>0</v>
          </cell>
          <cell r="BH839">
            <v>0</v>
          </cell>
          <cell r="BI839">
            <v>0</v>
          </cell>
          <cell r="BJ839">
            <v>0</v>
          </cell>
          <cell r="BK839">
            <v>0</v>
          </cell>
          <cell r="BL839">
            <v>0</v>
          </cell>
          <cell r="BM839">
            <v>0</v>
          </cell>
          <cell r="BN839">
            <v>0</v>
          </cell>
          <cell r="BO839">
            <v>0</v>
          </cell>
          <cell r="BP839">
            <v>0</v>
          </cell>
          <cell r="BQ839">
            <v>0</v>
          </cell>
          <cell r="BR839">
            <v>0</v>
          </cell>
          <cell r="BS839">
            <v>0</v>
          </cell>
          <cell r="BT839">
            <v>0</v>
          </cell>
          <cell r="BU839">
            <v>0</v>
          </cell>
          <cell r="BV839">
            <v>0</v>
          </cell>
          <cell r="BW839">
            <v>0</v>
          </cell>
          <cell r="BX839">
            <v>0</v>
          </cell>
          <cell r="BY839">
            <v>0</v>
          </cell>
          <cell r="BZ839">
            <v>0</v>
          </cell>
          <cell r="CA839">
            <v>0</v>
          </cell>
          <cell r="CB839">
            <v>0</v>
          </cell>
          <cell r="CC839">
            <v>0</v>
          </cell>
          <cell r="CD839">
            <v>0</v>
          </cell>
          <cell r="CE839">
            <v>0</v>
          </cell>
          <cell r="CF839">
            <v>0</v>
          </cell>
          <cell r="CG839">
            <v>0</v>
          </cell>
          <cell r="CH839">
            <v>0</v>
          </cell>
          <cell r="CI839">
            <v>0</v>
          </cell>
          <cell r="CJ839">
            <v>0</v>
          </cell>
          <cell r="CK839">
            <v>0</v>
          </cell>
          <cell r="CL839">
            <v>0</v>
          </cell>
          <cell r="CM839">
            <v>0</v>
          </cell>
          <cell r="CN839">
            <v>0</v>
          </cell>
          <cell r="CO839">
            <v>0</v>
          </cell>
          <cell r="CP839">
            <v>0</v>
          </cell>
          <cell r="CQ839">
            <v>0</v>
          </cell>
          <cell r="CR839">
            <v>0</v>
          </cell>
          <cell r="CS839">
            <v>0</v>
          </cell>
          <cell r="CT839">
            <v>0</v>
          </cell>
          <cell r="CU839">
            <v>0</v>
          </cell>
          <cell r="CV839">
            <v>0</v>
          </cell>
          <cell r="CW839">
            <v>0</v>
          </cell>
          <cell r="CX839">
            <v>0</v>
          </cell>
          <cell r="CY839">
            <v>0</v>
          </cell>
          <cell r="CZ839">
            <v>0</v>
          </cell>
          <cell r="DA839">
            <v>0</v>
          </cell>
          <cell r="DB839">
            <v>0</v>
          </cell>
          <cell r="DC839">
            <v>0</v>
          </cell>
          <cell r="DD839">
            <v>0</v>
          </cell>
          <cell r="DE839">
            <v>0</v>
          </cell>
          <cell r="DF839">
            <v>0</v>
          </cell>
          <cell r="DG839">
            <v>0</v>
          </cell>
          <cell r="DH839">
            <v>0</v>
          </cell>
          <cell r="DI839">
            <v>0</v>
          </cell>
          <cell r="DJ839">
            <v>0</v>
          </cell>
          <cell r="DK839">
            <v>0</v>
          </cell>
          <cell r="DL839">
            <v>0</v>
          </cell>
          <cell r="DM839">
            <v>0</v>
          </cell>
          <cell r="DN839">
            <v>0</v>
          </cell>
          <cell r="DO839">
            <v>0</v>
          </cell>
          <cell r="DP839">
            <v>0</v>
          </cell>
          <cell r="DQ839">
            <v>0</v>
          </cell>
          <cell r="DR839">
            <v>0</v>
          </cell>
          <cell r="DS839">
            <v>0</v>
          </cell>
          <cell r="DT839">
            <v>0</v>
          </cell>
          <cell r="DU839">
            <v>0</v>
          </cell>
          <cell r="DV839">
            <v>0</v>
          </cell>
          <cell r="DW839">
            <v>0</v>
          </cell>
          <cell r="DX839">
            <v>0</v>
          </cell>
          <cell r="DY839">
            <v>0</v>
          </cell>
          <cell r="DZ839">
            <v>0</v>
          </cell>
          <cell r="EA839">
            <v>0</v>
          </cell>
          <cell r="EB839">
            <v>0</v>
          </cell>
          <cell r="EC839">
            <v>0</v>
          </cell>
          <cell r="ED839">
            <v>0</v>
          </cell>
          <cell r="EE839">
            <v>0</v>
          </cell>
          <cell r="EF839">
            <v>0</v>
          </cell>
          <cell r="EG839">
            <v>0</v>
          </cell>
          <cell r="EH839">
            <v>0</v>
          </cell>
          <cell r="EI839">
            <v>0</v>
          </cell>
          <cell r="EJ839">
            <v>0</v>
          </cell>
          <cell r="EK839">
            <v>0</v>
          </cell>
          <cell r="EL839">
            <v>0</v>
          </cell>
          <cell r="EM839">
            <v>0</v>
          </cell>
          <cell r="EN839">
            <v>0</v>
          </cell>
        </row>
        <row r="840">
          <cell r="A840">
            <v>0</v>
          </cell>
          <cell r="B840">
            <v>0</v>
          </cell>
          <cell r="C840">
            <v>0</v>
          </cell>
          <cell r="D840">
            <v>0</v>
          </cell>
          <cell r="E840">
            <v>0</v>
          </cell>
          <cell r="F840">
            <v>0</v>
          </cell>
          <cell r="G840">
            <v>0</v>
          </cell>
          <cell r="I840">
            <v>0</v>
          </cell>
          <cell r="J840">
            <v>0</v>
          </cell>
          <cell r="K840">
            <v>0</v>
          </cell>
          <cell r="L840">
            <v>0</v>
          </cell>
          <cell r="M840">
            <v>0</v>
          </cell>
          <cell r="N840">
            <v>0</v>
          </cell>
          <cell r="O840">
            <v>0</v>
          </cell>
          <cell r="P840">
            <v>0</v>
          </cell>
          <cell r="Q840">
            <v>0</v>
          </cell>
          <cell r="R840">
            <v>0</v>
          </cell>
          <cell r="S840">
            <v>0</v>
          </cell>
          <cell r="T840">
            <v>0</v>
          </cell>
          <cell r="U840">
            <v>0</v>
          </cell>
          <cell r="V840">
            <v>0</v>
          </cell>
          <cell r="W840">
            <v>0</v>
          </cell>
          <cell r="X840">
            <v>0</v>
          </cell>
          <cell r="Y840">
            <v>0</v>
          </cell>
          <cell r="Z840">
            <v>0</v>
          </cell>
          <cell r="AA840">
            <v>0</v>
          </cell>
          <cell r="AB840">
            <v>0</v>
          </cell>
          <cell r="AC840">
            <v>0</v>
          </cell>
          <cell r="AD840">
            <v>0</v>
          </cell>
          <cell r="AE840">
            <v>0</v>
          </cell>
          <cell r="AF840">
            <v>0</v>
          </cell>
          <cell r="AG840">
            <v>0</v>
          </cell>
          <cell r="AH840">
            <v>0</v>
          </cell>
          <cell r="AI840">
            <v>0</v>
          </cell>
          <cell r="AJ840">
            <v>0</v>
          </cell>
          <cell r="AK840">
            <v>0</v>
          </cell>
          <cell r="AL840">
            <v>0</v>
          </cell>
          <cell r="AM840">
            <v>0</v>
          </cell>
          <cell r="AN840">
            <v>0</v>
          </cell>
          <cell r="AO840">
            <v>0</v>
          </cell>
          <cell r="AP840">
            <v>0</v>
          </cell>
          <cell r="AQ840">
            <v>0</v>
          </cell>
          <cell r="AR840">
            <v>0</v>
          </cell>
          <cell r="AS840">
            <v>0</v>
          </cell>
          <cell r="AT840">
            <v>0</v>
          </cell>
          <cell r="AU840">
            <v>0</v>
          </cell>
          <cell r="AV840">
            <v>0</v>
          </cell>
          <cell r="AW840">
            <v>0</v>
          </cell>
          <cell r="AX840">
            <v>0</v>
          </cell>
          <cell r="AY840">
            <v>0</v>
          </cell>
          <cell r="AZ840">
            <v>0</v>
          </cell>
          <cell r="BA840">
            <v>0</v>
          </cell>
          <cell r="BB840">
            <v>0</v>
          </cell>
          <cell r="BC840">
            <v>0</v>
          </cell>
          <cell r="BD840">
            <v>0</v>
          </cell>
          <cell r="BE840">
            <v>0</v>
          </cell>
          <cell r="BF840">
            <v>0</v>
          </cell>
          <cell r="BG840">
            <v>0</v>
          </cell>
          <cell r="BH840">
            <v>0</v>
          </cell>
          <cell r="BI840">
            <v>0</v>
          </cell>
          <cell r="BJ840">
            <v>0</v>
          </cell>
          <cell r="BK840">
            <v>0</v>
          </cell>
          <cell r="BL840">
            <v>0</v>
          </cell>
          <cell r="BM840">
            <v>0</v>
          </cell>
          <cell r="BN840">
            <v>0</v>
          </cell>
          <cell r="BO840">
            <v>0</v>
          </cell>
          <cell r="BP840">
            <v>0</v>
          </cell>
          <cell r="BQ840">
            <v>0</v>
          </cell>
          <cell r="BR840">
            <v>0</v>
          </cell>
          <cell r="BS840">
            <v>0</v>
          </cell>
          <cell r="BT840">
            <v>0</v>
          </cell>
          <cell r="BU840">
            <v>0</v>
          </cell>
          <cell r="BV840">
            <v>0</v>
          </cell>
          <cell r="BW840">
            <v>0</v>
          </cell>
          <cell r="BX840">
            <v>0</v>
          </cell>
          <cell r="BY840">
            <v>0</v>
          </cell>
          <cell r="BZ840">
            <v>0</v>
          </cell>
          <cell r="CA840">
            <v>0</v>
          </cell>
          <cell r="CB840">
            <v>0</v>
          </cell>
          <cell r="CC840">
            <v>0</v>
          </cell>
          <cell r="CD840">
            <v>0</v>
          </cell>
          <cell r="CE840">
            <v>0</v>
          </cell>
          <cell r="CF840">
            <v>0</v>
          </cell>
          <cell r="CG840">
            <v>0</v>
          </cell>
          <cell r="CH840">
            <v>0</v>
          </cell>
          <cell r="CI840">
            <v>0</v>
          </cell>
          <cell r="CJ840">
            <v>0</v>
          </cell>
          <cell r="CK840">
            <v>0</v>
          </cell>
          <cell r="CL840">
            <v>0</v>
          </cell>
          <cell r="CM840">
            <v>0</v>
          </cell>
          <cell r="CN840">
            <v>0</v>
          </cell>
          <cell r="CO840">
            <v>0</v>
          </cell>
          <cell r="CP840">
            <v>0</v>
          </cell>
          <cell r="CQ840">
            <v>0</v>
          </cell>
          <cell r="CR840">
            <v>0</v>
          </cell>
          <cell r="CS840">
            <v>0</v>
          </cell>
          <cell r="CT840">
            <v>0</v>
          </cell>
          <cell r="CU840">
            <v>0</v>
          </cell>
          <cell r="CV840">
            <v>0</v>
          </cell>
          <cell r="CW840">
            <v>0</v>
          </cell>
          <cell r="CX840">
            <v>0</v>
          </cell>
          <cell r="CY840">
            <v>0</v>
          </cell>
          <cell r="CZ840">
            <v>0</v>
          </cell>
          <cell r="DA840">
            <v>0</v>
          </cell>
          <cell r="DB840">
            <v>0</v>
          </cell>
          <cell r="DC840">
            <v>0</v>
          </cell>
          <cell r="DD840">
            <v>0</v>
          </cell>
          <cell r="DE840">
            <v>0</v>
          </cell>
          <cell r="DF840">
            <v>0</v>
          </cell>
          <cell r="DG840">
            <v>0</v>
          </cell>
          <cell r="DH840">
            <v>0</v>
          </cell>
          <cell r="DI840">
            <v>0</v>
          </cell>
          <cell r="DJ840">
            <v>0</v>
          </cell>
          <cell r="DK840">
            <v>0</v>
          </cell>
          <cell r="DL840">
            <v>0</v>
          </cell>
          <cell r="DM840">
            <v>0</v>
          </cell>
          <cell r="DN840">
            <v>0</v>
          </cell>
          <cell r="DO840">
            <v>0</v>
          </cell>
          <cell r="DP840">
            <v>0</v>
          </cell>
          <cell r="DQ840">
            <v>0</v>
          </cell>
          <cell r="DR840">
            <v>0</v>
          </cell>
          <cell r="DS840">
            <v>0</v>
          </cell>
          <cell r="DT840">
            <v>0</v>
          </cell>
          <cell r="DU840">
            <v>0</v>
          </cell>
          <cell r="DV840">
            <v>0</v>
          </cell>
          <cell r="DW840">
            <v>0</v>
          </cell>
          <cell r="DX840">
            <v>0</v>
          </cell>
          <cell r="DY840">
            <v>0</v>
          </cell>
          <cell r="DZ840">
            <v>0</v>
          </cell>
          <cell r="EA840">
            <v>0</v>
          </cell>
          <cell r="EB840">
            <v>0</v>
          </cell>
          <cell r="EC840">
            <v>0</v>
          </cell>
          <cell r="ED840">
            <v>0</v>
          </cell>
          <cell r="EE840">
            <v>0</v>
          </cell>
          <cell r="EF840">
            <v>0</v>
          </cell>
          <cell r="EG840">
            <v>0</v>
          </cell>
          <cell r="EH840">
            <v>0</v>
          </cell>
          <cell r="EI840">
            <v>0</v>
          </cell>
          <cell r="EJ840">
            <v>0</v>
          </cell>
          <cell r="EK840">
            <v>0</v>
          </cell>
          <cell r="EL840">
            <v>0</v>
          </cell>
          <cell r="EM840">
            <v>0</v>
          </cell>
          <cell r="EN840">
            <v>0</v>
          </cell>
        </row>
        <row r="841">
          <cell r="A841">
            <v>0</v>
          </cell>
          <cell r="B841">
            <v>0</v>
          </cell>
          <cell r="C841">
            <v>0</v>
          </cell>
          <cell r="D841">
            <v>0</v>
          </cell>
          <cell r="E841">
            <v>0</v>
          </cell>
          <cell r="F841">
            <v>0</v>
          </cell>
          <cell r="G841">
            <v>0</v>
          </cell>
          <cell r="I841">
            <v>0</v>
          </cell>
          <cell r="J841">
            <v>0</v>
          </cell>
          <cell r="K841">
            <v>0</v>
          </cell>
          <cell r="L841">
            <v>0</v>
          </cell>
          <cell r="M841">
            <v>0</v>
          </cell>
          <cell r="N841">
            <v>0</v>
          </cell>
          <cell r="O841">
            <v>0</v>
          </cell>
          <cell r="P841">
            <v>0</v>
          </cell>
          <cell r="Q841">
            <v>0</v>
          </cell>
          <cell r="R841">
            <v>0</v>
          </cell>
          <cell r="S841">
            <v>0</v>
          </cell>
          <cell r="T841">
            <v>0</v>
          </cell>
          <cell r="U841">
            <v>0</v>
          </cell>
          <cell r="V841">
            <v>0</v>
          </cell>
          <cell r="W841">
            <v>0</v>
          </cell>
          <cell r="X841">
            <v>0</v>
          </cell>
          <cell r="Y841">
            <v>0</v>
          </cell>
          <cell r="Z841">
            <v>0</v>
          </cell>
          <cell r="AA841">
            <v>0</v>
          </cell>
          <cell r="AB841">
            <v>0</v>
          </cell>
          <cell r="AC841">
            <v>0</v>
          </cell>
          <cell r="AD841">
            <v>0</v>
          </cell>
          <cell r="AE841">
            <v>0</v>
          </cell>
          <cell r="AF841">
            <v>0</v>
          </cell>
          <cell r="AG841">
            <v>0</v>
          </cell>
          <cell r="AH841">
            <v>0</v>
          </cell>
          <cell r="AI841">
            <v>0</v>
          </cell>
          <cell r="AJ841">
            <v>0</v>
          </cell>
          <cell r="AK841">
            <v>0</v>
          </cell>
          <cell r="AL841">
            <v>0</v>
          </cell>
          <cell r="AM841">
            <v>0</v>
          </cell>
          <cell r="AN841">
            <v>0</v>
          </cell>
          <cell r="AO841">
            <v>0</v>
          </cell>
          <cell r="AP841">
            <v>0</v>
          </cell>
          <cell r="AQ841">
            <v>0</v>
          </cell>
          <cell r="AR841">
            <v>0</v>
          </cell>
          <cell r="AS841">
            <v>0</v>
          </cell>
          <cell r="AT841">
            <v>0</v>
          </cell>
          <cell r="AU841">
            <v>0</v>
          </cell>
          <cell r="AV841">
            <v>0</v>
          </cell>
          <cell r="AW841">
            <v>0</v>
          </cell>
          <cell r="AX841">
            <v>0</v>
          </cell>
          <cell r="AY841">
            <v>0</v>
          </cell>
          <cell r="AZ841">
            <v>0</v>
          </cell>
          <cell r="BA841">
            <v>0</v>
          </cell>
          <cell r="BB841">
            <v>0</v>
          </cell>
          <cell r="BC841">
            <v>0</v>
          </cell>
          <cell r="BD841">
            <v>0</v>
          </cell>
          <cell r="BE841">
            <v>0</v>
          </cell>
          <cell r="BF841">
            <v>0</v>
          </cell>
          <cell r="BG841">
            <v>0</v>
          </cell>
          <cell r="BH841">
            <v>0</v>
          </cell>
          <cell r="BI841">
            <v>0</v>
          </cell>
          <cell r="BJ841">
            <v>0</v>
          </cell>
          <cell r="BK841">
            <v>0</v>
          </cell>
          <cell r="BL841">
            <v>0</v>
          </cell>
          <cell r="BM841">
            <v>0</v>
          </cell>
          <cell r="BN841">
            <v>0</v>
          </cell>
          <cell r="BO841">
            <v>0</v>
          </cell>
          <cell r="BP841">
            <v>0</v>
          </cell>
          <cell r="BQ841">
            <v>0</v>
          </cell>
          <cell r="BR841">
            <v>0</v>
          </cell>
          <cell r="BS841">
            <v>0</v>
          </cell>
          <cell r="BT841">
            <v>0</v>
          </cell>
          <cell r="BU841">
            <v>0</v>
          </cell>
          <cell r="BV841">
            <v>0</v>
          </cell>
          <cell r="BW841">
            <v>0</v>
          </cell>
          <cell r="BX841">
            <v>0</v>
          </cell>
          <cell r="BY841">
            <v>0</v>
          </cell>
          <cell r="BZ841">
            <v>0</v>
          </cell>
          <cell r="CA841">
            <v>0</v>
          </cell>
          <cell r="CB841">
            <v>0</v>
          </cell>
          <cell r="CC841">
            <v>0</v>
          </cell>
          <cell r="CD841">
            <v>0</v>
          </cell>
          <cell r="CE841">
            <v>0</v>
          </cell>
          <cell r="CF841">
            <v>0</v>
          </cell>
          <cell r="CG841">
            <v>0</v>
          </cell>
          <cell r="CH841">
            <v>0</v>
          </cell>
          <cell r="CI841">
            <v>0</v>
          </cell>
          <cell r="CJ841">
            <v>0</v>
          </cell>
          <cell r="CK841">
            <v>0</v>
          </cell>
          <cell r="CL841">
            <v>0</v>
          </cell>
          <cell r="CM841">
            <v>0</v>
          </cell>
          <cell r="CN841">
            <v>0</v>
          </cell>
          <cell r="CO841">
            <v>0</v>
          </cell>
          <cell r="CP841">
            <v>0</v>
          </cell>
          <cell r="CQ841">
            <v>0</v>
          </cell>
          <cell r="CR841">
            <v>0</v>
          </cell>
          <cell r="CS841">
            <v>0</v>
          </cell>
          <cell r="CT841">
            <v>0</v>
          </cell>
          <cell r="CU841">
            <v>0</v>
          </cell>
          <cell r="CV841">
            <v>0</v>
          </cell>
          <cell r="CW841">
            <v>0</v>
          </cell>
          <cell r="CX841">
            <v>0</v>
          </cell>
          <cell r="CY841">
            <v>0</v>
          </cell>
          <cell r="CZ841">
            <v>0</v>
          </cell>
          <cell r="DA841">
            <v>0</v>
          </cell>
          <cell r="DB841">
            <v>0</v>
          </cell>
          <cell r="DC841">
            <v>0</v>
          </cell>
          <cell r="DD841">
            <v>0</v>
          </cell>
          <cell r="DE841">
            <v>0</v>
          </cell>
          <cell r="DF841">
            <v>0</v>
          </cell>
          <cell r="DG841">
            <v>0</v>
          </cell>
          <cell r="DH841">
            <v>0</v>
          </cell>
          <cell r="DI841">
            <v>0</v>
          </cell>
          <cell r="DJ841">
            <v>0</v>
          </cell>
          <cell r="DK841">
            <v>0</v>
          </cell>
          <cell r="DL841">
            <v>0</v>
          </cell>
          <cell r="DM841">
            <v>0</v>
          </cell>
          <cell r="DN841">
            <v>0</v>
          </cell>
          <cell r="DO841">
            <v>0</v>
          </cell>
          <cell r="DP841">
            <v>0</v>
          </cell>
          <cell r="DQ841">
            <v>0</v>
          </cell>
          <cell r="DR841">
            <v>0</v>
          </cell>
          <cell r="DS841">
            <v>0</v>
          </cell>
          <cell r="DT841">
            <v>0</v>
          </cell>
          <cell r="DU841">
            <v>0</v>
          </cell>
          <cell r="DV841">
            <v>0</v>
          </cell>
          <cell r="DW841">
            <v>0</v>
          </cell>
          <cell r="DX841">
            <v>0</v>
          </cell>
          <cell r="DY841">
            <v>0</v>
          </cell>
          <cell r="DZ841">
            <v>0</v>
          </cell>
          <cell r="EA841">
            <v>0</v>
          </cell>
          <cell r="EB841">
            <v>0</v>
          </cell>
          <cell r="EC841">
            <v>0</v>
          </cell>
          <cell r="ED841">
            <v>0</v>
          </cell>
          <cell r="EE841">
            <v>0</v>
          </cell>
          <cell r="EF841">
            <v>0</v>
          </cell>
          <cell r="EG841">
            <v>0</v>
          </cell>
          <cell r="EH841">
            <v>0</v>
          </cell>
          <cell r="EI841">
            <v>0</v>
          </cell>
          <cell r="EJ841">
            <v>0</v>
          </cell>
          <cell r="EK841">
            <v>0</v>
          </cell>
          <cell r="EL841">
            <v>0</v>
          </cell>
          <cell r="EM841">
            <v>0</v>
          </cell>
          <cell r="EN841">
            <v>0</v>
          </cell>
        </row>
        <row r="842">
          <cell r="A842">
            <v>0</v>
          </cell>
          <cell r="B842">
            <v>0</v>
          </cell>
          <cell r="C842">
            <v>0</v>
          </cell>
          <cell r="D842">
            <v>0</v>
          </cell>
          <cell r="E842">
            <v>0</v>
          </cell>
          <cell r="F842">
            <v>0</v>
          </cell>
          <cell r="G842">
            <v>0</v>
          </cell>
          <cell r="I842">
            <v>0</v>
          </cell>
          <cell r="J842">
            <v>0</v>
          </cell>
          <cell r="K842">
            <v>0</v>
          </cell>
          <cell r="L842">
            <v>0</v>
          </cell>
          <cell r="M842">
            <v>0</v>
          </cell>
          <cell r="N842">
            <v>0</v>
          </cell>
          <cell r="O842">
            <v>0</v>
          </cell>
          <cell r="P842">
            <v>0</v>
          </cell>
          <cell r="Q842">
            <v>0</v>
          </cell>
          <cell r="R842">
            <v>0</v>
          </cell>
          <cell r="S842">
            <v>0</v>
          </cell>
          <cell r="T842">
            <v>0</v>
          </cell>
          <cell r="U842">
            <v>0</v>
          </cell>
          <cell r="V842">
            <v>0</v>
          </cell>
          <cell r="W842">
            <v>0</v>
          </cell>
          <cell r="X842">
            <v>0</v>
          </cell>
          <cell r="Y842">
            <v>0</v>
          </cell>
          <cell r="Z842">
            <v>0</v>
          </cell>
          <cell r="AA842">
            <v>0</v>
          </cell>
          <cell r="AB842">
            <v>0</v>
          </cell>
          <cell r="AC842">
            <v>0</v>
          </cell>
          <cell r="AD842">
            <v>0</v>
          </cell>
          <cell r="AE842">
            <v>0</v>
          </cell>
          <cell r="AF842">
            <v>0</v>
          </cell>
          <cell r="AG842">
            <v>0</v>
          </cell>
          <cell r="AH842">
            <v>0</v>
          </cell>
          <cell r="AI842">
            <v>0</v>
          </cell>
          <cell r="AJ842">
            <v>0</v>
          </cell>
          <cell r="AK842">
            <v>0</v>
          </cell>
          <cell r="AL842">
            <v>0</v>
          </cell>
          <cell r="AM842">
            <v>0</v>
          </cell>
          <cell r="AN842">
            <v>0</v>
          </cell>
          <cell r="AO842">
            <v>0</v>
          </cell>
          <cell r="AP842">
            <v>0</v>
          </cell>
          <cell r="AQ842">
            <v>0</v>
          </cell>
          <cell r="AR842">
            <v>0</v>
          </cell>
          <cell r="AS842">
            <v>0</v>
          </cell>
          <cell r="AT842">
            <v>0</v>
          </cell>
          <cell r="AU842">
            <v>0</v>
          </cell>
          <cell r="AV842">
            <v>0</v>
          </cell>
          <cell r="AW842">
            <v>0</v>
          </cell>
          <cell r="AX842">
            <v>0</v>
          </cell>
          <cell r="AY842">
            <v>0</v>
          </cell>
          <cell r="AZ842">
            <v>0</v>
          </cell>
          <cell r="BA842">
            <v>0</v>
          </cell>
          <cell r="BB842">
            <v>0</v>
          </cell>
          <cell r="BC842">
            <v>0</v>
          </cell>
          <cell r="BD842">
            <v>0</v>
          </cell>
          <cell r="BE842">
            <v>0</v>
          </cell>
          <cell r="BF842">
            <v>0</v>
          </cell>
          <cell r="BG842">
            <v>0</v>
          </cell>
          <cell r="BH842">
            <v>0</v>
          </cell>
          <cell r="BI842">
            <v>0</v>
          </cell>
          <cell r="BJ842">
            <v>0</v>
          </cell>
          <cell r="BK842">
            <v>0</v>
          </cell>
          <cell r="BL842">
            <v>0</v>
          </cell>
          <cell r="BM842">
            <v>0</v>
          </cell>
          <cell r="BN842">
            <v>0</v>
          </cell>
          <cell r="BO842">
            <v>0</v>
          </cell>
          <cell r="BP842">
            <v>0</v>
          </cell>
          <cell r="BQ842">
            <v>0</v>
          </cell>
          <cell r="BR842">
            <v>0</v>
          </cell>
          <cell r="BS842">
            <v>0</v>
          </cell>
          <cell r="BT842">
            <v>0</v>
          </cell>
          <cell r="BU842">
            <v>0</v>
          </cell>
          <cell r="BV842">
            <v>0</v>
          </cell>
          <cell r="BW842">
            <v>0</v>
          </cell>
          <cell r="BX842">
            <v>0</v>
          </cell>
          <cell r="BY842">
            <v>0</v>
          </cell>
          <cell r="BZ842">
            <v>0</v>
          </cell>
          <cell r="CA842">
            <v>0</v>
          </cell>
          <cell r="CB842">
            <v>0</v>
          </cell>
          <cell r="CC842">
            <v>0</v>
          </cell>
          <cell r="CD842">
            <v>0</v>
          </cell>
          <cell r="CE842">
            <v>0</v>
          </cell>
          <cell r="CF842">
            <v>0</v>
          </cell>
          <cell r="CG842">
            <v>0</v>
          </cell>
          <cell r="CH842">
            <v>0</v>
          </cell>
          <cell r="CI842">
            <v>0</v>
          </cell>
          <cell r="CJ842">
            <v>0</v>
          </cell>
          <cell r="CK842">
            <v>0</v>
          </cell>
          <cell r="CL842">
            <v>0</v>
          </cell>
          <cell r="CM842">
            <v>0</v>
          </cell>
          <cell r="CN842">
            <v>0</v>
          </cell>
          <cell r="CO842">
            <v>0</v>
          </cell>
          <cell r="CP842">
            <v>0</v>
          </cell>
          <cell r="CQ842">
            <v>0</v>
          </cell>
          <cell r="CR842">
            <v>0</v>
          </cell>
          <cell r="CS842">
            <v>0</v>
          </cell>
          <cell r="CT842">
            <v>0</v>
          </cell>
          <cell r="CU842">
            <v>0</v>
          </cell>
          <cell r="CV842">
            <v>0</v>
          </cell>
          <cell r="CW842">
            <v>0</v>
          </cell>
          <cell r="CX842">
            <v>0</v>
          </cell>
          <cell r="CY842">
            <v>0</v>
          </cell>
          <cell r="CZ842">
            <v>0</v>
          </cell>
          <cell r="DA842">
            <v>0</v>
          </cell>
          <cell r="DB842">
            <v>0</v>
          </cell>
          <cell r="DC842">
            <v>0</v>
          </cell>
          <cell r="DD842">
            <v>0</v>
          </cell>
          <cell r="DE842">
            <v>0</v>
          </cell>
          <cell r="DF842">
            <v>0</v>
          </cell>
          <cell r="DG842">
            <v>0</v>
          </cell>
          <cell r="DH842">
            <v>0</v>
          </cell>
          <cell r="DI842">
            <v>0</v>
          </cell>
          <cell r="DJ842">
            <v>0</v>
          </cell>
          <cell r="DK842">
            <v>0</v>
          </cell>
          <cell r="DL842">
            <v>0</v>
          </cell>
          <cell r="DM842">
            <v>0</v>
          </cell>
          <cell r="DN842">
            <v>0</v>
          </cell>
          <cell r="DO842">
            <v>0</v>
          </cell>
          <cell r="DP842">
            <v>0</v>
          </cell>
          <cell r="DQ842">
            <v>0</v>
          </cell>
          <cell r="DR842">
            <v>0</v>
          </cell>
          <cell r="DS842">
            <v>0</v>
          </cell>
          <cell r="DT842">
            <v>0</v>
          </cell>
          <cell r="DU842">
            <v>0</v>
          </cell>
          <cell r="DV842">
            <v>0</v>
          </cell>
          <cell r="DW842">
            <v>0</v>
          </cell>
          <cell r="DX842">
            <v>0</v>
          </cell>
          <cell r="DY842">
            <v>0</v>
          </cell>
          <cell r="DZ842">
            <v>0</v>
          </cell>
          <cell r="EA842">
            <v>0</v>
          </cell>
          <cell r="EB842">
            <v>0</v>
          </cell>
          <cell r="EC842">
            <v>0</v>
          </cell>
          <cell r="ED842">
            <v>0</v>
          </cell>
          <cell r="EE842">
            <v>0</v>
          </cell>
          <cell r="EF842">
            <v>0</v>
          </cell>
          <cell r="EG842">
            <v>0</v>
          </cell>
          <cell r="EH842">
            <v>0</v>
          </cell>
          <cell r="EI842">
            <v>0</v>
          </cell>
          <cell r="EJ842">
            <v>0</v>
          </cell>
          <cell r="EK842">
            <v>0</v>
          </cell>
          <cell r="EL842">
            <v>0</v>
          </cell>
          <cell r="EM842">
            <v>0</v>
          </cell>
          <cell r="EN842">
            <v>0</v>
          </cell>
        </row>
        <row r="843">
          <cell r="A843">
            <v>0</v>
          </cell>
          <cell r="B843">
            <v>0</v>
          </cell>
          <cell r="C843">
            <v>0</v>
          </cell>
          <cell r="D843">
            <v>0</v>
          </cell>
          <cell r="E843">
            <v>0</v>
          </cell>
          <cell r="F843">
            <v>0</v>
          </cell>
          <cell r="G843">
            <v>0</v>
          </cell>
          <cell r="I843">
            <v>0</v>
          </cell>
          <cell r="J843">
            <v>0</v>
          </cell>
          <cell r="K843">
            <v>0</v>
          </cell>
          <cell r="L843">
            <v>0</v>
          </cell>
          <cell r="M843">
            <v>0</v>
          </cell>
          <cell r="N843">
            <v>0</v>
          </cell>
          <cell r="O843">
            <v>0</v>
          </cell>
          <cell r="P843">
            <v>0</v>
          </cell>
          <cell r="Q843">
            <v>0</v>
          </cell>
          <cell r="R843">
            <v>0</v>
          </cell>
          <cell r="S843">
            <v>0</v>
          </cell>
          <cell r="T843">
            <v>0</v>
          </cell>
          <cell r="U843">
            <v>0</v>
          </cell>
          <cell r="V843">
            <v>0</v>
          </cell>
          <cell r="W843">
            <v>0</v>
          </cell>
          <cell r="X843">
            <v>0</v>
          </cell>
          <cell r="Y843">
            <v>0</v>
          </cell>
          <cell r="Z843">
            <v>0</v>
          </cell>
          <cell r="AA843">
            <v>0</v>
          </cell>
          <cell r="AB843">
            <v>0</v>
          </cell>
          <cell r="AC843">
            <v>0</v>
          </cell>
          <cell r="AD843">
            <v>0</v>
          </cell>
          <cell r="AE843">
            <v>0</v>
          </cell>
          <cell r="AF843">
            <v>0</v>
          </cell>
          <cell r="AG843">
            <v>0</v>
          </cell>
          <cell r="AH843">
            <v>0</v>
          </cell>
          <cell r="AI843">
            <v>0</v>
          </cell>
          <cell r="AJ843">
            <v>0</v>
          </cell>
          <cell r="AK843">
            <v>0</v>
          </cell>
          <cell r="AL843">
            <v>0</v>
          </cell>
          <cell r="AM843">
            <v>0</v>
          </cell>
          <cell r="AN843">
            <v>0</v>
          </cell>
          <cell r="AO843">
            <v>0</v>
          </cell>
          <cell r="AP843">
            <v>0</v>
          </cell>
          <cell r="AQ843">
            <v>0</v>
          </cell>
          <cell r="AR843">
            <v>0</v>
          </cell>
          <cell r="AS843">
            <v>0</v>
          </cell>
          <cell r="AT843">
            <v>0</v>
          </cell>
          <cell r="AU843">
            <v>0</v>
          </cell>
          <cell r="AV843">
            <v>0</v>
          </cell>
          <cell r="AW843">
            <v>0</v>
          </cell>
          <cell r="AX843">
            <v>0</v>
          </cell>
          <cell r="AY843">
            <v>0</v>
          </cell>
          <cell r="AZ843">
            <v>0</v>
          </cell>
          <cell r="BA843">
            <v>0</v>
          </cell>
          <cell r="BB843">
            <v>0</v>
          </cell>
          <cell r="BC843">
            <v>0</v>
          </cell>
          <cell r="BD843">
            <v>0</v>
          </cell>
          <cell r="BE843">
            <v>0</v>
          </cell>
          <cell r="BF843">
            <v>0</v>
          </cell>
          <cell r="BG843">
            <v>0</v>
          </cell>
          <cell r="BH843">
            <v>0</v>
          </cell>
          <cell r="BI843">
            <v>0</v>
          </cell>
          <cell r="BJ843">
            <v>0</v>
          </cell>
          <cell r="BK843">
            <v>0</v>
          </cell>
          <cell r="BL843">
            <v>0</v>
          </cell>
          <cell r="BM843">
            <v>0</v>
          </cell>
          <cell r="BN843">
            <v>0</v>
          </cell>
          <cell r="BO843">
            <v>0</v>
          </cell>
          <cell r="BP843">
            <v>0</v>
          </cell>
          <cell r="BQ843">
            <v>0</v>
          </cell>
          <cell r="BR843">
            <v>0</v>
          </cell>
          <cell r="BS843">
            <v>0</v>
          </cell>
          <cell r="BT843">
            <v>0</v>
          </cell>
          <cell r="BU843">
            <v>0</v>
          </cell>
          <cell r="BV843">
            <v>0</v>
          </cell>
          <cell r="BW843">
            <v>0</v>
          </cell>
          <cell r="BX843">
            <v>0</v>
          </cell>
          <cell r="BY843">
            <v>0</v>
          </cell>
          <cell r="BZ843">
            <v>0</v>
          </cell>
          <cell r="CA843">
            <v>0</v>
          </cell>
          <cell r="CB843">
            <v>0</v>
          </cell>
          <cell r="CC843">
            <v>0</v>
          </cell>
          <cell r="CD843">
            <v>0</v>
          </cell>
          <cell r="CE843">
            <v>0</v>
          </cell>
          <cell r="CF843">
            <v>0</v>
          </cell>
          <cell r="CG843">
            <v>0</v>
          </cell>
          <cell r="CH843">
            <v>0</v>
          </cell>
          <cell r="CI843">
            <v>0</v>
          </cell>
          <cell r="CJ843">
            <v>0</v>
          </cell>
          <cell r="CK843">
            <v>0</v>
          </cell>
          <cell r="CL843">
            <v>0</v>
          </cell>
          <cell r="CM843">
            <v>0</v>
          </cell>
          <cell r="CN843">
            <v>0</v>
          </cell>
          <cell r="CO843">
            <v>0</v>
          </cell>
          <cell r="CP843">
            <v>0</v>
          </cell>
          <cell r="CQ843">
            <v>0</v>
          </cell>
          <cell r="CR843">
            <v>0</v>
          </cell>
          <cell r="CS843">
            <v>0</v>
          </cell>
          <cell r="CT843">
            <v>0</v>
          </cell>
          <cell r="CU843">
            <v>0</v>
          </cell>
          <cell r="CV843">
            <v>0</v>
          </cell>
          <cell r="CW843">
            <v>0</v>
          </cell>
          <cell r="CX843">
            <v>0</v>
          </cell>
          <cell r="CY843">
            <v>0</v>
          </cell>
          <cell r="CZ843">
            <v>0</v>
          </cell>
          <cell r="DA843">
            <v>0</v>
          </cell>
          <cell r="DB843">
            <v>0</v>
          </cell>
          <cell r="DC843">
            <v>0</v>
          </cell>
          <cell r="DD843">
            <v>0</v>
          </cell>
          <cell r="DE843">
            <v>0</v>
          </cell>
          <cell r="DF843">
            <v>0</v>
          </cell>
          <cell r="DG843">
            <v>0</v>
          </cell>
          <cell r="DH843">
            <v>0</v>
          </cell>
          <cell r="DI843">
            <v>0</v>
          </cell>
          <cell r="DJ843">
            <v>0</v>
          </cell>
          <cell r="DK843">
            <v>0</v>
          </cell>
          <cell r="DL843">
            <v>0</v>
          </cell>
          <cell r="DM843">
            <v>0</v>
          </cell>
          <cell r="DN843">
            <v>0</v>
          </cell>
          <cell r="DO843">
            <v>0</v>
          </cell>
          <cell r="DP843">
            <v>0</v>
          </cell>
          <cell r="DQ843">
            <v>0</v>
          </cell>
          <cell r="DR843">
            <v>0</v>
          </cell>
          <cell r="DS843">
            <v>0</v>
          </cell>
          <cell r="DT843">
            <v>0</v>
          </cell>
          <cell r="DU843">
            <v>0</v>
          </cell>
          <cell r="DV843">
            <v>0</v>
          </cell>
          <cell r="DW843">
            <v>0</v>
          </cell>
          <cell r="DX843">
            <v>0</v>
          </cell>
          <cell r="DY843">
            <v>0</v>
          </cell>
          <cell r="DZ843">
            <v>0</v>
          </cell>
          <cell r="EA843">
            <v>0</v>
          </cell>
          <cell r="EB843">
            <v>0</v>
          </cell>
          <cell r="EC843">
            <v>0</v>
          </cell>
          <cell r="ED843">
            <v>0</v>
          </cell>
          <cell r="EE843">
            <v>0</v>
          </cell>
          <cell r="EF843">
            <v>0</v>
          </cell>
          <cell r="EG843">
            <v>0</v>
          </cell>
          <cell r="EH843">
            <v>0</v>
          </cell>
          <cell r="EI843">
            <v>0</v>
          </cell>
          <cell r="EJ843">
            <v>0</v>
          </cell>
          <cell r="EK843">
            <v>0</v>
          </cell>
          <cell r="EL843">
            <v>0</v>
          </cell>
          <cell r="EM843">
            <v>0</v>
          </cell>
          <cell r="EN843">
            <v>0</v>
          </cell>
        </row>
        <row r="844">
          <cell r="A844">
            <v>0</v>
          </cell>
          <cell r="B844">
            <v>0</v>
          </cell>
          <cell r="C844">
            <v>0</v>
          </cell>
          <cell r="D844">
            <v>0</v>
          </cell>
          <cell r="E844">
            <v>0</v>
          </cell>
          <cell r="F844">
            <v>0</v>
          </cell>
          <cell r="G844">
            <v>0</v>
          </cell>
          <cell r="I844">
            <v>0</v>
          </cell>
          <cell r="J844">
            <v>0</v>
          </cell>
          <cell r="K844">
            <v>0</v>
          </cell>
          <cell r="L844">
            <v>0</v>
          </cell>
          <cell r="M844">
            <v>0</v>
          </cell>
          <cell r="N844">
            <v>0</v>
          </cell>
          <cell r="O844">
            <v>0</v>
          </cell>
          <cell r="P844">
            <v>0</v>
          </cell>
          <cell r="Q844">
            <v>0</v>
          </cell>
          <cell r="R844">
            <v>0</v>
          </cell>
          <cell r="S844">
            <v>0</v>
          </cell>
          <cell r="T844">
            <v>0</v>
          </cell>
          <cell r="U844">
            <v>0</v>
          </cell>
          <cell r="V844">
            <v>0</v>
          </cell>
          <cell r="W844">
            <v>0</v>
          </cell>
          <cell r="X844">
            <v>0</v>
          </cell>
          <cell r="Y844">
            <v>0</v>
          </cell>
          <cell r="Z844">
            <v>0</v>
          </cell>
          <cell r="AA844">
            <v>0</v>
          </cell>
          <cell r="AB844">
            <v>0</v>
          </cell>
          <cell r="AC844">
            <v>0</v>
          </cell>
          <cell r="AD844">
            <v>0</v>
          </cell>
          <cell r="AE844">
            <v>0</v>
          </cell>
          <cell r="AF844">
            <v>0</v>
          </cell>
          <cell r="AG844">
            <v>0</v>
          </cell>
          <cell r="AH844">
            <v>0</v>
          </cell>
          <cell r="AI844">
            <v>0</v>
          </cell>
          <cell r="AJ844">
            <v>0</v>
          </cell>
          <cell r="AK844">
            <v>0</v>
          </cell>
          <cell r="AL844">
            <v>0</v>
          </cell>
          <cell r="AM844">
            <v>0</v>
          </cell>
          <cell r="AN844">
            <v>0</v>
          </cell>
          <cell r="AO844">
            <v>0</v>
          </cell>
          <cell r="AP844">
            <v>0</v>
          </cell>
          <cell r="AQ844">
            <v>0</v>
          </cell>
          <cell r="AR844">
            <v>0</v>
          </cell>
          <cell r="AS844">
            <v>0</v>
          </cell>
          <cell r="AT844">
            <v>0</v>
          </cell>
          <cell r="AU844">
            <v>0</v>
          </cell>
          <cell r="AV844">
            <v>0</v>
          </cell>
          <cell r="AW844">
            <v>0</v>
          </cell>
          <cell r="AX844">
            <v>0</v>
          </cell>
          <cell r="AY844">
            <v>0</v>
          </cell>
          <cell r="AZ844">
            <v>0</v>
          </cell>
          <cell r="BA844">
            <v>0</v>
          </cell>
          <cell r="BB844">
            <v>0</v>
          </cell>
          <cell r="BC844">
            <v>0</v>
          </cell>
          <cell r="BD844">
            <v>0</v>
          </cell>
          <cell r="BE844">
            <v>0</v>
          </cell>
          <cell r="BF844">
            <v>0</v>
          </cell>
          <cell r="BG844">
            <v>0</v>
          </cell>
          <cell r="BH844">
            <v>0</v>
          </cell>
          <cell r="BI844">
            <v>0</v>
          </cell>
          <cell r="BJ844">
            <v>0</v>
          </cell>
          <cell r="BK844">
            <v>0</v>
          </cell>
          <cell r="BL844">
            <v>0</v>
          </cell>
          <cell r="BM844">
            <v>0</v>
          </cell>
          <cell r="BN844">
            <v>0</v>
          </cell>
          <cell r="BO844">
            <v>0</v>
          </cell>
          <cell r="BP844">
            <v>0</v>
          </cell>
          <cell r="BQ844">
            <v>0</v>
          </cell>
          <cell r="BR844">
            <v>0</v>
          </cell>
          <cell r="BS844">
            <v>0</v>
          </cell>
          <cell r="BT844">
            <v>0</v>
          </cell>
          <cell r="BU844">
            <v>0</v>
          </cell>
          <cell r="BV844">
            <v>0</v>
          </cell>
          <cell r="BW844">
            <v>0</v>
          </cell>
          <cell r="BX844">
            <v>0</v>
          </cell>
          <cell r="BY844">
            <v>0</v>
          </cell>
          <cell r="BZ844">
            <v>0</v>
          </cell>
          <cell r="CA844">
            <v>0</v>
          </cell>
          <cell r="CB844">
            <v>0</v>
          </cell>
          <cell r="CC844">
            <v>0</v>
          </cell>
          <cell r="CD844">
            <v>0</v>
          </cell>
          <cell r="CE844">
            <v>0</v>
          </cell>
          <cell r="CF844">
            <v>0</v>
          </cell>
          <cell r="CG844">
            <v>0</v>
          </cell>
          <cell r="CH844">
            <v>0</v>
          </cell>
          <cell r="CI844">
            <v>0</v>
          </cell>
          <cell r="CJ844">
            <v>0</v>
          </cell>
          <cell r="CK844">
            <v>0</v>
          </cell>
          <cell r="CL844">
            <v>0</v>
          </cell>
          <cell r="CM844">
            <v>0</v>
          </cell>
          <cell r="CN844">
            <v>0</v>
          </cell>
          <cell r="CO844">
            <v>0</v>
          </cell>
          <cell r="CP844">
            <v>0</v>
          </cell>
          <cell r="CQ844">
            <v>0</v>
          </cell>
          <cell r="CR844">
            <v>0</v>
          </cell>
          <cell r="CS844">
            <v>0</v>
          </cell>
          <cell r="CT844">
            <v>0</v>
          </cell>
          <cell r="CU844">
            <v>0</v>
          </cell>
          <cell r="CV844">
            <v>0</v>
          </cell>
          <cell r="CW844">
            <v>0</v>
          </cell>
          <cell r="CX844">
            <v>0</v>
          </cell>
          <cell r="CY844">
            <v>0</v>
          </cell>
          <cell r="CZ844">
            <v>0</v>
          </cell>
          <cell r="DA844">
            <v>0</v>
          </cell>
          <cell r="DB844">
            <v>0</v>
          </cell>
          <cell r="DC844">
            <v>0</v>
          </cell>
          <cell r="DD844">
            <v>0</v>
          </cell>
          <cell r="DE844">
            <v>0</v>
          </cell>
          <cell r="DF844">
            <v>0</v>
          </cell>
          <cell r="DG844">
            <v>0</v>
          </cell>
          <cell r="DH844">
            <v>0</v>
          </cell>
          <cell r="DI844">
            <v>0</v>
          </cell>
          <cell r="DJ844">
            <v>0</v>
          </cell>
          <cell r="DK844">
            <v>0</v>
          </cell>
          <cell r="DL844">
            <v>0</v>
          </cell>
          <cell r="DM844">
            <v>0</v>
          </cell>
          <cell r="DN844">
            <v>0</v>
          </cell>
          <cell r="DO844">
            <v>0</v>
          </cell>
          <cell r="DP844">
            <v>0</v>
          </cell>
          <cell r="DQ844">
            <v>0</v>
          </cell>
          <cell r="DR844">
            <v>0</v>
          </cell>
          <cell r="DS844">
            <v>0</v>
          </cell>
          <cell r="DT844">
            <v>0</v>
          </cell>
          <cell r="DU844">
            <v>0</v>
          </cell>
          <cell r="DV844">
            <v>0</v>
          </cell>
          <cell r="DW844">
            <v>0</v>
          </cell>
          <cell r="DX844">
            <v>0</v>
          </cell>
          <cell r="DY844">
            <v>0</v>
          </cell>
          <cell r="DZ844">
            <v>0</v>
          </cell>
          <cell r="EA844">
            <v>0</v>
          </cell>
          <cell r="EB844">
            <v>0</v>
          </cell>
          <cell r="EC844">
            <v>0</v>
          </cell>
          <cell r="ED844">
            <v>0</v>
          </cell>
          <cell r="EE844">
            <v>0</v>
          </cell>
          <cell r="EF844">
            <v>0</v>
          </cell>
          <cell r="EG844">
            <v>0</v>
          </cell>
          <cell r="EH844">
            <v>0</v>
          </cell>
          <cell r="EI844">
            <v>0</v>
          </cell>
          <cell r="EJ844">
            <v>0</v>
          </cell>
          <cell r="EK844">
            <v>0</v>
          </cell>
          <cell r="EL844">
            <v>0</v>
          </cell>
          <cell r="EM844">
            <v>0</v>
          </cell>
          <cell r="EN844">
            <v>0</v>
          </cell>
        </row>
        <row r="845">
          <cell r="A845">
            <v>0</v>
          </cell>
          <cell r="B845">
            <v>0</v>
          </cell>
          <cell r="C845">
            <v>0</v>
          </cell>
          <cell r="D845">
            <v>0</v>
          </cell>
          <cell r="E845">
            <v>0</v>
          </cell>
          <cell r="F845">
            <v>0</v>
          </cell>
          <cell r="G845">
            <v>0</v>
          </cell>
          <cell r="I845">
            <v>0</v>
          </cell>
          <cell r="J845">
            <v>0</v>
          </cell>
          <cell r="K845">
            <v>0</v>
          </cell>
          <cell r="L845">
            <v>0</v>
          </cell>
          <cell r="M845">
            <v>0</v>
          </cell>
          <cell r="N845">
            <v>0</v>
          </cell>
          <cell r="O845">
            <v>0</v>
          </cell>
          <cell r="P845">
            <v>0</v>
          </cell>
          <cell r="Q845">
            <v>0</v>
          </cell>
          <cell r="R845">
            <v>0</v>
          </cell>
          <cell r="S845">
            <v>0</v>
          </cell>
          <cell r="T845">
            <v>0</v>
          </cell>
          <cell r="U845">
            <v>0</v>
          </cell>
          <cell r="V845">
            <v>0</v>
          </cell>
          <cell r="W845">
            <v>0</v>
          </cell>
          <cell r="X845">
            <v>0</v>
          </cell>
          <cell r="Y845">
            <v>0</v>
          </cell>
          <cell r="Z845">
            <v>0</v>
          </cell>
          <cell r="AA845">
            <v>0</v>
          </cell>
          <cell r="AB845">
            <v>0</v>
          </cell>
          <cell r="AC845">
            <v>0</v>
          </cell>
          <cell r="AD845">
            <v>0</v>
          </cell>
          <cell r="AE845">
            <v>0</v>
          </cell>
          <cell r="AF845">
            <v>0</v>
          </cell>
          <cell r="AG845">
            <v>0</v>
          </cell>
          <cell r="AH845">
            <v>0</v>
          </cell>
          <cell r="AI845">
            <v>0</v>
          </cell>
          <cell r="AJ845">
            <v>0</v>
          </cell>
          <cell r="AK845">
            <v>0</v>
          </cell>
          <cell r="AL845">
            <v>0</v>
          </cell>
          <cell r="AM845">
            <v>0</v>
          </cell>
          <cell r="AN845">
            <v>0</v>
          </cell>
          <cell r="AO845">
            <v>0</v>
          </cell>
          <cell r="AP845">
            <v>0</v>
          </cell>
          <cell r="AQ845">
            <v>0</v>
          </cell>
          <cell r="AR845">
            <v>0</v>
          </cell>
          <cell r="AS845">
            <v>0</v>
          </cell>
          <cell r="AT845">
            <v>0</v>
          </cell>
          <cell r="AU845">
            <v>0</v>
          </cell>
          <cell r="AV845">
            <v>0</v>
          </cell>
          <cell r="AW845">
            <v>0</v>
          </cell>
          <cell r="AX845">
            <v>0</v>
          </cell>
          <cell r="AY845">
            <v>0</v>
          </cell>
          <cell r="AZ845">
            <v>0</v>
          </cell>
          <cell r="BA845">
            <v>0</v>
          </cell>
          <cell r="BB845">
            <v>0</v>
          </cell>
          <cell r="BC845">
            <v>0</v>
          </cell>
          <cell r="BD845">
            <v>0</v>
          </cell>
          <cell r="BE845">
            <v>0</v>
          </cell>
          <cell r="BF845">
            <v>0</v>
          </cell>
          <cell r="BG845">
            <v>0</v>
          </cell>
          <cell r="BH845">
            <v>0</v>
          </cell>
          <cell r="BI845">
            <v>0</v>
          </cell>
          <cell r="BJ845">
            <v>0</v>
          </cell>
          <cell r="BK845">
            <v>0</v>
          </cell>
          <cell r="BL845">
            <v>0</v>
          </cell>
          <cell r="BM845">
            <v>0</v>
          </cell>
          <cell r="BN845">
            <v>0</v>
          </cell>
          <cell r="BO845">
            <v>0</v>
          </cell>
          <cell r="BP845">
            <v>0</v>
          </cell>
          <cell r="BQ845">
            <v>0</v>
          </cell>
          <cell r="BR845">
            <v>0</v>
          </cell>
          <cell r="BS845">
            <v>0</v>
          </cell>
          <cell r="BT845">
            <v>0</v>
          </cell>
          <cell r="BU845">
            <v>0</v>
          </cell>
          <cell r="BV845">
            <v>0</v>
          </cell>
          <cell r="BW845">
            <v>0</v>
          </cell>
          <cell r="BX845">
            <v>0</v>
          </cell>
          <cell r="BY845">
            <v>0</v>
          </cell>
          <cell r="BZ845">
            <v>0</v>
          </cell>
          <cell r="CA845">
            <v>0</v>
          </cell>
          <cell r="CB845">
            <v>0</v>
          </cell>
          <cell r="CC845">
            <v>0</v>
          </cell>
          <cell r="CD845">
            <v>0</v>
          </cell>
          <cell r="CE845">
            <v>0</v>
          </cell>
          <cell r="CF845">
            <v>0</v>
          </cell>
          <cell r="CG845">
            <v>0</v>
          </cell>
          <cell r="CH845">
            <v>0</v>
          </cell>
          <cell r="CI845">
            <v>0</v>
          </cell>
          <cell r="CJ845">
            <v>0</v>
          </cell>
          <cell r="CK845">
            <v>0</v>
          </cell>
          <cell r="CL845">
            <v>0</v>
          </cell>
          <cell r="CM845">
            <v>0</v>
          </cell>
          <cell r="CN845">
            <v>0</v>
          </cell>
          <cell r="CO845">
            <v>0</v>
          </cell>
          <cell r="CP845">
            <v>0</v>
          </cell>
          <cell r="CQ845">
            <v>0</v>
          </cell>
          <cell r="CR845">
            <v>0</v>
          </cell>
          <cell r="CS845">
            <v>0</v>
          </cell>
          <cell r="CT845">
            <v>0</v>
          </cell>
          <cell r="CU845">
            <v>0</v>
          </cell>
          <cell r="CV845">
            <v>0</v>
          </cell>
          <cell r="CW845">
            <v>0</v>
          </cell>
          <cell r="CX845">
            <v>0</v>
          </cell>
          <cell r="CY845">
            <v>0</v>
          </cell>
          <cell r="CZ845">
            <v>0</v>
          </cell>
          <cell r="DA845">
            <v>0</v>
          </cell>
          <cell r="DB845">
            <v>0</v>
          </cell>
          <cell r="DC845">
            <v>0</v>
          </cell>
          <cell r="DD845">
            <v>0</v>
          </cell>
          <cell r="DE845">
            <v>0</v>
          </cell>
          <cell r="DF845">
            <v>0</v>
          </cell>
          <cell r="DG845">
            <v>0</v>
          </cell>
          <cell r="DH845">
            <v>0</v>
          </cell>
          <cell r="DI845">
            <v>0</v>
          </cell>
          <cell r="DJ845">
            <v>0</v>
          </cell>
          <cell r="DK845">
            <v>0</v>
          </cell>
          <cell r="DL845">
            <v>0</v>
          </cell>
          <cell r="DM845">
            <v>0</v>
          </cell>
          <cell r="DN845">
            <v>0</v>
          </cell>
          <cell r="DO845">
            <v>0</v>
          </cell>
          <cell r="DP845">
            <v>0</v>
          </cell>
          <cell r="DQ845">
            <v>0</v>
          </cell>
          <cell r="DR845">
            <v>0</v>
          </cell>
          <cell r="DS845">
            <v>0</v>
          </cell>
          <cell r="DT845">
            <v>0</v>
          </cell>
          <cell r="DU845">
            <v>0</v>
          </cell>
          <cell r="DV845">
            <v>0</v>
          </cell>
          <cell r="DW845">
            <v>0</v>
          </cell>
          <cell r="DX845">
            <v>0</v>
          </cell>
          <cell r="DY845">
            <v>0</v>
          </cell>
          <cell r="DZ845">
            <v>0</v>
          </cell>
          <cell r="EA845">
            <v>0</v>
          </cell>
          <cell r="EB845">
            <v>0</v>
          </cell>
          <cell r="EC845">
            <v>0</v>
          </cell>
          <cell r="ED845">
            <v>0</v>
          </cell>
          <cell r="EE845">
            <v>0</v>
          </cell>
          <cell r="EF845">
            <v>0</v>
          </cell>
          <cell r="EG845">
            <v>0</v>
          </cell>
          <cell r="EH845">
            <v>0</v>
          </cell>
          <cell r="EI845">
            <v>0</v>
          </cell>
          <cell r="EJ845">
            <v>0</v>
          </cell>
          <cell r="EK845">
            <v>0</v>
          </cell>
          <cell r="EL845">
            <v>0</v>
          </cell>
          <cell r="EM845">
            <v>0</v>
          </cell>
          <cell r="EN845">
            <v>0</v>
          </cell>
        </row>
        <row r="846">
          <cell r="A846">
            <v>0</v>
          </cell>
          <cell r="B846">
            <v>0</v>
          </cell>
          <cell r="C846">
            <v>0</v>
          </cell>
          <cell r="D846">
            <v>0</v>
          </cell>
          <cell r="E846">
            <v>0</v>
          </cell>
          <cell r="F846">
            <v>0</v>
          </cell>
          <cell r="G846">
            <v>0</v>
          </cell>
          <cell r="I846">
            <v>0</v>
          </cell>
          <cell r="J846">
            <v>0</v>
          </cell>
          <cell r="K846">
            <v>0</v>
          </cell>
          <cell r="L846">
            <v>0</v>
          </cell>
          <cell r="M846">
            <v>0</v>
          </cell>
          <cell r="N846">
            <v>0</v>
          </cell>
          <cell r="O846">
            <v>0</v>
          </cell>
          <cell r="P846">
            <v>0</v>
          </cell>
          <cell r="Q846">
            <v>0</v>
          </cell>
          <cell r="R846">
            <v>0</v>
          </cell>
          <cell r="S846">
            <v>0</v>
          </cell>
          <cell r="T846">
            <v>0</v>
          </cell>
          <cell r="U846">
            <v>0</v>
          </cell>
          <cell r="V846">
            <v>0</v>
          </cell>
          <cell r="W846">
            <v>0</v>
          </cell>
          <cell r="X846">
            <v>0</v>
          </cell>
          <cell r="Y846">
            <v>0</v>
          </cell>
          <cell r="Z846">
            <v>0</v>
          </cell>
          <cell r="AA846">
            <v>0</v>
          </cell>
          <cell r="AB846">
            <v>0</v>
          </cell>
          <cell r="AC846">
            <v>0</v>
          </cell>
          <cell r="AD846">
            <v>0</v>
          </cell>
          <cell r="AE846">
            <v>0</v>
          </cell>
          <cell r="AF846">
            <v>0</v>
          </cell>
          <cell r="AG846">
            <v>0</v>
          </cell>
          <cell r="AH846">
            <v>0</v>
          </cell>
          <cell r="AI846">
            <v>0</v>
          </cell>
          <cell r="AJ846">
            <v>0</v>
          </cell>
          <cell r="AK846">
            <v>0</v>
          </cell>
          <cell r="AL846">
            <v>0</v>
          </cell>
          <cell r="AM846">
            <v>0</v>
          </cell>
          <cell r="AN846">
            <v>0</v>
          </cell>
          <cell r="AO846">
            <v>0</v>
          </cell>
          <cell r="AP846">
            <v>0</v>
          </cell>
          <cell r="AQ846">
            <v>0</v>
          </cell>
          <cell r="AR846">
            <v>0</v>
          </cell>
          <cell r="AS846">
            <v>0</v>
          </cell>
          <cell r="AT846">
            <v>0</v>
          </cell>
          <cell r="AU846">
            <v>0</v>
          </cell>
          <cell r="AV846">
            <v>0</v>
          </cell>
          <cell r="AW846">
            <v>0</v>
          </cell>
          <cell r="AX846">
            <v>0</v>
          </cell>
          <cell r="AY846">
            <v>0</v>
          </cell>
          <cell r="AZ846">
            <v>0</v>
          </cell>
          <cell r="BA846">
            <v>0</v>
          </cell>
          <cell r="BB846">
            <v>0</v>
          </cell>
          <cell r="BC846">
            <v>0</v>
          </cell>
          <cell r="BD846">
            <v>0</v>
          </cell>
          <cell r="BE846">
            <v>0</v>
          </cell>
          <cell r="BF846">
            <v>0</v>
          </cell>
          <cell r="BG846">
            <v>0</v>
          </cell>
          <cell r="BH846">
            <v>0</v>
          </cell>
          <cell r="BI846">
            <v>0</v>
          </cell>
          <cell r="BJ846">
            <v>0</v>
          </cell>
          <cell r="BK846">
            <v>0</v>
          </cell>
          <cell r="BL846">
            <v>0</v>
          </cell>
          <cell r="BM846">
            <v>0</v>
          </cell>
          <cell r="BN846">
            <v>0</v>
          </cell>
          <cell r="BO846">
            <v>0</v>
          </cell>
          <cell r="BP846">
            <v>0</v>
          </cell>
          <cell r="BQ846">
            <v>0</v>
          </cell>
          <cell r="BR846">
            <v>0</v>
          </cell>
          <cell r="BS846">
            <v>0</v>
          </cell>
          <cell r="BT846">
            <v>0</v>
          </cell>
          <cell r="BU846">
            <v>0</v>
          </cell>
          <cell r="BV846">
            <v>0</v>
          </cell>
          <cell r="BW846">
            <v>0</v>
          </cell>
          <cell r="BX846">
            <v>0</v>
          </cell>
          <cell r="BY846">
            <v>0</v>
          </cell>
          <cell r="BZ846">
            <v>0</v>
          </cell>
          <cell r="CA846">
            <v>0</v>
          </cell>
          <cell r="CB846">
            <v>0</v>
          </cell>
          <cell r="CC846">
            <v>0</v>
          </cell>
          <cell r="CD846">
            <v>0</v>
          </cell>
          <cell r="CE846">
            <v>0</v>
          </cell>
          <cell r="CF846">
            <v>0</v>
          </cell>
          <cell r="CG846">
            <v>0</v>
          </cell>
          <cell r="CH846">
            <v>0</v>
          </cell>
          <cell r="CI846">
            <v>0</v>
          </cell>
          <cell r="CJ846">
            <v>0</v>
          </cell>
          <cell r="CK846">
            <v>0</v>
          </cell>
          <cell r="CL846">
            <v>0</v>
          </cell>
          <cell r="CM846">
            <v>0</v>
          </cell>
          <cell r="CN846">
            <v>0</v>
          </cell>
          <cell r="CO846">
            <v>0</v>
          </cell>
          <cell r="CP846">
            <v>0</v>
          </cell>
          <cell r="CQ846">
            <v>0</v>
          </cell>
          <cell r="CR846">
            <v>0</v>
          </cell>
          <cell r="CS846">
            <v>0</v>
          </cell>
          <cell r="CT846">
            <v>0</v>
          </cell>
          <cell r="CU846">
            <v>0</v>
          </cell>
          <cell r="CV846">
            <v>0</v>
          </cell>
          <cell r="CW846">
            <v>0</v>
          </cell>
          <cell r="CX846">
            <v>0</v>
          </cell>
          <cell r="CY846">
            <v>0</v>
          </cell>
          <cell r="CZ846">
            <v>0</v>
          </cell>
          <cell r="DA846">
            <v>0</v>
          </cell>
          <cell r="DB846">
            <v>0</v>
          </cell>
          <cell r="DC846">
            <v>0</v>
          </cell>
          <cell r="DD846">
            <v>0</v>
          </cell>
          <cell r="DE846">
            <v>0</v>
          </cell>
          <cell r="DF846">
            <v>0</v>
          </cell>
          <cell r="DG846">
            <v>0</v>
          </cell>
          <cell r="DH846">
            <v>0</v>
          </cell>
          <cell r="DI846">
            <v>0</v>
          </cell>
          <cell r="DJ846">
            <v>0</v>
          </cell>
          <cell r="DK846">
            <v>0</v>
          </cell>
          <cell r="DL846">
            <v>0</v>
          </cell>
          <cell r="DM846">
            <v>0</v>
          </cell>
          <cell r="DN846">
            <v>0</v>
          </cell>
          <cell r="DO846">
            <v>0</v>
          </cell>
          <cell r="DP846">
            <v>0</v>
          </cell>
          <cell r="DQ846">
            <v>0</v>
          </cell>
          <cell r="DR846">
            <v>0</v>
          </cell>
          <cell r="DS846">
            <v>0</v>
          </cell>
          <cell r="DT846">
            <v>0</v>
          </cell>
          <cell r="DU846">
            <v>0</v>
          </cell>
          <cell r="DV846">
            <v>0</v>
          </cell>
          <cell r="DW846">
            <v>0</v>
          </cell>
          <cell r="DX846">
            <v>0</v>
          </cell>
          <cell r="DY846">
            <v>0</v>
          </cell>
          <cell r="DZ846">
            <v>0</v>
          </cell>
          <cell r="EA846">
            <v>0</v>
          </cell>
          <cell r="EB846">
            <v>0</v>
          </cell>
          <cell r="EC846">
            <v>0</v>
          </cell>
          <cell r="ED846">
            <v>0</v>
          </cell>
          <cell r="EE846">
            <v>0</v>
          </cell>
          <cell r="EF846">
            <v>0</v>
          </cell>
          <cell r="EG846">
            <v>0</v>
          </cell>
          <cell r="EH846">
            <v>0</v>
          </cell>
          <cell r="EI846">
            <v>0</v>
          </cell>
          <cell r="EJ846">
            <v>0</v>
          </cell>
          <cell r="EK846">
            <v>0</v>
          </cell>
          <cell r="EL846">
            <v>0</v>
          </cell>
          <cell r="EM846">
            <v>0</v>
          </cell>
          <cell r="EN846">
            <v>0</v>
          </cell>
        </row>
        <row r="847">
          <cell r="A847">
            <v>0</v>
          </cell>
          <cell r="B847">
            <v>0</v>
          </cell>
          <cell r="C847">
            <v>0</v>
          </cell>
          <cell r="D847">
            <v>0</v>
          </cell>
          <cell r="E847">
            <v>0</v>
          </cell>
          <cell r="F847">
            <v>0</v>
          </cell>
          <cell r="G847">
            <v>0</v>
          </cell>
          <cell r="I847">
            <v>0</v>
          </cell>
          <cell r="J847">
            <v>0</v>
          </cell>
          <cell r="K847">
            <v>0</v>
          </cell>
          <cell r="L847">
            <v>0</v>
          </cell>
          <cell r="M847">
            <v>0</v>
          </cell>
          <cell r="N847">
            <v>0</v>
          </cell>
          <cell r="O847">
            <v>0</v>
          </cell>
          <cell r="P847">
            <v>0</v>
          </cell>
          <cell r="Q847">
            <v>0</v>
          </cell>
          <cell r="R847">
            <v>0</v>
          </cell>
          <cell r="S847">
            <v>0</v>
          </cell>
          <cell r="T847">
            <v>0</v>
          </cell>
          <cell r="U847">
            <v>0</v>
          </cell>
          <cell r="V847">
            <v>0</v>
          </cell>
          <cell r="W847">
            <v>0</v>
          </cell>
          <cell r="X847">
            <v>0</v>
          </cell>
          <cell r="Y847">
            <v>0</v>
          </cell>
          <cell r="Z847">
            <v>0</v>
          </cell>
          <cell r="AA847">
            <v>0</v>
          </cell>
          <cell r="AB847">
            <v>0</v>
          </cell>
          <cell r="AC847">
            <v>0</v>
          </cell>
          <cell r="AD847">
            <v>0</v>
          </cell>
          <cell r="AE847">
            <v>0</v>
          </cell>
          <cell r="AF847">
            <v>0</v>
          </cell>
          <cell r="AG847">
            <v>0</v>
          </cell>
          <cell r="AH847">
            <v>0</v>
          </cell>
          <cell r="AI847">
            <v>0</v>
          </cell>
          <cell r="AJ847">
            <v>0</v>
          </cell>
          <cell r="AK847">
            <v>0</v>
          </cell>
          <cell r="AL847">
            <v>0</v>
          </cell>
          <cell r="AM847">
            <v>0</v>
          </cell>
          <cell r="AN847">
            <v>0</v>
          </cell>
          <cell r="AO847">
            <v>0</v>
          </cell>
          <cell r="AP847">
            <v>0</v>
          </cell>
          <cell r="AQ847">
            <v>0</v>
          </cell>
          <cell r="AR847">
            <v>0</v>
          </cell>
          <cell r="AS847">
            <v>0</v>
          </cell>
          <cell r="AT847">
            <v>0</v>
          </cell>
          <cell r="AU847">
            <v>0</v>
          </cell>
          <cell r="AV847">
            <v>0</v>
          </cell>
          <cell r="AW847">
            <v>0</v>
          </cell>
          <cell r="AX847">
            <v>0</v>
          </cell>
          <cell r="AY847">
            <v>0</v>
          </cell>
          <cell r="AZ847">
            <v>0</v>
          </cell>
          <cell r="BA847">
            <v>0</v>
          </cell>
          <cell r="BB847">
            <v>0</v>
          </cell>
          <cell r="BC847">
            <v>0</v>
          </cell>
          <cell r="BD847">
            <v>0</v>
          </cell>
          <cell r="BE847">
            <v>0</v>
          </cell>
          <cell r="BF847">
            <v>0</v>
          </cell>
          <cell r="BG847">
            <v>0</v>
          </cell>
          <cell r="BH847">
            <v>0</v>
          </cell>
          <cell r="BI847">
            <v>0</v>
          </cell>
          <cell r="BJ847">
            <v>0</v>
          </cell>
          <cell r="BK847">
            <v>0</v>
          </cell>
          <cell r="BL847">
            <v>0</v>
          </cell>
          <cell r="BM847">
            <v>0</v>
          </cell>
          <cell r="BN847">
            <v>0</v>
          </cell>
          <cell r="BO847">
            <v>0</v>
          </cell>
          <cell r="BP847">
            <v>0</v>
          </cell>
          <cell r="BQ847">
            <v>0</v>
          </cell>
          <cell r="BR847">
            <v>0</v>
          </cell>
          <cell r="BS847">
            <v>0</v>
          </cell>
          <cell r="BT847">
            <v>0</v>
          </cell>
          <cell r="BU847">
            <v>0</v>
          </cell>
          <cell r="BV847">
            <v>0</v>
          </cell>
          <cell r="BW847">
            <v>0</v>
          </cell>
          <cell r="BX847">
            <v>0</v>
          </cell>
          <cell r="BY847">
            <v>0</v>
          </cell>
          <cell r="BZ847">
            <v>0</v>
          </cell>
          <cell r="CA847">
            <v>0</v>
          </cell>
          <cell r="CB847">
            <v>0</v>
          </cell>
          <cell r="CC847">
            <v>0</v>
          </cell>
          <cell r="CD847">
            <v>0</v>
          </cell>
          <cell r="CE847">
            <v>0</v>
          </cell>
          <cell r="CF847">
            <v>0</v>
          </cell>
          <cell r="CG847">
            <v>0</v>
          </cell>
          <cell r="CH847">
            <v>0</v>
          </cell>
          <cell r="CI847">
            <v>0</v>
          </cell>
          <cell r="CJ847">
            <v>0</v>
          </cell>
          <cell r="CK847">
            <v>0</v>
          </cell>
          <cell r="CL847">
            <v>0</v>
          </cell>
          <cell r="CM847">
            <v>0</v>
          </cell>
          <cell r="CN847">
            <v>0</v>
          </cell>
          <cell r="CO847">
            <v>0</v>
          </cell>
          <cell r="CP847">
            <v>0</v>
          </cell>
          <cell r="CQ847">
            <v>0</v>
          </cell>
          <cell r="CR847">
            <v>0</v>
          </cell>
          <cell r="CS847">
            <v>0</v>
          </cell>
          <cell r="CT847">
            <v>0</v>
          </cell>
          <cell r="CU847">
            <v>0</v>
          </cell>
          <cell r="CV847">
            <v>0</v>
          </cell>
          <cell r="CW847">
            <v>0</v>
          </cell>
          <cell r="CX847">
            <v>0</v>
          </cell>
          <cell r="CY847">
            <v>0</v>
          </cell>
          <cell r="CZ847">
            <v>0</v>
          </cell>
          <cell r="DA847">
            <v>0</v>
          </cell>
          <cell r="DB847">
            <v>0</v>
          </cell>
          <cell r="DC847">
            <v>0</v>
          </cell>
          <cell r="DD847">
            <v>0</v>
          </cell>
          <cell r="DE847">
            <v>0</v>
          </cell>
          <cell r="DF847">
            <v>0</v>
          </cell>
          <cell r="DG847">
            <v>0</v>
          </cell>
          <cell r="DH847">
            <v>0</v>
          </cell>
          <cell r="DI847">
            <v>0</v>
          </cell>
          <cell r="DJ847">
            <v>0</v>
          </cell>
          <cell r="DK847">
            <v>0</v>
          </cell>
          <cell r="DL847">
            <v>0</v>
          </cell>
          <cell r="DM847">
            <v>0</v>
          </cell>
          <cell r="DN847">
            <v>0</v>
          </cell>
          <cell r="DO847">
            <v>0</v>
          </cell>
          <cell r="DP847">
            <v>0</v>
          </cell>
          <cell r="DQ847">
            <v>0</v>
          </cell>
          <cell r="DR847">
            <v>0</v>
          </cell>
          <cell r="DS847">
            <v>0</v>
          </cell>
          <cell r="DT847">
            <v>0</v>
          </cell>
          <cell r="DU847">
            <v>0</v>
          </cell>
          <cell r="DV847">
            <v>0</v>
          </cell>
          <cell r="DW847">
            <v>0</v>
          </cell>
          <cell r="DX847">
            <v>0</v>
          </cell>
          <cell r="DY847">
            <v>0</v>
          </cell>
          <cell r="DZ847">
            <v>0</v>
          </cell>
          <cell r="EA847">
            <v>0</v>
          </cell>
          <cell r="EB847">
            <v>0</v>
          </cell>
          <cell r="EC847">
            <v>0</v>
          </cell>
          <cell r="ED847">
            <v>0</v>
          </cell>
          <cell r="EE847">
            <v>0</v>
          </cell>
          <cell r="EF847">
            <v>0</v>
          </cell>
          <cell r="EG847">
            <v>0</v>
          </cell>
          <cell r="EH847">
            <v>0</v>
          </cell>
          <cell r="EI847">
            <v>0</v>
          </cell>
          <cell r="EJ847">
            <v>0</v>
          </cell>
          <cell r="EK847">
            <v>0</v>
          </cell>
          <cell r="EL847">
            <v>0</v>
          </cell>
          <cell r="EM847">
            <v>0</v>
          </cell>
          <cell r="EN847">
            <v>0</v>
          </cell>
        </row>
        <row r="848">
          <cell r="A848">
            <v>0</v>
          </cell>
          <cell r="B848">
            <v>0</v>
          </cell>
          <cell r="C848">
            <v>0</v>
          </cell>
          <cell r="D848">
            <v>0</v>
          </cell>
          <cell r="E848">
            <v>0</v>
          </cell>
          <cell r="F848">
            <v>0</v>
          </cell>
          <cell r="G848">
            <v>0</v>
          </cell>
          <cell r="I848">
            <v>0</v>
          </cell>
          <cell r="J848">
            <v>0</v>
          </cell>
          <cell r="K848">
            <v>0</v>
          </cell>
          <cell r="L848">
            <v>0</v>
          </cell>
          <cell r="M848">
            <v>0</v>
          </cell>
          <cell r="N848">
            <v>0</v>
          </cell>
          <cell r="O848">
            <v>0</v>
          </cell>
          <cell r="P848">
            <v>0</v>
          </cell>
          <cell r="Q848">
            <v>0</v>
          </cell>
          <cell r="R848">
            <v>0</v>
          </cell>
          <cell r="S848">
            <v>0</v>
          </cell>
          <cell r="T848">
            <v>0</v>
          </cell>
          <cell r="U848">
            <v>0</v>
          </cell>
          <cell r="V848">
            <v>0</v>
          </cell>
          <cell r="W848">
            <v>0</v>
          </cell>
          <cell r="X848">
            <v>0</v>
          </cell>
          <cell r="Y848">
            <v>0</v>
          </cell>
          <cell r="Z848">
            <v>0</v>
          </cell>
          <cell r="AA848">
            <v>0</v>
          </cell>
          <cell r="AB848">
            <v>0</v>
          </cell>
          <cell r="AC848">
            <v>0</v>
          </cell>
          <cell r="AD848">
            <v>0</v>
          </cell>
          <cell r="AE848">
            <v>0</v>
          </cell>
          <cell r="AF848">
            <v>0</v>
          </cell>
          <cell r="AG848">
            <v>0</v>
          </cell>
          <cell r="AH848">
            <v>0</v>
          </cell>
          <cell r="AI848">
            <v>0</v>
          </cell>
          <cell r="AJ848">
            <v>0</v>
          </cell>
          <cell r="AK848">
            <v>0</v>
          </cell>
          <cell r="AL848">
            <v>0</v>
          </cell>
          <cell r="AM848">
            <v>0</v>
          </cell>
          <cell r="AN848">
            <v>0</v>
          </cell>
          <cell r="AO848">
            <v>0</v>
          </cell>
          <cell r="AP848">
            <v>0</v>
          </cell>
          <cell r="AQ848">
            <v>0</v>
          </cell>
          <cell r="AR848">
            <v>0</v>
          </cell>
          <cell r="AS848">
            <v>0</v>
          </cell>
          <cell r="AT848">
            <v>0</v>
          </cell>
          <cell r="AU848">
            <v>0</v>
          </cell>
          <cell r="AV848">
            <v>0</v>
          </cell>
          <cell r="AW848">
            <v>0</v>
          </cell>
          <cell r="AX848">
            <v>0</v>
          </cell>
          <cell r="AY848">
            <v>0</v>
          </cell>
          <cell r="AZ848">
            <v>0</v>
          </cell>
          <cell r="BA848">
            <v>0</v>
          </cell>
          <cell r="BB848">
            <v>0</v>
          </cell>
          <cell r="BC848">
            <v>0</v>
          </cell>
          <cell r="BD848">
            <v>0</v>
          </cell>
          <cell r="BE848">
            <v>0</v>
          </cell>
          <cell r="BF848">
            <v>0</v>
          </cell>
          <cell r="BG848">
            <v>0</v>
          </cell>
          <cell r="BH848">
            <v>0</v>
          </cell>
          <cell r="BI848">
            <v>0</v>
          </cell>
          <cell r="BJ848">
            <v>0</v>
          </cell>
          <cell r="BK848">
            <v>0</v>
          </cell>
          <cell r="BL848">
            <v>0</v>
          </cell>
          <cell r="BM848">
            <v>0</v>
          </cell>
          <cell r="BN848">
            <v>0</v>
          </cell>
          <cell r="BO848">
            <v>0</v>
          </cell>
          <cell r="BP848">
            <v>0</v>
          </cell>
          <cell r="BQ848">
            <v>0</v>
          </cell>
          <cell r="BR848">
            <v>0</v>
          </cell>
          <cell r="BS848">
            <v>0</v>
          </cell>
          <cell r="BT848">
            <v>0</v>
          </cell>
          <cell r="BU848">
            <v>0</v>
          </cell>
          <cell r="BV848">
            <v>0</v>
          </cell>
          <cell r="BW848">
            <v>0</v>
          </cell>
          <cell r="BX848">
            <v>0</v>
          </cell>
          <cell r="BY848">
            <v>0</v>
          </cell>
          <cell r="BZ848">
            <v>0</v>
          </cell>
          <cell r="CA848">
            <v>0</v>
          </cell>
          <cell r="CB848">
            <v>0</v>
          </cell>
          <cell r="CC848">
            <v>0</v>
          </cell>
          <cell r="CD848">
            <v>0</v>
          </cell>
          <cell r="CE848">
            <v>0</v>
          </cell>
          <cell r="CF848">
            <v>0</v>
          </cell>
          <cell r="CG848">
            <v>0</v>
          </cell>
          <cell r="CH848">
            <v>0</v>
          </cell>
          <cell r="CI848">
            <v>0</v>
          </cell>
          <cell r="CJ848">
            <v>0</v>
          </cell>
          <cell r="CK848">
            <v>0</v>
          </cell>
          <cell r="CL848">
            <v>0</v>
          </cell>
          <cell r="CM848">
            <v>0</v>
          </cell>
          <cell r="CN848">
            <v>0</v>
          </cell>
          <cell r="CO848">
            <v>0</v>
          </cell>
          <cell r="CP848">
            <v>0</v>
          </cell>
          <cell r="CQ848">
            <v>0</v>
          </cell>
          <cell r="CR848">
            <v>0</v>
          </cell>
          <cell r="CS848">
            <v>0</v>
          </cell>
          <cell r="CT848">
            <v>0</v>
          </cell>
          <cell r="CU848">
            <v>0</v>
          </cell>
          <cell r="CV848">
            <v>0</v>
          </cell>
          <cell r="CW848">
            <v>0</v>
          </cell>
          <cell r="CX848">
            <v>0</v>
          </cell>
          <cell r="CY848">
            <v>0</v>
          </cell>
          <cell r="CZ848">
            <v>0</v>
          </cell>
          <cell r="DA848">
            <v>0</v>
          </cell>
          <cell r="DB848">
            <v>0</v>
          </cell>
          <cell r="DC848">
            <v>0</v>
          </cell>
          <cell r="DD848">
            <v>0</v>
          </cell>
          <cell r="DE848">
            <v>0</v>
          </cell>
          <cell r="DF848">
            <v>0</v>
          </cell>
          <cell r="DG848">
            <v>0</v>
          </cell>
          <cell r="DH848">
            <v>0</v>
          </cell>
          <cell r="DI848">
            <v>0</v>
          </cell>
          <cell r="DJ848">
            <v>0</v>
          </cell>
          <cell r="DK848">
            <v>0</v>
          </cell>
          <cell r="DL848">
            <v>0</v>
          </cell>
          <cell r="DM848">
            <v>0</v>
          </cell>
          <cell r="DN848">
            <v>0</v>
          </cell>
          <cell r="DO848">
            <v>0</v>
          </cell>
          <cell r="DP848">
            <v>0</v>
          </cell>
          <cell r="DQ848">
            <v>0</v>
          </cell>
          <cell r="DR848">
            <v>0</v>
          </cell>
          <cell r="DS848">
            <v>0</v>
          </cell>
          <cell r="DT848">
            <v>0</v>
          </cell>
          <cell r="DU848">
            <v>0</v>
          </cell>
          <cell r="DV848">
            <v>0</v>
          </cell>
          <cell r="DW848">
            <v>0</v>
          </cell>
          <cell r="DX848">
            <v>0</v>
          </cell>
          <cell r="DY848">
            <v>0</v>
          </cell>
          <cell r="DZ848">
            <v>0</v>
          </cell>
          <cell r="EA848">
            <v>0</v>
          </cell>
          <cell r="EB848">
            <v>0</v>
          </cell>
          <cell r="EC848">
            <v>0</v>
          </cell>
          <cell r="ED848">
            <v>0</v>
          </cell>
          <cell r="EE848">
            <v>0</v>
          </cell>
          <cell r="EF848">
            <v>0</v>
          </cell>
          <cell r="EG848">
            <v>0</v>
          </cell>
          <cell r="EH848">
            <v>0</v>
          </cell>
          <cell r="EI848">
            <v>0</v>
          </cell>
          <cell r="EJ848">
            <v>0</v>
          </cell>
          <cell r="EK848">
            <v>0</v>
          </cell>
          <cell r="EL848">
            <v>0</v>
          </cell>
          <cell r="EM848">
            <v>0</v>
          </cell>
          <cell r="EN848">
            <v>0</v>
          </cell>
        </row>
        <row r="849">
          <cell r="A849">
            <v>0</v>
          </cell>
          <cell r="B849">
            <v>0</v>
          </cell>
          <cell r="C849">
            <v>0</v>
          </cell>
          <cell r="D849">
            <v>0</v>
          </cell>
          <cell r="E849">
            <v>0</v>
          </cell>
          <cell r="F849">
            <v>0</v>
          </cell>
          <cell r="G849">
            <v>0</v>
          </cell>
          <cell r="I849">
            <v>0</v>
          </cell>
          <cell r="J849">
            <v>0</v>
          </cell>
          <cell r="K849">
            <v>0</v>
          </cell>
          <cell r="L849">
            <v>0</v>
          </cell>
          <cell r="M849">
            <v>0</v>
          </cell>
          <cell r="N849">
            <v>0</v>
          </cell>
          <cell r="O849">
            <v>0</v>
          </cell>
          <cell r="P849">
            <v>0</v>
          </cell>
          <cell r="Q849">
            <v>0</v>
          </cell>
          <cell r="R849">
            <v>0</v>
          </cell>
          <cell r="S849">
            <v>0</v>
          </cell>
          <cell r="T849">
            <v>0</v>
          </cell>
          <cell r="U849">
            <v>0</v>
          </cell>
          <cell r="V849">
            <v>0</v>
          </cell>
          <cell r="W849">
            <v>0</v>
          </cell>
          <cell r="X849">
            <v>0</v>
          </cell>
          <cell r="Y849">
            <v>0</v>
          </cell>
          <cell r="Z849">
            <v>0</v>
          </cell>
          <cell r="AA849">
            <v>0</v>
          </cell>
          <cell r="AB849">
            <v>0</v>
          </cell>
          <cell r="AC849">
            <v>0</v>
          </cell>
          <cell r="AD849">
            <v>0</v>
          </cell>
          <cell r="AE849">
            <v>0</v>
          </cell>
          <cell r="AF849">
            <v>0</v>
          </cell>
          <cell r="AG849">
            <v>0</v>
          </cell>
          <cell r="AH849">
            <v>0</v>
          </cell>
          <cell r="AI849">
            <v>0</v>
          </cell>
          <cell r="AJ849">
            <v>0</v>
          </cell>
          <cell r="AK849">
            <v>0</v>
          </cell>
          <cell r="AL849">
            <v>0</v>
          </cell>
          <cell r="AM849">
            <v>0</v>
          </cell>
          <cell r="AN849">
            <v>0</v>
          </cell>
          <cell r="AO849">
            <v>0</v>
          </cell>
          <cell r="AP849">
            <v>0</v>
          </cell>
          <cell r="AQ849">
            <v>0</v>
          </cell>
          <cell r="AR849">
            <v>0</v>
          </cell>
          <cell r="AS849">
            <v>0</v>
          </cell>
          <cell r="AT849">
            <v>0</v>
          </cell>
          <cell r="AU849">
            <v>0</v>
          </cell>
          <cell r="AV849">
            <v>0</v>
          </cell>
          <cell r="AW849">
            <v>0</v>
          </cell>
          <cell r="AX849">
            <v>0</v>
          </cell>
          <cell r="AY849">
            <v>0</v>
          </cell>
          <cell r="AZ849">
            <v>0</v>
          </cell>
          <cell r="BA849">
            <v>0</v>
          </cell>
          <cell r="BB849">
            <v>0</v>
          </cell>
          <cell r="BC849">
            <v>0</v>
          </cell>
          <cell r="BD849">
            <v>0</v>
          </cell>
          <cell r="BE849">
            <v>0</v>
          </cell>
          <cell r="BF849">
            <v>0</v>
          </cell>
          <cell r="BG849">
            <v>0</v>
          </cell>
          <cell r="BH849">
            <v>0</v>
          </cell>
          <cell r="BI849">
            <v>0</v>
          </cell>
          <cell r="BJ849">
            <v>0</v>
          </cell>
          <cell r="BK849">
            <v>0</v>
          </cell>
          <cell r="BL849">
            <v>0</v>
          </cell>
          <cell r="BM849">
            <v>0</v>
          </cell>
          <cell r="BN849">
            <v>0</v>
          </cell>
          <cell r="BO849">
            <v>0</v>
          </cell>
          <cell r="BP849">
            <v>0</v>
          </cell>
          <cell r="BQ849">
            <v>0</v>
          </cell>
          <cell r="BR849">
            <v>0</v>
          </cell>
          <cell r="BS849">
            <v>0</v>
          </cell>
          <cell r="BT849">
            <v>0</v>
          </cell>
          <cell r="BU849">
            <v>0</v>
          </cell>
          <cell r="BV849">
            <v>0</v>
          </cell>
          <cell r="BW849">
            <v>0</v>
          </cell>
          <cell r="BX849">
            <v>0</v>
          </cell>
          <cell r="BY849">
            <v>0</v>
          </cell>
          <cell r="BZ849">
            <v>0</v>
          </cell>
          <cell r="CA849">
            <v>0</v>
          </cell>
          <cell r="CB849">
            <v>0</v>
          </cell>
          <cell r="CC849">
            <v>0</v>
          </cell>
          <cell r="CD849">
            <v>0</v>
          </cell>
          <cell r="CE849">
            <v>0</v>
          </cell>
          <cell r="CF849">
            <v>0</v>
          </cell>
          <cell r="CG849">
            <v>0</v>
          </cell>
          <cell r="CH849">
            <v>0</v>
          </cell>
          <cell r="CI849">
            <v>0</v>
          </cell>
          <cell r="CJ849">
            <v>0</v>
          </cell>
          <cell r="CK849">
            <v>0</v>
          </cell>
          <cell r="CL849">
            <v>0</v>
          </cell>
          <cell r="CM849">
            <v>0</v>
          </cell>
          <cell r="CN849">
            <v>0</v>
          </cell>
          <cell r="CO849">
            <v>0</v>
          </cell>
          <cell r="CP849">
            <v>0</v>
          </cell>
          <cell r="CQ849">
            <v>0</v>
          </cell>
          <cell r="CR849">
            <v>0</v>
          </cell>
          <cell r="CS849">
            <v>0</v>
          </cell>
          <cell r="CT849">
            <v>0</v>
          </cell>
          <cell r="CU849">
            <v>0</v>
          </cell>
          <cell r="CV849">
            <v>0</v>
          </cell>
          <cell r="CW849">
            <v>0</v>
          </cell>
          <cell r="CX849">
            <v>0</v>
          </cell>
          <cell r="CY849">
            <v>0</v>
          </cell>
          <cell r="CZ849">
            <v>0</v>
          </cell>
          <cell r="DA849">
            <v>0</v>
          </cell>
          <cell r="DB849">
            <v>0</v>
          </cell>
          <cell r="DC849">
            <v>0</v>
          </cell>
          <cell r="DD849">
            <v>0</v>
          </cell>
          <cell r="DE849">
            <v>0</v>
          </cell>
          <cell r="DF849">
            <v>0</v>
          </cell>
          <cell r="DG849">
            <v>0</v>
          </cell>
          <cell r="DH849">
            <v>0</v>
          </cell>
          <cell r="DI849">
            <v>0</v>
          </cell>
          <cell r="DJ849">
            <v>0</v>
          </cell>
          <cell r="DK849">
            <v>0</v>
          </cell>
          <cell r="DL849">
            <v>0</v>
          </cell>
          <cell r="DM849">
            <v>0</v>
          </cell>
          <cell r="DN849">
            <v>0</v>
          </cell>
          <cell r="DO849">
            <v>0</v>
          </cell>
          <cell r="DP849">
            <v>0</v>
          </cell>
          <cell r="DQ849">
            <v>0</v>
          </cell>
          <cell r="DR849">
            <v>0</v>
          </cell>
          <cell r="DS849">
            <v>0</v>
          </cell>
          <cell r="DT849">
            <v>0</v>
          </cell>
          <cell r="DU849">
            <v>0</v>
          </cell>
          <cell r="DV849">
            <v>0</v>
          </cell>
          <cell r="DW849">
            <v>0</v>
          </cell>
          <cell r="DX849">
            <v>0</v>
          </cell>
          <cell r="DY849">
            <v>0</v>
          </cell>
          <cell r="DZ849">
            <v>0</v>
          </cell>
          <cell r="EA849">
            <v>0</v>
          </cell>
          <cell r="EB849">
            <v>0</v>
          </cell>
          <cell r="EC849">
            <v>0</v>
          </cell>
          <cell r="ED849">
            <v>0</v>
          </cell>
          <cell r="EE849">
            <v>0</v>
          </cell>
          <cell r="EF849">
            <v>0</v>
          </cell>
          <cell r="EG849">
            <v>0</v>
          </cell>
          <cell r="EH849">
            <v>0</v>
          </cell>
          <cell r="EI849">
            <v>0</v>
          </cell>
          <cell r="EJ849">
            <v>0</v>
          </cell>
          <cell r="EK849">
            <v>0</v>
          </cell>
          <cell r="EL849">
            <v>0</v>
          </cell>
          <cell r="EM849">
            <v>0</v>
          </cell>
          <cell r="EN849">
            <v>0</v>
          </cell>
        </row>
        <row r="850">
          <cell r="A850">
            <v>0</v>
          </cell>
          <cell r="B850">
            <v>0</v>
          </cell>
          <cell r="C850">
            <v>0</v>
          </cell>
          <cell r="D850">
            <v>0</v>
          </cell>
          <cell r="E850">
            <v>0</v>
          </cell>
          <cell r="F850">
            <v>0</v>
          </cell>
          <cell r="G850">
            <v>0</v>
          </cell>
          <cell r="I850">
            <v>0</v>
          </cell>
          <cell r="J850">
            <v>0</v>
          </cell>
          <cell r="K850">
            <v>0</v>
          </cell>
          <cell r="L850">
            <v>0</v>
          </cell>
          <cell r="M850">
            <v>0</v>
          </cell>
          <cell r="N850">
            <v>0</v>
          </cell>
          <cell r="O850">
            <v>0</v>
          </cell>
          <cell r="P850">
            <v>0</v>
          </cell>
          <cell r="Q850">
            <v>0</v>
          </cell>
          <cell r="R850">
            <v>0</v>
          </cell>
          <cell r="S850">
            <v>0</v>
          </cell>
          <cell r="T850">
            <v>0</v>
          </cell>
          <cell r="U850">
            <v>0</v>
          </cell>
          <cell r="V850">
            <v>0</v>
          </cell>
          <cell r="W850">
            <v>0</v>
          </cell>
          <cell r="X850">
            <v>0</v>
          </cell>
          <cell r="Y850">
            <v>0</v>
          </cell>
          <cell r="Z850">
            <v>0</v>
          </cell>
          <cell r="AA850">
            <v>0</v>
          </cell>
          <cell r="AB850">
            <v>0</v>
          </cell>
          <cell r="AC850">
            <v>0</v>
          </cell>
          <cell r="AD850">
            <v>0</v>
          </cell>
          <cell r="AE850">
            <v>0</v>
          </cell>
          <cell r="AF850">
            <v>0</v>
          </cell>
          <cell r="AG850">
            <v>0</v>
          </cell>
          <cell r="AH850">
            <v>0</v>
          </cell>
          <cell r="AI850">
            <v>0</v>
          </cell>
          <cell r="AJ850">
            <v>0</v>
          </cell>
          <cell r="AK850">
            <v>0</v>
          </cell>
          <cell r="AL850">
            <v>0</v>
          </cell>
          <cell r="AM850">
            <v>0</v>
          </cell>
          <cell r="AN850">
            <v>0</v>
          </cell>
          <cell r="AO850">
            <v>0</v>
          </cell>
          <cell r="AP850">
            <v>0</v>
          </cell>
          <cell r="AQ850">
            <v>0</v>
          </cell>
          <cell r="AR850">
            <v>0</v>
          </cell>
          <cell r="AS850">
            <v>0</v>
          </cell>
          <cell r="AT850">
            <v>0</v>
          </cell>
          <cell r="AU850">
            <v>0</v>
          </cell>
          <cell r="AV850">
            <v>0</v>
          </cell>
          <cell r="AW850">
            <v>0</v>
          </cell>
          <cell r="AX850">
            <v>0</v>
          </cell>
          <cell r="AY850">
            <v>0</v>
          </cell>
          <cell r="AZ850">
            <v>0</v>
          </cell>
          <cell r="BA850">
            <v>0</v>
          </cell>
          <cell r="BB850">
            <v>0</v>
          </cell>
          <cell r="BC850">
            <v>0</v>
          </cell>
          <cell r="BD850">
            <v>0</v>
          </cell>
          <cell r="BE850">
            <v>0</v>
          </cell>
          <cell r="BF850">
            <v>0</v>
          </cell>
          <cell r="BG850">
            <v>0</v>
          </cell>
          <cell r="BH850">
            <v>0</v>
          </cell>
          <cell r="BI850">
            <v>0</v>
          </cell>
          <cell r="BJ850">
            <v>0</v>
          </cell>
          <cell r="BK850">
            <v>0</v>
          </cell>
          <cell r="BL850">
            <v>0</v>
          </cell>
          <cell r="BM850">
            <v>0</v>
          </cell>
          <cell r="BN850">
            <v>0</v>
          </cell>
          <cell r="BO850">
            <v>0</v>
          </cell>
          <cell r="BP850">
            <v>0</v>
          </cell>
          <cell r="BQ850">
            <v>0</v>
          </cell>
          <cell r="BR850">
            <v>0</v>
          </cell>
          <cell r="BS850">
            <v>0</v>
          </cell>
          <cell r="BT850">
            <v>0</v>
          </cell>
          <cell r="BU850">
            <v>0</v>
          </cell>
          <cell r="BV850">
            <v>0</v>
          </cell>
          <cell r="BW850">
            <v>0</v>
          </cell>
          <cell r="BX850">
            <v>0</v>
          </cell>
          <cell r="BY850">
            <v>0</v>
          </cell>
          <cell r="BZ850">
            <v>0</v>
          </cell>
          <cell r="CA850">
            <v>0</v>
          </cell>
          <cell r="CB850">
            <v>0</v>
          </cell>
          <cell r="CC850">
            <v>0</v>
          </cell>
          <cell r="CD850">
            <v>0</v>
          </cell>
          <cell r="CE850">
            <v>0</v>
          </cell>
          <cell r="CF850">
            <v>0</v>
          </cell>
          <cell r="CG850">
            <v>0</v>
          </cell>
          <cell r="CH850">
            <v>0</v>
          </cell>
          <cell r="CI850">
            <v>0</v>
          </cell>
          <cell r="CJ850">
            <v>0</v>
          </cell>
          <cell r="CK850">
            <v>0</v>
          </cell>
          <cell r="CL850">
            <v>0</v>
          </cell>
          <cell r="CM850">
            <v>0</v>
          </cell>
          <cell r="CN850">
            <v>0</v>
          </cell>
          <cell r="CO850">
            <v>0</v>
          </cell>
          <cell r="CP850">
            <v>0</v>
          </cell>
          <cell r="CQ850">
            <v>0</v>
          </cell>
          <cell r="CR850">
            <v>0</v>
          </cell>
          <cell r="CS850">
            <v>0</v>
          </cell>
          <cell r="CT850">
            <v>0</v>
          </cell>
          <cell r="CU850">
            <v>0</v>
          </cell>
          <cell r="CV850">
            <v>0</v>
          </cell>
          <cell r="CW850">
            <v>0</v>
          </cell>
          <cell r="CX850">
            <v>0</v>
          </cell>
          <cell r="CY850">
            <v>0</v>
          </cell>
          <cell r="CZ850">
            <v>0</v>
          </cell>
          <cell r="DA850">
            <v>0</v>
          </cell>
          <cell r="DB850">
            <v>0</v>
          </cell>
          <cell r="DC850">
            <v>0</v>
          </cell>
          <cell r="DD850">
            <v>0</v>
          </cell>
          <cell r="DE850">
            <v>0</v>
          </cell>
          <cell r="DF850">
            <v>0</v>
          </cell>
          <cell r="DG850">
            <v>0</v>
          </cell>
          <cell r="DH850">
            <v>0</v>
          </cell>
          <cell r="DI850">
            <v>0</v>
          </cell>
          <cell r="DJ850">
            <v>0</v>
          </cell>
          <cell r="DK850">
            <v>0</v>
          </cell>
          <cell r="DL850">
            <v>0</v>
          </cell>
          <cell r="DM850">
            <v>0</v>
          </cell>
          <cell r="DN850">
            <v>0</v>
          </cell>
          <cell r="DO850">
            <v>0</v>
          </cell>
          <cell r="DP850">
            <v>0</v>
          </cell>
          <cell r="DQ850">
            <v>0</v>
          </cell>
          <cell r="DR850">
            <v>0</v>
          </cell>
          <cell r="DS850">
            <v>0</v>
          </cell>
          <cell r="DT850">
            <v>0</v>
          </cell>
          <cell r="DU850">
            <v>0</v>
          </cell>
          <cell r="DV850">
            <v>0</v>
          </cell>
          <cell r="DW850">
            <v>0</v>
          </cell>
          <cell r="DX850">
            <v>0</v>
          </cell>
          <cell r="DY850">
            <v>0</v>
          </cell>
          <cell r="DZ850">
            <v>0</v>
          </cell>
          <cell r="EA850">
            <v>0</v>
          </cell>
          <cell r="EB850">
            <v>0</v>
          </cell>
          <cell r="EC850">
            <v>0</v>
          </cell>
          <cell r="ED850">
            <v>0</v>
          </cell>
          <cell r="EE850">
            <v>0</v>
          </cell>
          <cell r="EF850">
            <v>0</v>
          </cell>
          <cell r="EG850">
            <v>0</v>
          </cell>
          <cell r="EH850">
            <v>0</v>
          </cell>
          <cell r="EI850">
            <v>0</v>
          </cell>
          <cell r="EJ850">
            <v>0</v>
          </cell>
          <cell r="EK850">
            <v>0</v>
          </cell>
          <cell r="EL850">
            <v>0</v>
          </cell>
          <cell r="EM850">
            <v>0</v>
          </cell>
          <cell r="EN850">
            <v>0</v>
          </cell>
        </row>
        <row r="851">
          <cell r="A851">
            <v>0</v>
          </cell>
          <cell r="B851">
            <v>0</v>
          </cell>
          <cell r="C851">
            <v>0</v>
          </cell>
          <cell r="D851">
            <v>0</v>
          </cell>
          <cell r="E851">
            <v>0</v>
          </cell>
          <cell r="F851">
            <v>0</v>
          </cell>
          <cell r="G851">
            <v>0</v>
          </cell>
          <cell r="I851">
            <v>0</v>
          </cell>
          <cell r="J851">
            <v>0</v>
          </cell>
          <cell r="K851">
            <v>0</v>
          </cell>
          <cell r="L851">
            <v>0</v>
          </cell>
          <cell r="M851">
            <v>0</v>
          </cell>
          <cell r="N851">
            <v>0</v>
          </cell>
          <cell r="O851">
            <v>0</v>
          </cell>
          <cell r="P851">
            <v>0</v>
          </cell>
          <cell r="Q851">
            <v>0</v>
          </cell>
          <cell r="R851">
            <v>0</v>
          </cell>
          <cell r="S851">
            <v>0</v>
          </cell>
          <cell r="T851">
            <v>0</v>
          </cell>
          <cell r="U851">
            <v>0</v>
          </cell>
          <cell r="V851">
            <v>0</v>
          </cell>
          <cell r="W851">
            <v>0</v>
          </cell>
          <cell r="X851">
            <v>0</v>
          </cell>
          <cell r="Y851">
            <v>0</v>
          </cell>
          <cell r="Z851">
            <v>0</v>
          </cell>
          <cell r="AA851">
            <v>0</v>
          </cell>
          <cell r="AB851">
            <v>0</v>
          </cell>
          <cell r="AC851">
            <v>0</v>
          </cell>
          <cell r="AD851">
            <v>0</v>
          </cell>
          <cell r="AE851">
            <v>0</v>
          </cell>
          <cell r="AF851">
            <v>0</v>
          </cell>
          <cell r="AG851">
            <v>0</v>
          </cell>
          <cell r="AH851">
            <v>0</v>
          </cell>
          <cell r="AI851">
            <v>0</v>
          </cell>
          <cell r="AJ851">
            <v>0</v>
          </cell>
          <cell r="AK851">
            <v>0</v>
          </cell>
          <cell r="AL851">
            <v>0</v>
          </cell>
          <cell r="AM851">
            <v>0</v>
          </cell>
          <cell r="AN851">
            <v>0</v>
          </cell>
          <cell r="AO851">
            <v>0</v>
          </cell>
          <cell r="AP851">
            <v>0</v>
          </cell>
          <cell r="AQ851">
            <v>0</v>
          </cell>
          <cell r="AR851">
            <v>0</v>
          </cell>
          <cell r="AS851">
            <v>0</v>
          </cell>
          <cell r="AT851">
            <v>0</v>
          </cell>
          <cell r="AU851">
            <v>0</v>
          </cell>
          <cell r="AV851">
            <v>0</v>
          </cell>
          <cell r="AW851">
            <v>0</v>
          </cell>
          <cell r="AX851">
            <v>0</v>
          </cell>
          <cell r="AY851">
            <v>0</v>
          </cell>
          <cell r="AZ851">
            <v>0</v>
          </cell>
          <cell r="BA851">
            <v>0</v>
          </cell>
          <cell r="BB851">
            <v>0</v>
          </cell>
          <cell r="BC851">
            <v>0</v>
          </cell>
          <cell r="BD851">
            <v>0</v>
          </cell>
          <cell r="BE851">
            <v>0</v>
          </cell>
          <cell r="BF851">
            <v>0</v>
          </cell>
          <cell r="BG851">
            <v>0</v>
          </cell>
          <cell r="BH851">
            <v>0</v>
          </cell>
          <cell r="BI851">
            <v>0</v>
          </cell>
          <cell r="BJ851">
            <v>0</v>
          </cell>
          <cell r="BK851">
            <v>0</v>
          </cell>
          <cell r="BL851">
            <v>0</v>
          </cell>
          <cell r="BM851">
            <v>0</v>
          </cell>
          <cell r="BN851">
            <v>0</v>
          </cell>
          <cell r="BO851">
            <v>0</v>
          </cell>
          <cell r="BP851">
            <v>0</v>
          </cell>
          <cell r="BQ851">
            <v>0</v>
          </cell>
          <cell r="BR851">
            <v>0</v>
          </cell>
          <cell r="BS851">
            <v>0</v>
          </cell>
          <cell r="BT851">
            <v>0</v>
          </cell>
          <cell r="BU851">
            <v>0</v>
          </cell>
          <cell r="BV851">
            <v>0</v>
          </cell>
          <cell r="BW851">
            <v>0</v>
          </cell>
          <cell r="BX851">
            <v>0</v>
          </cell>
          <cell r="BY851">
            <v>0</v>
          </cell>
          <cell r="BZ851">
            <v>0</v>
          </cell>
          <cell r="CA851">
            <v>0</v>
          </cell>
          <cell r="CB851">
            <v>0</v>
          </cell>
          <cell r="CC851">
            <v>0</v>
          </cell>
          <cell r="CD851">
            <v>0</v>
          </cell>
          <cell r="CE851">
            <v>0</v>
          </cell>
          <cell r="CF851">
            <v>0</v>
          </cell>
          <cell r="CG851">
            <v>0</v>
          </cell>
          <cell r="CH851">
            <v>0</v>
          </cell>
          <cell r="CI851">
            <v>0</v>
          </cell>
          <cell r="CJ851">
            <v>0</v>
          </cell>
          <cell r="CK851">
            <v>0</v>
          </cell>
          <cell r="CL851">
            <v>0</v>
          </cell>
          <cell r="CM851">
            <v>0</v>
          </cell>
          <cell r="CN851">
            <v>0</v>
          </cell>
          <cell r="CO851">
            <v>0</v>
          </cell>
          <cell r="CP851">
            <v>0</v>
          </cell>
          <cell r="CQ851">
            <v>0</v>
          </cell>
          <cell r="CR851">
            <v>0</v>
          </cell>
          <cell r="CS851">
            <v>0</v>
          </cell>
          <cell r="CT851">
            <v>0</v>
          </cell>
          <cell r="CU851">
            <v>0</v>
          </cell>
          <cell r="CV851">
            <v>0</v>
          </cell>
          <cell r="CW851">
            <v>0</v>
          </cell>
          <cell r="CX851">
            <v>0</v>
          </cell>
          <cell r="CY851">
            <v>0</v>
          </cell>
          <cell r="CZ851">
            <v>0</v>
          </cell>
          <cell r="DA851">
            <v>0</v>
          </cell>
          <cell r="DB851">
            <v>0</v>
          </cell>
          <cell r="DC851">
            <v>0</v>
          </cell>
          <cell r="DD851">
            <v>0</v>
          </cell>
          <cell r="DE851">
            <v>0</v>
          </cell>
          <cell r="DF851">
            <v>0</v>
          </cell>
          <cell r="DG851">
            <v>0</v>
          </cell>
          <cell r="DH851">
            <v>0</v>
          </cell>
          <cell r="DI851">
            <v>0</v>
          </cell>
          <cell r="DJ851">
            <v>0</v>
          </cell>
          <cell r="DK851">
            <v>0</v>
          </cell>
          <cell r="DL851">
            <v>0</v>
          </cell>
          <cell r="DM851">
            <v>0</v>
          </cell>
          <cell r="DN851">
            <v>0</v>
          </cell>
          <cell r="DO851">
            <v>0</v>
          </cell>
          <cell r="DP851">
            <v>0</v>
          </cell>
          <cell r="DQ851">
            <v>0</v>
          </cell>
          <cell r="DR851">
            <v>0</v>
          </cell>
          <cell r="DS851">
            <v>0</v>
          </cell>
          <cell r="DT851">
            <v>0</v>
          </cell>
          <cell r="DU851">
            <v>0</v>
          </cell>
          <cell r="DV851">
            <v>0</v>
          </cell>
          <cell r="DW851">
            <v>0</v>
          </cell>
          <cell r="DX851">
            <v>0</v>
          </cell>
          <cell r="DY851">
            <v>0</v>
          </cell>
          <cell r="DZ851">
            <v>0</v>
          </cell>
          <cell r="EA851">
            <v>0</v>
          </cell>
          <cell r="EB851">
            <v>0</v>
          </cell>
          <cell r="EC851">
            <v>0</v>
          </cell>
          <cell r="ED851">
            <v>0</v>
          </cell>
          <cell r="EE851">
            <v>0</v>
          </cell>
          <cell r="EF851">
            <v>0</v>
          </cell>
          <cell r="EG851">
            <v>0</v>
          </cell>
          <cell r="EH851">
            <v>0</v>
          </cell>
          <cell r="EI851">
            <v>0</v>
          </cell>
          <cell r="EJ851">
            <v>0</v>
          </cell>
          <cell r="EK851">
            <v>0</v>
          </cell>
          <cell r="EL851">
            <v>0</v>
          </cell>
          <cell r="EM851">
            <v>0</v>
          </cell>
          <cell r="EN851">
            <v>0</v>
          </cell>
        </row>
        <row r="852">
          <cell r="A852">
            <v>0</v>
          </cell>
          <cell r="B852">
            <v>0</v>
          </cell>
          <cell r="C852">
            <v>0</v>
          </cell>
          <cell r="D852">
            <v>0</v>
          </cell>
          <cell r="E852">
            <v>0</v>
          </cell>
          <cell r="F852">
            <v>0</v>
          </cell>
          <cell r="G852">
            <v>0</v>
          </cell>
          <cell r="I852">
            <v>0</v>
          </cell>
          <cell r="J852">
            <v>0</v>
          </cell>
          <cell r="K852">
            <v>0</v>
          </cell>
          <cell r="L852">
            <v>0</v>
          </cell>
          <cell r="M852">
            <v>0</v>
          </cell>
          <cell r="N852">
            <v>0</v>
          </cell>
          <cell r="O852">
            <v>0</v>
          </cell>
          <cell r="P852">
            <v>0</v>
          </cell>
          <cell r="Q852">
            <v>0</v>
          </cell>
          <cell r="R852">
            <v>0</v>
          </cell>
          <cell r="S852">
            <v>0</v>
          </cell>
          <cell r="T852">
            <v>0</v>
          </cell>
          <cell r="U852">
            <v>0</v>
          </cell>
          <cell r="V852">
            <v>0</v>
          </cell>
          <cell r="W852">
            <v>0</v>
          </cell>
          <cell r="X852">
            <v>0</v>
          </cell>
          <cell r="Y852">
            <v>0</v>
          </cell>
          <cell r="Z852">
            <v>0</v>
          </cell>
          <cell r="AA852">
            <v>0</v>
          </cell>
          <cell r="AB852">
            <v>0</v>
          </cell>
          <cell r="AC852">
            <v>0</v>
          </cell>
          <cell r="AD852">
            <v>0</v>
          </cell>
          <cell r="AE852">
            <v>0</v>
          </cell>
          <cell r="AF852">
            <v>0</v>
          </cell>
          <cell r="AG852">
            <v>0</v>
          </cell>
          <cell r="AH852">
            <v>0</v>
          </cell>
          <cell r="AI852">
            <v>0</v>
          </cell>
          <cell r="AJ852">
            <v>0</v>
          </cell>
          <cell r="AK852">
            <v>0</v>
          </cell>
          <cell r="AL852">
            <v>0</v>
          </cell>
          <cell r="AM852">
            <v>0</v>
          </cell>
          <cell r="AN852">
            <v>0</v>
          </cell>
          <cell r="AO852">
            <v>0</v>
          </cell>
          <cell r="AP852">
            <v>0</v>
          </cell>
          <cell r="AQ852">
            <v>0</v>
          </cell>
          <cell r="AR852">
            <v>0</v>
          </cell>
          <cell r="AS852">
            <v>0</v>
          </cell>
          <cell r="AT852">
            <v>0</v>
          </cell>
          <cell r="AU852">
            <v>0</v>
          </cell>
          <cell r="AV852">
            <v>0</v>
          </cell>
          <cell r="AW852">
            <v>0</v>
          </cell>
          <cell r="AX852">
            <v>0</v>
          </cell>
          <cell r="AY852">
            <v>0</v>
          </cell>
          <cell r="AZ852">
            <v>0</v>
          </cell>
          <cell r="BA852">
            <v>0</v>
          </cell>
          <cell r="BB852">
            <v>0</v>
          </cell>
          <cell r="BC852">
            <v>0</v>
          </cell>
          <cell r="BD852">
            <v>0</v>
          </cell>
          <cell r="BE852">
            <v>0</v>
          </cell>
          <cell r="BF852">
            <v>0</v>
          </cell>
          <cell r="BG852">
            <v>0</v>
          </cell>
          <cell r="BH852">
            <v>0</v>
          </cell>
          <cell r="BI852">
            <v>0</v>
          </cell>
          <cell r="BJ852">
            <v>0</v>
          </cell>
          <cell r="BK852">
            <v>0</v>
          </cell>
          <cell r="BL852">
            <v>0</v>
          </cell>
          <cell r="BM852">
            <v>0</v>
          </cell>
          <cell r="BN852">
            <v>0</v>
          </cell>
          <cell r="BO852">
            <v>0</v>
          </cell>
          <cell r="BP852">
            <v>0</v>
          </cell>
          <cell r="BQ852">
            <v>0</v>
          </cell>
          <cell r="BR852">
            <v>0</v>
          </cell>
          <cell r="BS852">
            <v>0</v>
          </cell>
          <cell r="BT852">
            <v>0</v>
          </cell>
          <cell r="BU852">
            <v>0</v>
          </cell>
          <cell r="BV852">
            <v>0</v>
          </cell>
          <cell r="BW852">
            <v>0</v>
          </cell>
          <cell r="BX852">
            <v>0</v>
          </cell>
          <cell r="BY852">
            <v>0</v>
          </cell>
          <cell r="BZ852">
            <v>0</v>
          </cell>
          <cell r="CA852">
            <v>0</v>
          </cell>
          <cell r="CB852">
            <v>0</v>
          </cell>
          <cell r="CC852">
            <v>0</v>
          </cell>
          <cell r="CD852">
            <v>0</v>
          </cell>
          <cell r="CE852">
            <v>0</v>
          </cell>
          <cell r="CF852">
            <v>0</v>
          </cell>
          <cell r="CG852">
            <v>0</v>
          </cell>
          <cell r="CH852">
            <v>0</v>
          </cell>
          <cell r="CI852">
            <v>0</v>
          </cell>
          <cell r="CJ852">
            <v>0</v>
          </cell>
          <cell r="CK852">
            <v>0</v>
          </cell>
          <cell r="CL852">
            <v>0</v>
          </cell>
          <cell r="CM852">
            <v>0</v>
          </cell>
          <cell r="CN852">
            <v>0</v>
          </cell>
          <cell r="CO852">
            <v>0</v>
          </cell>
          <cell r="CP852">
            <v>0</v>
          </cell>
          <cell r="CQ852">
            <v>0</v>
          </cell>
          <cell r="CR852">
            <v>0</v>
          </cell>
          <cell r="CS852">
            <v>0</v>
          </cell>
          <cell r="CT852">
            <v>0</v>
          </cell>
          <cell r="CU852">
            <v>0</v>
          </cell>
          <cell r="CV852">
            <v>0</v>
          </cell>
          <cell r="CW852">
            <v>0</v>
          </cell>
          <cell r="CX852">
            <v>0</v>
          </cell>
          <cell r="CY852">
            <v>0</v>
          </cell>
          <cell r="CZ852">
            <v>0</v>
          </cell>
          <cell r="DA852">
            <v>0</v>
          </cell>
          <cell r="DB852">
            <v>0</v>
          </cell>
          <cell r="DC852">
            <v>0</v>
          </cell>
          <cell r="DD852">
            <v>0</v>
          </cell>
          <cell r="DE852">
            <v>0</v>
          </cell>
          <cell r="DF852">
            <v>0</v>
          </cell>
          <cell r="DG852">
            <v>0</v>
          </cell>
          <cell r="DH852">
            <v>0</v>
          </cell>
          <cell r="DI852">
            <v>0</v>
          </cell>
          <cell r="DJ852">
            <v>0</v>
          </cell>
          <cell r="DK852">
            <v>0</v>
          </cell>
          <cell r="DL852">
            <v>0</v>
          </cell>
          <cell r="DM852">
            <v>0</v>
          </cell>
          <cell r="DN852">
            <v>0</v>
          </cell>
          <cell r="DO852">
            <v>0</v>
          </cell>
          <cell r="DP852">
            <v>0</v>
          </cell>
          <cell r="DQ852">
            <v>0</v>
          </cell>
          <cell r="DR852">
            <v>0</v>
          </cell>
          <cell r="DS852">
            <v>0</v>
          </cell>
          <cell r="DT852">
            <v>0</v>
          </cell>
          <cell r="DU852">
            <v>0</v>
          </cell>
          <cell r="DV852">
            <v>0</v>
          </cell>
          <cell r="DW852">
            <v>0</v>
          </cell>
          <cell r="DX852">
            <v>0</v>
          </cell>
          <cell r="DY852">
            <v>0</v>
          </cell>
          <cell r="DZ852">
            <v>0</v>
          </cell>
          <cell r="EA852">
            <v>0</v>
          </cell>
          <cell r="EB852">
            <v>0</v>
          </cell>
          <cell r="EC852">
            <v>0</v>
          </cell>
          <cell r="ED852">
            <v>0</v>
          </cell>
          <cell r="EE852">
            <v>0</v>
          </cell>
          <cell r="EF852">
            <v>0</v>
          </cell>
          <cell r="EG852">
            <v>0</v>
          </cell>
          <cell r="EH852">
            <v>0</v>
          </cell>
          <cell r="EI852">
            <v>0</v>
          </cell>
          <cell r="EJ852">
            <v>0</v>
          </cell>
          <cell r="EK852">
            <v>0</v>
          </cell>
          <cell r="EL852">
            <v>0</v>
          </cell>
          <cell r="EM852">
            <v>0</v>
          </cell>
          <cell r="EN852">
            <v>0</v>
          </cell>
        </row>
        <row r="853">
          <cell r="A853">
            <v>0</v>
          </cell>
          <cell r="B853">
            <v>0</v>
          </cell>
          <cell r="C853">
            <v>0</v>
          </cell>
          <cell r="D853">
            <v>0</v>
          </cell>
          <cell r="E853">
            <v>0</v>
          </cell>
          <cell r="F853">
            <v>0</v>
          </cell>
          <cell r="G853">
            <v>0</v>
          </cell>
          <cell r="I853">
            <v>0</v>
          </cell>
          <cell r="J853">
            <v>0</v>
          </cell>
          <cell r="K853">
            <v>0</v>
          </cell>
          <cell r="L853">
            <v>0</v>
          </cell>
          <cell r="M853">
            <v>0</v>
          </cell>
          <cell r="N853">
            <v>0</v>
          </cell>
          <cell r="O853">
            <v>0</v>
          </cell>
          <cell r="P853">
            <v>0</v>
          </cell>
          <cell r="Q853">
            <v>0</v>
          </cell>
          <cell r="R853">
            <v>0</v>
          </cell>
          <cell r="S853">
            <v>0</v>
          </cell>
          <cell r="T853">
            <v>0</v>
          </cell>
          <cell r="U853">
            <v>0</v>
          </cell>
          <cell r="V853">
            <v>0</v>
          </cell>
          <cell r="W853">
            <v>0</v>
          </cell>
          <cell r="X853">
            <v>0</v>
          </cell>
          <cell r="Y853">
            <v>0</v>
          </cell>
          <cell r="Z853">
            <v>0</v>
          </cell>
          <cell r="AA853">
            <v>0</v>
          </cell>
          <cell r="AB853">
            <v>0</v>
          </cell>
          <cell r="AC853">
            <v>0</v>
          </cell>
          <cell r="AD853">
            <v>0</v>
          </cell>
          <cell r="AE853">
            <v>0</v>
          </cell>
          <cell r="AF853">
            <v>0</v>
          </cell>
          <cell r="AG853">
            <v>0</v>
          </cell>
          <cell r="AH853">
            <v>0</v>
          </cell>
          <cell r="AI853">
            <v>0</v>
          </cell>
          <cell r="AJ853">
            <v>0</v>
          </cell>
          <cell r="AK853">
            <v>0</v>
          </cell>
          <cell r="AL853">
            <v>0</v>
          </cell>
          <cell r="AM853">
            <v>0</v>
          </cell>
          <cell r="AN853">
            <v>0</v>
          </cell>
          <cell r="AO853">
            <v>0</v>
          </cell>
          <cell r="AP853">
            <v>0</v>
          </cell>
          <cell r="AQ853">
            <v>0</v>
          </cell>
          <cell r="AR853">
            <v>0</v>
          </cell>
          <cell r="AS853">
            <v>0</v>
          </cell>
          <cell r="AT853">
            <v>0</v>
          </cell>
          <cell r="AU853">
            <v>0</v>
          </cell>
          <cell r="AV853">
            <v>0</v>
          </cell>
          <cell r="AW853">
            <v>0</v>
          </cell>
          <cell r="AX853">
            <v>0</v>
          </cell>
          <cell r="AY853">
            <v>0</v>
          </cell>
          <cell r="AZ853">
            <v>0</v>
          </cell>
          <cell r="BA853">
            <v>0</v>
          </cell>
          <cell r="BB853">
            <v>0</v>
          </cell>
          <cell r="BC853">
            <v>0</v>
          </cell>
          <cell r="BD853">
            <v>0</v>
          </cell>
          <cell r="BE853">
            <v>0</v>
          </cell>
          <cell r="BF853">
            <v>0</v>
          </cell>
          <cell r="BG853">
            <v>0</v>
          </cell>
          <cell r="BH853">
            <v>0</v>
          </cell>
          <cell r="BI853">
            <v>0</v>
          </cell>
          <cell r="BJ853">
            <v>0</v>
          </cell>
          <cell r="BK853">
            <v>0</v>
          </cell>
          <cell r="BL853">
            <v>0</v>
          </cell>
          <cell r="BM853">
            <v>0</v>
          </cell>
          <cell r="BN853">
            <v>0</v>
          </cell>
          <cell r="BO853">
            <v>0</v>
          </cell>
          <cell r="BP853">
            <v>0</v>
          </cell>
          <cell r="BQ853">
            <v>0</v>
          </cell>
          <cell r="BR853">
            <v>0</v>
          </cell>
          <cell r="BS853">
            <v>0</v>
          </cell>
          <cell r="BT853">
            <v>0</v>
          </cell>
          <cell r="BU853">
            <v>0</v>
          </cell>
          <cell r="BV853">
            <v>0</v>
          </cell>
          <cell r="BW853">
            <v>0</v>
          </cell>
          <cell r="BX853">
            <v>0</v>
          </cell>
          <cell r="BY853">
            <v>0</v>
          </cell>
          <cell r="BZ853">
            <v>0</v>
          </cell>
          <cell r="CA853">
            <v>0</v>
          </cell>
          <cell r="CB853">
            <v>0</v>
          </cell>
          <cell r="CC853">
            <v>0</v>
          </cell>
          <cell r="CD853">
            <v>0</v>
          </cell>
          <cell r="CE853">
            <v>0</v>
          </cell>
          <cell r="CF853">
            <v>0</v>
          </cell>
          <cell r="CG853">
            <v>0</v>
          </cell>
          <cell r="CH853">
            <v>0</v>
          </cell>
          <cell r="CI853">
            <v>0</v>
          </cell>
          <cell r="CJ853">
            <v>0</v>
          </cell>
          <cell r="CK853">
            <v>0</v>
          </cell>
          <cell r="CL853">
            <v>0</v>
          </cell>
          <cell r="CM853">
            <v>0</v>
          </cell>
          <cell r="CN853">
            <v>0</v>
          </cell>
          <cell r="CO853">
            <v>0</v>
          </cell>
          <cell r="CP853">
            <v>0</v>
          </cell>
          <cell r="CQ853">
            <v>0</v>
          </cell>
          <cell r="CR853">
            <v>0</v>
          </cell>
          <cell r="CS853">
            <v>0</v>
          </cell>
          <cell r="CT853">
            <v>0</v>
          </cell>
          <cell r="CU853">
            <v>0</v>
          </cell>
          <cell r="CV853">
            <v>0</v>
          </cell>
          <cell r="CW853">
            <v>0</v>
          </cell>
          <cell r="CX853">
            <v>0</v>
          </cell>
          <cell r="CY853">
            <v>0</v>
          </cell>
          <cell r="CZ853">
            <v>0</v>
          </cell>
          <cell r="DA853">
            <v>0</v>
          </cell>
          <cell r="DB853">
            <v>0</v>
          </cell>
          <cell r="DC853">
            <v>0</v>
          </cell>
          <cell r="DD853">
            <v>0</v>
          </cell>
          <cell r="DE853">
            <v>0</v>
          </cell>
          <cell r="DF853">
            <v>0</v>
          </cell>
          <cell r="DG853">
            <v>0</v>
          </cell>
          <cell r="DH853">
            <v>0</v>
          </cell>
          <cell r="DI853">
            <v>0</v>
          </cell>
          <cell r="DJ853">
            <v>0</v>
          </cell>
          <cell r="DK853">
            <v>0</v>
          </cell>
          <cell r="DL853">
            <v>0</v>
          </cell>
          <cell r="DM853">
            <v>0</v>
          </cell>
          <cell r="DN853">
            <v>0</v>
          </cell>
          <cell r="DO853">
            <v>0</v>
          </cell>
          <cell r="DP853">
            <v>0</v>
          </cell>
          <cell r="DQ853">
            <v>0</v>
          </cell>
          <cell r="DR853">
            <v>0</v>
          </cell>
          <cell r="DS853">
            <v>0</v>
          </cell>
          <cell r="DT853">
            <v>0</v>
          </cell>
          <cell r="DU853">
            <v>0</v>
          </cell>
          <cell r="DV853">
            <v>0</v>
          </cell>
          <cell r="DW853">
            <v>0</v>
          </cell>
          <cell r="DX853">
            <v>0</v>
          </cell>
          <cell r="DY853">
            <v>0</v>
          </cell>
          <cell r="DZ853">
            <v>0</v>
          </cell>
          <cell r="EA853">
            <v>0</v>
          </cell>
          <cell r="EB853">
            <v>0</v>
          </cell>
          <cell r="EC853">
            <v>0</v>
          </cell>
          <cell r="ED853">
            <v>0</v>
          </cell>
          <cell r="EE853">
            <v>0</v>
          </cell>
          <cell r="EF853">
            <v>0</v>
          </cell>
          <cell r="EG853">
            <v>0</v>
          </cell>
          <cell r="EH853">
            <v>0</v>
          </cell>
          <cell r="EI853">
            <v>0</v>
          </cell>
          <cell r="EJ853">
            <v>0</v>
          </cell>
          <cell r="EK853">
            <v>0</v>
          </cell>
          <cell r="EL853">
            <v>0</v>
          </cell>
          <cell r="EM853">
            <v>0</v>
          </cell>
          <cell r="EN853">
            <v>0</v>
          </cell>
        </row>
        <row r="854">
          <cell r="A854">
            <v>0</v>
          </cell>
          <cell r="B854">
            <v>0</v>
          </cell>
          <cell r="C854">
            <v>0</v>
          </cell>
          <cell r="D854">
            <v>0</v>
          </cell>
          <cell r="E854">
            <v>0</v>
          </cell>
          <cell r="F854">
            <v>0</v>
          </cell>
          <cell r="G854">
            <v>0</v>
          </cell>
          <cell r="I854">
            <v>0</v>
          </cell>
          <cell r="J854">
            <v>0</v>
          </cell>
          <cell r="K854">
            <v>0</v>
          </cell>
          <cell r="L854">
            <v>0</v>
          </cell>
          <cell r="M854">
            <v>0</v>
          </cell>
          <cell r="N854">
            <v>0</v>
          </cell>
          <cell r="O854">
            <v>0</v>
          </cell>
          <cell r="P854">
            <v>0</v>
          </cell>
          <cell r="Q854">
            <v>0</v>
          </cell>
          <cell r="R854">
            <v>0</v>
          </cell>
          <cell r="S854">
            <v>0</v>
          </cell>
          <cell r="T854">
            <v>0</v>
          </cell>
          <cell r="U854">
            <v>0</v>
          </cell>
          <cell r="V854">
            <v>0</v>
          </cell>
          <cell r="W854">
            <v>0</v>
          </cell>
          <cell r="X854">
            <v>0</v>
          </cell>
          <cell r="Y854">
            <v>0</v>
          </cell>
          <cell r="Z854">
            <v>0</v>
          </cell>
          <cell r="AA854">
            <v>0</v>
          </cell>
          <cell r="AB854">
            <v>0</v>
          </cell>
          <cell r="AC854">
            <v>0</v>
          </cell>
          <cell r="AD854">
            <v>0</v>
          </cell>
          <cell r="AE854">
            <v>0</v>
          </cell>
          <cell r="AF854">
            <v>0</v>
          </cell>
          <cell r="AG854">
            <v>0</v>
          </cell>
          <cell r="AH854">
            <v>0</v>
          </cell>
          <cell r="AI854">
            <v>0</v>
          </cell>
          <cell r="AJ854">
            <v>0</v>
          </cell>
          <cell r="AK854">
            <v>0</v>
          </cell>
          <cell r="AL854">
            <v>0</v>
          </cell>
          <cell r="AM854">
            <v>0</v>
          </cell>
          <cell r="AN854">
            <v>0</v>
          </cell>
          <cell r="AO854">
            <v>0</v>
          </cell>
          <cell r="AP854">
            <v>0</v>
          </cell>
          <cell r="AQ854">
            <v>0</v>
          </cell>
          <cell r="AR854">
            <v>0</v>
          </cell>
          <cell r="AS854">
            <v>0</v>
          </cell>
          <cell r="AT854">
            <v>0</v>
          </cell>
          <cell r="AU854">
            <v>0</v>
          </cell>
          <cell r="AV854">
            <v>0</v>
          </cell>
          <cell r="AW854">
            <v>0</v>
          </cell>
          <cell r="AX854">
            <v>0</v>
          </cell>
          <cell r="AY854">
            <v>0</v>
          </cell>
          <cell r="AZ854">
            <v>0</v>
          </cell>
          <cell r="BA854">
            <v>0</v>
          </cell>
          <cell r="BB854">
            <v>0</v>
          </cell>
          <cell r="BC854">
            <v>0</v>
          </cell>
          <cell r="BD854">
            <v>0</v>
          </cell>
          <cell r="BE854">
            <v>0</v>
          </cell>
          <cell r="BF854">
            <v>0</v>
          </cell>
          <cell r="BG854">
            <v>0</v>
          </cell>
          <cell r="BH854">
            <v>0</v>
          </cell>
          <cell r="BI854">
            <v>0</v>
          </cell>
          <cell r="BJ854">
            <v>0</v>
          </cell>
          <cell r="BK854">
            <v>0</v>
          </cell>
          <cell r="BL854">
            <v>0</v>
          </cell>
          <cell r="BM854">
            <v>0</v>
          </cell>
          <cell r="BN854">
            <v>0</v>
          </cell>
          <cell r="BO854">
            <v>0</v>
          </cell>
          <cell r="BP854">
            <v>0</v>
          </cell>
          <cell r="BQ854">
            <v>0</v>
          </cell>
          <cell r="BR854">
            <v>0</v>
          </cell>
          <cell r="BS854">
            <v>0</v>
          </cell>
          <cell r="BT854">
            <v>0</v>
          </cell>
          <cell r="BU854">
            <v>0</v>
          </cell>
          <cell r="BV854">
            <v>0</v>
          </cell>
          <cell r="BW854">
            <v>0</v>
          </cell>
          <cell r="BX854">
            <v>0</v>
          </cell>
          <cell r="BY854">
            <v>0</v>
          </cell>
          <cell r="BZ854">
            <v>0</v>
          </cell>
          <cell r="CA854">
            <v>0</v>
          </cell>
          <cell r="CB854">
            <v>0</v>
          </cell>
          <cell r="CC854">
            <v>0</v>
          </cell>
          <cell r="CD854">
            <v>0</v>
          </cell>
          <cell r="CE854">
            <v>0</v>
          </cell>
          <cell r="CF854">
            <v>0</v>
          </cell>
          <cell r="CG854">
            <v>0</v>
          </cell>
          <cell r="CH854">
            <v>0</v>
          </cell>
          <cell r="CI854">
            <v>0</v>
          </cell>
          <cell r="CJ854">
            <v>0</v>
          </cell>
          <cell r="CK854">
            <v>0</v>
          </cell>
          <cell r="CL854">
            <v>0</v>
          </cell>
          <cell r="CM854">
            <v>0</v>
          </cell>
          <cell r="CN854">
            <v>0</v>
          </cell>
          <cell r="CO854">
            <v>0</v>
          </cell>
          <cell r="CP854">
            <v>0</v>
          </cell>
          <cell r="CQ854">
            <v>0</v>
          </cell>
          <cell r="CR854">
            <v>0</v>
          </cell>
          <cell r="CS854">
            <v>0</v>
          </cell>
          <cell r="CT854">
            <v>0</v>
          </cell>
          <cell r="CU854">
            <v>0</v>
          </cell>
          <cell r="CV854">
            <v>0</v>
          </cell>
          <cell r="CW854">
            <v>0</v>
          </cell>
          <cell r="CX854">
            <v>0</v>
          </cell>
          <cell r="CY854">
            <v>0</v>
          </cell>
          <cell r="CZ854">
            <v>0</v>
          </cell>
          <cell r="DA854">
            <v>0</v>
          </cell>
          <cell r="DB854">
            <v>0</v>
          </cell>
          <cell r="DC854">
            <v>0</v>
          </cell>
          <cell r="DD854">
            <v>0</v>
          </cell>
          <cell r="DE854">
            <v>0</v>
          </cell>
          <cell r="DF854">
            <v>0</v>
          </cell>
          <cell r="DG854">
            <v>0</v>
          </cell>
          <cell r="DH854">
            <v>0</v>
          </cell>
          <cell r="DI854">
            <v>0</v>
          </cell>
          <cell r="DJ854">
            <v>0</v>
          </cell>
          <cell r="DK854">
            <v>0</v>
          </cell>
          <cell r="DL854">
            <v>0</v>
          </cell>
          <cell r="DM854">
            <v>0</v>
          </cell>
          <cell r="DN854">
            <v>0</v>
          </cell>
          <cell r="DO854">
            <v>0</v>
          </cell>
          <cell r="DP854">
            <v>0</v>
          </cell>
          <cell r="DQ854">
            <v>0</v>
          </cell>
          <cell r="DR854">
            <v>0</v>
          </cell>
          <cell r="DS854">
            <v>0</v>
          </cell>
          <cell r="DT854">
            <v>0</v>
          </cell>
          <cell r="DU854">
            <v>0</v>
          </cell>
          <cell r="DV854">
            <v>0</v>
          </cell>
          <cell r="DW854">
            <v>0</v>
          </cell>
          <cell r="DX854">
            <v>0</v>
          </cell>
          <cell r="DY854">
            <v>0</v>
          </cell>
          <cell r="DZ854">
            <v>0</v>
          </cell>
          <cell r="EA854">
            <v>0</v>
          </cell>
          <cell r="EB854">
            <v>0</v>
          </cell>
          <cell r="EC854">
            <v>0</v>
          </cell>
          <cell r="ED854">
            <v>0</v>
          </cell>
          <cell r="EE854">
            <v>0</v>
          </cell>
          <cell r="EF854">
            <v>0</v>
          </cell>
          <cell r="EG854">
            <v>0</v>
          </cell>
          <cell r="EH854">
            <v>0</v>
          </cell>
          <cell r="EI854">
            <v>0</v>
          </cell>
          <cell r="EJ854">
            <v>0</v>
          </cell>
          <cell r="EK854">
            <v>0</v>
          </cell>
          <cell r="EL854">
            <v>0</v>
          </cell>
          <cell r="EM854">
            <v>0</v>
          </cell>
          <cell r="EN854">
            <v>0</v>
          </cell>
        </row>
        <row r="855">
          <cell r="A855">
            <v>0</v>
          </cell>
          <cell r="B855">
            <v>0</v>
          </cell>
          <cell r="C855">
            <v>0</v>
          </cell>
          <cell r="D855">
            <v>0</v>
          </cell>
          <cell r="E855">
            <v>0</v>
          </cell>
          <cell r="F855">
            <v>0</v>
          </cell>
          <cell r="G855">
            <v>0</v>
          </cell>
          <cell r="I855">
            <v>0</v>
          </cell>
          <cell r="J855">
            <v>0</v>
          </cell>
          <cell r="K855">
            <v>0</v>
          </cell>
          <cell r="L855">
            <v>0</v>
          </cell>
          <cell r="M855">
            <v>0</v>
          </cell>
          <cell r="N855">
            <v>0</v>
          </cell>
          <cell r="O855">
            <v>0</v>
          </cell>
          <cell r="P855">
            <v>0</v>
          </cell>
          <cell r="Q855">
            <v>0</v>
          </cell>
          <cell r="R855">
            <v>0</v>
          </cell>
          <cell r="S855">
            <v>0</v>
          </cell>
          <cell r="T855">
            <v>0</v>
          </cell>
          <cell r="U855">
            <v>0</v>
          </cell>
          <cell r="V855">
            <v>0</v>
          </cell>
          <cell r="W855">
            <v>0</v>
          </cell>
          <cell r="X855">
            <v>0</v>
          </cell>
          <cell r="Y855">
            <v>0</v>
          </cell>
          <cell r="Z855">
            <v>0</v>
          </cell>
          <cell r="AA855">
            <v>0</v>
          </cell>
          <cell r="AB855">
            <v>0</v>
          </cell>
          <cell r="AC855">
            <v>0</v>
          </cell>
          <cell r="AD855">
            <v>0</v>
          </cell>
          <cell r="AE855">
            <v>0</v>
          </cell>
          <cell r="AF855">
            <v>0</v>
          </cell>
          <cell r="AG855">
            <v>0</v>
          </cell>
          <cell r="AH855">
            <v>0</v>
          </cell>
          <cell r="AI855">
            <v>0</v>
          </cell>
          <cell r="AJ855">
            <v>0</v>
          </cell>
          <cell r="AK855">
            <v>0</v>
          </cell>
          <cell r="AL855">
            <v>0</v>
          </cell>
          <cell r="AM855">
            <v>0</v>
          </cell>
          <cell r="AN855">
            <v>0</v>
          </cell>
          <cell r="AO855">
            <v>0</v>
          </cell>
          <cell r="AP855">
            <v>0</v>
          </cell>
          <cell r="AQ855">
            <v>0</v>
          </cell>
          <cell r="AR855">
            <v>0</v>
          </cell>
          <cell r="AS855">
            <v>0</v>
          </cell>
          <cell r="AT855">
            <v>0</v>
          </cell>
          <cell r="AU855">
            <v>0</v>
          </cell>
          <cell r="AV855">
            <v>0</v>
          </cell>
          <cell r="AW855">
            <v>0</v>
          </cell>
          <cell r="AX855">
            <v>0</v>
          </cell>
          <cell r="AY855">
            <v>0</v>
          </cell>
          <cell r="AZ855">
            <v>0</v>
          </cell>
          <cell r="BA855">
            <v>0</v>
          </cell>
          <cell r="BB855">
            <v>0</v>
          </cell>
          <cell r="BC855">
            <v>0</v>
          </cell>
          <cell r="BD855">
            <v>0</v>
          </cell>
          <cell r="BE855">
            <v>0</v>
          </cell>
          <cell r="BF855">
            <v>0</v>
          </cell>
          <cell r="BG855">
            <v>0</v>
          </cell>
          <cell r="BH855">
            <v>0</v>
          </cell>
          <cell r="BI855">
            <v>0</v>
          </cell>
          <cell r="BJ855">
            <v>0</v>
          </cell>
          <cell r="BK855">
            <v>0</v>
          </cell>
          <cell r="BL855">
            <v>0</v>
          </cell>
          <cell r="BM855">
            <v>0</v>
          </cell>
          <cell r="BN855">
            <v>0</v>
          </cell>
          <cell r="BO855">
            <v>0</v>
          </cell>
          <cell r="BP855">
            <v>0</v>
          </cell>
          <cell r="BQ855">
            <v>0</v>
          </cell>
          <cell r="BR855">
            <v>0</v>
          </cell>
          <cell r="BS855">
            <v>0</v>
          </cell>
          <cell r="BT855">
            <v>0</v>
          </cell>
          <cell r="BU855">
            <v>0</v>
          </cell>
          <cell r="BV855">
            <v>0</v>
          </cell>
          <cell r="BW855">
            <v>0</v>
          </cell>
          <cell r="BX855">
            <v>0</v>
          </cell>
          <cell r="BY855">
            <v>0</v>
          </cell>
          <cell r="BZ855">
            <v>0</v>
          </cell>
          <cell r="CA855">
            <v>0</v>
          </cell>
          <cell r="CB855">
            <v>0</v>
          </cell>
          <cell r="CC855">
            <v>0</v>
          </cell>
          <cell r="CD855">
            <v>0</v>
          </cell>
          <cell r="CE855">
            <v>0</v>
          </cell>
          <cell r="CF855">
            <v>0</v>
          </cell>
          <cell r="CG855">
            <v>0</v>
          </cell>
          <cell r="CH855">
            <v>0</v>
          </cell>
          <cell r="CI855">
            <v>0</v>
          </cell>
          <cell r="CJ855">
            <v>0</v>
          </cell>
          <cell r="CK855">
            <v>0</v>
          </cell>
          <cell r="CL855">
            <v>0</v>
          </cell>
          <cell r="CM855">
            <v>0</v>
          </cell>
          <cell r="CN855">
            <v>0</v>
          </cell>
          <cell r="CO855">
            <v>0</v>
          </cell>
          <cell r="CP855">
            <v>0</v>
          </cell>
          <cell r="CQ855">
            <v>0</v>
          </cell>
          <cell r="CR855">
            <v>0</v>
          </cell>
          <cell r="CS855">
            <v>0</v>
          </cell>
          <cell r="CT855">
            <v>0</v>
          </cell>
          <cell r="CU855">
            <v>0</v>
          </cell>
          <cell r="CV855">
            <v>0</v>
          </cell>
          <cell r="CW855">
            <v>0</v>
          </cell>
          <cell r="CX855">
            <v>0</v>
          </cell>
          <cell r="CY855">
            <v>0</v>
          </cell>
          <cell r="CZ855">
            <v>0</v>
          </cell>
          <cell r="DA855">
            <v>0</v>
          </cell>
          <cell r="DB855">
            <v>0</v>
          </cell>
          <cell r="DC855">
            <v>0</v>
          </cell>
          <cell r="DD855">
            <v>0</v>
          </cell>
          <cell r="DE855">
            <v>0</v>
          </cell>
          <cell r="DF855">
            <v>0</v>
          </cell>
          <cell r="DG855">
            <v>0</v>
          </cell>
          <cell r="DH855">
            <v>0</v>
          </cell>
          <cell r="DI855">
            <v>0</v>
          </cell>
          <cell r="DJ855">
            <v>0</v>
          </cell>
          <cell r="DK855">
            <v>0</v>
          </cell>
          <cell r="DL855">
            <v>0</v>
          </cell>
          <cell r="DM855">
            <v>0</v>
          </cell>
          <cell r="DN855">
            <v>0</v>
          </cell>
          <cell r="DO855">
            <v>0</v>
          </cell>
          <cell r="DP855">
            <v>0</v>
          </cell>
          <cell r="DQ855">
            <v>0</v>
          </cell>
          <cell r="DR855">
            <v>0</v>
          </cell>
          <cell r="DS855">
            <v>0</v>
          </cell>
          <cell r="DT855">
            <v>0</v>
          </cell>
          <cell r="DU855">
            <v>0</v>
          </cell>
          <cell r="DV855">
            <v>0</v>
          </cell>
          <cell r="DW855">
            <v>0</v>
          </cell>
          <cell r="DX855">
            <v>0</v>
          </cell>
          <cell r="DY855">
            <v>0</v>
          </cell>
          <cell r="DZ855">
            <v>0</v>
          </cell>
          <cell r="EA855">
            <v>0</v>
          </cell>
          <cell r="EB855">
            <v>0</v>
          </cell>
          <cell r="EC855">
            <v>0</v>
          </cell>
          <cell r="ED855">
            <v>0</v>
          </cell>
          <cell r="EE855">
            <v>0</v>
          </cell>
          <cell r="EF855">
            <v>0</v>
          </cell>
          <cell r="EG855">
            <v>0</v>
          </cell>
          <cell r="EH855">
            <v>0</v>
          </cell>
          <cell r="EI855">
            <v>0</v>
          </cell>
          <cell r="EJ855">
            <v>0</v>
          </cell>
          <cell r="EK855">
            <v>0</v>
          </cell>
          <cell r="EL855">
            <v>0</v>
          </cell>
          <cell r="EM855">
            <v>0</v>
          </cell>
          <cell r="EN855">
            <v>0</v>
          </cell>
        </row>
        <row r="856">
          <cell r="A856">
            <v>0</v>
          </cell>
          <cell r="B856">
            <v>0</v>
          </cell>
          <cell r="C856">
            <v>0</v>
          </cell>
          <cell r="D856">
            <v>0</v>
          </cell>
          <cell r="E856">
            <v>0</v>
          </cell>
          <cell r="F856">
            <v>0</v>
          </cell>
          <cell r="G856">
            <v>0</v>
          </cell>
          <cell r="I856">
            <v>0</v>
          </cell>
          <cell r="J856">
            <v>0</v>
          </cell>
          <cell r="K856">
            <v>0</v>
          </cell>
          <cell r="L856">
            <v>0</v>
          </cell>
          <cell r="M856">
            <v>0</v>
          </cell>
          <cell r="N856">
            <v>0</v>
          </cell>
          <cell r="O856">
            <v>0</v>
          </cell>
          <cell r="P856">
            <v>0</v>
          </cell>
          <cell r="Q856">
            <v>0</v>
          </cell>
          <cell r="R856">
            <v>0</v>
          </cell>
          <cell r="S856">
            <v>0</v>
          </cell>
          <cell r="T856">
            <v>0</v>
          </cell>
          <cell r="U856">
            <v>0</v>
          </cell>
          <cell r="V856">
            <v>0</v>
          </cell>
          <cell r="W856">
            <v>0</v>
          </cell>
          <cell r="X856">
            <v>0</v>
          </cell>
          <cell r="Y856">
            <v>0</v>
          </cell>
          <cell r="Z856">
            <v>0</v>
          </cell>
          <cell r="AA856">
            <v>0</v>
          </cell>
          <cell r="AB856">
            <v>0</v>
          </cell>
          <cell r="AC856">
            <v>0</v>
          </cell>
          <cell r="AD856">
            <v>0</v>
          </cell>
          <cell r="AE856">
            <v>0</v>
          </cell>
          <cell r="AF856">
            <v>0</v>
          </cell>
          <cell r="AG856">
            <v>0</v>
          </cell>
          <cell r="AH856">
            <v>0</v>
          </cell>
          <cell r="AI856">
            <v>0</v>
          </cell>
          <cell r="AJ856">
            <v>0</v>
          </cell>
          <cell r="AK856">
            <v>0</v>
          </cell>
          <cell r="AL856">
            <v>0</v>
          </cell>
          <cell r="AM856">
            <v>0</v>
          </cell>
          <cell r="AN856">
            <v>0</v>
          </cell>
          <cell r="AO856">
            <v>0</v>
          </cell>
          <cell r="AP856">
            <v>0</v>
          </cell>
          <cell r="AQ856">
            <v>0</v>
          </cell>
          <cell r="AR856">
            <v>0</v>
          </cell>
          <cell r="AS856">
            <v>0</v>
          </cell>
          <cell r="AT856">
            <v>0</v>
          </cell>
          <cell r="AU856">
            <v>0</v>
          </cell>
          <cell r="AV856">
            <v>0</v>
          </cell>
          <cell r="AW856">
            <v>0</v>
          </cell>
          <cell r="AX856">
            <v>0</v>
          </cell>
          <cell r="AY856">
            <v>0</v>
          </cell>
          <cell r="AZ856">
            <v>0</v>
          </cell>
          <cell r="BA856">
            <v>0</v>
          </cell>
          <cell r="BB856">
            <v>0</v>
          </cell>
          <cell r="BC856">
            <v>0</v>
          </cell>
          <cell r="BD856">
            <v>0</v>
          </cell>
          <cell r="BE856">
            <v>0</v>
          </cell>
          <cell r="BF856">
            <v>0</v>
          </cell>
          <cell r="BG856">
            <v>0</v>
          </cell>
          <cell r="BH856">
            <v>0</v>
          </cell>
          <cell r="BI856">
            <v>0</v>
          </cell>
          <cell r="BJ856">
            <v>0</v>
          </cell>
          <cell r="BK856">
            <v>0</v>
          </cell>
          <cell r="BL856">
            <v>0</v>
          </cell>
          <cell r="BM856">
            <v>0</v>
          </cell>
          <cell r="BN856">
            <v>0</v>
          </cell>
          <cell r="BO856">
            <v>0</v>
          </cell>
          <cell r="BP856">
            <v>0</v>
          </cell>
          <cell r="BQ856">
            <v>0</v>
          </cell>
          <cell r="BR856">
            <v>0</v>
          </cell>
          <cell r="BS856">
            <v>0</v>
          </cell>
          <cell r="BT856">
            <v>0</v>
          </cell>
          <cell r="BU856">
            <v>0</v>
          </cell>
          <cell r="BV856">
            <v>0</v>
          </cell>
          <cell r="BW856">
            <v>0</v>
          </cell>
          <cell r="BX856">
            <v>0</v>
          </cell>
          <cell r="BY856">
            <v>0</v>
          </cell>
          <cell r="BZ856">
            <v>0</v>
          </cell>
          <cell r="CA856">
            <v>0</v>
          </cell>
          <cell r="CB856">
            <v>0</v>
          </cell>
          <cell r="CC856">
            <v>0</v>
          </cell>
          <cell r="CD856">
            <v>0</v>
          </cell>
          <cell r="CE856">
            <v>0</v>
          </cell>
          <cell r="CF856">
            <v>0</v>
          </cell>
          <cell r="CG856">
            <v>0</v>
          </cell>
          <cell r="CH856">
            <v>0</v>
          </cell>
          <cell r="CI856">
            <v>0</v>
          </cell>
          <cell r="CJ856">
            <v>0</v>
          </cell>
          <cell r="CK856">
            <v>0</v>
          </cell>
          <cell r="CL856">
            <v>0</v>
          </cell>
          <cell r="CM856">
            <v>0</v>
          </cell>
          <cell r="CN856">
            <v>0</v>
          </cell>
          <cell r="CO856">
            <v>0</v>
          </cell>
          <cell r="CP856">
            <v>0</v>
          </cell>
          <cell r="CQ856">
            <v>0</v>
          </cell>
          <cell r="CR856">
            <v>0</v>
          </cell>
          <cell r="CS856">
            <v>0</v>
          </cell>
          <cell r="CT856">
            <v>0</v>
          </cell>
          <cell r="CU856">
            <v>0</v>
          </cell>
          <cell r="CV856">
            <v>0</v>
          </cell>
          <cell r="CW856">
            <v>0</v>
          </cell>
          <cell r="CX856">
            <v>0</v>
          </cell>
          <cell r="CY856">
            <v>0</v>
          </cell>
          <cell r="CZ856">
            <v>0</v>
          </cell>
          <cell r="DA856">
            <v>0</v>
          </cell>
          <cell r="DB856">
            <v>0</v>
          </cell>
          <cell r="DC856">
            <v>0</v>
          </cell>
          <cell r="DD856">
            <v>0</v>
          </cell>
          <cell r="DE856">
            <v>0</v>
          </cell>
          <cell r="DF856">
            <v>0</v>
          </cell>
          <cell r="DG856">
            <v>0</v>
          </cell>
          <cell r="DH856">
            <v>0</v>
          </cell>
          <cell r="DI856">
            <v>0</v>
          </cell>
          <cell r="DJ856">
            <v>0</v>
          </cell>
          <cell r="DK856">
            <v>0</v>
          </cell>
          <cell r="DL856">
            <v>0</v>
          </cell>
          <cell r="DM856">
            <v>0</v>
          </cell>
          <cell r="DN856">
            <v>0</v>
          </cell>
          <cell r="DO856">
            <v>0</v>
          </cell>
          <cell r="DP856">
            <v>0</v>
          </cell>
          <cell r="DQ856">
            <v>0</v>
          </cell>
          <cell r="DR856">
            <v>0</v>
          </cell>
          <cell r="DS856">
            <v>0</v>
          </cell>
          <cell r="DT856">
            <v>0</v>
          </cell>
          <cell r="DU856">
            <v>0</v>
          </cell>
          <cell r="DV856">
            <v>0</v>
          </cell>
          <cell r="DW856">
            <v>0</v>
          </cell>
          <cell r="DX856">
            <v>0</v>
          </cell>
          <cell r="DY856">
            <v>0</v>
          </cell>
          <cell r="DZ856">
            <v>0</v>
          </cell>
          <cell r="EA856">
            <v>0</v>
          </cell>
          <cell r="EB856">
            <v>0</v>
          </cell>
          <cell r="EC856">
            <v>0</v>
          </cell>
          <cell r="ED856">
            <v>0</v>
          </cell>
          <cell r="EE856">
            <v>0</v>
          </cell>
          <cell r="EF856">
            <v>0</v>
          </cell>
          <cell r="EG856">
            <v>0</v>
          </cell>
          <cell r="EH856">
            <v>0</v>
          </cell>
          <cell r="EI856">
            <v>0</v>
          </cell>
          <cell r="EJ856">
            <v>0</v>
          </cell>
          <cell r="EK856">
            <v>0</v>
          </cell>
          <cell r="EL856">
            <v>0</v>
          </cell>
          <cell r="EM856">
            <v>0</v>
          </cell>
          <cell r="EN856">
            <v>0</v>
          </cell>
        </row>
        <row r="857">
          <cell r="A857">
            <v>0</v>
          </cell>
          <cell r="B857">
            <v>0</v>
          </cell>
          <cell r="C857">
            <v>0</v>
          </cell>
          <cell r="D857">
            <v>0</v>
          </cell>
          <cell r="E857">
            <v>0</v>
          </cell>
          <cell r="F857">
            <v>0</v>
          </cell>
          <cell r="G857">
            <v>0</v>
          </cell>
          <cell r="I857">
            <v>0</v>
          </cell>
          <cell r="J857">
            <v>0</v>
          </cell>
          <cell r="K857">
            <v>0</v>
          </cell>
          <cell r="L857">
            <v>0</v>
          </cell>
          <cell r="M857">
            <v>0</v>
          </cell>
          <cell r="N857">
            <v>0</v>
          </cell>
          <cell r="O857">
            <v>0</v>
          </cell>
          <cell r="P857">
            <v>0</v>
          </cell>
          <cell r="Q857">
            <v>0</v>
          </cell>
          <cell r="R857">
            <v>0</v>
          </cell>
          <cell r="S857">
            <v>0</v>
          </cell>
          <cell r="T857">
            <v>0</v>
          </cell>
          <cell r="U857">
            <v>0</v>
          </cell>
          <cell r="V857">
            <v>0</v>
          </cell>
          <cell r="W857">
            <v>0</v>
          </cell>
          <cell r="X857">
            <v>0</v>
          </cell>
          <cell r="Y857">
            <v>0</v>
          </cell>
          <cell r="Z857">
            <v>0</v>
          </cell>
          <cell r="AA857">
            <v>0</v>
          </cell>
          <cell r="AB857">
            <v>0</v>
          </cell>
          <cell r="AC857">
            <v>0</v>
          </cell>
          <cell r="AD857">
            <v>0</v>
          </cell>
          <cell r="AE857">
            <v>0</v>
          </cell>
          <cell r="AF857">
            <v>0</v>
          </cell>
          <cell r="AG857">
            <v>0</v>
          </cell>
          <cell r="AH857">
            <v>0</v>
          </cell>
          <cell r="AI857">
            <v>0</v>
          </cell>
          <cell r="AJ857">
            <v>0</v>
          </cell>
          <cell r="AK857">
            <v>0</v>
          </cell>
          <cell r="AL857">
            <v>0</v>
          </cell>
          <cell r="AM857">
            <v>0</v>
          </cell>
          <cell r="AN857">
            <v>0</v>
          </cell>
          <cell r="AO857">
            <v>0</v>
          </cell>
          <cell r="AP857">
            <v>0</v>
          </cell>
          <cell r="AQ857">
            <v>0</v>
          </cell>
          <cell r="AR857">
            <v>0</v>
          </cell>
          <cell r="AS857">
            <v>0</v>
          </cell>
          <cell r="AT857">
            <v>0</v>
          </cell>
          <cell r="AU857">
            <v>0</v>
          </cell>
          <cell r="AV857">
            <v>0</v>
          </cell>
          <cell r="AW857">
            <v>0</v>
          </cell>
          <cell r="AX857">
            <v>0</v>
          </cell>
          <cell r="AY857">
            <v>0</v>
          </cell>
          <cell r="AZ857">
            <v>0</v>
          </cell>
          <cell r="BA857">
            <v>0</v>
          </cell>
          <cell r="BB857">
            <v>0</v>
          </cell>
          <cell r="BC857">
            <v>0</v>
          </cell>
          <cell r="BD857">
            <v>0</v>
          </cell>
          <cell r="BE857">
            <v>0</v>
          </cell>
          <cell r="BF857">
            <v>0</v>
          </cell>
          <cell r="BG857">
            <v>0</v>
          </cell>
          <cell r="BH857">
            <v>0</v>
          </cell>
          <cell r="BI857">
            <v>0</v>
          </cell>
          <cell r="BJ857">
            <v>0</v>
          </cell>
          <cell r="BK857">
            <v>0</v>
          </cell>
          <cell r="BL857">
            <v>0</v>
          </cell>
          <cell r="BM857">
            <v>0</v>
          </cell>
          <cell r="BN857">
            <v>0</v>
          </cell>
          <cell r="BO857">
            <v>0</v>
          </cell>
          <cell r="BP857">
            <v>0</v>
          </cell>
          <cell r="BQ857">
            <v>0</v>
          </cell>
          <cell r="BR857">
            <v>0</v>
          </cell>
          <cell r="BS857">
            <v>0</v>
          </cell>
          <cell r="BT857">
            <v>0</v>
          </cell>
          <cell r="BU857">
            <v>0</v>
          </cell>
          <cell r="BV857">
            <v>0</v>
          </cell>
          <cell r="BW857">
            <v>0</v>
          </cell>
          <cell r="BX857">
            <v>0</v>
          </cell>
          <cell r="BY857">
            <v>0</v>
          </cell>
          <cell r="BZ857">
            <v>0</v>
          </cell>
          <cell r="CA857">
            <v>0</v>
          </cell>
          <cell r="CB857">
            <v>0</v>
          </cell>
          <cell r="CC857">
            <v>0</v>
          </cell>
          <cell r="CD857">
            <v>0</v>
          </cell>
          <cell r="CE857">
            <v>0</v>
          </cell>
          <cell r="CF857">
            <v>0</v>
          </cell>
          <cell r="CG857">
            <v>0</v>
          </cell>
          <cell r="CH857">
            <v>0</v>
          </cell>
          <cell r="CI857">
            <v>0</v>
          </cell>
          <cell r="CJ857">
            <v>0</v>
          </cell>
          <cell r="CK857">
            <v>0</v>
          </cell>
          <cell r="CL857">
            <v>0</v>
          </cell>
          <cell r="CM857">
            <v>0</v>
          </cell>
          <cell r="CN857">
            <v>0</v>
          </cell>
          <cell r="CO857">
            <v>0</v>
          </cell>
          <cell r="CP857">
            <v>0</v>
          </cell>
          <cell r="CQ857">
            <v>0</v>
          </cell>
          <cell r="CR857">
            <v>0</v>
          </cell>
          <cell r="CS857">
            <v>0</v>
          </cell>
          <cell r="CT857">
            <v>0</v>
          </cell>
          <cell r="CU857">
            <v>0</v>
          </cell>
          <cell r="CV857">
            <v>0</v>
          </cell>
          <cell r="CW857">
            <v>0</v>
          </cell>
          <cell r="CX857">
            <v>0</v>
          </cell>
          <cell r="CY857">
            <v>0</v>
          </cell>
          <cell r="CZ857">
            <v>0</v>
          </cell>
          <cell r="DA857">
            <v>0</v>
          </cell>
          <cell r="DB857">
            <v>0</v>
          </cell>
          <cell r="DC857">
            <v>0</v>
          </cell>
          <cell r="DD857">
            <v>0</v>
          </cell>
          <cell r="DE857">
            <v>0</v>
          </cell>
          <cell r="DF857">
            <v>0</v>
          </cell>
          <cell r="DG857">
            <v>0</v>
          </cell>
          <cell r="DH857">
            <v>0</v>
          </cell>
          <cell r="DI857">
            <v>0</v>
          </cell>
          <cell r="DJ857">
            <v>0</v>
          </cell>
          <cell r="DK857">
            <v>0</v>
          </cell>
          <cell r="DL857">
            <v>0</v>
          </cell>
          <cell r="DM857">
            <v>0</v>
          </cell>
          <cell r="DN857">
            <v>0</v>
          </cell>
          <cell r="DO857">
            <v>0</v>
          </cell>
          <cell r="DP857">
            <v>0</v>
          </cell>
          <cell r="DQ857">
            <v>0</v>
          </cell>
          <cell r="DR857">
            <v>0</v>
          </cell>
          <cell r="DS857">
            <v>0</v>
          </cell>
          <cell r="DT857">
            <v>0</v>
          </cell>
          <cell r="DU857">
            <v>0</v>
          </cell>
          <cell r="DV857">
            <v>0</v>
          </cell>
          <cell r="DW857">
            <v>0</v>
          </cell>
          <cell r="DX857">
            <v>0</v>
          </cell>
          <cell r="DY857">
            <v>0</v>
          </cell>
          <cell r="DZ857">
            <v>0</v>
          </cell>
          <cell r="EA857">
            <v>0</v>
          </cell>
          <cell r="EB857">
            <v>0</v>
          </cell>
          <cell r="EC857">
            <v>0</v>
          </cell>
          <cell r="ED857">
            <v>0</v>
          </cell>
          <cell r="EE857">
            <v>0</v>
          </cell>
          <cell r="EF857">
            <v>0</v>
          </cell>
          <cell r="EG857">
            <v>0</v>
          </cell>
          <cell r="EH857">
            <v>0</v>
          </cell>
          <cell r="EI857">
            <v>0</v>
          </cell>
          <cell r="EJ857">
            <v>0</v>
          </cell>
          <cell r="EK857">
            <v>0</v>
          </cell>
          <cell r="EL857">
            <v>0</v>
          </cell>
          <cell r="EM857">
            <v>0</v>
          </cell>
          <cell r="EN857">
            <v>0</v>
          </cell>
        </row>
        <row r="858">
          <cell r="A858">
            <v>0</v>
          </cell>
          <cell r="B858">
            <v>0</v>
          </cell>
          <cell r="C858">
            <v>0</v>
          </cell>
          <cell r="D858">
            <v>0</v>
          </cell>
          <cell r="E858">
            <v>0</v>
          </cell>
          <cell r="F858">
            <v>0</v>
          </cell>
          <cell r="G858">
            <v>0</v>
          </cell>
          <cell r="I858">
            <v>0</v>
          </cell>
          <cell r="J858">
            <v>0</v>
          </cell>
          <cell r="K858">
            <v>0</v>
          </cell>
          <cell r="L858">
            <v>0</v>
          </cell>
          <cell r="M858">
            <v>0</v>
          </cell>
          <cell r="N858">
            <v>0</v>
          </cell>
          <cell r="O858">
            <v>0</v>
          </cell>
          <cell r="P858">
            <v>0</v>
          </cell>
          <cell r="Q858">
            <v>0</v>
          </cell>
          <cell r="R858">
            <v>0</v>
          </cell>
          <cell r="S858">
            <v>0</v>
          </cell>
          <cell r="T858">
            <v>0</v>
          </cell>
          <cell r="U858">
            <v>0</v>
          </cell>
          <cell r="V858">
            <v>0</v>
          </cell>
          <cell r="W858">
            <v>0</v>
          </cell>
          <cell r="X858">
            <v>0</v>
          </cell>
          <cell r="Y858">
            <v>0</v>
          </cell>
          <cell r="Z858">
            <v>0</v>
          </cell>
          <cell r="AA858">
            <v>0</v>
          </cell>
          <cell r="AB858">
            <v>0</v>
          </cell>
          <cell r="AC858">
            <v>0</v>
          </cell>
          <cell r="AD858">
            <v>0</v>
          </cell>
          <cell r="AE858">
            <v>0</v>
          </cell>
          <cell r="AF858">
            <v>0</v>
          </cell>
          <cell r="AG858">
            <v>0</v>
          </cell>
          <cell r="AH858">
            <v>0</v>
          </cell>
          <cell r="AI858">
            <v>0</v>
          </cell>
          <cell r="AJ858">
            <v>0</v>
          </cell>
          <cell r="AK858">
            <v>0</v>
          </cell>
          <cell r="AL858">
            <v>0</v>
          </cell>
          <cell r="AM858">
            <v>0</v>
          </cell>
          <cell r="AN858">
            <v>0</v>
          </cell>
          <cell r="AO858">
            <v>0</v>
          </cell>
          <cell r="AP858">
            <v>0</v>
          </cell>
          <cell r="AQ858">
            <v>0</v>
          </cell>
          <cell r="AR858">
            <v>0</v>
          </cell>
          <cell r="AS858">
            <v>0</v>
          </cell>
          <cell r="AT858">
            <v>0</v>
          </cell>
          <cell r="AU858">
            <v>0</v>
          </cell>
          <cell r="AV858">
            <v>0</v>
          </cell>
          <cell r="AW858">
            <v>0</v>
          </cell>
          <cell r="AX858">
            <v>0</v>
          </cell>
          <cell r="AY858">
            <v>0</v>
          </cell>
          <cell r="AZ858">
            <v>0</v>
          </cell>
          <cell r="BA858">
            <v>0</v>
          </cell>
          <cell r="BB858">
            <v>0</v>
          </cell>
          <cell r="BC858">
            <v>0</v>
          </cell>
          <cell r="BD858">
            <v>0</v>
          </cell>
          <cell r="BE858">
            <v>0</v>
          </cell>
          <cell r="BF858">
            <v>0</v>
          </cell>
          <cell r="BG858">
            <v>0</v>
          </cell>
          <cell r="BH858">
            <v>0</v>
          </cell>
          <cell r="BI858">
            <v>0</v>
          </cell>
          <cell r="BJ858">
            <v>0</v>
          </cell>
          <cell r="BK858">
            <v>0</v>
          </cell>
          <cell r="BL858">
            <v>0</v>
          </cell>
          <cell r="BM858">
            <v>0</v>
          </cell>
          <cell r="BN858">
            <v>0</v>
          </cell>
          <cell r="BO858">
            <v>0</v>
          </cell>
          <cell r="BP858">
            <v>0</v>
          </cell>
          <cell r="BQ858">
            <v>0</v>
          </cell>
          <cell r="BR858">
            <v>0</v>
          </cell>
          <cell r="BS858">
            <v>0</v>
          </cell>
          <cell r="BT858">
            <v>0</v>
          </cell>
          <cell r="BU858">
            <v>0</v>
          </cell>
          <cell r="BV858">
            <v>0</v>
          </cell>
          <cell r="BW858">
            <v>0</v>
          </cell>
          <cell r="BX858">
            <v>0</v>
          </cell>
          <cell r="BY858">
            <v>0</v>
          </cell>
          <cell r="BZ858">
            <v>0</v>
          </cell>
          <cell r="CA858">
            <v>0</v>
          </cell>
          <cell r="CB858">
            <v>0</v>
          </cell>
          <cell r="CC858">
            <v>0</v>
          </cell>
          <cell r="CD858">
            <v>0</v>
          </cell>
          <cell r="CE858">
            <v>0</v>
          </cell>
          <cell r="CF858">
            <v>0</v>
          </cell>
          <cell r="CG858">
            <v>0</v>
          </cell>
          <cell r="CH858">
            <v>0</v>
          </cell>
          <cell r="CI858">
            <v>0</v>
          </cell>
          <cell r="CJ858">
            <v>0</v>
          </cell>
          <cell r="CK858">
            <v>0</v>
          </cell>
          <cell r="CL858">
            <v>0</v>
          </cell>
          <cell r="CM858">
            <v>0</v>
          </cell>
          <cell r="CN858">
            <v>0</v>
          </cell>
          <cell r="CO858">
            <v>0</v>
          </cell>
          <cell r="CP858">
            <v>0</v>
          </cell>
          <cell r="CQ858">
            <v>0</v>
          </cell>
          <cell r="CR858">
            <v>0</v>
          </cell>
          <cell r="CS858">
            <v>0</v>
          </cell>
          <cell r="CT858">
            <v>0</v>
          </cell>
          <cell r="CU858">
            <v>0</v>
          </cell>
          <cell r="CV858">
            <v>0</v>
          </cell>
          <cell r="CW858">
            <v>0</v>
          </cell>
          <cell r="CX858">
            <v>0</v>
          </cell>
          <cell r="CY858">
            <v>0</v>
          </cell>
          <cell r="CZ858">
            <v>0</v>
          </cell>
          <cell r="DA858">
            <v>0</v>
          </cell>
          <cell r="DB858">
            <v>0</v>
          </cell>
          <cell r="DC858">
            <v>0</v>
          </cell>
          <cell r="DD858">
            <v>0</v>
          </cell>
          <cell r="DE858">
            <v>0</v>
          </cell>
          <cell r="DF858">
            <v>0</v>
          </cell>
          <cell r="DG858">
            <v>0</v>
          </cell>
          <cell r="DH858">
            <v>0</v>
          </cell>
          <cell r="DI858">
            <v>0</v>
          </cell>
          <cell r="DJ858">
            <v>0</v>
          </cell>
          <cell r="DK858">
            <v>0</v>
          </cell>
          <cell r="DL858">
            <v>0</v>
          </cell>
          <cell r="DM858">
            <v>0</v>
          </cell>
          <cell r="DN858">
            <v>0</v>
          </cell>
          <cell r="DO858">
            <v>0</v>
          </cell>
          <cell r="DP858">
            <v>0</v>
          </cell>
          <cell r="DQ858">
            <v>0</v>
          </cell>
          <cell r="DR858">
            <v>0</v>
          </cell>
          <cell r="DS858">
            <v>0</v>
          </cell>
          <cell r="DT858">
            <v>0</v>
          </cell>
          <cell r="DU858">
            <v>0</v>
          </cell>
          <cell r="DV858">
            <v>0</v>
          </cell>
          <cell r="DW858">
            <v>0</v>
          </cell>
          <cell r="DX858">
            <v>0</v>
          </cell>
          <cell r="DY858">
            <v>0</v>
          </cell>
          <cell r="DZ858">
            <v>0</v>
          </cell>
          <cell r="EA858">
            <v>0</v>
          </cell>
          <cell r="EB858">
            <v>0</v>
          </cell>
          <cell r="EC858">
            <v>0</v>
          </cell>
          <cell r="ED858">
            <v>0</v>
          </cell>
          <cell r="EE858">
            <v>0</v>
          </cell>
          <cell r="EF858">
            <v>0</v>
          </cell>
          <cell r="EG858">
            <v>0</v>
          </cell>
          <cell r="EH858">
            <v>0</v>
          </cell>
          <cell r="EI858">
            <v>0</v>
          </cell>
          <cell r="EJ858">
            <v>0</v>
          </cell>
          <cell r="EK858">
            <v>0</v>
          </cell>
          <cell r="EL858">
            <v>0</v>
          </cell>
          <cell r="EM858">
            <v>0</v>
          </cell>
          <cell r="EN858">
            <v>0</v>
          </cell>
        </row>
        <row r="859">
          <cell r="A859">
            <v>0</v>
          </cell>
          <cell r="B859">
            <v>0</v>
          </cell>
          <cell r="C859">
            <v>0</v>
          </cell>
          <cell r="D859">
            <v>0</v>
          </cell>
          <cell r="E859">
            <v>0</v>
          </cell>
          <cell r="F859">
            <v>0</v>
          </cell>
          <cell r="G859">
            <v>0</v>
          </cell>
          <cell r="I859">
            <v>0</v>
          </cell>
          <cell r="J859">
            <v>0</v>
          </cell>
          <cell r="K859">
            <v>0</v>
          </cell>
          <cell r="L859">
            <v>0</v>
          </cell>
          <cell r="M859">
            <v>0</v>
          </cell>
          <cell r="N859">
            <v>0</v>
          </cell>
          <cell r="O859">
            <v>0</v>
          </cell>
          <cell r="P859">
            <v>0</v>
          </cell>
          <cell r="Q859">
            <v>0</v>
          </cell>
          <cell r="R859">
            <v>0</v>
          </cell>
          <cell r="S859">
            <v>0</v>
          </cell>
          <cell r="T859">
            <v>0</v>
          </cell>
          <cell r="U859">
            <v>0</v>
          </cell>
          <cell r="V859">
            <v>0</v>
          </cell>
          <cell r="W859">
            <v>0</v>
          </cell>
          <cell r="X859">
            <v>0</v>
          </cell>
          <cell r="Y859">
            <v>0</v>
          </cell>
          <cell r="Z859">
            <v>0</v>
          </cell>
          <cell r="AA859">
            <v>0</v>
          </cell>
          <cell r="AB859">
            <v>0</v>
          </cell>
          <cell r="AC859">
            <v>0</v>
          </cell>
          <cell r="AD859">
            <v>0</v>
          </cell>
          <cell r="AE859">
            <v>0</v>
          </cell>
          <cell r="AF859">
            <v>0</v>
          </cell>
          <cell r="AG859">
            <v>0</v>
          </cell>
          <cell r="AH859">
            <v>0</v>
          </cell>
          <cell r="AI859">
            <v>0</v>
          </cell>
          <cell r="AJ859">
            <v>0</v>
          </cell>
          <cell r="AK859">
            <v>0</v>
          </cell>
          <cell r="AL859">
            <v>0</v>
          </cell>
          <cell r="AM859">
            <v>0</v>
          </cell>
          <cell r="AN859">
            <v>0</v>
          </cell>
          <cell r="AO859">
            <v>0</v>
          </cell>
          <cell r="AP859">
            <v>0</v>
          </cell>
          <cell r="AQ859">
            <v>0</v>
          </cell>
          <cell r="AR859">
            <v>0</v>
          </cell>
          <cell r="AS859">
            <v>0</v>
          </cell>
          <cell r="AT859">
            <v>0</v>
          </cell>
          <cell r="AU859">
            <v>0</v>
          </cell>
          <cell r="AV859">
            <v>0</v>
          </cell>
          <cell r="AW859">
            <v>0</v>
          </cell>
          <cell r="AX859">
            <v>0</v>
          </cell>
          <cell r="AY859">
            <v>0</v>
          </cell>
          <cell r="AZ859">
            <v>0</v>
          </cell>
          <cell r="BA859">
            <v>0</v>
          </cell>
          <cell r="BB859">
            <v>0</v>
          </cell>
          <cell r="BC859">
            <v>0</v>
          </cell>
          <cell r="BD859">
            <v>0</v>
          </cell>
          <cell r="BE859">
            <v>0</v>
          </cell>
          <cell r="BF859">
            <v>0</v>
          </cell>
          <cell r="BG859">
            <v>0</v>
          </cell>
          <cell r="BH859">
            <v>0</v>
          </cell>
          <cell r="BI859">
            <v>0</v>
          </cell>
          <cell r="BJ859">
            <v>0</v>
          </cell>
          <cell r="BK859">
            <v>0</v>
          </cell>
          <cell r="BL859">
            <v>0</v>
          </cell>
          <cell r="BM859">
            <v>0</v>
          </cell>
          <cell r="BN859">
            <v>0</v>
          </cell>
          <cell r="BO859">
            <v>0</v>
          </cell>
          <cell r="BP859">
            <v>0</v>
          </cell>
          <cell r="BQ859">
            <v>0</v>
          </cell>
          <cell r="BR859">
            <v>0</v>
          </cell>
          <cell r="BS859">
            <v>0</v>
          </cell>
          <cell r="BT859">
            <v>0</v>
          </cell>
          <cell r="BU859">
            <v>0</v>
          </cell>
          <cell r="BV859">
            <v>0</v>
          </cell>
          <cell r="BW859">
            <v>0</v>
          </cell>
          <cell r="BX859">
            <v>0</v>
          </cell>
          <cell r="BY859">
            <v>0</v>
          </cell>
          <cell r="BZ859">
            <v>0</v>
          </cell>
          <cell r="CA859">
            <v>0</v>
          </cell>
          <cell r="CB859">
            <v>0</v>
          </cell>
          <cell r="CC859">
            <v>0</v>
          </cell>
          <cell r="CD859">
            <v>0</v>
          </cell>
          <cell r="CE859">
            <v>0</v>
          </cell>
          <cell r="CF859">
            <v>0</v>
          </cell>
          <cell r="CG859">
            <v>0</v>
          </cell>
          <cell r="CH859">
            <v>0</v>
          </cell>
          <cell r="CI859">
            <v>0</v>
          </cell>
          <cell r="CJ859">
            <v>0</v>
          </cell>
          <cell r="CK859">
            <v>0</v>
          </cell>
          <cell r="CL859">
            <v>0</v>
          </cell>
          <cell r="CM859">
            <v>0</v>
          </cell>
          <cell r="CN859">
            <v>0</v>
          </cell>
          <cell r="CO859">
            <v>0</v>
          </cell>
          <cell r="CP859">
            <v>0</v>
          </cell>
          <cell r="CQ859">
            <v>0</v>
          </cell>
          <cell r="CR859">
            <v>0</v>
          </cell>
          <cell r="CS859">
            <v>0</v>
          </cell>
          <cell r="CT859">
            <v>0</v>
          </cell>
          <cell r="CU859">
            <v>0</v>
          </cell>
          <cell r="CV859">
            <v>0</v>
          </cell>
          <cell r="CW859">
            <v>0</v>
          </cell>
          <cell r="CX859">
            <v>0</v>
          </cell>
          <cell r="CY859">
            <v>0</v>
          </cell>
          <cell r="CZ859">
            <v>0</v>
          </cell>
          <cell r="DA859">
            <v>0</v>
          </cell>
          <cell r="DB859">
            <v>0</v>
          </cell>
          <cell r="DC859">
            <v>0</v>
          </cell>
          <cell r="DD859">
            <v>0</v>
          </cell>
          <cell r="DE859">
            <v>0</v>
          </cell>
          <cell r="DF859">
            <v>0</v>
          </cell>
          <cell r="DG859">
            <v>0</v>
          </cell>
          <cell r="DH859">
            <v>0</v>
          </cell>
          <cell r="DI859">
            <v>0</v>
          </cell>
          <cell r="DJ859">
            <v>0</v>
          </cell>
          <cell r="DK859">
            <v>0</v>
          </cell>
          <cell r="DL859">
            <v>0</v>
          </cell>
          <cell r="DM859">
            <v>0</v>
          </cell>
          <cell r="DN859">
            <v>0</v>
          </cell>
          <cell r="DO859">
            <v>0</v>
          </cell>
          <cell r="DP859">
            <v>0</v>
          </cell>
          <cell r="DQ859">
            <v>0</v>
          </cell>
          <cell r="DR859">
            <v>0</v>
          </cell>
          <cell r="DS859">
            <v>0</v>
          </cell>
          <cell r="DT859">
            <v>0</v>
          </cell>
          <cell r="DU859">
            <v>0</v>
          </cell>
          <cell r="DV859">
            <v>0</v>
          </cell>
          <cell r="DW859">
            <v>0</v>
          </cell>
          <cell r="DX859">
            <v>0</v>
          </cell>
          <cell r="DY859">
            <v>0</v>
          </cell>
          <cell r="DZ859">
            <v>0</v>
          </cell>
          <cell r="EA859">
            <v>0</v>
          </cell>
          <cell r="EB859">
            <v>0</v>
          </cell>
          <cell r="EC859">
            <v>0</v>
          </cell>
          <cell r="ED859">
            <v>0</v>
          </cell>
          <cell r="EE859">
            <v>0</v>
          </cell>
          <cell r="EF859">
            <v>0</v>
          </cell>
          <cell r="EG859">
            <v>0</v>
          </cell>
          <cell r="EH859">
            <v>0</v>
          </cell>
          <cell r="EI859">
            <v>0</v>
          </cell>
          <cell r="EJ859">
            <v>0</v>
          </cell>
          <cell r="EK859">
            <v>0</v>
          </cell>
          <cell r="EL859">
            <v>0</v>
          </cell>
          <cell r="EM859">
            <v>0</v>
          </cell>
          <cell r="EN859">
            <v>0</v>
          </cell>
        </row>
        <row r="860">
          <cell r="A860">
            <v>0</v>
          </cell>
          <cell r="B860">
            <v>0</v>
          </cell>
          <cell r="C860">
            <v>0</v>
          </cell>
          <cell r="D860">
            <v>0</v>
          </cell>
          <cell r="E860">
            <v>0</v>
          </cell>
          <cell r="F860">
            <v>0</v>
          </cell>
          <cell r="G860">
            <v>0</v>
          </cell>
          <cell r="I860">
            <v>0</v>
          </cell>
          <cell r="J860">
            <v>0</v>
          </cell>
          <cell r="K860">
            <v>0</v>
          </cell>
          <cell r="L860">
            <v>0</v>
          </cell>
          <cell r="M860">
            <v>0</v>
          </cell>
          <cell r="N860">
            <v>0</v>
          </cell>
          <cell r="O860">
            <v>0</v>
          </cell>
          <cell r="P860">
            <v>0</v>
          </cell>
          <cell r="Q860">
            <v>0</v>
          </cell>
          <cell r="R860">
            <v>0</v>
          </cell>
          <cell r="S860">
            <v>0</v>
          </cell>
          <cell r="T860">
            <v>0</v>
          </cell>
          <cell r="U860">
            <v>0</v>
          </cell>
          <cell r="V860">
            <v>0</v>
          </cell>
          <cell r="W860">
            <v>0</v>
          </cell>
          <cell r="X860">
            <v>0</v>
          </cell>
          <cell r="Y860">
            <v>0</v>
          </cell>
          <cell r="Z860">
            <v>0</v>
          </cell>
          <cell r="AA860">
            <v>0</v>
          </cell>
          <cell r="AB860">
            <v>0</v>
          </cell>
          <cell r="AC860">
            <v>0</v>
          </cell>
          <cell r="AD860">
            <v>0</v>
          </cell>
          <cell r="AE860">
            <v>0</v>
          </cell>
          <cell r="AF860">
            <v>0</v>
          </cell>
          <cell r="AG860">
            <v>0</v>
          </cell>
          <cell r="AH860">
            <v>0</v>
          </cell>
          <cell r="AI860">
            <v>0</v>
          </cell>
          <cell r="AJ860">
            <v>0</v>
          </cell>
          <cell r="AK860">
            <v>0</v>
          </cell>
          <cell r="AL860">
            <v>0</v>
          </cell>
          <cell r="AM860">
            <v>0</v>
          </cell>
          <cell r="AN860">
            <v>0</v>
          </cell>
          <cell r="AO860">
            <v>0</v>
          </cell>
          <cell r="AP860">
            <v>0</v>
          </cell>
          <cell r="AQ860">
            <v>0</v>
          </cell>
          <cell r="AR860">
            <v>0</v>
          </cell>
          <cell r="AS860">
            <v>0</v>
          </cell>
          <cell r="AT860">
            <v>0</v>
          </cell>
          <cell r="AU860">
            <v>0</v>
          </cell>
          <cell r="AV860">
            <v>0</v>
          </cell>
          <cell r="AW860">
            <v>0</v>
          </cell>
          <cell r="AX860">
            <v>0</v>
          </cell>
          <cell r="AY860">
            <v>0</v>
          </cell>
          <cell r="AZ860">
            <v>0</v>
          </cell>
          <cell r="BA860">
            <v>0</v>
          </cell>
          <cell r="BB860">
            <v>0</v>
          </cell>
          <cell r="BC860">
            <v>0</v>
          </cell>
          <cell r="BD860">
            <v>0</v>
          </cell>
          <cell r="BE860">
            <v>0</v>
          </cell>
          <cell r="BF860">
            <v>0</v>
          </cell>
          <cell r="BG860">
            <v>0</v>
          </cell>
          <cell r="BH860">
            <v>0</v>
          </cell>
          <cell r="BI860">
            <v>0</v>
          </cell>
          <cell r="BJ860">
            <v>0</v>
          </cell>
          <cell r="BK860">
            <v>0</v>
          </cell>
          <cell r="BL860">
            <v>0</v>
          </cell>
          <cell r="BM860">
            <v>0</v>
          </cell>
          <cell r="BN860">
            <v>0</v>
          </cell>
          <cell r="BO860">
            <v>0</v>
          </cell>
          <cell r="BP860">
            <v>0</v>
          </cell>
          <cell r="BQ860">
            <v>0</v>
          </cell>
          <cell r="BR860">
            <v>0</v>
          </cell>
          <cell r="BS860">
            <v>0</v>
          </cell>
          <cell r="BT860">
            <v>0</v>
          </cell>
          <cell r="BU860">
            <v>0</v>
          </cell>
          <cell r="BV860">
            <v>0</v>
          </cell>
          <cell r="BW860">
            <v>0</v>
          </cell>
          <cell r="BX860">
            <v>0</v>
          </cell>
          <cell r="BY860">
            <v>0</v>
          </cell>
          <cell r="BZ860">
            <v>0</v>
          </cell>
          <cell r="CA860">
            <v>0</v>
          </cell>
          <cell r="CB860">
            <v>0</v>
          </cell>
          <cell r="CC860">
            <v>0</v>
          </cell>
          <cell r="CD860">
            <v>0</v>
          </cell>
          <cell r="CE860">
            <v>0</v>
          </cell>
          <cell r="CF860">
            <v>0</v>
          </cell>
          <cell r="CG860">
            <v>0</v>
          </cell>
          <cell r="CH860">
            <v>0</v>
          </cell>
          <cell r="CI860">
            <v>0</v>
          </cell>
          <cell r="CJ860">
            <v>0</v>
          </cell>
          <cell r="CK860">
            <v>0</v>
          </cell>
          <cell r="CL860">
            <v>0</v>
          </cell>
          <cell r="CM860">
            <v>0</v>
          </cell>
          <cell r="CN860">
            <v>0</v>
          </cell>
          <cell r="CO860">
            <v>0</v>
          </cell>
          <cell r="CP860">
            <v>0</v>
          </cell>
          <cell r="CQ860">
            <v>0</v>
          </cell>
          <cell r="CR860">
            <v>0</v>
          </cell>
          <cell r="CS860">
            <v>0</v>
          </cell>
          <cell r="CT860">
            <v>0</v>
          </cell>
          <cell r="CU860">
            <v>0</v>
          </cell>
          <cell r="CV860">
            <v>0</v>
          </cell>
          <cell r="CW860">
            <v>0</v>
          </cell>
          <cell r="CX860">
            <v>0</v>
          </cell>
          <cell r="CY860">
            <v>0</v>
          </cell>
          <cell r="CZ860">
            <v>0</v>
          </cell>
          <cell r="DA860">
            <v>0</v>
          </cell>
          <cell r="DB860">
            <v>0</v>
          </cell>
          <cell r="DC860">
            <v>0</v>
          </cell>
          <cell r="DD860">
            <v>0</v>
          </cell>
          <cell r="DE860">
            <v>0</v>
          </cell>
          <cell r="DF860">
            <v>0</v>
          </cell>
          <cell r="DG860">
            <v>0</v>
          </cell>
          <cell r="DH860">
            <v>0</v>
          </cell>
          <cell r="DI860">
            <v>0</v>
          </cell>
          <cell r="DJ860">
            <v>0</v>
          </cell>
          <cell r="DK860">
            <v>0</v>
          </cell>
          <cell r="DL860">
            <v>0</v>
          </cell>
          <cell r="DM860">
            <v>0</v>
          </cell>
          <cell r="DN860">
            <v>0</v>
          </cell>
          <cell r="DO860">
            <v>0</v>
          </cell>
          <cell r="DP860">
            <v>0</v>
          </cell>
          <cell r="DQ860">
            <v>0</v>
          </cell>
          <cell r="DR860">
            <v>0</v>
          </cell>
          <cell r="DS860">
            <v>0</v>
          </cell>
          <cell r="DT860">
            <v>0</v>
          </cell>
          <cell r="DU860">
            <v>0</v>
          </cell>
          <cell r="DV860">
            <v>0</v>
          </cell>
          <cell r="DW860">
            <v>0</v>
          </cell>
          <cell r="DX860">
            <v>0</v>
          </cell>
          <cell r="DY860">
            <v>0</v>
          </cell>
          <cell r="DZ860">
            <v>0</v>
          </cell>
          <cell r="EA860">
            <v>0</v>
          </cell>
          <cell r="EB860">
            <v>0</v>
          </cell>
          <cell r="EC860">
            <v>0</v>
          </cell>
          <cell r="ED860">
            <v>0</v>
          </cell>
          <cell r="EE860">
            <v>0</v>
          </cell>
          <cell r="EF860">
            <v>0</v>
          </cell>
          <cell r="EG860">
            <v>0</v>
          </cell>
          <cell r="EH860">
            <v>0</v>
          </cell>
          <cell r="EI860">
            <v>0</v>
          </cell>
          <cell r="EJ860">
            <v>0</v>
          </cell>
          <cell r="EK860">
            <v>0</v>
          </cell>
          <cell r="EL860">
            <v>0</v>
          </cell>
          <cell r="EM860">
            <v>0</v>
          </cell>
          <cell r="EN860">
            <v>0</v>
          </cell>
        </row>
        <row r="861">
          <cell r="A861">
            <v>0</v>
          </cell>
          <cell r="B861">
            <v>0</v>
          </cell>
          <cell r="C861">
            <v>0</v>
          </cell>
          <cell r="D861">
            <v>0</v>
          </cell>
          <cell r="E861">
            <v>0</v>
          </cell>
          <cell r="F861">
            <v>0</v>
          </cell>
          <cell r="G861">
            <v>0</v>
          </cell>
          <cell r="I861">
            <v>0</v>
          </cell>
          <cell r="J861">
            <v>0</v>
          </cell>
          <cell r="K861">
            <v>0</v>
          </cell>
          <cell r="L861">
            <v>0</v>
          </cell>
          <cell r="M861">
            <v>0</v>
          </cell>
          <cell r="N861">
            <v>0</v>
          </cell>
          <cell r="O861">
            <v>0</v>
          </cell>
          <cell r="P861">
            <v>0</v>
          </cell>
          <cell r="Q861">
            <v>0</v>
          </cell>
          <cell r="R861">
            <v>0</v>
          </cell>
          <cell r="S861">
            <v>0</v>
          </cell>
          <cell r="T861">
            <v>0</v>
          </cell>
          <cell r="U861">
            <v>0</v>
          </cell>
          <cell r="V861">
            <v>0</v>
          </cell>
          <cell r="W861">
            <v>0</v>
          </cell>
          <cell r="X861">
            <v>0</v>
          </cell>
          <cell r="Y861">
            <v>0</v>
          </cell>
          <cell r="Z861">
            <v>0</v>
          </cell>
          <cell r="AA861">
            <v>0</v>
          </cell>
          <cell r="AB861">
            <v>0</v>
          </cell>
          <cell r="AC861">
            <v>0</v>
          </cell>
          <cell r="AD861">
            <v>0</v>
          </cell>
          <cell r="AE861">
            <v>0</v>
          </cell>
          <cell r="AF861">
            <v>0</v>
          </cell>
          <cell r="AG861">
            <v>0</v>
          </cell>
          <cell r="AH861">
            <v>0</v>
          </cell>
          <cell r="AI861">
            <v>0</v>
          </cell>
          <cell r="AJ861">
            <v>0</v>
          </cell>
          <cell r="AK861">
            <v>0</v>
          </cell>
          <cell r="AL861">
            <v>0</v>
          </cell>
          <cell r="AM861">
            <v>0</v>
          </cell>
          <cell r="AN861">
            <v>0</v>
          </cell>
          <cell r="AO861">
            <v>0</v>
          </cell>
          <cell r="AP861">
            <v>0</v>
          </cell>
          <cell r="AQ861">
            <v>0</v>
          </cell>
          <cell r="AR861">
            <v>0</v>
          </cell>
          <cell r="AS861">
            <v>0</v>
          </cell>
          <cell r="AT861">
            <v>0</v>
          </cell>
          <cell r="AU861">
            <v>0</v>
          </cell>
          <cell r="AV861">
            <v>0</v>
          </cell>
          <cell r="AW861">
            <v>0</v>
          </cell>
          <cell r="AX861">
            <v>0</v>
          </cell>
          <cell r="AY861">
            <v>0</v>
          </cell>
          <cell r="AZ861">
            <v>0</v>
          </cell>
          <cell r="BA861">
            <v>0</v>
          </cell>
          <cell r="BB861">
            <v>0</v>
          </cell>
          <cell r="BC861">
            <v>0</v>
          </cell>
          <cell r="BD861">
            <v>0</v>
          </cell>
          <cell r="BE861">
            <v>0</v>
          </cell>
          <cell r="BF861">
            <v>0</v>
          </cell>
          <cell r="BG861">
            <v>0</v>
          </cell>
          <cell r="BH861">
            <v>0</v>
          </cell>
          <cell r="BI861">
            <v>0</v>
          </cell>
          <cell r="BJ861">
            <v>0</v>
          </cell>
          <cell r="BK861">
            <v>0</v>
          </cell>
          <cell r="BL861">
            <v>0</v>
          </cell>
          <cell r="BM861">
            <v>0</v>
          </cell>
          <cell r="BN861">
            <v>0</v>
          </cell>
          <cell r="BO861">
            <v>0</v>
          </cell>
          <cell r="BP861">
            <v>0</v>
          </cell>
          <cell r="BQ861">
            <v>0</v>
          </cell>
          <cell r="BR861">
            <v>0</v>
          </cell>
          <cell r="BS861">
            <v>0</v>
          </cell>
          <cell r="BT861">
            <v>0</v>
          </cell>
          <cell r="BU861">
            <v>0</v>
          </cell>
          <cell r="BV861">
            <v>0</v>
          </cell>
          <cell r="BW861">
            <v>0</v>
          </cell>
          <cell r="BX861">
            <v>0</v>
          </cell>
          <cell r="BY861">
            <v>0</v>
          </cell>
          <cell r="BZ861">
            <v>0</v>
          </cell>
          <cell r="CA861">
            <v>0</v>
          </cell>
          <cell r="CB861">
            <v>0</v>
          </cell>
          <cell r="CC861">
            <v>0</v>
          </cell>
          <cell r="CD861">
            <v>0</v>
          </cell>
          <cell r="CE861">
            <v>0</v>
          </cell>
          <cell r="CF861">
            <v>0</v>
          </cell>
          <cell r="CG861">
            <v>0</v>
          </cell>
          <cell r="CH861">
            <v>0</v>
          </cell>
          <cell r="CI861">
            <v>0</v>
          </cell>
          <cell r="CJ861">
            <v>0</v>
          </cell>
          <cell r="CK861">
            <v>0</v>
          </cell>
          <cell r="CL861">
            <v>0</v>
          </cell>
          <cell r="CM861">
            <v>0</v>
          </cell>
          <cell r="CN861">
            <v>0</v>
          </cell>
          <cell r="CO861">
            <v>0</v>
          </cell>
          <cell r="CP861">
            <v>0</v>
          </cell>
          <cell r="CQ861">
            <v>0</v>
          </cell>
          <cell r="CR861">
            <v>0</v>
          </cell>
          <cell r="CS861">
            <v>0</v>
          </cell>
          <cell r="CT861">
            <v>0</v>
          </cell>
          <cell r="CU861">
            <v>0</v>
          </cell>
          <cell r="CV861">
            <v>0</v>
          </cell>
          <cell r="CW861">
            <v>0</v>
          </cell>
          <cell r="CX861">
            <v>0</v>
          </cell>
          <cell r="CY861">
            <v>0</v>
          </cell>
          <cell r="CZ861">
            <v>0</v>
          </cell>
          <cell r="DA861">
            <v>0</v>
          </cell>
          <cell r="DB861">
            <v>0</v>
          </cell>
          <cell r="DC861">
            <v>0</v>
          </cell>
          <cell r="DD861">
            <v>0</v>
          </cell>
          <cell r="DE861">
            <v>0</v>
          </cell>
          <cell r="DF861">
            <v>0</v>
          </cell>
          <cell r="DG861">
            <v>0</v>
          </cell>
          <cell r="DH861">
            <v>0</v>
          </cell>
          <cell r="DI861">
            <v>0</v>
          </cell>
          <cell r="DJ861">
            <v>0</v>
          </cell>
          <cell r="DK861">
            <v>0</v>
          </cell>
          <cell r="DL861">
            <v>0</v>
          </cell>
          <cell r="DM861">
            <v>0</v>
          </cell>
          <cell r="DN861">
            <v>0</v>
          </cell>
          <cell r="DO861">
            <v>0</v>
          </cell>
          <cell r="DP861">
            <v>0</v>
          </cell>
          <cell r="DQ861">
            <v>0</v>
          </cell>
          <cell r="DR861">
            <v>0</v>
          </cell>
          <cell r="DS861">
            <v>0</v>
          </cell>
          <cell r="DT861">
            <v>0</v>
          </cell>
          <cell r="DU861">
            <v>0</v>
          </cell>
          <cell r="DV861">
            <v>0</v>
          </cell>
          <cell r="DW861">
            <v>0</v>
          </cell>
          <cell r="DX861">
            <v>0</v>
          </cell>
          <cell r="DY861">
            <v>0</v>
          </cell>
          <cell r="DZ861">
            <v>0</v>
          </cell>
          <cell r="EA861">
            <v>0</v>
          </cell>
          <cell r="EB861">
            <v>0</v>
          </cell>
          <cell r="EC861">
            <v>0</v>
          </cell>
          <cell r="ED861">
            <v>0</v>
          </cell>
          <cell r="EE861">
            <v>0</v>
          </cell>
          <cell r="EF861">
            <v>0</v>
          </cell>
          <cell r="EG861">
            <v>0</v>
          </cell>
          <cell r="EH861">
            <v>0</v>
          </cell>
          <cell r="EI861">
            <v>0</v>
          </cell>
          <cell r="EJ861">
            <v>0</v>
          </cell>
          <cell r="EK861">
            <v>0</v>
          </cell>
          <cell r="EL861">
            <v>0</v>
          </cell>
          <cell r="EM861">
            <v>0</v>
          </cell>
          <cell r="EN861">
            <v>0</v>
          </cell>
        </row>
        <row r="862">
          <cell r="A862">
            <v>0</v>
          </cell>
          <cell r="B862">
            <v>0</v>
          </cell>
          <cell r="C862">
            <v>0</v>
          </cell>
          <cell r="D862">
            <v>0</v>
          </cell>
          <cell r="E862">
            <v>0</v>
          </cell>
          <cell r="F862">
            <v>0</v>
          </cell>
          <cell r="G862">
            <v>0</v>
          </cell>
          <cell r="I862">
            <v>0</v>
          </cell>
          <cell r="J862">
            <v>0</v>
          </cell>
          <cell r="K862">
            <v>0</v>
          </cell>
          <cell r="L862">
            <v>0</v>
          </cell>
          <cell r="M862">
            <v>0</v>
          </cell>
          <cell r="N862">
            <v>0</v>
          </cell>
          <cell r="O862">
            <v>0</v>
          </cell>
          <cell r="P862">
            <v>0</v>
          </cell>
          <cell r="Q862">
            <v>0</v>
          </cell>
          <cell r="R862">
            <v>0</v>
          </cell>
          <cell r="S862">
            <v>0</v>
          </cell>
          <cell r="T862">
            <v>0</v>
          </cell>
          <cell r="U862">
            <v>0</v>
          </cell>
          <cell r="V862">
            <v>0</v>
          </cell>
          <cell r="W862">
            <v>0</v>
          </cell>
          <cell r="X862">
            <v>0</v>
          </cell>
          <cell r="Y862">
            <v>0</v>
          </cell>
          <cell r="Z862">
            <v>0</v>
          </cell>
          <cell r="AA862">
            <v>0</v>
          </cell>
          <cell r="AB862">
            <v>0</v>
          </cell>
          <cell r="AC862">
            <v>0</v>
          </cell>
          <cell r="AD862">
            <v>0</v>
          </cell>
          <cell r="AE862">
            <v>0</v>
          </cell>
          <cell r="AF862">
            <v>0</v>
          </cell>
          <cell r="AG862">
            <v>0</v>
          </cell>
          <cell r="AH862">
            <v>0</v>
          </cell>
          <cell r="AI862">
            <v>0</v>
          </cell>
          <cell r="AJ862">
            <v>0</v>
          </cell>
          <cell r="AK862">
            <v>0</v>
          </cell>
          <cell r="AL862">
            <v>0</v>
          </cell>
          <cell r="AM862">
            <v>0</v>
          </cell>
          <cell r="AN862">
            <v>0</v>
          </cell>
          <cell r="AO862">
            <v>0</v>
          </cell>
          <cell r="AP862">
            <v>0</v>
          </cell>
          <cell r="AQ862">
            <v>0</v>
          </cell>
          <cell r="AR862">
            <v>0</v>
          </cell>
          <cell r="AS862">
            <v>0</v>
          </cell>
          <cell r="AT862">
            <v>0</v>
          </cell>
          <cell r="AU862">
            <v>0</v>
          </cell>
          <cell r="AV862">
            <v>0</v>
          </cell>
          <cell r="AW862">
            <v>0</v>
          </cell>
          <cell r="AX862">
            <v>0</v>
          </cell>
          <cell r="AY862">
            <v>0</v>
          </cell>
          <cell r="AZ862">
            <v>0</v>
          </cell>
          <cell r="BA862">
            <v>0</v>
          </cell>
          <cell r="BB862">
            <v>0</v>
          </cell>
          <cell r="BC862">
            <v>0</v>
          </cell>
          <cell r="BD862">
            <v>0</v>
          </cell>
          <cell r="BE862">
            <v>0</v>
          </cell>
          <cell r="BF862">
            <v>0</v>
          </cell>
          <cell r="BG862">
            <v>0</v>
          </cell>
          <cell r="BH862">
            <v>0</v>
          </cell>
          <cell r="BI862">
            <v>0</v>
          </cell>
          <cell r="BJ862">
            <v>0</v>
          </cell>
          <cell r="BK862">
            <v>0</v>
          </cell>
          <cell r="BL862">
            <v>0</v>
          </cell>
          <cell r="BM862">
            <v>0</v>
          </cell>
          <cell r="BN862">
            <v>0</v>
          </cell>
          <cell r="BO862">
            <v>0</v>
          </cell>
          <cell r="BP862">
            <v>0</v>
          </cell>
          <cell r="BQ862">
            <v>0</v>
          </cell>
          <cell r="BR862">
            <v>0</v>
          </cell>
          <cell r="BS862">
            <v>0</v>
          </cell>
          <cell r="BT862">
            <v>0</v>
          </cell>
          <cell r="BU862">
            <v>0</v>
          </cell>
          <cell r="BV862">
            <v>0</v>
          </cell>
          <cell r="BW862">
            <v>0</v>
          </cell>
          <cell r="BX862">
            <v>0</v>
          </cell>
          <cell r="BY862">
            <v>0</v>
          </cell>
          <cell r="BZ862">
            <v>0</v>
          </cell>
          <cell r="CA862">
            <v>0</v>
          </cell>
          <cell r="CB862">
            <v>0</v>
          </cell>
          <cell r="CC862">
            <v>0</v>
          </cell>
          <cell r="CD862">
            <v>0</v>
          </cell>
          <cell r="CE862">
            <v>0</v>
          </cell>
          <cell r="CF862">
            <v>0</v>
          </cell>
          <cell r="CG862">
            <v>0</v>
          </cell>
          <cell r="CH862">
            <v>0</v>
          </cell>
          <cell r="CI862">
            <v>0</v>
          </cell>
          <cell r="CJ862">
            <v>0</v>
          </cell>
          <cell r="CK862">
            <v>0</v>
          </cell>
          <cell r="CL862">
            <v>0</v>
          </cell>
          <cell r="CM862">
            <v>0</v>
          </cell>
          <cell r="CN862">
            <v>0</v>
          </cell>
          <cell r="CO862">
            <v>0</v>
          </cell>
          <cell r="CP862">
            <v>0</v>
          </cell>
          <cell r="CQ862">
            <v>0</v>
          </cell>
          <cell r="CR862">
            <v>0</v>
          </cell>
          <cell r="CS862">
            <v>0</v>
          </cell>
          <cell r="CT862">
            <v>0</v>
          </cell>
          <cell r="CU862">
            <v>0</v>
          </cell>
          <cell r="CV862">
            <v>0</v>
          </cell>
          <cell r="CW862">
            <v>0</v>
          </cell>
          <cell r="CX862">
            <v>0</v>
          </cell>
          <cell r="CY862">
            <v>0</v>
          </cell>
          <cell r="CZ862">
            <v>0</v>
          </cell>
          <cell r="DA862">
            <v>0</v>
          </cell>
          <cell r="DB862">
            <v>0</v>
          </cell>
          <cell r="DC862">
            <v>0</v>
          </cell>
          <cell r="DD862">
            <v>0</v>
          </cell>
          <cell r="DE862">
            <v>0</v>
          </cell>
          <cell r="DF862">
            <v>0</v>
          </cell>
          <cell r="DG862">
            <v>0</v>
          </cell>
          <cell r="DH862">
            <v>0</v>
          </cell>
          <cell r="DI862">
            <v>0</v>
          </cell>
          <cell r="DJ862">
            <v>0</v>
          </cell>
          <cell r="DK862">
            <v>0</v>
          </cell>
          <cell r="DL862">
            <v>0</v>
          </cell>
          <cell r="DM862">
            <v>0</v>
          </cell>
          <cell r="DN862">
            <v>0</v>
          </cell>
          <cell r="DO862">
            <v>0</v>
          </cell>
          <cell r="DP862">
            <v>0</v>
          </cell>
          <cell r="DQ862">
            <v>0</v>
          </cell>
          <cell r="DR862">
            <v>0</v>
          </cell>
          <cell r="DS862">
            <v>0</v>
          </cell>
          <cell r="DT862">
            <v>0</v>
          </cell>
          <cell r="DU862">
            <v>0</v>
          </cell>
          <cell r="DV862">
            <v>0</v>
          </cell>
          <cell r="DW862">
            <v>0</v>
          </cell>
          <cell r="DX862">
            <v>0</v>
          </cell>
          <cell r="DY862">
            <v>0</v>
          </cell>
          <cell r="DZ862">
            <v>0</v>
          </cell>
          <cell r="EA862">
            <v>0</v>
          </cell>
          <cell r="EB862">
            <v>0</v>
          </cell>
          <cell r="EC862">
            <v>0</v>
          </cell>
          <cell r="ED862">
            <v>0</v>
          </cell>
          <cell r="EE862">
            <v>0</v>
          </cell>
          <cell r="EF862">
            <v>0</v>
          </cell>
          <cell r="EG862">
            <v>0</v>
          </cell>
          <cell r="EH862">
            <v>0</v>
          </cell>
          <cell r="EI862">
            <v>0</v>
          </cell>
          <cell r="EJ862">
            <v>0</v>
          </cell>
          <cell r="EK862">
            <v>0</v>
          </cell>
          <cell r="EL862">
            <v>0</v>
          </cell>
          <cell r="EM862">
            <v>0</v>
          </cell>
          <cell r="EN862">
            <v>0</v>
          </cell>
        </row>
        <row r="863">
          <cell r="A863">
            <v>0</v>
          </cell>
          <cell r="B863">
            <v>0</v>
          </cell>
          <cell r="C863">
            <v>0</v>
          </cell>
          <cell r="D863">
            <v>0</v>
          </cell>
          <cell r="E863">
            <v>0</v>
          </cell>
          <cell r="F863">
            <v>0</v>
          </cell>
          <cell r="G863">
            <v>0</v>
          </cell>
          <cell r="I863">
            <v>0</v>
          </cell>
          <cell r="J863">
            <v>0</v>
          </cell>
          <cell r="K863">
            <v>0</v>
          </cell>
          <cell r="L863">
            <v>0</v>
          </cell>
          <cell r="M863">
            <v>0</v>
          </cell>
          <cell r="N863">
            <v>0</v>
          </cell>
          <cell r="O863">
            <v>0</v>
          </cell>
          <cell r="P863">
            <v>0</v>
          </cell>
          <cell r="Q863">
            <v>0</v>
          </cell>
          <cell r="R863">
            <v>0</v>
          </cell>
          <cell r="S863">
            <v>0</v>
          </cell>
          <cell r="T863">
            <v>0</v>
          </cell>
          <cell r="U863">
            <v>0</v>
          </cell>
          <cell r="V863">
            <v>0</v>
          </cell>
          <cell r="W863">
            <v>0</v>
          </cell>
          <cell r="X863">
            <v>0</v>
          </cell>
          <cell r="Y863">
            <v>0</v>
          </cell>
          <cell r="Z863">
            <v>0</v>
          </cell>
          <cell r="AA863">
            <v>0</v>
          </cell>
          <cell r="AB863">
            <v>0</v>
          </cell>
          <cell r="AC863">
            <v>0</v>
          </cell>
          <cell r="AD863">
            <v>0</v>
          </cell>
          <cell r="AE863">
            <v>0</v>
          </cell>
          <cell r="AF863">
            <v>0</v>
          </cell>
          <cell r="AG863">
            <v>0</v>
          </cell>
          <cell r="AH863">
            <v>0</v>
          </cell>
          <cell r="AI863">
            <v>0</v>
          </cell>
          <cell r="AJ863">
            <v>0</v>
          </cell>
          <cell r="AK863">
            <v>0</v>
          </cell>
          <cell r="AL863">
            <v>0</v>
          </cell>
          <cell r="AM863">
            <v>0</v>
          </cell>
          <cell r="AN863">
            <v>0</v>
          </cell>
          <cell r="AO863">
            <v>0</v>
          </cell>
          <cell r="AP863">
            <v>0</v>
          </cell>
          <cell r="AQ863">
            <v>0</v>
          </cell>
          <cell r="AR863">
            <v>0</v>
          </cell>
          <cell r="AS863">
            <v>0</v>
          </cell>
          <cell r="AT863">
            <v>0</v>
          </cell>
          <cell r="AU863">
            <v>0</v>
          </cell>
          <cell r="AV863">
            <v>0</v>
          </cell>
          <cell r="AW863">
            <v>0</v>
          </cell>
          <cell r="AX863">
            <v>0</v>
          </cell>
          <cell r="AY863">
            <v>0</v>
          </cell>
          <cell r="AZ863">
            <v>0</v>
          </cell>
          <cell r="BA863">
            <v>0</v>
          </cell>
          <cell r="BB863">
            <v>0</v>
          </cell>
          <cell r="BC863">
            <v>0</v>
          </cell>
          <cell r="BD863">
            <v>0</v>
          </cell>
          <cell r="BE863">
            <v>0</v>
          </cell>
          <cell r="BF863">
            <v>0</v>
          </cell>
          <cell r="BG863">
            <v>0</v>
          </cell>
          <cell r="BH863">
            <v>0</v>
          </cell>
          <cell r="BI863">
            <v>0</v>
          </cell>
          <cell r="BJ863">
            <v>0</v>
          </cell>
          <cell r="BK863">
            <v>0</v>
          </cell>
          <cell r="BL863">
            <v>0</v>
          </cell>
          <cell r="BM863">
            <v>0</v>
          </cell>
          <cell r="BN863">
            <v>0</v>
          </cell>
          <cell r="BO863">
            <v>0</v>
          </cell>
          <cell r="BP863">
            <v>0</v>
          </cell>
          <cell r="BQ863">
            <v>0</v>
          </cell>
          <cell r="BR863">
            <v>0</v>
          </cell>
          <cell r="BS863">
            <v>0</v>
          </cell>
          <cell r="BT863">
            <v>0</v>
          </cell>
          <cell r="BU863">
            <v>0</v>
          </cell>
          <cell r="BV863">
            <v>0</v>
          </cell>
          <cell r="BW863">
            <v>0</v>
          </cell>
          <cell r="BX863">
            <v>0</v>
          </cell>
          <cell r="BY863">
            <v>0</v>
          </cell>
          <cell r="BZ863">
            <v>0</v>
          </cell>
          <cell r="CA863">
            <v>0</v>
          </cell>
          <cell r="CB863">
            <v>0</v>
          </cell>
          <cell r="CC863">
            <v>0</v>
          </cell>
          <cell r="CD863">
            <v>0</v>
          </cell>
          <cell r="CE863">
            <v>0</v>
          </cell>
          <cell r="CF863">
            <v>0</v>
          </cell>
          <cell r="CG863">
            <v>0</v>
          </cell>
          <cell r="CH863">
            <v>0</v>
          </cell>
          <cell r="CI863">
            <v>0</v>
          </cell>
          <cell r="CJ863">
            <v>0</v>
          </cell>
          <cell r="CK863">
            <v>0</v>
          </cell>
          <cell r="CL863">
            <v>0</v>
          </cell>
          <cell r="CM863">
            <v>0</v>
          </cell>
          <cell r="CN863">
            <v>0</v>
          </cell>
          <cell r="CO863">
            <v>0</v>
          </cell>
          <cell r="CP863">
            <v>0</v>
          </cell>
          <cell r="CQ863">
            <v>0</v>
          </cell>
          <cell r="CR863">
            <v>0</v>
          </cell>
          <cell r="CS863">
            <v>0</v>
          </cell>
          <cell r="CT863">
            <v>0</v>
          </cell>
          <cell r="CU863">
            <v>0</v>
          </cell>
          <cell r="CV863">
            <v>0</v>
          </cell>
          <cell r="CW863">
            <v>0</v>
          </cell>
          <cell r="CX863">
            <v>0</v>
          </cell>
          <cell r="CY863">
            <v>0</v>
          </cell>
          <cell r="CZ863">
            <v>0</v>
          </cell>
          <cell r="DA863">
            <v>0</v>
          </cell>
          <cell r="DB863">
            <v>0</v>
          </cell>
          <cell r="DC863">
            <v>0</v>
          </cell>
          <cell r="DD863">
            <v>0</v>
          </cell>
          <cell r="DE863">
            <v>0</v>
          </cell>
          <cell r="DF863">
            <v>0</v>
          </cell>
          <cell r="DG863">
            <v>0</v>
          </cell>
          <cell r="DH863">
            <v>0</v>
          </cell>
          <cell r="DI863">
            <v>0</v>
          </cell>
          <cell r="DJ863">
            <v>0</v>
          </cell>
          <cell r="DK863">
            <v>0</v>
          </cell>
          <cell r="DL863">
            <v>0</v>
          </cell>
          <cell r="DM863">
            <v>0</v>
          </cell>
          <cell r="DN863">
            <v>0</v>
          </cell>
          <cell r="DO863">
            <v>0</v>
          </cell>
          <cell r="DP863">
            <v>0</v>
          </cell>
          <cell r="DQ863">
            <v>0</v>
          </cell>
          <cell r="DR863">
            <v>0</v>
          </cell>
          <cell r="DS863">
            <v>0</v>
          </cell>
          <cell r="DT863">
            <v>0</v>
          </cell>
          <cell r="DU863">
            <v>0</v>
          </cell>
          <cell r="DV863">
            <v>0</v>
          </cell>
          <cell r="DW863">
            <v>0</v>
          </cell>
          <cell r="DX863">
            <v>0</v>
          </cell>
          <cell r="DY863">
            <v>0</v>
          </cell>
          <cell r="DZ863">
            <v>0</v>
          </cell>
          <cell r="EA863">
            <v>0</v>
          </cell>
          <cell r="EB863">
            <v>0</v>
          </cell>
          <cell r="EC863">
            <v>0</v>
          </cell>
          <cell r="ED863">
            <v>0</v>
          </cell>
          <cell r="EE863">
            <v>0</v>
          </cell>
          <cell r="EF863">
            <v>0</v>
          </cell>
          <cell r="EG863">
            <v>0</v>
          </cell>
          <cell r="EH863">
            <v>0</v>
          </cell>
          <cell r="EI863">
            <v>0</v>
          </cell>
          <cell r="EJ863">
            <v>0</v>
          </cell>
          <cell r="EK863">
            <v>0</v>
          </cell>
          <cell r="EL863">
            <v>0</v>
          </cell>
          <cell r="EM863">
            <v>0</v>
          </cell>
          <cell r="EN863">
            <v>0</v>
          </cell>
        </row>
        <row r="864">
          <cell r="A864">
            <v>0</v>
          </cell>
          <cell r="B864">
            <v>0</v>
          </cell>
          <cell r="C864">
            <v>0</v>
          </cell>
          <cell r="D864">
            <v>0</v>
          </cell>
          <cell r="E864">
            <v>0</v>
          </cell>
          <cell r="F864">
            <v>0</v>
          </cell>
          <cell r="G864">
            <v>0</v>
          </cell>
          <cell r="I864">
            <v>0</v>
          </cell>
          <cell r="J864">
            <v>0</v>
          </cell>
          <cell r="K864">
            <v>0</v>
          </cell>
          <cell r="L864">
            <v>0</v>
          </cell>
          <cell r="M864">
            <v>0</v>
          </cell>
          <cell r="N864">
            <v>0</v>
          </cell>
          <cell r="O864">
            <v>0</v>
          </cell>
          <cell r="P864">
            <v>0</v>
          </cell>
          <cell r="Q864">
            <v>0</v>
          </cell>
          <cell r="R864">
            <v>0</v>
          </cell>
          <cell r="S864">
            <v>0</v>
          </cell>
          <cell r="T864">
            <v>0</v>
          </cell>
          <cell r="U864">
            <v>0</v>
          </cell>
          <cell r="V864">
            <v>0</v>
          </cell>
          <cell r="W864">
            <v>0</v>
          </cell>
          <cell r="X864">
            <v>0</v>
          </cell>
          <cell r="Y864">
            <v>0</v>
          </cell>
          <cell r="Z864">
            <v>0</v>
          </cell>
          <cell r="AA864">
            <v>0</v>
          </cell>
          <cell r="AB864">
            <v>0</v>
          </cell>
          <cell r="AC864">
            <v>0</v>
          </cell>
          <cell r="AD864">
            <v>0</v>
          </cell>
          <cell r="AE864">
            <v>0</v>
          </cell>
          <cell r="AF864">
            <v>0</v>
          </cell>
          <cell r="AG864">
            <v>0</v>
          </cell>
          <cell r="AH864">
            <v>0</v>
          </cell>
          <cell r="AI864">
            <v>0</v>
          </cell>
          <cell r="AJ864">
            <v>0</v>
          </cell>
          <cell r="AK864">
            <v>0</v>
          </cell>
          <cell r="AL864">
            <v>0</v>
          </cell>
          <cell r="AM864">
            <v>0</v>
          </cell>
          <cell r="AN864">
            <v>0</v>
          </cell>
          <cell r="AO864">
            <v>0</v>
          </cell>
          <cell r="AP864">
            <v>0</v>
          </cell>
          <cell r="AQ864">
            <v>0</v>
          </cell>
          <cell r="AR864">
            <v>0</v>
          </cell>
          <cell r="AS864">
            <v>0</v>
          </cell>
          <cell r="AT864">
            <v>0</v>
          </cell>
          <cell r="AU864">
            <v>0</v>
          </cell>
          <cell r="AV864">
            <v>0</v>
          </cell>
          <cell r="AW864">
            <v>0</v>
          </cell>
          <cell r="AX864">
            <v>0</v>
          </cell>
          <cell r="AY864">
            <v>0</v>
          </cell>
          <cell r="AZ864">
            <v>0</v>
          </cell>
          <cell r="BA864">
            <v>0</v>
          </cell>
          <cell r="BB864">
            <v>0</v>
          </cell>
          <cell r="BC864">
            <v>0</v>
          </cell>
          <cell r="BD864">
            <v>0</v>
          </cell>
          <cell r="BE864">
            <v>0</v>
          </cell>
          <cell r="BF864">
            <v>0</v>
          </cell>
          <cell r="BG864">
            <v>0</v>
          </cell>
          <cell r="BH864">
            <v>0</v>
          </cell>
          <cell r="BI864">
            <v>0</v>
          </cell>
          <cell r="BJ864">
            <v>0</v>
          </cell>
          <cell r="BK864">
            <v>0</v>
          </cell>
          <cell r="BL864">
            <v>0</v>
          </cell>
          <cell r="BM864">
            <v>0</v>
          </cell>
          <cell r="BN864">
            <v>0</v>
          </cell>
          <cell r="BO864">
            <v>0</v>
          </cell>
          <cell r="BP864">
            <v>0</v>
          </cell>
          <cell r="BQ864">
            <v>0</v>
          </cell>
          <cell r="BR864">
            <v>0</v>
          </cell>
          <cell r="BS864">
            <v>0</v>
          </cell>
          <cell r="BT864">
            <v>0</v>
          </cell>
          <cell r="BU864">
            <v>0</v>
          </cell>
          <cell r="BV864">
            <v>0</v>
          </cell>
          <cell r="BW864">
            <v>0</v>
          </cell>
          <cell r="BX864">
            <v>0</v>
          </cell>
          <cell r="BY864">
            <v>0</v>
          </cell>
          <cell r="BZ864">
            <v>0</v>
          </cell>
          <cell r="CA864">
            <v>0</v>
          </cell>
          <cell r="CB864">
            <v>0</v>
          </cell>
          <cell r="CC864">
            <v>0</v>
          </cell>
          <cell r="CD864">
            <v>0</v>
          </cell>
          <cell r="CE864">
            <v>0</v>
          </cell>
          <cell r="CF864">
            <v>0</v>
          </cell>
          <cell r="CG864">
            <v>0</v>
          </cell>
          <cell r="CH864">
            <v>0</v>
          </cell>
          <cell r="CI864">
            <v>0</v>
          </cell>
          <cell r="CJ864">
            <v>0</v>
          </cell>
          <cell r="CK864">
            <v>0</v>
          </cell>
          <cell r="CL864">
            <v>0</v>
          </cell>
          <cell r="CM864">
            <v>0</v>
          </cell>
          <cell r="CN864">
            <v>0</v>
          </cell>
          <cell r="CO864">
            <v>0</v>
          </cell>
          <cell r="CP864">
            <v>0</v>
          </cell>
          <cell r="CQ864">
            <v>0</v>
          </cell>
          <cell r="CR864">
            <v>0</v>
          </cell>
          <cell r="CS864">
            <v>0</v>
          </cell>
          <cell r="CT864">
            <v>0</v>
          </cell>
          <cell r="CU864">
            <v>0</v>
          </cell>
          <cell r="CV864">
            <v>0</v>
          </cell>
          <cell r="CW864">
            <v>0</v>
          </cell>
          <cell r="CX864">
            <v>0</v>
          </cell>
          <cell r="CY864">
            <v>0</v>
          </cell>
          <cell r="CZ864">
            <v>0</v>
          </cell>
          <cell r="DA864">
            <v>0</v>
          </cell>
          <cell r="DB864">
            <v>0</v>
          </cell>
          <cell r="DC864">
            <v>0</v>
          </cell>
          <cell r="DD864">
            <v>0</v>
          </cell>
          <cell r="DE864">
            <v>0</v>
          </cell>
          <cell r="DF864">
            <v>0</v>
          </cell>
          <cell r="DG864">
            <v>0</v>
          </cell>
          <cell r="DH864">
            <v>0</v>
          </cell>
          <cell r="DI864">
            <v>0</v>
          </cell>
          <cell r="DJ864">
            <v>0</v>
          </cell>
          <cell r="DK864">
            <v>0</v>
          </cell>
          <cell r="DL864">
            <v>0</v>
          </cell>
          <cell r="DM864">
            <v>0</v>
          </cell>
          <cell r="DN864">
            <v>0</v>
          </cell>
          <cell r="DO864">
            <v>0</v>
          </cell>
          <cell r="DP864">
            <v>0</v>
          </cell>
          <cell r="DQ864">
            <v>0</v>
          </cell>
          <cell r="DR864">
            <v>0</v>
          </cell>
          <cell r="DS864">
            <v>0</v>
          </cell>
          <cell r="DT864">
            <v>0</v>
          </cell>
          <cell r="DU864">
            <v>0</v>
          </cell>
          <cell r="DV864">
            <v>0</v>
          </cell>
          <cell r="DW864">
            <v>0</v>
          </cell>
          <cell r="DX864">
            <v>0</v>
          </cell>
          <cell r="DY864">
            <v>0</v>
          </cell>
          <cell r="DZ864">
            <v>0</v>
          </cell>
          <cell r="EA864">
            <v>0</v>
          </cell>
          <cell r="EB864">
            <v>0</v>
          </cell>
          <cell r="EC864">
            <v>0</v>
          </cell>
          <cell r="ED864">
            <v>0</v>
          </cell>
          <cell r="EE864">
            <v>0</v>
          </cell>
          <cell r="EF864">
            <v>0</v>
          </cell>
          <cell r="EG864">
            <v>0</v>
          </cell>
          <cell r="EH864">
            <v>0</v>
          </cell>
          <cell r="EI864">
            <v>0</v>
          </cell>
          <cell r="EJ864">
            <v>0</v>
          </cell>
          <cell r="EK864">
            <v>0</v>
          </cell>
          <cell r="EL864">
            <v>0</v>
          </cell>
          <cell r="EM864">
            <v>0</v>
          </cell>
          <cell r="EN864">
            <v>0</v>
          </cell>
        </row>
        <row r="865">
          <cell r="A865">
            <v>0</v>
          </cell>
          <cell r="B865">
            <v>0</v>
          </cell>
          <cell r="C865">
            <v>0</v>
          </cell>
          <cell r="D865">
            <v>0</v>
          </cell>
          <cell r="E865">
            <v>0</v>
          </cell>
          <cell r="F865">
            <v>0</v>
          </cell>
          <cell r="G865">
            <v>0</v>
          </cell>
          <cell r="I865">
            <v>0</v>
          </cell>
          <cell r="J865">
            <v>0</v>
          </cell>
          <cell r="K865">
            <v>0</v>
          </cell>
          <cell r="L865">
            <v>0</v>
          </cell>
          <cell r="M865">
            <v>0</v>
          </cell>
          <cell r="N865">
            <v>0</v>
          </cell>
          <cell r="O865">
            <v>0</v>
          </cell>
          <cell r="P865">
            <v>0</v>
          </cell>
          <cell r="Q865">
            <v>0</v>
          </cell>
          <cell r="R865">
            <v>0</v>
          </cell>
          <cell r="S865">
            <v>0</v>
          </cell>
          <cell r="T865">
            <v>0</v>
          </cell>
          <cell r="U865">
            <v>0</v>
          </cell>
          <cell r="V865">
            <v>0</v>
          </cell>
          <cell r="W865">
            <v>0</v>
          </cell>
          <cell r="X865">
            <v>0</v>
          </cell>
          <cell r="Y865">
            <v>0</v>
          </cell>
          <cell r="Z865">
            <v>0</v>
          </cell>
          <cell r="AA865">
            <v>0</v>
          </cell>
          <cell r="AB865">
            <v>0</v>
          </cell>
          <cell r="AC865">
            <v>0</v>
          </cell>
          <cell r="AD865">
            <v>0</v>
          </cell>
          <cell r="AE865">
            <v>0</v>
          </cell>
          <cell r="AF865">
            <v>0</v>
          </cell>
          <cell r="AG865">
            <v>0</v>
          </cell>
          <cell r="AH865">
            <v>0</v>
          </cell>
          <cell r="AI865">
            <v>0</v>
          </cell>
          <cell r="AJ865">
            <v>0</v>
          </cell>
          <cell r="AK865">
            <v>0</v>
          </cell>
          <cell r="AL865">
            <v>0</v>
          </cell>
          <cell r="AM865">
            <v>0</v>
          </cell>
          <cell r="AN865">
            <v>0</v>
          </cell>
          <cell r="AO865">
            <v>0</v>
          </cell>
          <cell r="AP865">
            <v>0</v>
          </cell>
          <cell r="AQ865">
            <v>0</v>
          </cell>
          <cell r="AR865">
            <v>0</v>
          </cell>
          <cell r="AS865">
            <v>0</v>
          </cell>
          <cell r="AT865">
            <v>0</v>
          </cell>
          <cell r="AU865">
            <v>0</v>
          </cell>
          <cell r="AV865">
            <v>0</v>
          </cell>
          <cell r="AW865">
            <v>0</v>
          </cell>
          <cell r="AX865">
            <v>0</v>
          </cell>
          <cell r="AY865">
            <v>0</v>
          </cell>
          <cell r="AZ865">
            <v>0</v>
          </cell>
          <cell r="BA865">
            <v>0</v>
          </cell>
          <cell r="BB865">
            <v>0</v>
          </cell>
          <cell r="BC865">
            <v>0</v>
          </cell>
          <cell r="BD865">
            <v>0</v>
          </cell>
          <cell r="BE865">
            <v>0</v>
          </cell>
          <cell r="BF865">
            <v>0</v>
          </cell>
          <cell r="BG865">
            <v>0</v>
          </cell>
          <cell r="BH865">
            <v>0</v>
          </cell>
          <cell r="BI865">
            <v>0</v>
          </cell>
          <cell r="BJ865">
            <v>0</v>
          </cell>
          <cell r="BK865">
            <v>0</v>
          </cell>
          <cell r="BL865">
            <v>0</v>
          </cell>
          <cell r="BM865">
            <v>0</v>
          </cell>
          <cell r="BN865">
            <v>0</v>
          </cell>
          <cell r="BO865">
            <v>0</v>
          </cell>
          <cell r="BP865">
            <v>0</v>
          </cell>
          <cell r="BQ865">
            <v>0</v>
          </cell>
          <cell r="BR865">
            <v>0</v>
          </cell>
          <cell r="BS865">
            <v>0</v>
          </cell>
          <cell r="BT865">
            <v>0</v>
          </cell>
          <cell r="BU865">
            <v>0</v>
          </cell>
          <cell r="BV865">
            <v>0</v>
          </cell>
          <cell r="BW865">
            <v>0</v>
          </cell>
          <cell r="BX865">
            <v>0</v>
          </cell>
          <cell r="BY865">
            <v>0</v>
          </cell>
          <cell r="BZ865">
            <v>0</v>
          </cell>
          <cell r="CA865">
            <v>0</v>
          </cell>
          <cell r="CB865">
            <v>0</v>
          </cell>
          <cell r="CC865">
            <v>0</v>
          </cell>
          <cell r="CD865">
            <v>0</v>
          </cell>
          <cell r="CE865">
            <v>0</v>
          </cell>
          <cell r="CF865">
            <v>0</v>
          </cell>
          <cell r="CG865">
            <v>0</v>
          </cell>
          <cell r="CH865">
            <v>0</v>
          </cell>
          <cell r="CI865">
            <v>0</v>
          </cell>
          <cell r="CJ865">
            <v>0</v>
          </cell>
          <cell r="CK865">
            <v>0</v>
          </cell>
          <cell r="CL865">
            <v>0</v>
          </cell>
          <cell r="CM865">
            <v>0</v>
          </cell>
          <cell r="CN865">
            <v>0</v>
          </cell>
          <cell r="CO865">
            <v>0</v>
          </cell>
          <cell r="CP865">
            <v>0</v>
          </cell>
          <cell r="CQ865">
            <v>0</v>
          </cell>
          <cell r="CR865">
            <v>0</v>
          </cell>
          <cell r="CS865">
            <v>0</v>
          </cell>
          <cell r="CT865">
            <v>0</v>
          </cell>
          <cell r="CU865">
            <v>0</v>
          </cell>
          <cell r="CV865">
            <v>0</v>
          </cell>
          <cell r="CW865">
            <v>0</v>
          </cell>
          <cell r="CX865">
            <v>0</v>
          </cell>
          <cell r="CY865">
            <v>0</v>
          </cell>
          <cell r="CZ865">
            <v>0</v>
          </cell>
          <cell r="DA865">
            <v>0</v>
          </cell>
          <cell r="DB865">
            <v>0</v>
          </cell>
          <cell r="DC865">
            <v>0</v>
          </cell>
          <cell r="DD865">
            <v>0</v>
          </cell>
          <cell r="DE865">
            <v>0</v>
          </cell>
          <cell r="DF865">
            <v>0</v>
          </cell>
          <cell r="DG865">
            <v>0</v>
          </cell>
          <cell r="DH865">
            <v>0</v>
          </cell>
          <cell r="DI865">
            <v>0</v>
          </cell>
          <cell r="DJ865">
            <v>0</v>
          </cell>
          <cell r="DK865">
            <v>0</v>
          </cell>
          <cell r="DL865">
            <v>0</v>
          </cell>
          <cell r="DM865">
            <v>0</v>
          </cell>
          <cell r="DN865">
            <v>0</v>
          </cell>
          <cell r="DO865">
            <v>0</v>
          </cell>
          <cell r="DP865">
            <v>0</v>
          </cell>
          <cell r="DQ865">
            <v>0</v>
          </cell>
          <cell r="DR865">
            <v>0</v>
          </cell>
          <cell r="DS865">
            <v>0</v>
          </cell>
          <cell r="DT865">
            <v>0</v>
          </cell>
          <cell r="DU865">
            <v>0</v>
          </cell>
          <cell r="DV865">
            <v>0</v>
          </cell>
          <cell r="DW865">
            <v>0</v>
          </cell>
          <cell r="DX865">
            <v>0</v>
          </cell>
          <cell r="DY865">
            <v>0</v>
          </cell>
          <cell r="DZ865">
            <v>0</v>
          </cell>
          <cell r="EA865">
            <v>0</v>
          </cell>
          <cell r="EB865">
            <v>0</v>
          </cell>
          <cell r="EC865">
            <v>0</v>
          </cell>
          <cell r="ED865">
            <v>0</v>
          </cell>
          <cell r="EE865">
            <v>0</v>
          </cell>
          <cell r="EF865">
            <v>0</v>
          </cell>
          <cell r="EG865">
            <v>0</v>
          </cell>
          <cell r="EH865">
            <v>0</v>
          </cell>
          <cell r="EI865">
            <v>0</v>
          </cell>
          <cell r="EJ865">
            <v>0</v>
          </cell>
          <cell r="EK865">
            <v>0</v>
          </cell>
          <cell r="EL865">
            <v>0</v>
          </cell>
          <cell r="EM865">
            <v>0</v>
          </cell>
          <cell r="EN865">
            <v>0</v>
          </cell>
        </row>
        <row r="866">
          <cell r="A866">
            <v>0</v>
          </cell>
          <cell r="B866">
            <v>0</v>
          </cell>
          <cell r="C866">
            <v>0</v>
          </cell>
          <cell r="D866">
            <v>0</v>
          </cell>
          <cell r="E866">
            <v>0</v>
          </cell>
          <cell r="F866">
            <v>0</v>
          </cell>
          <cell r="G866">
            <v>0</v>
          </cell>
          <cell r="I866">
            <v>0</v>
          </cell>
          <cell r="J866">
            <v>0</v>
          </cell>
          <cell r="K866">
            <v>0</v>
          </cell>
          <cell r="L866">
            <v>0</v>
          </cell>
          <cell r="M866">
            <v>0</v>
          </cell>
          <cell r="N866">
            <v>0</v>
          </cell>
          <cell r="O866">
            <v>0</v>
          </cell>
          <cell r="P866">
            <v>0</v>
          </cell>
          <cell r="Q866">
            <v>0</v>
          </cell>
          <cell r="R866">
            <v>0</v>
          </cell>
          <cell r="S866">
            <v>0</v>
          </cell>
          <cell r="T866">
            <v>0</v>
          </cell>
          <cell r="U866">
            <v>0</v>
          </cell>
          <cell r="V866">
            <v>0</v>
          </cell>
          <cell r="W866">
            <v>0</v>
          </cell>
          <cell r="X866">
            <v>0</v>
          </cell>
          <cell r="Y866">
            <v>0</v>
          </cell>
          <cell r="Z866">
            <v>0</v>
          </cell>
          <cell r="AA866">
            <v>0</v>
          </cell>
          <cell r="AB866">
            <v>0</v>
          </cell>
          <cell r="AC866">
            <v>0</v>
          </cell>
          <cell r="AD866">
            <v>0</v>
          </cell>
          <cell r="AE866">
            <v>0</v>
          </cell>
          <cell r="AF866">
            <v>0</v>
          </cell>
          <cell r="AG866">
            <v>0</v>
          </cell>
          <cell r="AH866">
            <v>0</v>
          </cell>
          <cell r="AI866">
            <v>0</v>
          </cell>
          <cell r="AJ866">
            <v>0</v>
          </cell>
          <cell r="AK866">
            <v>0</v>
          </cell>
          <cell r="AL866">
            <v>0</v>
          </cell>
          <cell r="AM866">
            <v>0</v>
          </cell>
          <cell r="AN866">
            <v>0</v>
          </cell>
          <cell r="AO866">
            <v>0</v>
          </cell>
          <cell r="AP866">
            <v>0</v>
          </cell>
          <cell r="AQ866">
            <v>0</v>
          </cell>
          <cell r="AR866">
            <v>0</v>
          </cell>
          <cell r="AS866">
            <v>0</v>
          </cell>
          <cell r="AT866">
            <v>0</v>
          </cell>
          <cell r="AU866">
            <v>0</v>
          </cell>
          <cell r="AV866">
            <v>0</v>
          </cell>
          <cell r="AW866">
            <v>0</v>
          </cell>
          <cell r="AX866">
            <v>0</v>
          </cell>
          <cell r="AY866">
            <v>0</v>
          </cell>
          <cell r="AZ866">
            <v>0</v>
          </cell>
          <cell r="BA866">
            <v>0</v>
          </cell>
          <cell r="BB866">
            <v>0</v>
          </cell>
          <cell r="BC866">
            <v>0</v>
          </cell>
          <cell r="BD866">
            <v>0</v>
          </cell>
          <cell r="BE866">
            <v>0</v>
          </cell>
          <cell r="BF866">
            <v>0</v>
          </cell>
          <cell r="BG866">
            <v>0</v>
          </cell>
          <cell r="BH866">
            <v>0</v>
          </cell>
          <cell r="BI866">
            <v>0</v>
          </cell>
          <cell r="BJ866">
            <v>0</v>
          </cell>
          <cell r="BK866">
            <v>0</v>
          </cell>
          <cell r="BL866">
            <v>0</v>
          </cell>
          <cell r="BM866">
            <v>0</v>
          </cell>
          <cell r="BN866">
            <v>0</v>
          </cell>
          <cell r="BO866">
            <v>0</v>
          </cell>
          <cell r="BP866">
            <v>0</v>
          </cell>
          <cell r="BQ866">
            <v>0</v>
          </cell>
          <cell r="BR866">
            <v>0</v>
          </cell>
          <cell r="BS866">
            <v>0</v>
          </cell>
          <cell r="BT866">
            <v>0</v>
          </cell>
          <cell r="BU866">
            <v>0</v>
          </cell>
          <cell r="BV866">
            <v>0</v>
          </cell>
          <cell r="BW866">
            <v>0</v>
          </cell>
          <cell r="BX866">
            <v>0</v>
          </cell>
          <cell r="BY866">
            <v>0</v>
          </cell>
          <cell r="BZ866">
            <v>0</v>
          </cell>
          <cell r="CA866">
            <v>0</v>
          </cell>
          <cell r="CB866">
            <v>0</v>
          </cell>
          <cell r="CC866">
            <v>0</v>
          </cell>
          <cell r="CD866">
            <v>0</v>
          </cell>
          <cell r="CE866">
            <v>0</v>
          </cell>
          <cell r="CF866">
            <v>0</v>
          </cell>
          <cell r="CG866">
            <v>0</v>
          </cell>
          <cell r="CH866">
            <v>0</v>
          </cell>
          <cell r="CI866">
            <v>0</v>
          </cell>
          <cell r="CJ866">
            <v>0</v>
          </cell>
          <cell r="CK866">
            <v>0</v>
          </cell>
          <cell r="CL866">
            <v>0</v>
          </cell>
          <cell r="CM866">
            <v>0</v>
          </cell>
          <cell r="CN866">
            <v>0</v>
          </cell>
          <cell r="CO866">
            <v>0</v>
          </cell>
          <cell r="CP866">
            <v>0</v>
          </cell>
          <cell r="CQ866">
            <v>0</v>
          </cell>
          <cell r="CR866">
            <v>0</v>
          </cell>
          <cell r="CS866">
            <v>0</v>
          </cell>
          <cell r="CT866">
            <v>0</v>
          </cell>
          <cell r="CU866">
            <v>0</v>
          </cell>
          <cell r="CV866">
            <v>0</v>
          </cell>
          <cell r="CW866">
            <v>0</v>
          </cell>
          <cell r="CX866">
            <v>0</v>
          </cell>
          <cell r="CY866">
            <v>0</v>
          </cell>
          <cell r="CZ866">
            <v>0</v>
          </cell>
          <cell r="DA866">
            <v>0</v>
          </cell>
          <cell r="DB866">
            <v>0</v>
          </cell>
          <cell r="DC866">
            <v>0</v>
          </cell>
          <cell r="DD866">
            <v>0</v>
          </cell>
          <cell r="DE866">
            <v>0</v>
          </cell>
          <cell r="DF866">
            <v>0</v>
          </cell>
          <cell r="DG866">
            <v>0</v>
          </cell>
          <cell r="DH866">
            <v>0</v>
          </cell>
          <cell r="DI866">
            <v>0</v>
          </cell>
          <cell r="DJ866">
            <v>0</v>
          </cell>
          <cell r="DK866">
            <v>0</v>
          </cell>
          <cell r="DL866">
            <v>0</v>
          </cell>
          <cell r="DM866">
            <v>0</v>
          </cell>
          <cell r="DN866">
            <v>0</v>
          </cell>
          <cell r="DO866">
            <v>0</v>
          </cell>
          <cell r="DP866">
            <v>0</v>
          </cell>
          <cell r="DQ866">
            <v>0</v>
          </cell>
          <cell r="DR866">
            <v>0</v>
          </cell>
          <cell r="DS866">
            <v>0</v>
          </cell>
          <cell r="DT866">
            <v>0</v>
          </cell>
          <cell r="DU866">
            <v>0</v>
          </cell>
          <cell r="DV866">
            <v>0</v>
          </cell>
          <cell r="DW866">
            <v>0</v>
          </cell>
          <cell r="DX866">
            <v>0</v>
          </cell>
          <cell r="DY866">
            <v>0</v>
          </cell>
          <cell r="DZ866">
            <v>0</v>
          </cell>
          <cell r="EA866">
            <v>0</v>
          </cell>
          <cell r="EB866">
            <v>0</v>
          </cell>
          <cell r="EC866">
            <v>0</v>
          </cell>
          <cell r="ED866">
            <v>0</v>
          </cell>
          <cell r="EE866">
            <v>0</v>
          </cell>
          <cell r="EF866">
            <v>0</v>
          </cell>
          <cell r="EG866">
            <v>0</v>
          </cell>
          <cell r="EH866">
            <v>0</v>
          </cell>
          <cell r="EI866">
            <v>0</v>
          </cell>
          <cell r="EJ866">
            <v>0</v>
          </cell>
          <cell r="EK866">
            <v>0</v>
          </cell>
          <cell r="EL866">
            <v>0</v>
          </cell>
          <cell r="EM866">
            <v>0</v>
          </cell>
          <cell r="EN866">
            <v>0</v>
          </cell>
        </row>
        <row r="867">
          <cell r="A867">
            <v>0</v>
          </cell>
          <cell r="B867">
            <v>0</v>
          </cell>
          <cell r="C867">
            <v>0</v>
          </cell>
          <cell r="D867">
            <v>0</v>
          </cell>
          <cell r="E867">
            <v>0</v>
          </cell>
          <cell r="F867">
            <v>0</v>
          </cell>
          <cell r="G867">
            <v>0</v>
          </cell>
          <cell r="I867">
            <v>0</v>
          </cell>
          <cell r="J867">
            <v>0</v>
          </cell>
          <cell r="K867">
            <v>0</v>
          </cell>
          <cell r="L867">
            <v>0</v>
          </cell>
          <cell r="M867">
            <v>0</v>
          </cell>
          <cell r="N867">
            <v>0</v>
          </cell>
          <cell r="O867">
            <v>0</v>
          </cell>
          <cell r="P867">
            <v>0</v>
          </cell>
          <cell r="Q867">
            <v>0</v>
          </cell>
          <cell r="R867">
            <v>0</v>
          </cell>
          <cell r="S867">
            <v>0</v>
          </cell>
          <cell r="T867">
            <v>0</v>
          </cell>
          <cell r="U867">
            <v>0</v>
          </cell>
          <cell r="V867">
            <v>0</v>
          </cell>
          <cell r="W867">
            <v>0</v>
          </cell>
          <cell r="X867">
            <v>0</v>
          </cell>
          <cell r="Y867">
            <v>0</v>
          </cell>
          <cell r="Z867">
            <v>0</v>
          </cell>
          <cell r="AA867">
            <v>0</v>
          </cell>
          <cell r="AB867">
            <v>0</v>
          </cell>
          <cell r="AC867">
            <v>0</v>
          </cell>
          <cell r="AD867">
            <v>0</v>
          </cell>
          <cell r="AE867">
            <v>0</v>
          </cell>
          <cell r="AF867">
            <v>0</v>
          </cell>
          <cell r="AG867">
            <v>0</v>
          </cell>
          <cell r="AH867">
            <v>0</v>
          </cell>
          <cell r="AI867">
            <v>0</v>
          </cell>
          <cell r="AJ867">
            <v>0</v>
          </cell>
          <cell r="AK867">
            <v>0</v>
          </cell>
          <cell r="AL867">
            <v>0</v>
          </cell>
          <cell r="AM867">
            <v>0</v>
          </cell>
          <cell r="AN867">
            <v>0</v>
          </cell>
          <cell r="AO867">
            <v>0</v>
          </cell>
          <cell r="AP867">
            <v>0</v>
          </cell>
          <cell r="AQ867">
            <v>0</v>
          </cell>
          <cell r="AR867">
            <v>0</v>
          </cell>
          <cell r="AS867">
            <v>0</v>
          </cell>
          <cell r="AT867">
            <v>0</v>
          </cell>
          <cell r="AU867">
            <v>0</v>
          </cell>
          <cell r="AV867">
            <v>0</v>
          </cell>
          <cell r="AW867">
            <v>0</v>
          </cell>
          <cell r="AX867">
            <v>0</v>
          </cell>
          <cell r="AY867">
            <v>0</v>
          </cell>
          <cell r="AZ867">
            <v>0</v>
          </cell>
          <cell r="BA867">
            <v>0</v>
          </cell>
          <cell r="BB867">
            <v>0</v>
          </cell>
          <cell r="BC867">
            <v>0</v>
          </cell>
          <cell r="BD867">
            <v>0</v>
          </cell>
          <cell r="BE867">
            <v>0</v>
          </cell>
          <cell r="BF867">
            <v>0</v>
          </cell>
          <cell r="BG867">
            <v>0</v>
          </cell>
          <cell r="BH867">
            <v>0</v>
          </cell>
          <cell r="BI867">
            <v>0</v>
          </cell>
          <cell r="BJ867">
            <v>0</v>
          </cell>
          <cell r="BK867">
            <v>0</v>
          </cell>
          <cell r="BL867">
            <v>0</v>
          </cell>
          <cell r="BM867">
            <v>0</v>
          </cell>
          <cell r="BN867">
            <v>0</v>
          </cell>
          <cell r="BO867">
            <v>0</v>
          </cell>
          <cell r="BP867">
            <v>0</v>
          </cell>
          <cell r="BQ867">
            <v>0</v>
          </cell>
          <cell r="BR867">
            <v>0</v>
          </cell>
          <cell r="BS867">
            <v>0</v>
          </cell>
          <cell r="BT867">
            <v>0</v>
          </cell>
          <cell r="BU867">
            <v>0</v>
          </cell>
          <cell r="BV867">
            <v>0</v>
          </cell>
          <cell r="BW867">
            <v>0</v>
          </cell>
          <cell r="BX867">
            <v>0</v>
          </cell>
          <cell r="BY867">
            <v>0</v>
          </cell>
          <cell r="BZ867">
            <v>0</v>
          </cell>
          <cell r="CA867">
            <v>0</v>
          </cell>
          <cell r="CB867">
            <v>0</v>
          </cell>
          <cell r="CC867">
            <v>0</v>
          </cell>
          <cell r="CD867">
            <v>0</v>
          </cell>
          <cell r="CE867">
            <v>0</v>
          </cell>
          <cell r="CF867">
            <v>0</v>
          </cell>
          <cell r="CG867">
            <v>0</v>
          </cell>
          <cell r="CH867">
            <v>0</v>
          </cell>
          <cell r="CI867">
            <v>0</v>
          </cell>
          <cell r="CJ867">
            <v>0</v>
          </cell>
          <cell r="CK867">
            <v>0</v>
          </cell>
          <cell r="CL867">
            <v>0</v>
          </cell>
          <cell r="CM867">
            <v>0</v>
          </cell>
          <cell r="CN867">
            <v>0</v>
          </cell>
          <cell r="CO867">
            <v>0</v>
          </cell>
          <cell r="CP867">
            <v>0</v>
          </cell>
          <cell r="CQ867">
            <v>0</v>
          </cell>
          <cell r="CR867">
            <v>0</v>
          </cell>
          <cell r="CS867">
            <v>0</v>
          </cell>
          <cell r="CT867">
            <v>0</v>
          </cell>
          <cell r="CU867">
            <v>0</v>
          </cell>
          <cell r="CV867">
            <v>0</v>
          </cell>
          <cell r="CW867">
            <v>0</v>
          </cell>
          <cell r="CX867">
            <v>0</v>
          </cell>
          <cell r="CY867">
            <v>0</v>
          </cell>
          <cell r="CZ867">
            <v>0</v>
          </cell>
          <cell r="DA867">
            <v>0</v>
          </cell>
          <cell r="DB867">
            <v>0</v>
          </cell>
          <cell r="DC867">
            <v>0</v>
          </cell>
          <cell r="DD867">
            <v>0</v>
          </cell>
          <cell r="DE867">
            <v>0</v>
          </cell>
          <cell r="DF867">
            <v>0</v>
          </cell>
          <cell r="DG867">
            <v>0</v>
          </cell>
          <cell r="DH867">
            <v>0</v>
          </cell>
          <cell r="DI867">
            <v>0</v>
          </cell>
          <cell r="DJ867">
            <v>0</v>
          </cell>
          <cell r="DK867">
            <v>0</v>
          </cell>
          <cell r="DL867">
            <v>0</v>
          </cell>
          <cell r="DM867">
            <v>0</v>
          </cell>
          <cell r="DN867">
            <v>0</v>
          </cell>
          <cell r="DO867">
            <v>0</v>
          </cell>
          <cell r="DP867">
            <v>0</v>
          </cell>
          <cell r="DQ867">
            <v>0</v>
          </cell>
          <cell r="DR867">
            <v>0</v>
          </cell>
          <cell r="DS867">
            <v>0</v>
          </cell>
          <cell r="DT867">
            <v>0</v>
          </cell>
          <cell r="DU867">
            <v>0</v>
          </cell>
          <cell r="DV867">
            <v>0</v>
          </cell>
          <cell r="DW867">
            <v>0</v>
          </cell>
          <cell r="DX867">
            <v>0</v>
          </cell>
          <cell r="DY867">
            <v>0</v>
          </cell>
          <cell r="DZ867">
            <v>0</v>
          </cell>
          <cell r="EA867">
            <v>0</v>
          </cell>
          <cell r="EB867">
            <v>0</v>
          </cell>
          <cell r="EC867">
            <v>0</v>
          </cell>
          <cell r="ED867">
            <v>0</v>
          </cell>
          <cell r="EE867">
            <v>0</v>
          </cell>
          <cell r="EF867">
            <v>0</v>
          </cell>
          <cell r="EG867">
            <v>0</v>
          </cell>
          <cell r="EH867">
            <v>0</v>
          </cell>
          <cell r="EI867">
            <v>0</v>
          </cell>
          <cell r="EJ867">
            <v>0</v>
          </cell>
          <cell r="EK867">
            <v>0</v>
          </cell>
          <cell r="EL867">
            <v>0</v>
          </cell>
          <cell r="EM867">
            <v>0</v>
          </cell>
          <cell r="EN867">
            <v>0</v>
          </cell>
        </row>
        <row r="868">
          <cell r="A868">
            <v>0</v>
          </cell>
          <cell r="B868">
            <v>0</v>
          </cell>
          <cell r="C868">
            <v>0</v>
          </cell>
          <cell r="D868">
            <v>0</v>
          </cell>
          <cell r="E868">
            <v>0</v>
          </cell>
          <cell r="F868">
            <v>0</v>
          </cell>
          <cell r="G868">
            <v>0</v>
          </cell>
          <cell r="I868">
            <v>0</v>
          </cell>
          <cell r="J868">
            <v>0</v>
          </cell>
          <cell r="K868">
            <v>0</v>
          </cell>
          <cell r="L868">
            <v>0</v>
          </cell>
          <cell r="M868">
            <v>0</v>
          </cell>
          <cell r="N868">
            <v>0</v>
          </cell>
          <cell r="O868">
            <v>0</v>
          </cell>
          <cell r="P868">
            <v>0</v>
          </cell>
          <cell r="Q868">
            <v>0</v>
          </cell>
          <cell r="R868">
            <v>0</v>
          </cell>
          <cell r="S868">
            <v>0</v>
          </cell>
          <cell r="T868">
            <v>0</v>
          </cell>
          <cell r="U868">
            <v>0</v>
          </cell>
          <cell r="V868">
            <v>0</v>
          </cell>
          <cell r="W868">
            <v>0</v>
          </cell>
          <cell r="X868">
            <v>0</v>
          </cell>
          <cell r="Y868">
            <v>0</v>
          </cell>
          <cell r="Z868">
            <v>0</v>
          </cell>
          <cell r="AA868">
            <v>0</v>
          </cell>
          <cell r="AB868">
            <v>0</v>
          </cell>
          <cell r="AC868">
            <v>0</v>
          </cell>
          <cell r="AD868">
            <v>0</v>
          </cell>
          <cell r="AE868">
            <v>0</v>
          </cell>
          <cell r="AF868">
            <v>0</v>
          </cell>
          <cell r="AG868">
            <v>0</v>
          </cell>
          <cell r="AH868">
            <v>0</v>
          </cell>
          <cell r="AI868">
            <v>0</v>
          </cell>
          <cell r="AJ868">
            <v>0</v>
          </cell>
          <cell r="AK868">
            <v>0</v>
          </cell>
          <cell r="AL868">
            <v>0</v>
          </cell>
          <cell r="AM868">
            <v>0</v>
          </cell>
          <cell r="AN868">
            <v>0</v>
          </cell>
          <cell r="AO868">
            <v>0</v>
          </cell>
          <cell r="AP868">
            <v>0</v>
          </cell>
          <cell r="AQ868">
            <v>0</v>
          </cell>
          <cell r="AR868">
            <v>0</v>
          </cell>
          <cell r="AS868">
            <v>0</v>
          </cell>
          <cell r="AT868">
            <v>0</v>
          </cell>
          <cell r="AU868">
            <v>0</v>
          </cell>
          <cell r="AV868">
            <v>0</v>
          </cell>
          <cell r="AW868">
            <v>0</v>
          </cell>
          <cell r="AX868">
            <v>0</v>
          </cell>
          <cell r="AY868">
            <v>0</v>
          </cell>
          <cell r="AZ868">
            <v>0</v>
          </cell>
          <cell r="BA868">
            <v>0</v>
          </cell>
          <cell r="BB868">
            <v>0</v>
          </cell>
          <cell r="BC868">
            <v>0</v>
          </cell>
          <cell r="BD868">
            <v>0</v>
          </cell>
          <cell r="BE868">
            <v>0</v>
          </cell>
          <cell r="BF868">
            <v>0</v>
          </cell>
          <cell r="BG868">
            <v>0</v>
          </cell>
          <cell r="BH868">
            <v>0</v>
          </cell>
          <cell r="BI868">
            <v>0</v>
          </cell>
          <cell r="BJ868">
            <v>0</v>
          </cell>
          <cell r="BK868">
            <v>0</v>
          </cell>
          <cell r="BL868">
            <v>0</v>
          </cell>
          <cell r="BM868">
            <v>0</v>
          </cell>
          <cell r="BN868">
            <v>0</v>
          </cell>
          <cell r="BO868">
            <v>0</v>
          </cell>
          <cell r="BP868">
            <v>0</v>
          </cell>
          <cell r="BQ868">
            <v>0</v>
          </cell>
          <cell r="BR868">
            <v>0</v>
          </cell>
          <cell r="BS868">
            <v>0</v>
          </cell>
          <cell r="BT868">
            <v>0</v>
          </cell>
          <cell r="BU868">
            <v>0</v>
          </cell>
          <cell r="BV868">
            <v>0</v>
          </cell>
          <cell r="BW868">
            <v>0</v>
          </cell>
          <cell r="BX868">
            <v>0</v>
          </cell>
          <cell r="BY868">
            <v>0</v>
          </cell>
          <cell r="BZ868">
            <v>0</v>
          </cell>
          <cell r="CA868">
            <v>0</v>
          </cell>
          <cell r="CB868">
            <v>0</v>
          </cell>
          <cell r="CC868">
            <v>0</v>
          </cell>
          <cell r="CD868">
            <v>0</v>
          </cell>
          <cell r="CE868">
            <v>0</v>
          </cell>
          <cell r="CF868">
            <v>0</v>
          </cell>
          <cell r="CG868">
            <v>0</v>
          </cell>
          <cell r="CH868">
            <v>0</v>
          </cell>
          <cell r="CI868">
            <v>0</v>
          </cell>
          <cell r="CJ868">
            <v>0</v>
          </cell>
          <cell r="CK868">
            <v>0</v>
          </cell>
          <cell r="CL868">
            <v>0</v>
          </cell>
          <cell r="CM868">
            <v>0</v>
          </cell>
          <cell r="CN868">
            <v>0</v>
          </cell>
          <cell r="CO868">
            <v>0</v>
          </cell>
          <cell r="CP868">
            <v>0</v>
          </cell>
          <cell r="CQ868">
            <v>0</v>
          </cell>
          <cell r="CR868">
            <v>0</v>
          </cell>
          <cell r="CS868">
            <v>0</v>
          </cell>
          <cell r="CT868">
            <v>0</v>
          </cell>
          <cell r="CU868">
            <v>0</v>
          </cell>
          <cell r="CV868">
            <v>0</v>
          </cell>
          <cell r="CW868">
            <v>0</v>
          </cell>
          <cell r="CX868">
            <v>0</v>
          </cell>
          <cell r="CY868">
            <v>0</v>
          </cell>
          <cell r="CZ868">
            <v>0</v>
          </cell>
          <cell r="DA868">
            <v>0</v>
          </cell>
          <cell r="DB868">
            <v>0</v>
          </cell>
          <cell r="DC868">
            <v>0</v>
          </cell>
          <cell r="DD868">
            <v>0</v>
          </cell>
          <cell r="DE868">
            <v>0</v>
          </cell>
          <cell r="DF868">
            <v>0</v>
          </cell>
          <cell r="DG868">
            <v>0</v>
          </cell>
          <cell r="DH868">
            <v>0</v>
          </cell>
          <cell r="DI868">
            <v>0</v>
          </cell>
          <cell r="DJ868">
            <v>0</v>
          </cell>
          <cell r="DK868">
            <v>0</v>
          </cell>
          <cell r="DL868">
            <v>0</v>
          </cell>
          <cell r="DM868">
            <v>0</v>
          </cell>
          <cell r="DN868">
            <v>0</v>
          </cell>
          <cell r="DO868">
            <v>0</v>
          </cell>
          <cell r="DP868">
            <v>0</v>
          </cell>
          <cell r="DQ868">
            <v>0</v>
          </cell>
          <cell r="DR868">
            <v>0</v>
          </cell>
          <cell r="DS868">
            <v>0</v>
          </cell>
          <cell r="DT868">
            <v>0</v>
          </cell>
          <cell r="DU868">
            <v>0</v>
          </cell>
          <cell r="DV868">
            <v>0</v>
          </cell>
          <cell r="DW868">
            <v>0</v>
          </cell>
          <cell r="DX868">
            <v>0</v>
          </cell>
          <cell r="DY868">
            <v>0</v>
          </cell>
          <cell r="DZ868">
            <v>0</v>
          </cell>
          <cell r="EA868">
            <v>0</v>
          </cell>
          <cell r="EB868">
            <v>0</v>
          </cell>
          <cell r="EC868">
            <v>0</v>
          </cell>
          <cell r="ED868">
            <v>0</v>
          </cell>
          <cell r="EE868">
            <v>0</v>
          </cell>
          <cell r="EF868">
            <v>0</v>
          </cell>
          <cell r="EG868">
            <v>0</v>
          </cell>
          <cell r="EH868">
            <v>0</v>
          </cell>
          <cell r="EI868">
            <v>0</v>
          </cell>
          <cell r="EJ868">
            <v>0</v>
          </cell>
          <cell r="EK868">
            <v>0</v>
          </cell>
          <cell r="EL868">
            <v>0</v>
          </cell>
          <cell r="EM868">
            <v>0</v>
          </cell>
          <cell r="EN868">
            <v>0</v>
          </cell>
        </row>
        <row r="869">
          <cell r="A869">
            <v>0</v>
          </cell>
          <cell r="B869">
            <v>0</v>
          </cell>
          <cell r="C869">
            <v>0</v>
          </cell>
          <cell r="D869">
            <v>0</v>
          </cell>
          <cell r="E869">
            <v>0</v>
          </cell>
          <cell r="F869">
            <v>0</v>
          </cell>
          <cell r="G869">
            <v>0</v>
          </cell>
          <cell r="I869">
            <v>0</v>
          </cell>
          <cell r="J869">
            <v>0</v>
          </cell>
          <cell r="K869">
            <v>0</v>
          </cell>
          <cell r="L869">
            <v>0</v>
          </cell>
          <cell r="M869">
            <v>0</v>
          </cell>
          <cell r="N869">
            <v>0</v>
          </cell>
          <cell r="O869">
            <v>0</v>
          </cell>
          <cell r="P869">
            <v>0</v>
          </cell>
          <cell r="Q869">
            <v>0</v>
          </cell>
          <cell r="R869">
            <v>0</v>
          </cell>
          <cell r="S869">
            <v>0</v>
          </cell>
          <cell r="T869">
            <v>0</v>
          </cell>
          <cell r="U869">
            <v>0</v>
          </cell>
          <cell r="V869">
            <v>0</v>
          </cell>
          <cell r="W869">
            <v>0</v>
          </cell>
          <cell r="X869">
            <v>0</v>
          </cell>
          <cell r="Y869">
            <v>0</v>
          </cell>
          <cell r="Z869">
            <v>0</v>
          </cell>
          <cell r="AA869">
            <v>0</v>
          </cell>
          <cell r="AB869">
            <v>0</v>
          </cell>
          <cell r="AC869">
            <v>0</v>
          </cell>
          <cell r="AD869">
            <v>0</v>
          </cell>
          <cell r="AE869">
            <v>0</v>
          </cell>
          <cell r="AF869">
            <v>0</v>
          </cell>
          <cell r="AG869">
            <v>0</v>
          </cell>
          <cell r="AH869">
            <v>0</v>
          </cell>
          <cell r="AI869">
            <v>0</v>
          </cell>
          <cell r="AJ869">
            <v>0</v>
          </cell>
          <cell r="AK869">
            <v>0</v>
          </cell>
          <cell r="AL869">
            <v>0</v>
          </cell>
          <cell r="AM869">
            <v>0</v>
          </cell>
          <cell r="AN869">
            <v>0</v>
          </cell>
          <cell r="AO869">
            <v>0</v>
          </cell>
          <cell r="AP869">
            <v>0</v>
          </cell>
          <cell r="AQ869">
            <v>0</v>
          </cell>
          <cell r="AR869">
            <v>0</v>
          </cell>
          <cell r="AS869">
            <v>0</v>
          </cell>
          <cell r="AT869">
            <v>0</v>
          </cell>
          <cell r="AU869">
            <v>0</v>
          </cell>
          <cell r="AV869">
            <v>0</v>
          </cell>
          <cell r="AW869">
            <v>0</v>
          </cell>
          <cell r="AX869">
            <v>0</v>
          </cell>
          <cell r="AY869">
            <v>0</v>
          </cell>
          <cell r="AZ869">
            <v>0</v>
          </cell>
          <cell r="BA869">
            <v>0</v>
          </cell>
          <cell r="BB869">
            <v>0</v>
          </cell>
          <cell r="BC869">
            <v>0</v>
          </cell>
          <cell r="BD869">
            <v>0</v>
          </cell>
          <cell r="BE869">
            <v>0</v>
          </cell>
          <cell r="BF869">
            <v>0</v>
          </cell>
          <cell r="BG869">
            <v>0</v>
          </cell>
          <cell r="BH869">
            <v>0</v>
          </cell>
          <cell r="BI869">
            <v>0</v>
          </cell>
          <cell r="BJ869">
            <v>0</v>
          </cell>
          <cell r="BK869">
            <v>0</v>
          </cell>
          <cell r="BL869">
            <v>0</v>
          </cell>
          <cell r="BM869">
            <v>0</v>
          </cell>
          <cell r="BN869">
            <v>0</v>
          </cell>
          <cell r="BO869">
            <v>0</v>
          </cell>
          <cell r="BP869">
            <v>0</v>
          </cell>
          <cell r="BQ869">
            <v>0</v>
          </cell>
          <cell r="BR869">
            <v>0</v>
          </cell>
          <cell r="BS869">
            <v>0</v>
          </cell>
          <cell r="BT869">
            <v>0</v>
          </cell>
          <cell r="BU869">
            <v>0</v>
          </cell>
          <cell r="BV869">
            <v>0</v>
          </cell>
          <cell r="BW869">
            <v>0</v>
          </cell>
          <cell r="BX869">
            <v>0</v>
          </cell>
          <cell r="BY869">
            <v>0</v>
          </cell>
          <cell r="BZ869">
            <v>0</v>
          </cell>
          <cell r="CA869">
            <v>0</v>
          </cell>
          <cell r="CB869">
            <v>0</v>
          </cell>
          <cell r="CC869">
            <v>0</v>
          </cell>
          <cell r="CD869">
            <v>0</v>
          </cell>
          <cell r="CE869">
            <v>0</v>
          </cell>
          <cell r="CF869">
            <v>0</v>
          </cell>
          <cell r="CG869">
            <v>0</v>
          </cell>
          <cell r="CH869">
            <v>0</v>
          </cell>
          <cell r="CI869">
            <v>0</v>
          </cell>
          <cell r="CJ869">
            <v>0</v>
          </cell>
          <cell r="CK869">
            <v>0</v>
          </cell>
          <cell r="CL869">
            <v>0</v>
          </cell>
          <cell r="CM869">
            <v>0</v>
          </cell>
          <cell r="CN869">
            <v>0</v>
          </cell>
          <cell r="CO869">
            <v>0</v>
          </cell>
          <cell r="CP869">
            <v>0</v>
          </cell>
          <cell r="CQ869">
            <v>0</v>
          </cell>
          <cell r="CR869">
            <v>0</v>
          </cell>
          <cell r="CS869">
            <v>0</v>
          </cell>
          <cell r="CT869">
            <v>0</v>
          </cell>
          <cell r="CU869">
            <v>0</v>
          </cell>
          <cell r="CV869">
            <v>0</v>
          </cell>
          <cell r="CW869">
            <v>0</v>
          </cell>
          <cell r="CX869">
            <v>0</v>
          </cell>
          <cell r="CY869">
            <v>0</v>
          </cell>
          <cell r="CZ869">
            <v>0</v>
          </cell>
          <cell r="DA869">
            <v>0</v>
          </cell>
          <cell r="DB869">
            <v>0</v>
          </cell>
          <cell r="DC869">
            <v>0</v>
          </cell>
          <cell r="DD869">
            <v>0</v>
          </cell>
          <cell r="DE869">
            <v>0</v>
          </cell>
          <cell r="DF869">
            <v>0</v>
          </cell>
          <cell r="DG869">
            <v>0</v>
          </cell>
          <cell r="DH869">
            <v>0</v>
          </cell>
          <cell r="DI869">
            <v>0</v>
          </cell>
          <cell r="DJ869">
            <v>0</v>
          </cell>
          <cell r="DK869">
            <v>0</v>
          </cell>
          <cell r="DL869">
            <v>0</v>
          </cell>
          <cell r="DM869">
            <v>0</v>
          </cell>
          <cell r="DN869">
            <v>0</v>
          </cell>
          <cell r="DO869">
            <v>0</v>
          </cell>
          <cell r="DP869">
            <v>0</v>
          </cell>
          <cell r="DQ869">
            <v>0</v>
          </cell>
          <cell r="DR869">
            <v>0</v>
          </cell>
          <cell r="DS869">
            <v>0</v>
          </cell>
          <cell r="DT869">
            <v>0</v>
          </cell>
          <cell r="DU869">
            <v>0</v>
          </cell>
          <cell r="DV869">
            <v>0</v>
          </cell>
          <cell r="DW869">
            <v>0</v>
          </cell>
          <cell r="DX869">
            <v>0</v>
          </cell>
          <cell r="DY869">
            <v>0</v>
          </cell>
          <cell r="DZ869">
            <v>0</v>
          </cell>
          <cell r="EA869">
            <v>0</v>
          </cell>
          <cell r="EB869">
            <v>0</v>
          </cell>
          <cell r="EC869">
            <v>0</v>
          </cell>
          <cell r="ED869">
            <v>0</v>
          </cell>
          <cell r="EE869">
            <v>0</v>
          </cell>
          <cell r="EF869">
            <v>0</v>
          </cell>
          <cell r="EG869">
            <v>0</v>
          </cell>
          <cell r="EH869">
            <v>0</v>
          </cell>
          <cell r="EI869">
            <v>0</v>
          </cell>
          <cell r="EJ869">
            <v>0</v>
          </cell>
          <cell r="EK869">
            <v>0</v>
          </cell>
          <cell r="EL869">
            <v>0</v>
          </cell>
          <cell r="EM869">
            <v>0</v>
          </cell>
          <cell r="EN869">
            <v>0</v>
          </cell>
        </row>
        <row r="870">
          <cell r="A870">
            <v>0</v>
          </cell>
          <cell r="B870">
            <v>0</v>
          </cell>
          <cell r="C870">
            <v>0</v>
          </cell>
          <cell r="D870">
            <v>0</v>
          </cell>
          <cell r="E870">
            <v>0</v>
          </cell>
          <cell r="F870">
            <v>0</v>
          </cell>
          <cell r="G870">
            <v>0</v>
          </cell>
          <cell r="I870">
            <v>0</v>
          </cell>
          <cell r="J870">
            <v>0</v>
          </cell>
          <cell r="K870">
            <v>0</v>
          </cell>
          <cell r="L870">
            <v>0</v>
          </cell>
          <cell r="M870">
            <v>0</v>
          </cell>
          <cell r="N870">
            <v>0</v>
          </cell>
          <cell r="O870">
            <v>0</v>
          </cell>
          <cell r="P870">
            <v>0</v>
          </cell>
          <cell r="Q870">
            <v>0</v>
          </cell>
          <cell r="R870">
            <v>0</v>
          </cell>
          <cell r="S870">
            <v>0</v>
          </cell>
          <cell r="T870">
            <v>0</v>
          </cell>
          <cell r="U870">
            <v>0</v>
          </cell>
          <cell r="V870">
            <v>0</v>
          </cell>
          <cell r="W870">
            <v>0</v>
          </cell>
          <cell r="X870">
            <v>0</v>
          </cell>
          <cell r="Y870">
            <v>0</v>
          </cell>
          <cell r="Z870">
            <v>0</v>
          </cell>
          <cell r="AA870">
            <v>0</v>
          </cell>
          <cell r="AB870">
            <v>0</v>
          </cell>
          <cell r="AC870">
            <v>0</v>
          </cell>
          <cell r="AD870">
            <v>0</v>
          </cell>
          <cell r="AE870">
            <v>0</v>
          </cell>
          <cell r="AF870">
            <v>0</v>
          </cell>
          <cell r="AG870">
            <v>0</v>
          </cell>
          <cell r="AH870">
            <v>0</v>
          </cell>
          <cell r="AI870">
            <v>0</v>
          </cell>
          <cell r="AJ870">
            <v>0</v>
          </cell>
          <cell r="AK870">
            <v>0</v>
          </cell>
          <cell r="AL870">
            <v>0</v>
          </cell>
          <cell r="AM870">
            <v>0</v>
          </cell>
          <cell r="AN870">
            <v>0</v>
          </cell>
          <cell r="AO870">
            <v>0</v>
          </cell>
          <cell r="AP870">
            <v>0</v>
          </cell>
          <cell r="AQ870">
            <v>0</v>
          </cell>
          <cell r="AR870">
            <v>0</v>
          </cell>
          <cell r="AS870">
            <v>0</v>
          </cell>
          <cell r="AT870">
            <v>0</v>
          </cell>
          <cell r="AU870">
            <v>0</v>
          </cell>
          <cell r="AV870">
            <v>0</v>
          </cell>
          <cell r="AW870">
            <v>0</v>
          </cell>
          <cell r="AX870">
            <v>0</v>
          </cell>
          <cell r="AY870">
            <v>0</v>
          </cell>
          <cell r="AZ870">
            <v>0</v>
          </cell>
          <cell r="BA870">
            <v>0</v>
          </cell>
          <cell r="BB870">
            <v>0</v>
          </cell>
          <cell r="BC870">
            <v>0</v>
          </cell>
          <cell r="BD870">
            <v>0</v>
          </cell>
          <cell r="BE870">
            <v>0</v>
          </cell>
          <cell r="BF870">
            <v>0</v>
          </cell>
          <cell r="BG870">
            <v>0</v>
          </cell>
          <cell r="BH870">
            <v>0</v>
          </cell>
          <cell r="BI870">
            <v>0</v>
          </cell>
          <cell r="BJ870">
            <v>0</v>
          </cell>
          <cell r="BK870">
            <v>0</v>
          </cell>
          <cell r="BL870">
            <v>0</v>
          </cell>
          <cell r="BM870">
            <v>0</v>
          </cell>
          <cell r="BN870">
            <v>0</v>
          </cell>
          <cell r="BO870">
            <v>0</v>
          </cell>
          <cell r="BP870">
            <v>0</v>
          </cell>
          <cell r="BQ870">
            <v>0</v>
          </cell>
          <cell r="BR870">
            <v>0</v>
          </cell>
          <cell r="BS870">
            <v>0</v>
          </cell>
          <cell r="BT870">
            <v>0</v>
          </cell>
          <cell r="BU870">
            <v>0</v>
          </cell>
          <cell r="BV870">
            <v>0</v>
          </cell>
          <cell r="BW870">
            <v>0</v>
          </cell>
          <cell r="BX870">
            <v>0</v>
          </cell>
          <cell r="BY870">
            <v>0</v>
          </cell>
          <cell r="BZ870">
            <v>0</v>
          </cell>
          <cell r="CA870">
            <v>0</v>
          </cell>
          <cell r="CB870">
            <v>0</v>
          </cell>
          <cell r="CC870">
            <v>0</v>
          </cell>
          <cell r="CD870">
            <v>0</v>
          </cell>
          <cell r="CE870">
            <v>0</v>
          </cell>
          <cell r="CF870">
            <v>0</v>
          </cell>
          <cell r="CG870">
            <v>0</v>
          </cell>
          <cell r="CH870">
            <v>0</v>
          </cell>
          <cell r="CI870">
            <v>0</v>
          </cell>
          <cell r="CJ870">
            <v>0</v>
          </cell>
          <cell r="CK870">
            <v>0</v>
          </cell>
          <cell r="CL870">
            <v>0</v>
          </cell>
          <cell r="CM870">
            <v>0</v>
          </cell>
          <cell r="CN870">
            <v>0</v>
          </cell>
          <cell r="CO870">
            <v>0</v>
          </cell>
          <cell r="CP870">
            <v>0</v>
          </cell>
          <cell r="CQ870">
            <v>0</v>
          </cell>
          <cell r="CR870">
            <v>0</v>
          </cell>
          <cell r="CS870">
            <v>0</v>
          </cell>
          <cell r="CT870">
            <v>0</v>
          </cell>
          <cell r="CU870">
            <v>0</v>
          </cell>
          <cell r="CV870">
            <v>0</v>
          </cell>
          <cell r="CW870">
            <v>0</v>
          </cell>
          <cell r="CX870">
            <v>0</v>
          </cell>
          <cell r="CY870">
            <v>0</v>
          </cell>
          <cell r="CZ870">
            <v>0</v>
          </cell>
          <cell r="DA870">
            <v>0</v>
          </cell>
          <cell r="DB870">
            <v>0</v>
          </cell>
          <cell r="DC870">
            <v>0</v>
          </cell>
          <cell r="DD870">
            <v>0</v>
          </cell>
          <cell r="DE870">
            <v>0</v>
          </cell>
          <cell r="DF870">
            <v>0</v>
          </cell>
          <cell r="DG870">
            <v>0</v>
          </cell>
          <cell r="DH870">
            <v>0</v>
          </cell>
          <cell r="DI870">
            <v>0</v>
          </cell>
          <cell r="DJ870">
            <v>0</v>
          </cell>
          <cell r="DK870">
            <v>0</v>
          </cell>
          <cell r="DL870">
            <v>0</v>
          </cell>
          <cell r="DM870">
            <v>0</v>
          </cell>
          <cell r="DN870">
            <v>0</v>
          </cell>
          <cell r="DO870">
            <v>0</v>
          </cell>
          <cell r="DP870">
            <v>0</v>
          </cell>
          <cell r="DQ870">
            <v>0</v>
          </cell>
          <cell r="DR870">
            <v>0</v>
          </cell>
          <cell r="DS870">
            <v>0</v>
          </cell>
          <cell r="DT870">
            <v>0</v>
          </cell>
          <cell r="DU870">
            <v>0</v>
          </cell>
          <cell r="DV870">
            <v>0</v>
          </cell>
          <cell r="DW870">
            <v>0</v>
          </cell>
          <cell r="DX870">
            <v>0</v>
          </cell>
          <cell r="DY870">
            <v>0</v>
          </cell>
          <cell r="DZ870">
            <v>0</v>
          </cell>
          <cell r="EA870">
            <v>0</v>
          </cell>
          <cell r="EB870">
            <v>0</v>
          </cell>
          <cell r="EC870">
            <v>0</v>
          </cell>
          <cell r="ED870">
            <v>0</v>
          </cell>
          <cell r="EE870">
            <v>0</v>
          </cell>
          <cell r="EF870">
            <v>0</v>
          </cell>
          <cell r="EG870">
            <v>0</v>
          </cell>
          <cell r="EH870">
            <v>0</v>
          </cell>
          <cell r="EI870">
            <v>0</v>
          </cell>
          <cell r="EJ870">
            <v>0</v>
          </cell>
          <cell r="EK870">
            <v>0</v>
          </cell>
          <cell r="EL870">
            <v>0</v>
          </cell>
          <cell r="EM870">
            <v>0</v>
          </cell>
          <cell r="EN870">
            <v>0</v>
          </cell>
        </row>
        <row r="871">
          <cell r="A871">
            <v>0</v>
          </cell>
          <cell r="B871">
            <v>0</v>
          </cell>
          <cell r="C871">
            <v>0</v>
          </cell>
          <cell r="D871">
            <v>0</v>
          </cell>
          <cell r="E871">
            <v>0</v>
          </cell>
          <cell r="F871">
            <v>0</v>
          </cell>
          <cell r="G871">
            <v>0</v>
          </cell>
          <cell r="I871">
            <v>0</v>
          </cell>
          <cell r="J871">
            <v>0</v>
          </cell>
          <cell r="K871">
            <v>0</v>
          </cell>
          <cell r="L871">
            <v>0</v>
          </cell>
          <cell r="M871">
            <v>0</v>
          </cell>
          <cell r="N871">
            <v>0</v>
          </cell>
          <cell r="O871">
            <v>0</v>
          </cell>
          <cell r="P871">
            <v>0</v>
          </cell>
          <cell r="Q871">
            <v>0</v>
          </cell>
          <cell r="R871">
            <v>0</v>
          </cell>
          <cell r="S871">
            <v>0</v>
          </cell>
          <cell r="T871">
            <v>0</v>
          </cell>
          <cell r="U871">
            <v>0</v>
          </cell>
          <cell r="V871">
            <v>0</v>
          </cell>
          <cell r="W871">
            <v>0</v>
          </cell>
          <cell r="X871">
            <v>0</v>
          </cell>
          <cell r="Y871">
            <v>0</v>
          </cell>
          <cell r="Z871">
            <v>0</v>
          </cell>
          <cell r="AA871">
            <v>0</v>
          </cell>
          <cell r="AB871">
            <v>0</v>
          </cell>
          <cell r="AC871">
            <v>0</v>
          </cell>
          <cell r="AD871">
            <v>0</v>
          </cell>
          <cell r="AE871">
            <v>0</v>
          </cell>
          <cell r="AF871">
            <v>0</v>
          </cell>
          <cell r="AG871">
            <v>0</v>
          </cell>
          <cell r="AH871">
            <v>0</v>
          </cell>
          <cell r="AI871">
            <v>0</v>
          </cell>
          <cell r="AJ871">
            <v>0</v>
          </cell>
          <cell r="AK871">
            <v>0</v>
          </cell>
          <cell r="AL871">
            <v>0</v>
          </cell>
          <cell r="AM871">
            <v>0</v>
          </cell>
          <cell r="AN871">
            <v>0</v>
          </cell>
          <cell r="AO871">
            <v>0</v>
          </cell>
          <cell r="AP871">
            <v>0</v>
          </cell>
          <cell r="AQ871">
            <v>0</v>
          </cell>
          <cell r="AR871">
            <v>0</v>
          </cell>
          <cell r="AS871">
            <v>0</v>
          </cell>
          <cell r="AT871">
            <v>0</v>
          </cell>
          <cell r="AU871">
            <v>0</v>
          </cell>
          <cell r="AV871">
            <v>0</v>
          </cell>
          <cell r="AW871">
            <v>0</v>
          </cell>
          <cell r="AX871">
            <v>0</v>
          </cell>
          <cell r="AY871">
            <v>0</v>
          </cell>
          <cell r="AZ871">
            <v>0</v>
          </cell>
          <cell r="BA871">
            <v>0</v>
          </cell>
          <cell r="BB871">
            <v>0</v>
          </cell>
          <cell r="BC871">
            <v>0</v>
          </cell>
          <cell r="BD871">
            <v>0</v>
          </cell>
          <cell r="BE871">
            <v>0</v>
          </cell>
          <cell r="BF871">
            <v>0</v>
          </cell>
          <cell r="BG871">
            <v>0</v>
          </cell>
          <cell r="BH871">
            <v>0</v>
          </cell>
          <cell r="BI871">
            <v>0</v>
          </cell>
          <cell r="BJ871">
            <v>0</v>
          </cell>
          <cell r="BK871">
            <v>0</v>
          </cell>
          <cell r="BL871">
            <v>0</v>
          </cell>
          <cell r="BM871">
            <v>0</v>
          </cell>
          <cell r="BN871">
            <v>0</v>
          </cell>
          <cell r="BO871">
            <v>0</v>
          </cell>
          <cell r="BP871">
            <v>0</v>
          </cell>
          <cell r="BQ871">
            <v>0</v>
          </cell>
          <cell r="BR871">
            <v>0</v>
          </cell>
          <cell r="BS871">
            <v>0</v>
          </cell>
          <cell r="BT871">
            <v>0</v>
          </cell>
          <cell r="BU871">
            <v>0</v>
          </cell>
          <cell r="BV871">
            <v>0</v>
          </cell>
          <cell r="BW871">
            <v>0</v>
          </cell>
          <cell r="BX871">
            <v>0</v>
          </cell>
          <cell r="BY871">
            <v>0</v>
          </cell>
          <cell r="BZ871">
            <v>0</v>
          </cell>
          <cell r="CA871">
            <v>0</v>
          </cell>
          <cell r="CB871">
            <v>0</v>
          </cell>
          <cell r="CC871">
            <v>0</v>
          </cell>
          <cell r="CD871">
            <v>0</v>
          </cell>
          <cell r="CE871">
            <v>0</v>
          </cell>
          <cell r="CF871">
            <v>0</v>
          </cell>
          <cell r="CG871">
            <v>0</v>
          </cell>
          <cell r="CH871">
            <v>0</v>
          </cell>
          <cell r="CI871">
            <v>0</v>
          </cell>
          <cell r="CJ871">
            <v>0</v>
          </cell>
          <cell r="CK871">
            <v>0</v>
          </cell>
          <cell r="CL871">
            <v>0</v>
          </cell>
          <cell r="CM871">
            <v>0</v>
          </cell>
          <cell r="CN871">
            <v>0</v>
          </cell>
          <cell r="CO871">
            <v>0</v>
          </cell>
          <cell r="CP871">
            <v>0</v>
          </cell>
          <cell r="CQ871">
            <v>0</v>
          </cell>
          <cell r="CR871">
            <v>0</v>
          </cell>
          <cell r="CS871">
            <v>0</v>
          </cell>
          <cell r="CT871">
            <v>0</v>
          </cell>
          <cell r="CU871">
            <v>0</v>
          </cell>
          <cell r="CV871">
            <v>0</v>
          </cell>
          <cell r="CW871">
            <v>0</v>
          </cell>
          <cell r="CX871">
            <v>0</v>
          </cell>
          <cell r="CY871">
            <v>0</v>
          </cell>
          <cell r="CZ871">
            <v>0</v>
          </cell>
          <cell r="DA871">
            <v>0</v>
          </cell>
          <cell r="DB871">
            <v>0</v>
          </cell>
          <cell r="DC871">
            <v>0</v>
          </cell>
          <cell r="DD871">
            <v>0</v>
          </cell>
          <cell r="DE871">
            <v>0</v>
          </cell>
          <cell r="DF871">
            <v>0</v>
          </cell>
          <cell r="DG871">
            <v>0</v>
          </cell>
          <cell r="DH871">
            <v>0</v>
          </cell>
          <cell r="DI871">
            <v>0</v>
          </cell>
          <cell r="DJ871">
            <v>0</v>
          </cell>
          <cell r="DK871">
            <v>0</v>
          </cell>
          <cell r="DL871">
            <v>0</v>
          </cell>
          <cell r="DM871">
            <v>0</v>
          </cell>
          <cell r="DN871">
            <v>0</v>
          </cell>
          <cell r="DO871">
            <v>0</v>
          </cell>
          <cell r="DP871">
            <v>0</v>
          </cell>
          <cell r="DQ871">
            <v>0</v>
          </cell>
          <cell r="DR871">
            <v>0</v>
          </cell>
          <cell r="DS871">
            <v>0</v>
          </cell>
          <cell r="DT871">
            <v>0</v>
          </cell>
          <cell r="DU871">
            <v>0</v>
          </cell>
          <cell r="DV871">
            <v>0</v>
          </cell>
          <cell r="DW871">
            <v>0</v>
          </cell>
          <cell r="DX871">
            <v>0</v>
          </cell>
          <cell r="DY871">
            <v>0</v>
          </cell>
          <cell r="DZ871">
            <v>0</v>
          </cell>
          <cell r="EA871">
            <v>0</v>
          </cell>
          <cell r="EB871">
            <v>0</v>
          </cell>
          <cell r="EC871">
            <v>0</v>
          </cell>
          <cell r="ED871">
            <v>0</v>
          </cell>
          <cell r="EE871">
            <v>0</v>
          </cell>
          <cell r="EF871">
            <v>0</v>
          </cell>
          <cell r="EG871">
            <v>0</v>
          </cell>
          <cell r="EH871">
            <v>0</v>
          </cell>
          <cell r="EI871">
            <v>0</v>
          </cell>
          <cell r="EJ871">
            <v>0</v>
          </cell>
          <cell r="EK871">
            <v>0</v>
          </cell>
          <cell r="EL871">
            <v>0</v>
          </cell>
          <cell r="EM871">
            <v>0</v>
          </cell>
          <cell r="EN871">
            <v>0</v>
          </cell>
        </row>
        <row r="872">
          <cell r="A872">
            <v>0</v>
          </cell>
          <cell r="B872">
            <v>0</v>
          </cell>
          <cell r="C872">
            <v>0</v>
          </cell>
          <cell r="D872">
            <v>0</v>
          </cell>
          <cell r="E872">
            <v>0</v>
          </cell>
          <cell r="F872">
            <v>0</v>
          </cell>
          <cell r="G872">
            <v>0</v>
          </cell>
          <cell r="I872">
            <v>0</v>
          </cell>
          <cell r="J872">
            <v>0</v>
          </cell>
          <cell r="K872">
            <v>0</v>
          </cell>
          <cell r="L872">
            <v>0</v>
          </cell>
          <cell r="M872">
            <v>0</v>
          </cell>
          <cell r="N872">
            <v>0</v>
          </cell>
          <cell r="O872">
            <v>0</v>
          </cell>
          <cell r="P872">
            <v>0</v>
          </cell>
          <cell r="Q872">
            <v>0</v>
          </cell>
          <cell r="R872">
            <v>0</v>
          </cell>
          <cell r="S872">
            <v>0</v>
          </cell>
          <cell r="T872">
            <v>0</v>
          </cell>
          <cell r="U872">
            <v>0</v>
          </cell>
          <cell r="V872">
            <v>0</v>
          </cell>
          <cell r="W872">
            <v>0</v>
          </cell>
          <cell r="X872">
            <v>0</v>
          </cell>
          <cell r="Y872">
            <v>0</v>
          </cell>
          <cell r="Z872">
            <v>0</v>
          </cell>
          <cell r="AA872">
            <v>0</v>
          </cell>
          <cell r="AB872">
            <v>0</v>
          </cell>
          <cell r="AC872">
            <v>0</v>
          </cell>
          <cell r="AD872">
            <v>0</v>
          </cell>
          <cell r="AE872">
            <v>0</v>
          </cell>
          <cell r="AF872">
            <v>0</v>
          </cell>
          <cell r="AG872">
            <v>0</v>
          </cell>
          <cell r="AH872">
            <v>0</v>
          </cell>
          <cell r="AI872">
            <v>0</v>
          </cell>
          <cell r="AJ872">
            <v>0</v>
          </cell>
          <cell r="AK872">
            <v>0</v>
          </cell>
          <cell r="AL872">
            <v>0</v>
          </cell>
          <cell r="AM872">
            <v>0</v>
          </cell>
          <cell r="AN872">
            <v>0</v>
          </cell>
          <cell r="AO872">
            <v>0</v>
          </cell>
          <cell r="AP872">
            <v>0</v>
          </cell>
          <cell r="AQ872">
            <v>0</v>
          </cell>
          <cell r="AR872">
            <v>0</v>
          </cell>
          <cell r="AS872">
            <v>0</v>
          </cell>
          <cell r="AT872">
            <v>0</v>
          </cell>
          <cell r="AU872">
            <v>0</v>
          </cell>
          <cell r="AV872">
            <v>0</v>
          </cell>
          <cell r="AW872">
            <v>0</v>
          </cell>
          <cell r="AX872">
            <v>0</v>
          </cell>
          <cell r="AY872">
            <v>0</v>
          </cell>
          <cell r="AZ872">
            <v>0</v>
          </cell>
          <cell r="BA872">
            <v>0</v>
          </cell>
          <cell r="BB872">
            <v>0</v>
          </cell>
          <cell r="BC872">
            <v>0</v>
          </cell>
          <cell r="BD872">
            <v>0</v>
          </cell>
          <cell r="BE872">
            <v>0</v>
          </cell>
          <cell r="BF872">
            <v>0</v>
          </cell>
          <cell r="BG872">
            <v>0</v>
          </cell>
          <cell r="BH872">
            <v>0</v>
          </cell>
          <cell r="BI872">
            <v>0</v>
          </cell>
          <cell r="BJ872">
            <v>0</v>
          </cell>
          <cell r="BK872">
            <v>0</v>
          </cell>
          <cell r="BL872">
            <v>0</v>
          </cell>
          <cell r="BM872">
            <v>0</v>
          </cell>
          <cell r="BN872">
            <v>0</v>
          </cell>
          <cell r="BO872">
            <v>0</v>
          </cell>
          <cell r="BP872">
            <v>0</v>
          </cell>
          <cell r="BQ872">
            <v>0</v>
          </cell>
          <cell r="BR872">
            <v>0</v>
          </cell>
          <cell r="BS872">
            <v>0</v>
          </cell>
          <cell r="BT872">
            <v>0</v>
          </cell>
          <cell r="BU872">
            <v>0</v>
          </cell>
          <cell r="BV872">
            <v>0</v>
          </cell>
          <cell r="BW872">
            <v>0</v>
          </cell>
          <cell r="BX872">
            <v>0</v>
          </cell>
          <cell r="BY872">
            <v>0</v>
          </cell>
          <cell r="BZ872">
            <v>0</v>
          </cell>
          <cell r="CA872">
            <v>0</v>
          </cell>
          <cell r="CB872">
            <v>0</v>
          </cell>
          <cell r="CC872">
            <v>0</v>
          </cell>
          <cell r="CD872">
            <v>0</v>
          </cell>
          <cell r="CE872">
            <v>0</v>
          </cell>
          <cell r="CF872">
            <v>0</v>
          </cell>
          <cell r="CG872">
            <v>0</v>
          </cell>
          <cell r="CH872">
            <v>0</v>
          </cell>
          <cell r="CI872">
            <v>0</v>
          </cell>
          <cell r="CJ872">
            <v>0</v>
          </cell>
          <cell r="CK872">
            <v>0</v>
          </cell>
          <cell r="CL872">
            <v>0</v>
          </cell>
          <cell r="CM872">
            <v>0</v>
          </cell>
          <cell r="CN872">
            <v>0</v>
          </cell>
          <cell r="CO872">
            <v>0</v>
          </cell>
          <cell r="CP872">
            <v>0</v>
          </cell>
          <cell r="CQ872">
            <v>0</v>
          </cell>
          <cell r="CR872">
            <v>0</v>
          </cell>
          <cell r="CS872">
            <v>0</v>
          </cell>
          <cell r="CT872">
            <v>0</v>
          </cell>
          <cell r="CU872">
            <v>0</v>
          </cell>
          <cell r="CV872">
            <v>0</v>
          </cell>
          <cell r="CW872">
            <v>0</v>
          </cell>
          <cell r="CX872">
            <v>0</v>
          </cell>
          <cell r="CY872">
            <v>0</v>
          </cell>
          <cell r="CZ872">
            <v>0</v>
          </cell>
          <cell r="DA872">
            <v>0</v>
          </cell>
          <cell r="DB872">
            <v>0</v>
          </cell>
          <cell r="DC872">
            <v>0</v>
          </cell>
          <cell r="DD872">
            <v>0</v>
          </cell>
          <cell r="DE872">
            <v>0</v>
          </cell>
          <cell r="DF872">
            <v>0</v>
          </cell>
          <cell r="DG872">
            <v>0</v>
          </cell>
          <cell r="DH872">
            <v>0</v>
          </cell>
          <cell r="DI872">
            <v>0</v>
          </cell>
          <cell r="DJ872">
            <v>0</v>
          </cell>
          <cell r="DK872">
            <v>0</v>
          </cell>
          <cell r="DL872">
            <v>0</v>
          </cell>
          <cell r="DM872">
            <v>0</v>
          </cell>
          <cell r="DN872">
            <v>0</v>
          </cell>
          <cell r="DO872">
            <v>0</v>
          </cell>
          <cell r="DP872">
            <v>0</v>
          </cell>
          <cell r="DQ872">
            <v>0</v>
          </cell>
          <cell r="DR872">
            <v>0</v>
          </cell>
          <cell r="DS872">
            <v>0</v>
          </cell>
          <cell r="DT872">
            <v>0</v>
          </cell>
          <cell r="DU872">
            <v>0</v>
          </cell>
          <cell r="DV872">
            <v>0</v>
          </cell>
          <cell r="DW872">
            <v>0</v>
          </cell>
          <cell r="DX872">
            <v>0</v>
          </cell>
          <cell r="DY872">
            <v>0</v>
          </cell>
          <cell r="DZ872">
            <v>0</v>
          </cell>
          <cell r="EA872">
            <v>0</v>
          </cell>
          <cell r="EB872">
            <v>0</v>
          </cell>
          <cell r="EC872">
            <v>0</v>
          </cell>
          <cell r="ED872">
            <v>0</v>
          </cell>
          <cell r="EE872">
            <v>0</v>
          </cell>
          <cell r="EF872">
            <v>0</v>
          </cell>
          <cell r="EG872">
            <v>0</v>
          </cell>
          <cell r="EH872">
            <v>0</v>
          </cell>
          <cell r="EI872">
            <v>0</v>
          </cell>
          <cell r="EJ872">
            <v>0</v>
          </cell>
          <cell r="EK872">
            <v>0</v>
          </cell>
          <cell r="EL872">
            <v>0</v>
          </cell>
          <cell r="EM872">
            <v>0</v>
          </cell>
          <cell r="EN872">
            <v>0</v>
          </cell>
        </row>
        <row r="873">
          <cell r="A873">
            <v>0</v>
          </cell>
          <cell r="B873">
            <v>0</v>
          </cell>
          <cell r="C873">
            <v>0</v>
          </cell>
          <cell r="D873">
            <v>0</v>
          </cell>
          <cell r="E873">
            <v>0</v>
          </cell>
          <cell r="F873">
            <v>0</v>
          </cell>
          <cell r="G873">
            <v>0</v>
          </cell>
          <cell r="I873">
            <v>0</v>
          </cell>
          <cell r="J873">
            <v>0</v>
          </cell>
          <cell r="K873">
            <v>0</v>
          </cell>
          <cell r="L873">
            <v>0</v>
          </cell>
          <cell r="M873">
            <v>0</v>
          </cell>
          <cell r="N873">
            <v>0</v>
          </cell>
          <cell r="O873">
            <v>0</v>
          </cell>
          <cell r="P873">
            <v>0</v>
          </cell>
          <cell r="Q873">
            <v>0</v>
          </cell>
          <cell r="R873">
            <v>0</v>
          </cell>
          <cell r="S873">
            <v>0</v>
          </cell>
          <cell r="T873">
            <v>0</v>
          </cell>
          <cell r="U873">
            <v>0</v>
          </cell>
          <cell r="V873">
            <v>0</v>
          </cell>
          <cell r="W873">
            <v>0</v>
          </cell>
          <cell r="X873">
            <v>0</v>
          </cell>
          <cell r="Y873">
            <v>0</v>
          </cell>
          <cell r="Z873">
            <v>0</v>
          </cell>
          <cell r="AA873">
            <v>0</v>
          </cell>
          <cell r="AB873">
            <v>0</v>
          </cell>
          <cell r="AC873">
            <v>0</v>
          </cell>
          <cell r="AD873">
            <v>0</v>
          </cell>
          <cell r="AE873">
            <v>0</v>
          </cell>
          <cell r="AF873">
            <v>0</v>
          </cell>
          <cell r="AG873">
            <v>0</v>
          </cell>
          <cell r="AH873">
            <v>0</v>
          </cell>
          <cell r="AI873">
            <v>0</v>
          </cell>
          <cell r="AJ873">
            <v>0</v>
          </cell>
          <cell r="AK873">
            <v>0</v>
          </cell>
          <cell r="AL873">
            <v>0</v>
          </cell>
          <cell r="AM873">
            <v>0</v>
          </cell>
          <cell r="AN873">
            <v>0</v>
          </cell>
          <cell r="AO873">
            <v>0</v>
          </cell>
          <cell r="AP873">
            <v>0</v>
          </cell>
          <cell r="AQ873">
            <v>0</v>
          </cell>
          <cell r="AR873">
            <v>0</v>
          </cell>
          <cell r="AS873">
            <v>0</v>
          </cell>
          <cell r="AT873">
            <v>0</v>
          </cell>
          <cell r="AU873">
            <v>0</v>
          </cell>
          <cell r="AV873">
            <v>0</v>
          </cell>
          <cell r="AW873">
            <v>0</v>
          </cell>
          <cell r="AX873">
            <v>0</v>
          </cell>
          <cell r="AY873">
            <v>0</v>
          </cell>
          <cell r="AZ873">
            <v>0</v>
          </cell>
          <cell r="BA873">
            <v>0</v>
          </cell>
          <cell r="BB873">
            <v>0</v>
          </cell>
          <cell r="BC873">
            <v>0</v>
          </cell>
          <cell r="BD873">
            <v>0</v>
          </cell>
          <cell r="BE873">
            <v>0</v>
          </cell>
          <cell r="BF873">
            <v>0</v>
          </cell>
          <cell r="BG873">
            <v>0</v>
          </cell>
          <cell r="BH873">
            <v>0</v>
          </cell>
          <cell r="BI873">
            <v>0</v>
          </cell>
          <cell r="BJ873">
            <v>0</v>
          </cell>
          <cell r="BK873">
            <v>0</v>
          </cell>
          <cell r="BL873">
            <v>0</v>
          </cell>
          <cell r="BM873">
            <v>0</v>
          </cell>
          <cell r="BN873">
            <v>0</v>
          </cell>
          <cell r="BO873">
            <v>0</v>
          </cell>
          <cell r="BP873">
            <v>0</v>
          </cell>
          <cell r="BQ873">
            <v>0</v>
          </cell>
          <cell r="BR873">
            <v>0</v>
          </cell>
          <cell r="BS873">
            <v>0</v>
          </cell>
          <cell r="BT873">
            <v>0</v>
          </cell>
          <cell r="BU873">
            <v>0</v>
          </cell>
          <cell r="BV873">
            <v>0</v>
          </cell>
          <cell r="BW873">
            <v>0</v>
          </cell>
          <cell r="BX873">
            <v>0</v>
          </cell>
          <cell r="BY873">
            <v>0</v>
          </cell>
          <cell r="BZ873">
            <v>0</v>
          </cell>
          <cell r="CA873">
            <v>0</v>
          </cell>
          <cell r="CB873">
            <v>0</v>
          </cell>
          <cell r="CC873">
            <v>0</v>
          </cell>
          <cell r="CD873">
            <v>0</v>
          </cell>
          <cell r="CE873">
            <v>0</v>
          </cell>
          <cell r="CF873">
            <v>0</v>
          </cell>
          <cell r="CG873">
            <v>0</v>
          </cell>
          <cell r="CH873">
            <v>0</v>
          </cell>
          <cell r="CI873">
            <v>0</v>
          </cell>
          <cell r="CJ873">
            <v>0</v>
          </cell>
          <cell r="CK873">
            <v>0</v>
          </cell>
          <cell r="CL873">
            <v>0</v>
          </cell>
          <cell r="CM873">
            <v>0</v>
          </cell>
          <cell r="CN873">
            <v>0</v>
          </cell>
          <cell r="CO873">
            <v>0</v>
          </cell>
          <cell r="CP873">
            <v>0</v>
          </cell>
          <cell r="CQ873">
            <v>0</v>
          </cell>
          <cell r="CR873">
            <v>0</v>
          </cell>
          <cell r="CS873">
            <v>0</v>
          </cell>
          <cell r="CT873">
            <v>0</v>
          </cell>
          <cell r="CU873">
            <v>0</v>
          </cell>
          <cell r="CV873">
            <v>0</v>
          </cell>
          <cell r="CW873">
            <v>0</v>
          </cell>
          <cell r="CX873">
            <v>0</v>
          </cell>
          <cell r="CY873">
            <v>0</v>
          </cell>
          <cell r="CZ873">
            <v>0</v>
          </cell>
          <cell r="DA873">
            <v>0</v>
          </cell>
          <cell r="DB873">
            <v>0</v>
          </cell>
          <cell r="DC873">
            <v>0</v>
          </cell>
          <cell r="DD873">
            <v>0</v>
          </cell>
          <cell r="DE873">
            <v>0</v>
          </cell>
          <cell r="DF873">
            <v>0</v>
          </cell>
          <cell r="DG873">
            <v>0</v>
          </cell>
          <cell r="DH873">
            <v>0</v>
          </cell>
          <cell r="DI873">
            <v>0</v>
          </cell>
          <cell r="DJ873">
            <v>0</v>
          </cell>
          <cell r="DK873">
            <v>0</v>
          </cell>
          <cell r="DL873">
            <v>0</v>
          </cell>
          <cell r="DM873">
            <v>0</v>
          </cell>
          <cell r="DN873">
            <v>0</v>
          </cell>
          <cell r="DO873">
            <v>0</v>
          </cell>
          <cell r="DP873">
            <v>0</v>
          </cell>
          <cell r="DQ873">
            <v>0</v>
          </cell>
          <cell r="DR873">
            <v>0</v>
          </cell>
          <cell r="DS873">
            <v>0</v>
          </cell>
          <cell r="DT873">
            <v>0</v>
          </cell>
          <cell r="DU873">
            <v>0</v>
          </cell>
          <cell r="DV873">
            <v>0</v>
          </cell>
          <cell r="DW873">
            <v>0</v>
          </cell>
          <cell r="DX873">
            <v>0</v>
          </cell>
          <cell r="DY873">
            <v>0</v>
          </cell>
          <cell r="DZ873">
            <v>0</v>
          </cell>
          <cell r="EA873">
            <v>0</v>
          </cell>
          <cell r="EB873">
            <v>0</v>
          </cell>
          <cell r="EC873">
            <v>0</v>
          </cell>
          <cell r="ED873">
            <v>0</v>
          </cell>
          <cell r="EE873">
            <v>0</v>
          </cell>
          <cell r="EF873">
            <v>0</v>
          </cell>
          <cell r="EG873">
            <v>0</v>
          </cell>
          <cell r="EH873">
            <v>0</v>
          </cell>
          <cell r="EI873">
            <v>0</v>
          </cell>
          <cell r="EJ873">
            <v>0</v>
          </cell>
          <cell r="EK873">
            <v>0</v>
          </cell>
          <cell r="EL873">
            <v>0</v>
          </cell>
          <cell r="EM873">
            <v>0</v>
          </cell>
          <cell r="EN873">
            <v>0</v>
          </cell>
        </row>
        <row r="874">
          <cell r="A874">
            <v>0</v>
          </cell>
          <cell r="B874">
            <v>0</v>
          </cell>
          <cell r="C874">
            <v>0</v>
          </cell>
          <cell r="D874">
            <v>0</v>
          </cell>
          <cell r="E874">
            <v>0</v>
          </cell>
          <cell r="F874">
            <v>0</v>
          </cell>
          <cell r="G874">
            <v>0</v>
          </cell>
          <cell r="I874">
            <v>0</v>
          </cell>
          <cell r="J874">
            <v>0</v>
          </cell>
          <cell r="K874">
            <v>0</v>
          </cell>
          <cell r="L874">
            <v>0</v>
          </cell>
          <cell r="M874">
            <v>0</v>
          </cell>
          <cell r="N874">
            <v>0</v>
          </cell>
          <cell r="O874">
            <v>0</v>
          </cell>
          <cell r="P874">
            <v>0</v>
          </cell>
          <cell r="Q874">
            <v>0</v>
          </cell>
          <cell r="R874">
            <v>0</v>
          </cell>
          <cell r="S874">
            <v>0</v>
          </cell>
          <cell r="T874">
            <v>0</v>
          </cell>
          <cell r="U874">
            <v>0</v>
          </cell>
          <cell r="V874">
            <v>0</v>
          </cell>
          <cell r="W874">
            <v>0</v>
          </cell>
          <cell r="X874">
            <v>0</v>
          </cell>
          <cell r="Y874">
            <v>0</v>
          </cell>
          <cell r="Z874">
            <v>0</v>
          </cell>
          <cell r="AA874">
            <v>0</v>
          </cell>
          <cell r="AB874">
            <v>0</v>
          </cell>
          <cell r="AC874">
            <v>0</v>
          </cell>
          <cell r="AD874">
            <v>0</v>
          </cell>
          <cell r="AE874">
            <v>0</v>
          </cell>
          <cell r="AF874">
            <v>0</v>
          </cell>
          <cell r="AG874">
            <v>0</v>
          </cell>
          <cell r="AH874">
            <v>0</v>
          </cell>
          <cell r="AI874">
            <v>0</v>
          </cell>
          <cell r="AJ874">
            <v>0</v>
          </cell>
          <cell r="AK874">
            <v>0</v>
          </cell>
          <cell r="AL874">
            <v>0</v>
          </cell>
          <cell r="AM874">
            <v>0</v>
          </cell>
          <cell r="AN874">
            <v>0</v>
          </cell>
          <cell r="AO874">
            <v>0</v>
          </cell>
          <cell r="AP874">
            <v>0</v>
          </cell>
          <cell r="AQ874">
            <v>0</v>
          </cell>
          <cell r="AR874">
            <v>0</v>
          </cell>
          <cell r="AS874">
            <v>0</v>
          </cell>
          <cell r="AT874">
            <v>0</v>
          </cell>
          <cell r="AU874">
            <v>0</v>
          </cell>
          <cell r="AV874">
            <v>0</v>
          </cell>
          <cell r="AW874">
            <v>0</v>
          </cell>
          <cell r="AX874">
            <v>0</v>
          </cell>
          <cell r="AY874">
            <v>0</v>
          </cell>
          <cell r="AZ874">
            <v>0</v>
          </cell>
          <cell r="BA874">
            <v>0</v>
          </cell>
          <cell r="BB874">
            <v>0</v>
          </cell>
          <cell r="BC874">
            <v>0</v>
          </cell>
          <cell r="BD874">
            <v>0</v>
          </cell>
          <cell r="BE874">
            <v>0</v>
          </cell>
          <cell r="BF874">
            <v>0</v>
          </cell>
          <cell r="BG874">
            <v>0</v>
          </cell>
          <cell r="BH874">
            <v>0</v>
          </cell>
          <cell r="BI874">
            <v>0</v>
          </cell>
          <cell r="BJ874">
            <v>0</v>
          </cell>
          <cell r="BK874">
            <v>0</v>
          </cell>
          <cell r="BL874">
            <v>0</v>
          </cell>
          <cell r="BM874">
            <v>0</v>
          </cell>
          <cell r="BN874">
            <v>0</v>
          </cell>
          <cell r="BO874">
            <v>0</v>
          </cell>
          <cell r="BP874">
            <v>0</v>
          </cell>
          <cell r="BQ874">
            <v>0</v>
          </cell>
          <cell r="BR874">
            <v>0</v>
          </cell>
          <cell r="BS874">
            <v>0</v>
          </cell>
          <cell r="BT874">
            <v>0</v>
          </cell>
          <cell r="BU874">
            <v>0</v>
          </cell>
          <cell r="BV874">
            <v>0</v>
          </cell>
          <cell r="BW874">
            <v>0</v>
          </cell>
          <cell r="BX874">
            <v>0</v>
          </cell>
          <cell r="BY874">
            <v>0</v>
          </cell>
          <cell r="BZ874">
            <v>0</v>
          </cell>
          <cell r="CA874">
            <v>0</v>
          </cell>
          <cell r="CB874">
            <v>0</v>
          </cell>
          <cell r="CC874">
            <v>0</v>
          </cell>
          <cell r="CD874">
            <v>0</v>
          </cell>
          <cell r="CE874">
            <v>0</v>
          </cell>
          <cell r="CF874">
            <v>0</v>
          </cell>
          <cell r="CG874">
            <v>0</v>
          </cell>
          <cell r="CH874">
            <v>0</v>
          </cell>
          <cell r="CI874">
            <v>0</v>
          </cell>
          <cell r="CJ874">
            <v>0</v>
          </cell>
          <cell r="CK874">
            <v>0</v>
          </cell>
          <cell r="CL874">
            <v>0</v>
          </cell>
          <cell r="CM874">
            <v>0</v>
          </cell>
          <cell r="CN874">
            <v>0</v>
          </cell>
          <cell r="CO874">
            <v>0</v>
          </cell>
          <cell r="CP874">
            <v>0</v>
          </cell>
          <cell r="CQ874">
            <v>0</v>
          </cell>
          <cell r="CR874">
            <v>0</v>
          </cell>
          <cell r="CS874">
            <v>0</v>
          </cell>
          <cell r="CT874">
            <v>0</v>
          </cell>
          <cell r="CU874">
            <v>0</v>
          </cell>
          <cell r="CV874">
            <v>0</v>
          </cell>
          <cell r="CW874">
            <v>0</v>
          </cell>
          <cell r="CX874">
            <v>0</v>
          </cell>
          <cell r="CY874">
            <v>0</v>
          </cell>
          <cell r="CZ874">
            <v>0</v>
          </cell>
          <cell r="DA874">
            <v>0</v>
          </cell>
          <cell r="DB874">
            <v>0</v>
          </cell>
          <cell r="DC874">
            <v>0</v>
          </cell>
          <cell r="DD874">
            <v>0</v>
          </cell>
          <cell r="DE874">
            <v>0</v>
          </cell>
          <cell r="DF874">
            <v>0</v>
          </cell>
          <cell r="DG874">
            <v>0</v>
          </cell>
          <cell r="DH874">
            <v>0</v>
          </cell>
          <cell r="DI874">
            <v>0</v>
          </cell>
          <cell r="DJ874">
            <v>0</v>
          </cell>
          <cell r="DK874">
            <v>0</v>
          </cell>
          <cell r="DL874">
            <v>0</v>
          </cell>
          <cell r="DM874">
            <v>0</v>
          </cell>
          <cell r="DN874">
            <v>0</v>
          </cell>
          <cell r="DO874">
            <v>0</v>
          </cell>
          <cell r="DP874">
            <v>0</v>
          </cell>
          <cell r="DQ874">
            <v>0</v>
          </cell>
          <cell r="DR874">
            <v>0</v>
          </cell>
          <cell r="DS874">
            <v>0</v>
          </cell>
          <cell r="DT874">
            <v>0</v>
          </cell>
          <cell r="DU874">
            <v>0</v>
          </cell>
          <cell r="DV874">
            <v>0</v>
          </cell>
          <cell r="DW874">
            <v>0</v>
          </cell>
          <cell r="DX874">
            <v>0</v>
          </cell>
          <cell r="DY874">
            <v>0</v>
          </cell>
          <cell r="DZ874">
            <v>0</v>
          </cell>
          <cell r="EA874">
            <v>0</v>
          </cell>
          <cell r="EB874">
            <v>0</v>
          </cell>
          <cell r="EC874">
            <v>0</v>
          </cell>
          <cell r="ED874">
            <v>0</v>
          </cell>
          <cell r="EE874">
            <v>0</v>
          </cell>
          <cell r="EF874">
            <v>0</v>
          </cell>
          <cell r="EG874">
            <v>0</v>
          </cell>
          <cell r="EH874">
            <v>0</v>
          </cell>
          <cell r="EI874">
            <v>0</v>
          </cell>
          <cell r="EJ874">
            <v>0</v>
          </cell>
          <cell r="EK874">
            <v>0</v>
          </cell>
          <cell r="EL874">
            <v>0</v>
          </cell>
          <cell r="EM874">
            <v>0</v>
          </cell>
          <cell r="EN874">
            <v>0</v>
          </cell>
        </row>
        <row r="875">
          <cell r="A875">
            <v>0</v>
          </cell>
          <cell r="B875">
            <v>0</v>
          </cell>
          <cell r="C875">
            <v>0</v>
          </cell>
          <cell r="D875">
            <v>0</v>
          </cell>
          <cell r="E875">
            <v>0</v>
          </cell>
          <cell r="F875">
            <v>0</v>
          </cell>
          <cell r="G875">
            <v>0</v>
          </cell>
          <cell r="I875">
            <v>0</v>
          </cell>
          <cell r="J875">
            <v>0</v>
          </cell>
          <cell r="K875">
            <v>0</v>
          </cell>
          <cell r="L875">
            <v>0</v>
          </cell>
          <cell r="M875">
            <v>0</v>
          </cell>
          <cell r="N875">
            <v>0</v>
          </cell>
          <cell r="O875">
            <v>0</v>
          </cell>
          <cell r="P875">
            <v>0</v>
          </cell>
          <cell r="Q875">
            <v>0</v>
          </cell>
          <cell r="R875">
            <v>0</v>
          </cell>
          <cell r="S875">
            <v>0</v>
          </cell>
          <cell r="T875">
            <v>0</v>
          </cell>
          <cell r="U875">
            <v>0</v>
          </cell>
          <cell r="V875">
            <v>0</v>
          </cell>
          <cell r="W875">
            <v>0</v>
          </cell>
          <cell r="X875">
            <v>0</v>
          </cell>
          <cell r="Y875">
            <v>0</v>
          </cell>
          <cell r="Z875">
            <v>0</v>
          </cell>
          <cell r="AA875">
            <v>0</v>
          </cell>
          <cell r="AB875">
            <v>0</v>
          </cell>
          <cell r="AC875">
            <v>0</v>
          </cell>
          <cell r="AD875">
            <v>0</v>
          </cell>
          <cell r="AE875">
            <v>0</v>
          </cell>
          <cell r="AF875">
            <v>0</v>
          </cell>
          <cell r="AG875">
            <v>0</v>
          </cell>
          <cell r="AH875">
            <v>0</v>
          </cell>
          <cell r="AI875">
            <v>0</v>
          </cell>
          <cell r="AJ875">
            <v>0</v>
          </cell>
          <cell r="AK875">
            <v>0</v>
          </cell>
          <cell r="AL875">
            <v>0</v>
          </cell>
          <cell r="AM875">
            <v>0</v>
          </cell>
          <cell r="AN875">
            <v>0</v>
          </cell>
          <cell r="AO875">
            <v>0</v>
          </cell>
          <cell r="AP875">
            <v>0</v>
          </cell>
          <cell r="AQ875">
            <v>0</v>
          </cell>
          <cell r="AR875">
            <v>0</v>
          </cell>
          <cell r="AS875">
            <v>0</v>
          </cell>
          <cell r="AT875">
            <v>0</v>
          </cell>
          <cell r="AU875">
            <v>0</v>
          </cell>
          <cell r="AV875">
            <v>0</v>
          </cell>
          <cell r="AW875">
            <v>0</v>
          </cell>
          <cell r="AX875">
            <v>0</v>
          </cell>
          <cell r="AY875">
            <v>0</v>
          </cell>
          <cell r="AZ875">
            <v>0</v>
          </cell>
          <cell r="BA875">
            <v>0</v>
          </cell>
          <cell r="BB875">
            <v>0</v>
          </cell>
          <cell r="BC875">
            <v>0</v>
          </cell>
          <cell r="BD875">
            <v>0</v>
          </cell>
          <cell r="BE875">
            <v>0</v>
          </cell>
          <cell r="BF875">
            <v>0</v>
          </cell>
          <cell r="BG875">
            <v>0</v>
          </cell>
          <cell r="BH875">
            <v>0</v>
          </cell>
          <cell r="BI875">
            <v>0</v>
          </cell>
          <cell r="BJ875">
            <v>0</v>
          </cell>
          <cell r="BK875">
            <v>0</v>
          </cell>
          <cell r="BL875">
            <v>0</v>
          </cell>
          <cell r="BM875">
            <v>0</v>
          </cell>
          <cell r="BN875">
            <v>0</v>
          </cell>
          <cell r="BO875">
            <v>0</v>
          </cell>
          <cell r="BP875">
            <v>0</v>
          </cell>
          <cell r="BQ875">
            <v>0</v>
          </cell>
          <cell r="BR875">
            <v>0</v>
          </cell>
          <cell r="BS875">
            <v>0</v>
          </cell>
          <cell r="BT875">
            <v>0</v>
          </cell>
          <cell r="BU875">
            <v>0</v>
          </cell>
          <cell r="BV875">
            <v>0</v>
          </cell>
          <cell r="BW875">
            <v>0</v>
          </cell>
          <cell r="BX875">
            <v>0</v>
          </cell>
          <cell r="BY875">
            <v>0</v>
          </cell>
          <cell r="BZ875">
            <v>0</v>
          </cell>
          <cell r="CA875">
            <v>0</v>
          </cell>
          <cell r="CB875">
            <v>0</v>
          </cell>
          <cell r="CC875">
            <v>0</v>
          </cell>
          <cell r="CD875">
            <v>0</v>
          </cell>
          <cell r="CE875">
            <v>0</v>
          </cell>
          <cell r="CF875">
            <v>0</v>
          </cell>
          <cell r="CG875">
            <v>0</v>
          </cell>
          <cell r="CH875">
            <v>0</v>
          </cell>
          <cell r="CI875">
            <v>0</v>
          </cell>
          <cell r="CJ875">
            <v>0</v>
          </cell>
          <cell r="CK875">
            <v>0</v>
          </cell>
          <cell r="CL875">
            <v>0</v>
          </cell>
          <cell r="CM875">
            <v>0</v>
          </cell>
          <cell r="CN875">
            <v>0</v>
          </cell>
          <cell r="CO875">
            <v>0</v>
          </cell>
          <cell r="CP875">
            <v>0</v>
          </cell>
          <cell r="CQ875">
            <v>0</v>
          </cell>
          <cell r="CR875">
            <v>0</v>
          </cell>
          <cell r="CS875">
            <v>0</v>
          </cell>
          <cell r="CT875">
            <v>0</v>
          </cell>
          <cell r="CU875">
            <v>0</v>
          </cell>
          <cell r="CV875">
            <v>0</v>
          </cell>
          <cell r="CW875">
            <v>0</v>
          </cell>
          <cell r="CX875">
            <v>0</v>
          </cell>
          <cell r="CY875">
            <v>0</v>
          </cell>
          <cell r="CZ875">
            <v>0</v>
          </cell>
          <cell r="DA875">
            <v>0</v>
          </cell>
          <cell r="DB875">
            <v>0</v>
          </cell>
          <cell r="DC875">
            <v>0</v>
          </cell>
          <cell r="DD875">
            <v>0</v>
          </cell>
          <cell r="DE875">
            <v>0</v>
          </cell>
          <cell r="DF875">
            <v>0</v>
          </cell>
          <cell r="DG875">
            <v>0</v>
          </cell>
          <cell r="DH875">
            <v>0</v>
          </cell>
          <cell r="DI875">
            <v>0</v>
          </cell>
          <cell r="DJ875">
            <v>0</v>
          </cell>
          <cell r="DK875">
            <v>0</v>
          </cell>
          <cell r="DL875">
            <v>0</v>
          </cell>
          <cell r="DM875">
            <v>0</v>
          </cell>
          <cell r="DN875">
            <v>0</v>
          </cell>
          <cell r="DO875">
            <v>0</v>
          </cell>
          <cell r="DP875">
            <v>0</v>
          </cell>
          <cell r="DQ875">
            <v>0</v>
          </cell>
          <cell r="DR875">
            <v>0</v>
          </cell>
          <cell r="DS875">
            <v>0</v>
          </cell>
          <cell r="DT875">
            <v>0</v>
          </cell>
          <cell r="DU875">
            <v>0</v>
          </cell>
          <cell r="DV875">
            <v>0</v>
          </cell>
          <cell r="DW875">
            <v>0</v>
          </cell>
          <cell r="DX875">
            <v>0</v>
          </cell>
          <cell r="DY875">
            <v>0</v>
          </cell>
          <cell r="DZ875">
            <v>0</v>
          </cell>
          <cell r="EA875">
            <v>0</v>
          </cell>
          <cell r="EB875">
            <v>0</v>
          </cell>
          <cell r="EC875">
            <v>0</v>
          </cell>
          <cell r="ED875">
            <v>0</v>
          </cell>
          <cell r="EE875">
            <v>0</v>
          </cell>
          <cell r="EF875">
            <v>0</v>
          </cell>
          <cell r="EG875">
            <v>0</v>
          </cell>
          <cell r="EH875">
            <v>0</v>
          </cell>
          <cell r="EI875">
            <v>0</v>
          </cell>
          <cell r="EJ875">
            <v>0</v>
          </cell>
          <cell r="EK875">
            <v>0</v>
          </cell>
          <cell r="EL875">
            <v>0</v>
          </cell>
          <cell r="EM875">
            <v>0</v>
          </cell>
          <cell r="EN875">
            <v>0</v>
          </cell>
        </row>
        <row r="876">
          <cell r="A876">
            <v>0</v>
          </cell>
          <cell r="B876">
            <v>0</v>
          </cell>
          <cell r="C876">
            <v>0</v>
          </cell>
          <cell r="D876">
            <v>0</v>
          </cell>
          <cell r="E876">
            <v>0</v>
          </cell>
          <cell r="F876">
            <v>0</v>
          </cell>
          <cell r="G876">
            <v>0</v>
          </cell>
          <cell r="I876">
            <v>0</v>
          </cell>
          <cell r="J876">
            <v>0</v>
          </cell>
          <cell r="K876">
            <v>0</v>
          </cell>
          <cell r="L876">
            <v>0</v>
          </cell>
          <cell r="M876">
            <v>0</v>
          </cell>
          <cell r="N876">
            <v>0</v>
          </cell>
          <cell r="O876">
            <v>0</v>
          </cell>
          <cell r="P876">
            <v>0</v>
          </cell>
          <cell r="Q876">
            <v>0</v>
          </cell>
          <cell r="R876">
            <v>0</v>
          </cell>
          <cell r="S876">
            <v>0</v>
          </cell>
          <cell r="T876">
            <v>0</v>
          </cell>
          <cell r="U876">
            <v>0</v>
          </cell>
          <cell r="V876">
            <v>0</v>
          </cell>
          <cell r="W876">
            <v>0</v>
          </cell>
          <cell r="X876">
            <v>0</v>
          </cell>
          <cell r="Y876">
            <v>0</v>
          </cell>
          <cell r="Z876">
            <v>0</v>
          </cell>
          <cell r="AA876">
            <v>0</v>
          </cell>
          <cell r="AB876">
            <v>0</v>
          </cell>
          <cell r="AC876">
            <v>0</v>
          </cell>
          <cell r="AD876">
            <v>0</v>
          </cell>
          <cell r="AE876">
            <v>0</v>
          </cell>
          <cell r="AF876">
            <v>0</v>
          </cell>
          <cell r="AG876">
            <v>0</v>
          </cell>
          <cell r="AH876">
            <v>0</v>
          </cell>
          <cell r="AI876">
            <v>0</v>
          </cell>
          <cell r="AJ876">
            <v>0</v>
          </cell>
          <cell r="AK876">
            <v>0</v>
          </cell>
          <cell r="AL876">
            <v>0</v>
          </cell>
          <cell r="AM876">
            <v>0</v>
          </cell>
          <cell r="AN876">
            <v>0</v>
          </cell>
          <cell r="AO876">
            <v>0</v>
          </cell>
          <cell r="AP876">
            <v>0</v>
          </cell>
          <cell r="AQ876">
            <v>0</v>
          </cell>
          <cell r="AR876">
            <v>0</v>
          </cell>
          <cell r="AS876">
            <v>0</v>
          </cell>
          <cell r="AT876">
            <v>0</v>
          </cell>
          <cell r="AU876">
            <v>0</v>
          </cell>
          <cell r="AV876">
            <v>0</v>
          </cell>
          <cell r="AW876">
            <v>0</v>
          </cell>
          <cell r="AX876">
            <v>0</v>
          </cell>
          <cell r="AY876">
            <v>0</v>
          </cell>
          <cell r="AZ876">
            <v>0</v>
          </cell>
          <cell r="BA876">
            <v>0</v>
          </cell>
          <cell r="BB876">
            <v>0</v>
          </cell>
          <cell r="BC876">
            <v>0</v>
          </cell>
          <cell r="BD876">
            <v>0</v>
          </cell>
          <cell r="BE876">
            <v>0</v>
          </cell>
          <cell r="BF876">
            <v>0</v>
          </cell>
          <cell r="BG876">
            <v>0</v>
          </cell>
          <cell r="BH876">
            <v>0</v>
          </cell>
          <cell r="BI876">
            <v>0</v>
          </cell>
          <cell r="BJ876">
            <v>0</v>
          </cell>
          <cell r="BK876">
            <v>0</v>
          </cell>
          <cell r="BL876">
            <v>0</v>
          </cell>
          <cell r="BM876">
            <v>0</v>
          </cell>
          <cell r="BN876">
            <v>0</v>
          </cell>
          <cell r="BO876">
            <v>0</v>
          </cell>
          <cell r="BP876">
            <v>0</v>
          </cell>
          <cell r="BQ876">
            <v>0</v>
          </cell>
          <cell r="BR876">
            <v>0</v>
          </cell>
          <cell r="BS876">
            <v>0</v>
          </cell>
          <cell r="BT876">
            <v>0</v>
          </cell>
          <cell r="BU876">
            <v>0</v>
          </cell>
          <cell r="BV876">
            <v>0</v>
          </cell>
          <cell r="BW876">
            <v>0</v>
          </cell>
          <cell r="BX876">
            <v>0</v>
          </cell>
          <cell r="BY876">
            <v>0</v>
          </cell>
          <cell r="BZ876">
            <v>0</v>
          </cell>
          <cell r="CA876">
            <v>0</v>
          </cell>
          <cell r="CB876">
            <v>0</v>
          </cell>
          <cell r="CC876">
            <v>0</v>
          </cell>
          <cell r="CD876">
            <v>0</v>
          </cell>
          <cell r="CE876">
            <v>0</v>
          </cell>
          <cell r="CF876">
            <v>0</v>
          </cell>
          <cell r="CG876">
            <v>0</v>
          </cell>
          <cell r="CH876">
            <v>0</v>
          </cell>
          <cell r="CI876">
            <v>0</v>
          </cell>
          <cell r="CJ876">
            <v>0</v>
          </cell>
          <cell r="CK876">
            <v>0</v>
          </cell>
          <cell r="CL876">
            <v>0</v>
          </cell>
          <cell r="CM876">
            <v>0</v>
          </cell>
          <cell r="CN876">
            <v>0</v>
          </cell>
          <cell r="CO876">
            <v>0</v>
          </cell>
          <cell r="CP876">
            <v>0</v>
          </cell>
          <cell r="CQ876">
            <v>0</v>
          </cell>
          <cell r="CR876">
            <v>0</v>
          </cell>
          <cell r="CS876">
            <v>0</v>
          </cell>
          <cell r="CT876">
            <v>0</v>
          </cell>
          <cell r="CU876">
            <v>0</v>
          </cell>
          <cell r="CV876">
            <v>0</v>
          </cell>
          <cell r="CW876">
            <v>0</v>
          </cell>
          <cell r="CX876">
            <v>0</v>
          </cell>
          <cell r="CY876">
            <v>0</v>
          </cell>
          <cell r="CZ876">
            <v>0</v>
          </cell>
          <cell r="DA876">
            <v>0</v>
          </cell>
          <cell r="DB876">
            <v>0</v>
          </cell>
          <cell r="DC876">
            <v>0</v>
          </cell>
          <cell r="DD876">
            <v>0</v>
          </cell>
          <cell r="DE876">
            <v>0</v>
          </cell>
          <cell r="DF876">
            <v>0</v>
          </cell>
          <cell r="DG876">
            <v>0</v>
          </cell>
          <cell r="DH876">
            <v>0</v>
          </cell>
          <cell r="DI876">
            <v>0</v>
          </cell>
          <cell r="DJ876">
            <v>0</v>
          </cell>
          <cell r="DK876">
            <v>0</v>
          </cell>
          <cell r="DL876">
            <v>0</v>
          </cell>
          <cell r="DM876">
            <v>0</v>
          </cell>
          <cell r="DN876">
            <v>0</v>
          </cell>
          <cell r="DO876">
            <v>0</v>
          </cell>
          <cell r="DP876">
            <v>0</v>
          </cell>
          <cell r="DQ876">
            <v>0</v>
          </cell>
          <cell r="DR876">
            <v>0</v>
          </cell>
          <cell r="DS876">
            <v>0</v>
          </cell>
          <cell r="DT876">
            <v>0</v>
          </cell>
          <cell r="DU876">
            <v>0</v>
          </cell>
          <cell r="DV876">
            <v>0</v>
          </cell>
          <cell r="DW876">
            <v>0</v>
          </cell>
          <cell r="DX876">
            <v>0</v>
          </cell>
          <cell r="DY876">
            <v>0</v>
          </cell>
          <cell r="DZ876">
            <v>0</v>
          </cell>
          <cell r="EA876">
            <v>0</v>
          </cell>
          <cell r="EB876">
            <v>0</v>
          </cell>
          <cell r="EC876">
            <v>0</v>
          </cell>
          <cell r="ED876">
            <v>0</v>
          </cell>
          <cell r="EE876">
            <v>0</v>
          </cell>
          <cell r="EF876">
            <v>0</v>
          </cell>
          <cell r="EG876">
            <v>0</v>
          </cell>
          <cell r="EH876">
            <v>0</v>
          </cell>
          <cell r="EI876">
            <v>0</v>
          </cell>
          <cell r="EJ876">
            <v>0</v>
          </cell>
          <cell r="EK876">
            <v>0</v>
          </cell>
          <cell r="EL876">
            <v>0</v>
          </cell>
          <cell r="EM876">
            <v>0</v>
          </cell>
          <cell r="EN876">
            <v>0</v>
          </cell>
        </row>
        <row r="877">
          <cell r="A877">
            <v>0</v>
          </cell>
          <cell r="B877">
            <v>0</v>
          </cell>
          <cell r="C877">
            <v>0</v>
          </cell>
          <cell r="D877">
            <v>0</v>
          </cell>
          <cell r="E877">
            <v>0</v>
          </cell>
          <cell r="F877">
            <v>0</v>
          </cell>
          <cell r="G877">
            <v>0</v>
          </cell>
          <cell r="I877">
            <v>0</v>
          </cell>
          <cell r="J877">
            <v>0</v>
          </cell>
          <cell r="K877">
            <v>0</v>
          </cell>
          <cell r="L877">
            <v>0</v>
          </cell>
          <cell r="M877">
            <v>0</v>
          </cell>
          <cell r="N877">
            <v>0</v>
          </cell>
          <cell r="O877">
            <v>0</v>
          </cell>
          <cell r="P877">
            <v>0</v>
          </cell>
          <cell r="Q877">
            <v>0</v>
          </cell>
          <cell r="R877">
            <v>0</v>
          </cell>
          <cell r="S877">
            <v>0</v>
          </cell>
          <cell r="T877">
            <v>0</v>
          </cell>
          <cell r="U877">
            <v>0</v>
          </cell>
          <cell r="V877">
            <v>0</v>
          </cell>
          <cell r="W877">
            <v>0</v>
          </cell>
          <cell r="X877">
            <v>0</v>
          </cell>
          <cell r="Y877">
            <v>0</v>
          </cell>
          <cell r="Z877">
            <v>0</v>
          </cell>
          <cell r="AA877">
            <v>0</v>
          </cell>
          <cell r="AB877">
            <v>0</v>
          </cell>
          <cell r="AC877">
            <v>0</v>
          </cell>
          <cell r="AD877">
            <v>0</v>
          </cell>
          <cell r="AE877">
            <v>0</v>
          </cell>
          <cell r="AF877">
            <v>0</v>
          </cell>
          <cell r="AG877">
            <v>0</v>
          </cell>
          <cell r="AH877">
            <v>0</v>
          </cell>
          <cell r="AI877">
            <v>0</v>
          </cell>
          <cell r="AJ877">
            <v>0</v>
          </cell>
          <cell r="AK877">
            <v>0</v>
          </cell>
          <cell r="AL877">
            <v>0</v>
          </cell>
          <cell r="AM877">
            <v>0</v>
          </cell>
          <cell r="AN877">
            <v>0</v>
          </cell>
          <cell r="AO877">
            <v>0</v>
          </cell>
          <cell r="AP877">
            <v>0</v>
          </cell>
          <cell r="AQ877">
            <v>0</v>
          </cell>
          <cell r="AR877">
            <v>0</v>
          </cell>
          <cell r="AS877">
            <v>0</v>
          </cell>
          <cell r="AT877">
            <v>0</v>
          </cell>
          <cell r="AU877">
            <v>0</v>
          </cell>
          <cell r="AV877">
            <v>0</v>
          </cell>
          <cell r="AW877">
            <v>0</v>
          </cell>
          <cell r="AX877">
            <v>0</v>
          </cell>
          <cell r="AY877">
            <v>0</v>
          </cell>
          <cell r="AZ877">
            <v>0</v>
          </cell>
          <cell r="BA877">
            <v>0</v>
          </cell>
          <cell r="BB877">
            <v>0</v>
          </cell>
          <cell r="BC877">
            <v>0</v>
          </cell>
          <cell r="BD877">
            <v>0</v>
          </cell>
          <cell r="BE877">
            <v>0</v>
          </cell>
          <cell r="BF877">
            <v>0</v>
          </cell>
          <cell r="BG877">
            <v>0</v>
          </cell>
          <cell r="BH877">
            <v>0</v>
          </cell>
          <cell r="BI877">
            <v>0</v>
          </cell>
          <cell r="BJ877">
            <v>0</v>
          </cell>
          <cell r="BK877">
            <v>0</v>
          </cell>
          <cell r="BL877">
            <v>0</v>
          </cell>
          <cell r="BM877">
            <v>0</v>
          </cell>
          <cell r="BN877">
            <v>0</v>
          </cell>
          <cell r="BO877">
            <v>0</v>
          </cell>
          <cell r="BP877">
            <v>0</v>
          </cell>
          <cell r="BQ877">
            <v>0</v>
          </cell>
          <cell r="BR877">
            <v>0</v>
          </cell>
          <cell r="BS877">
            <v>0</v>
          </cell>
          <cell r="BT877">
            <v>0</v>
          </cell>
          <cell r="BU877">
            <v>0</v>
          </cell>
          <cell r="BV877">
            <v>0</v>
          </cell>
          <cell r="BW877">
            <v>0</v>
          </cell>
          <cell r="BX877">
            <v>0</v>
          </cell>
          <cell r="BY877">
            <v>0</v>
          </cell>
          <cell r="BZ877">
            <v>0</v>
          </cell>
          <cell r="CA877">
            <v>0</v>
          </cell>
          <cell r="CB877">
            <v>0</v>
          </cell>
          <cell r="CC877">
            <v>0</v>
          </cell>
          <cell r="CD877">
            <v>0</v>
          </cell>
          <cell r="CE877">
            <v>0</v>
          </cell>
          <cell r="CF877">
            <v>0</v>
          </cell>
          <cell r="CG877">
            <v>0</v>
          </cell>
          <cell r="CH877">
            <v>0</v>
          </cell>
          <cell r="CI877">
            <v>0</v>
          </cell>
          <cell r="CJ877">
            <v>0</v>
          </cell>
          <cell r="CK877">
            <v>0</v>
          </cell>
          <cell r="CL877">
            <v>0</v>
          </cell>
          <cell r="CM877">
            <v>0</v>
          </cell>
          <cell r="CN877">
            <v>0</v>
          </cell>
          <cell r="CO877">
            <v>0</v>
          </cell>
          <cell r="CP877">
            <v>0</v>
          </cell>
          <cell r="CQ877">
            <v>0</v>
          </cell>
          <cell r="CR877">
            <v>0</v>
          </cell>
          <cell r="CS877">
            <v>0</v>
          </cell>
          <cell r="CT877">
            <v>0</v>
          </cell>
          <cell r="CU877">
            <v>0</v>
          </cell>
          <cell r="CV877">
            <v>0</v>
          </cell>
          <cell r="CW877">
            <v>0</v>
          </cell>
          <cell r="CX877">
            <v>0</v>
          </cell>
          <cell r="CY877">
            <v>0</v>
          </cell>
          <cell r="CZ877">
            <v>0</v>
          </cell>
          <cell r="DA877">
            <v>0</v>
          </cell>
          <cell r="DB877">
            <v>0</v>
          </cell>
          <cell r="DC877">
            <v>0</v>
          </cell>
          <cell r="DD877">
            <v>0</v>
          </cell>
          <cell r="DE877">
            <v>0</v>
          </cell>
          <cell r="DF877">
            <v>0</v>
          </cell>
          <cell r="DG877">
            <v>0</v>
          </cell>
          <cell r="DH877">
            <v>0</v>
          </cell>
          <cell r="DI877">
            <v>0</v>
          </cell>
          <cell r="DJ877">
            <v>0</v>
          </cell>
          <cell r="DK877">
            <v>0</v>
          </cell>
          <cell r="DL877">
            <v>0</v>
          </cell>
          <cell r="DM877">
            <v>0</v>
          </cell>
          <cell r="DN877">
            <v>0</v>
          </cell>
          <cell r="DO877">
            <v>0</v>
          </cell>
          <cell r="DP877">
            <v>0</v>
          </cell>
          <cell r="DQ877">
            <v>0</v>
          </cell>
          <cell r="DR877">
            <v>0</v>
          </cell>
          <cell r="DS877">
            <v>0</v>
          </cell>
          <cell r="DT877">
            <v>0</v>
          </cell>
          <cell r="DU877">
            <v>0</v>
          </cell>
          <cell r="DV877">
            <v>0</v>
          </cell>
          <cell r="DW877">
            <v>0</v>
          </cell>
          <cell r="DX877">
            <v>0</v>
          </cell>
          <cell r="DY877">
            <v>0</v>
          </cell>
          <cell r="DZ877">
            <v>0</v>
          </cell>
          <cell r="EA877">
            <v>0</v>
          </cell>
          <cell r="EB877">
            <v>0</v>
          </cell>
          <cell r="EC877">
            <v>0</v>
          </cell>
          <cell r="ED877">
            <v>0</v>
          </cell>
          <cell r="EE877">
            <v>0</v>
          </cell>
          <cell r="EF877">
            <v>0</v>
          </cell>
          <cell r="EG877">
            <v>0</v>
          </cell>
          <cell r="EH877">
            <v>0</v>
          </cell>
          <cell r="EI877">
            <v>0</v>
          </cell>
          <cell r="EJ877">
            <v>0</v>
          </cell>
          <cell r="EK877">
            <v>0</v>
          </cell>
          <cell r="EL877">
            <v>0</v>
          </cell>
          <cell r="EM877">
            <v>0</v>
          </cell>
          <cell r="EN877">
            <v>0</v>
          </cell>
        </row>
        <row r="878">
          <cell r="A878">
            <v>0</v>
          </cell>
          <cell r="B878">
            <v>0</v>
          </cell>
          <cell r="C878">
            <v>0</v>
          </cell>
          <cell r="D878">
            <v>0</v>
          </cell>
          <cell r="E878">
            <v>0</v>
          </cell>
          <cell r="F878">
            <v>0</v>
          </cell>
          <cell r="G878">
            <v>0</v>
          </cell>
          <cell r="I878">
            <v>0</v>
          </cell>
          <cell r="J878">
            <v>0</v>
          </cell>
          <cell r="K878">
            <v>0</v>
          </cell>
          <cell r="L878">
            <v>0</v>
          </cell>
          <cell r="M878">
            <v>0</v>
          </cell>
          <cell r="N878">
            <v>0</v>
          </cell>
          <cell r="O878">
            <v>0</v>
          </cell>
          <cell r="P878">
            <v>0</v>
          </cell>
          <cell r="Q878">
            <v>0</v>
          </cell>
          <cell r="R878">
            <v>0</v>
          </cell>
          <cell r="S878">
            <v>0</v>
          </cell>
          <cell r="T878">
            <v>0</v>
          </cell>
          <cell r="U878">
            <v>0</v>
          </cell>
          <cell r="V878">
            <v>0</v>
          </cell>
          <cell r="W878">
            <v>0</v>
          </cell>
          <cell r="X878">
            <v>0</v>
          </cell>
          <cell r="Y878">
            <v>0</v>
          </cell>
          <cell r="Z878">
            <v>0</v>
          </cell>
          <cell r="AA878">
            <v>0</v>
          </cell>
          <cell r="AB878">
            <v>0</v>
          </cell>
          <cell r="AC878">
            <v>0</v>
          </cell>
          <cell r="AD878">
            <v>0</v>
          </cell>
          <cell r="AE878">
            <v>0</v>
          </cell>
          <cell r="AF878">
            <v>0</v>
          </cell>
          <cell r="AG878">
            <v>0</v>
          </cell>
          <cell r="AH878">
            <v>0</v>
          </cell>
          <cell r="AI878">
            <v>0</v>
          </cell>
          <cell r="AJ878">
            <v>0</v>
          </cell>
          <cell r="AK878">
            <v>0</v>
          </cell>
          <cell r="AL878">
            <v>0</v>
          </cell>
          <cell r="AM878">
            <v>0</v>
          </cell>
          <cell r="AN878">
            <v>0</v>
          </cell>
          <cell r="AO878">
            <v>0</v>
          </cell>
          <cell r="AP878">
            <v>0</v>
          </cell>
          <cell r="AQ878">
            <v>0</v>
          </cell>
          <cell r="AR878">
            <v>0</v>
          </cell>
          <cell r="AS878">
            <v>0</v>
          </cell>
          <cell r="AT878">
            <v>0</v>
          </cell>
          <cell r="AU878">
            <v>0</v>
          </cell>
          <cell r="AV878">
            <v>0</v>
          </cell>
          <cell r="AW878">
            <v>0</v>
          </cell>
          <cell r="AX878">
            <v>0</v>
          </cell>
          <cell r="AY878">
            <v>0</v>
          </cell>
          <cell r="AZ878">
            <v>0</v>
          </cell>
          <cell r="BA878">
            <v>0</v>
          </cell>
          <cell r="BB878">
            <v>0</v>
          </cell>
          <cell r="BC878">
            <v>0</v>
          </cell>
          <cell r="BD878">
            <v>0</v>
          </cell>
          <cell r="BE878">
            <v>0</v>
          </cell>
          <cell r="BF878">
            <v>0</v>
          </cell>
          <cell r="BG878">
            <v>0</v>
          </cell>
          <cell r="BH878">
            <v>0</v>
          </cell>
          <cell r="BI878">
            <v>0</v>
          </cell>
          <cell r="BJ878">
            <v>0</v>
          </cell>
          <cell r="BK878">
            <v>0</v>
          </cell>
          <cell r="BL878">
            <v>0</v>
          </cell>
          <cell r="BM878">
            <v>0</v>
          </cell>
          <cell r="BN878">
            <v>0</v>
          </cell>
          <cell r="BO878">
            <v>0</v>
          </cell>
          <cell r="BP878">
            <v>0</v>
          </cell>
          <cell r="BQ878">
            <v>0</v>
          </cell>
          <cell r="BR878">
            <v>0</v>
          </cell>
          <cell r="BS878">
            <v>0</v>
          </cell>
          <cell r="BT878">
            <v>0</v>
          </cell>
          <cell r="BU878">
            <v>0</v>
          </cell>
          <cell r="BV878">
            <v>0</v>
          </cell>
          <cell r="BW878">
            <v>0</v>
          </cell>
          <cell r="BX878">
            <v>0</v>
          </cell>
          <cell r="BY878">
            <v>0</v>
          </cell>
          <cell r="BZ878">
            <v>0</v>
          </cell>
          <cell r="CA878">
            <v>0</v>
          </cell>
          <cell r="CB878">
            <v>0</v>
          </cell>
          <cell r="CC878">
            <v>0</v>
          </cell>
          <cell r="CD878">
            <v>0</v>
          </cell>
          <cell r="CE878">
            <v>0</v>
          </cell>
          <cell r="CF878">
            <v>0</v>
          </cell>
          <cell r="CG878">
            <v>0</v>
          </cell>
          <cell r="CH878">
            <v>0</v>
          </cell>
          <cell r="CI878">
            <v>0</v>
          </cell>
          <cell r="CJ878">
            <v>0</v>
          </cell>
          <cell r="CK878">
            <v>0</v>
          </cell>
          <cell r="CL878">
            <v>0</v>
          </cell>
          <cell r="CM878">
            <v>0</v>
          </cell>
          <cell r="CN878">
            <v>0</v>
          </cell>
          <cell r="CO878">
            <v>0</v>
          </cell>
          <cell r="CP878">
            <v>0</v>
          </cell>
          <cell r="CQ878">
            <v>0</v>
          </cell>
          <cell r="CR878">
            <v>0</v>
          </cell>
          <cell r="CS878">
            <v>0</v>
          </cell>
          <cell r="CT878">
            <v>0</v>
          </cell>
          <cell r="CU878">
            <v>0</v>
          </cell>
          <cell r="CV878">
            <v>0</v>
          </cell>
          <cell r="CW878">
            <v>0</v>
          </cell>
          <cell r="CX878">
            <v>0</v>
          </cell>
          <cell r="CY878">
            <v>0</v>
          </cell>
          <cell r="CZ878">
            <v>0</v>
          </cell>
          <cell r="DA878">
            <v>0</v>
          </cell>
          <cell r="DB878">
            <v>0</v>
          </cell>
          <cell r="DC878">
            <v>0</v>
          </cell>
          <cell r="DD878">
            <v>0</v>
          </cell>
          <cell r="DE878">
            <v>0</v>
          </cell>
          <cell r="DF878">
            <v>0</v>
          </cell>
          <cell r="DG878">
            <v>0</v>
          </cell>
          <cell r="DH878">
            <v>0</v>
          </cell>
          <cell r="DI878">
            <v>0</v>
          </cell>
          <cell r="DJ878">
            <v>0</v>
          </cell>
          <cell r="DK878">
            <v>0</v>
          </cell>
          <cell r="DL878">
            <v>0</v>
          </cell>
          <cell r="DM878">
            <v>0</v>
          </cell>
          <cell r="DN878">
            <v>0</v>
          </cell>
          <cell r="DO878">
            <v>0</v>
          </cell>
          <cell r="DP878">
            <v>0</v>
          </cell>
          <cell r="DQ878">
            <v>0</v>
          </cell>
          <cell r="DR878">
            <v>0</v>
          </cell>
          <cell r="DS878">
            <v>0</v>
          </cell>
          <cell r="DT878">
            <v>0</v>
          </cell>
          <cell r="DU878">
            <v>0</v>
          </cell>
          <cell r="DV878">
            <v>0</v>
          </cell>
          <cell r="DW878">
            <v>0</v>
          </cell>
          <cell r="DX878">
            <v>0</v>
          </cell>
          <cell r="DY878">
            <v>0</v>
          </cell>
          <cell r="DZ878">
            <v>0</v>
          </cell>
          <cell r="EA878">
            <v>0</v>
          </cell>
          <cell r="EB878">
            <v>0</v>
          </cell>
          <cell r="EC878">
            <v>0</v>
          </cell>
          <cell r="ED878">
            <v>0</v>
          </cell>
          <cell r="EE878">
            <v>0</v>
          </cell>
          <cell r="EF878">
            <v>0</v>
          </cell>
          <cell r="EG878">
            <v>0</v>
          </cell>
          <cell r="EH878">
            <v>0</v>
          </cell>
          <cell r="EI878">
            <v>0</v>
          </cell>
          <cell r="EJ878">
            <v>0</v>
          </cell>
          <cell r="EK878">
            <v>0</v>
          </cell>
          <cell r="EL878">
            <v>0</v>
          </cell>
          <cell r="EM878">
            <v>0</v>
          </cell>
          <cell r="EN878">
            <v>0</v>
          </cell>
        </row>
        <row r="879">
          <cell r="A879">
            <v>0</v>
          </cell>
          <cell r="B879">
            <v>0</v>
          </cell>
          <cell r="C879">
            <v>0</v>
          </cell>
          <cell r="D879">
            <v>0</v>
          </cell>
          <cell r="E879">
            <v>0</v>
          </cell>
          <cell r="F879">
            <v>0</v>
          </cell>
          <cell r="G879">
            <v>0</v>
          </cell>
          <cell r="I879">
            <v>0</v>
          </cell>
          <cell r="J879">
            <v>0</v>
          </cell>
          <cell r="K879">
            <v>0</v>
          </cell>
          <cell r="L879">
            <v>0</v>
          </cell>
          <cell r="M879">
            <v>0</v>
          </cell>
          <cell r="N879">
            <v>0</v>
          </cell>
          <cell r="O879">
            <v>0</v>
          </cell>
          <cell r="P879">
            <v>0</v>
          </cell>
          <cell r="Q879">
            <v>0</v>
          </cell>
          <cell r="R879">
            <v>0</v>
          </cell>
          <cell r="S879">
            <v>0</v>
          </cell>
          <cell r="T879">
            <v>0</v>
          </cell>
          <cell r="U879">
            <v>0</v>
          </cell>
          <cell r="V879">
            <v>0</v>
          </cell>
          <cell r="W879">
            <v>0</v>
          </cell>
          <cell r="X879">
            <v>0</v>
          </cell>
          <cell r="Y879">
            <v>0</v>
          </cell>
          <cell r="Z879">
            <v>0</v>
          </cell>
          <cell r="AA879">
            <v>0</v>
          </cell>
          <cell r="AB879">
            <v>0</v>
          </cell>
          <cell r="AC879">
            <v>0</v>
          </cell>
          <cell r="AD879">
            <v>0</v>
          </cell>
          <cell r="AE879">
            <v>0</v>
          </cell>
          <cell r="AF879">
            <v>0</v>
          </cell>
          <cell r="AG879">
            <v>0</v>
          </cell>
          <cell r="AH879">
            <v>0</v>
          </cell>
          <cell r="AI879">
            <v>0</v>
          </cell>
          <cell r="AJ879">
            <v>0</v>
          </cell>
          <cell r="AK879">
            <v>0</v>
          </cell>
          <cell r="AL879">
            <v>0</v>
          </cell>
          <cell r="AM879">
            <v>0</v>
          </cell>
          <cell r="AN879">
            <v>0</v>
          </cell>
          <cell r="AO879">
            <v>0</v>
          </cell>
          <cell r="AP879">
            <v>0</v>
          </cell>
          <cell r="AQ879">
            <v>0</v>
          </cell>
          <cell r="AR879">
            <v>0</v>
          </cell>
          <cell r="AS879">
            <v>0</v>
          </cell>
          <cell r="AT879">
            <v>0</v>
          </cell>
          <cell r="AU879">
            <v>0</v>
          </cell>
          <cell r="AV879">
            <v>0</v>
          </cell>
          <cell r="AW879">
            <v>0</v>
          </cell>
          <cell r="AX879">
            <v>0</v>
          </cell>
          <cell r="AY879">
            <v>0</v>
          </cell>
          <cell r="AZ879">
            <v>0</v>
          </cell>
          <cell r="BA879">
            <v>0</v>
          </cell>
          <cell r="BB879">
            <v>0</v>
          </cell>
          <cell r="BC879">
            <v>0</v>
          </cell>
          <cell r="BD879">
            <v>0</v>
          </cell>
          <cell r="BE879">
            <v>0</v>
          </cell>
          <cell r="BF879">
            <v>0</v>
          </cell>
          <cell r="BG879">
            <v>0</v>
          </cell>
          <cell r="BH879">
            <v>0</v>
          </cell>
          <cell r="BI879">
            <v>0</v>
          </cell>
          <cell r="BJ879">
            <v>0</v>
          </cell>
          <cell r="BK879">
            <v>0</v>
          </cell>
          <cell r="BL879">
            <v>0</v>
          </cell>
          <cell r="BM879">
            <v>0</v>
          </cell>
          <cell r="BN879">
            <v>0</v>
          </cell>
          <cell r="BO879">
            <v>0</v>
          </cell>
          <cell r="BP879">
            <v>0</v>
          </cell>
          <cell r="BQ879">
            <v>0</v>
          </cell>
          <cell r="BR879">
            <v>0</v>
          </cell>
          <cell r="BS879">
            <v>0</v>
          </cell>
          <cell r="BT879">
            <v>0</v>
          </cell>
          <cell r="BU879">
            <v>0</v>
          </cell>
          <cell r="BV879">
            <v>0</v>
          </cell>
          <cell r="BW879">
            <v>0</v>
          </cell>
          <cell r="BX879">
            <v>0</v>
          </cell>
          <cell r="BY879">
            <v>0</v>
          </cell>
          <cell r="BZ879">
            <v>0</v>
          </cell>
          <cell r="CA879">
            <v>0</v>
          </cell>
          <cell r="CB879">
            <v>0</v>
          </cell>
          <cell r="CC879">
            <v>0</v>
          </cell>
          <cell r="CD879">
            <v>0</v>
          </cell>
          <cell r="CE879">
            <v>0</v>
          </cell>
          <cell r="CF879">
            <v>0</v>
          </cell>
          <cell r="CG879">
            <v>0</v>
          </cell>
          <cell r="CH879">
            <v>0</v>
          </cell>
          <cell r="CI879">
            <v>0</v>
          </cell>
          <cell r="CJ879">
            <v>0</v>
          </cell>
          <cell r="CK879">
            <v>0</v>
          </cell>
          <cell r="CL879">
            <v>0</v>
          </cell>
          <cell r="CM879">
            <v>0</v>
          </cell>
          <cell r="CN879">
            <v>0</v>
          </cell>
          <cell r="CO879">
            <v>0</v>
          </cell>
          <cell r="CP879">
            <v>0</v>
          </cell>
          <cell r="CQ879">
            <v>0</v>
          </cell>
          <cell r="CR879">
            <v>0</v>
          </cell>
          <cell r="CS879">
            <v>0</v>
          </cell>
          <cell r="CT879">
            <v>0</v>
          </cell>
          <cell r="CU879">
            <v>0</v>
          </cell>
          <cell r="CV879">
            <v>0</v>
          </cell>
          <cell r="CW879">
            <v>0</v>
          </cell>
          <cell r="CX879">
            <v>0</v>
          </cell>
          <cell r="CY879">
            <v>0</v>
          </cell>
          <cell r="CZ879">
            <v>0</v>
          </cell>
          <cell r="DA879">
            <v>0</v>
          </cell>
          <cell r="DB879">
            <v>0</v>
          </cell>
          <cell r="DC879">
            <v>0</v>
          </cell>
          <cell r="DD879">
            <v>0</v>
          </cell>
          <cell r="DE879">
            <v>0</v>
          </cell>
          <cell r="DF879">
            <v>0</v>
          </cell>
          <cell r="DG879">
            <v>0</v>
          </cell>
          <cell r="DH879">
            <v>0</v>
          </cell>
          <cell r="DI879">
            <v>0</v>
          </cell>
          <cell r="DJ879">
            <v>0</v>
          </cell>
          <cell r="DK879">
            <v>0</v>
          </cell>
          <cell r="DL879">
            <v>0</v>
          </cell>
          <cell r="DM879">
            <v>0</v>
          </cell>
          <cell r="DN879">
            <v>0</v>
          </cell>
          <cell r="DO879">
            <v>0</v>
          </cell>
          <cell r="DP879">
            <v>0</v>
          </cell>
          <cell r="DQ879">
            <v>0</v>
          </cell>
          <cell r="DR879">
            <v>0</v>
          </cell>
          <cell r="DS879">
            <v>0</v>
          </cell>
          <cell r="DT879">
            <v>0</v>
          </cell>
          <cell r="DU879">
            <v>0</v>
          </cell>
          <cell r="DV879">
            <v>0</v>
          </cell>
          <cell r="DW879">
            <v>0</v>
          </cell>
          <cell r="DX879">
            <v>0</v>
          </cell>
          <cell r="DY879">
            <v>0</v>
          </cell>
          <cell r="DZ879">
            <v>0</v>
          </cell>
          <cell r="EA879">
            <v>0</v>
          </cell>
          <cell r="EB879">
            <v>0</v>
          </cell>
          <cell r="EC879">
            <v>0</v>
          </cell>
          <cell r="ED879">
            <v>0</v>
          </cell>
          <cell r="EE879">
            <v>0</v>
          </cell>
          <cell r="EF879">
            <v>0</v>
          </cell>
          <cell r="EG879">
            <v>0</v>
          </cell>
          <cell r="EH879">
            <v>0</v>
          </cell>
          <cell r="EI879">
            <v>0</v>
          </cell>
          <cell r="EJ879">
            <v>0</v>
          </cell>
          <cell r="EK879">
            <v>0</v>
          </cell>
          <cell r="EL879">
            <v>0</v>
          </cell>
          <cell r="EM879">
            <v>0</v>
          </cell>
          <cell r="EN879">
            <v>0</v>
          </cell>
        </row>
        <row r="880">
          <cell r="A880">
            <v>0</v>
          </cell>
          <cell r="B880">
            <v>0</v>
          </cell>
          <cell r="C880">
            <v>0</v>
          </cell>
          <cell r="D880">
            <v>0</v>
          </cell>
          <cell r="E880">
            <v>0</v>
          </cell>
          <cell r="F880">
            <v>0</v>
          </cell>
          <cell r="G880">
            <v>0</v>
          </cell>
          <cell r="I880">
            <v>0</v>
          </cell>
          <cell r="J880">
            <v>0</v>
          </cell>
          <cell r="K880">
            <v>0</v>
          </cell>
          <cell r="L880">
            <v>0</v>
          </cell>
          <cell r="M880">
            <v>0</v>
          </cell>
          <cell r="N880">
            <v>0</v>
          </cell>
          <cell r="O880">
            <v>0</v>
          </cell>
          <cell r="P880">
            <v>0</v>
          </cell>
          <cell r="Q880">
            <v>0</v>
          </cell>
          <cell r="R880">
            <v>0</v>
          </cell>
          <cell r="S880">
            <v>0</v>
          </cell>
          <cell r="T880">
            <v>0</v>
          </cell>
          <cell r="U880">
            <v>0</v>
          </cell>
          <cell r="V880">
            <v>0</v>
          </cell>
          <cell r="W880">
            <v>0</v>
          </cell>
          <cell r="X880">
            <v>0</v>
          </cell>
          <cell r="Y880">
            <v>0</v>
          </cell>
          <cell r="Z880">
            <v>0</v>
          </cell>
          <cell r="AA880">
            <v>0</v>
          </cell>
          <cell r="AB880">
            <v>0</v>
          </cell>
          <cell r="AC880">
            <v>0</v>
          </cell>
          <cell r="AD880">
            <v>0</v>
          </cell>
          <cell r="AE880">
            <v>0</v>
          </cell>
          <cell r="AF880">
            <v>0</v>
          </cell>
          <cell r="AG880">
            <v>0</v>
          </cell>
          <cell r="AH880">
            <v>0</v>
          </cell>
          <cell r="AI880">
            <v>0</v>
          </cell>
          <cell r="AJ880">
            <v>0</v>
          </cell>
          <cell r="AK880">
            <v>0</v>
          </cell>
          <cell r="AL880">
            <v>0</v>
          </cell>
          <cell r="AM880">
            <v>0</v>
          </cell>
          <cell r="AN880">
            <v>0</v>
          </cell>
          <cell r="AO880">
            <v>0</v>
          </cell>
          <cell r="AP880">
            <v>0</v>
          </cell>
          <cell r="AQ880">
            <v>0</v>
          </cell>
          <cell r="AR880">
            <v>0</v>
          </cell>
          <cell r="AS880">
            <v>0</v>
          </cell>
          <cell r="AT880">
            <v>0</v>
          </cell>
          <cell r="AU880">
            <v>0</v>
          </cell>
          <cell r="AV880">
            <v>0</v>
          </cell>
          <cell r="AW880">
            <v>0</v>
          </cell>
          <cell r="AX880">
            <v>0</v>
          </cell>
          <cell r="AY880">
            <v>0</v>
          </cell>
          <cell r="AZ880">
            <v>0</v>
          </cell>
          <cell r="BA880">
            <v>0</v>
          </cell>
          <cell r="BB880">
            <v>0</v>
          </cell>
          <cell r="BC880">
            <v>0</v>
          </cell>
          <cell r="BD880">
            <v>0</v>
          </cell>
          <cell r="BE880">
            <v>0</v>
          </cell>
          <cell r="BF880">
            <v>0</v>
          </cell>
          <cell r="BG880">
            <v>0</v>
          </cell>
          <cell r="BH880">
            <v>0</v>
          </cell>
          <cell r="BI880">
            <v>0</v>
          </cell>
          <cell r="BJ880">
            <v>0</v>
          </cell>
          <cell r="BK880">
            <v>0</v>
          </cell>
          <cell r="BL880">
            <v>0</v>
          </cell>
          <cell r="BM880">
            <v>0</v>
          </cell>
          <cell r="BN880">
            <v>0</v>
          </cell>
          <cell r="BO880">
            <v>0</v>
          </cell>
          <cell r="BP880">
            <v>0</v>
          </cell>
          <cell r="BQ880">
            <v>0</v>
          </cell>
          <cell r="BR880">
            <v>0</v>
          </cell>
          <cell r="BS880">
            <v>0</v>
          </cell>
          <cell r="BT880">
            <v>0</v>
          </cell>
          <cell r="BU880">
            <v>0</v>
          </cell>
          <cell r="BV880">
            <v>0</v>
          </cell>
          <cell r="BW880">
            <v>0</v>
          </cell>
          <cell r="BX880">
            <v>0</v>
          </cell>
          <cell r="BY880">
            <v>0</v>
          </cell>
          <cell r="BZ880">
            <v>0</v>
          </cell>
          <cell r="CA880">
            <v>0</v>
          </cell>
          <cell r="CB880">
            <v>0</v>
          </cell>
          <cell r="CC880">
            <v>0</v>
          </cell>
          <cell r="CD880">
            <v>0</v>
          </cell>
          <cell r="CE880">
            <v>0</v>
          </cell>
          <cell r="CF880">
            <v>0</v>
          </cell>
          <cell r="CG880">
            <v>0</v>
          </cell>
          <cell r="CH880">
            <v>0</v>
          </cell>
          <cell r="CI880">
            <v>0</v>
          </cell>
          <cell r="CJ880">
            <v>0</v>
          </cell>
          <cell r="CK880">
            <v>0</v>
          </cell>
          <cell r="CL880">
            <v>0</v>
          </cell>
          <cell r="CM880">
            <v>0</v>
          </cell>
          <cell r="CN880">
            <v>0</v>
          </cell>
          <cell r="CO880">
            <v>0</v>
          </cell>
          <cell r="CP880">
            <v>0</v>
          </cell>
          <cell r="CQ880">
            <v>0</v>
          </cell>
          <cell r="CR880">
            <v>0</v>
          </cell>
          <cell r="CS880">
            <v>0</v>
          </cell>
          <cell r="CT880">
            <v>0</v>
          </cell>
          <cell r="CU880">
            <v>0</v>
          </cell>
          <cell r="CV880">
            <v>0</v>
          </cell>
          <cell r="CW880">
            <v>0</v>
          </cell>
          <cell r="CX880">
            <v>0</v>
          </cell>
          <cell r="CY880">
            <v>0</v>
          </cell>
          <cell r="CZ880">
            <v>0</v>
          </cell>
          <cell r="DA880">
            <v>0</v>
          </cell>
          <cell r="DB880">
            <v>0</v>
          </cell>
          <cell r="DC880">
            <v>0</v>
          </cell>
          <cell r="DD880">
            <v>0</v>
          </cell>
          <cell r="DE880">
            <v>0</v>
          </cell>
          <cell r="DF880">
            <v>0</v>
          </cell>
          <cell r="DG880">
            <v>0</v>
          </cell>
          <cell r="DH880">
            <v>0</v>
          </cell>
          <cell r="DI880">
            <v>0</v>
          </cell>
          <cell r="DJ880">
            <v>0</v>
          </cell>
          <cell r="DK880">
            <v>0</v>
          </cell>
          <cell r="DL880">
            <v>0</v>
          </cell>
          <cell r="DM880">
            <v>0</v>
          </cell>
          <cell r="DN880">
            <v>0</v>
          </cell>
          <cell r="DO880">
            <v>0</v>
          </cell>
          <cell r="DP880">
            <v>0</v>
          </cell>
          <cell r="DQ880">
            <v>0</v>
          </cell>
          <cell r="DR880">
            <v>0</v>
          </cell>
          <cell r="DS880">
            <v>0</v>
          </cell>
          <cell r="DT880">
            <v>0</v>
          </cell>
          <cell r="DU880">
            <v>0</v>
          </cell>
          <cell r="DV880">
            <v>0</v>
          </cell>
          <cell r="DW880">
            <v>0</v>
          </cell>
          <cell r="DX880">
            <v>0</v>
          </cell>
          <cell r="DY880">
            <v>0</v>
          </cell>
          <cell r="DZ880">
            <v>0</v>
          </cell>
          <cell r="EA880">
            <v>0</v>
          </cell>
          <cell r="EB880">
            <v>0</v>
          </cell>
          <cell r="EC880">
            <v>0</v>
          </cell>
          <cell r="ED880">
            <v>0</v>
          </cell>
          <cell r="EE880">
            <v>0</v>
          </cell>
          <cell r="EF880">
            <v>0</v>
          </cell>
          <cell r="EG880">
            <v>0</v>
          </cell>
          <cell r="EH880">
            <v>0</v>
          </cell>
          <cell r="EI880">
            <v>0</v>
          </cell>
          <cell r="EJ880">
            <v>0</v>
          </cell>
          <cell r="EK880">
            <v>0</v>
          </cell>
          <cell r="EL880">
            <v>0</v>
          </cell>
          <cell r="EM880">
            <v>0</v>
          </cell>
          <cell r="EN880">
            <v>0</v>
          </cell>
        </row>
        <row r="881">
          <cell r="A881">
            <v>0</v>
          </cell>
          <cell r="B881">
            <v>0</v>
          </cell>
          <cell r="C881">
            <v>0</v>
          </cell>
          <cell r="D881">
            <v>0</v>
          </cell>
          <cell r="E881">
            <v>0</v>
          </cell>
          <cell r="F881">
            <v>0</v>
          </cell>
          <cell r="G881">
            <v>0</v>
          </cell>
          <cell r="I881">
            <v>0</v>
          </cell>
          <cell r="J881">
            <v>0</v>
          </cell>
          <cell r="K881">
            <v>0</v>
          </cell>
          <cell r="L881">
            <v>0</v>
          </cell>
          <cell r="M881">
            <v>0</v>
          </cell>
          <cell r="N881">
            <v>0</v>
          </cell>
          <cell r="O881">
            <v>0</v>
          </cell>
          <cell r="P881">
            <v>0</v>
          </cell>
          <cell r="Q881">
            <v>0</v>
          </cell>
          <cell r="R881">
            <v>0</v>
          </cell>
          <cell r="S881">
            <v>0</v>
          </cell>
          <cell r="T881">
            <v>0</v>
          </cell>
          <cell r="U881">
            <v>0</v>
          </cell>
          <cell r="V881">
            <v>0</v>
          </cell>
          <cell r="W881">
            <v>0</v>
          </cell>
          <cell r="X881">
            <v>0</v>
          </cell>
          <cell r="Y881">
            <v>0</v>
          </cell>
          <cell r="Z881">
            <v>0</v>
          </cell>
          <cell r="AA881">
            <v>0</v>
          </cell>
          <cell r="AB881">
            <v>0</v>
          </cell>
          <cell r="AC881">
            <v>0</v>
          </cell>
          <cell r="AD881">
            <v>0</v>
          </cell>
          <cell r="AE881">
            <v>0</v>
          </cell>
          <cell r="AF881">
            <v>0</v>
          </cell>
          <cell r="AG881">
            <v>0</v>
          </cell>
          <cell r="AH881">
            <v>0</v>
          </cell>
          <cell r="AI881">
            <v>0</v>
          </cell>
          <cell r="AJ881">
            <v>0</v>
          </cell>
          <cell r="AK881">
            <v>0</v>
          </cell>
          <cell r="AL881">
            <v>0</v>
          </cell>
          <cell r="AM881">
            <v>0</v>
          </cell>
          <cell r="AN881">
            <v>0</v>
          </cell>
          <cell r="AO881">
            <v>0</v>
          </cell>
          <cell r="AP881">
            <v>0</v>
          </cell>
          <cell r="AQ881">
            <v>0</v>
          </cell>
          <cell r="AR881">
            <v>0</v>
          </cell>
          <cell r="AS881">
            <v>0</v>
          </cell>
          <cell r="AT881">
            <v>0</v>
          </cell>
          <cell r="AU881">
            <v>0</v>
          </cell>
          <cell r="AV881">
            <v>0</v>
          </cell>
          <cell r="AW881">
            <v>0</v>
          </cell>
          <cell r="AX881">
            <v>0</v>
          </cell>
          <cell r="AY881">
            <v>0</v>
          </cell>
          <cell r="AZ881">
            <v>0</v>
          </cell>
          <cell r="BA881">
            <v>0</v>
          </cell>
          <cell r="BB881">
            <v>0</v>
          </cell>
          <cell r="BC881">
            <v>0</v>
          </cell>
          <cell r="BD881">
            <v>0</v>
          </cell>
          <cell r="BE881">
            <v>0</v>
          </cell>
          <cell r="BF881">
            <v>0</v>
          </cell>
          <cell r="BG881">
            <v>0</v>
          </cell>
          <cell r="BH881">
            <v>0</v>
          </cell>
          <cell r="BI881">
            <v>0</v>
          </cell>
          <cell r="BJ881">
            <v>0</v>
          </cell>
          <cell r="BK881">
            <v>0</v>
          </cell>
          <cell r="BL881">
            <v>0</v>
          </cell>
          <cell r="BM881">
            <v>0</v>
          </cell>
          <cell r="BN881">
            <v>0</v>
          </cell>
          <cell r="BO881">
            <v>0</v>
          </cell>
          <cell r="BP881">
            <v>0</v>
          </cell>
          <cell r="BQ881">
            <v>0</v>
          </cell>
          <cell r="BR881">
            <v>0</v>
          </cell>
          <cell r="BS881">
            <v>0</v>
          </cell>
          <cell r="BT881">
            <v>0</v>
          </cell>
          <cell r="BU881">
            <v>0</v>
          </cell>
          <cell r="BV881">
            <v>0</v>
          </cell>
          <cell r="BW881">
            <v>0</v>
          </cell>
          <cell r="BX881">
            <v>0</v>
          </cell>
          <cell r="BY881">
            <v>0</v>
          </cell>
          <cell r="BZ881">
            <v>0</v>
          </cell>
          <cell r="CA881">
            <v>0</v>
          </cell>
          <cell r="CB881">
            <v>0</v>
          </cell>
          <cell r="CC881">
            <v>0</v>
          </cell>
          <cell r="CD881">
            <v>0</v>
          </cell>
          <cell r="CE881">
            <v>0</v>
          </cell>
          <cell r="CF881">
            <v>0</v>
          </cell>
          <cell r="CG881">
            <v>0</v>
          </cell>
          <cell r="CH881">
            <v>0</v>
          </cell>
          <cell r="CI881">
            <v>0</v>
          </cell>
          <cell r="CJ881">
            <v>0</v>
          </cell>
          <cell r="CK881">
            <v>0</v>
          </cell>
          <cell r="CL881">
            <v>0</v>
          </cell>
          <cell r="CM881">
            <v>0</v>
          </cell>
          <cell r="CN881">
            <v>0</v>
          </cell>
          <cell r="CO881">
            <v>0</v>
          </cell>
          <cell r="CP881">
            <v>0</v>
          </cell>
          <cell r="CQ881">
            <v>0</v>
          </cell>
          <cell r="CR881">
            <v>0</v>
          </cell>
          <cell r="CS881">
            <v>0</v>
          </cell>
          <cell r="CT881">
            <v>0</v>
          </cell>
          <cell r="CU881">
            <v>0</v>
          </cell>
          <cell r="CV881">
            <v>0</v>
          </cell>
          <cell r="CW881">
            <v>0</v>
          </cell>
          <cell r="CX881">
            <v>0</v>
          </cell>
          <cell r="CY881">
            <v>0</v>
          </cell>
          <cell r="CZ881">
            <v>0</v>
          </cell>
          <cell r="DA881">
            <v>0</v>
          </cell>
          <cell r="DB881">
            <v>0</v>
          </cell>
          <cell r="DC881">
            <v>0</v>
          </cell>
          <cell r="DD881">
            <v>0</v>
          </cell>
          <cell r="DE881">
            <v>0</v>
          </cell>
          <cell r="DF881">
            <v>0</v>
          </cell>
          <cell r="DG881">
            <v>0</v>
          </cell>
          <cell r="DH881">
            <v>0</v>
          </cell>
          <cell r="DI881">
            <v>0</v>
          </cell>
          <cell r="DJ881">
            <v>0</v>
          </cell>
          <cell r="DK881">
            <v>0</v>
          </cell>
          <cell r="DL881">
            <v>0</v>
          </cell>
          <cell r="DM881">
            <v>0</v>
          </cell>
          <cell r="DN881">
            <v>0</v>
          </cell>
          <cell r="DO881">
            <v>0</v>
          </cell>
          <cell r="DP881">
            <v>0</v>
          </cell>
          <cell r="DQ881">
            <v>0</v>
          </cell>
          <cell r="DR881">
            <v>0</v>
          </cell>
          <cell r="DS881">
            <v>0</v>
          </cell>
          <cell r="DT881">
            <v>0</v>
          </cell>
          <cell r="DU881">
            <v>0</v>
          </cell>
          <cell r="DV881">
            <v>0</v>
          </cell>
          <cell r="DW881">
            <v>0</v>
          </cell>
          <cell r="DX881">
            <v>0</v>
          </cell>
          <cell r="DY881">
            <v>0</v>
          </cell>
          <cell r="DZ881">
            <v>0</v>
          </cell>
          <cell r="EA881">
            <v>0</v>
          </cell>
          <cell r="EB881">
            <v>0</v>
          </cell>
          <cell r="EC881">
            <v>0</v>
          </cell>
          <cell r="ED881">
            <v>0</v>
          </cell>
          <cell r="EE881">
            <v>0</v>
          </cell>
          <cell r="EF881">
            <v>0</v>
          </cell>
          <cell r="EG881">
            <v>0</v>
          </cell>
          <cell r="EH881">
            <v>0</v>
          </cell>
          <cell r="EI881">
            <v>0</v>
          </cell>
          <cell r="EJ881">
            <v>0</v>
          </cell>
          <cell r="EK881">
            <v>0</v>
          </cell>
          <cell r="EL881">
            <v>0</v>
          </cell>
          <cell r="EM881">
            <v>0</v>
          </cell>
          <cell r="EN881">
            <v>0</v>
          </cell>
        </row>
        <row r="882">
          <cell r="A882">
            <v>0</v>
          </cell>
          <cell r="B882">
            <v>0</v>
          </cell>
          <cell r="C882">
            <v>0</v>
          </cell>
          <cell r="D882">
            <v>0</v>
          </cell>
          <cell r="E882">
            <v>0</v>
          </cell>
          <cell r="F882">
            <v>0</v>
          </cell>
          <cell r="G882">
            <v>0</v>
          </cell>
          <cell r="I882">
            <v>0</v>
          </cell>
          <cell r="J882">
            <v>0</v>
          </cell>
          <cell r="K882">
            <v>0</v>
          </cell>
          <cell r="L882">
            <v>0</v>
          </cell>
          <cell r="M882">
            <v>0</v>
          </cell>
          <cell r="N882">
            <v>0</v>
          </cell>
          <cell r="O882">
            <v>0</v>
          </cell>
          <cell r="P882">
            <v>0</v>
          </cell>
          <cell r="Q882">
            <v>0</v>
          </cell>
          <cell r="R882">
            <v>0</v>
          </cell>
          <cell r="S882">
            <v>0</v>
          </cell>
          <cell r="T882">
            <v>0</v>
          </cell>
          <cell r="U882">
            <v>0</v>
          </cell>
          <cell r="V882">
            <v>0</v>
          </cell>
          <cell r="W882">
            <v>0</v>
          </cell>
          <cell r="X882">
            <v>0</v>
          </cell>
          <cell r="Y882">
            <v>0</v>
          </cell>
          <cell r="Z882">
            <v>0</v>
          </cell>
          <cell r="AA882">
            <v>0</v>
          </cell>
          <cell r="AB882">
            <v>0</v>
          </cell>
          <cell r="AC882">
            <v>0</v>
          </cell>
          <cell r="AD882">
            <v>0</v>
          </cell>
          <cell r="AE882">
            <v>0</v>
          </cell>
          <cell r="AF882">
            <v>0</v>
          </cell>
          <cell r="AG882">
            <v>0</v>
          </cell>
          <cell r="AH882">
            <v>0</v>
          </cell>
          <cell r="AI882">
            <v>0</v>
          </cell>
          <cell r="AJ882">
            <v>0</v>
          </cell>
          <cell r="AK882">
            <v>0</v>
          </cell>
          <cell r="AL882">
            <v>0</v>
          </cell>
          <cell r="AM882">
            <v>0</v>
          </cell>
          <cell r="AN882">
            <v>0</v>
          </cell>
          <cell r="AO882">
            <v>0</v>
          </cell>
          <cell r="AP882">
            <v>0</v>
          </cell>
          <cell r="AQ882">
            <v>0</v>
          </cell>
          <cell r="AR882">
            <v>0</v>
          </cell>
          <cell r="AS882">
            <v>0</v>
          </cell>
          <cell r="AT882">
            <v>0</v>
          </cell>
          <cell r="AU882">
            <v>0</v>
          </cell>
          <cell r="AV882">
            <v>0</v>
          </cell>
          <cell r="AW882">
            <v>0</v>
          </cell>
          <cell r="AX882">
            <v>0</v>
          </cell>
          <cell r="AY882">
            <v>0</v>
          </cell>
          <cell r="AZ882">
            <v>0</v>
          </cell>
          <cell r="BA882">
            <v>0</v>
          </cell>
          <cell r="BB882">
            <v>0</v>
          </cell>
          <cell r="BC882">
            <v>0</v>
          </cell>
          <cell r="BD882">
            <v>0</v>
          </cell>
          <cell r="BE882">
            <v>0</v>
          </cell>
          <cell r="BF882">
            <v>0</v>
          </cell>
          <cell r="BG882">
            <v>0</v>
          </cell>
          <cell r="BH882">
            <v>0</v>
          </cell>
          <cell r="BI882">
            <v>0</v>
          </cell>
          <cell r="BJ882">
            <v>0</v>
          </cell>
          <cell r="BK882">
            <v>0</v>
          </cell>
          <cell r="BL882">
            <v>0</v>
          </cell>
          <cell r="BM882">
            <v>0</v>
          </cell>
          <cell r="BN882">
            <v>0</v>
          </cell>
          <cell r="BO882">
            <v>0</v>
          </cell>
          <cell r="BP882">
            <v>0</v>
          </cell>
          <cell r="BQ882">
            <v>0</v>
          </cell>
          <cell r="BR882">
            <v>0</v>
          </cell>
          <cell r="BS882">
            <v>0</v>
          </cell>
          <cell r="BT882">
            <v>0</v>
          </cell>
          <cell r="BU882">
            <v>0</v>
          </cell>
          <cell r="BV882">
            <v>0</v>
          </cell>
          <cell r="BW882">
            <v>0</v>
          </cell>
          <cell r="BX882">
            <v>0</v>
          </cell>
          <cell r="BY882">
            <v>0</v>
          </cell>
          <cell r="BZ882">
            <v>0</v>
          </cell>
          <cell r="CA882">
            <v>0</v>
          </cell>
          <cell r="CB882">
            <v>0</v>
          </cell>
          <cell r="CC882">
            <v>0</v>
          </cell>
          <cell r="CD882">
            <v>0</v>
          </cell>
          <cell r="CE882">
            <v>0</v>
          </cell>
          <cell r="CF882">
            <v>0</v>
          </cell>
          <cell r="CG882">
            <v>0</v>
          </cell>
          <cell r="CH882">
            <v>0</v>
          </cell>
          <cell r="CI882">
            <v>0</v>
          </cell>
          <cell r="CJ882">
            <v>0</v>
          </cell>
          <cell r="CK882">
            <v>0</v>
          </cell>
          <cell r="CL882">
            <v>0</v>
          </cell>
          <cell r="CM882">
            <v>0</v>
          </cell>
          <cell r="CN882">
            <v>0</v>
          </cell>
          <cell r="CO882">
            <v>0</v>
          </cell>
          <cell r="CP882">
            <v>0</v>
          </cell>
          <cell r="CQ882">
            <v>0</v>
          </cell>
          <cell r="CR882">
            <v>0</v>
          </cell>
          <cell r="CS882">
            <v>0</v>
          </cell>
          <cell r="CT882">
            <v>0</v>
          </cell>
          <cell r="CU882">
            <v>0</v>
          </cell>
          <cell r="CV882">
            <v>0</v>
          </cell>
          <cell r="CW882">
            <v>0</v>
          </cell>
          <cell r="CX882">
            <v>0</v>
          </cell>
          <cell r="CY882">
            <v>0</v>
          </cell>
          <cell r="CZ882">
            <v>0</v>
          </cell>
          <cell r="DA882">
            <v>0</v>
          </cell>
          <cell r="DB882">
            <v>0</v>
          </cell>
          <cell r="DC882">
            <v>0</v>
          </cell>
          <cell r="DD882">
            <v>0</v>
          </cell>
          <cell r="DE882">
            <v>0</v>
          </cell>
          <cell r="DF882">
            <v>0</v>
          </cell>
          <cell r="DG882">
            <v>0</v>
          </cell>
          <cell r="DH882">
            <v>0</v>
          </cell>
          <cell r="DI882">
            <v>0</v>
          </cell>
          <cell r="DJ882">
            <v>0</v>
          </cell>
          <cell r="DK882">
            <v>0</v>
          </cell>
          <cell r="DL882">
            <v>0</v>
          </cell>
          <cell r="DM882">
            <v>0</v>
          </cell>
          <cell r="DN882">
            <v>0</v>
          </cell>
          <cell r="DO882">
            <v>0</v>
          </cell>
          <cell r="DP882">
            <v>0</v>
          </cell>
          <cell r="DQ882">
            <v>0</v>
          </cell>
          <cell r="DR882">
            <v>0</v>
          </cell>
          <cell r="DS882">
            <v>0</v>
          </cell>
          <cell r="DT882">
            <v>0</v>
          </cell>
          <cell r="DU882">
            <v>0</v>
          </cell>
          <cell r="DV882">
            <v>0</v>
          </cell>
          <cell r="DW882">
            <v>0</v>
          </cell>
          <cell r="DX882">
            <v>0</v>
          </cell>
          <cell r="DY882">
            <v>0</v>
          </cell>
          <cell r="DZ882">
            <v>0</v>
          </cell>
          <cell r="EA882">
            <v>0</v>
          </cell>
          <cell r="EB882">
            <v>0</v>
          </cell>
          <cell r="EC882">
            <v>0</v>
          </cell>
          <cell r="ED882">
            <v>0</v>
          </cell>
          <cell r="EE882">
            <v>0</v>
          </cell>
          <cell r="EF882">
            <v>0</v>
          </cell>
          <cell r="EG882">
            <v>0</v>
          </cell>
          <cell r="EH882">
            <v>0</v>
          </cell>
          <cell r="EI882">
            <v>0</v>
          </cell>
          <cell r="EJ882">
            <v>0</v>
          </cell>
          <cell r="EK882">
            <v>0</v>
          </cell>
          <cell r="EL882">
            <v>0</v>
          </cell>
          <cell r="EM882">
            <v>0</v>
          </cell>
          <cell r="EN882">
            <v>0</v>
          </cell>
        </row>
        <row r="883">
          <cell r="A883">
            <v>0</v>
          </cell>
          <cell r="B883">
            <v>0</v>
          </cell>
          <cell r="C883">
            <v>0</v>
          </cell>
          <cell r="D883">
            <v>0</v>
          </cell>
          <cell r="E883">
            <v>0</v>
          </cell>
          <cell r="F883">
            <v>0</v>
          </cell>
          <cell r="G883">
            <v>0</v>
          </cell>
          <cell r="I883">
            <v>0</v>
          </cell>
          <cell r="J883">
            <v>0</v>
          </cell>
          <cell r="K883">
            <v>0</v>
          </cell>
          <cell r="L883">
            <v>0</v>
          </cell>
          <cell r="M883">
            <v>0</v>
          </cell>
          <cell r="N883">
            <v>0</v>
          </cell>
          <cell r="O883">
            <v>0</v>
          </cell>
          <cell r="P883">
            <v>0</v>
          </cell>
          <cell r="Q883">
            <v>0</v>
          </cell>
          <cell r="R883">
            <v>0</v>
          </cell>
          <cell r="S883">
            <v>0</v>
          </cell>
          <cell r="T883">
            <v>0</v>
          </cell>
          <cell r="U883">
            <v>0</v>
          </cell>
          <cell r="V883">
            <v>0</v>
          </cell>
          <cell r="W883">
            <v>0</v>
          </cell>
          <cell r="X883">
            <v>0</v>
          </cell>
          <cell r="Y883">
            <v>0</v>
          </cell>
          <cell r="Z883">
            <v>0</v>
          </cell>
          <cell r="AA883">
            <v>0</v>
          </cell>
          <cell r="AB883">
            <v>0</v>
          </cell>
          <cell r="AC883">
            <v>0</v>
          </cell>
          <cell r="AD883">
            <v>0</v>
          </cell>
          <cell r="AE883">
            <v>0</v>
          </cell>
          <cell r="AF883">
            <v>0</v>
          </cell>
          <cell r="AG883">
            <v>0</v>
          </cell>
          <cell r="AH883">
            <v>0</v>
          </cell>
          <cell r="AI883">
            <v>0</v>
          </cell>
          <cell r="AJ883">
            <v>0</v>
          </cell>
          <cell r="AK883">
            <v>0</v>
          </cell>
          <cell r="AL883">
            <v>0</v>
          </cell>
          <cell r="AM883">
            <v>0</v>
          </cell>
          <cell r="AN883">
            <v>0</v>
          </cell>
          <cell r="AO883">
            <v>0</v>
          </cell>
          <cell r="AP883">
            <v>0</v>
          </cell>
          <cell r="AQ883">
            <v>0</v>
          </cell>
          <cell r="AR883">
            <v>0</v>
          </cell>
          <cell r="AS883">
            <v>0</v>
          </cell>
          <cell r="AT883">
            <v>0</v>
          </cell>
          <cell r="AU883">
            <v>0</v>
          </cell>
          <cell r="AV883">
            <v>0</v>
          </cell>
          <cell r="AW883">
            <v>0</v>
          </cell>
          <cell r="AX883">
            <v>0</v>
          </cell>
          <cell r="AY883">
            <v>0</v>
          </cell>
          <cell r="AZ883">
            <v>0</v>
          </cell>
          <cell r="BA883">
            <v>0</v>
          </cell>
          <cell r="BB883">
            <v>0</v>
          </cell>
          <cell r="BC883">
            <v>0</v>
          </cell>
          <cell r="BD883">
            <v>0</v>
          </cell>
          <cell r="BE883">
            <v>0</v>
          </cell>
          <cell r="BF883">
            <v>0</v>
          </cell>
          <cell r="BG883">
            <v>0</v>
          </cell>
          <cell r="BH883">
            <v>0</v>
          </cell>
          <cell r="BI883">
            <v>0</v>
          </cell>
          <cell r="BJ883">
            <v>0</v>
          </cell>
          <cell r="BK883">
            <v>0</v>
          </cell>
          <cell r="BL883">
            <v>0</v>
          </cell>
          <cell r="BM883">
            <v>0</v>
          </cell>
          <cell r="BN883">
            <v>0</v>
          </cell>
          <cell r="BO883">
            <v>0</v>
          </cell>
          <cell r="BP883">
            <v>0</v>
          </cell>
          <cell r="BQ883">
            <v>0</v>
          </cell>
          <cell r="BR883">
            <v>0</v>
          </cell>
          <cell r="BS883">
            <v>0</v>
          </cell>
          <cell r="BT883">
            <v>0</v>
          </cell>
          <cell r="BU883">
            <v>0</v>
          </cell>
          <cell r="BV883">
            <v>0</v>
          </cell>
          <cell r="BW883">
            <v>0</v>
          </cell>
          <cell r="BX883">
            <v>0</v>
          </cell>
          <cell r="BY883">
            <v>0</v>
          </cell>
          <cell r="BZ883">
            <v>0</v>
          </cell>
          <cell r="CA883">
            <v>0</v>
          </cell>
          <cell r="CB883">
            <v>0</v>
          </cell>
          <cell r="CC883">
            <v>0</v>
          </cell>
          <cell r="CD883">
            <v>0</v>
          </cell>
          <cell r="CE883">
            <v>0</v>
          </cell>
          <cell r="CF883">
            <v>0</v>
          </cell>
          <cell r="CG883">
            <v>0</v>
          </cell>
          <cell r="CH883">
            <v>0</v>
          </cell>
          <cell r="CI883">
            <v>0</v>
          </cell>
          <cell r="CJ883">
            <v>0</v>
          </cell>
          <cell r="CK883">
            <v>0</v>
          </cell>
          <cell r="CL883">
            <v>0</v>
          </cell>
          <cell r="CM883">
            <v>0</v>
          </cell>
          <cell r="CN883">
            <v>0</v>
          </cell>
          <cell r="CO883">
            <v>0</v>
          </cell>
          <cell r="CP883">
            <v>0</v>
          </cell>
          <cell r="CQ883">
            <v>0</v>
          </cell>
          <cell r="CR883">
            <v>0</v>
          </cell>
          <cell r="CS883">
            <v>0</v>
          </cell>
          <cell r="CT883">
            <v>0</v>
          </cell>
          <cell r="CU883">
            <v>0</v>
          </cell>
          <cell r="CV883">
            <v>0</v>
          </cell>
          <cell r="CW883">
            <v>0</v>
          </cell>
          <cell r="CX883">
            <v>0</v>
          </cell>
          <cell r="CY883">
            <v>0</v>
          </cell>
          <cell r="CZ883">
            <v>0</v>
          </cell>
          <cell r="DA883">
            <v>0</v>
          </cell>
          <cell r="DB883">
            <v>0</v>
          </cell>
          <cell r="DC883">
            <v>0</v>
          </cell>
          <cell r="DD883">
            <v>0</v>
          </cell>
          <cell r="DE883">
            <v>0</v>
          </cell>
          <cell r="DF883">
            <v>0</v>
          </cell>
          <cell r="DG883">
            <v>0</v>
          </cell>
          <cell r="DH883">
            <v>0</v>
          </cell>
          <cell r="DI883">
            <v>0</v>
          </cell>
          <cell r="DJ883">
            <v>0</v>
          </cell>
          <cell r="DK883">
            <v>0</v>
          </cell>
          <cell r="DL883">
            <v>0</v>
          </cell>
          <cell r="DM883">
            <v>0</v>
          </cell>
          <cell r="DN883">
            <v>0</v>
          </cell>
          <cell r="DO883">
            <v>0</v>
          </cell>
          <cell r="DP883">
            <v>0</v>
          </cell>
          <cell r="DQ883">
            <v>0</v>
          </cell>
          <cell r="DR883">
            <v>0</v>
          </cell>
          <cell r="DS883">
            <v>0</v>
          </cell>
          <cell r="DT883">
            <v>0</v>
          </cell>
          <cell r="DU883">
            <v>0</v>
          </cell>
          <cell r="DV883">
            <v>0</v>
          </cell>
          <cell r="DW883">
            <v>0</v>
          </cell>
          <cell r="DX883">
            <v>0</v>
          </cell>
          <cell r="DY883">
            <v>0</v>
          </cell>
          <cell r="DZ883">
            <v>0</v>
          </cell>
          <cell r="EA883">
            <v>0</v>
          </cell>
          <cell r="EB883">
            <v>0</v>
          </cell>
          <cell r="EC883">
            <v>0</v>
          </cell>
          <cell r="ED883">
            <v>0</v>
          </cell>
          <cell r="EE883">
            <v>0</v>
          </cell>
          <cell r="EF883">
            <v>0</v>
          </cell>
          <cell r="EG883">
            <v>0</v>
          </cell>
          <cell r="EH883">
            <v>0</v>
          </cell>
          <cell r="EI883">
            <v>0</v>
          </cell>
          <cell r="EJ883">
            <v>0</v>
          </cell>
          <cell r="EK883">
            <v>0</v>
          </cell>
          <cell r="EL883">
            <v>0</v>
          </cell>
          <cell r="EM883">
            <v>0</v>
          </cell>
          <cell r="EN883">
            <v>0</v>
          </cell>
        </row>
        <row r="884">
          <cell r="A884">
            <v>0</v>
          </cell>
          <cell r="B884">
            <v>0</v>
          </cell>
          <cell r="C884">
            <v>0</v>
          </cell>
          <cell r="D884">
            <v>0</v>
          </cell>
          <cell r="E884">
            <v>0</v>
          </cell>
          <cell r="F884">
            <v>0</v>
          </cell>
          <cell r="G884">
            <v>0</v>
          </cell>
          <cell r="I884">
            <v>0</v>
          </cell>
          <cell r="J884">
            <v>0</v>
          </cell>
          <cell r="K884">
            <v>0</v>
          </cell>
          <cell r="L884">
            <v>0</v>
          </cell>
          <cell r="M884">
            <v>0</v>
          </cell>
          <cell r="N884">
            <v>0</v>
          </cell>
          <cell r="O884">
            <v>0</v>
          </cell>
          <cell r="P884">
            <v>0</v>
          </cell>
          <cell r="Q884">
            <v>0</v>
          </cell>
          <cell r="R884">
            <v>0</v>
          </cell>
          <cell r="S884">
            <v>0</v>
          </cell>
          <cell r="T884">
            <v>0</v>
          </cell>
          <cell r="U884">
            <v>0</v>
          </cell>
          <cell r="V884">
            <v>0</v>
          </cell>
          <cell r="W884">
            <v>0</v>
          </cell>
          <cell r="X884">
            <v>0</v>
          </cell>
          <cell r="Y884">
            <v>0</v>
          </cell>
          <cell r="Z884">
            <v>0</v>
          </cell>
          <cell r="AA884">
            <v>0</v>
          </cell>
          <cell r="AB884">
            <v>0</v>
          </cell>
          <cell r="AC884">
            <v>0</v>
          </cell>
          <cell r="AD884">
            <v>0</v>
          </cell>
          <cell r="AE884">
            <v>0</v>
          </cell>
          <cell r="AF884">
            <v>0</v>
          </cell>
          <cell r="AG884">
            <v>0</v>
          </cell>
          <cell r="AH884">
            <v>0</v>
          </cell>
          <cell r="AI884">
            <v>0</v>
          </cell>
          <cell r="AJ884">
            <v>0</v>
          </cell>
          <cell r="AK884">
            <v>0</v>
          </cell>
          <cell r="AL884">
            <v>0</v>
          </cell>
          <cell r="AM884">
            <v>0</v>
          </cell>
          <cell r="AN884">
            <v>0</v>
          </cell>
          <cell r="AO884">
            <v>0</v>
          </cell>
          <cell r="AP884">
            <v>0</v>
          </cell>
          <cell r="AQ884">
            <v>0</v>
          </cell>
          <cell r="AR884">
            <v>0</v>
          </cell>
          <cell r="AS884">
            <v>0</v>
          </cell>
          <cell r="AT884">
            <v>0</v>
          </cell>
          <cell r="AU884">
            <v>0</v>
          </cell>
          <cell r="AV884">
            <v>0</v>
          </cell>
          <cell r="AW884">
            <v>0</v>
          </cell>
          <cell r="AX884">
            <v>0</v>
          </cell>
          <cell r="AY884">
            <v>0</v>
          </cell>
          <cell r="AZ884">
            <v>0</v>
          </cell>
          <cell r="BA884">
            <v>0</v>
          </cell>
          <cell r="BB884">
            <v>0</v>
          </cell>
          <cell r="BC884">
            <v>0</v>
          </cell>
          <cell r="BD884">
            <v>0</v>
          </cell>
          <cell r="BE884">
            <v>0</v>
          </cell>
          <cell r="BF884">
            <v>0</v>
          </cell>
          <cell r="BG884">
            <v>0</v>
          </cell>
          <cell r="BH884">
            <v>0</v>
          </cell>
          <cell r="BI884">
            <v>0</v>
          </cell>
          <cell r="BJ884">
            <v>0</v>
          </cell>
          <cell r="BK884">
            <v>0</v>
          </cell>
          <cell r="BL884">
            <v>0</v>
          </cell>
          <cell r="BM884">
            <v>0</v>
          </cell>
          <cell r="BN884">
            <v>0</v>
          </cell>
          <cell r="BO884">
            <v>0</v>
          </cell>
          <cell r="BP884">
            <v>0</v>
          </cell>
          <cell r="BQ884">
            <v>0</v>
          </cell>
          <cell r="BR884">
            <v>0</v>
          </cell>
          <cell r="BS884">
            <v>0</v>
          </cell>
          <cell r="BT884">
            <v>0</v>
          </cell>
          <cell r="BU884">
            <v>0</v>
          </cell>
          <cell r="BV884">
            <v>0</v>
          </cell>
          <cell r="BW884">
            <v>0</v>
          </cell>
          <cell r="BX884">
            <v>0</v>
          </cell>
          <cell r="BY884">
            <v>0</v>
          </cell>
          <cell r="BZ884">
            <v>0</v>
          </cell>
          <cell r="CA884">
            <v>0</v>
          </cell>
          <cell r="CB884">
            <v>0</v>
          </cell>
          <cell r="CC884">
            <v>0</v>
          </cell>
          <cell r="CD884">
            <v>0</v>
          </cell>
          <cell r="CE884">
            <v>0</v>
          </cell>
          <cell r="CF884">
            <v>0</v>
          </cell>
          <cell r="CG884">
            <v>0</v>
          </cell>
          <cell r="CH884">
            <v>0</v>
          </cell>
          <cell r="CI884">
            <v>0</v>
          </cell>
          <cell r="CJ884">
            <v>0</v>
          </cell>
          <cell r="CK884">
            <v>0</v>
          </cell>
          <cell r="CL884">
            <v>0</v>
          </cell>
          <cell r="CM884">
            <v>0</v>
          </cell>
          <cell r="CN884">
            <v>0</v>
          </cell>
          <cell r="CO884">
            <v>0</v>
          </cell>
          <cell r="CP884">
            <v>0</v>
          </cell>
          <cell r="CQ884">
            <v>0</v>
          </cell>
          <cell r="CR884">
            <v>0</v>
          </cell>
          <cell r="CS884">
            <v>0</v>
          </cell>
          <cell r="CT884">
            <v>0</v>
          </cell>
          <cell r="CU884">
            <v>0</v>
          </cell>
          <cell r="CV884">
            <v>0</v>
          </cell>
          <cell r="CW884">
            <v>0</v>
          </cell>
          <cell r="CX884">
            <v>0</v>
          </cell>
          <cell r="CY884">
            <v>0</v>
          </cell>
          <cell r="CZ884">
            <v>0</v>
          </cell>
          <cell r="DA884">
            <v>0</v>
          </cell>
          <cell r="DB884">
            <v>0</v>
          </cell>
          <cell r="DC884">
            <v>0</v>
          </cell>
          <cell r="DD884">
            <v>0</v>
          </cell>
          <cell r="DE884">
            <v>0</v>
          </cell>
          <cell r="DF884">
            <v>0</v>
          </cell>
          <cell r="DG884">
            <v>0</v>
          </cell>
          <cell r="DH884">
            <v>0</v>
          </cell>
          <cell r="DI884">
            <v>0</v>
          </cell>
          <cell r="DJ884">
            <v>0</v>
          </cell>
          <cell r="DK884">
            <v>0</v>
          </cell>
          <cell r="DL884">
            <v>0</v>
          </cell>
          <cell r="DM884">
            <v>0</v>
          </cell>
          <cell r="DN884">
            <v>0</v>
          </cell>
          <cell r="DO884">
            <v>0</v>
          </cell>
          <cell r="DP884">
            <v>0</v>
          </cell>
          <cell r="DQ884">
            <v>0</v>
          </cell>
          <cell r="DR884">
            <v>0</v>
          </cell>
          <cell r="DS884">
            <v>0</v>
          </cell>
          <cell r="DT884">
            <v>0</v>
          </cell>
          <cell r="DU884">
            <v>0</v>
          </cell>
          <cell r="DV884">
            <v>0</v>
          </cell>
          <cell r="DW884">
            <v>0</v>
          </cell>
          <cell r="DX884">
            <v>0</v>
          </cell>
          <cell r="DY884">
            <v>0</v>
          </cell>
          <cell r="DZ884">
            <v>0</v>
          </cell>
          <cell r="EA884">
            <v>0</v>
          </cell>
          <cell r="EB884">
            <v>0</v>
          </cell>
          <cell r="EC884">
            <v>0</v>
          </cell>
          <cell r="ED884">
            <v>0</v>
          </cell>
          <cell r="EE884">
            <v>0</v>
          </cell>
          <cell r="EF884">
            <v>0</v>
          </cell>
          <cell r="EG884">
            <v>0</v>
          </cell>
          <cell r="EH884">
            <v>0</v>
          </cell>
          <cell r="EI884">
            <v>0</v>
          </cell>
          <cell r="EJ884">
            <v>0</v>
          </cell>
          <cell r="EK884">
            <v>0</v>
          </cell>
          <cell r="EL884">
            <v>0</v>
          </cell>
          <cell r="EM884">
            <v>0</v>
          </cell>
          <cell r="EN884">
            <v>0</v>
          </cell>
        </row>
        <row r="885">
          <cell r="A885">
            <v>0</v>
          </cell>
          <cell r="B885">
            <v>0</v>
          </cell>
          <cell r="C885">
            <v>0</v>
          </cell>
          <cell r="D885">
            <v>0</v>
          </cell>
          <cell r="E885">
            <v>0</v>
          </cell>
          <cell r="F885">
            <v>0</v>
          </cell>
          <cell r="G885">
            <v>0</v>
          </cell>
          <cell r="I885">
            <v>0</v>
          </cell>
          <cell r="J885">
            <v>0</v>
          </cell>
          <cell r="K885">
            <v>0</v>
          </cell>
          <cell r="L885">
            <v>0</v>
          </cell>
          <cell r="M885">
            <v>0</v>
          </cell>
          <cell r="N885">
            <v>0</v>
          </cell>
          <cell r="O885">
            <v>0</v>
          </cell>
          <cell r="P885">
            <v>0</v>
          </cell>
          <cell r="Q885">
            <v>0</v>
          </cell>
          <cell r="R885">
            <v>0</v>
          </cell>
          <cell r="S885">
            <v>0</v>
          </cell>
          <cell r="T885">
            <v>0</v>
          </cell>
          <cell r="U885">
            <v>0</v>
          </cell>
          <cell r="V885">
            <v>0</v>
          </cell>
          <cell r="W885">
            <v>0</v>
          </cell>
          <cell r="X885">
            <v>0</v>
          </cell>
          <cell r="Y885">
            <v>0</v>
          </cell>
          <cell r="Z885">
            <v>0</v>
          </cell>
          <cell r="AA885">
            <v>0</v>
          </cell>
          <cell r="AB885">
            <v>0</v>
          </cell>
          <cell r="AC885">
            <v>0</v>
          </cell>
          <cell r="AD885">
            <v>0</v>
          </cell>
          <cell r="AE885">
            <v>0</v>
          </cell>
          <cell r="AF885">
            <v>0</v>
          </cell>
          <cell r="AG885">
            <v>0</v>
          </cell>
          <cell r="AH885">
            <v>0</v>
          </cell>
          <cell r="AI885">
            <v>0</v>
          </cell>
          <cell r="AJ885">
            <v>0</v>
          </cell>
          <cell r="AK885">
            <v>0</v>
          </cell>
          <cell r="AL885">
            <v>0</v>
          </cell>
          <cell r="AM885">
            <v>0</v>
          </cell>
          <cell r="AN885">
            <v>0</v>
          </cell>
          <cell r="AO885">
            <v>0</v>
          </cell>
          <cell r="AP885">
            <v>0</v>
          </cell>
          <cell r="AQ885">
            <v>0</v>
          </cell>
          <cell r="AR885">
            <v>0</v>
          </cell>
          <cell r="AS885">
            <v>0</v>
          </cell>
          <cell r="AT885">
            <v>0</v>
          </cell>
          <cell r="AU885">
            <v>0</v>
          </cell>
          <cell r="AV885">
            <v>0</v>
          </cell>
          <cell r="AW885">
            <v>0</v>
          </cell>
          <cell r="AX885">
            <v>0</v>
          </cell>
          <cell r="AY885">
            <v>0</v>
          </cell>
          <cell r="AZ885">
            <v>0</v>
          </cell>
          <cell r="BA885">
            <v>0</v>
          </cell>
          <cell r="BB885">
            <v>0</v>
          </cell>
          <cell r="BC885">
            <v>0</v>
          </cell>
          <cell r="BD885">
            <v>0</v>
          </cell>
          <cell r="BE885">
            <v>0</v>
          </cell>
          <cell r="BF885">
            <v>0</v>
          </cell>
          <cell r="BG885">
            <v>0</v>
          </cell>
          <cell r="BH885">
            <v>0</v>
          </cell>
          <cell r="BI885">
            <v>0</v>
          </cell>
          <cell r="BJ885">
            <v>0</v>
          </cell>
          <cell r="BK885">
            <v>0</v>
          </cell>
          <cell r="BL885">
            <v>0</v>
          </cell>
          <cell r="BM885">
            <v>0</v>
          </cell>
          <cell r="BN885">
            <v>0</v>
          </cell>
          <cell r="BO885">
            <v>0</v>
          </cell>
          <cell r="BP885">
            <v>0</v>
          </cell>
          <cell r="BQ885">
            <v>0</v>
          </cell>
          <cell r="BR885">
            <v>0</v>
          </cell>
          <cell r="BS885">
            <v>0</v>
          </cell>
          <cell r="BT885">
            <v>0</v>
          </cell>
          <cell r="BU885">
            <v>0</v>
          </cell>
          <cell r="BV885">
            <v>0</v>
          </cell>
          <cell r="BW885">
            <v>0</v>
          </cell>
          <cell r="BX885">
            <v>0</v>
          </cell>
          <cell r="BY885">
            <v>0</v>
          </cell>
          <cell r="BZ885">
            <v>0</v>
          </cell>
          <cell r="CA885">
            <v>0</v>
          </cell>
          <cell r="CB885">
            <v>0</v>
          </cell>
          <cell r="CC885">
            <v>0</v>
          </cell>
          <cell r="CD885">
            <v>0</v>
          </cell>
          <cell r="CE885">
            <v>0</v>
          </cell>
          <cell r="CF885">
            <v>0</v>
          </cell>
          <cell r="CG885">
            <v>0</v>
          </cell>
          <cell r="CH885">
            <v>0</v>
          </cell>
          <cell r="CI885">
            <v>0</v>
          </cell>
          <cell r="CJ885">
            <v>0</v>
          </cell>
          <cell r="CK885">
            <v>0</v>
          </cell>
          <cell r="CL885">
            <v>0</v>
          </cell>
          <cell r="CM885">
            <v>0</v>
          </cell>
          <cell r="CN885">
            <v>0</v>
          </cell>
          <cell r="CO885">
            <v>0</v>
          </cell>
          <cell r="CP885">
            <v>0</v>
          </cell>
          <cell r="CQ885">
            <v>0</v>
          </cell>
          <cell r="CR885">
            <v>0</v>
          </cell>
          <cell r="CS885">
            <v>0</v>
          </cell>
          <cell r="CT885">
            <v>0</v>
          </cell>
          <cell r="CU885">
            <v>0</v>
          </cell>
          <cell r="CV885">
            <v>0</v>
          </cell>
          <cell r="CW885">
            <v>0</v>
          </cell>
          <cell r="CX885">
            <v>0</v>
          </cell>
          <cell r="CY885">
            <v>0</v>
          </cell>
          <cell r="CZ885">
            <v>0</v>
          </cell>
          <cell r="DA885">
            <v>0</v>
          </cell>
          <cell r="DB885">
            <v>0</v>
          </cell>
          <cell r="DC885">
            <v>0</v>
          </cell>
          <cell r="DD885">
            <v>0</v>
          </cell>
          <cell r="DE885">
            <v>0</v>
          </cell>
          <cell r="DF885">
            <v>0</v>
          </cell>
          <cell r="DG885">
            <v>0</v>
          </cell>
          <cell r="DH885">
            <v>0</v>
          </cell>
          <cell r="DI885">
            <v>0</v>
          </cell>
          <cell r="DJ885">
            <v>0</v>
          </cell>
          <cell r="DK885">
            <v>0</v>
          </cell>
          <cell r="DL885">
            <v>0</v>
          </cell>
          <cell r="DM885">
            <v>0</v>
          </cell>
          <cell r="DN885">
            <v>0</v>
          </cell>
          <cell r="DO885">
            <v>0</v>
          </cell>
          <cell r="DP885">
            <v>0</v>
          </cell>
          <cell r="DQ885">
            <v>0</v>
          </cell>
          <cell r="DR885">
            <v>0</v>
          </cell>
          <cell r="DS885">
            <v>0</v>
          </cell>
          <cell r="DT885">
            <v>0</v>
          </cell>
          <cell r="DU885">
            <v>0</v>
          </cell>
          <cell r="DV885">
            <v>0</v>
          </cell>
          <cell r="DW885">
            <v>0</v>
          </cell>
          <cell r="DX885">
            <v>0</v>
          </cell>
          <cell r="DY885">
            <v>0</v>
          </cell>
          <cell r="DZ885">
            <v>0</v>
          </cell>
          <cell r="EA885">
            <v>0</v>
          </cell>
          <cell r="EB885">
            <v>0</v>
          </cell>
          <cell r="EC885">
            <v>0</v>
          </cell>
          <cell r="ED885">
            <v>0</v>
          </cell>
          <cell r="EE885">
            <v>0</v>
          </cell>
          <cell r="EF885">
            <v>0</v>
          </cell>
          <cell r="EG885">
            <v>0</v>
          </cell>
          <cell r="EH885">
            <v>0</v>
          </cell>
          <cell r="EI885">
            <v>0</v>
          </cell>
          <cell r="EJ885">
            <v>0</v>
          </cell>
          <cell r="EK885">
            <v>0</v>
          </cell>
          <cell r="EL885">
            <v>0</v>
          </cell>
          <cell r="EM885">
            <v>0</v>
          </cell>
          <cell r="EN885">
            <v>0</v>
          </cell>
        </row>
        <row r="886">
          <cell r="A886">
            <v>0</v>
          </cell>
          <cell r="B886">
            <v>0</v>
          </cell>
          <cell r="C886">
            <v>0</v>
          </cell>
          <cell r="D886">
            <v>0</v>
          </cell>
          <cell r="E886">
            <v>0</v>
          </cell>
          <cell r="F886">
            <v>0</v>
          </cell>
          <cell r="G886">
            <v>0</v>
          </cell>
          <cell r="I886">
            <v>0</v>
          </cell>
          <cell r="J886">
            <v>0</v>
          </cell>
          <cell r="K886">
            <v>0</v>
          </cell>
          <cell r="L886">
            <v>0</v>
          </cell>
          <cell r="M886">
            <v>0</v>
          </cell>
          <cell r="N886">
            <v>0</v>
          </cell>
          <cell r="O886">
            <v>0</v>
          </cell>
          <cell r="P886">
            <v>0</v>
          </cell>
          <cell r="Q886">
            <v>0</v>
          </cell>
          <cell r="R886">
            <v>0</v>
          </cell>
          <cell r="S886">
            <v>0</v>
          </cell>
          <cell r="T886">
            <v>0</v>
          </cell>
          <cell r="U886">
            <v>0</v>
          </cell>
          <cell r="V886">
            <v>0</v>
          </cell>
          <cell r="W886">
            <v>0</v>
          </cell>
          <cell r="X886">
            <v>0</v>
          </cell>
          <cell r="Y886">
            <v>0</v>
          </cell>
          <cell r="Z886">
            <v>0</v>
          </cell>
          <cell r="AA886">
            <v>0</v>
          </cell>
          <cell r="AB886">
            <v>0</v>
          </cell>
          <cell r="AC886">
            <v>0</v>
          </cell>
          <cell r="AD886">
            <v>0</v>
          </cell>
          <cell r="AE886">
            <v>0</v>
          </cell>
          <cell r="AF886">
            <v>0</v>
          </cell>
          <cell r="AG886">
            <v>0</v>
          </cell>
          <cell r="AH886">
            <v>0</v>
          </cell>
          <cell r="AI886">
            <v>0</v>
          </cell>
          <cell r="AJ886">
            <v>0</v>
          </cell>
          <cell r="AK886">
            <v>0</v>
          </cell>
          <cell r="AL886">
            <v>0</v>
          </cell>
          <cell r="AM886">
            <v>0</v>
          </cell>
          <cell r="AN886">
            <v>0</v>
          </cell>
          <cell r="AO886">
            <v>0</v>
          </cell>
          <cell r="AP886">
            <v>0</v>
          </cell>
          <cell r="AQ886">
            <v>0</v>
          </cell>
          <cell r="AR886">
            <v>0</v>
          </cell>
          <cell r="AS886">
            <v>0</v>
          </cell>
          <cell r="AT886">
            <v>0</v>
          </cell>
          <cell r="AU886">
            <v>0</v>
          </cell>
          <cell r="AV886">
            <v>0</v>
          </cell>
          <cell r="AW886">
            <v>0</v>
          </cell>
          <cell r="AX886">
            <v>0</v>
          </cell>
          <cell r="AY886">
            <v>0</v>
          </cell>
          <cell r="AZ886">
            <v>0</v>
          </cell>
          <cell r="BA886">
            <v>0</v>
          </cell>
          <cell r="BB886">
            <v>0</v>
          </cell>
          <cell r="BC886">
            <v>0</v>
          </cell>
          <cell r="BD886">
            <v>0</v>
          </cell>
          <cell r="BE886">
            <v>0</v>
          </cell>
          <cell r="BF886">
            <v>0</v>
          </cell>
          <cell r="BG886">
            <v>0</v>
          </cell>
          <cell r="BH886">
            <v>0</v>
          </cell>
          <cell r="BI886">
            <v>0</v>
          </cell>
          <cell r="BJ886">
            <v>0</v>
          </cell>
          <cell r="BK886">
            <v>0</v>
          </cell>
          <cell r="BL886">
            <v>0</v>
          </cell>
          <cell r="BM886">
            <v>0</v>
          </cell>
          <cell r="BN886">
            <v>0</v>
          </cell>
          <cell r="BO886">
            <v>0</v>
          </cell>
          <cell r="BP886">
            <v>0</v>
          </cell>
          <cell r="BQ886">
            <v>0</v>
          </cell>
          <cell r="BR886">
            <v>0</v>
          </cell>
          <cell r="BS886">
            <v>0</v>
          </cell>
          <cell r="BT886">
            <v>0</v>
          </cell>
          <cell r="BU886">
            <v>0</v>
          </cell>
          <cell r="BV886">
            <v>0</v>
          </cell>
          <cell r="BW886">
            <v>0</v>
          </cell>
          <cell r="BX886">
            <v>0</v>
          </cell>
          <cell r="BY886">
            <v>0</v>
          </cell>
          <cell r="BZ886">
            <v>0</v>
          </cell>
          <cell r="CA886">
            <v>0</v>
          </cell>
          <cell r="CB886">
            <v>0</v>
          </cell>
          <cell r="CC886">
            <v>0</v>
          </cell>
          <cell r="CD886">
            <v>0</v>
          </cell>
          <cell r="CE886">
            <v>0</v>
          </cell>
          <cell r="CF886">
            <v>0</v>
          </cell>
          <cell r="CG886">
            <v>0</v>
          </cell>
          <cell r="CH886">
            <v>0</v>
          </cell>
          <cell r="CI886">
            <v>0</v>
          </cell>
          <cell r="CJ886">
            <v>0</v>
          </cell>
          <cell r="CK886">
            <v>0</v>
          </cell>
          <cell r="CL886">
            <v>0</v>
          </cell>
          <cell r="CM886">
            <v>0</v>
          </cell>
          <cell r="CN886">
            <v>0</v>
          </cell>
          <cell r="CO886">
            <v>0</v>
          </cell>
          <cell r="CP886">
            <v>0</v>
          </cell>
          <cell r="CQ886">
            <v>0</v>
          </cell>
          <cell r="CR886">
            <v>0</v>
          </cell>
          <cell r="CS886">
            <v>0</v>
          </cell>
          <cell r="CT886">
            <v>0</v>
          </cell>
          <cell r="CU886">
            <v>0</v>
          </cell>
          <cell r="CV886">
            <v>0</v>
          </cell>
          <cell r="CW886">
            <v>0</v>
          </cell>
          <cell r="CX886">
            <v>0</v>
          </cell>
          <cell r="CY886">
            <v>0</v>
          </cell>
          <cell r="CZ886">
            <v>0</v>
          </cell>
          <cell r="DA886">
            <v>0</v>
          </cell>
          <cell r="DB886">
            <v>0</v>
          </cell>
          <cell r="DC886">
            <v>0</v>
          </cell>
          <cell r="DD886">
            <v>0</v>
          </cell>
          <cell r="DE886">
            <v>0</v>
          </cell>
          <cell r="DF886">
            <v>0</v>
          </cell>
          <cell r="DG886">
            <v>0</v>
          </cell>
          <cell r="DH886">
            <v>0</v>
          </cell>
          <cell r="DI886">
            <v>0</v>
          </cell>
          <cell r="DJ886">
            <v>0</v>
          </cell>
          <cell r="DK886">
            <v>0</v>
          </cell>
          <cell r="DL886">
            <v>0</v>
          </cell>
          <cell r="DM886">
            <v>0</v>
          </cell>
          <cell r="DN886">
            <v>0</v>
          </cell>
          <cell r="DO886">
            <v>0</v>
          </cell>
          <cell r="DP886">
            <v>0</v>
          </cell>
          <cell r="DQ886">
            <v>0</v>
          </cell>
          <cell r="DR886">
            <v>0</v>
          </cell>
          <cell r="DS886">
            <v>0</v>
          </cell>
          <cell r="DT886">
            <v>0</v>
          </cell>
          <cell r="DU886">
            <v>0</v>
          </cell>
          <cell r="DV886">
            <v>0</v>
          </cell>
          <cell r="DW886">
            <v>0</v>
          </cell>
          <cell r="DX886">
            <v>0</v>
          </cell>
          <cell r="DY886">
            <v>0</v>
          </cell>
          <cell r="DZ886">
            <v>0</v>
          </cell>
          <cell r="EA886">
            <v>0</v>
          </cell>
          <cell r="EB886">
            <v>0</v>
          </cell>
          <cell r="EC886">
            <v>0</v>
          </cell>
          <cell r="ED886">
            <v>0</v>
          </cell>
          <cell r="EE886">
            <v>0</v>
          </cell>
          <cell r="EF886">
            <v>0</v>
          </cell>
          <cell r="EG886">
            <v>0</v>
          </cell>
          <cell r="EH886">
            <v>0</v>
          </cell>
          <cell r="EI886">
            <v>0</v>
          </cell>
          <cell r="EJ886">
            <v>0</v>
          </cell>
          <cell r="EK886">
            <v>0</v>
          </cell>
          <cell r="EL886">
            <v>0</v>
          </cell>
          <cell r="EM886">
            <v>0</v>
          </cell>
          <cell r="EN886">
            <v>0</v>
          </cell>
        </row>
        <row r="887">
          <cell r="A887">
            <v>0</v>
          </cell>
          <cell r="B887">
            <v>0</v>
          </cell>
          <cell r="C887">
            <v>0</v>
          </cell>
          <cell r="D887">
            <v>0</v>
          </cell>
          <cell r="E887">
            <v>0</v>
          </cell>
          <cell r="F887">
            <v>0</v>
          </cell>
          <cell r="G887">
            <v>0</v>
          </cell>
          <cell r="I887">
            <v>0</v>
          </cell>
          <cell r="J887">
            <v>0</v>
          </cell>
          <cell r="K887">
            <v>0</v>
          </cell>
          <cell r="L887">
            <v>0</v>
          </cell>
          <cell r="M887">
            <v>0</v>
          </cell>
          <cell r="N887">
            <v>0</v>
          </cell>
          <cell r="O887">
            <v>0</v>
          </cell>
          <cell r="P887">
            <v>0</v>
          </cell>
          <cell r="Q887">
            <v>0</v>
          </cell>
          <cell r="R887">
            <v>0</v>
          </cell>
          <cell r="S887">
            <v>0</v>
          </cell>
          <cell r="T887">
            <v>0</v>
          </cell>
          <cell r="U887">
            <v>0</v>
          </cell>
          <cell r="V887">
            <v>0</v>
          </cell>
          <cell r="W887">
            <v>0</v>
          </cell>
          <cell r="X887">
            <v>0</v>
          </cell>
          <cell r="Y887">
            <v>0</v>
          </cell>
          <cell r="Z887">
            <v>0</v>
          </cell>
          <cell r="AA887">
            <v>0</v>
          </cell>
          <cell r="AB887">
            <v>0</v>
          </cell>
          <cell r="AC887">
            <v>0</v>
          </cell>
          <cell r="AD887">
            <v>0</v>
          </cell>
          <cell r="AE887">
            <v>0</v>
          </cell>
          <cell r="AF887">
            <v>0</v>
          </cell>
          <cell r="AG887">
            <v>0</v>
          </cell>
          <cell r="AH887">
            <v>0</v>
          </cell>
          <cell r="AI887">
            <v>0</v>
          </cell>
          <cell r="AJ887">
            <v>0</v>
          </cell>
          <cell r="AK887">
            <v>0</v>
          </cell>
          <cell r="AL887">
            <v>0</v>
          </cell>
          <cell r="AM887">
            <v>0</v>
          </cell>
          <cell r="AN887">
            <v>0</v>
          </cell>
          <cell r="AO887">
            <v>0</v>
          </cell>
          <cell r="AP887">
            <v>0</v>
          </cell>
          <cell r="AQ887">
            <v>0</v>
          </cell>
          <cell r="AR887">
            <v>0</v>
          </cell>
          <cell r="AS887">
            <v>0</v>
          </cell>
          <cell r="AT887">
            <v>0</v>
          </cell>
          <cell r="AU887">
            <v>0</v>
          </cell>
          <cell r="AV887">
            <v>0</v>
          </cell>
          <cell r="AW887">
            <v>0</v>
          </cell>
          <cell r="AX887">
            <v>0</v>
          </cell>
          <cell r="AY887">
            <v>0</v>
          </cell>
          <cell r="AZ887">
            <v>0</v>
          </cell>
          <cell r="BA887">
            <v>0</v>
          </cell>
          <cell r="BB887">
            <v>0</v>
          </cell>
          <cell r="BC887">
            <v>0</v>
          </cell>
          <cell r="BD887">
            <v>0</v>
          </cell>
          <cell r="BE887">
            <v>0</v>
          </cell>
          <cell r="BF887">
            <v>0</v>
          </cell>
          <cell r="BG887">
            <v>0</v>
          </cell>
          <cell r="BH887">
            <v>0</v>
          </cell>
          <cell r="BI887">
            <v>0</v>
          </cell>
          <cell r="BJ887">
            <v>0</v>
          </cell>
          <cell r="BK887">
            <v>0</v>
          </cell>
          <cell r="BL887">
            <v>0</v>
          </cell>
          <cell r="BM887">
            <v>0</v>
          </cell>
          <cell r="BN887">
            <v>0</v>
          </cell>
          <cell r="BO887">
            <v>0</v>
          </cell>
          <cell r="BP887">
            <v>0</v>
          </cell>
          <cell r="BQ887">
            <v>0</v>
          </cell>
          <cell r="BR887">
            <v>0</v>
          </cell>
          <cell r="BS887">
            <v>0</v>
          </cell>
          <cell r="BT887">
            <v>0</v>
          </cell>
          <cell r="BU887">
            <v>0</v>
          </cell>
          <cell r="BV887">
            <v>0</v>
          </cell>
          <cell r="BW887">
            <v>0</v>
          </cell>
          <cell r="BX887">
            <v>0</v>
          </cell>
          <cell r="BY887">
            <v>0</v>
          </cell>
          <cell r="BZ887">
            <v>0</v>
          </cell>
          <cell r="CA887">
            <v>0</v>
          </cell>
          <cell r="CB887">
            <v>0</v>
          </cell>
          <cell r="CC887">
            <v>0</v>
          </cell>
          <cell r="CD887">
            <v>0</v>
          </cell>
          <cell r="CE887">
            <v>0</v>
          </cell>
          <cell r="CF887">
            <v>0</v>
          </cell>
          <cell r="CG887">
            <v>0</v>
          </cell>
          <cell r="CH887">
            <v>0</v>
          </cell>
          <cell r="CI887">
            <v>0</v>
          </cell>
          <cell r="CJ887">
            <v>0</v>
          </cell>
          <cell r="CK887">
            <v>0</v>
          </cell>
          <cell r="CL887">
            <v>0</v>
          </cell>
          <cell r="CM887">
            <v>0</v>
          </cell>
          <cell r="CN887">
            <v>0</v>
          </cell>
          <cell r="CO887">
            <v>0</v>
          </cell>
          <cell r="CP887">
            <v>0</v>
          </cell>
          <cell r="CQ887">
            <v>0</v>
          </cell>
          <cell r="CR887">
            <v>0</v>
          </cell>
          <cell r="CS887">
            <v>0</v>
          </cell>
          <cell r="CT887">
            <v>0</v>
          </cell>
          <cell r="CU887">
            <v>0</v>
          </cell>
          <cell r="CV887">
            <v>0</v>
          </cell>
          <cell r="CW887">
            <v>0</v>
          </cell>
          <cell r="CX887">
            <v>0</v>
          </cell>
          <cell r="CY887">
            <v>0</v>
          </cell>
          <cell r="CZ887">
            <v>0</v>
          </cell>
          <cell r="DA887">
            <v>0</v>
          </cell>
          <cell r="DB887">
            <v>0</v>
          </cell>
          <cell r="DC887">
            <v>0</v>
          </cell>
          <cell r="DD887">
            <v>0</v>
          </cell>
          <cell r="DE887">
            <v>0</v>
          </cell>
          <cell r="DF887">
            <v>0</v>
          </cell>
          <cell r="DG887">
            <v>0</v>
          </cell>
          <cell r="DH887">
            <v>0</v>
          </cell>
          <cell r="DI887">
            <v>0</v>
          </cell>
          <cell r="DJ887">
            <v>0</v>
          </cell>
          <cell r="DK887">
            <v>0</v>
          </cell>
          <cell r="DL887">
            <v>0</v>
          </cell>
          <cell r="DM887">
            <v>0</v>
          </cell>
          <cell r="DN887">
            <v>0</v>
          </cell>
          <cell r="DO887">
            <v>0</v>
          </cell>
          <cell r="DP887">
            <v>0</v>
          </cell>
          <cell r="DQ887">
            <v>0</v>
          </cell>
          <cell r="DR887">
            <v>0</v>
          </cell>
          <cell r="DS887">
            <v>0</v>
          </cell>
          <cell r="DT887">
            <v>0</v>
          </cell>
          <cell r="DU887">
            <v>0</v>
          </cell>
          <cell r="DV887">
            <v>0</v>
          </cell>
          <cell r="DW887">
            <v>0</v>
          </cell>
          <cell r="DX887">
            <v>0</v>
          </cell>
          <cell r="DY887">
            <v>0</v>
          </cell>
          <cell r="DZ887">
            <v>0</v>
          </cell>
          <cell r="EA887">
            <v>0</v>
          </cell>
          <cell r="EB887">
            <v>0</v>
          </cell>
          <cell r="EC887">
            <v>0</v>
          </cell>
          <cell r="ED887">
            <v>0</v>
          </cell>
          <cell r="EE887">
            <v>0</v>
          </cell>
          <cell r="EF887">
            <v>0</v>
          </cell>
          <cell r="EG887">
            <v>0</v>
          </cell>
          <cell r="EH887">
            <v>0</v>
          </cell>
          <cell r="EI887">
            <v>0</v>
          </cell>
          <cell r="EJ887">
            <v>0</v>
          </cell>
          <cell r="EK887">
            <v>0</v>
          </cell>
          <cell r="EL887">
            <v>0</v>
          </cell>
          <cell r="EM887">
            <v>0</v>
          </cell>
          <cell r="EN887">
            <v>0</v>
          </cell>
        </row>
        <row r="888">
          <cell r="A888">
            <v>0</v>
          </cell>
          <cell r="B888">
            <v>0</v>
          </cell>
          <cell r="C888">
            <v>0</v>
          </cell>
          <cell r="D888">
            <v>0</v>
          </cell>
          <cell r="E888">
            <v>0</v>
          </cell>
          <cell r="F888">
            <v>0</v>
          </cell>
          <cell r="G888">
            <v>0</v>
          </cell>
          <cell r="I888">
            <v>0</v>
          </cell>
          <cell r="J888">
            <v>0</v>
          </cell>
          <cell r="K888">
            <v>0</v>
          </cell>
          <cell r="L888">
            <v>0</v>
          </cell>
          <cell r="M888">
            <v>0</v>
          </cell>
          <cell r="N888">
            <v>0</v>
          </cell>
          <cell r="O888">
            <v>0</v>
          </cell>
          <cell r="P888">
            <v>0</v>
          </cell>
          <cell r="Q888">
            <v>0</v>
          </cell>
          <cell r="R888">
            <v>0</v>
          </cell>
          <cell r="S888">
            <v>0</v>
          </cell>
          <cell r="T888">
            <v>0</v>
          </cell>
          <cell r="U888">
            <v>0</v>
          </cell>
          <cell r="V888">
            <v>0</v>
          </cell>
          <cell r="W888">
            <v>0</v>
          </cell>
          <cell r="X888">
            <v>0</v>
          </cell>
          <cell r="Y888">
            <v>0</v>
          </cell>
          <cell r="Z888">
            <v>0</v>
          </cell>
          <cell r="AA888">
            <v>0</v>
          </cell>
          <cell r="AB888">
            <v>0</v>
          </cell>
          <cell r="AC888">
            <v>0</v>
          </cell>
          <cell r="AD888">
            <v>0</v>
          </cell>
          <cell r="AE888">
            <v>0</v>
          </cell>
          <cell r="AF888">
            <v>0</v>
          </cell>
          <cell r="AG888">
            <v>0</v>
          </cell>
          <cell r="AH888">
            <v>0</v>
          </cell>
          <cell r="AI888">
            <v>0</v>
          </cell>
          <cell r="AJ888">
            <v>0</v>
          </cell>
          <cell r="AK888">
            <v>0</v>
          </cell>
          <cell r="AL888">
            <v>0</v>
          </cell>
          <cell r="AM888">
            <v>0</v>
          </cell>
          <cell r="AN888">
            <v>0</v>
          </cell>
          <cell r="AO888">
            <v>0</v>
          </cell>
          <cell r="AP888">
            <v>0</v>
          </cell>
          <cell r="AQ888">
            <v>0</v>
          </cell>
          <cell r="AR888">
            <v>0</v>
          </cell>
          <cell r="AS888">
            <v>0</v>
          </cell>
          <cell r="AT888">
            <v>0</v>
          </cell>
          <cell r="AU888">
            <v>0</v>
          </cell>
          <cell r="AV888">
            <v>0</v>
          </cell>
          <cell r="AW888">
            <v>0</v>
          </cell>
          <cell r="AX888">
            <v>0</v>
          </cell>
          <cell r="AY888">
            <v>0</v>
          </cell>
          <cell r="AZ888">
            <v>0</v>
          </cell>
          <cell r="BA888">
            <v>0</v>
          </cell>
          <cell r="BB888">
            <v>0</v>
          </cell>
          <cell r="BC888">
            <v>0</v>
          </cell>
          <cell r="BD888">
            <v>0</v>
          </cell>
          <cell r="BE888">
            <v>0</v>
          </cell>
          <cell r="BF888">
            <v>0</v>
          </cell>
          <cell r="BG888">
            <v>0</v>
          </cell>
          <cell r="BH888">
            <v>0</v>
          </cell>
          <cell r="BI888">
            <v>0</v>
          </cell>
          <cell r="BJ888">
            <v>0</v>
          </cell>
          <cell r="BK888">
            <v>0</v>
          </cell>
          <cell r="BL888">
            <v>0</v>
          </cell>
          <cell r="BM888">
            <v>0</v>
          </cell>
          <cell r="BN888">
            <v>0</v>
          </cell>
          <cell r="BO888">
            <v>0</v>
          </cell>
          <cell r="BP888">
            <v>0</v>
          </cell>
          <cell r="BQ888">
            <v>0</v>
          </cell>
          <cell r="BR888">
            <v>0</v>
          </cell>
          <cell r="BS888">
            <v>0</v>
          </cell>
          <cell r="BT888">
            <v>0</v>
          </cell>
          <cell r="BU888">
            <v>0</v>
          </cell>
          <cell r="BV888">
            <v>0</v>
          </cell>
          <cell r="BW888">
            <v>0</v>
          </cell>
          <cell r="BX888">
            <v>0</v>
          </cell>
          <cell r="BY888">
            <v>0</v>
          </cell>
          <cell r="BZ888">
            <v>0</v>
          </cell>
          <cell r="CA888">
            <v>0</v>
          </cell>
          <cell r="CB888">
            <v>0</v>
          </cell>
          <cell r="CC888">
            <v>0</v>
          </cell>
          <cell r="CD888">
            <v>0</v>
          </cell>
          <cell r="CE888">
            <v>0</v>
          </cell>
          <cell r="CF888">
            <v>0</v>
          </cell>
          <cell r="CG888">
            <v>0</v>
          </cell>
          <cell r="CH888">
            <v>0</v>
          </cell>
          <cell r="CI888">
            <v>0</v>
          </cell>
          <cell r="CJ888">
            <v>0</v>
          </cell>
          <cell r="CK888">
            <v>0</v>
          </cell>
          <cell r="CL888">
            <v>0</v>
          </cell>
          <cell r="CM888">
            <v>0</v>
          </cell>
          <cell r="CN888">
            <v>0</v>
          </cell>
          <cell r="CO888">
            <v>0</v>
          </cell>
          <cell r="CP888">
            <v>0</v>
          </cell>
          <cell r="CQ888">
            <v>0</v>
          </cell>
          <cell r="CR888">
            <v>0</v>
          </cell>
          <cell r="CS888">
            <v>0</v>
          </cell>
          <cell r="CT888">
            <v>0</v>
          </cell>
          <cell r="CU888">
            <v>0</v>
          </cell>
          <cell r="CV888">
            <v>0</v>
          </cell>
          <cell r="CW888">
            <v>0</v>
          </cell>
          <cell r="CX888">
            <v>0</v>
          </cell>
          <cell r="CY888">
            <v>0</v>
          </cell>
          <cell r="CZ888">
            <v>0</v>
          </cell>
          <cell r="DA888">
            <v>0</v>
          </cell>
          <cell r="DB888">
            <v>0</v>
          </cell>
          <cell r="DC888">
            <v>0</v>
          </cell>
          <cell r="DD888">
            <v>0</v>
          </cell>
          <cell r="DE888">
            <v>0</v>
          </cell>
          <cell r="DF888">
            <v>0</v>
          </cell>
          <cell r="DG888">
            <v>0</v>
          </cell>
          <cell r="DH888">
            <v>0</v>
          </cell>
          <cell r="DI888">
            <v>0</v>
          </cell>
          <cell r="DJ888">
            <v>0</v>
          </cell>
          <cell r="DK888">
            <v>0</v>
          </cell>
          <cell r="DL888">
            <v>0</v>
          </cell>
          <cell r="DM888">
            <v>0</v>
          </cell>
          <cell r="DN888">
            <v>0</v>
          </cell>
          <cell r="DO888">
            <v>0</v>
          </cell>
          <cell r="DP888">
            <v>0</v>
          </cell>
          <cell r="DQ888">
            <v>0</v>
          </cell>
          <cell r="DR888">
            <v>0</v>
          </cell>
          <cell r="DS888">
            <v>0</v>
          </cell>
          <cell r="DT888">
            <v>0</v>
          </cell>
          <cell r="DU888">
            <v>0</v>
          </cell>
          <cell r="DV888">
            <v>0</v>
          </cell>
          <cell r="DW888">
            <v>0</v>
          </cell>
          <cell r="DX888">
            <v>0</v>
          </cell>
          <cell r="DY888">
            <v>0</v>
          </cell>
          <cell r="DZ888">
            <v>0</v>
          </cell>
          <cell r="EA888">
            <v>0</v>
          </cell>
          <cell r="EB888">
            <v>0</v>
          </cell>
          <cell r="EC888">
            <v>0</v>
          </cell>
          <cell r="ED888">
            <v>0</v>
          </cell>
          <cell r="EE888">
            <v>0</v>
          </cell>
          <cell r="EF888">
            <v>0</v>
          </cell>
          <cell r="EG888">
            <v>0</v>
          </cell>
          <cell r="EH888">
            <v>0</v>
          </cell>
          <cell r="EI888">
            <v>0</v>
          </cell>
          <cell r="EJ888">
            <v>0</v>
          </cell>
          <cell r="EK888">
            <v>0</v>
          </cell>
          <cell r="EL888">
            <v>0</v>
          </cell>
          <cell r="EM888">
            <v>0</v>
          </cell>
          <cell r="EN888">
            <v>0</v>
          </cell>
        </row>
        <row r="889">
          <cell r="A889">
            <v>0</v>
          </cell>
          <cell r="B889">
            <v>0</v>
          </cell>
          <cell r="C889">
            <v>0</v>
          </cell>
          <cell r="D889">
            <v>0</v>
          </cell>
          <cell r="E889">
            <v>0</v>
          </cell>
          <cell r="F889">
            <v>0</v>
          </cell>
          <cell r="G889">
            <v>0</v>
          </cell>
          <cell r="I889">
            <v>0</v>
          </cell>
          <cell r="J889">
            <v>0</v>
          </cell>
          <cell r="K889">
            <v>0</v>
          </cell>
          <cell r="L889">
            <v>0</v>
          </cell>
          <cell r="M889">
            <v>0</v>
          </cell>
          <cell r="N889">
            <v>0</v>
          </cell>
          <cell r="O889">
            <v>0</v>
          </cell>
          <cell r="P889">
            <v>0</v>
          </cell>
          <cell r="Q889">
            <v>0</v>
          </cell>
          <cell r="R889">
            <v>0</v>
          </cell>
          <cell r="S889">
            <v>0</v>
          </cell>
          <cell r="T889">
            <v>0</v>
          </cell>
          <cell r="U889">
            <v>0</v>
          </cell>
          <cell r="V889">
            <v>0</v>
          </cell>
          <cell r="W889">
            <v>0</v>
          </cell>
          <cell r="X889">
            <v>0</v>
          </cell>
          <cell r="Y889">
            <v>0</v>
          </cell>
          <cell r="Z889">
            <v>0</v>
          </cell>
          <cell r="AA889">
            <v>0</v>
          </cell>
          <cell r="AB889">
            <v>0</v>
          </cell>
          <cell r="AC889">
            <v>0</v>
          </cell>
          <cell r="AD889">
            <v>0</v>
          </cell>
          <cell r="AE889">
            <v>0</v>
          </cell>
          <cell r="AF889">
            <v>0</v>
          </cell>
          <cell r="AG889">
            <v>0</v>
          </cell>
          <cell r="AH889">
            <v>0</v>
          </cell>
          <cell r="AI889">
            <v>0</v>
          </cell>
          <cell r="AJ889">
            <v>0</v>
          </cell>
          <cell r="AK889">
            <v>0</v>
          </cell>
          <cell r="AL889">
            <v>0</v>
          </cell>
          <cell r="AM889">
            <v>0</v>
          </cell>
          <cell r="AN889">
            <v>0</v>
          </cell>
          <cell r="AO889">
            <v>0</v>
          </cell>
          <cell r="AP889">
            <v>0</v>
          </cell>
          <cell r="AQ889">
            <v>0</v>
          </cell>
          <cell r="AR889">
            <v>0</v>
          </cell>
          <cell r="AS889">
            <v>0</v>
          </cell>
          <cell r="AT889">
            <v>0</v>
          </cell>
          <cell r="AU889">
            <v>0</v>
          </cell>
          <cell r="AV889">
            <v>0</v>
          </cell>
          <cell r="AW889">
            <v>0</v>
          </cell>
          <cell r="AX889">
            <v>0</v>
          </cell>
          <cell r="AY889">
            <v>0</v>
          </cell>
          <cell r="AZ889">
            <v>0</v>
          </cell>
          <cell r="BA889">
            <v>0</v>
          </cell>
          <cell r="BB889">
            <v>0</v>
          </cell>
          <cell r="BC889">
            <v>0</v>
          </cell>
          <cell r="BD889">
            <v>0</v>
          </cell>
          <cell r="BE889">
            <v>0</v>
          </cell>
          <cell r="BF889">
            <v>0</v>
          </cell>
          <cell r="BG889">
            <v>0</v>
          </cell>
          <cell r="BH889">
            <v>0</v>
          </cell>
          <cell r="BI889">
            <v>0</v>
          </cell>
          <cell r="BJ889">
            <v>0</v>
          </cell>
          <cell r="BK889">
            <v>0</v>
          </cell>
          <cell r="BL889">
            <v>0</v>
          </cell>
          <cell r="BM889">
            <v>0</v>
          </cell>
          <cell r="BN889">
            <v>0</v>
          </cell>
          <cell r="BO889">
            <v>0</v>
          </cell>
          <cell r="BP889">
            <v>0</v>
          </cell>
          <cell r="BQ889">
            <v>0</v>
          </cell>
          <cell r="BR889">
            <v>0</v>
          </cell>
          <cell r="BS889">
            <v>0</v>
          </cell>
          <cell r="BT889">
            <v>0</v>
          </cell>
          <cell r="BU889">
            <v>0</v>
          </cell>
          <cell r="BV889">
            <v>0</v>
          </cell>
          <cell r="BW889">
            <v>0</v>
          </cell>
          <cell r="BX889">
            <v>0</v>
          </cell>
          <cell r="BY889">
            <v>0</v>
          </cell>
          <cell r="BZ889">
            <v>0</v>
          </cell>
          <cell r="CA889">
            <v>0</v>
          </cell>
          <cell r="CB889">
            <v>0</v>
          </cell>
          <cell r="CC889">
            <v>0</v>
          </cell>
          <cell r="CD889">
            <v>0</v>
          </cell>
          <cell r="CE889">
            <v>0</v>
          </cell>
          <cell r="CF889">
            <v>0</v>
          </cell>
          <cell r="CG889">
            <v>0</v>
          </cell>
          <cell r="CH889">
            <v>0</v>
          </cell>
          <cell r="CI889">
            <v>0</v>
          </cell>
          <cell r="CJ889">
            <v>0</v>
          </cell>
          <cell r="CK889">
            <v>0</v>
          </cell>
          <cell r="CL889">
            <v>0</v>
          </cell>
          <cell r="CM889">
            <v>0</v>
          </cell>
          <cell r="CN889">
            <v>0</v>
          </cell>
          <cell r="CO889">
            <v>0</v>
          </cell>
          <cell r="CP889">
            <v>0</v>
          </cell>
          <cell r="CQ889">
            <v>0</v>
          </cell>
          <cell r="CR889">
            <v>0</v>
          </cell>
          <cell r="CS889">
            <v>0</v>
          </cell>
          <cell r="CT889">
            <v>0</v>
          </cell>
          <cell r="CU889">
            <v>0</v>
          </cell>
          <cell r="CV889">
            <v>0</v>
          </cell>
          <cell r="CW889">
            <v>0</v>
          </cell>
          <cell r="CX889">
            <v>0</v>
          </cell>
          <cell r="CY889">
            <v>0</v>
          </cell>
          <cell r="CZ889">
            <v>0</v>
          </cell>
          <cell r="DA889">
            <v>0</v>
          </cell>
          <cell r="DB889">
            <v>0</v>
          </cell>
          <cell r="DC889">
            <v>0</v>
          </cell>
          <cell r="DD889">
            <v>0</v>
          </cell>
          <cell r="DE889">
            <v>0</v>
          </cell>
          <cell r="DF889">
            <v>0</v>
          </cell>
          <cell r="DG889">
            <v>0</v>
          </cell>
          <cell r="DH889">
            <v>0</v>
          </cell>
          <cell r="DI889">
            <v>0</v>
          </cell>
          <cell r="DJ889">
            <v>0</v>
          </cell>
          <cell r="DK889">
            <v>0</v>
          </cell>
          <cell r="DL889">
            <v>0</v>
          </cell>
          <cell r="DM889">
            <v>0</v>
          </cell>
          <cell r="DN889">
            <v>0</v>
          </cell>
          <cell r="DO889">
            <v>0</v>
          </cell>
          <cell r="DP889">
            <v>0</v>
          </cell>
          <cell r="DQ889">
            <v>0</v>
          </cell>
          <cell r="DR889">
            <v>0</v>
          </cell>
          <cell r="DS889">
            <v>0</v>
          </cell>
          <cell r="DT889">
            <v>0</v>
          </cell>
          <cell r="DU889">
            <v>0</v>
          </cell>
          <cell r="DV889">
            <v>0</v>
          </cell>
          <cell r="DW889">
            <v>0</v>
          </cell>
          <cell r="DX889">
            <v>0</v>
          </cell>
          <cell r="DY889">
            <v>0</v>
          </cell>
          <cell r="DZ889">
            <v>0</v>
          </cell>
          <cell r="EA889">
            <v>0</v>
          </cell>
          <cell r="EB889">
            <v>0</v>
          </cell>
          <cell r="EC889">
            <v>0</v>
          </cell>
          <cell r="ED889">
            <v>0</v>
          </cell>
          <cell r="EE889">
            <v>0</v>
          </cell>
          <cell r="EF889">
            <v>0</v>
          </cell>
          <cell r="EG889">
            <v>0</v>
          </cell>
          <cell r="EH889">
            <v>0</v>
          </cell>
          <cell r="EI889">
            <v>0</v>
          </cell>
          <cell r="EJ889">
            <v>0</v>
          </cell>
          <cell r="EK889">
            <v>0</v>
          </cell>
          <cell r="EL889">
            <v>0</v>
          </cell>
          <cell r="EM889">
            <v>0</v>
          </cell>
          <cell r="EN889">
            <v>0</v>
          </cell>
        </row>
        <row r="890">
          <cell r="A890">
            <v>0</v>
          </cell>
          <cell r="B890">
            <v>0</v>
          </cell>
          <cell r="C890">
            <v>0</v>
          </cell>
          <cell r="D890">
            <v>0</v>
          </cell>
          <cell r="E890">
            <v>0</v>
          </cell>
          <cell r="F890">
            <v>0</v>
          </cell>
          <cell r="G890">
            <v>0</v>
          </cell>
          <cell r="I890">
            <v>0</v>
          </cell>
          <cell r="J890">
            <v>0</v>
          </cell>
          <cell r="K890">
            <v>0</v>
          </cell>
          <cell r="L890">
            <v>0</v>
          </cell>
          <cell r="M890">
            <v>0</v>
          </cell>
          <cell r="N890">
            <v>0</v>
          </cell>
          <cell r="O890">
            <v>0</v>
          </cell>
          <cell r="P890">
            <v>0</v>
          </cell>
          <cell r="Q890">
            <v>0</v>
          </cell>
          <cell r="R890">
            <v>0</v>
          </cell>
          <cell r="S890">
            <v>0</v>
          </cell>
          <cell r="T890">
            <v>0</v>
          </cell>
          <cell r="U890">
            <v>0</v>
          </cell>
          <cell r="V890">
            <v>0</v>
          </cell>
          <cell r="W890">
            <v>0</v>
          </cell>
          <cell r="X890">
            <v>0</v>
          </cell>
          <cell r="Y890">
            <v>0</v>
          </cell>
          <cell r="Z890">
            <v>0</v>
          </cell>
          <cell r="AA890">
            <v>0</v>
          </cell>
          <cell r="AB890">
            <v>0</v>
          </cell>
          <cell r="AC890">
            <v>0</v>
          </cell>
          <cell r="AD890">
            <v>0</v>
          </cell>
          <cell r="AE890">
            <v>0</v>
          </cell>
          <cell r="AF890">
            <v>0</v>
          </cell>
          <cell r="AG890">
            <v>0</v>
          </cell>
          <cell r="AH890">
            <v>0</v>
          </cell>
          <cell r="AI890">
            <v>0</v>
          </cell>
          <cell r="AJ890">
            <v>0</v>
          </cell>
          <cell r="AK890">
            <v>0</v>
          </cell>
          <cell r="AL890">
            <v>0</v>
          </cell>
          <cell r="AM890">
            <v>0</v>
          </cell>
          <cell r="AN890">
            <v>0</v>
          </cell>
          <cell r="AO890">
            <v>0</v>
          </cell>
          <cell r="AP890">
            <v>0</v>
          </cell>
          <cell r="AQ890">
            <v>0</v>
          </cell>
          <cell r="AR890">
            <v>0</v>
          </cell>
          <cell r="AS890">
            <v>0</v>
          </cell>
          <cell r="AT890">
            <v>0</v>
          </cell>
          <cell r="AU890">
            <v>0</v>
          </cell>
          <cell r="AV890">
            <v>0</v>
          </cell>
          <cell r="AW890">
            <v>0</v>
          </cell>
          <cell r="AX890">
            <v>0</v>
          </cell>
          <cell r="AY890">
            <v>0</v>
          </cell>
          <cell r="AZ890">
            <v>0</v>
          </cell>
          <cell r="BA890">
            <v>0</v>
          </cell>
          <cell r="BB890">
            <v>0</v>
          </cell>
          <cell r="BC890">
            <v>0</v>
          </cell>
          <cell r="BD890">
            <v>0</v>
          </cell>
          <cell r="BE890">
            <v>0</v>
          </cell>
          <cell r="BF890">
            <v>0</v>
          </cell>
          <cell r="BG890">
            <v>0</v>
          </cell>
          <cell r="BH890">
            <v>0</v>
          </cell>
          <cell r="BI890">
            <v>0</v>
          </cell>
          <cell r="BJ890">
            <v>0</v>
          </cell>
          <cell r="BK890">
            <v>0</v>
          </cell>
          <cell r="BL890">
            <v>0</v>
          </cell>
          <cell r="BM890">
            <v>0</v>
          </cell>
          <cell r="BN890">
            <v>0</v>
          </cell>
          <cell r="BO890">
            <v>0</v>
          </cell>
          <cell r="BP890">
            <v>0</v>
          </cell>
          <cell r="BQ890">
            <v>0</v>
          </cell>
          <cell r="BR890">
            <v>0</v>
          </cell>
          <cell r="BS890">
            <v>0</v>
          </cell>
          <cell r="BT890">
            <v>0</v>
          </cell>
          <cell r="BU890">
            <v>0</v>
          </cell>
          <cell r="BV890">
            <v>0</v>
          </cell>
          <cell r="BW890">
            <v>0</v>
          </cell>
          <cell r="BX890">
            <v>0</v>
          </cell>
          <cell r="BY890">
            <v>0</v>
          </cell>
          <cell r="BZ890">
            <v>0</v>
          </cell>
          <cell r="CA890">
            <v>0</v>
          </cell>
          <cell r="CB890">
            <v>0</v>
          </cell>
          <cell r="CC890">
            <v>0</v>
          </cell>
          <cell r="CD890">
            <v>0</v>
          </cell>
          <cell r="CE890">
            <v>0</v>
          </cell>
          <cell r="CF890">
            <v>0</v>
          </cell>
          <cell r="CG890">
            <v>0</v>
          </cell>
          <cell r="CH890">
            <v>0</v>
          </cell>
          <cell r="CI890">
            <v>0</v>
          </cell>
          <cell r="CJ890">
            <v>0</v>
          </cell>
          <cell r="CK890">
            <v>0</v>
          </cell>
          <cell r="CL890">
            <v>0</v>
          </cell>
          <cell r="CM890">
            <v>0</v>
          </cell>
          <cell r="CN890">
            <v>0</v>
          </cell>
          <cell r="CO890">
            <v>0</v>
          </cell>
          <cell r="CP890">
            <v>0</v>
          </cell>
          <cell r="CQ890">
            <v>0</v>
          </cell>
          <cell r="CR890">
            <v>0</v>
          </cell>
          <cell r="CS890">
            <v>0</v>
          </cell>
          <cell r="CT890">
            <v>0</v>
          </cell>
          <cell r="CU890">
            <v>0</v>
          </cell>
          <cell r="CV890">
            <v>0</v>
          </cell>
          <cell r="CW890">
            <v>0</v>
          </cell>
          <cell r="CX890">
            <v>0</v>
          </cell>
          <cell r="CY890">
            <v>0</v>
          </cell>
          <cell r="CZ890">
            <v>0</v>
          </cell>
          <cell r="DA890">
            <v>0</v>
          </cell>
          <cell r="DB890">
            <v>0</v>
          </cell>
          <cell r="DC890">
            <v>0</v>
          </cell>
          <cell r="DD890">
            <v>0</v>
          </cell>
          <cell r="DE890">
            <v>0</v>
          </cell>
          <cell r="DF890">
            <v>0</v>
          </cell>
          <cell r="DG890">
            <v>0</v>
          </cell>
          <cell r="DH890">
            <v>0</v>
          </cell>
          <cell r="DI890">
            <v>0</v>
          </cell>
          <cell r="DJ890">
            <v>0</v>
          </cell>
          <cell r="DK890">
            <v>0</v>
          </cell>
          <cell r="DL890">
            <v>0</v>
          </cell>
          <cell r="DM890">
            <v>0</v>
          </cell>
          <cell r="DN890">
            <v>0</v>
          </cell>
          <cell r="DO890">
            <v>0</v>
          </cell>
          <cell r="DP890">
            <v>0</v>
          </cell>
          <cell r="DQ890">
            <v>0</v>
          </cell>
          <cell r="DR890">
            <v>0</v>
          </cell>
          <cell r="DS890">
            <v>0</v>
          </cell>
          <cell r="DT890">
            <v>0</v>
          </cell>
          <cell r="DU890">
            <v>0</v>
          </cell>
          <cell r="DV890">
            <v>0</v>
          </cell>
          <cell r="DW890">
            <v>0</v>
          </cell>
          <cell r="DX890">
            <v>0</v>
          </cell>
          <cell r="DY890">
            <v>0</v>
          </cell>
          <cell r="DZ890">
            <v>0</v>
          </cell>
          <cell r="EA890">
            <v>0</v>
          </cell>
          <cell r="EB890">
            <v>0</v>
          </cell>
          <cell r="EC890">
            <v>0</v>
          </cell>
          <cell r="ED890">
            <v>0</v>
          </cell>
          <cell r="EE890">
            <v>0</v>
          </cell>
          <cell r="EF890">
            <v>0</v>
          </cell>
          <cell r="EG890">
            <v>0</v>
          </cell>
          <cell r="EH890">
            <v>0</v>
          </cell>
          <cell r="EI890">
            <v>0</v>
          </cell>
          <cell r="EJ890">
            <v>0</v>
          </cell>
          <cell r="EK890">
            <v>0</v>
          </cell>
          <cell r="EL890">
            <v>0</v>
          </cell>
          <cell r="EM890">
            <v>0</v>
          </cell>
          <cell r="EN890">
            <v>0</v>
          </cell>
        </row>
        <row r="891">
          <cell r="A891">
            <v>0</v>
          </cell>
          <cell r="B891">
            <v>0</v>
          </cell>
          <cell r="C891">
            <v>0</v>
          </cell>
          <cell r="D891">
            <v>0</v>
          </cell>
          <cell r="E891">
            <v>0</v>
          </cell>
          <cell r="F891">
            <v>0</v>
          </cell>
          <cell r="G891">
            <v>0</v>
          </cell>
          <cell r="I891">
            <v>0</v>
          </cell>
          <cell r="J891">
            <v>0</v>
          </cell>
          <cell r="K891">
            <v>0</v>
          </cell>
          <cell r="L891">
            <v>0</v>
          </cell>
          <cell r="M891">
            <v>0</v>
          </cell>
          <cell r="N891">
            <v>0</v>
          </cell>
          <cell r="O891">
            <v>0</v>
          </cell>
          <cell r="P891">
            <v>0</v>
          </cell>
          <cell r="Q891">
            <v>0</v>
          </cell>
          <cell r="R891">
            <v>0</v>
          </cell>
          <cell r="S891">
            <v>0</v>
          </cell>
          <cell r="T891">
            <v>0</v>
          </cell>
          <cell r="U891">
            <v>0</v>
          </cell>
          <cell r="V891">
            <v>0</v>
          </cell>
          <cell r="W891">
            <v>0</v>
          </cell>
          <cell r="X891">
            <v>0</v>
          </cell>
          <cell r="Y891">
            <v>0</v>
          </cell>
          <cell r="Z891">
            <v>0</v>
          </cell>
          <cell r="AA891">
            <v>0</v>
          </cell>
          <cell r="AB891">
            <v>0</v>
          </cell>
          <cell r="AC891">
            <v>0</v>
          </cell>
          <cell r="AD891">
            <v>0</v>
          </cell>
          <cell r="AE891">
            <v>0</v>
          </cell>
          <cell r="AF891">
            <v>0</v>
          </cell>
          <cell r="AG891">
            <v>0</v>
          </cell>
          <cell r="AH891">
            <v>0</v>
          </cell>
          <cell r="AI891">
            <v>0</v>
          </cell>
          <cell r="AJ891">
            <v>0</v>
          </cell>
          <cell r="AK891">
            <v>0</v>
          </cell>
          <cell r="AL891">
            <v>0</v>
          </cell>
          <cell r="AM891">
            <v>0</v>
          </cell>
          <cell r="AN891">
            <v>0</v>
          </cell>
          <cell r="AO891">
            <v>0</v>
          </cell>
          <cell r="AP891">
            <v>0</v>
          </cell>
          <cell r="AQ891">
            <v>0</v>
          </cell>
          <cell r="AR891">
            <v>0</v>
          </cell>
          <cell r="AS891">
            <v>0</v>
          </cell>
          <cell r="AT891">
            <v>0</v>
          </cell>
          <cell r="AU891">
            <v>0</v>
          </cell>
          <cell r="AV891">
            <v>0</v>
          </cell>
          <cell r="AW891">
            <v>0</v>
          </cell>
          <cell r="AX891">
            <v>0</v>
          </cell>
          <cell r="AY891">
            <v>0</v>
          </cell>
          <cell r="AZ891">
            <v>0</v>
          </cell>
          <cell r="BA891">
            <v>0</v>
          </cell>
          <cell r="BB891">
            <v>0</v>
          </cell>
          <cell r="BC891">
            <v>0</v>
          </cell>
          <cell r="BD891">
            <v>0</v>
          </cell>
          <cell r="BE891">
            <v>0</v>
          </cell>
          <cell r="BF891">
            <v>0</v>
          </cell>
          <cell r="BG891">
            <v>0</v>
          </cell>
          <cell r="BH891">
            <v>0</v>
          </cell>
          <cell r="BI891">
            <v>0</v>
          </cell>
          <cell r="BJ891">
            <v>0</v>
          </cell>
          <cell r="BK891">
            <v>0</v>
          </cell>
          <cell r="BL891">
            <v>0</v>
          </cell>
          <cell r="BM891">
            <v>0</v>
          </cell>
          <cell r="BN891">
            <v>0</v>
          </cell>
          <cell r="BO891">
            <v>0</v>
          </cell>
          <cell r="BP891">
            <v>0</v>
          </cell>
          <cell r="BQ891">
            <v>0</v>
          </cell>
          <cell r="BR891">
            <v>0</v>
          </cell>
          <cell r="BS891">
            <v>0</v>
          </cell>
          <cell r="BT891">
            <v>0</v>
          </cell>
          <cell r="BU891">
            <v>0</v>
          </cell>
          <cell r="BV891">
            <v>0</v>
          </cell>
          <cell r="BW891">
            <v>0</v>
          </cell>
          <cell r="BX891">
            <v>0</v>
          </cell>
          <cell r="BY891">
            <v>0</v>
          </cell>
          <cell r="BZ891">
            <v>0</v>
          </cell>
          <cell r="CA891">
            <v>0</v>
          </cell>
          <cell r="CB891">
            <v>0</v>
          </cell>
          <cell r="CC891">
            <v>0</v>
          </cell>
          <cell r="CD891">
            <v>0</v>
          </cell>
          <cell r="CE891">
            <v>0</v>
          </cell>
          <cell r="CF891">
            <v>0</v>
          </cell>
          <cell r="CG891">
            <v>0</v>
          </cell>
          <cell r="CH891">
            <v>0</v>
          </cell>
          <cell r="CI891">
            <v>0</v>
          </cell>
          <cell r="CJ891">
            <v>0</v>
          </cell>
          <cell r="CK891">
            <v>0</v>
          </cell>
          <cell r="CL891">
            <v>0</v>
          </cell>
          <cell r="CM891">
            <v>0</v>
          </cell>
          <cell r="CN891">
            <v>0</v>
          </cell>
          <cell r="CO891">
            <v>0</v>
          </cell>
          <cell r="CP891">
            <v>0</v>
          </cell>
          <cell r="CQ891">
            <v>0</v>
          </cell>
          <cell r="CR891">
            <v>0</v>
          </cell>
          <cell r="CS891">
            <v>0</v>
          </cell>
          <cell r="CT891">
            <v>0</v>
          </cell>
          <cell r="CU891">
            <v>0</v>
          </cell>
          <cell r="CV891">
            <v>0</v>
          </cell>
          <cell r="CW891">
            <v>0</v>
          </cell>
          <cell r="CX891">
            <v>0</v>
          </cell>
          <cell r="CY891">
            <v>0</v>
          </cell>
          <cell r="CZ891">
            <v>0</v>
          </cell>
          <cell r="DA891">
            <v>0</v>
          </cell>
          <cell r="DB891">
            <v>0</v>
          </cell>
          <cell r="DC891">
            <v>0</v>
          </cell>
          <cell r="DD891">
            <v>0</v>
          </cell>
          <cell r="DE891">
            <v>0</v>
          </cell>
          <cell r="DF891">
            <v>0</v>
          </cell>
          <cell r="DG891">
            <v>0</v>
          </cell>
          <cell r="DH891">
            <v>0</v>
          </cell>
          <cell r="DI891">
            <v>0</v>
          </cell>
          <cell r="DJ891">
            <v>0</v>
          </cell>
          <cell r="DK891">
            <v>0</v>
          </cell>
          <cell r="DL891">
            <v>0</v>
          </cell>
          <cell r="DM891">
            <v>0</v>
          </cell>
          <cell r="DN891">
            <v>0</v>
          </cell>
          <cell r="DO891">
            <v>0</v>
          </cell>
          <cell r="DP891">
            <v>0</v>
          </cell>
          <cell r="DQ891">
            <v>0</v>
          </cell>
          <cell r="DR891">
            <v>0</v>
          </cell>
          <cell r="DS891">
            <v>0</v>
          </cell>
          <cell r="DT891">
            <v>0</v>
          </cell>
          <cell r="DU891">
            <v>0</v>
          </cell>
          <cell r="DV891">
            <v>0</v>
          </cell>
          <cell r="DW891">
            <v>0</v>
          </cell>
          <cell r="DX891">
            <v>0</v>
          </cell>
          <cell r="DY891">
            <v>0</v>
          </cell>
          <cell r="DZ891">
            <v>0</v>
          </cell>
          <cell r="EA891">
            <v>0</v>
          </cell>
          <cell r="EB891">
            <v>0</v>
          </cell>
          <cell r="EC891">
            <v>0</v>
          </cell>
          <cell r="ED891">
            <v>0</v>
          </cell>
          <cell r="EE891">
            <v>0</v>
          </cell>
          <cell r="EF891">
            <v>0</v>
          </cell>
          <cell r="EG891">
            <v>0</v>
          </cell>
          <cell r="EH891">
            <v>0</v>
          </cell>
          <cell r="EI891">
            <v>0</v>
          </cell>
          <cell r="EJ891">
            <v>0</v>
          </cell>
          <cell r="EK891">
            <v>0</v>
          </cell>
          <cell r="EL891">
            <v>0</v>
          </cell>
          <cell r="EM891">
            <v>0</v>
          </cell>
          <cell r="EN891">
            <v>0</v>
          </cell>
        </row>
        <row r="892">
          <cell r="A892">
            <v>0</v>
          </cell>
          <cell r="B892">
            <v>0</v>
          </cell>
          <cell r="C892">
            <v>0</v>
          </cell>
          <cell r="D892">
            <v>0</v>
          </cell>
          <cell r="E892">
            <v>0</v>
          </cell>
          <cell r="F892">
            <v>0</v>
          </cell>
          <cell r="G892">
            <v>0</v>
          </cell>
          <cell r="I892">
            <v>0</v>
          </cell>
          <cell r="J892">
            <v>0</v>
          </cell>
          <cell r="K892">
            <v>0</v>
          </cell>
          <cell r="L892">
            <v>0</v>
          </cell>
          <cell r="M892">
            <v>0</v>
          </cell>
          <cell r="N892">
            <v>0</v>
          </cell>
          <cell r="O892">
            <v>0</v>
          </cell>
          <cell r="P892">
            <v>0</v>
          </cell>
          <cell r="Q892">
            <v>0</v>
          </cell>
          <cell r="R892">
            <v>0</v>
          </cell>
          <cell r="S892">
            <v>0</v>
          </cell>
          <cell r="T892">
            <v>0</v>
          </cell>
          <cell r="U892">
            <v>0</v>
          </cell>
          <cell r="V892">
            <v>0</v>
          </cell>
          <cell r="W892">
            <v>0</v>
          </cell>
          <cell r="X892">
            <v>0</v>
          </cell>
          <cell r="Y892">
            <v>0</v>
          </cell>
          <cell r="Z892">
            <v>0</v>
          </cell>
          <cell r="AA892">
            <v>0</v>
          </cell>
          <cell r="AB892">
            <v>0</v>
          </cell>
          <cell r="AC892">
            <v>0</v>
          </cell>
          <cell r="AD892">
            <v>0</v>
          </cell>
          <cell r="AE892">
            <v>0</v>
          </cell>
          <cell r="AF892">
            <v>0</v>
          </cell>
          <cell r="AG892">
            <v>0</v>
          </cell>
          <cell r="AH892">
            <v>0</v>
          </cell>
          <cell r="AI892">
            <v>0</v>
          </cell>
          <cell r="AJ892">
            <v>0</v>
          </cell>
          <cell r="AK892">
            <v>0</v>
          </cell>
          <cell r="AL892">
            <v>0</v>
          </cell>
          <cell r="AM892">
            <v>0</v>
          </cell>
          <cell r="AN892">
            <v>0</v>
          </cell>
          <cell r="AO892">
            <v>0</v>
          </cell>
          <cell r="AP892">
            <v>0</v>
          </cell>
          <cell r="AQ892">
            <v>0</v>
          </cell>
          <cell r="AR892">
            <v>0</v>
          </cell>
          <cell r="AS892">
            <v>0</v>
          </cell>
          <cell r="AT892">
            <v>0</v>
          </cell>
          <cell r="AU892">
            <v>0</v>
          </cell>
          <cell r="AV892">
            <v>0</v>
          </cell>
          <cell r="AW892">
            <v>0</v>
          </cell>
          <cell r="AX892">
            <v>0</v>
          </cell>
          <cell r="AY892">
            <v>0</v>
          </cell>
          <cell r="AZ892">
            <v>0</v>
          </cell>
          <cell r="BA892">
            <v>0</v>
          </cell>
          <cell r="BB892">
            <v>0</v>
          </cell>
          <cell r="BC892">
            <v>0</v>
          </cell>
          <cell r="BD892">
            <v>0</v>
          </cell>
          <cell r="BE892">
            <v>0</v>
          </cell>
          <cell r="BF892">
            <v>0</v>
          </cell>
          <cell r="BG892">
            <v>0</v>
          </cell>
          <cell r="BH892">
            <v>0</v>
          </cell>
          <cell r="BI892">
            <v>0</v>
          </cell>
          <cell r="BJ892">
            <v>0</v>
          </cell>
          <cell r="BK892">
            <v>0</v>
          </cell>
          <cell r="BL892">
            <v>0</v>
          </cell>
          <cell r="BM892">
            <v>0</v>
          </cell>
          <cell r="BN892">
            <v>0</v>
          </cell>
          <cell r="BO892">
            <v>0</v>
          </cell>
          <cell r="BP892">
            <v>0</v>
          </cell>
          <cell r="BQ892">
            <v>0</v>
          </cell>
          <cell r="BR892">
            <v>0</v>
          </cell>
          <cell r="BS892">
            <v>0</v>
          </cell>
          <cell r="BT892">
            <v>0</v>
          </cell>
          <cell r="BU892">
            <v>0</v>
          </cell>
          <cell r="BV892">
            <v>0</v>
          </cell>
          <cell r="BW892">
            <v>0</v>
          </cell>
          <cell r="BX892">
            <v>0</v>
          </cell>
          <cell r="BY892">
            <v>0</v>
          </cell>
          <cell r="BZ892">
            <v>0</v>
          </cell>
          <cell r="CA892">
            <v>0</v>
          </cell>
          <cell r="CB892">
            <v>0</v>
          </cell>
          <cell r="CC892">
            <v>0</v>
          </cell>
          <cell r="CD892">
            <v>0</v>
          </cell>
          <cell r="CE892">
            <v>0</v>
          </cell>
          <cell r="CF892">
            <v>0</v>
          </cell>
          <cell r="CG892">
            <v>0</v>
          </cell>
          <cell r="CH892">
            <v>0</v>
          </cell>
          <cell r="CI892">
            <v>0</v>
          </cell>
          <cell r="CJ892">
            <v>0</v>
          </cell>
          <cell r="CK892">
            <v>0</v>
          </cell>
          <cell r="CL892">
            <v>0</v>
          </cell>
          <cell r="CM892">
            <v>0</v>
          </cell>
          <cell r="CN892">
            <v>0</v>
          </cell>
          <cell r="CO892">
            <v>0</v>
          </cell>
          <cell r="CP892">
            <v>0</v>
          </cell>
          <cell r="CQ892">
            <v>0</v>
          </cell>
          <cell r="CR892">
            <v>0</v>
          </cell>
          <cell r="CS892">
            <v>0</v>
          </cell>
          <cell r="CT892">
            <v>0</v>
          </cell>
          <cell r="CU892">
            <v>0</v>
          </cell>
          <cell r="CV892">
            <v>0</v>
          </cell>
          <cell r="CW892">
            <v>0</v>
          </cell>
          <cell r="CX892">
            <v>0</v>
          </cell>
          <cell r="CY892">
            <v>0</v>
          </cell>
          <cell r="CZ892">
            <v>0</v>
          </cell>
          <cell r="DA892">
            <v>0</v>
          </cell>
          <cell r="DB892">
            <v>0</v>
          </cell>
          <cell r="DC892">
            <v>0</v>
          </cell>
          <cell r="DD892">
            <v>0</v>
          </cell>
          <cell r="DE892">
            <v>0</v>
          </cell>
          <cell r="DF892">
            <v>0</v>
          </cell>
          <cell r="DG892">
            <v>0</v>
          </cell>
          <cell r="DH892">
            <v>0</v>
          </cell>
          <cell r="DI892">
            <v>0</v>
          </cell>
          <cell r="DJ892">
            <v>0</v>
          </cell>
          <cell r="DK892">
            <v>0</v>
          </cell>
          <cell r="DL892">
            <v>0</v>
          </cell>
          <cell r="DM892">
            <v>0</v>
          </cell>
          <cell r="DN892">
            <v>0</v>
          </cell>
          <cell r="DO892">
            <v>0</v>
          </cell>
          <cell r="DP892">
            <v>0</v>
          </cell>
          <cell r="DQ892">
            <v>0</v>
          </cell>
          <cell r="DR892">
            <v>0</v>
          </cell>
          <cell r="DS892">
            <v>0</v>
          </cell>
          <cell r="DT892">
            <v>0</v>
          </cell>
          <cell r="DU892">
            <v>0</v>
          </cell>
          <cell r="DV892">
            <v>0</v>
          </cell>
          <cell r="DW892">
            <v>0</v>
          </cell>
          <cell r="DX892">
            <v>0</v>
          </cell>
          <cell r="DY892">
            <v>0</v>
          </cell>
          <cell r="DZ892">
            <v>0</v>
          </cell>
          <cell r="EA892">
            <v>0</v>
          </cell>
          <cell r="EB892">
            <v>0</v>
          </cell>
          <cell r="EC892">
            <v>0</v>
          </cell>
          <cell r="ED892">
            <v>0</v>
          </cell>
          <cell r="EE892">
            <v>0</v>
          </cell>
          <cell r="EF892">
            <v>0</v>
          </cell>
          <cell r="EG892">
            <v>0</v>
          </cell>
          <cell r="EH892">
            <v>0</v>
          </cell>
          <cell r="EI892">
            <v>0</v>
          </cell>
          <cell r="EJ892">
            <v>0</v>
          </cell>
          <cell r="EK892">
            <v>0</v>
          </cell>
          <cell r="EL892">
            <v>0</v>
          </cell>
          <cell r="EM892">
            <v>0</v>
          </cell>
          <cell r="EN892">
            <v>0</v>
          </cell>
        </row>
        <row r="893">
          <cell r="A893">
            <v>0</v>
          </cell>
          <cell r="B893">
            <v>0</v>
          </cell>
          <cell r="C893">
            <v>0</v>
          </cell>
          <cell r="D893">
            <v>0</v>
          </cell>
          <cell r="E893">
            <v>0</v>
          </cell>
          <cell r="F893">
            <v>0</v>
          </cell>
          <cell r="G893">
            <v>0</v>
          </cell>
          <cell r="I893">
            <v>0</v>
          </cell>
          <cell r="J893">
            <v>0</v>
          </cell>
          <cell r="K893">
            <v>0</v>
          </cell>
          <cell r="L893">
            <v>0</v>
          </cell>
          <cell r="M893">
            <v>0</v>
          </cell>
          <cell r="N893">
            <v>0</v>
          </cell>
          <cell r="O893">
            <v>0</v>
          </cell>
          <cell r="P893">
            <v>0</v>
          </cell>
          <cell r="Q893">
            <v>0</v>
          </cell>
          <cell r="R893">
            <v>0</v>
          </cell>
          <cell r="S893">
            <v>0</v>
          </cell>
          <cell r="T893">
            <v>0</v>
          </cell>
          <cell r="U893">
            <v>0</v>
          </cell>
          <cell r="V893">
            <v>0</v>
          </cell>
          <cell r="W893">
            <v>0</v>
          </cell>
          <cell r="X893">
            <v>0</v>
          </cell>
          <cell r="Y893">
            <v>0</v>
          </cell>
          <cell r="Z893">
            <v>0</v>
          </cell>
          <cell r="AA893">
            <v>0</v>
          </cell>
          <cell r="AB893">
            <v>0</v>
          </cell>
          <cell r="AC893">
            <v>0</v>
          </cell>
          <cell r="AD893">
            <v>0</v>
          </cell>
          <cell r="AE893">
            <v>0</v>
          </cell>
          <cell r="AF893">
            <v>0</v>
          </cell>
          <cell r="AG893">
            <v>0</v>
          </cell>
          <cell r="AH893">
            <v>0</v>
          </cell>
          <cell r="AI893">
            <v>0</v>
          </cell>
          <cell r="AJ893">
            <v>0</v>
          </cell>
          <cell r="AK893">
            <v>0</v>
          </cell>
          <cell r="AL893">
            <v>0</v>
          </cell>
          <cell r="AM893">
            <v>0</v>
          </cell>
          <cell r="AN893">
            <v>0</v>
          </cell>
          <cell r="AO893">
            <v>0</v>
          </cell>
          <cell r="AP893">
            <v>0</v>
          </cell>
          <cell r="AQ893">
            <v>0</v>
          </cell>
          <cell r="AR893">
            <v>0</v>
          </cell>
          <cell r="AS893">
            <v>0</v>
          </cell>
          <cell r="AT893">
            <v>0</v>
          </cell>
          <cell r="AU893">
            <v>0</v>
          </cell>
          <cell r="AV893">
            <v>0</v>
          </cell>
          <cell r="AW893">
            <v>0</v>
          </cell>
          <cell r="AX893">
            <v>0</v>
          </cell>
          <cell r="AY893">
            <v>0</v>
          </cell>
          <cell r="AZ893">
            <v>0</v>
          </cell>
          <cell r="BA893">
            <v>0</v>
          </cell>
          <cell r="BB893">
            <v>0</v>
          </cell>
          <cell r="BC893">
            <v>0</v>
          </cell>
          <cell r="BD893">
            <v>0</v>
          </cell>
          <cell r="BE893">
            <v>0</v>
          </cell>
          <cell r="BF893">
            <v>0</v>
          </cell>
          <cell r="BG893">
            <v>0</v>
          </cell>
          <cell r="BH893">
            <v>0</v>
          </cell>
          <cell r="BI893">
            <v>0</v>
          </cell>
          <cell r="BJ893">
            <v>0</v>
          </cell>
          <cell r="BK893">
            <v>0</v>
          </cell>
          <cell r="BL893">
            <v>0</v>
          </cell>
          <cell r="BM893">
            <v>0</v>
          </cell>
          <cell r="BN893">
            <v>0</v>
          </cell>
          <cell r="BO893">
            <v>0</v>
          </cell>
          <cell r="BP893">
            <v>0</v>
          </cell>
          <cell r="BQ893">
            <v>0</v>
          </cell>
          <cell r="BR893">
            <v>0</v>
          </cell>
          <cell r="BS893">
            <v>0</v>
          </cell>
          <cell r="BT893">
            <v>0</v>
          </cell>
          <cell r="BU893">
            <v>0</v>
          </cell>
          <cell r="BV893">
            <v>0</v>
          </cell>
          <cell r="BW893">
            <v>0</v>
          </cell>
          <cell r="BX893">
            <v>0</v>
          </cell>
          <cell r="BY893">
            <v>0</v>
          </cell>
          <cell r="BZ893">
            <v>0</v>
          </cell>
          <cell r="CA893">
            <v>0</v>
          </cell>
          <cell r="CB893">
            <v>0</v>
          </cell>
          <cell r="CC893">
            <v>0</v>
          </cell>
          <cell r="CD893">
            <v>0</v>
          </cell>
          <cell r="CE893">
            <v>0</v>
          </cell>
          <cell r="CF893">
            <v>0</v>
          </cell>
          <cell r="CG893">
            <v>0</v>
          </cell>
          <cell r="CH893">
            <v>0</v>
          </cell>
          <cell r="CI893">
            <v>0</v>
          </cell>
          <cell r="CJ893">
            <v>0</v>
          </cell>
          <cell r="CK893">
            <v>0</v>
          </cell>
          <cell r="CL893">
            <v>0</v>
          </cell>
          <cell r="CM893">
            <v>0</v>
          </cell>
          <cell r="CN893">
            <v>0</v>
          </cell>
          <cell r="CO893">
            <v>0</v>
          </cell>
          <cell r="CP893">
            <v>0</v>
          </cell>
          <cell r="CQ893">
            <v>0</v>
          </cell>
          <cell r="CR893">
            <v>0</v>
          </cell>
          <cell r="CS893">
            <v>0</v>
          </cell>
          <cell r="CT893">
            <v>0</v>
          </cell>
          <cell r="CU893">
            <v>0</v>
          </cell>
          <cell r="CV893">
            <v>0</v>
          </cell>
          <cell r="CW893">
            <v>0</v>
          </cell>
          <cell r="CX893">
            <v>0</v>
          </cell>
          <cell r="CY893">
            <v>0</v>
          </cell>
          <cell r="CZ893">
            <v>0</v>
          </cell>
          <cell r="DA893">
            <v>0</v>
          </cell>
          <cell r="DB893">
            <v>0</v>
          </cell>
          <cell r="DC893">
            <v>0</v>
          </cell>
          <cell r="DD893">
            <v>0</v>
          </cell>
          <cell r="DE893">
            <v>0</v>
          </cell>
          <cell r="DF893">
            <v>0</v>
          </cell>
          <cell r="DG893">
            <v>0</v>
          </cell>
          <cell r="DH893">
            <v>0</v>
          </cell>
          <cell r="DI893">
            <v>0</v>
          </cell>
          <cell r="DJ893">
            <v>0</v>
          </cell>
          <cell r="DK893">
            <v>0</v>
          </cell>
          <cell r="DL893">
            <v>0</v>
          </cell>
          <cell r="DM893">
            <v>0</v>
          </cell>
          <cell r="DN893">
            <v>0</v>
          </cell>
          <cell r="DO893">
            <v>0</v>
          </cell>
          <cell r="DP893">
            <v>0</v>
          </cell>
          <cell r="DQ893">
            <v>0</v>
          </cell>
          <cell r="DR893">
            <v>0</v>
          </cell>
          <cell r="DS893">
            <v>0</v>
          </cell>
          <cell r="DT893">
            <v>0</v>
          </cell>
          <cell r="DU893">
            <v>0</v>
          </cell>
          <cell r="DV893">
            <v>0</v>
          </cell>
          <cell r="DW893">
            <v>0</v>
          </cell>
          <cell r="DX893">
            <v>0</v>
          </cell>
          <cell r="DY893">
            <v>0</v>
          </cell>
          <cell r="DZ893">
            <v>0</v>
          </cell>
          <cell r="EA893">
            <v>0</v>
          </cell>
          <cell r="EB893">
            <v>0</v>
          </cell>
          <cell r="EC893">
            <v>0</v>
          </cell>
          <cell r="ED893">
            <v>0</v>
          </cell>
          <cell r="EE893">
            <v>0</v>
          </cell>
          <cell r="EF893">
            <v>0</v>
          </cell>
          <cell r="EG893">
            <v>0</v>
          </cell>
          <cell r="EH893">
            <v>0</v>
          </cell>
          <cell r="EI893">
            <v>0</v>
          </cell>
          <cell r="EJ893">
            <v>0</v>
          </cell>
          <cell r="EK893">
            <v>0</v>
          </cell>
          <cell r="EL893">
            <v>0</v>
          </cell>
          <cell r="EM893">
            <v>0</v>
          </cell>
          <cell r="EN893">
            <v>0</v>
          </cell>
        </row>
        <row r="894">
          <cell r="A894">
            <v>0</v>
          </cell>
          <cell r="B894">
            <v>0</v>
          </cell>
          <cell r="C894">
            <v>0</v>
          </cell>
          <cell r="D894">
            <v>0</v>
          </cell>
          <cell r="E894">
            <v>0</v>
          </cell>
          <cell r="F894">
            <v>0</v>
          </cell>
          <cell r="G894">
            <v>0</v>
          </cell>
          <cell r="I894">
            <v>0</v>
          </cell>
          <cell r="J894">
            <v>0</v>
          </cell>
          <cell r="K894">
            <v>0</v>
          </cell>
          <cell r="L894">
            <v>0</v>
          </cell>
          <cell r="M894">
            <v>0</v>
          </cell>
          <cell r="N894">
            <v>0</v>
          </cell>
          <cell r="O894">
            <v>0</v>
          </cell>
          <cell r="P894">
            <v>0</v>
          </cell>
          <cell r="Q894">
            <v>0</v>
          </cell>
          <cell r="R894">
            <v>0</v>
          </cell>
          <cell r="S894">
            <v>0</v>
          </cell>
          <cell r="T894">
            <v>0</v>
          </cell>
          <cell r="U894">
            <v>0</v>
          </cell>
          <cell r="V894">
            <v>0</v>
          </cell>
          <cell r="W894">
            <v>0</v>
          </cell>
          <cell r="X894">
            <v>0</v>
          </cell>
          <cell r="Y894">
            <v>0</v>
          </cell>
          <cell r="Z894">
            <v>0</v>
          </cell>
          <cell r="AA894">
            <v>0</v>
          </cell>
          <cell r="AB894">
            <v>0</v>
          </cell>
          <cell r="AC894">
            <v>0</v>
          </cell>
          <cell r="AD894">
            <v>0</v>
          </cell>
          <cell r="AE894">
            <v>0</v>
          </cell>
          <cell r="AF894">
            <v>0</v>
          </cell>
          <cell r="AG894">
            <v>0</v>
          </cell>
          <cell r="AH894">
            <v>0</v>
          </cell>
          <cell r="AI894">
            <v>0</v>
          </cell>
          <cell r="AJ894">
            <v>0</v>
          </cell>
          <cell r="AK894">
            <v>0</v>
          </cell>
          <cell r="AL894">
            <v>0</v>
          </cell>
          <cell r="AM894">
            <v>0</v>
          </cell>
          <cell r="AN894">
            <v>0</v>
          </cell>
          <cell r="AO894">
            <v>0</v>
          </cell>
          <cell r="AP894">
            <v>0</v>
          </cell>
          <cell r="AQ894">
            <v>0</v>
          </cell>
          <cell r="AR894">
            <v>0</v>
          </cell>
          <cell r="AS894">
            <v>0</v>
          </cell>
          <cell r="AT894">
            <v>0</v>
          </cell>
          <cell r="AU894">
            <v>0</v>
          </cell>
          <cell r="AV894">
            <v>0</v>
          </cell>
          <cell r="AW894">
            <v>0</v>
          </cell>
          <cell r="AX894">
            <v>0</v>
          </cell>
          <cell r="AY894">
            <v>0</v>
          </cell>
          <cell r="AZ894">
            <v>0</v>
          </cell>
          <cell r="BA894">
            <v>0</v>
          </cell>
          <cell r="BB894">
            <v>0</v>
          </cell>
          <cell r="BC894">
            <v>0</v>
          </cell>
          <cell r="BD894">
            <v>0</v>
          </cell>
          <cell r="BE894">
            <v>0</v>
          </cell>
          <cell r="BF894">
            <v>0</v>
          </cell>
          <cell r="BG894">
            <v>0</v>
          </cell>
          <cell r="BH894">
            <v>0</v>
          </cell>
          <cell r="BI894">
            <v>0</v>
          </cell>
          <cell r="BJ894">
            <v>0</v>
          </cell>
          <cell r="BK894">
            <v>0</v>
          </cell>
          <cell r="BL894">
            <v>0</v>
          </cell>
          <cell r="BM894">
            <v>0</v>
          </cell>
          <cell r="BN894">
            <v>0</v>
          </cell>
          <cell r="BO894">
            <v>0</v>
          </cell>
          <cell r="BP894">
            <v>0</v>
          </cell>
          <cell r="BQ894">
            <v>0</v>
          </cell>
          <cell r="BR894">
            <v>0</v>
          </cell>
          <cell r="BS894">
            <v>0</v>
          </cell>
          <cell r="BT894">
            <v>0</v>
          </cell>
          <cell r="BU894">
            <v>0</v>
          </cell>
          <cell r="BV894">
            <v>0</v>
          </cell>
          <cell r="BW894">
            <v>0</v>
          </cell>
          <cell r="BX894">
            <v>0</v>
          </cell>
          <cell r="BY894">
            <v>0</v>
          </cell>
          <cell r="BZ894">
            <v>0</v>
          </cell>
          <cell r="CA894">
            <v>0</v>
          </cell>
          <cell r="CB894">
            <v>0</v>
          </cell>
          <cell r="CC894">
            <v>0</v>
          </cell>
          <cell r="CD894">
            <v>0</v>
          </cell>
          <cell r="CE894">
            <v>0</v>
          </cell>
          <cell r="CF894">
            <v>0</v>
          </cell>
          <cell r="CG894">
            <v>0</v>
          </cell>
          <cell r="CH894">
            <v>0</v>
          </cell>
          <cell r="CI894">
            <v>0</v>
          </cell>
          <cell r="CJ894">
            <v>0</v>
          </cell>
          <cell r="CK894">
            <v>0</v>
          </cell>
          <cell r="CL894">
            <v>0</v>
          </cell>
          <cell r="CM894">
            <v>0</v>
          </cell>
          <cell r="CN894">
            <v>0</v>
          </cell>
          <cell r="CO894">
            <v>0</v>
          </cell>
          <cell r="CP894">
            <v>0</v>
          </cell>
          <cell r="CQ894">
            <v>0</v>
          </cell>
          <cell r="CR894">
            <v>0</v>
          </cell>
          <cell r="CS894">
            <v>0</v>
          </cell>
          <cell r="CT894">
            <v>0</v>
          </cell>
          <cell r="CU894">
            <v>0</v>
          </cell>
          <cell r="CV894">
            <v>0</v>
          </cell>
          <cell r="CW894">
            <v>0</v>
          </cell>
          <cell r="CX894">
            <v>0</v>
          </cell>
          <cell r="CY894">
            <v>0</v>
          </cell>
          <cell r="CZ894">
            <v>0</v>
          </cell>
          <cell r="DA894">
            <v>0</v>
          </cell>
          <cell r="DB894">
            <v>0</v>
          </cell>
          <cell r="DC894">
            <v>0</v>
          </cell>
          <cell r="DD894">
            <v>0</v>
          </cell>
          <cell r="DE894">
            <v>0</v>
          </cell>
          <cell r="DF894">
            <v>0</v>
          </cell>
          <cell r="DG894">
            <v>0</v>
          </cell>
          <cell r="DH894">
            <v>0</v>
          </cell>
          <cell r="DI894">
            <v>0</v>
          </cell>
          <cell r="DJ894">
            <v>0</v>
          </cell>
          <cell r="DK894">
            <v>0</v>
          </cell>
          <cell r="DL894">
            <v>0</v>
          </cell>
          <cell r="DM894">
            <v>0</v>
          </cell>
          <cell r="DN894">
            <v>0</v>
          </cell>
          <cell r="DO894">
            <v>0</v>
          </cell>
          <cell r="DP894">
            <v>0</v>
          </cell>
          <cell r="DQ894">
            <v>0</v>
          </cell>
          <cell r="DR894">
            <v>0</v>
          </cell>
          <cell r="DS894">
            <v>0</v>
          </cell>
          <cell r="DT894">
            <v>0</v>
          </cell>
          <cell r="DU894">
            <v>0</v>
          </cell>
          <cell r="DV894">
            <v>0</v>
          </cell>
          <cell r="DW894">
            <v>0</v>
          </cell>
          <cell r="DX894">
            <v>0</v>
          </cell>
          <cell r="DY894">
            <v>0</v>
          </cell>
          <cell r="DZ894">
            <v>0</v>
          </cell>
          <cell r="EA894">
            <v>0</v>
          </cell>
          <cell r="EB894">
            <v>0</v>
          </cell>
          <cell r="EC894">
            <v>0</v>
          </cell>
          <cell r="ED894">
            <v>0</v>
          </cell>
          <cell r="EE894">
            <v>0</v>
          </cell>
          <cell r="EF894">
            <v>0</v>
          </cell>
          <cell r="EG894">
            <v>0</v>
          </cell>
          <cell r="EH894">
            <v>0</v>
          </cell>
          <cell r="EI894">
            <v>0</v>
          </cell>
          <cell r="EJ894">
            <v>0</v>
          </cell>
          <cell r="EK894">
            <v>0</v>
          </cell>
          <cell r="EL894">
            <v>0</v>
          </cell>
          <cell r="EM894">
            <v>0</v>
          </cell>
          <cell r="EN894">
            <v>0</v>
          </cell>
        </row>
        <row r="895">
          <cell r="A895">
            <v>0</v>
          </cell>
          <cell r="B895">
            <v>0</v>
          </cell>
          <cell r="C895">
            <v>0</v>
          </cell>
          <cell r="D895">
            <v>0</v>
          </cell>
          <cell r="E895">
            <v>0</v>
          </cell>
          <cell r="F895">
            <v>0</v>
          </cell>
          <cell r="G895">
            <v>0</v>
          </cell>
          <cell r="I895">
            <v>0</v>
          </cell>
          <cell r="J895">
            <v>0</v>
          </cell>
          <cell r="K895">
            <v>0</v>
          </cell>
          <cell r="L895">
            <v>0</v>
          </cell>
          <cell r="M895">
            <v>0</v>
          </cell>
          <cell r="N895">
            <v>0</v>
          </cell>
          <cell r="O895">
            <v>0</v>
          </cell>
          <cell r="P895">
            <v>0</v>
          </cell>
          <cell r="Q895">
            <v>0</v>
          </cell>
          <cell r="R895">
            <v>0</v>
          </cell>
          <cell r="S895">
            <v>0</v>
          </cell>
          <cell r="T895">
            <v>0</v>
          </cell>
          <cell r="U895">
            <v>0</v>
          </cell>
          <cell r="V895">
            <v>0</v>
          </cell>
          <cell r="W895">
            <v>0</v>
          </cell>
          <cell r="X895">
            <v>0</v>
          </cell>
          <cell r="Y895">
            <v>0</v>
          </cell>
          <cell r="Z895">
            <v>0</v>
          </cell>
          <cell r="AA895">
            <v>0</v>
          </cell>
          <cell r="AB895">
            <v>0</v>
          </cell>
          <cell r="AC895">
            <v>0</v>
          </cell>
          <cell r="AD895">
            <v>0</v>
          </cell>
          <cell r="AE895">
            <v>0</v>
          </cell>
          <cell r="AF895">
            <v>0</v>
          </cell>
          <cell r="AG895">
            <v>0</v>
          </cell>
          <cell r="AH895">
            <v>0</v>
          </cell>
          <cell r="AI895">
            <v>0</v>
          </cell>
          <cell r="AJ895">
            <v>0</v>
          </cell>
          <cell r="AK895">
            <v>0</v>
          </cell>
          <cell r="AL895">
            <v>0</v>
          </cell>
          <cell r="AM895">
            <v>0</v>
          </cell>
          <cell r="AN895">
            <v>0</v>
          </cell>
          <cell r="AO895">
            <v>0</v>
          </cell>
          <cell r="AP895">
            <v>0</v>
          </cell>
          <cell r="AQ895">
            <v>0</v>
          </cell>
          <cell r="AR895">
            <v>0</v>
          </cell>
          <cell r="AS895">
            <v>0</v>
          </cell>
          <cell r="AT895">
            <v>0</v>
          </cell>
          <cell r="AU895">
            <v>0</v>
          </cell>
          <cell r="AV895">
            <v>0</v>
          </cell>
          <cell r="AW895">
            <v>0</v>
          </cell>
          <cell r="AX895">
            <v>0</v>
          </cell>
          <cell r="AY895">
            <v>0</v>
          </cell>
          <cell r="AZ895">
            <v>0</v>
          </cell>
          <cell r="BA895">
            <v>0</v>
          </cell>
          <cell r="BB895">
            <v>0</v>
          </cell>
          <cell r="BC895">
            <v>0</v>
          </cell>
          <cell r="BD895">
            <v>0</v>
          </cell>
          <cell r="BE895">
            <v>0</v>
          </cell>
          <cell r="BF895">
            <v>0</v>
          </cell>
          <cell r="BG895">
            <v>0</v>
          </cell>
          <cell r="BH895">
            <v>0</v>
          </cell>
          <cell r="BI895">
            <v>0</v>
          </cell>
          <cell r="BJ895">
            <v>0</v>
          </cell>
          <cell r="BK895">
            <v>0</v>
          </cell>
          <cell r="BL895">
            <v>0</v>
          </cell>
          <cell r="BM895">
            <v>0</v>
          </cell>
          <cell r="BN895">
            <v>0</v>
          </cell>
          <cell r="BO895">
            <v>0</v>
          </cell>
          <cell r="BP895">
            <v>0</v>
          </cell>
          <cell r="BQ895">
            <v>0</v>
          </cell>
          <cell r="BR895">
            <v>0</v>
          </cell>
          <cell r="BS895">
            <v>0</v>
          </cell>
          <cell r="BT895">
            <v>0</v>
          </cell>
          <cell r="BU895">
            <v>0</v>
          </cell>
          <cell r="BV895">
            <v>0</v>
          </cell>
          <cell r="BW895">
            <v>0</v>
          </cell>
          <cell r="BX895">
            <v>0</v>
          </cell>
          <cell r="BY895">
            <v>0</v>
          </cell>
          <cell r="BZ895">
            <v>0</v>
          </cell>
          <cell r="CA895">
            <v>0</v>
          </cell>
          <cell r="CB895">
            <v>0</v>
          </cell>
          <cell r="CC895">
            <v>0</v>
          </cell>
          <cell r="CD895">
            <v>0</v>
          </cell>
          <cell r="CE895">
            <v>0</v>
          </cell>
          <cell r="CF895">
            <v>0</v>
          </cell>
          <cell r="CG895">
            <v>0</v>
          </cell>
          <cell r="CH895">
            <v>0</v>
          </cell>
          <cell r="CI895">
            <v>0</v>
          </cell>
          <cell r="CJ895">
            <v>0</v>
          </cell>
          <cell r="CK895">
            <v>0</v>
          </cell>
          <cell r="CL895">
            <v>0</v>
          </cell>
          <cell r="CM895">
            <v>0</v>
          </cell>
          <cell r="CN895">
            <v>0</v>
          </cell>
          <cell r="CO895">
            <v>0</v>
          </cell>
          <cell r="CP895">
            <v>0</v>
          </cell>
          <cell r="CQ895">
            <v>0</v>
          </cell>
          <cell r="CR895">
            <v>0</v>
          </cell>
          <cell r="CS895">
            <v>0</v>
          </cell>
          <cell r="CT895">
            <v>0</v>
          </cell>
          <cell r="CU895">
            <v>0</v>
          </cell>
          <cell r="CV895">
            <v>0</v>
          </cell>
          <cell r="CW895">
            <v>0</v>
          </cell>
          <cell r="CX895">
            <v>0</v>
          </cell>
          <cell r="CY895">
            <v>0</v>
          </cell>
          <cell r="CZ895">
            <v>0</v>
          </cell>
          <cell r="DA895">
            <v>0</v>
          </cell>
          <cell r="DB895">
            <v>0</v>
          </cell>
          <cell r="DC895">
            <v>0</v>
          </cell>
          <cell r="DD895">
            <v>0</v>
          </cell>
          <cell r="DE895">
            <v>0</v>
          </cell>
          <cell r="DF895">
            <v>0</v>
          </cell>
          <cell r="DG895">
            <v>0</v>
          </cell>
          <cell r="DH895">
            <v>0</v>
          </cell>
          <cell r="DI895">
            <v>0</v>
          </cell>
          <cell r="DJ895">
            <v>0</v>
          </cell>
          <cell r="DK895">
            <v>0</v>
          </cell>
          <cell r="DL895">
            <v>0</v>
          </cell>
          <cell r="DM895">
            <v>0</v>
          </cell>
          <cell r="DN895">
            <v>0</v>
          </cell>
          <cell r="DO895">
            <v>0</v>
          </cell>
          <cell r="DP895">
            <v>0</v>
          </cell>
          <cell r="DQ895">
            <v>0</v>
          </cell>
          <cell r="DR895">
            <v>0</v>
          </cell>
          <cell r="DS895">
            <v>0</v>
          </cell>
          <cell r="DT895">
            <v>0</v>
          </cell>
          <cell r="DU895">
            <v>0</v>
          </cell>
          <cell r="DV895">
            <v>0</v>
          </cell>
          <cell r="DW895">
            <v>0</v>
          </cell>
          <cell r="DX895">
            <v>0</v>
          </cell>
          <cell r="DY895">
            <v>0</v>
          </cell>
          <cell r="DZ895">
            <v>0</v>
          </cell>
          <cell r="EA895">
            <v>0</v>
          </cell>
          <cell r="EB895">
            <v>0</v>
          </cell>
          <cell r="EC895">
            <v>0</v>
          </cell>
          <cell r="ED895">
            <v>0</v>
          </cell>
          <cell r="EE895">
            <v>0</v>
          </cell>
          <cell r="EF895">
            <v>0</v>
          </cell>
          <cell r="EG895">
            <v>0</v>
          </cell>
          <cell r="EH895">
            <v>0</v>
          </cell>
          <cell r="EI895">
            <v>0</v>
          </cell>
          <cell r="EJ895">
            <v>0</v>
          </cell>
          <cell r="EK895">
            <v>0</v>
          </cell>
          <cell r="EL895">
            <v>0</v>
          </cell>
          <cell r="EM895">
            <v>0</v>
          </cell>
          <cell r="EN895">
            <v>0</v>
          </cell>
        </row>
        <row r="896">
          <cell r="A896">
            <v>0</v>
          </cell>
          <cell r="B896">
            <v>0</v>
          </cell>
          <cell r="C896">
            <v>0</v>
          </cell>
          <cell r="D896">
            <v>0</v>
          </cell>
          <cell r="E896">
            <v>0</v>
          </cell>
          <cell r="F896">
            <v>0</v>
          </cell>
          <cell r="G896">
            <v>0</v>
          </cell>
          <cell r="I896">
            <v>0</v>
          </cell>
          <cell r="J896">
            <v>0</v>
          </cell>
          <cell r="K896">
            <v>0</v>
          </cell>
          <cell r="L896">
            <v>0</v>
          </cell>
          <cell r="M896">
            <v>0</v>
          </cell>
          <cell r="N896">
            <v>0</v>
          </cell>
          <cell r="O896">
            <v>0</v>
          </cell>
          <cell r="P896">
            <v>0</v>
          </cell>
          <cell r="Q896">
            <v>0</v>
          </cell>
          <cell r="R896">
            <v>0</v>
          </cell>
          <cell r="S896">
            <v>0</v>
          </cell>
          <cell r="T896">
            <v>0</v>
          </cell>
          <cell r="U896">
            <v>0</v>
          </cell>
          <cell r="V896">
            <v>0</v>
          </cell>
          <cell r="W896">
            <v>0</v>
          </cell>
          <cell r="X896">
            <v>0</v>
          </cell>
          <cell r="Y896">
            <v>0</v>
          </cell>
          <cell r="Z896">
            <v>0</v>
          </cell>
          <cell r="AA896">
            <v>0</v>
          </cell>
          <cell r="AB896">
            <v>0</v>
          </cell>
          <cell r="AC896">
            <v>0</v>
          </cell>
          <cell r="AD896">
            <v>0</v>
          </cell>
          <cell r="AE896">
            <v>0</v>
          </cell>
          <cell r="AF896">
            <v>0</v>
          </cell>
          <cell r="AG896">
            <v>0</v>
          </cell>
          <cell r="AH896">
            <v>0</v>
          </cell>
          <cell r="AI896">
            <v>0</v>
          </cell>
          <cell r="AJ896">
            <v>0</v>
          </cell>
          <cell r="AK896">
            <v>0</v>
          </cell>
          <cell r="AL896">
            <v>0</v>
          </cell>
          <cell r="AM896">
            <v>0</v>
          </cell>
          <cell r="AN896">
            <v>0</v>
          </cell>
          <cell r="AO896">
            <v>0</v>
          </cell>
          <cell r="AP896">
            <v>0</v>
          </cell>
          <cell r="AQ896">
            <v>0</v>
          </cell>
          <cell r="AR896">
            <v>0</v>
          </cell>
          <cell r="AS896">
            <v>0</v>
          </cell>
          <cell r="AT896">
            <v>0</v>
          </cell>
          <cell r="AU896">
            <v>0</v>
          </cell>
          <cell r="AV896">
            <v>0</v>
          </cell>
          <cell r="AW896">
            <v>0</v>
          </cell>
          <cell r="AX896">
            <v>0</v>
          </cell>
          <cell r="AY896">
            <v>0</v>
          </cell>
          <cell r="AZ896">
            <v>0</v>
          </cell>
          <cell r="BA896">
            <v>0</v>
          </cell>
          <cell r="BB896">
            <v>0</v>
          </cell>
          <cell r="BC896">
            <v>0</v>
          </cell>
          <cell r="BD896">
            <v>0</v>
          </cell>
          <cell r="BE896">
            <v>0</v>
          </cell>
          <cell r="BF896">
            <v>0</v>
          </cell>
          <cell r="BG896">
            <v>0</v>
          </cell>
          <cell r="BH896">
            <v>0</v>
          </cell>
          <cell r="BI896">
            <v>0</v>
          </cell>
          <cell r="BJ896">
            <v>0</v>
          </cell>
          <cell r="BK896">
            <v>0</v>
          </cell>
          <cell r="BL896">
            <v>0</v>
          </cell>
          <cell r="BM896">
            <v>0</v>
          </cell>
          <cell r="BN896">
            <v>0</v>
          </cell>
          <cell r="BO896">
            <v>0</v>
          </cell>
          <cell r="BP896">
            <v>0</v>
          </cell>
          <cell r="BQ896">
            <v>0</v>
          </cell>
          <cell r="BR896">
            <v>0</v>
          </cell>
          <cell r="BS896">
            <v>0</v>
          </cell>
          <cell r="BT896">
            <v>0</v>
          </cell>
          <cell r="BU896">
            <v>0</v>
          </cell>
          <cell r="BV896">
            <v>0</v>
          </cell>
          <cell r="BW896">
            <v>0</v>
          </cell>
          <cell r="BX896">
            <v>0</v>
          </cell>
          <cell r="BY896">
            <v>0</v>
          </cell>
          <cell r="BZ896">
            <v>0</v>
          </cell>
          <cell r="CA896">
            <v>0</v>
          </cell>
          <cell r="CB896">
            <v>0</v>
          </cell>
          <cell r="CC896">
            <v>0</v>
          </cell>
          <cell r="CD896">
            <v>0</v>
          </cell>
          <cell r="CE896">
            <v>0</v>
          </cell>
          <cell r="CF896">
            <v>0</v>
          </cell>
          <cell r="CG896">
            <v>0</v>
          </cell>
          <cell r="CH896">
            <v>0</v>
          </cell>
          <cell r="CI896">
            <v>0</v>
          </cell>
          <cell r="CJ896">
            <v>0</v>
          </cell>
          <cell r="CK896">
            <v>0</v>
          </cell>
          <cell r="CL896">
            <v>0</v>
          </cell>
          <cell r="CM896">
            <v>0</v>
          </cell>
          <cell r="CN896">
            <v>0</v>
          </cell>
          <cell r="CO896">
            <v>0</v>
          </cell>
          <cell r="CP896">
            <v>0</v>
          </cell>
          <cell r="CQ896">
            <v>0</v>
          </cell>
          <cell r="CR896">
            <v>0</v>
          </cell>
          <cell r="CS896">
            <v>0</v>
          </cell>
          <cell r="CT896">
            <v>0</v>
          </cell>
          <cell r="CU896">
            <v>0</v>
          </cell>
          <cell r="CV896">
            <v>0</v>
          </cell>
          <cell r="CW896">
            <v>0</v>
          </cell>
          <cell r="CX896">
            <v>0</v>
          </cell>
          <cell r="CY896">
            <v>0</v>
          </cell>
          <cell r="CZ896">
            <v>0</v>
          </cell>
          <cell r="DA896">
            <v>0</v>
          </cell>
          <cell r="DB896">
            <v>0</v>
          </cell>
          <cell r="DC896">
            <v>0</v>
          </cell>
          <cell r="DD896">
            <v>0</v>
          </cell>
          <cell r="DE896">
            <v>0</v>
          </cell>
          <cell r="DF896">
            <v>0</v>
          </cell>
          <cell r="DG896">
            <v>0</v>
          </cell>
          <cell r="DH896">
            <v>0</v>
          </cell>
          <cell r="DI896">
            <v>0</v>
          </cell>
          <cell r="DJ896">
            <v>0</v>
          </cell>
          <cell r="DK896">
            <v>0</v>
          </cell>
          <cell r="DL896">
            <v>0</v>
          </cell>
          <cell r="DM896">
            <v>0</v>
          </cell>
          <cell r="DN896">
            <v>0</v>
          </cell>
          <cell r="DO896">
            <v>0</v>
          </cell>
          <cell r="DP896">
            <v>0</v>
          </cell>
          <cell r="DQ896">
            <v>0</v>
          </cell>
          <cell r="DR896">
            <v>0</v>
          </cell>
          <cell r="DS896">
            <v>0</v>
          </cell>
          <cell r="DT896">
            <v>0</v>
          </cell>
          <cell r="DU896">
            <v>0</v>
          </cell>
          <cell r="DV896">
            <v>0</v>
          </cell>
          <cell r="DW896">
            <v>0</v>
          </cell>
          <cell r="DX896">
            <v>0</v>
          </cell>
          <cell r="DY896">
            <v>0</v>
          </cell>
          <cell r="DZ896">
            <v>0</v>
          </cell>
          <cell r="EA896">
            <v>0</v>
          </cell>
          <cell r="EB896">
            <v>0</v>
          </cell>
          <cell r="EC896">
            <v>0</v>
          </cell>
          <cell r="ED896">
            <v>0</v>
          </cell>
          <cell r="EE896">
            <v>0</v>
          </cell>
          <cell r="EF896">
            <v>0</v>
          </cell>
          <cell r="EG896">
            <v>0</v>
          </cell>
          <cell r="EH896">
            <v>0</v>
          </cell>
          <cell r="EI896">
            <v>0</v>
          </cell>
          <cell r="EJ896">
            <v>0</v>
          </cell>
          <cell r="EK896">
            <v>0</v>
          </cell>
          <cell r="EL896">
            <v>0</v>
          </cell>
          <cell r="EM896">
            <v>0</v>
          </cell>
          <cell r="EN896">
            <v>0</v>
          </cell>
        </row>
        <row r="897">
          <cell r="A897">
            <v>0</v>
          </cell>
          <cell r="B897">
            <v>0</v>
          </cell>
          <cell r="C897">
            <v>0</v>
          </cell>
          <cell r="D897">
            <v>0</v>
          </cell>
          <cell r="E897">
            <v>0</v>
          </cell>
          <cell r="F897">
            <v>0</v>
          </cell>
          <cell r="G897">
            <v>0</v>
          </cell>
          <cell r="I897">
            <v>0</v>
          </cell>
          <cell r="J897">
            <v>0</v>
          </cell>
          <cell r="K897">
            <v>0</v>
          </cell>
          <cell r="L897">
            <v>0</v>
          </cell>
          <cell r="M897">
            <v>0</v>
          </cell>
          <cell r="N897">
            <v>0</v>
          </cell>
          <cell r="O897">
            <v>0</v>
          </cell>
          <cell r="P897">
            <v>0</v>
          </cell>
          <cell r="Q897">
            <v>0</v>
          </cell>
          <cell r="R897">
            <v>0</v>
          </cell>
          <cell r="S897">
            <v>0</v>
          </cell>
          <cell r="T897">
            <v>0</v>
          </cell>
          <cell r="U897">
            <v>0</v>
          </cell>
          <cell r="V897">
            <v>0</v>
          </cell>
          <cell r="W897">
            <v>0</v>
          </cell>
          <cell r="X897">
            <v>0</v>
          </cell>
          <cell r="Y897">
            <v>0</v>
          </cell>
          <cell r="Z897">
            <v>0</v>
          </cell>
          <cell r="AA897">
            <v>0</v>
          </cell>
          <cell r="AB897">
            <v>0</v>
          </cell>
          <cell r="AC897">
            <v>0</v>
          </cell>
          <cell r="AD897">
            <v>0</v>
          </cell>
          <cell r="AE897">
            <v>0</v>
          </cell>
          <cell r="AF897">
            <v>0</v>
          </cell>
          <cell r="AG897">
            <v>0</v>
          </cell>
          <cell r="AH897">
            <v>0</v>
          </cell>
          <cell r="AI897">
            <v>0</v>
          </cell>
          <cell r="AJ897">
            <v>0</v>
          </cell>
          <cell r="AK897">
            <v>0</v>
          </cell>
          <cell r="AL897">
            <v>0</v>
          </cell>
          <cell r="AM897">
            <v>0</v>
          </cell>
          <cell r="AN897">
            <v>0</v>
          </cell>
          <cell r="AO897">
            <v>0</v>
          </cell>
          <cell r="AP897">
            <v>0</v>
          </cell>
          <cell r="AQ897">
            <v>0</v>
          </cell>
          <cell r="AR897">
            <v>0</v>
          </cell>
          <cell r="AS897">
            <v>0</v>
          </cell>
          <cell r="AT897">
            <v>0</v>
          </cell>
          <cell r="AU897">
            <v>0</v>
          </cell>
          <cell r="AV897">
            <v>0</v>
          </cell>
          <cell r="AW897">
            <v>0</v>
          </cell>
          <cell r="AX897">
            <v>0</v>
          </cell>
          <cell r="AY897">
            <v>0</v>
          </cell>
          <cell r="AZ897">
            <v>0</v>
          </cell>
          <cell r="BA897">
            <v>0</v>
          </cell>
          <cell r="BB897">
            <v>0</v>
          </cell>
          <cell r="BC897">
            <v>0</v>
          </cell>
          <cell r="BD897">
            <v>0</v>
          </cell>
          <cell r="BE897">
            <v>0</v>
          </cell>
          <cell r="BF897">
            <v>0</v>
          </cell>
          <cell r="BG897">
            <v>0</v>
          </cell>
          <cell r="BH897">
            <v>0</v>
          </cell>
          <cell r="BI897">
            <v>0</v>
          </cell>
          <cell r="BJ897">
            <v>0</v>
          </cell>
          <cell r="BK897">
            <v>0</v>
          </cell>
          <cell r="BL897">
            <v>0</v>
          </cell>
          <cell r="BM897">
            <v>0</v>
          </cell>
          <cell r="BN897">
            <v>0</v>
          </cell>
          <cell r="BO897">
            <v>0</v>
          </cell>
          <cell r="BP897">
            <v>0</v>
          </cell>
          <cell r="BQ897">
            <v>0</v>
          </cell>
          <cell r="BR897">
            <v>0</v>
          </cell>
          <cell r="BS897">
            <v>0</v>
          </cell>
          <cell r="BT897">
            <v>0</v>
          </cell>
          <cell r="BU897">
            <v>0</v>
          </cell>
          <cell r="BV897">
            <v>0</v>
          </cell>
          <cell r="BW897">
            <v>0</v>
          </cell>
          <cell r="BX897">
            <v>0</v>
          </cell>
          <cell r="BY897">
            <v>0</v>
          </cell>
          <cell r="BZ897">
            <v>0</v>
          </cell>
          <cell r="CA897">
            <v>0</v>
          </cell>
          <cell r="CB897">
            <v>0</v>
          </cell>
          <cell r="CC897">
            <v>0</v>
          </cell>
          <cell r="CD897">
            <v>0</v>
          </cell>
          <cell r="CE897">
            <v>0</v>
          </cell>
          <cell r="CF897">
            <v>0</v>
          </cell>
          <cell r="CG897">
            <v>0</v>
          </cell>
          <cell r="CH897">
            <v>0</v>
          </cell>
          <cell r="CI897">
            <v>0</v>
          </cell>
          <cell r="CJ897">
            <v>0</v>
          </cell>
          <cell r="CK897">
            <v>0</v>
          </cell>
          <cell r="CL897">
            <v>0</v>
          </cell>
          <cell r="CM897">
            <v>0</v>
          </cell>
          <cell r="CN897">
            <v>0</v>
          </cell>
          <cell r="CO897">
            <v>0</v>
          </cell>
          <cell r="CP897">
            <v>0</v>
          </cell>
          <cell r="CQ897">
            <v>0</v>
          </cell>
          <cell r="CR897">
            <v>0</v>
          </cell>
          <cell r="CS897">
            <v>0</v>
          </cell>
          <cell r="CT897">
            <v>0</v>
          </cell>
          <cell r="CU897">
            <v>0</v>
          </cell>
          <cell r="CV897">
            <v>0</v>
          </cell>
          <cell r="CW897">
            <v>0</v>
          </cell>
          <cell r="CX897">
            <v>0</v>
          </cell>
          <cell r="CY897">
            <v>0</v>
          </cell>
          <cell r="CZ897">
            <v>0</v>
          </cell>
          <cell r="DA897">
            <v>0</v>
          </cell>
          <cell r="DB897">
            <v>0</v>
          </cell>
          <cell r="DC897">
            <v>0</v>
          </cell>
          <cell r="DD897">
            <v>0</v>
          </cell>
          <cell r="DE897">
            <v>0</v>
          </cell>
          <cell r="DF897">
            <v>0</v>
          </cell>
          <cell r="DG897">
            <v>0</v>
          </cell>
          <cell r="DH897">
            <v>0</v>
          </cell>
          <cell r="DI897">
            <v>0</v>
          </cell>
          <cell r="DJ897">
            <v>0</v>
          </cell>
          <cell r="DK897">
            <v>0</v>
          </cell>
          <cell r="DL897">
            <v>0</v>
          </cell>
          <cell r="DM897">
            <v>0</v>
          </cell>
          <cell r="DN897">
            <v>0</v>
          </cell>
          <cell r="DO897">
            <v>0</v>
          </cell>
          <cell r="DP897">
            <v>0</v>
          </cell>
          <cell r="DQ897">
            <v>0</v>
          </cell>
          <cell r="DR897">
            <v>0</v>
          </cell>
          <cell r="DS897">
            <v>0</v>
          </cell>
          <cell r="DT897">
            <v>0</v>
          </cell>
          <cell r="DU897">
            <v>0</v>
          </cell>
          <cell r="DV897">
            <v>0</v>
          </cell>
          <cell r="DW897">
            <v>0</v>
          </cell>
          <cell r="DX897">
            <v>0</v>
          </cell>
          <cell r="DY897">
            <v>0</v>
          </cell>
          <cell r="DZ897">
            <v>0</v>
          </cell>
          <cell r="EA897">
            <v>0</v>
          </cell>
          <cell r="EB897">
            <v>0</v>
          </cell>
          <cell r="EC897">
            <v>0</v>
          </cell>
          <cell r="ED897">
            <v>0</v>
          </cell>
          <cell r="EE897">
            <v>0</v>
          </cell>
          <cell r="EF897">
            <v>0</v>
          </cell>
          <cell r="EG897">
            <v>0</v>
          </cell>
          <cell r="EH897">
            <v>0</v>
          </cell>
          <cell r="EI897">
            <v>0</v>
          </cell>
          <cell r="EJ897">
            <v>0</v>
          </cell>
          <cell r="EK897">
            <v>0</v>
          </cell>
          <cell r="EL897">
            <v>0</v>
          </cell>
          <cell r="EM897">
            <v>0</v>
          </cell>
          <cell r="EN897">
            <v>0</v>
          </cell>
        </row>
        <row r="898">
          <cell r="A898">
            <v>0</v>
          </cell>
          <cell r="B898">
            <v>0</v>
          </cell>
          <cell r="C898">
            <v>0</v>
          </cell>
          <cell r="D898">
            <v>0</v>
          </cell>
          <cell r="E898">
            <v>0</v>
          </cell>
          <cell r="F898">
            <v>0</v>
          </cell>
          <cell r="G898">
            <v>0</v>
          </cell>
          <cell r="I898">
            <v>0</v>
          </cell>
          <cell r="J898">
            <v>0</v>
          </cell>
          <cell r="K898">
            <v>0</v>
          </cell>
          <cell r="L898">
            <v>0</v>
          </cell>
          <cell r="M898">
            <v>0</v>
          </cell>
          <cell r="N898">
            <v>0</v>
          </cell>
          <cell r="O898">
            <v>0</v>
          </cell>
          <cell r="P898">
            <v>0</v>
          </cell>
          <cell r="Q898">
            <v>0</v>
          </cell>
          <cell r="R898">
            <v>0</v>
          </cell>
          <cell r="S898">
            <v>0</v>
          </cell>
          <cell r="T898">
            <v>0</v>
          </cell>
          <cell r="U898">
            <v>0</v>
          </cell>
          <cell r="V898">
            <v>0</v>
          </cell>
          <cell r="W898">
            <v>0</v>
          </cell>
          <cell r="X898">
            <v>0</v>
          </cell>
          <cell r="Y898">
            <v>0</v>
          </cell>
          <cell r="Z898">
            <v>0</v>
          </cell>
          <cell r="AA898">
            <v>0</v>
          </cell>
          <cell r="AB898">
            <v>0</v>
          </cell>
          <cell r="AC898">
            <v>0</v>
          </cell>
          <cell r="AD898">
            <v>0</v>
          </cell>
          <cell r="AE898">
            <v>0</v>
          </cell>
          <cell r="AF898">
            <v>0</v>
          </cell>
          <cell r="AG898">
            <v>0</v>
          </cell>
          <cell r="AH898">
            <v>0</v>
          </cell>
          <cell r="AI898">
            <v>0</v>
          </cell>
          <cell r="AJ898">
            <v>0</v>
          </cell>
          <cell r="AK898">
            <v>0</v>
          </cell>
          <cell r="AL898">
            <v>0</v>
          </cell>
          <cell r="AM898">
            <v>0</v>
          </cell>
          <cell r="AN898">
            <v>0</v>
          </cell>
          <cell r="AO898">
            <v>0</v>
          </cell>
          <cell r="AP898">
            <v>0</v>
          </cell>
          <cell r="AQ898">
            <v>0</v>
          </cell>
          <cell r="AR898">
            <v>0</v>
          </cell>
          <cell r="AS898">
            <v>0</v>
          </cell>
          <cell r="AT898">
            <v>0</v>
          </cell>
          <cell r="AU898">
            <v>0</v>
          </cell>
          <cell r="AV898">
            <v>0</v>
          </cell>
          <cell r="AW898">
            <v>0</v>
          </cell>
          <cell r="AX898">
            <v>0</v>
          </cell>
          <cell r="AY898">
            <v>0</v>
          </cell>
          <cell r="AZ898">
            <v>0</v>
          </cell>
          <cell r="BA898">
            <v>0</v>
          </cell>
          <cell r="BB898">
            <v>0</v>
          </cell>
          <cell r="BC898">
            <v>0</v>
          </cell>
          <cell r="BD898">
            <v>0</v>
          </cell>
          <cell r="BE898">
            <v>0</v>
          </cell>
          <cell r="BF898">
            <v>0</v>
          </cell>
          <cell r="BG898">
            <v>0</v>
          </cell>
          <cell r="BH898">
            <v>0</v>
          </cell>
          <cell r="BI898">
            <v>0</v>
          </cell>
          <cell r="BJ898">
            <v>0</v>
          </cell>
          <cell r="BK898">
            <v>0</v>
          </cell>
          <cell r="BL898">
            <v>0</v>
          </cell>
          <cell r="BM898">
            <v>0</v>
          </cell>
          <cell r="BN898">
            <v>0</v>
          </cell>
          <cell r="BO898">
            <v>0</v>
          </cell>
          <cell r="BP898">
            <v>0</v>
          </cell>
          <cell r="BQ898">
            <v>0</v>
          </cell>
          <cell r="BR898">
            <v>0</v>
          </cell>
          <cell r="BS898">
            <v>0</v>
          </cell>
          <cell r="BT898">
            <v>0</v>
          </cell>
          <cell r="BU898">
            <v>0</v>
          </cell>
          <cell r="BV898">
            <v>0</v>
          </cell>
          <cell r="BW898">
            <v>0</v>
          </cell>
          <cell r="BX898">
            <v>0</v>
          </cell>
          <cell r="BY898">
            <v>0</v>
          </cell>
          <cell r="BZ898">
            <v>0</v>
          </cell>
          <cell r="CA898">
            <v>0</v>
          </cell>
          <cell r="CB898">
            <v>0</v>
          </cell>
          <cell r="CC898">
            <v>0</v>
          </cell>
          <cell r="CD898">
            <v>0</v>
          </cell>
          <cell r="CE898">
            <v>0</v>
          </cell>
          <cell r="CF898">
            <v>0</v>
          </cell>
          <cell r="CG898">
            <v>0</v>
          </cell>
          <cell r="CH898">
            <v>0</v>
          </cell>
          <cell r="CI898">
            <v>0</v>
          </cell>
          <cell r="CJ898">
            <v>0</v>
          </cell>
          <cell r="CK898">
            <v>0</v>
          </cell>
          <cell r="CL898">
            <v>0</v>
          </cell>
          <cell r="CM898">
            <v>0</v>
          </cell>
          <cell r="CN898">
            <v>0</v>
          </cell>
          <cell r="CO898">
            <v>0</v>
          </cell>
          <cell r="CP898">
            <v>0</v>
          </cell>
          <cell r="CQ898">
            <v>0</v>
          </cell>
          <cell r="CR898">
            <v>0</v>
          </cell>
          <cell r="CS898">
            <v>0</v>
          </cell>
          <cell r="CT898">
            <v>0</v>
          </cell>
          <cell r="CU898">
            <v>0</v>
          </cell>
          <cell r="CV898">
            <v>0</v>
          </cell>
          <cell r="CW898">
            <v>0</v>
          </cell>
          <cell r="CX898">
            <v>0</v>
          </cell>
          <cell r="CY898">
            <v>0</v>
          </cell>
          <cell r="CZ898">
            <v>0</v>
          </cell>
          <cell r="DA898">
            <v>0</v>
          </cell>
          <cell r="DB898">
            <v>0</v>
          </cell>
          <cell r="DC898">
            <v>0</v>
          </cell>
          <cell r="DD898">
            <v>0</v>
          </cell>
          <cell r="DE898">
            <v>0</v>
          </cell>
          <cell r="DF898">
            <v>0</v>
          </cell>
          <cell r="DG898">
            <v>0</v>
          </cell>
          <cell r="DH898">
            <v>0</v>
          </cell>
          <cell r="DI898">
            <v>0</v>
          </cell>
          <cell r="DJ898">
            <v>0</v>
          </cell>
          <cell r="DK898">
            <v>0</v>
          </cell>
          <cell r="DL898">
            <v>0</v>
          </cell>
          <cell r="DM898">
            <v>0</v>
          </cell>
          <cell r="DN898">
            <v>0</v>
          </cell>
          <cell r="DO898">
            <v>0</v>
          </cell>
          <cell r="DP898">
            <v>0</v>
          </cell>
          <cell r="DQ898">
            <v>0</v>
          </cell>
          <cell r="DR898">
            <v>0</v>
          </cell>
          <cell r="DS898">
            <v>0</v>
          </cell>
          <cell r="DT898">
            <v>0</v>
          </cell>
          <cell r="DU898">
            <v>0</v>
          </cell>
          <cell r="DV898">
            <v>0</v>
          </cell>
          <cell r="DW898">
            <v>0</v>
          </cell>
          <cell r="DX898">
            <v>0</v>
          </cell>
          <cell r="DY898">
            <v>0</v>
          </cell>
          <cell r="DZ898">
            <v>0</v>
          </cell>
          <cell r="EA898">
            <v>0</v>
          </cell>
          <cell r="EB898">
            <v>0</v>
          </cell>
          <cell r="EC898">
            <v>0</v>
          </cell>
          <cell r="ED898">
            <v>0</v>
          </cell>
          <cell r="EE898">
            <v>0</v>
          </cell>
          <cell r="EF898">
            <v>0</v>
          </cell>
          <cell r="EG898">
            <v>0</v>
          </cell>
          <cell r="EH898">
            <v>0</v>
          </cell>
          <cell r="EI898">
            <v>0</v>
          </cell>
          <cell r="EJ898">
            <v>0</v>
          </cell>
          <cell r="EK898">
            <v>0</v>
          </cell>
          <cell r="EL898">
            <v>0</v>
          </cell>
          <cell r="EM898">
            <v>0</v>
          </cell>
          <cell r="EN898">
            <v>0</v>
          </cell>
        </row>
        <row r="899">
          <cell r="A899">
            <v>0</v>
          </cell>
          <cell r="B899">
            <v>0</v>
          </cell>
          <cell r="C899">
            <v>0</v>
          </cell>
          <cell r="D899">
            <v>0</v>
          </cell>
          <cell r="E899">
            <v>0</v>
          </cell>
          <cell r="F899">
            <v>0</v>
          </cell>
          <cell r="G899">
            <v>0</v>
          </cell>
          <cell r="I899">
            <v>0</v>
          </cell>
          <cell r="J899">
            <v>0</v>
          </cell>
          <cell r="K899">
            <v>0</v>
          </cell>
          <cell r="L899">
            <v>0</v>
          </cell>
          <cell r="M899">
            <v>0</v>
          </cell>
          <cell r="N899">
            <v>0</v>
          </cell>
          <cell r="O899">
            <v>0</v>
          </cell>
          <cell r="P899">
            <v>0</v>
          </cell>
          <cell r="Q899">
            <v>0</v>
          </cell>
          <cell r="R899">
            <v>0</v>
          </cell>
          <cell r="S899">
            <v>0</v>
          </cell>
          <cell r="T899">
            <v>0</v>
          </cell>
          <cell r="U899">
            <v>0</v>
          </cell>
          <cell r="V899">
            <v>0</v>
          </cell>
          <cell r="W899">
            <v>0</v>
          </cell>
          <cell r="X899">
            <v>0</v>
          </cell>
          <cell r="Y899">
            <v>0</v>
          </cell>
          <cell r="Z899">
            <v>0</v>
          </cell>
          <cell r="AA899">
            <v>0</v>
          </cell>
          <cell r="AB899">
            <v>0</v>
          </cell>
          <cell r="AC899">
            <v>0</v>
          </cell>
          <cell r="AD899">
            <v>0</v>
          </cell>
          <cell r="AE899">
            <v>0</v>
          </cell>
          <cell r="AF899">
            <v>0</v>
          </cell>
          <cell r="AG899">
            <v>0</v>
          </cell>
          <cell r="AH899">
            <v>0</v>
          </cell>
          <cell r="AI899">
            <v>0</v>
          </cell>
          <cell r="AJ899">
            <v>0</v>
          </cell>
          <cell r="AK899">
            <v>0</v>
          </cell>
          <cell r="AL899">
            <v>0</v>
          </cell>
          <cell r="AM899">
            <v>0</v>
          </cell>
          <cell r="AN899">
            <v>0</v>
          </cell>
          <cell r="AO899">
            <v>0</v>
          </cell>
          <cell r="AP899">
            <v>0</v>
          </cell>
          <cell r="AQ899">
            <v>0</v>
          </cell>
          <cell r="AR899">
            <v>0</v>
          </cell>
          <cell r="AS899">
            <v>0</v>
          </cell>
          <cell r="AT899">
            <v>0</v>
          </cell>
          <cell r="AU899">
            <v>0</v>
          </cell>
          <cell r="AV899">
            <v>0</v>
          </cell>
          <cell r="AW899">
            <v>0</v>
          </cell>
          <cell r="AX899">
            <v>0</v>
          </cell>
          <cell r="AY899">
            <v>0</v>
          </cell>
          <cell r="AZ899">
            <v>0</v>
          </cell>
          <cell r="BA899">
            <v>0</v>
          </cell>
          <cell r="BB899">
            <v>0</v>
          </cell>
          <cell r="BC899">
            <v>0</v>
          </cell>
          <cell r="BD899">
            <v>0</v>
          </cell>
          <cell r="BE899">
            <v>0</v>
          </cell>
          <cell r="BF899">
            <v>0</v>
          </cell>
          <cell r="BG899">
            <v>0</v>
          </cell>
          <cell r="BH899">
            <v>0</v>
          </cell>
          <cell r="BI899">
            <v>0</v>
          </cell>
          <cell r="BJ899">
            <v>0</v>
          </cell>
          <cell r="BK899">
            <v>0</v>
          </cell>
          <cell r="BL899">
            <v>0</v>
          </cell>
          <cell r="BM899">
            <v>0</v>
          </cell>
          <cell r="BN899">
            <v>0</v>
          </cell>
          <cell r="BO899">
            <v>0</v>
          </cell>
          <cell r="BP899">
            <v>0</v>
          </cell>
          <cell r="BQ899">
            <v>0</v>
          </cell>
          <cell r="BR899">
            <v>0</v>
          </cell>
          <cell r="BS899">
            <v>0</v>
          </cell>
          <cell r="BT899">
            <v>0</v>
          </cell>
          <cell r="BU899">
            <v>0</v>
          </cell>
          <cell r="BV899">
            <v>0</v>
          </cell>
          <cell r="BW899">
            <v>0</v>
          </cell>
          <cell r="BX899">
            <v>0</v>
          </cell>
          <cell r="BY899">
            <v>0</v>
          </cell>
          <cell r="BZ899">
            <v>0</v>
          </cell>
          <cell r="CA899">
            <v>0</v>
          </cell>
          <cell r="CB899">
            <v>0</v>
          </cell>
          <cell r="CC899">
            <v>0</v>
          </cell>
          <cell r="CD899">
            <v>0</v>
          </cell>
          <cell r="CE899">
            <v>0</v>
          </cell>
          <cell r="CF899">
            <v>0</v>
          </cell>
          <cell r="CG899">
            <v>0</v>
          </cell>
          <cell r="CH899">
            <v>0</v>
          </cell>
          <cell r="CI899">
            <v>0</v>
          </cell>
          <cell r="CJ899">
            <v>0</v>
          </cell>
          <cell r="CK899">
            <v>0</v>
          </cell>
          <cell r="CL899">
            <v>0</v>
          </cell>
          <cell r="CM899">
            <v>0</v>
          </cell>
          <cell r="CN899">
            <v>0</v>
          </cell>
          <cell r="CO899">
            <v>0</v>
          </cell>
          <cell r="CP899">
            <v>0</v>
          </cell>
          <cell r="CQ899">
            <v>0</v>
          </cell>
          <cell r="CR899">
            <v>0</v>
          </cell>
          <cell r="CS899">
            <v>0</v>
          </cell>
          <cell r="CT899">
            <v>0</v>
          </cell>
          <cell r="CU899">
            <v>0</v>
          </cell>
          <cell r="CV899">
            <v>0</v>
          </cell>
          <cell r="CW899">
            <v>0</v>
          </cell>
          <cell r="CX899">
            <v>0</v>
          </cell>
          <cell r="CY899">
            <v>0</v>
          </cell>
          <cell r="CZ899">
            <v>0</v>
          </cell>
          <cell r="DA899">
            <v>0</v>
          </cell>
          <cell r="DB899">
            <v>0</v>
          </cell>
          <cell r="DC899">
            <v>0</v>
          </cell>
          <cell r="DD899">
            <v>0</v>
          </cell>
          <cell r="DE899">
            <v>0</v>
          </cell>
          <cell r="DF899">
            <v>0</v>
          </cell>
          <cell r="DG899">
            <v>0</v>
          </cell>
          <cell r="DH899">
            <v>0</v>
          </cell>
          <cell r="DI899">
            <v>0</v>
          </cell>
          <cell r="DJ899">
            <v>0</v>
          </cell>
          <cell r="DK899">
            <v>0</v>
          </cell>
          <cell r="DL899">
            <v>0</v>
          </cell>
          <cell r="DM899">
            <v>0</v>
          </cell>
          <cell r="DN899">
            <v>0</v>
          </cell>
          <cell r="DO899">
            <v>0</v>
          </cell>
          <cell r="DP899">
            <v>0</v>
          </cell>
          <cell r="DQ899">
            <v>0</v>
          </cell>
          <cell r="DR899">
            <v>0</v>
          </cell>
          <cell r="DS899">
            <v>0</v>
          </cell>
          <cell r="DT899">
            <v>0</v>
          </cell>
          <cell r="DU899">
            <v>0</v>
          </cell>
          <cell r="DV899">
            <v>0</v>
          </cell>
          <cell r="DW899">
            <v>0</v>
          </cell>
          <cell r="DX899">
            <v>0</v>
          </cell>
          <cell r="DY899">
            <v>0</v>
          </cell>
          <cell r="DZ899">
            <v>0</v>
          </cell>
          <cell r="EA899">
            <v>0</v>
          </cell>
          <cell r="EB899">
            <v>0</v>
          </cell>
          <cell r="EC899">
            <v>0</v>
          </cell>
          <cell r="ED899">
            <v>0</v>
          </cell>
          <cell r="EE899">
            <v>0</v>
          </cell>
          <cell r="EF899">
            <v>0</v>
          </cell>
          <cell r="EG899">
            <v>0</v>
          </cell>
          <cell r="EH899">
            <v>0</v>
          </cell>
          <cell r="EI899">
            <v>0</v>
          </cell>
          <cell r="EJ899">
            <v>0</v>
          </cell>
          <cell r="EK899">
            <v>0</v>
          </cell>
          <cell r="EL899">
            <v>0</v>
          </cell>
          <cell r="EM899">
            <v>0</v>
          </cell>
          <cell r="EN899">
            <v>0</v>
          </cell>
        </row>
        <row r="900">
          <cell r="A900">
            <v>0</v>
          </cell>
          <cell r="B900">
            <v>0</v>
          </cell>
          <cell r="C900">
            <v>0</v>
          </cell>
          <cell r="D900">
            <v>0</v>
          </cell>
          <cell r="E900">
            <v>0</v>
          </cell>
          <cell r="F900">
            <v>0</v>
          </cell>
          <cell r="G900">
            <v>0</v>
          </cell>
          <cell r="I900">
            <v>0</v>
          </cell>
          <cell r="J900">
            <v>0</v>
          </cell>
          <cell r="K900">
            <v>0</v>
          </cell>
          <cell r="L900">
            <v>0</v>
          </cell>
          <cell r="M900">
            <v>0</v>
          </cell>
          <cell r="N900">
            <v>0</v>
          </cell>
          <cell r="O900">
            <v>0</v>
          </cell>
          <cell r="P900">
            <v>0</v>
          </cell>
          <cell r="Q900">
            <v>0</v>
          </cell>
          <cell r="R900">
            <v>0</v>
          </cell>
          <cell r="S900">
            <v>0</v>
          </cell>
          <cell r="T900">
            <v>0</v>
          </cell>
          <cell r="U900">
            <v>0</v>
          </cell>
          <cell r="V900">
            <v>0</v>
          </cell>
          <cell r="W900">
            <v>0</v>
          </cell>
          <cell r="X900">
            <v>0</v>
          </cell>
          <cell r="Y900">
            <v>0</v>
          </cell>
          <cell r="Z900">
            <v>0</v>
          </cell>
          <cell r="AA900">
            <v>0</v>
          </cell>
          <cell r="AB900">
            <v>0</v>
          </cell>
          <cell r="AC900">
            <v>0</v>
          </cell>
          <cell r="AD900">
            <v>0</v>
          </cell>
          <cell r="AE900">
            <v>0</v>
          </cell>
          <cell r="AF900">
            <v>0</v>
          </cell>
          <cell r="AG900">
            <v>0</v>
          </cell>
          <cell r="AH900">
            <v>0</v>
          </cell>
          <cell r="AI900">
            <v>0</v>
          </cell>
          <cell r="AJ900">
            <v>0</v>
          </cell>
          <cell r="AK900">
            <v>0</v>
          </cell>
          <cell r="AL900">
            <v>0</v>
          </cell>
          <cell r="AM900">
            <v>0</v>
          </cell>
          <cell r="AN900">
            <v>0</v>
          </cell>
          <cell r="AO900">
            <v>0</v>
          </cell>
          <cell r="AP900">
            <v>0</v>
          </cell>
          <cell r="AQ900">
            <v>0</v>
          </cell>
          <cell r="AR900">
            <v>0</v>
          </cell>
          <cell r="AS900">
            <v>0</v>
          </cell>
          <cell r="AT900">
            <v>0</v>
          </cell>
          <cell r="AU900">
            <v>0</v>
          </cell>
          <cell r="AV900">
            <v>0</v>
          </cell>
          <cell r="AW900">
            <v>0</v>
          </cell>
          <cell r="AX900">
            <v>0</v>
          </cell>
          <cell r="AY900">
            <v>0</v>
          </cell>
          <cell r="AZ900">
            <v>0</v>
          </cell>
          <cell r="BA900">
            <v>0</v>
          </cell>
          <cell r="BB900">
            <v>0</v>
          </cell>
          <cell r="BC900">
            <v>0</v>
          </cell>
          <cell r="BD900">
            <v>0</v>
          </cell>
          <cell r="BE900">
            <v>0</v>
          </cell>
          <cell r="BF900">
            <v>0</v>
          </cell>
          <cell r="BG900">
            <v>0</v>
          </cell>
          <cell r="BH900">
            <v>0</v>
          </cell>
          <cell r="BI900">
            <v>0</v>
          </cell>
          <cell r="BJ900">
            <v>0</v>
          </cell>
          <cell r="BK900">
            <v>0</v>
          </cell>
          <cell r="BL900">
            <v>0</v>
          </cell>
          <cell r="BM900">
            <v>0</v>
          </cell>
          <cell r="BN900">
            <v>0</v>
          </cell>
          <cell r="BO900">
            <v>0</v>
          </cell>
          <cell r="BP900">
            <v>0</v>
          </cell>
          <cell r="BQ900">
            <v>0</v>
          </cell>
          <cell r="BR900">
            <v>0</v>
          </cell>
          <cell r="BS900">
            <v>0</v>
          </cell>
          <cell r="BT900">
            <v>0</v>
          </cell>
          <cell r="BU900">
            <v>0</v>
          </cell>
          <cell r="BV900">
            <v>0</v>
          </cell>
          <cell r="BW900">
            <v>0</v>
          </cell>
          <cell r="BX900">
            <v>0</v>
          </cell>
          <cell r="BY900">
            <v>0</v>
          </cell>
          <cell r="BZ900">
            <v>0</v>
          </cell>
          <cell r="CA900">
            <v>0</v>
          </cell>
          <cell r="CB900">
            <v>0</v>
          </cell>
          <cell r="CC900">
            <v>0</v>
          </cell>
          <cell r="CD900">
            <v>0</v>
          </cell>
          <cell r="CE900">
            <v>0</v>
          </cell>
          <cell r="CF900">
            <v>0</v>
          </cell>
          <cell r="CG900">
            <v>0</v>
          </cell>
          <cell r="CH900">
            <v>0</v>
          </cell>
          <cell r="CI900">
            <v>0</v>
          </cell>
          <cell r="CJ900">
            <v>0</v>
          </cell>
          <cell r="CK900">
            <v>0</v>
          </cell>
          <cell r="CL900">
            <v>0</v>
          </cell>
          <cell r="CM900">
            <v>0</v>
          </cell>
          <cell r="CN900">
            <v>0</v>
          </cell>
          <cell r="CO900">
            <v>0</v>
          </cell>
          <cell r="CP900">
            <v>0</v>
          </cell>
          <cell r="CQ900">
            <v>0</v>
          </cell>
          <cell r="CR900">
            <v>0</v>
          </cell>
          <cell r="CS900">
            <v>0</v>
          </cell>
          <cell r="CT900">
            <v>0</v>
          </cell>
          <cell r="CU900">
            <v>0</v>
          </cell>
          <cell r="CV900">
            <v>0</v>
          </cell>
          <cell r="CW900">
            <v>0</v>
          </cell>
          <cell r="CX900">
            <v>0</v>
          </cell>
          <cell r="CY900">
            <v>0</v>
          </cell>
          <cell r="CZ900">
            <v>0</v>
          </cell>
          <cell r="DA900">
            <v>0</v>
          </cell>
          <cell r="DB900">
            <v>0</v>
          </cell>
          <cell r="DC900">
            <v>0</v>
          </cell>
          <cell r="DD900">
            <v>0</v>
          </cell>
          <cell r="DE900">
            <v>0</v>
          </cell>
          <cell r="DF900">
            <v>0</v>
          </cell>
          <cell r="DG900">
            <v>0</v>
          </cell>
          <cell r="DH900">
            <v>0</v>
          </cell>
          <cell r="DI900">
            <v>0</v>
          </cell>
          <cell r="DJ900">
            <v>0</v>
          </cell>
          <cell r="DK900">
            <v>0</v>
          </cell>
          <cell r="DL900">
            <v>0</v>
          </cell>
          <cell r="DM900">
            <v>0</v>
          </cell>
          <cell r="DN900">
            <v>0</v>
          </cell>
          <cell r="DO900">
            <v>0</v>
          </cell>
          <cell r="DP900">
            <v>0</v>
          </cell>
          <cell r="DQ900">
            <v>0</v>
          </cell>
          <cell r="DR900">
            <v>0</v>
          </cell>
          <cell r="DS900">
            <v>0</v>
          </cell>
          <cell r="DT900">
            <v>0</v>
          </cell>
          <cell r="DU900">
            <v>0</v>
          </cell>
          <cell r="DV900">
            <v>0</v>
          </cell>
          <cell r="DW900">
            <v>0</v>
          </cell>
          <cell r="DX900">
            <v>0</v>
          </cell>
          <cell r="DY900">
            <v>0</v>
          </cell>
          <cell r="DZ900">
            <v>0</v>
          </cell>
          <cell r="EA900">
            <v>0</v>
          </cell>
          <cell r="EB900">
            <v>0</v>
          </cell>
          <cell r="EC900">
            <v>0</v>
          </cell>
          <cell r="ED900">
            <v>0</v>
          </cell>
          <cell r="EE900">
            <v>0</v>
          </cell>
          <cell r="EF900">
            <v>0</v>
          </cell>
          <cell r="EG900">
            <v>0</v>
          </cell>
          <cell r="EH900">
            <v>0</v>
          </cell>
          <cell r="EI900">
            <v>0</v>
          </cell>
          <cell r="EJ900">
            <v>0</v>
          </cell>
          <cell r="EK900">
            <v>0</v>
          </cell>
          <cell r="EL900">
            <v>0</v>
          </cell>
          <cell r="EM900">
            <v>0</v>
          </cell>
          <cell r="EN900">
            <v>0</v>
          </cell>
        </row>
        <row r="901">
          <cell r="A901">
            <v>0</v>
          </cell>
          <cell r="B901">
            <v>0</v>
          </cell>
          <cell r="C901">
            <v>0</v>
          </cell>
          <cell r="D901">
            <v>0</v>
          </cell>
          <cell r="E901">
            <v>0</v>
          </cell>
          <cell r="F901">
            <v>0</v>
          </cell>
          <cell r="G901">
            <v>0</v>
          </cell>
          <cell r="I901">
            <v>0</v>
          </cell>
          <cell r="J901">
            <v>0</v>
          </cell>
          <cell r="K901">
            <v>0</v>
          </cell>
          <cell r="L901">
            <v>0</v>
          </cell>
          <cell r="M901">
            <v>0</v>
          </cell>
          <cell r="N901">
            <v>0</v>
          </cell>
          <cell r="O901">
            <v>0</v>
          </cell>
          <cell r="P901">
            <v>0</v>
          </cell>
          <cell r="Q901">
            <v>0</v>
          </cell>
          <cell r="R901">
            <v>0</v>
          </cell>
          <cell r="S901">
            <v>0</v>
          </cell>
          <cell r="T901">
            <v>0</v>
          </cell>
          <cell r="U901">
            <v>0</v>
          </cell>
          <cell r="V901">
            <v>0</v>
          </cell>
          <cell r="W901">
            <v>0</v>
          </cell>
          <cell r="X901">
            <v>0</v>
          </cell>
          <cell r="Y901">
            <v>0</v>
          </cell>
          <cell r="Z901">
            <v>0</v>
          </cell>
          <cell r="AA901">
            <v>0</v>
          </cell>
          <cell r="AB901">
            <v>0</v>
          </cell>
          <cell r="AC901">
            <v>0</v>
          </cell>
          <cell r="AD901">
            <v>0</v>
          </cell>
          <cell r="AE901">
            <v>0</v>
          </cell>
          <cell r="AF901">
            <v>0</v>
          </cell>
          <cell r="AG901">
            <v>0</v>
          </cell>
          <cell r="AH901">
            <v>0</v>
          </cell>
          <cell r="AI901">
            <v>0</v>
          </cell>
          <cell r="AJ901">
            <v>0</v>
          </cell>
          <cell r="AK901">
            <v>0</v>
          </cell>
          <cell r="AL901">
            <v>0</v>
          </cell>
          <cell r="AM901">
            <v>0</v>
          </cell>
          <cell r="AN901">
            <v>0</v>
          </cell>
          <cell r="AO901">
            <v>0</v>
          </cell>
          <cell r="AP901">
            <v>0</v>
          </cell>
          <cell r="AQ901">
            <v>0</v>
          </cell>
          <cell r="AR901">
            <v>0</v>
          </cell>
          <cell r="AS901">
            <v>0</v>
          </cell>
          <cell r="AT901">
            <v>0</v>
          </cell>
          <cell r="AU901">
            <v>0</v>
          </cell>
          <cell r="AV901">
            <v>0</v>
          </cell>
          <cell r="AW901">
            <v>0</v>
          </cell>
          <cell r="AX901">
            <v>0</v>
          </cell>
          <cell r="AY901">
            <v>0</v>
          </cell>
          <cell r="AZ901">
            <v>0</v>
          </cell>
          <cell r="BA901">
            <v>0</v>
          </cell>
          <cell r="BB901">
            <v>0</v>
          </cell>
          <cell r="BC901">
            <v>0</v>
          </cell>
          <cell r="BD901">
            <v>0</v>
          </cell>
          <cell r="BE901">
            <v>0</v>
          </cell>
          <cell r="BF901">
            <v>0</v>
          </cell>
          <cell r="BG901">
            <v>0</v>
          </cell>
          <cell r="BH901">
            <v>0</v>
          </cell>
          <cell r="BI901">
            <v>0</v>
          </cell>
          <cell r="BJ901">
            <v>0</v>
          </cell>
          <cell r="BK901">
            <v>0</v>
          </cell>
          <cell r="BL901">
            <v>0</v>
          </cell>
          <cell r="BM901">
            <v>0</v>
          </cell>
          <cell r="BN901">
            <v>0</v>
          </cell>
          <cell r="BO901">
            <v>0</v>
          </cell>
          <cell r="BP901">
            <v>0</v>
          </cell>
          <cell r="BQ901">
            <v>0</v>
          </cell>
          <cell r="BR901">
            <v>0</v>
          </cell>
          <cell r="BS901">
            <v>0</v>
          </cell>
          <cell r="BT901">
            <v>0</v>
          </cell>
          <cell r="BU901">
            <v>0</v>
          </cell>
          <cell r="BV901">
            <v>0</v>
          </cell>
          <cell r="BW901">
            <v>0</v>
          </cell>
          <cell r="BX901">
            <v>0</v>
          </cell>
          <cell r="BY901">
            <v>0</v>
          </cell>
          <cell r="BZ901">
            <v>0</v>
          </cell>
          <cell r="CA901">
            <v>0</v>
          </cell>
          <cell r="CB901">
            <v>0</v>
          </cell>
          <cell r="CC901">
            <v>0</v>
          </cell>
          <cell r="CD901">
            <v>0</v>
          </cell>
          <cell r="CE901">
            <v>0</v>
          </cell>
          <cell r="CF901">
            <v>0</v>
          </cell>
          <cell r="CG901">
            <v>0</v>
          </cell>
          <cell r="CH901">
            <v>0</v>
          </cell>
          <cell r="CI901">
            <v>0</v>
          </cell>
          <cell r="CJ901">
            <v>0</v>
          </cell>
          <cell r="CK901">
            <v>0</v>
          </cell>
          <cell r="CL901">
            <v>0</v>
          </cell>
          <cell r="CM901">
            <v>0</v>
          </cell>
          <cell r="CN901">
            <v>0</v>
          </cell>
          <cell r="CO901">
            <v>0</v>
          </cell>
          <cell r="CP901">
            <v>0</v>
          </cell>
          <cell r="CQ901">
            <v>0</v>
          </cell>
          <cell r="CR901">
            <v>0</v>
          </cell>
          <cell r="CS901">
            <v>0</v>
          </cell>
          <cell r="CT901">
            <v>0</v>
          </cell>
          <cell r="CU901">
            <v>0</v>
          </cell>
          <cell r="CV901">
            <v>0</v>
          </cell>
          <cell r="CW901">
            <v>0</v>
          </cell>
          <cell r="CX901">
            <v>0</v>
          </cell>
          <cell r="CY901">
            <v>0</v>
          </cell>
          <cell r="CZ901">
            <v>0</v>
          </cell>
          <cell r="DA901">
            <v>0</v>
          </cell>
          <cell r="DB901">
            <v>0</v>
          </cell>
          <cell r="DC901">
            <v>0</v>
          </cell>
          <cell r="DD901">
            <v>0</v>
          </cell>
          <cell r="DE901">
            <v>0</v>
          </cell>
          <cell r="DF901">
            <v>0</v>
          </cell>
          <cell r="DG901">
            <v>0</v>
          </cell>
          <cell r="DH901">
            <v>0</v>
          </cell>
          <cell r="DI901">
            <v>0</v>
          </cell>
          <cell r="DJ901">
            <v>0</v>
          </cell>
          <cell r="DK901">
            <v>0</v>
          </cell>
          <cell r="DL901">
            <v>0</v>
          </cell>
          <cell r="DM901">
            <v>0</v>
          </cell>
          <cell r="DN901">
            <v>0</v>
          </cell>
          <cell r="DO901">
            <v>0</v>
          </cell>
          <cell r="DP901">
            <v>0</v>
          </cell>
          <cell r="DQ901">
            <v>0</v>
          </cell>
          <cell r="DR901">
            <v>0</v>
          </cell>
          <cell r="DS901">
            <v>0</v>
          </cell>
          <cell r="DT901">
            <v>0</v>
          </cell>
          <cell r="DU901">
            <v>0</v>
          </cell>
          <cell r="DV901">
            <v>0</v>
          </cell>
          <cell r="DW901">
            <v>0</v>
          </cell>
          <cell r="DX901">
            <v>0</v>
          </cell>
          <cell r="DY901">
            <v>0</v>
          </cell>
          <cell r="DZ901">
            <v>0</v>
          </cell>
          <cell r="EA901">
            <v>0</v>
          </cell>
          <cell r="EB901">
            <v>0</v>
          </cell>
          <cell r="EC901">
            <v>0</v>
          </cell>
          <cell r="ED901">
            <v>0</v>
          </cell>
          <cell r="EE901">
            <v>0</v>
          </cell>
          <cell r="EF901">
            <v>0</v>
          </cell>
          <cell r="EG901">
            <v>0</v>
          </cell>
          <cell r="EH901">
            <v>0</v>
          </cell>
          <cell r="EI901">
            <v>0</v>
          </cell>
          <cell r="EJ901">
            <v>0</v>
          </cell>
          <cell r="EK901">
            <v>0</v>
          </cell>
          <cell r="EL901">
            <v>0</v>
          </cell>
          <cell r="EM901">
            <v>0</v>
          </cell>
          <cell r="EN901">
            <v>0</v>
          </cell>
        </row>
        <row r="902">
          <cell r="A902">
            <v>0</v>
          </cell>
          <cell r="B902">
            <v>0</v>
          </cell>
          <cell r="C902">
            <v>0</v>
          </cell>
          <cell r="D902">
            <v>0</v>
          </cell>
          <cell r="E902">
            <v>0</v>
          </cell>
          <cell r="F902">
            <v>0</v>
          </cell>
          <cell r="G902">
            <v>0</v>
          </cell>
          <cell r="I902">
            <v>0</v>
          </cell>
          <cell r="J902">
            <v>0</v>
          </cell>
          <cell r="K902">
            <v>0</v>
          </cell>
          <cell r="L902">
            <v>0</v>
          </cell>
          <cell r="M902">
            <v>0</v>
          </cell>
          <cell r="N902">
            <v>0</v>
          </cell>
          <cell r="O902">
            <v>0</v>
          </cell>
          <cell r="P902">
            <v>0</v>
          </cell>
          <cell r="Q902">
            <v>0</v>
          </cell>
          <cell r="R902">
            <v>0</v>
          </cell>
          <cell r="S902">
            <v>0</v>
          </cell>
          <cell r="T902">
            <v>0</v>
          </cell>
          <cell r="U902">
            <v>0</v>
          </cell>
          <cell r="V902">
            <v>0</v>
          </cell>
          <cell r="W902">
            <v>0</v>
          </cell>
          <cell r="X902">
            <v>0</v>
          </cell>
          <cell r="Y902">
            <v>0</v>
          </cell>
          <cell r="Z902">
            <v>0</v>
          </cell>
          <cell r="AA902">
            <v>0</v>
          </cell>
          <cell r="AB902">
            <v>0</v>
          </cell>
          <cell r="AC902">
            <v>0</v>
          </cell>
          <cell r="AD902">
            <v>0</v>
          </cell>
          <cell r="AE902">
            <v>0</v>
          </cell>
          <cell r="AF902">
            <v>0</v>
          </cell>
          <cell r="AG902">
            <v>0</v>
          </cell>
          <cell r="AH902">
            <v>0</v>
          </cell>
          <cell r="AI902">
            <v>0</v>
          </cell>
          <cell r="AJ902">
            <v>0</v>
          </cell>
          <cell r="AK902">
            <v>0</v>
          </cell>
          <cell r="AL902">
            <v>0</v>
          </cell>
          <cell r="AM902">
            <v>0</v>
          </cell>
          <cell r="AN902">
            <v>0</v>
          </cell>
          <cell r="AO902">
            <v>0</v>
          </cell>
          <cell r="AP902">
            <v>0</v>
          </cell>
          <cell r="AQ902">
            <v>0</v>
          </cell>
          <cell r="AR902">
            <v>0</v>
          </cell>
          <cell r="AS902">
            <v>0</v>
          </cell>
          <cell r="AT902">
            <v>0</v>
          </cell>
          <cell r="AU902">
            <v>0</v>
          </cell>
          <cell r="AV902">
            <v>0</v>
          </cell>
          <cell r="AW902">
            <v>0</v>
          </cell>
          <cell r="AX902">
            <v>0</v>
          </cell>
          <cell r="AY902">
            <v>0</v>
          </cell>
          <cell r="AZ902">
            <v>0</v>
          </cell>
          <cell r="BA902">
            <v>0</v>
          </cell>
          <cell r="BB902">
            <v>0</v>
          </cell>
          <cell r="BC902">
            <v>0</v>
          </cell>
          <cell r="BD902">
            <v>0</v>
          </cell>
          <cell r="BE902">
            <v>0</v>
          </cell>
          <cell r="BF902">
            <v>0</v>
          </cell>
          <cell r="BG902">
            <v>0</v>
          </cell>
          <cell r="BH902">
            <v>0</v>
          </cell>
          <cell r="BI902">
            <v>0</v>
          </cell>
          <cell r="BJ902">
            <v>0</v>
          </cell>
          <cell r="BK902">
            <v>0</v>
          </cell>
          <cell r="BL902">
            <v>0</v>
          </cell>
          <cell r="BM902">
            <v>0</v>
          </cell>
          <cell r="BN902">
            <v>0</v>
          </cell>
          <cell r="BO902">
            <v>0</v>
          </cell>
          <cell r="BP902">
            <v>0</v>
          </cell>
          <cell r="BQ902">
            <v>0</v>
          </cell>
          <cell r="BR902">
            <v>0</v>
          </cell>
          <cell r="BS902">
            <v>0</v>
          </cell>
          <cell r="BT902">
            <v>0</v>
          </cell>
          <cell r="BU902">
            <v>0</v>
          </cell>
          <cell r="BV902">
            <v>0</v>
          </cell>
          <cell r="BW902">
            <v>0</v>
          </cell>
          <cell r="BX902">
            <v>0</v>
          </cell>
          <cell r="BY902">
            <v>0</v>
          </cell>
          <cell r="BZ902">
            <v>0</v>
          </cell>
          <cell r="CA902">
            <v>0</v>
          </cell>
          <cell r="CB902">
            <v>0</v>
          </cell>
          <cell r="CC902">
            <v>0</v>
          </cell>
          <cell r="CD902">
            <v>0</v>
          </cell>
          <cell r="CE902">
            <v>0</v>
          </cell>
          <cell r="CF902">
            <v>0</v>
          </cell>
          <cell r="CG902">
            <v>0</v>
          </cell>
          <cell r="CH902">
            <v>0</v>
          </cell>
          <cell r="CI902">
            <v>0</v>
          </cell>
          <cell r="CJ902">
            <v>0</v>
          </cell>
          <cell r="CK902">
            <v>0</v>
          </cell>
          <cell r="CL902">
            <v>0</v>
          </cell>
          <cell r="CM902">
            <v>0</v>
          </cell>
          <cell r="CN902">
            <v>0</v>
          </cell>
          <cell r="CO902">
            <v>0</v>
          </cell>
          <cell r="CP902">
            <v>0</v>
          </cell>
          <cell r="CQ902">
            <v>0</v>
          </cell>
          <cell r="CR902">
            <v>0</v>
          </cell>
          <cell r="CS902">
            <v>0</v>
          </cell>
          <cell r="CT902">
            <v>0</v>
          </cell>
          <cell r="CU902">
            <v>0</v>
          </cell>
          <cell r="CV902">
            <v>0</v>
          </cell>
          <cell r="CW902">
            <v>0</v>
          </cell>
          <cell r="CX902">
            <v>0</v>
          </cell>
          <cell r="CY902">
            <v>0</v>
          </cell>
          <cell r="CZ902">
            <v>0</v>
          </cell>
          <cell r="DA902">
            <v>0</v>
          </cell>
          <cell r="DB902">
            <v>0</v>
          </cell>
          <cell r="DC902">
            <v>0</v>
          </cell>
          <cell r="DD902">
            <v>0</v>
          </cell>
          <cell r="DE902">
            <v>0</v>
          </cell>
          <cell r="DF902">
            <v>0</v>
          </cell>
          <cell r="DG902">
            <v>0</v>
          </cell>
          <cell r="DH902">
            <v>0</v>
          </cell>
          <cell r="DI902">
            <v>0</v>
          </cell>
          <cell r="DJ902">
            <v>0</v>
          </cell>
          <cell r="DK902">
            <v>0</v>
          </cell>
          <cell r="DL902">
            <v>0</v>
          </cell>
          <cell r="DM902">
            <v>0</v>
          </cell>
          <cell r="DN902">
            <v>0</v>
          </cell>
          <cell r="DO902">
            <v>0</v>
          </cell>
          <cell r="DP902">
            <v>0</v>
          </cell>
          <cell r="DQ902">
            <v>0</v>
          </cell>
          <cell r="DR902">
            <v>0</v>
          </cell>
          <cell r="DS902">
            <v>0</v>
          </cell>
          <cell r="DT902">
            <v>0</v>
          </cell>
          <cell r="DU902">
            <v>0</v>
          </cell>
          <cell r="DV902">
            <v>0</v>
          </cell>
          <cell r="DW902">
            <v>0</v>
          </cell>
          <cell r="DX902">
            <v>0</v>
          </cell>
          <cell r="DY902">
            <v>0</v>
          </cell>
          <cell r="DZ902">
            <v>0</v>
          </cell>
          <cell r="EA902">
            <v>0</v>
          </cell>
          <cell r="EB902">
            <v>0</v>
          </cell>
          <cell r="EC902">
            <v>0</v>
          </cell>
          <cell r="ED902">
            <v>0</v>
          </cell>
          <cell r="EE902">
            <v>0</v>
          </cell>
          <cell r="EF902">
            <v>0</v>
          </cell>
          <cell r="EG902">
            <v>0</v>
          </cell>
          <cell r="EH902">
            <v>0</v>
          </cell>
          <cell r="EI902">
            <v>0</v>
          </cell>
          <cell r="EJ902">
            <v>0</v>
          </cell>
          <cell r="EK902">
            <v>0</v>
          </cell>
          <cell r="EL902">
            <v>0</v>
          </cell>
          <cell r="EM902">
            <v>0</v>
          </cell>
          <cell r="EN902">
            <v>0</v>
          </cell>
        </row>
        <row r="903">
          <cell r="A903">
            <v>0</v>
          </cell>
          <cell r="B903">
            <v>0</v>
          </cell>
          <cell r="C903">
            <v>0</v>
          </cell>
          <cell r="D903">
            <v>0</v>
          </cell>
          <cell r="E903">
            <v>0</v>
          </cell>
          <cell r="F903">
            <v>0</v>
          </cell>
          <cell r="G903">
            <v>0</v>
          </cell>
          <cell r="I903">
            <v>0</v>
          </cell>
          <cell r="J903">
            <v>0</v>
          </cell>
          <cell r="K903">
            <v>0</v>
          </cell>
          <cell r="L903">
            <v>0</v>
          </cell>
          <cell r="M903">
            <v>0</v>
          </cell>
          <cell r="N903">
            <v>0</v>
          </cell>
          <cell r="O903">
            <v>0</v>
          </cell>
          <cell r="P903">
            <v>0</v>
          </cell>
          <cell r="Q903">
            <v>0</v>
          </cell>
          <cell r="R903">
            <v>0</v>
          </cell>
          <cell r="S903">
            <v>0</v>
          </cell>
          <cell r="T903">
            <v>0</v>
          </cell>
          <cell r="U903">
            <v>0</v>
          </cell>
          <cell r="V903">
            <v>0</v>
          </cell>
          <cell r="W903">
            <v>0</v>
          </cell>
          <cell r="X903">
            <v>0</v>
          </cell>
          <cell r="Y903">
            <v>0</v>
          </cell>
          <cell r="Z903">
            <v>0</v>
          </cell>
          <cell r="AA903">
            <v>0</v>
          </cell>
          <cell r="AB903">
            <v>0</v>
          </cell>
          <cell r="AC903">
            <v>0</v>
          </cell>
          <cell r="AD903">
            <v>0</v>
          </cell>
          <cell r="AE903">
            <v>0</v>
          </cell>
          <cell r="AF903">
            <v>0</v>
          </cell>
          <cell r="AG903">
            <v>0</v>
          </cell>
          <cell r="AH903">
            <v>0</v>
          </cell>
          <cell r="AI903">
            <v>0</v>
          </cell>
          <cell r="AJ903">
            <v>0</v>
          </cell>
          <cell r="AK903">
            <v>0</v>
          </cell>
          <cell r="AL903">
            <v>0</v>
          </cell>
          <cell r="AM903">
            <v>0</v>
          </cell>
          <cell r="AN903">
            <v>0</v>
          </cell>
          <cell r="AO903">
            <v>0</v>
          </cell>
          <cell r="AP903">
            <v>0</v>
          </cell>
          <cell r="AQ903">
            <v>0</v>
          </cell>
          <cell r="AR903">
            <v>0</v>
          </cell>
          <cell r="AS903">
            <v>0</v>
          </cell>
          <cell r="AT903">
            <v>0</v>
          </cell>
          <cell r="AU903">
            <v>0</v>
          </cell>
          <cell r="AV903">
            <v>0</v>
          </cell>
          <cell r="AW903">
            <v>0</v>
          </cell>
          <cell r="AX903">
            <v>0</v>
          </cell>
          <cell r="AY903">
            <v>0</v>
          </cell>
          <cell r="AZ903">
            <v>0</v>
          </cell>
          <cell r="BA903">
            <v>0</v>
          </cell>
          <cell r="BB903">
            <v>0</v>
          </cell>
          <cell r="BC903">
            <v>0</v>
          </cell>
          <cell r="BD903">
            <v>0</v>
          </cell>
          <cell r="BE903">
            <v>0</v>
          </cell>
          <cell r="BF903">
            <v>0</v>
          </cell>
          <cell r="BG903">
            <v>0</v>
          </cell>
          <cell r="BH903">
            <v>0</v>
          </cell>
          <cell r="BI903">
            <v>0</v>
          </cell>
          <cell r="BJ903">
            <v>0</v>
          </cell>
          <cell r="BK903">
            <v>0</v>
          </cell>
          <cell r="BL903">
            <v>0</v>
          </cell>
          <cell r="BM903">
            <v>0</v>
          </cell>
          <cell r="BN903">
            <v>0</v>
          </cell>
          <cell r="BO903">
            <v>0</v>
          </cell>
          <cell r="BP903">
            <v>0</v>
          </cell>
          <cell r="BQ903">
            <v>0</v>
          </cell>
          <cell r="BR903">
            <v>0</v>
          </cell>
          <cell r="BS903">
            <v>0</v>
          </cell>
          <cell r="BT903">
            <v>0</v>
          </cell>
          <cell r="BU903">
            <v>0</v>
          </cell>
          <cell r="BV903">
            <v>0</v>
          </cell>
          <cell r="BW903">
            <v>0</v>
          </cell>
          <cell r="BX903">
            <v>0</v>
          </cell>
          <cell r="BY903">
            <v>0</v>
          </cell>
          <cell r="BZ903">
            <v>0</v>
          </cell>
          <cell r="CA903">
            <v>0</v>
          </cell>
          <cell r="CB903">
            <v>0</v>
          </cell>
          <cell r="CC903">
            <v>0</v>
          </cell>
          <cell r="CD903">
            <v>0</v>
          </cell>
          <cell r="CE903">
            <v>0</v>
          </cell>
          <cell r="CF903">
            <v>0</v>
          </cell>
          <cell r="CG903">
            <v>0</v>
          </cell>
          <cell r="CH903">
            <v>0</v>
          </cell>
          <cell r="CI903">
            <v>0</v>
          </cell>
          <cell r="CJ903">
            <v>0</v>
          </cell>
          <cell r="CK903">
            <v>0</v>
          </cell>
          <cell r="CL903">
            <v>0</v>
          </cell>
          <cell r="CM903">
            <v>0</v>
          </cell>
          <cell r="CN903">
            <v>0</v>
          </cell>
          <cell r="CO903">
            <v>0</v>
          </cell>
          <cell r="CP903">
            <v>0</v>
          </cell>
          <cell r="CQ903">
            <v>0</v>
          </cell>
          <cell r="CR903">
            <v>0</v>
          </cell>
          <cell r="CS903">
            <v>0</v>
          </cell>
          <cell r="CT903">
            <v>0</v>
          </cell>
          <cell r="CU903">
            <v>0</v>
          </cell>
          <cell r="CV903">
            <v>0</v>
          </cell>
          <cell r="CW903">
            <v>0</v>
          </cell>
          <cell r="CX903">
            <v>0</v>
          </cell>
          <cell r="CY903">
            <v>0</v>
          </cell>
          <cell r="CZ903">
            <v>0</v>
          </cell>
          <cell r="DA903">
            <v>0</v>
          </cell>
          <cell r="DB903">
            <v>0</v>
          </cell>
          <cell r="DC903">
            <v>0</v>
          </cell>
          <cell r="DD903">
            <v>0</v>
          </cell>
          <cell r="DE903">
            <v>0</v>
          </cell>
          <cell r="DF903">
            <v>0</v>
          </cell>
          <cell r="DG903">
            <v>0</v>
          </cell>
          <cell r="DH903">
            <v>0</v>
          </cell>
          <cell r="DI903">
            <v>0</v>
          </cell>
          <cell r="DJ903">
            <v>0</v>
          </cell>
          <cell r="DK903">
            <v>0</v>
          </cell>
          <cell r="DL903">
            <v>0</v>
          </cell>
          <cell r="DM903">
            <v>0</v>
          </cell>
          <cell r="DN903">
            <v>0</v>
          </cell>
          <cell r="DO903">
            <v>0</v>
          </cell>
          <cell r="DP903">
            <v>0</v>
          </cell>
          <cell r="DQ903">
            <v>0</v>
          </cell>
          <cell r="DR903">
            <v>0</v>
          </cell>
          <cell r="DS903">
            <v>0</v>
          </cell>
          <cell r="DT903">
            <v>0</v>
          </cell>
          <cell r="DU903">
            <v>0</v>
          </cell>
          <cell r="DV903">
            <v>0</v>
          </cell>
          <cell r="DW903">
            <v>0</v>
          </cell>
          <cell r="DX903">
            <v>0</v>
          </cell>
          <cell r="DY903">
            <v>0</v>
          </cell>
          <cell r="DZ903">
            <v>0</v>
          </cell>
          <cell r="EA903">
            <v>0</v>
          </cell>
          <cell r="EB903">
            <v>0</v>
          </cell>
          <cell r="EC903">
            <v>0</v>
          </cell>
          <cell r="ED903">
            <v>0</v>
          </cell>
          <cell r="EE903">
            <v>0</v>
          </cell>
          <cell r="EF903">
            <v>0</v>
          </cell>
          <cell r="EG903">
            <v>0</v>
          </cell>
          <cell r="EH903">
            <v>0</v>
          </cell>
          <cell r="EI903">
            <v>0</v>
          </cell>
          <cell r="EJ903">
            <v>0</v>
          </cell>
          <cell r="EK903">
            <v>0</v>
          </cell>
          <cell r="EL903">
            <v>0</v>
          </cell>
          <cell r="EM903">
            <v>0</v>
          </cell>
          <cell r="EN903">
            <v>0</v>
          </cell>
        </row>
        <row r="904">
          <cell r="A904">
            <v>0</v>
          </cell>
          <cell r="B904">
            <v>0</v>
          </cell>
          <cell r="C904">
            <v>0</v>
          </cell>
          <cell r="D904">
            <v>0</v>
          </cell>
          <cell r="E904">
            <v>0</v>
          </cell>
          <cell r="F904">
            <v>0</v>
          </cell>
          <cell r="G904">
            <v>0</v>
          </cell>
          <cell r="I904">
            <v>0</v>
          </cell>
          <cell r="J904">
            <v>0</v>
          </cell>
          <cell r="K904">
            <v>0</v>
          </cell>
          <cell r="L904">
            <v>0</v>
          </cell>
          <cell r="M904">
            <v>0</v>
          </cell>
          <cell r="N904">
            <v>0</v>
          </cell>
          <cell r="O904">
            <v>0</v>
          </cell>
          <cell r="P904">
            <v>0</v>
          </cell>
          <cell r="Q904">
            <v>0</v>
          </cell>
          <cell r="R904">
            <v>0</v>
          </cell>
          <cell r="S904">
            <v>0</v>
          </cell>
          <cell r="T904">
            <v>0</v>
          </cell>
          <cell r="U904">
            <v>0</v>
          </cell>
          <cell r="V904">
            <v>0</v>
          </cell>
          <cell r="W904">
            <v>0</v>
          </cell>
          <cell r="X904">
            <v>0</v>
          </cell>
          <cell r="Y904">
            <v>0</v>
          </cell>
          <cell r="Z904">
            <v>0</v>
          </cell>
          <cell r="AA904">
            <v>0</v>
          </cell>
          <cell r="AB904">
            <v>0</v>
          </cell>
          <cell r="AC904">
            <v>0</v>
          </cell>
          <cell r="AD904">
            <v>0</v>
          </cell>
          <cell r="AE904">
            <v>0</v>
          </cell>
          <cell r="AF904">
            <v>0</v>
          </cell>
          <cell r="AG904">
            <v>0</v>
          </cell>
          <cell r="AH904">
            <v>0</v>
          </cell>
          <cell r="AI904">
            <v>0</v>
          </cell>
          <cell r="AJ904">
            <v>0</v>
          </cell>
          <cell r="AK904">
            <v>0</v>
          </cell>
          <cell r="AL904">
            <v>0</v>
          </cell>
          <cell r="AM904">
            <v>0</v>
          </cell>
          <cell r="AN904">
            <v>0</v>
          </cell>
          <cell r="AO904">
            <v>0</v>
          </cell>
          <cell r="AP904">
            <v>0</v>
          </cell>
          <cell r="AQ904">
            <v>0</v>
          </cell>
          <cell r="AR904">
            <v>0</v>
          </cell>
          <cell r="AS904">
            <v>0</v>
          </cell>
          <cell r="AT904">
            <v>0</v>
          </cell>
          <cell r="AU904">
            <v>0</v>
          </cell>
          <cell r="AV904">
            <v>0</v>
          </cell>
          <cell r="AW904">
            <v>0</v>
          </cell>
          <cell r="AX904">
            <v>0</v>
          </cell>
          <cell r="AY904">
            <v>0</v>
          </cell>
          <cell r="AZ904">
            <v>0</v>
          </cell>
          <cell r="BA904">
            <v>0</v>
          </cell>
          <cell r="BB904">
            <v>0</v>
          </cell>
          <cell r="BC904">
            <v>0</v>
          </cell>
          <cell r="BD904">
            <v>0</v>
          </cell>
          <cell r="BE904">
            <v>0</v>
          </cell>
          <cell r="BF904">
            <v>0</v>
          </cell>
          <cell r="BG904">
            <v>0</v>
          </cell>
          <cell r="BH904">
            <v>0</v>
          </cell>
          <cell r="BI904">
            <v>0</v>
          </cell>
          <cell r="BJ904">
            <v>0</v>
          </cell>
          <cell r="BK904">
            <v>0</v>
          </cell>
          <cell r="BL904">
            <v>0</v>
          </cell>
          <cell r="BM904">
            <v>0</v>
          </cell>
          <cell r="BN904">
            <v>0</v>
          </cell>
          <cell r="BO904">
            <v>0</v>
          </cell>
          <cell r="BP904">
            <v>0</v>
          </cell>
          <cell r="BQ904">
            <v>0</v>
          </cell>
          <cell r="BR904">
            <v>0</v>
          </cell>
          <cell r="BS904">
            <v>0</v>
          </cell>
          <cell r="BT904">
            <v>0</v>
          </cell>
          <cell r="BU904">
            <v>0</v>
          </cell>
          <cell r="BV904">
            <v>0</v>
          </cell>
          <cell r="BW904">
            <v>0</v>
          </cell>
          <cell r="BX904">
            <v>0</v>
          </cell>
          <cell r="BY904">
            <v>0</v>
          </cell>
          <cell r="BZ904">
            <v>0</v>
          </cell>
          <cell r="CA904">
            <v>0</v>
          </cell>
          <cell r="CB904">
            <v>0</v>
          </cell>
          <cell r="CC904">
            <v>0</v>
          </cell>
          <cell r="CD904">
            <v>0</v>
          </cell>
          <cell r="CE904">
            <v>0</v>
          </cell>
          <cell r="CF904">
            <v>0</v>
          </cell>
          <cell r="CG904">
            <v>0</v>
          </cell>
          <cell r="CH904">
            <v>0</v>
          </cell>
          <cell r="CI904">
            <v>0</v>
          </cell>
          <cell r="CJ904">
            <v>0</v>
          </cell>
          <cell r="CK904">
            <v>0</v>
          </cell>
          <cell r="CL904">
            <v>0</v>
          </cell>
          <cell r="CM904">
            <v>0</v>
          </cell>
          <cell r="CN904">
            <v>0</v>
          </cell>
          <cell r="CO904">
            <v>0</v>
          </cell>
          <cell r="CP904">
            <v>0</v>
          </cell>
          <cell r="CQ904">
            <v>0</v>
          </cell>
          <cell r="CR904">
            <v>0</v>
          </cell>
          <cell r="CS904">
            <v>0</v>
          </cell>
          <cell r="CT904">
            <v>0</v>
          </cell>
          <cell r="CU904">
            <v>0</v>
          </cell>
          <cell r="CV904">
            <v>0</v>
          </cell>
          <cell r="CW904">
            <v>0</v>
          </cell>
          <cell r="CX904">
            <v>0</v>
          </cell>
          <cell r="CY904">
            <v>0</v>
          </cell>
          <cell r="CZ904">
            <v>0</v>
          </cell>
          <cell r="DA904">
            <v>0</v>
          </cell>
          <cell r="DB904">
            <v>0</v>
          </cell>
          <cell r="DC904">
            <v>0</v>
          </cell>
          <cell r="DD904">
            <v>0</v>
          </cell>
          <cell r="DE904">
            <v>0</v>
          </cell>
          <cell r="DF904">
            <v>0</v>
          </cell>
          <cell r="DG904">
            <v>0</v>
          </cell>
          <cell r="DH904">
            <v>0</v>
          </cell>
          <cell r="DI904">
            <v>0</v>
          </cell>
          <cell r="DJ904">
            <v>0</v>
          </cell>
          <cell r="DK904">
            <v>0</v>
          </cell>
          <cell r="DL904">
            <v>0</v>
          </cell>
          <cell r="DM904">
            <v>0</v>
          </cell>
          <cell r="DN904">
            <v>0</v>
          </cell>
          <cell r="DO904">
            <v>0</v>
          </cell>
          <cell r="DP904">
            <v>0</v>
          </cell>
          <cell r="DQ904">
            <v>0</v>
          </cell>
          <cell r="DR904">
            <v>0</v>
          </cell>
          <cell r="DS904">
            <v>0</v>
          </cell>
          <cell r="DT904">
            <v>0</v>
          </cell>
          <cell r="DU904">
            <v>0</v>
          </cell>
          <cell r="DV904">
            <v>0</v>
          </cell>
          <cell r="DW904">
            <v>0</v>
          </cell>
          <cell r="DX904">
            <v>0</v>
          </cell>
          <cell r="DY904">
            <v>0</v>
          </cell>
          <cell r="DZ904">
            <v>0</v>
          </cell>
          <cell r="EA904">
            <v>0</v>
          </cell>
          <cell r="EB904">
            <v>0</v>
          </cell>
          <cell r="EC904">
            <v>0</v>
          </cell>
          <cell r="ED904">
            <v>0</v>
          </cell>
          <cell r="EE904">
            <v>0</v>
          </cell>
          <cell r="EF904">
            <v>0</v>
          </cell>
          <cell r="EG904">
            <v>0</v>
          </cell>
          <cell r="EH904">
            <v>0</v>
          </cell>
          <cell r="EI904">
            <v>0</v>
          </cell>
          <cell r="EJ904">
            <v>0</v>
          </cell>
          <cell r="EK904">
            <v>0</v>
          </cell>
          <cell r="EL904">
            <v>0</v>
          </cell>
          <cell r="EM904">
            <v>0</v>
          </cell>
          <cell r="EN904">
            <v>0</v>
          </cell>
        </row>
        <row r="905">
          <cell r="A905">
            <v>0</v>
          </cell>
          <cell r="B905">
            <v>0</v>
          </cell>
          <cell r="C905">
            <v>0</v>
          </cell>
          <cell r="D905">
            <v>0</v>
          </cell>
          <cell r="E905">
            <v>0</v>
          </cell>
          <cell r="F905">
            <v>0</v>
          </cell>
          <cell r="G905">
            <v>0</v>
          </cell>
          <cell r="I905">
            <v>0</v>
          </cell>
          <cell r="J905">
            <v>0</v>
          </cell>
          <cell r="K905">
            <v>0</v>
          </cell>
          <cell r="L905">
            <v>0</v>
          </cell>
          <cell r="M905">
            <v>0</v>
          </cell>
          <cell r="N905">
            <v>0</v>
          </cell>
          <cell r="O905">
            <v>0</v>
          </cell>
          <cell r="P905">
            <v>0</v>
          </cell>
          <cell r="Q905">
            <v>0</v>
          </cell>
          <cell r="R905">
            <v>0</v>
          </cell>
          <cell r="S905">
            <v>0</v>
          </cell>
          <cell r="T905">
            <v>0</v>
          </cell>
          <cell r="U905">
            <v>0</v>
          </cell>
          <cell r="V905">
            <v>0</v>
          </cell>
          <cell r="W905">
            <v>0</v>
          </cell>
          <cell r="X905">
            <v>0</v>
          </cell>
          <cell r="Y905">
            <v>0</v>
          </cell>
          <cell r="Z905">
            <v>0</v>
          </cell>
          <cell r="AA905">
            <v>0</v>
          </cell>
          <cell r="AB905">
            <v>0</v>
          </cell>
          <cell r="AC905">
            <v>0</v>
          </cell>
          <cell r="AD905">
            <v>0</v>
          </cell>
          <cell r="AE905">
            <v>0</v>
          </cell>
          <cell r="AF905">
            <v>0</v>
          </cell>
          <cell r="AG905">
            <v>0</v>
          </cell>
          <cell r="AH905">
            <v>0</v>
          </cell>
          <cell r="AI905">
            <v>0</v>
          </cell>
          <cell r="AJ905">
            <v>0</v>
          </cell>
          <cell r="AK905">
            <v>0</v>
          </cell>
          <cell r="AL905">
            <v>0</v>
          </cell>
          <cell r="AM905">
            <v>0</v>
          </cell>
          <cell r="AN905">
            <v>0</v>
          </cell>
          <cell r="AO905">
            <v>0</v>
          </cell>
          <cell r="AP905">
            <v>0</v>
          </cell>
          <cell r="AQ905">
            <v>0</v>
          </cell>
          <cell r="AR905">
            <v>0</v>
          </cell>
          <cell r="AS905">
            <v>0</v>
          </cell>
          <cell r="AT905">
            <v>0</v>
          </cell>
          <cell r="AU905">
            <v>0</v>
          </cell>
          <cell r="AV905">
            <v>0</v>
          </cell>
          <cell r="AW905">
            <v>0</v>
          </cell>
          <cell r="AX905">
            <v>0</v>
          </cell>
          <cell r="AY905">
            <v>0</v>
          </cell>
          <cell r="AZ905">
            <v>0</v>
          </cell>
          <cell r="BA905">
            <v>0</v>
          </cell>
          <cell r="BB905">
            <v>0</v>
          </cell>
          <cell r="BC905">
            <v>0</v>
          </cell>
          <cell r="BD905">
            <v>0</v>
          </cell>
          <cell r="BE905">
            <v>0</v>
          </cell>
          <cell r="BF905">
            <v>0</v>
          </cell>
          <cell r="BG905">
            <v>0</v>
          </cell>
          <cell r="BH905">
            <v>0</v>
          </cell>
          <cell r="BI905">
            <v>0</v>
          </cell>
          <cell r="BJ905">
            <v>0</v>
          </cell>
          <cell r="BK905">
            <v>0</v>
          </cell>
          <cell r="BL905">
            <v>0</v>
          </cell>
          <cell r="BM905">
            <v>0</v>
          </cell>
          <cell r="BN905">
            <v>0</v>
          </cell>
          <cell r="BO905">
            <v>0</v>
          </cell>
          <cell r="BP905">
            <v>0</v>
          </cell>
          <cell r="BQ905">
            <v>0</v>
          </cell>
          <cell r="BR905">
            <v>0</v>
          </cell>
          <cell r="BS905">
            <v>0</v>
          </cell>
          <cell r="BT905">
            <v>0</v>
          </cell>
          <cell r="BU905">
            <v>0</v>
          </cell>
          <cell r="BV905">
            <v>0</v>
          </cell>
          <cell r="BW905">
            <v>0</v>
          </cell>
          <cell r="BX905">
            <v>0</v>
          </cell>
          <cell r="BY905">
            <v>0</v>
          </cell>
          <cell r="BZ905">
            <v>0</v>
          </cell>
          <cell r="CA905">
            <v>0</v>
          </cell>
          <cell r="CB905">
            <v>0</v>
          </cell>
          <cell r="CC905">
            <v>0</v>
          </cell>
          <cell r="CD905">
            <v>0</v>
          </cell>
          <cell r="CE905">
            <v>0</v>
          </cell>
          <cell r="CF905">
            <v>0</v>
          </cell>
          <cell r="CG905">
            <v>0</v>
          </cell>
          <cell r="CH905">
            <v>0</v>
          </cell>
          <cell r="CI905">
            <v>0</v>
          </cell>
          <cell r="CJ905">
            <v>0</v>
          </cell>
          <cell r="CK905">
            <v>0</v>
          </cell>
          <cell r="CL905">
            <v>0</v>
          </cell>
          <cell r="CM905">
            <v>0</v>
          </cell>
          <cell r="CN905">
            <v>0</v>
          </cell>
          <cell r="CO905">
            <v>0</v>
          </cell>
          <cell r="CP905">
            <v>0</v>
          </cell>
          <cell r="CQ905">
            <v>0</v>
          </cell>
          <cell r="CR905">
            <v>0</v>
          </cell>
          <cell r="CS905">
            <v>0</v>
          </cell>
          <cell r="CT905">
            <v>0</v>
          </cell>
          <cell r="CU905">
            <v>0</v>
          </cell>
          <cell r="CV905">
            <v>0</v>
          </cell>
          <cell r="CW905">
            <v>0</v>
          </cell>
          <cell r="CX905">
            <v>0</v>
          </cell>
          <cell r="CY905">
            <v>0</v>
          </cell>
          <cell r="CZ905">
            <v>0</v>
          </cell>
          <cell r="DA905">
            <v>0</v>
          </cell>
          <cell r="DB905">
            <v>0</v>
          </cell>
          <cell r="DC905">
            <v>0</v>
          </cell>
          <cell r="DD905">
            <v>0</v>
          </cell>
          <cell r="DE905">
            <v>0</v>
          </cell>
          <cell r="DF905">
            <v>0</v>
          </cell>
          <cell r="DG905">
            <v>0</v>
          </cell>
          <cell r="DH905">
            <v>0</v>
          </cell>
          <cell r="DI905">
            <v>0</v>
          </cell>
          <cell r="DJ905">
            <v>0</v>
          </cell>
          <cell r="DK905">
            <v>0</v>
          </cell>
          <cell r="DL905">
            <v>0</v>
          </cell>
          <cell r="DM905">
            <v>0</v>
          </cell>
          <cell r="DN905">
            <v>0</v>
          </cell>
          <cell r="DO905">
            <v>0</v>
          </cell>
          <cell r="DP905">
            <v>0</v>
          </cell>
          <cell r="DQ905">
            <v>0</v>
          </cell>
          <cell r="DR905">
            <v>0</v>
          </cell>
          <cell r="DS905">
            <v>0</v>
          </cell>
          <cell r="DT905">
            <v>0</v>
          </cell>
          <cell r="DU905">
            <v>0</v>
          </cell>
          <cell r="DV905">
            <v>0</v>
          </cell>
          <cell r="DW905">
            <v>0</v>
          </cell>
          <cell r="DX905">
            <v>0</v>
          </cell>
          <cell r="DY905">
            <v>0</v>
          </cell>
          <cell r="DZ905">
            <v>0</v>
          </cell>
          <cell r="EA905">
            <v>0</v>
          </cell>
          <cell r="EB905">
            <v>0</v>
          </cell>
          <cell r="EC905">
            <v>0</v>
          </cell>
          <cell r="ED905">
            <v>0</v>
          </cell>
          <cell r="EE905">
            <v>0</v>
          </cell>
          <cell r="EF905">
            <v>0</v>
          </cell>
          <cell r="EG905">
            <v>0</v>
          </cell>
          <cell r="EH905">
            <v>0</v>
          </cell>
          <cell r="EI905">
            <v>0</v>
          </cell>
          <cell r="EJ905">
            <v>0</v>
          </cell>
          <cell r="EK905">
            <v>0</v>
          </cell>
          <cell r="EL905">
            <v>0</v>
          </cell>
          <cell r="EM905">
            <v>0</v>
          </cell>
          <cell r="EN905">
            <v>0</v>
          </cell>
        </row>
        <row r="906">
          <cell r="A906">
            <v>0</v>
          </cell>
          <cell r="B906">
            <v>0</v>
          </cell>
          <cell r="C906">
            <v>0</v>
          </cell>
          <cell r="D906">
            <v>0</v>
          </cell>
          <cell r="E906">
            <v>0</v>
          </cell>
          <cell r="F906">
            <v>0</v>
          </cell>
          <cell r="G906">
            <v>0</v>
          </cell>
          <cell r="I906">
            <v>0</v>
          </cell>
          <cell r="J906">
            <v>0</v>
          </cell>
          <cell r="K906">
            <v>0</v>
          </cell>
          <cell r="L906">
            <v>0</v>
          </cell>
          <cell r="M906">
            <v>0</v>
          </cell>
          <cell r="N906">
            <v>0</v>
          </cell>
          <cell r="O906">
            <v>0</v>
          </cell>
          <cell r="P906">
            <v>0</v>
          </cell>
          <cell r="Q906">
            <v>0</v>
          </cell>
          <cell r="R906">
            <v>0</v>
          </cell>
          <cell r="S906">
            <v>0</v>
          </cell>
          <cell r="T906">
            <v>0</v>
          </cell>
          <cell r="U906">
            <v>0</v>
          </cell>
          <cell r="V906">
            <v>0</v>
          </cell>
          <cell r="W906">
            <v>0</v>
          </cell>
          <cell r="X906">
            <v>0</v>
          </cell>
          <cell r="Y906">
            <v>0</v>
          </cell>
          <cell r="Z906">
            <v>0</v>
          </cell>
          <cell r="AA906">
            <v>0</v>
          </cell>
          <cell r="AB906">
            <v>0</v>
          </cell>
          <cell r="AC906">
            <v>0</v>
          </cell>
          <cell r="AD906">
            <v>0</v>
          </cell>
          <cell r="AE906">
            <v>0</v>
          </cell>
          <cell r="AF906">
            <v>0</v>
          </cell>
          <cell r="AG906">
            <v>0</v>
          </cell>
          <cell r="AH906">
            <v>0</v>
          </cell>
          <cell r="AI906">
            <v>0</v>
          </cell>
          <cell r="AJ906">
            <v>0</v>
          </cell>
          <cell r="AK906">
            <v>0</v>
          </cell>
          <cell r="AL906">
            <v>0</v>
          </cell>
          <cell r="AM906">
            <v>0</v>
          </cell>
          <cell r="AN906">
            <v>0</v>
          </cell>
          <cell r="AO906">
            <v>0</v>
          </cell>
          <cell r="AP906">
            <v>0</v>
          </cell>
          <cell r="AQ906">
            <v>0</v>
          </cell>
          <cell r="AR906">
            <v>0</v>
          </cell>
          <cell r="AS906">
            <v>0</v>
          </cell>
          <cell r="AT906">
            <v>0</v>
          </cell>
          <cell r="AU906">
            <v>0</v>
          </cell>
          <cell r="AV906">
            <v>0</v>
          </cell>
          <cell r="AW906">
            <v>0</v>
          </cell>
          <cell r="AX906">
            <v>0</v>
          </cell>
          <cell r="AY906">
            <v>0</v>
          </cell>
          <cell r="AZ906">
            <v>0</v>
          </cell>
          <cell r="BA906">
            <v>0</v>
          </cell>
          <cell r="BB906">
            <v>0</v>
          </cell>
          <cell r="BC906">
            <v>0</v>
          </cell>
          <cell r="BD906">
            <v>0</v>
          </cell>
          <cell r="BE906">
            <v>0</v>
          </cell>
          <cell r="BF906">
            <v>0</v>
          </cell>
          <cell r="BG906">
            <v>0</v>
          </cell>
          <cell r="BH906">
            <v>0</v>
          </cell>
          <cell r="BI906">
            <v>0</v>
          </cell>
          <cell r="BJ906">
            <v>0</v>
          </cell>
          <cell r="BK906">
            <v>0</v>
          </cell>
          <cell r="BL906">
            <v>0</v>
          </cell>
          <cell r="BM906">
            <v>0</v>
          </cell>
          <cell r="BN906">
            <v>0</v>
          </cell>
          <cell r="BO906">
            <v>0</v>
          </cell>
          <cell r="BP906">
            <v>0</v>
          </cell>
          <cell r="BQ906">
            <v>0</v>
          </cell>
          <cell r="BR906">
            <v>0</v>
          </cell>
          <cell r="BS906">
            <v>0</v>
          </cell>
          <cell r="BT906">
            <v>0</v>
          </cell>
          <cell r="BU906">
            <v>0</v>
          </cell>
          <cell r="BV906">
            <v>0</v>
          </cell>
          <cell r="BW906">
            <v>0</v>
          </cell>
          <cell r="BX906">
            <v>0</v>
          </cell>
          <cell r="BY906">
            <v>0</v>
          </cell>
          <cell r="BZ906">
            <v>0</v>
          </cell>
          <cell r="CA906">
            <v>0</v>
          </cell>
          <cell r="CB906">
            <v>0</v>
          </cell>
          <cell r="CC906">
            <v>0</v>
          </cell>
          <cell r="CD906">
            <v>0</v>
          </cell>
          <cell r="CE906">
            <v>0</v>
          </cell>
          <cell r="CF906">
            <v>0</v>
          </cell>
          <cell r="CG906">
            <v>0</v>
          </cell>
          <cell r="CH906">
            <v>0</v>
          </cell>
          <cell r="CI906">
            <v>0</v>
          </cell>
          <cell r="CJ906">
            <v>0</v>
          </cell>
          <cell r="CK906">
            <v>0</v>
          </cell>
          <cell r="CL906">
            <v>0</v>
          </cell>
          <cell r="CM906">
            <v>0</v>
          </cell>
          <cell r="CN906">
            <v>0</v>
          </cell>
          <cell r="CO906">
            <v>0</v>
          </cell>
          <cell r="CP906">
            <v>0</v>
          </cell>
          <cell r="CQ906">
            <v>0</v>
          </cell>
          <cell r="CR906">
            <v>0</v>
          </cell>
          <cell r="CS906">
            <v>0</v>
          </cell>
          <cell r="CT906">
            <v>0</v>
          </cell>
          <cell r="CU906">
            <v>0</v>
          </cell>
          <cell r="CV906">
            <v>0</v>
          </cell>
          <cell r="CW906">
            <v>0</v>
          </cell>
          <cell r="CX906">
            <v>0</v>
          </cell>
          <cell r="CY906">
            <v>0</v>
          </cell>
          <cell r="CZ906">
            <v>0</v>
          </cell>
          <cell r="DA906">
            <v>0</v>
          </cell>
          <cell r="DB906">
            <v>0</v>
          </cell>
          <cell r="DC906">
            <v>0</v>
          </cell>
          <cell r="DD906">
            <v>0</v>
          </cell>
          <cell r="DE906">
            <v>0</v>
          </cell>
          <cell r="DF906">
            <v>0</v>
          </cell>
          <cell r="DG906">
            <v>0</v>
          </cell>
          <cell r="DH906">
            <v>0</v>
          </cell>
          <cell r="DI906">
            <v>0</v>
          </cell>
          <cell r="DJ906">
            <v>0</v>
          </cell>
          <cell r="DK906">
            <v>0</v>
          </cell>
          <cell r="DL906">
            <v>0</v>
          </cell>
          <cell r="DM906">
            <v>0</v>
          </cell>
          <cell r="DN906">
            <v>0</v>
          </cell>
          <cell r="DO906">
            <v>0</v>
          </cell>
          <cell r="DP906">
            <v>0</v>
          </cell>
          <cell r="DQ906">
            <v>0</v>
          </cell>
          <cell r="DR906">
            <v>0</v>
          </cell>
          <cell r="DS906">
            <v>0</v>
          </cell>
          <cell r="DT906">
            <v>0</v>
          </cell>
          <cell r="DU906">
            <v>0</v>
          </cell>
          <cell r="DV906">
            <v>0</v>
          </cell>
          <cell r="DW906">
            <v>0</v>
          </cell>
          <cell r="DX906">
            <v>0</v>
          </cell>
          <cell r="DY906">
            <v>0</v>
          </cell>
          <cell r="DZ906">
            <v>0</v>
          </cell>
          <cell r="EA906">
            <v>0</v>
          </cell>
          <cell r="EB906">
            <v>0</v>
          </cell>
          <cell r="EC906">
            <v>0</v>
          </cell>
          <cell r="ED906">
            <v>0</v>
          </cell>
          <cell r="EE906">
            <v>0</v>
          </cell>
          <cell r="EF906">
            <v>0</v>
          </cell>
          <cell r="EG906">
            <v>0</v>
          </cell>
          <cell r="EH906">
            <v>0</v>
          </cell>
          <cell r="EI906">
            <v>0</v>
          </cell>
          <cell r="EJ906">
            <v>0</v>
          </cell>
          <cell r="EK906">
            <v>0</v>
          </cell>
          <cell r="EL906">
            <v>0</v>
          </cell>
          <cell r="EM906">
            <v>0</v>
          </cell>
          <cell r="EN906">
            <v>0</v>
          </cell>
        </row>
        <row r="907">
          <cell r="A907">
            <v>0</v>
          </cell>
          <cell r="B907">
            <v>0</v>
          </cell>
          <cell r="C907">
            <v>0</v>
          </cell>
          <cell r="D907">
            <v>0</v>
          </cell>
          <cell r="E907">
            <v>0</v>
          </cell>
          <cell r="F907">
            <v>0</v>
          </cell>
          <cell r="G907">
            <v>0</v>
          </cell>
          <cell r="I907">
            <v>0</v>
          </cell>
          <cell r="J907">
            <v>0</v>
          </cell>
          <cell r="K907">
            <v>0</v>
          </cell>
          <cell r="L907">
            <v>0</v>
          </cell>
          <cell r="M907">
            <v>0</v>
          </cell>
          <cell r="N907">
            <v>0</v>
          </cell>
          <cell r="O907">
            <v>0</v>
          </cell>
          <cell r="P907">
            <v>0</v>
          </cell>
          <cell r="Q907">
            <v>0</v>
          </cell>
          <cell r="R907">
            <v>0</v>
          </cell>
          <cell r="S907">
            <v>0</v>
          </cell>
          <cell r="T907">
            <v>0</v>
          </cell>
          <cell r="U907">
            <v>0</v>
          </cell>
          <cell r="V907">
            <v>0</v>
          </cell>
          <cell r="W907">
            <v>0</v>
          </cell>
          <cell r="X907">
            <v>0</v>
          </cell>
          <cell r="Y907">
            <v>0</v>
          </cell>
          <cell r="Z907">
            <v>0</v>
          </cell>
          <cell r="AA907">
            <v>0</v>
          </cell>
          <cell r="AB907">
            <v>0</v>
          </cell>
          <cell r="AC907">
            <v>0</v>
          </cell>
          <cell r="AD907">
            <v>0</v>
          </cell>
          <cell r="AE907">
            <v>0</v>
          </cell>
          <cell r="AF907">
            <v>0</v>
          </cell>
          <cell r="AG907">
            <v>0</v>
          </cell>
          <cell r="AH907">
            <v>0</v>
          </cell>
          <cell r="AI907">
            <v>0</v>
          </cell>
          <cell r="AJ907">
            <v>0</v>
          </cell>
          <cell r="AK907">
            <v>0</v>
          </cell>
          <cell r="AL907">
            <v>0</v>
          </cell>
          <cell r="AM907">
            <v>0</v>
          </cell>
          <cell r="AN907">
            <v>0</v>
          </cell>
          <cell r="AO907">
            <v>0</v>
          </cell>
          <cell r="AP907">
            <v>0</v>
          </cell>
          <cell r="AQ907">
            <v>0</v>
          </cell>
          <cell r="AR907">
            <v>0</v>
          </cell>
          <cell r="AS907">
            <v>0</v>
          </cell>
          <cell r="AT907">
            <v>0</v>
          </cell>
          <cell r="AU907">
            <v>0</v>
          </cell>
          <cell r="AV907">
            <v>0</v>
          </cell>
          <cell r="AW907">
            <v>0</v>
          </cell>
          <cell r="AX907">
            <v>0</v>
          </cell>
          <cell r="AY907">
            <v>0</v>
          </cell>
          <cell r="AZ907">
            <v>0</v>
          </cell>
          <cell r="BA907">
            <v>0</v>
          </cell>
          <cell r="BB907">
            <v>0</v>
          </cell>
          <cell r="BC907">
            <v>0</v>
          </cell>
          <cell r="BD907">
            <v>0</v>
          </cell>
          <cell r="BE907">
            <v>0</v>
          </cell>
          <cell r="BF907">
            <v>0</v>
          </cell>
          <cell r="BG907">
            <v>0</v>
          </cell>
          <cell r="BH907">
            <v>0</v>
          </cell>
          <cell r="BI907">
            <v>0</v>
          </cell>
          <cell r="BJ907">
            <v>0</v>
          </cell>
          <cell r="BK907">
            <v>0</v>
          </cell>
          <cell r="BL907">
            <v>0</v>
          </cell>
          <cell r="BM907">
            <v>0</v>
          </cell>
          <cell r="BN907">
            <v>0</v>
          </cell>
          <cell r="BO907">
            <v>0</v>
          </cell>
          <cell r="BP907">
            <v>0</v>
          </cell>
          <cell r="BQ907">
            <v>0</v>
          </cell>
          <cell r="BR907">
            <v>0</v>
          </cell>
          <cell r="BS907">
            <v>0</v>
          </cell>
          <cell r="BT907">
            <v>0</v>
          </cell>
          <cell r="BU907">
            <v>0</v>
          </cell>
          <cell r="BV907">
            <v>0</v>
          </cell>
          <cell r="BW907">
            <v>0</v>
          </cell>
          <cell r="BX907">
            <v>0</v>
          </cell>
          <cell r="BY907">
            <v>0</v>
          </cell>
          <cell r="BZ907">
            <v>0</v>
          </cell>
          <cell r="CA907">
            <v>0</v>
          </cell>
          <cell r="CB907">
            <v>0</v>
          </cell>
          <cell r="CC907">
            <v>0</v>
          </cell>
          <cell r="CD907">
            <v>0</v>
          </cell>
          <cell r="CE907">
            <v>0</v>
          </cell>
          <cell r="CF907">
            <v>0</v>
          </cell>
          <cell r="CG907">
            <v>0</v>
          </cell>
          <cell r="CH907">
            <v>0</v>
          </cell>
          <cell r="CI907">
            <v>0</v>
          </cell>
          <cell r="CJ907">
            <v>0</v>
          </cell>
          <cell r="CK907">
            <v>0</v>
          </cell>
          <cell r="CL907">
            <v>0</v>
          </cell>
          <cell r="CM907">
            <v>0</v>
          </cell>
          <cell r="CN907">
            <v>0</v>
          </cell>
          <cell r="CO907">
            <v>0</v>
          </cell>
          <cell r="CP907">
            <v>0</v>
          </cell>
          <cell r="CQ907">
            <v>0</v>
          </cell>
          <cell r="CR907">
            <v>0</v>
          </cell>
          <cell r="CS907">
            <v>0</v>
          </cell>
          <cell r="CT907">
            <v>0</v>
          </cell>
          <cell r="CU907">
            <v>0</v>
          </cell>
          <cell r="CV907">
            <v>0</v>
          </cell>
          <cell r="CW907">
            <v>0</v>
          </cell>
          <cell r="CX907">
            <v>0</v>
          </cell>
          <cell r="CY907">
            <v>0</v>
          </cell>
          <cell r="CZ907">
            <v>0</v>
          </cell>
          <cell r="DA907">
            <v>0</v>
          </cell>
          <cell r="DB907">
            <v>0</v>
          </cell>
          <cell r="DC907">
            <v>0</v>
          </cell>
          <cell r="DD907">
            <v>0</v>
          </cell>
          <cell r="DE907">
            <v>0</v>
          </cell>
          <cell r="DF907">
            <v>0</v>
          </cell>
          <cell r="DG907">
            <v>0</v>
          </cell>
          <cell r="DH907">
            <v>0</v>
          </cell>
          <cell r="DI907">
            <v>0</v>
          </cell>
          <cell r="DJ907">
            <v>0</v>
          </cell>
          <cell r="DK907">
            <v>0</v>
          </cell>
          <cell r="DL907">
            <v>0</v>
          </cell>
          <cell r="DM907">
            <v>0</v>
          </cell>
          <cell r="DN907">
            <v>0</v>
          </cell>
          <cell r="DO907">
            <v>0</v>
          </cell>
          <cell r="DP907">
            <v>0</v>
          </cell>
          <cell r="DQ907">
            <v>0</v>
          </cell>
          <cell r="DR907">
            <v>0</v>
          </cell>
          <cell r="DS907">
            <v>0</v>
          </cell>
          <cell r="DT907">
            <v>0</v>
          </cell>
          <cell r="DU907">
            <v>0</v>
          </cell>
          <cell r="DV907">
            <v>0</v>
          </cell>
          <cell r="DW907">
            <v>0</v>
          </cell>
          <cell r="DX907">
            <v>0</v>
          </cell>
          <cell r="DY907">
            <v>0</v>
          </cell>
          <cell r="DZ907">
            <v>0</v>
          </cell>
          <cell r="EA907">
            <v>0</v>
          </cell>
          <cell r="EB907">
            <v>0</v>
          </cell>
          <cell r="EC907">
            <v>0</v>
          </cell>
          <cell r="ED907">
            <v>0</v>
          </cell>
          <cell r="EE907">
            <v>0</v>
          </cell>
          <cell r="EF907">
            <v>0</v>
          </cell>
          <cell r="EG907">
            <v>0</v>
          </cell>
          <cell r="EH907">
            <v>0</v>
          </cell>
          <cell r="EI907">
            <v>0</v>
          </cell>
          <cell r="EJ907">
            <v>0</v>
          </cell>
          <cell r="EK907">
            <v>0</v>
          </cell>
          <cell r="EL907">
            <v>0</v>
          </cell>
          <cell r="EM907">
            <v>0</v>
          </cell>
          <cell r="EN907">
            <v>0</v>
          </cell>
        </row>
        <row r="908">
          <cell r="A908">
            <v>0</v>
          </cell>
          <cell r="B908">
            <v>0</v>
          </cell>
          <cell r="C908">
            <v>0</v>
          </cell>
          <cell r="D908">
            <v>0</v>
          </cell>
          <cell r="E908">
            <v>0</v>
          </cell>
          <cell r="F908">
            <v>0</v>
          </cell>
          <cell r="G908">
            <v>0</v>
          </cell>
          <cell r="I908">
            <v>0</v>
          </cell>
          <cell r="J908">
            <v>0</v>
          </cell>
          <cell r="K908">
            <v>0</v>
          </cell>
          <cell r="L908">
            <v>0</v>
          </cell>
          <cell r="M908">
            <v>0</v>
          </cell>
          <cell r="N908">
            <v>0</v>
          </cell>
          <cell r="O908">
            <v>0</v>
          </cell>
          <cell r="P908">
            <v>0</v>
          </cell>
          <cell r="Q908">
            <v>0</v>
          </cell>
          <cell r="R908">
            <v>0</v>
          </cell>
          <cell r="S908">
            <v>0</v>
          </cell>
          <cell r="T908">
            <v>0</v>
          </cell>
          <cell r="U908">
            <v>0</v>
          </cell>
          <cell r="V908">
            <v>0</v>
          </cell>
          <cell r="W908">
            <v>0</v>
          </cell>
          <cell r="X908">
            <v>0</v>
          </cell>
          <cell r="Y908">
            <v>0</v>
          </cell>
          <cell r="Z908">
            <v>0</v>
          </cell>
          <cell r="AA908">
            <v>0</v>
          </cell>
          <cell r="AB908">
            <v>0</v>
          </cell>
          <cell r="AC908">
            <v>0</v>
          </cell>
          <cell r="AD908">
            <v>0</v>
          </cell>
          <cell r="AE908">
            <v>0</v>
          </cell>
          <cell r="AF908">
            <v>0</v>
          </cell>
          <cell r="AG908">
            <v>0</v>
          </cell>
          <cell r="AH908">
            <v>0</v>
          </cell>
          <cell r="AI908">
            <v>0</v>
          </cell>
          <cell r="AJ908">
            <v>0</v>
          </cell>
          <cell r="AK908">
            <v>0</v>
          </cell>
          <cell r="AL908">
            <v>0</v>
          </cell>
          <cell r="AM908">
            <v>0</v>
          </cell>
          <cell r="AN908">
            <v>0</v>
          </cell>
          <cell r="AO908">
            <v>0</v>
          </cell>
          <cell r="AP908">
            <v>0</v>
          </cell>
          <cell r="AQ908">
            <v>0</v>
          </cell>
          <cell r="AR908">
            <v>0</v>
          </cell>
          <cell r="AS908">
            <v>0</v>
          </cell>
          <cell r="AT908">
            <v>0</v>
          </cell>
          <cell r="AU908">
            <v>0</v>
          </cell>
          <cell r="AV908">
            <v>0</v>
          </cell>
          <cell r="AW908">
            <v>0</v>
          </cell>
          <cell r="AX908">
            <v>0</v>
          </cell>
          <cell r="AY908">
            <v>0</v>
          </cell>
          <cell r="AZ908">
            <v>0</v>
          </cell>
          <cell r="BA908">
            <v>0</v>
          </cell>
          <cell r="BB908">
            <v>0</v>
          </cell>
          <cell r="BC908">
            <v>0</v>
          </cell>
          <cell r="BD908">
            <v>0</v>
          </cell>
          <cell r="BE908">
            <v>0</v>
          </cell>
          <cell r="BF908">
            <v>0</v>
          </cell>
          <cell r="BG908">
            <v>0</v>
          </cell>
          <cell r="BH908">
            <v>0</v>
          </cell>
          <cell r="BI908">
            <v>0</v>
          </cell>
          <cell r="BJ908">
            <v>0</v>
          </cell>
          <cell r="BK908">
            <v>0</v>
          </cell>
          <cell r="BL908">
            <v>0</v>
          </cell>
          <cell r="BM908">
            <v>0</v>
          </cell>
          <cell r="BN908">
            <v>0</v>
          </cell>
          <cell r="BO908">
            <v>0</v>
          </cell>
          <cell r="BP908">
            <v>0</v>
          </cell>
          <cell r="BQ908">
            <v>0</v>
          </cell>
          <cell r="BR908">
            <v>0</v>
          </cell>
          <cell r="BS908">
            <v>0</v>
          </cell>
          <cell r="BT908">
            <v>0</v>
          </cell>
          <cell r="BU908">
            <v>0</v>
          </cell>
          <cell r="BV908">
            <v>0</v>
          </cell>
          <cell r="BW908">
            <v>0</v>
          </cell>
          <cell r="BX908">
            <v>0</v>
          </cell>
          <cell r="BY908">
            <v>0</v>
          </cell>
          <cell r="BZ908">
            <v>0</v>
          </cell>
          <cell r="CA908">
            <v>0</v>
          </cell>
          <cell r="CB908">
            <v>0</v>
          </cell>
          <cell r="CC908">
            <v>0</v>
          </cell>
          <cell r="CD908">
            <v>0</v>
          </cell>
          <cell r="CE908">
            <v>0</v>
          </cell>
          <cell r="CF908">
            <v>0</v>
          </cell>
          <cell r="CG908">
            <v>0</v>
          </cell>
          <cell r="CH908">
            <v>0</v>
          </cell>
          <cell r="CI908">
            <v>0</v>
          </cell>
          <cell r="CJ908">
            <v>0</v>
          </cell>
          <cell r="CK908">
            <v>0</v>
          </cell>
          <cell r="CL908">
            <v>0</v>
          </cell>
          <cell r="CM908">
            <v>0</v>
          </cell>
          <cell r="CN908">
            <v>0</v>
          </cell>
          <cell r="CO908">
            <v>0</v>
          </cell>
          <cell r="CP908">
            <v>0</v>
          </cell>
          <cell r="CQ908">
            <v>0</v>
          </cell>
          <cell r="CR908">
            <v>0</v>
          </cell>
          <cell r="CS908">
            <v>0</v>
          </cell>
          <cell r="CT908">
            <v>0</v>
          </cell>
          <cell r="CU908">
            <v>0</v>
          </cell>
          <cell r="CV908">
            <v>0</v>
          </cell>
          <cell r="CW908">
            <v>0</v>
          </cell>
          <cell r="CX908">
            <v>0</v>
          </cell>
          <cell r="CY908">
            <v>0</v>
          </cell>
          <cell r="CZ908">
            <v>0</v>
          </cell>
          <cell r="DA908">
            <v>0</v>
          </cell>
          <cell r="DB908">
            <v>0</v>
          </cell>
          <cell r="DC908">
            <v>0</v>
          </cell>
          <cell r="DD908">
            <v>0</v>
          </cell>
          <cell r="DE908">
            <v>0</v>
          </cell>
          <cell r="DF908">
            <v>0</v>
          </cell>
          <cell r="DG908">
            <v>0</v>
          </cell>
          <cell r="DH908">
            <v>0</v>
          </cell>
          <cell r="DI908">
            <v>0</v>
          </cell>
          <cell r="DJ908">
            <v>0</v>
          </cell>
          <cell r="DK908">
            <v>0</v>
          </cell>
          <cell r="DL908">
            <v>0</v>
          </cell>
          <cell r="DM908">
            <v>0</v>
          </cell>
          <cell r="DN908">
            <v>0</v>
          </cell>
          <cell r="DO908">
            <v>0</v>
          </cell>
          <cell r="DP908">
            <v>0</v>
          </cell>
          <cell r="DQ908">
            <v>0</v>
          </cell>
          <cell r="DR908">
            <v>0</v>
          </cell>
          <cell r="DS908">
            <v>0</v>
          </cell>
          <cell r="DT908">
            <v>0</v>
          </cell>
          <cell r="DU908">
            <v>0</v>
          </cell>
          <cell r="DV908">
            <v>0</v>
          </cell>
          <cell r="DW908">
            <v>0</v>
          </cell>
          <cell r="DX908">
            <v>0</v>
          </cell>
          <cell r="DY908">
            <v>0</v>
          </cell>
          <cell r="DZ908">
            <v>0</v>
          </cell>
          <cell r="EA908">
            <v>0</v>
          </cell>
          <cell r="EB908">
            <v>0</v>
          </cell>
          <cell r="EC908">
            <v>0</v>
          </cell>
          <cell r="ED908">
            <v>0</v>
          </cell>
          <cell r="EE908">
            <v>0</v>
          </cell>
          <cell r="EF908">
            <v>0</v>
          </cell>
          <cell r="EG908">
            <v>0</v>
          </cell>
          <cell r="EH908">
            <v>0</v>
          </cell>
          <cell r="EI908">
            <v>0</v>
          </cell>
          <cell r="EJ908">
            <v>0</v>
          </cell>
          <cell r="EK908">
            <v>0</v>
          </cell>
          <cell r="EL908">
            <v>0</v>
          </cell>
          <cell r="EM908">
            <v>0</v>
          </cell>
          <cell r="EN908">
            <v>0</v>
          </cell>
        </row>
        <row r="909">
          <cell r="A909">
            <v>0</v>
          </cell>
          <cell r="B909">
            <v>0</v>
          </cell>
          <cell r="C909">
            <v>0</v>
          </cell>
          <cell r="D909">
            <v>0</v>
          </cell>
          <cell r="E909">
            <v>0</v>
          </cell>
          <cell r="F909">
            <v>0</v>
          </cell>
          <cell r="G909">
            <v>0</v>
          </cell>
          <cell r="I909">
            <v>0</v>
          </cell>
          <cell r="J909">
            <v>0</v>
          </cell>
          <cell r="K909">
            <v>0</v>
          </cell>
          <cell r="L909">
            <v>0</v>
          </cell>
          <cell r="M909">
            <v>0</v>
          </cell>
          <cell r="N909">
            <v>0</v>
          </cell>
          <cell r="O909">
            <v>0</v>
          </cell>
          <cell r="P909">
            <v>0</v>
          </cell>
          <cell r="Q909">
            <v>0</v>
          </cell>
          <cell r="R909">
            <v>0</v>
          </cell>
          <cell r="S909">
            <v>0</v>
          </cell>
          <cell r="T909">
            <v>0</v>
          </cell>
          <cell r="U909">
            <v>0</v>
          </cell>
          <cell r="V909">
            <v>0</v>
          </cell>
          <cell r="W909">
            <v>0</v>
          </cell>
          <cell r="X909">
            <v>0</v>
          </cell>
          <cell r="Y909">
            <v>0</v>
          </cell>
          <cell r="Z909">
            <v>0</v>
          </cell>
          <cell r="AA909">
            <v>0</v>
          </cell>
          <cell r="AB909">
            <v>0</v>
          </cell>
          <cell r="AC909">
            <v>0</v>
          </cell>
          <cell r="AD909">
            <v>0</v>
          </cell>
          <cell r="AE909">
            <v>0</v>
          </cell>
          <cell r="AF909">
            <v>0</v>
          </cell>
          <cell r="AG909">
            <v>0</v>
          </cell>
          <cell r="AH909">
            <v>0</v>
          </cell>
          <cell r="AI909">
            <v>0</v>
          </cell>
          <cell r="AJ909">
            <v>0</v>
          </cell>
          <cell r="AK909">
            <v>0</v>
          </cell>
          <cell r="AL909">
            <v>0</v>
          </cell>
          <cell r="AM909">
            <v>0</v>
          </cell>
          <cell r="AN909">
            <v>0</v>
          </cell>
          <cell r="AO909">
            <v>0</v>
          </cell>
          <cell r="AP909">
            <v>0</v>
          </cell>
          <cell r="AQ909">
            <v>0</v>
          </cell>
          <cell r="AR909">
            <v>0</v>
          </cell>
          <cell r="AS909">
            <v>0</v>
          </cell>
          <cell r="AT909">
            <v>0</v>
          </cell>
          <cell r="AU909">
            <v>0</v>
          </cell>
          <cell r="AV909">
            <v>0</v>
          </cell>
          <cell r="AW909">
            <v>0</v>
          </cell>
          <cell r="AX909">
            <v>0</v>
          </cell>
          <cell r="AY909">
            <v>0</v>
          </cell>
          <cell r="AZ909">
            <v>0</v>
          </cell>
          <cell r="BA909">
            <v>0</v>
          </cell>
          <cell r="BB909">
            <v>0</v>
          </cell>
          <cell r="BC909">
            <v>0</v>
          </cell>
          <cell r="BD909">
            <v>0</v>
          </cell>
          <cell r="BE909">
            <v>0</v>
          </cell>
          <cell r="BF909">
            <v>0</v>
          </cell>
          <cell r="BG909">
            <v>0</v>
          </cell>
          <cell r="BH909">
            <v>0</v>
          </cell>
          <cell r="BI909">
            <v>0</v>
          </cell>
          <cell r="BJ909">
            <v>0</v>
          </cell>
          <cell r="BK909">
            <v>0</v>
          </cell>
          <cell r="BL909">
            <v>0</v>
          </cell>
          <cell r="BM909">
            <v>0</v>
          </cell>
          <cell r="BN909">
            <v>0</v>
          </cell>
          <cell r="BO909">
            <v>0</v>
          </cell>
          <cell r="BP909">
            <v>0</v>
          </cell>
          <cell r="BQ909">
            <v>0</v>
          </cell>
          <cell r="BR909">
            <v>0</v>
          </cell>
          <cell r="BS909">
            <v>0</v>
          </cell>
          <cell r="BT909">
            <v>0</v>
          </cell>
          <cell r="BU909">
            <v>0</v>
          </cell>
          <cell r="BV909">
            <v>0</v>
          </cell>
          <cell r="BW909">
            <v>0</v>
          </cell>
          <cell r="BX909">
            <v>0</v>
          </cell>
          <cell r="BY909">
            <v>0</v>
          </cell>
          <cell r="BZ909">
            <v>0</v>
          </cell>
          <cell r="CA909">
            <v>0</v>
          </cell>
          <cell r="CB909">
            <v>0</v>
          </cell>
          <cell r="CC909">
            <v>0</v>
          </cell>
          <cell r="CD909">
            <v>0</v>
          </cell>
          <cell r="CE909">
            <v>0</v>
          </cell>
          <cell r="CF909">
            <v>0</v>
          </cell>
          <cell r="CG909">
            <v>0</v>
          </cell>
          <cell r="CH909">
            <v>0</v>
          </cell>
          <cell r="CI909">
            <v>0</v>
          </cell>
          <cell r="CJ909">
            <v>0</v>
          </cell>
          <cell r="CK909">
            <v>0</v>
          </cell>
          <cell r="CL909">
            <v>0</v>
          </cell>
          <cell r="CM909">
            <v>0</v>
          </cell>
          <cell r="CN909">
            <v>0</v>
          </cell>
          <cell r="CO909">
            <v>0</v>
          </cell>
          <cell r="CP909">
            <v>0</v>
          </cell>
          <cell r="CQ909">
            <v>0</v>
          </cell>
          <cell r="CR909">
            <v>0</v>
          </cell>
          <cell r="CS909">
            <v>0</v>
          </cell>
          <cell r="CT909">
            <v>0</v>
          </cell>
          <cell r="CU909">
            <v>0</v>
          </cell>
          <cell r="CV909">
            <v>0</v>
          </cell>
          <cell r="CW909">
            <v>0</v>
          </cell>
          <cell r="CX909">
            <v>0</v>
          </cell>
          <cell r="CY909">
            <v>0</v>
          </cell>
          <cell r="CZ909">
            <v>0</v>
          </cell>
          <cell r="DA909">
            <v>0</v>
          </cell>
          <cell r="DB909">
            <v>0</v>
          </cell>
          <cell r="DC909">
            <v>0</v>
          </cell>
          <cell r="DD909">
            <v>0</v>
          </cell>
          <cell r="DE909">
            <v>0</v>
          </cell>
          <cell r="DF909">
            <v>0</v>
          </cell>
          <cell r="DG909">
            <v>0</v>
          </cell>
          <cell r="DH909">
            <v>0</v>
          </cell>
          <cell r="DI909">
            <v>0</v>
          </cell>
          <cell r="DJ909">
            <v>0</v>
          </cell>
          <cell r="DK909">
            <v>0</v>
          </cell>
          <cell r="DL909">
            <v>0</v>
          </cell>
          <cell r="DM909">
            <v>0</v>
          </cell>
          <cell r="DN909">
            <v>0</v>
          </cell>
          <cell r="DO909">
            <v>0</v>
          </cell>
          <cell r="DP909">
            <v>0</v>
          </cell>
          <cell r="DQ909">
            <v>0</v>
          </cell>
          <cell r="DR909">
            <v>0</v>
          </cell>
          <cell r="DS909">
            <v>0</v>
          </cell>
          <cell r="DT909">
            <v>0</v>
          </cell>
          <cell r="DU909">
            <v>0</v>
          </cell>
          <cell r="DV909">
            <v>0</v>
          </cell>
          <cell r="DW909">
            <v>0</v>
          </cell>
          <cell r="DX909">
            <v>0</v>
          </cell>
          <cell r="DY909">
            <v>0</v>
          </cell>
          <cell r="DZ909">
            <v>0</v>
          </cell>
          <cell r="EA909">
            <v>0</v>
          </cell>
          <cell r="EB909">
            <v>0</v>
          </cell>
          <cell r="EC909">
            <v>0</v>
          </cell>
          <cell r="ED909">
            <v>0</v>
          </cell>
          <cell r="EE909">
            <v>0</v>
          </cell>
          <cell r="EF909">
            <v>0</v>
          </cell>
          <cell r="EG909">
            <v>0</v>
          </cell>
          <cell r="EH909">
            <v>0</v>
          </cell>
          <cell r="EI909">
            <v>0</v>
          </cell>
          <cell r="EJ909">
            <v>0</v>
          </cell>
          <cell r="EK909">
            <v>0</v>
          </cell>
          <cell r="EL909">
            <v>0</v>
          </cell>
          <cell r="EM909">
            <v>0</v>
          </cell>
          <cell r="EN909">
            <v>0</v>
          </cell>
        </row>
        <row r="910">
          <cell r="A910">
            <v>0</v>
          </cell>
          <cell r="B910">
            <v>0</v>
          </cell>
          <cell r="C910">
            <v>0</v>
          </cell>
          <cell r="D910">
            <v>0</v>
          </cell>
          <cell r="E910">
            <v>0</v>
          </cell>
          <cell r="F910">
            <v>0</v>
          </cell>
          <cell r="G910">
            <v>0</v>
          </cell>
          <cell r="I910">
            <v>0</v>
          </cell>
          <cell r="J910">
            <v>0</v>
          </cell>
          <cell r="K910">
            <v>0</v>
          </cell>
          <cell r="L910">
            <v>0</v>
          </cell>
          <cell r="M910">
            <v>0</v>
          </cell>
          <cell r="N910">
            <v>0</v>
          </cell>
          <cell r="O910">
            <v>0</v>
          </cell>
          <cell r="P910">
            <v>0</v>
          </cell>
          <cell r="Q910">
            <v>0</v>
          </cell>
          <cell r="R910">
            <v>0</v>
          </cell>
          <cell r="S910">
            <v>0</v>
          </cell>
          <cell r="T910">
            <v>0</v>
          </cell>
          <cell r="U910">
            <v>0</v>
          </cell>
          <cell r="V910">
            <v>0</v>
          </cell>
          <cell r="W910">
            <v>0</v>
          </cell>
          <cell r="X910">
            <v>0</v>
          </cell>
          <cell r="Y910">
            <v>0</v>
          </cell>
          <cell r="Z910">
            <v>0</v>
          </cell>
          <cell r="AA910">
            <v>0</v>
          </cell>
          <cell r="AB910">
            <v>0</v>
          </cell>
          <cell r="AC910">
            <v>0</v>
          </cell>
          <cell r="AD910">
            <v>0</v>
          </cell>
          <cell r="AE910">
            <v>0</v>
          </cell>
          <cell r="AF910">
            <v>0</v>
          </cell>
          <cell r="AG910">
            <v>0</v>
          </cell>
          <cell r="AH910">
            <v>0</v>
          </cell>
          <cell r="AI910">
            <v>0</v>
          </cell>
          <cell r="AJ910">
            <v>0</v>
          </cell>
          <cell r="AK910">
            <v>0</v>
          </cell>
          <cell r="AL910">
            <v>0</v>
          </cell>
          <cell r="AM910">
            <v>0</v>
          </cell>
          <cell r="AN910">
            <v>0</v>
          </cell>
          <cell r="AO910">
            <v>0</v>
          </cell>
          <cell r="AP910">
            <v>0</v>
          </cell>
          <cell r="AQ910">
            <v>0</v>
          </cell>
          <cell r="AR910">
            <v>0</v>
          </cell>
          <cell r="AS910">
            <v>0</v>
          </cell>
          <cell r="AT910">
            <v>0</v>
          </cell>
          <cell r="AU910">
            <v>0</v>
          </cell>
          <cell r="AV910">
            <v>0</v>
          </cell>
          <cell r="AW910">
            <v>0</v>
          </cell>
          <cell r="AX910">
            <v>0</v>
          </cell>
          <cell r="AY910">
            <v>0</v>
          </cell>
          <cell r="AZ910">
            <v>0</v>
          </cell>
          <cell r="BA910">
            <v>0</v>
          </cell>
          <cell r="BB910">
            <v>0</v>
          </cell>
          <cell r="BC910">
            <v>0</v>
          </cell>
          <cell r="BD910">
            <v>0</v>
          </cell>
          <cell r="BE910">
            <v>0</v>
          </cell>
          <cell r="BF910">
            <v>0</v>
          </cell>
          <cell r="BG910">
            <v>0</v>
          </cell>
          <cell r="BH910">
            <v>0</v>
          </cell>
          <cell r="BI910">
            <v>0</v>
          </cell>
          <cell r="BJ910">
            <v>0</v>
          </cell>
          <cell r="BK910">
            <v>0</v>
          </cell>
          <cell r="BL910">
            <v>0</v>
          </cell>
          <cell r="BM910">
            <v>0</v>
          </cell>
          <cell r="BN910">
            <v>0</v>
          </cell>
          <cell r="BO910">
            <v>0</v>
          </cell>
          <cell r="BP910">
            <v>0</v>
          </cell>
          <cell r="BQ910">
            <v>0</v>
          </cell>
          <cell r="BR910">
            <v>0</v>
          </cell>
          <cell r="BS910">
            <v>0</v>
          </cell>
          <cell r="BT910">
            <v>0</v>
          </cell>
          <cell r="BU910">
            <v>0</v>
          </cell>
          <cell r="BV910">
            <v>0</v>
          </cell>
          <cell r="BW910">
            <v>0</v>
          </cell>
          <cell r="BX910">
            <v>0</v>
          </cell>
          <cell r="BY910">
            <v>0</v>
          </cell>
          <cell r="BZ910">
            <v>0</v>
          </cell>
          <cell r="CA910">
            <v>0</v>
          </cell>
          <cell r="CB910">
            <v>0</v>
          </cell>
          <cell r="CC910">
            <v>0</v>
          </cell>
          <cell r="CD910">
            <v>0</v>
          </cell>
          <cell r="CE910">
            <v>0</v>
          </cell>
          <cell r="CF910">
            <v>0</v>
          </cell>
          <cell r="CG910">
            <v>0</v>
          </cell>
          <cell r="CH910">
            <v>0</v>
          </cell>
          <cell r="CI910">
            <v>0</v>
          </cell>
          <cell r="CJ910">
            <v>0</v>
          </cell>
          <cell r="CK910">
            <v>0</v>
          </cell>
          <cell r="CL910">
            <v>0</v>
          </cell>
          <cell r="CM910">
            <v>0</v>
          </cell>
          <cell r="CN910">
            <v>0</v>
          </cell>
          <cell r="CO910">
            <v>0</v>
          </cell>
          <cell r="CP910">
            <v>0</v>
          </cell>
          <cell r="CQ910">
            <v>0</v>
          </cell>
          <cell r="CR910">
            <v>0</v>
          </cell>
          <cell r="CS910">
            <v>0</v>
          </cell>
          <cell r="CT910">
            <v>0</v>
          </cell>
          <cell r="CU910">
            <v>0</v>
          </cell>
          <cell r="CV910">
            <v>0</v>
          </cell>
          <cell r="CW910">
            <v>0</v>
          </cell>
          <cell r="CX910">
            <v>0</v>
          </cell>
          <cell r="CY910">
            <v>0</v>
          </cell>
          <cell r="CZ910">
            <v>0</v>
          </cell>
          <cell r="DA910">
            <v>0</v>
          </cell>
          <cell r="DB910">
            <v>0</v>
          </cell>
          <cell r="DC910">
            <v>0</v>
          </cell>
          <cell r="DD910">
            <v>0</v>
          </cell>
          <cell r="DE910">
            <v>0</v>
          </cell>
          <cell r="DF910">
            <v>0</v>
          </cell>
          <cell r="DG910">
            <v>0</v>
          </cell>
          <cell r="DH910">
            <v>0</v>
          </cell>
          <cell r="DI910">
            <v>0</v>
          </cell>
          <cell r="DJ910">
            <v>0</v>
          </cell>
          <cell r="DK910">
            <v>0</v>
          </cell>
          <cell r="DL910">
            <v>0</v>
          </cell>
          <cell r="DM910">
            <v>0</v>
          </cell>
          <cell r="DN910">
            <v>0</v>
          </cell>
          <cell r="DO910">
            <v>0</v>
          </cell>
          <cell r="DP910">
            <v>0</v>
          </cell>
          <cell r="DQ910">
            <v>0</v>
          </cell>
          <cell r="DR910">
            <v>0</v>
          </cell>
          <cell r="DS910">
            <v>0</v>
          </cell>
          <cell r="DT910">
            <v>0</v>
          </cell>
          <cell r="DU910">
            <v>0</v>
          </cell>
          <cell r="DV910">
            <v>0</v>
          </cell>
          <cell r="DW910">
            <v>0</v>
          </cell>
          <cell r="DX910">
            <v>0</v>
          </cell>
          <cell r="DY910">
            <v>0</v>
          </cell>
          <cell r="DZ910">
            <v>0</v>
          </cell>
          <cell r="EA910">
            <v>0</v>
          </cell>
          <cell r="EB910">
            <v>0</v>
          </cell>
          <cell r="EC910">
            <v>0</v>
          </cell>
          <cell r="ED910">
            <v>0</v>
          </cell>
          <cell r="EE910">
            <v>0</v>
          </cell>
          <cell r="EF910">
            <v>0</v>
          </cell>
          <cell r="EG910">
            <v>0</v>
          </cell>
          <cell r="EH910">
            <v>0</v>
          </cell>
          <cell r="EI910">
            <v>0</v>
          </cell>
          <cell r="EJ910">
            <v>0</v>
          </cell>
          <cell r="EK910">
            <v>0</v>
          </cell>
          <cell r="EL910">
            <v>0</v>
          </cell>
          <cell r="EM910">
            <v>0</v>
          </cell>
          <cell r="EN910">
            <v>0</v>
          </cell>
        </row>
        <row r="911">
          <cell r="A911">
            <v>0</v>
          </cell>
          <cell r="B911">
            <v>0</v>
          </cell>
          <cell r="C911">
            <v>0</v>
          </cell>
          <cell r="D911">
            <v>0</v>
          </cell>
          <cell r="E911">
            <v>0</v>
          </cell>
          <cell r="F911">
            <v>0</v>
          </cell>
          <cell r="G911">
            <v>0</v>
          </cell>
          <cell r="I911">
            <v>0</v>
          </cell>
          <cell r="J911">
            <v>0</v>
          </cell>
          <cell r="K911">
            <v>0</v>
          </cell>
          <cell r="L911">
            <v>0</v>
          </cell>
          <cell r="M911">
            <v>0</v>
          </cell>
          <cell r="N911">
            <v>0</v>
          </cell>
          <cell r="O911">
            <v>0</v>
          </cell>
          <cell r="P911">
            <v>0</v>
          </cell>
          <cell r="Q911">
            <v>0</v>
          </cell>
          <cell r="R911">
            <v>0</v>
          </cell>
          <cell r="S911">
            <v>0</v>
          </cell>
          <cell r="T911">
            <v>0</v>
          </cell>
          <cell r="U911">
            <v>0</v>
          </cell>
          <cell r="V911">
            <v>0</v>
          </cell>
          <cell r="W911">
            <v>0</v>
          </cell>
          <cell r="X911">
            <v>0</v>
          </cell>
          <cell r="Y911">
            <v>0</v>
          </cell>
          <cell r="Z911">
            <v>0</v>
          </cell>
          <cell r="AA911">
            <v>0</v>
          </cell>
          <cell r="AB911">
            <v>0</v>
          </cell>
          <cell r="AC911">
            <v>0</v>
          </cell>
          <cell r="AD911">
            <v>0</v>
          </cell>
          <cell r="AE911">
            <v>0</v>
          </cell>
          <cell r="AF911">
            <v>0</v>
          </cell>
          <cell r="AG911">
            <v>0</v>
          </cell>
          <cell r="AH911">
            <v>0</v>
          </cell>
          <cell r="AI911">
            <v>0</v>
          </cell>
          <cell r="AJ911">
            <v>0</v>
          </cell>
          <cell r="AK911">
            <v>0</v>
          </cell>
          <cell r="AL911">
            <v>0</v>
          </cell>
          <cell r="AM911">
            <v>0</v>
          </cell>
          <cell r="AN911">
            <v>0</v>
          </cell>
          <cell r="AO911">
            <v>0</v>
          </cell>
          <cell r="AP911">
            <v>0</v>
          </cell>
          <cell r="AQ911">
            <v>0</v>
          </cell>
          <cell r="AR911">
            <v>0</v>
          </cell>
          <cell r="AS911">
            <v>0</v>
          </cell>
          <cell r="AT911">
            <v>0</v>
          </cell>
          <cell r="AU911">
            <v>0</v>
          </cell>
          <cell r="AV911">
            <v>0</v>
          </cell>
          <cell r="AW911">
            <v>0</v>
          </cell>
          <cell r="AX911">
            <v>0</v>
          </cell>
          <cell r="AY911">
            <v>0</v>
          </cell>
          <cell r="AZ911">
            <v>0</v>
          </cell>
          <cell r="BA911">
            <v>0</v>
          </cell>
          <cell r="BB911">
            <v>0</v>
          </cell>
          <cell r="BC911">
            <v>0</v>
          </cell>
          <cell r="BD911">
            <v>0</v>
          </cell>
          <cell r="BE911">
            <v>0</v>
          </cell>
          <cell r="BF911">
            <v>0</v>
          </cell>
          <cell r="BG911">
            <v>0</v>
          </cell>
          <cell r="BH911">
            <v>0</v>
          </cell>
          <cell r="BI911">
            <v>0</v>
          </cell>
          <cell r="BJ911">
            <v>0</v>
          </cell>
          <cell r="BK911">
            <v>0</v>
          </cell>
          <cell r="BL911">
            <v>0</v>
          </cell>
          <cell r="BM911">
            <v>0</v>
          </cell>
          <cell r="BN911">
            <v>0</v>
          </cell>
          <cell r="BO911">
            <v>0</v>
          </cell>
          <cell r="BP911">
            <v>0</v>
          </cell>
          <cell r="BQ911">
            <v>0</v>
          </cell>
          <cell r="BR911">
            <v>0</v>
          </cell>
          <cell r="BS911">
            <v>0</v>
          </cell>
          <cell r="BT911">
            <v>0</v>
          </cell>
          <cell r="BU911">
            <v>0</v>
          </cell>
          <cell r="BV911">
            <v>0</v>
          </cell>
          <cell r="BW911">
            <v>0</v>
          </cell>
          <cell r="BX911">
            <v>0</v>
          </cell>
          <cell r="BY911">
            <v>0</v>
          </cell>
          <cell r="BZ911">
            <v>0</v>
          </cell>
          <cell r="CA911">
            <v>0</v>
          </cell>
          <cell r="CB911">
            <v>0</v>
          </cell>
          <cell r="CC911">
            <v>0</v>
          </cell>
          <cell r="CD911">
            <v>0</v>
          </cell>
          <cell r="CE911">
            <v>0</v>
          </cell>
          <cell r="CF911">
            <v>0</v>
          </cell>
          <cell r="CG911">
            <v>0</v>
          </cell>
          <cell r="CH911">
            <v>0</v>
          </cell>
          <cell r="CI911">
            <v>0</v>
          </cell>
          <cell r="CJ911">
            <v>0</v>
          </cell>
          <cell r="CK911">
            <v>0</v>
          </cell>
          <cell r="CL911">
            <v>0</v>
          </cell>
          <cell r="CM911">
            <v>0</v>
          </cell>
          <cell r="CN911">
            <v>0</v>
          </cell>
          <cell r="CO911">
            <v>0</v>
          </cell>
          <cell r="CP911">
            <v>0</v>
          </cell>
          <cell r="CQ911">
            <v>0</v>
          </cell>
          <cell r="CR911">
            <v>0</v>
          </cell>
          <cell r="CS911">
            <v>0</v>
          </cell>
          <cell r="CT911">
            <v>0</v>
          </cell>
          <cell r="CU911">
            <v>0</v>
          </cell>
          <cell r="CV911">
            <v>0</v>
          </cell>
          <cell r="CW911">
            <v>0</v>
          </cell>
          <cell r="CX911">
            <v>0</v>
          </cell>
          <cell r="CY911">
            <v>0</v>
          </cell>
          <cell r="CZ911">
            <v>0</v>
          </cell>
          <cell r="DA911">
            <v>0</v>
          </cell>
          <cell r="DB911">
            <v>0</v>
          </cell>
          <cell r="DC911">
            <v>0</v>
          </cell>
          <cell r="DD911">
            <v>0</v>
          </cell>
          <cell r="DE911">
            <v>0</v>
          </cell>
          <cell r="DF911">
            <v>0</v>
          </cell>
          <cell r="DG911">
            <v>0</v>
          </cell>
          <cell r="DH911">
            <v>0</v>
          </cell>
          <cell r="DI911">
            <v>0</v>
          </cell>
          <cell r="DJ911">
            <v>0</v>
          </cell>
          <cell r="DK911">
            <v>0</v>
          </cell>
          <cell r="DL911">
            <v>0</v>
          </cell>
          <cell r="DM911">
            <v>0</v>
          </cell>
          <cell r="DN911">
            <v>0</v>
          </cell>
          <cell r="DO911">
            <v>0</v>
          </cell>
          <cell r="DP911">
            <v>0</v>
          </cell>
          <cell r="DQ911">
            <v>0</v>
          </cell>
          <cell r="DR911">
            <v>0</v>
          </cell>
          <cell r="DS911">
            <v>0</v>
          </cell>
          <cell r="DT911">
            <v>0</v>
          </cell>
          <cell r="DU911">
            <v>0</v>
          </cell>
          <cell r="DV911">
            <v>0</v>
          </cell>
          <cell r="DW911">
            <v>0</v>
          </cell>
          <cell r="DX911">
            <v>0</v>
          </cell>
          <cell r="DY911">
            <v>0</v>
          </cell>
          <cell r="DZ911">
            <v>0</v>
          </cell>
          <cell r="EA911">
            <v>0</v>
          </cell>
          <cell r="EB911">
            <v>0</v>
          </cell>
          <cell r="EC911">
            <v>0</v>
          </cell>
          <cell r="ED911">
            <v>0</v>
          </cell>
          <cell r="EE911">
            <v>0</v>
          </cell>
          <cell r="EF911">
            <v>0</v>
          </cell>
          <cell r="EG911">
            <v>0</v>
          </cell>
          <cell r="EH911">
            <v>0</v>
          </cell>
          <cell r="EI911">
            <v>0</v>
          </cell>
          <cell r="EJ911">
            <v>0</v>
          </cell>
          <cell r="EK911">
            <v>0</v>
          </cell>
          <cell r="EL911">
            <v>0</v>
          </cell>
          <cell r="EM911">
            <v>0</v>
          </cell>
          <cell r="EN911">
            <v>0</v>
          </cell>
        </row>
        <row r="912">
          <cell r="A912">
            <v>0</v>
          </cell>
          <cell r="B912">
            <v>0</v>
          </cell>
          <cell r="C912">
            <v>0</v>
          </cell>
          <cell r="D912">
            <v>0</v>
          </cell>
          <cell r="E912">
            <v>0</v>
          </cell>
          <cell r="F912">
            <v>0</v>
          </cell>
          <cell r="G912">
            <v>0</v>
          </cell>
          <cell r="I912">
            <v>0</v>
          </cell>
          <cell r="J912">
            <v>0</v>
          </cell>
          <cell r="K912">
            <v>0</v>
          </cell>
          <cell r="L912">
            <v>0</v>
          </cell>
          <cell r="M912">
            <v>0</v>
          </cell>
          <cell r="N912">
            <v>0</v>
          </cell>
          <cell r="O912">
            <v>0</v>
          </cell>
          <cell r="P912">
            <v>0</v>
          </cell>
          <cell r="Q912">
            <v>0</v>
          </cell>
          <cell r="R912">
            <v>0</v>
          </cell>
          <cell r="S912">
            <v>0</v>
          </cell>
          <cell r="T912">
            <v>0</v>
          </cell>
          <cell r="U912">
            <v>0</v>
          </cell>
          <cell r="V912">
            <v>0</v>
          </cell>
          <cell r="W912">
            <v>0</v>
          </cell>
          <cell r="X912">
            <v>0</v>
          </cell>
          <cell r="Y912">
            <v>0</v>
          </cell>
          <cell r="Z912">
            <v>0</v>
          </cell>
          <cell r="AA912">
            <v>0</v>
          </cell>
          <cell r="AB912">
            <v>0</v>
          </cell>
          <cell r="AC912">
            <v>0</v>
          </cell>
          <cell r="AD912">
            <v>0</v>
          </cell>
          <cell r="AE912">
            <v>0</v>
          </cell>
          <cell r="AF912">
            <v>0</v>
          </cell>
          <cell r="AG912">
            <v>0</v>
          </cell>
          <cell r="AH912">
            <v>0</v>
          </cell>
          <cell r="AI912">
            <v>0</v>
          </cell>
          <cell r="AJ912">
            <v>0</v>
          </cell>
          <cell r="AK912">
            <v>0</v>
          </cell>
          <cell r="AL912">
            <v>0</v>
          </cell>
          <cell r="AM912">
            <v>0</v>
          </cell>
          <cell r="AN912">
            <v>0</v>
          </cell>
          <cell r="AO912">
            <v>0</v>
          </cell>
          <cell r="AP912">
            <v>0</v>
          </cell>
          <cell r="AQ912">
            <v>0</v>
          </cell>
          <cell r="AR912">
            <v>0</v>
          </cell>
          <cell r="AS912">
            <v>0</v>
          </cell>
          <cell r="AT912">
            <v>0</v>
          </cell>
          <cell r="AU912">
            <v>0</v>
          </cell>
          <cell r="AV912">
            <v>0</v>
          </cell>
          <cell r="AW912">
            <v>0</v>
          </cell>
          <cell r="AX912">
            <v>0</v>
          </cell>
          <cell r="AY912">
            <v>0</v>
          </cell>
          <cell r="AZ912">
            <v>0</v>
          </cell>
          <cell r="BA912">
            <v>0</v>
          </cell>
          <cell r="BB912">
            <v>0</v>
          </cell>
          <cell r="BC912">
            <v>0</v>
          </cell>
          <cell r="BD912">
            <v>0</v>
          </cell>
          <cell r="BE912">
            <v>0</v>
          </cell>
          <cell r="BF912">
            <v>0</v>
          </cell>
          <cell r="BG912">
            <v>0</v>
          </cell>
          <cell r="BH912">
            <v>0</v>
          </cell>
          <cell r="BI912">
            <v>0</v>
          </cell>
          <cell r="BJ912">
            <v>0</v>
          </cell>
          <cell r="BK912">
            <v>0</v>
          </cell>
          <cell r="BL912">
            <v>0</v>
          </cell>
          <cell r="BM912">
            <v>0</v>
          </cell>
          <cell r="BN912">
            <v>0</v>
          </cell>
          <cell r="BO912">
            <v>0</v>
          </cell>
          <cell r="BP912">
            <v>0</v>
          </cell>
          <cell r="BQ912">
            <v>0</v>
          </cell>
          <cell r="BR912">
            <v>0</v>
          </cell>
          <cell r="BS912">
            <v>0</v>
          </cell>
          <cell r="BT912">
            <v>0</v>
          </cell>
          <cell r="BU912">
            <v>0</v>
          </cell>
          <cell r="BV912">
            <v>0</v>
          </cell>
          <cell r="BW912">
            <v>0</v>
          </cell>
          <cell r="BX912">
            <v>0</v>
          </cell>
          <cell r="BY912">
            <v>0</v>
          </cell>
          <cell r="BZ912">
            <v>0</v>
          </cell>
          <cell r="CA912">
            <v>0</v>
          </cell>
          <cell r="CB912">
            <v>0</v>
          </cell>
          <cell r="CC912">
            <v>0</v>
          </cell>
          <cell r="CD912">
            <v>0</v>
          </cell>
          <cell r="CE912">
            <v>0</v>
          </cell>
          <cell r="CF912">
            <v>0</v>
          </cell>
          <cell r="CG912">
            <v>0</v>
          </cell>
          <cell r="CH912">
            <v>0</v>
          </cell>
          <cell r="CI912">
            <v>0</v>
          </cell>
          <cell r="CJ912">
            <v>0</v>
          </cell>
          <cell r="CK912">
            <v>0</v>
          </cell>
          <cell r="CL912">
            <v>0</v>
          </cell>
          <cell r="CM912">
            <v>0</v>
          </cell>
          <cell r="CN912">
            <v>0</v>
          </cell>
          <cell r="CO912">
            <v>0</v>
          </cell>
          <cell r="CP912">
            <v>0</v>
          </cell>
          <cell r="CQ912">
            <v>0</v>
          </cell>
          <cell r="CR912">
            <v>0</v>
          </cell>
          <cell r="CS912">
            <v>0</v>
          </cell>
          <cell r="CT912">
            <v>0</v>
          </cell>
          <cell r="CU912">
            <v>0</v>
          </cell>
          <cell r="CV912">
            <v>0</v>
          </cell>
          <cell r="CW912">
            <v>0</v>
          </cell>
          <cell r="CX912">
            <v>0</v>
          </cell>
          <cell r="CY912">
            <v>0</v>
          </cell>
          <cell r="CZ912">
            <v>0</v>
          </cell>
          <cell r="DA912">
            <v>0</v>
          </cell>
          <cell r="DB912">
            <v>0</v>
          </cell>
          <cell r="DC912">
            <v>0</v>
          </cell>
          <cell r="DD912">
            <v>0</v>
          </cell>
          <cell r="DE912">
            <v>0</v>
          </cell>
          <cell r="DF912">
            <v>0</v>
          </cell>
          <cell r="DG912">
            <v>0</v>
          </cell>
          <cell r="DH912">
            <v>0</v>
          </cell>
          <cell r="DI912">
            <v>0</v>
          </cell>
          <cell r="DJ912">
            <v>0</v>
          </cell>
          <cell r="DK912">
            <v>0</v>
          </cell>
          <cell r="DL912">
            <v>0</v>
          </cell>
          <cell r="DM912">
            <v>0</v>
          </cell>
          <cell r="DN912">
            <v>0</v>
          </cell>
          <cell r="DO912">
            <v>0</v>
          </cell>
          <cell r="DP912">
            <v>0</v>
          </cell>
          <cell r="DQ912">
            <v>0</v>
          </cell>
          <cell r="DR912">
            <v>0</v>
          </cell>
          <cell r="DS912">
            <v>0</v>
          </cell>
          <cell r="DT912">
            <v>0</v>
          </cell>
          <cell r="DU912">
            <v>0</v>
          </cell>
          <cell r="DV912">
            <v>0</v>
          </cell>
          <cell r="DW912">
            <v>0</v>
          </cell>
          <cell r="DX912">
            <v>0</v>
          </cell>
          <cell r="DY912">
            <v>0</v>
          </cell>
          <cell r="DZ912">
            <v>0</v>
          </cell>
          <cell r="EA912">
            <v>0</v>
          </cell>
          <cell r="EB912">
            <v>0</v>
          </cell>
          <cell r="EC912">
            <v>0</v>
          </cell>
          <cell r="ED912">
            <v>0</v>
          </cell>
          <cell r="EE912">
            <v>0</v>
          </cell>
          <cell r="EF912">
            <v>0</v>
          </cell>
          <cell r="EG912">
            <v>0</v>
          </cell>
          <cell r="EH912">
            <v>0</v>
          </cell>
          <cell r="EI912">
            <v>0</v>
          </cell>
          <cell r="EJ912">
            <v>0</v>
          </cell>
          <cell r="EK912">
            <v>0</v>
          </cell>
          <cell r="EL912">
            <v>0</v>
          </cell>
          <cell r="EM912">
            <v>0</v>
          </cell>
          <cell r="EN912">
            <v>0</v>
          </cell>
        </row>
        <row r="913">
          <cell r="A913">
            <v>0</v>
          </cell>
          <cell r="B913">
            <v>0</v>
          </cell>
          <cell r="C913">
            <v>0</v>
          </cell>
          <cell r="D913">
            <v>0</v>
          </cell>
          <cell r="E913">
            <v>0</v>
          </cell>
          <cell r="F913">
            <v>0</v>
          </cell>
          <cell r="G913">
            <v>0</v>
          </cell>
          <cell r="I913">
            <v>0</v>
          </cell>
          <cell r="J913">
            <v>0</v>
          </cell>
          <cell r="K913">
            <v>0</v>
          </cell>
          <cell r="L913">
            <v>0</v>
          </cell>
          <cell r="M913">
            <v>0</v>
          </cell>
          <cell r="N913">
            <v>0</v>
          </cell>
          <cell r="O913">
            <v>0</v>
          </cell>
          <cell r="P913">
            <v>0</v>
          </cell>
          <cell r="Q913">
            <v>0</v>
          </cell>
          <cell r="R913">
            <v>0</v>
          </cell>
          <cell r="S913">
            <v>0</v>
          </cell>
          <cell r="T913">
            <v>0</v>
          </cell>
          <cell r="U913">
            <v>0</v>
          </cell>
          <cell r="V913">
            <v>0</v>
          </cell>
          <cell r="W913">
            <v>0</v>
          </cell>
          <cell r="X913">
            <v>0</v>
          </cell>
          <cell r="Y913">
            <v>0</v>
          </cell>
          <cell r="Z913">
            <v>0</v>
          </cell>
          <cell r="AA913">
            <v>0</v>
          </cell>
          <cell r="AB913">
            <v>0</v>
          </cell>
          <cell r="AC913">
            <v>0</v>
          </cell>
          <cell r="AD913">
            <v>0</v>
          </cell>
          <cell r="AE913">
            <v>0</v>
          </cell>
          <cell r="AF913">
            <v>0</v>
          </cell>
          <cell r="AG913">
            <v>0</v>
          </cell>
          <cell r="AH913">
            <v>0</v>
          </cell>
          <cell r="AI913">
            <v>0</v>
          </cell>
          <cell r="AJ913">
            <v>0</v>
          </cell>
          <cell r="AK913">
            <v>0</v>
          </cell>
          <cell r="AL913">
            <v>0</v>
          </cell>
          <cell r="AM913">
            <v>0</v>
          </cell>
          <cell r="AN913">
            <v>0</v>
          </cell>
          <cell r="AO913">
            <v>0</v>
          </cell>
          <cell r="AP913">
            <v>0</v>
          </cell>
          <cell r="AQ913">
            <v>0</v>
          </cell>
          <cell r="AR913">
            <v>0</v>
          </cell>
          <cell r="AS913">
            <v>0</v>
          </cell>
          <cell r="AT913">
            <v>0</v>
          </cell>
          <cell r="AU913">
            <v>0</v>
          </cell>
          <cell r="AV913">
            <v>0</v>
          </cell>
          <cell r="AW913">
            <v>0</v>
          </cell>
          <cell r="AX913">
            <v>0</v>
          </cell>
          <cell r="AY913">
            <v>0</v>
          </cell>
          <cell r="AZ913">
            <v>0</v>
          </cell>
          <cell r="BA913">
            <v>0</v>
          </cell>
          <cell r="BB913">
            <v>0</v>
          </cell>
          <cell r="BC913">
            <v>0</v>
          </cell>
          <cell r="BD913">
            <v>0</v>
          </cell>
          <cell r="BE913">
            <v>0</v>
          </cell>
          <cell r="BF913">
            <v>0</v>
          </cell>
          <cell r="BG913">
            <v>0</v>
          </cell>
          <cell r="BH913">
            <v>0</v>
          </cell>
          <cell r="BI913">
            <v>0</v>
          </cell>
          <cell r="BJ913">
            <v>0</v>
          </cell>
          <cell r="BK913">
            <v>0</v>
          </cell>
          <cell r="BL913">
            <v>0</v>
          </cell>
          <cell r="BM913">
            <v>0</v>
          </cell>
          <cell r="BN913">
            <v>0</v>
          </cell>
          <cell r="BO913">
            <v>0</v>
          </cell>
          <cell r="BP913">
            <v>0</v>
          </cell>
          <cell r="BQ913">
            <v>0</v>
          </cell>
          <cell r="BR913">
            <v>0</v>
          </cell>
          <cell r="BS913">
            <v>0</v>
          </cell>
          <cell r="BT913">
            <v>0</v>
          </cell>
          <cell r="BU913">
            <v>0</v>
          </cell>
          <cell r="BV913">
            <v>0</v>
          </cell>
          <cell r="BW913">
            <v>0</v>
          </cell>
          <cell r="BX913">
            <v>0</v>
          </cell>
          <cell r="BY913">
            <v>0</v>
          </cell>
          <cell r="BZ913">
            <v>0</v>
          </cell>
          <cell r="CA913">
            <v>0</v>
          </cell>
          <cell r="CB913">
            <v>0</v>
          </cell>
          <cell r="CC913">
            <v>0</v>
          </cell>
          <cell r="CD913">
            <v>0</v>
          </cell>
          <cell r="CE913">
            <v>0</v>
          </cell>
          <cell r="CF913">
            <v>0</v>
          </cell>
          <cell r="CG913">
            <v>0</v>
          </cell>
          <cell r="CH913">
            <v>0</v>
          </cell>
          <cell r="CI913">
            <v>0</v>
          </cell>
          <cell r="CJ913">
            <v>0</v>
          </cell>
          <cell r="CK913">
            <v>0</v>
          </cell>
          <cell r="CL913">
            <v>0</v>
          </cell>
          <cell r="CM913">
            <v>0</v>
          </cell>
          <cell r="CN913">
            <v>0</v>
          </cell>
          <cell r="CO913">
            <v>0</v>
          </cell>
          <cell r="CP913">
            <v>0</v>
          </cell>
          <cell r="CQ913">
            <v>0</v>
          </cell>
          <cell r="CR913">
            <v>0</v>
          </cell>
          <cell r="CS913">
            <v>0</v>
          </cell>
          <cell r="CT913">
            <v>0</v>
          </cell>
          <cell r="CU913">
            <v>0</v>
          </cell>
          <cell r="CV913">
            <v>0</v>
          </cell>
          <cell r="CW913">
            <v>0</v>
          </cell>
          <cell r="CX913">
            <v>0</v>
          </cell>
          <cell r="CY913">
            <v>0</v>
          </cell>
          <cell r="CZ913">
            <v>0</v>
          </cell>
          <cell r="DA913">
            <v>0</v>
          </cell>
          <cell r="DB913">
            <v>0</v>
          </cell>
          <cell r="DC913">
            <v>0</v>
          </cell>
          <cell r="DD913">
            <v>0</v>
          </cell>
          <cell r="DE913">
            <v>0</v>
          </cell>
          <cell r="DF913">
            <v>0</v>
          </cell>
          <cell r="DG913">
            <v>0</v>
          </cell>
          <cell r="DH913">
            <v>0</v>
          </cell>
          <cell r="DI913">
            <v>0</v>
          </cell>
          <cell r="DJ913">
            <v>0</v>
          </cell>
          <cell r="DK913">
            <v>0</v>
          </cell>
          <cell r="DL913">
            <v>0</v>
          </cell>
          <cell r="DM913">
            <v>0</v>
          </cell>
          <cell r="DN913">
            <v>0</v>
          </cell>
          <cell r="DO913">
            <v>0</v>
          </cell>
          <cell r="DP913">
            <v>0</v>
          </cell>
          <cell r="DQ913">
            <v>0</v>
          </cell>
          <cell r="DR913">
            <v>0</v>
          </cell>
          <cell r="DS913">
            <v>0</v>
          </cell>
          <cell r="DT913">
            <v>0</v>
          </cell>
          <cell r="DU913">
            <v>0</v>
          </cell>
          <cell r="DV913">
            <v>0</v>
          </cell>
          <cell r="DW913">
            <v>0</v>
          </cell>
          <cell r="DX913">
            <v>0</v>
          </cell>
          <cell r="DY913">
            <v>0</v>
          </cell>
          <cell r="DZ913">
            <v>0</v>
          </cell>
          <cell r="EA913">
            <v>0</v>
          </cell>
          <cell r="EB913">
            <v>0</v>
          </cell>
          <cell r="EC913">
            <v>0</v>
          </cell>
          <cell r="ED913">
            <v>0</v>
          </cell>
          <cell r="EE913">
            <v>0</v>
          </cell>
          <cell r="EF913">
            <v>0</v>
          </cell>
          <cell r="EG913">
            <v>0</v>
          </cell>
          <cell r="EH913">
            <v>0</v>
          </cell>
          <cell r="EI913">
            <v>0</v>
          </cell>
          <cell r="EJ913">
            <v>0</v>
          </cell>
          <cell r="EK913">
            <v>0</v>
          </cell>
          <cell r="EL913">
            <v>0</v>
          </cell>
          <cell r="EM913">
            <v>0</v>
          </cell>
          <cell r="EN913">
            <v>0</v>
          </cell>
        </row>
        <row r="914">
          <cell r="A914">
            <v>0</v>
          </cell>
          <cell r="B914">
            <v>0</v>
          </cell>
          <cell r="C914">
            <v>0</v>
          </cell>
          <cell r="D914">
            <v>0</v>
          </cell>
          <cell r="E914">
            <v>0</v>
          </cell>
          <cell r="F914">
            <v>0</v>
          </cell>
          <cell r="G914">
            <v>0</v>
          </cell>
          <cell r="I914">
            <v>0</v>
          </cell>
          <cell r="J914">
            <v>0</v>
          </cell>
          <cell r="K914">
            <v>0</v>
          </cell>
          <cell r="L914">
            <v>0</v>
          </cell>
          <cell r="M914">
            <v>0</v>
          </cell>
          <cell r="N914">
            <v>0</v>
          </cell>
          <cell r="O914">
            <v>0</v>
          </cell>
          <cell r="P914">
            <v>0</v>
          </cell>
          <cell r="Q914">
            <v>0</v>
          </cell>
          <cell r="R914">
            <v>0</v>
          </cell>
          <cell r="S914">
            <v>0</v>
          </cell>
          <cell r="T914">
            <v>0</v>
          </cell>
          <cell r="U914">
            <v>0</v>
          </cell>
          <cell r="V914">
            <v>0</v>
          </cell>
          <cell r="W914">
            <v>0</v>
          </cell>
          <cell r="X914">
            <v>0</v>
          </cell>
          <cell r="Y914">
            <v>0</v>
          </cell>
          <cell r="Z914">
            <v>0</v>
          </cell>
          <cell r="AA914">
            <v>0</v>
          </cell>
          <cell r="AB914">
            <v>0</v>
          </cell>
          <cell r="AC914">
            <v>0</v>
          </cell>
          <cell r="AD914">
            <v>0</v>
          </cell>
          <cell r="AE914">
            <v>0</v>
          </cell>
          <cell r="AF914">
            <v>0</v>
          </cell>
          <cell r="AG914">
            <v>0</v>
          </cell>
          <cell r="AH914">
            <v>0</v>
          </cell>
          <cell r="AI914">
            <v>0</v>
          </cell>
          <cell r="AJ914">
            <v>0</v>
          </cell>
          <cell r="AK914">
            <v>0</v>
          </cell>
          <cell r="AL914">
            <v>0</v>
          </cell>
          <cell r="AM914">
            <v>0</v>
          </cell>
          <cell r="AN914">
            <v>0</v>
          </cell>
          <cell r="AO914">
            <v>0</v>
          </cell>
          <cell r="AP914">
            <v>0</v>
          </cell>
          <cell r="AQ914">
            <v>0</v>
          </cell>
          <cell r="AR914">
            <v>0</v>
          </cell>
          <cell r="AS914">
            <v>0</v>
          </cell>
          <cell r="AT914">
            <v>0</v>
          </cell>
          <cell r="AU914">
            <v>0</v>
          </cell>
          <cell r="AV914">
            <v>0</v>
          </cell>
          <cell r="AW914">
            <v>0</v>
          </cell>
          <cell r="AX914">
            <v>0</v>
          </cell>
          <cell r="AY914">
            <v>0</v>
          </cell>
          <cell r="AZ914">
            <v>0</v>
          </cell>
          <cell r="BA914">
            <v>0</v>
          </cell>
          <cell r="BB914">
            <v>0</v>
          </cell>
          <cell r="BC914">
            <v>0</v>
          </cell>
          <cell r="BD914">
            <v>0</v>
          </cell>
          <cell r="BE914">
            <v>0</v>
          </cell>
          <cell r="BF914">
            <v>0</v>
          </cell>
          <cell r="BG914">
            <v>0</v>
          </cell>
          <cell r="BH914">
            <v>0</v>
          </cell>
          <cell r="BI914">
            <v>0</v>
          </cell>
          <cell r="BJ914">
            <v>0</v>
          </cell>
          <cell r="BK914">
            <v>0</v>
          </cell>
          <cell r="BL914">
            <v>0</v>
          </cell>
          <cell r="BM914">
            <v>0</v>
          </cell>
          <cell r="BN914">
            <v>0</v>
          </cell>
          <cell r="BO914">
            <v>0</v>
          </cell>
          <cell r="BP914">
            <v>0</v>
          </cell>
          <cell r="BQ914">
            <v>0</v>
          </cell>
          <cell r="BR914">
            <v>0</v>
          </cell>
          <cell r="BS914">
            <v>0</v>
          </cell>
          <cell r="BT914">
            <v>0</v>
          </cell>
          <cell r="BU914">
            <v>0</v>
          </cell>
          <cell r="BV914">
            <v>0</v>
          </cell>
          <cell r="BW914">
            <v>0</v>
          </cell>
          <cell r="BX914">
            <v>0</v>
          </cell>
          <cell r="BY914">
            <v>0</v>
          </cell>
          <cell r="BZ914">
            <v>0</v>
          </cell>
          <cell r="CA914">
            <v>0</v>
          </cell>
          <cell r="CB914">
            <v>0</v>
          </cell>
          <cell r="CC914">
            <v>0</v>
          </cell>
          <cell r="CD914">
            <v>0</v>
          </cell>
          <cell r="CE914">
            <v>0</v>
          </cell>
          <cell r="CF914">
            <v>0</v>
          </cell>
          <cell r="CG914">
            <v>0</v>
          </cell>
          <cell r="CH914">
            <v>0</v>
          </cell>
          <cell r="CI914">
            <v>0</v>
          </cell>
          <cell r="CJ914">
            <v>0</v>
          </cell>
          <cell r="CK914">
            <v>0</v>
          </cell>
          <cell r="CL914">
            <v>0</v>
          </cell>
          <cell r="CM914">
            <v>0</v>
          </cell>
          <cell r="CN914">
            <v>0</v>
          </cell>
          <cell r="CO914">
            <v>0</v>
          </cell>
          <cell r="CP914">
            <v>0</v>
          </cell>
          <cell r="CQ914">
            <v>0</v>
          </cell>
          <cell r="CR914">
            <v>0</v>
          </cell>
          <cell r="CS914">
            <v>0</v>
          </cell>
          <cell r="CT914">
            <v>0</v>
          </cell>
          <cell r="CU914">
            <v>0</v>
          </cell>
          <cell r="CV914">
            <v>0</v>
          </cell>
          <cell r="CW914">
            <v>0</v>
          </cell>
          <cell r="CX914">
            <v>0</v>
          </cell>
          <cell r="CY914">
            <v>0</v>
          </cell>
          <cell r="CZ914">
            <v>0</v>
          </cell>
          <cell r="DA914">
            <v>0</v>
          </cell>
          <cell r="DB914">
            <v>0</v>
          </cell>
          <cell r="DC914">
            <v>0</v>
          </cell>
          <cell r="DD914">
            <v>0</v>
          </cell>
          <cell r="DE914">
            <v>0</v>
          </cell>
          <cell r="DF914">
            <v>0</v>
          </cell>
          <cell r="DG914">
            <v>0</v>
          </cell>
          <cell r="DH914">
            <v>0</v>
          </cell>
          <cell r="DI914">
            <v>0</v>
          </cell>
          <cell r="DJ914">
            <v>0</v>
          </cell>
          <cell r="DK914">
            <v>0</v>
          </cell>
          <cell r="DL914">
            <v>0</v>
          </cell>
          <cell r="DM914">
            <v>0</v>
          </cell>
          <cell r="DN914">
            <v>0</v>
          </cell>
          <cell r="DO914">
            <v>0</v>
          </cell>
          <cell r="DP914">
            <v>0</v>
          </cell>
          <cell r="DQ914">
            <v>0</v>
          </cell>
          <cell r="DR914">
            <v>0</v>
          </cell>
          <cell r="DS914">
            <v>0</v>
          </cell>
          <cell r="DT914">
            <v>0</v>
          </cell>
          <cell r="DU914">
            <v>0</v>
          </cell>
          <cell r="DV914">
            <v>0</v>
          </cell>
          <cell r="DW914">
            <v>0</v>
          </cell>
          <cell r="DX914">
            <v>0</v>
          </cell>
          <cell r="DY914">
            <v>0</v>
          </cell>
          <cell r="DZ914">
            <v>0</v>
          </cell>
          <cell r="EA914">
            <v>0</v>
          </cell>
          <cell r="EB914">
            <v>0</v>
          </cell>
          <cell r="EC914">
            <v>0</v>
          </cell>
          <cell r="ED914">
            <v>0</v>
          </cell>
          <cell r="EE914">
            <v>0</v>
          </cell>
          <cell r="EF914">
            <v>0</v>
          </cell>
          <cell r="EG914">
            <v>0</v>
          </cell>
          <cell r="EH914">
            <v>0</v>
          </cell>
          <cell r="EI914">
            <v>0</v>
          </cell>
          <cell r="EJ914">
            <v>0</v>
          </cell>
          <cell r="EK914">
            <v>0</v>
          </cell>
          <cell r="EL914">
            <v>0</v>
          </cell>
          <cell r="EM914">
            <v>0</v>
          </cell>
          <cell r="EN914">
            <v>0</v>
          </cell>
        </row>
        <row r="915">
          <cell r="A915">
            <v>0</v>
          </cell>
          <cell r="B915">
            <v>0</v>
          </cell>
          <cell r="C915">
            <v>0</v>
          </cell>
          <cell r="D915">
            <v>0</v>
          </cell>
          <cell r="E915">
            <v>0</v>
          </cell>
          <cell r="F915">
            <v>0</v>
          </cell>
          <cell r="G915">
            <v>0</v>
          </cell>
          <cell r="I915">
            <v>0</v>
          </cell>
          <cell r="J915">
            <v>0</v>
          </cell>
          <cell r="K915">
            <v>0</v>
          </cell>
          <cell r="L915">
            <v>0</v>
          </cell>
          <cell r="M915">
            <v>0</v>
          </cell>
          <cell r="N915">
            <v>0</v>
          </cell>
          <cell r="O915">
            <v>0</v>
          </cell>
          <cell r="P915">
            <v>0</v>
          </cell>
          <cell r="Q915">
            <v>0</v>
          </cell>
          <cell r="R915">
            <v>0</v>
          </cell>
          <cell r="S915">
            <v>0</v>
          </cell>
          <cell r="T915">
            <v>0</v>
          </cell>
          <cell r="U915">
            <v>0</v>
          </cell>
          <cell r="V915">
            <v>0</v>
          </cell>
          <cell r="W915">
            <v>0</v>
          </cell>
          <cell r="X915">
            <v>0</v>
          </cell>
          <cell r="Y915">
            <v>0</v>
          </cell>
          <cell r="Z915">
            <v>0</v>
          </cell>
          <cell r="AA915">
            <v>0</v>
          </cell>
          <cell r="AB915">
            <v>0</v>
          </cell>
          <cell r="AC915">
            <v>0</v>
          </cell>
          <cell r="AD915">
            <v>0</v>
          </cell>
          <cell r="AE915">
            <v>0</v>
          </cell>
          <cell r="AF915">
            <v>0</v>
          </cell>
          <cell r="AG915">
            <v>0</v>
          </cell>
          <cell r="AH915">
            <v>0</v>
          </cell>
          <cell r="AI915">
            <v>0</v>
          </cell>
          <cell r="AJ915">
            <v>0</v>
          </cell>
          <cell r="AK915">
            <v>0</v>
          </cell>
          <cell r="AL915">
            <v>0</v>
          </cell>
          <cell r="AM915">
            <v>0</v>
          </cell>
          <cell r="AN915">
            <v>0</v>
          </cell>
          <cell r="AO915">
            <v>0</v>
          </cell>
          <cell r="AP915">
            <v>0</v>
          </cell>
          <cell r="AQ915">
            <v>0</v>
          </cell>
          <cell r="AR915">
            <v>0</v>
          </cell>
          <cell r="AS915">
            <v>0</v>
          </cell>
          <cell r="AT915">
            <v>0</v>
          </cell>
          <cell r="AU915">
            <v>0</v>
          </cell>
          <cell r="AV915">
            <v>0</v>
          </cell>
          <cell r="AW915">
            <v>0</v>
          </cell>
          <cell r="AX915">
            <v>0</v>
          </cell>
          <cell r="AY915">
            <v>0</v>
          </cell>
          <cell r="AZ915">
            <v>0</v>
          </cell>
          <cell r="BA915">
            <v>0</v>
          </cell>
          <cell r="BB915">
            <v>0</v>
          </cell>
          <cell r="BC915">
            <v>0</v>
          </cell>
          <cell r="BD915">
            <v>0</v>
          </cell>
          <cell r="BE915">
            <v>0</v>
          </cell>
          <cell r="BF915">
            <v>0</v>
          </cell>
          <cell r="BG915">
            <v>0</v>
          </cell>
          <cell r="BH915">
            <v>0</v>
          </cell>
          <cell r="BI915">
            <v>0</v>
          </cell>
          <cell r="BJ915">
            <v>0</v>
          </cell>
          <cell r="BK915">
            <v>0</v>
          </cell>
          <cell r="BL915">
            <v>0</v>
          </cell>
          <cell r="BM915">
            <v>0</v>
          </cell>
          <cell r="BN915">
            <v>0</v>
          </cell>
          <cell r="BO915">
            <v>0</v>
          </cell>
          <cell r="BP915">
            <v>0</v>
          </cell>
          <cell r="BQ915">
            <v>0</v>
          </cell>
          <cell r="BR915">
            <v>0</v>
          </cell>
          <cell r="BS915">
            <v>0</v>
          </cell>
          <cell r="BT915">
            <v>0</v>
          </cell>
          <cell r="BU915">
            <v>0</v>
          </cell>
          <cell r="BV915">
            <v>0</v>
          </cell>
          <cell r="BW915">
            <v>0</v>
          </cell>
          <cell r="BX915">
            <v>0</v>
          </cell>
          <cell r="BY915">
            <v>0</v>
          </cell>
          <cell r="BZ915">
            <v>0</v>
          </cell>
          <cell r="CA915">
            <v>0</v>
          </cell>
          <cell r="CB915">
            <v>0</v>
          </cell>
          <cell r="CC915">
            <v>0</v>
          </cell>
          <cell r="CD915">
            <v>0</v>
          </cell>
          <cell r="CE915">
            <v>0</v>
          </cell>
          <cell r="CF915">
            <v>0</v>
          </cell>
          <cell r="CG915">
            <v>0</v>
          </cell>
          <cell r="CH915">
            <v>0</v>
          </cell>
          <cell r="CI915">
            <v>0</v>
          </cell>
          <cell r="CJ915">
            <v>0</v>
          </cell>
          <cell r="CK915">
            <v>0</v>
          </cell>
          <cell r="CL915">
            <v>0</v>
          </cell>
          <cell r="CM915">
            <v>0</v>
          </cell>
          <cell r="CN915">
            <v>0</v>
          </cell>
          <cell r="CO915">
            <v>0</v>
          </cell>
          <cell r="CP915">
            <v>0</v>
          </cell>
          <cell r="CQ915">
            <v>0</v>
          </cell>
          <cell r="CR915">
            <v>0</v>
          </cell>
          <cell r="CS915">
            <v>0</v>
          </cell>
          <cell r="CT915">
            <v>0</v>
          </cell>
          <cell r="CU915">
            <v>0</v>
          </cell>
          <cell r="CV915">
            <v>0</v>
          </cell>
          <cell r="CW915">
            <v>0</v>
          </cell>
          <cell r="CX915">
            <v>0</v>
          </cell>
          <cell r="CY915">
            <v>0</v>
          </cell>
          <cell r="CZ915">
            <v>0</v>
          </cell>
          <cell r="DA915">
            <v>0</v>
          </cell>
          <cell r="DB915">
            <v>0</v>
          </cell>
          <cell r="DC915">
            <v>0</v>
          </cell>
          <cell r="DD915">
            <v>0</v>
          </cell>
          <cell r="DE915">
            <v>0</v>
          </cell>
          <cell r="DF915">
            <v>0</v>
          </cell>
          <cell r="DG915">
            <v>0</v>
          </cell>
          <cell r="DH915">
            <v>0</v>
          </cell>
          <cell r="DI915">
            <v>0</v>
          </cell>
          <cell r="DJ915">
            <v>0</v>
          </cell>
          <cell r="DK915">
            <v>0</v>
          </cell>
          <cell r="DL915">
            <v>0</v>
          </cell>
          <cell r="DM915">
            <v>0</v>
          </cell>
          <cell r="DN915">
            <v>0</v>
          </cell>
          <cell r="DO915">
            <v>0</v>
          </cell>
          <cell r="DP915">
            <v>0</v>
          </cell>
          <cell r="DQ915">
            <v>0</v>
          </cell>
          <cell r="DR915">
            <v>0</v>
          </cell>
          <cell r="DS915">
            <v>0</v>
          </cell>
          <cell r="DT915">
            <v>0</v>
          </cell>
          <cell r="DU915">
            <v>0</v>
          </cell>
          <cell r="DV915">
            <v>0</v>
          </cell>
          <cell r="DW915">
            <v>0</v>
          </cell>
          <cell r="DX915">
            <v>0</v>
          </cell>
          <cell r="DY915">
            <v>0</v>
          </cell>
          <cell r="DZ915">
            <v>0</v>
          </cell>
          <cell r="EA915">
            <v>0</v>
          </cell>
          <cell r="EB915">
            <v>0</v>
          </cell>
          <cell r="EC915">
            <v>0</v>
          </cell>
          <cell r="ED915">
            <v>0</v>
          </cell>
          <cell r="EE915">
            <v>0</v>
          </cell>
          <cell r="EF915">
            <v>0</v>
          </cell>
          <cell r="EG915">
            <v>0</v>
          </cell>
          <cell r="EH915">
            <v>0</v>
          </cell>
          <cell r="EI915">
            <v>0</v>
          </cell>
          <cell r="EJ915">
            <v>0</v>
          </cell>
          <cell r="EK915">
            <v>0</v>
          </cell>
          <cell r="EL915">
            <v>0</v>
          </cell>
          <cell r="EM915">
            <v>0</v>
          </cell>
          <cell r="EN915">
            <v>0</v>
          </cell>
        </row>
        <row r="916">
          <cell r="A916">
            <v>0</v>
          </cell>
          <cell r="B916">
            <v>0</v>
          </cell>
          <cell r="C916">
            <v>0</v>
          </cell>
          <cell r="D916">
            <v>0</v>
          </cell>
          <cell r="E916">
            <v>0</v>
          </cell>
          <cell r="F916">
            <v>0</v>
          </cell>
          <cell r="G916">
            <v>0</v>
          </cell>
          <cell r="I916">
            <v>0</v>
          </cell>
          <cell r="J916">
            <v>0</v>
          </cell>
          <cell r="K916">
            <v>0</v>
          </cell>
          <cell r="L916">
            <v>0</v>
          </cell>
          <cell r="M916">
            <v>0</v>
          </cell>
          <cell r="N916">
            <v>0</v>
          </cell>
          <cell r="O916">
            <v>0</v>
          </cell>
          <cell r="P916">
            <v>0</v>
          </cell>
          <cell r="Q916">
            <v>0</v>
          </cell>
          <cell r="R916">
            <v>0</v>
          </cell>
          <cell r="S916">
            <v>0</v>
          </cell>
          <cell r="T916">
            <v>0</v>
          </cell>
          <cell r="U916">
            <v>0</v>
          </cell>
          <cell r="V916">
            <v>0</v>
          </cell>
          <cell r="W916">
            <v>0</v>
          </cell>
          <cell r="X916">
            <v>0</v>
          </cell>
          <cell r="Y916">
            <v>0</v>
          </cell>
          <cell r="Z916">
            <v>0</v>
          </cell>
          <cell r="AA916">
            <v>0</v>
          </cell>
          <cell r="AB916">
            <v>0</v>
          </cell>
          <cell r="AC916">
            <v>0</v>
          </cell>
          <cell r="AD916">
            <v>0</v>
          </cell>
          <cell r="AE916">
            <v>0</v>
          </cell>
          <cell r="AF916">
            <v>0</v>
          </cell>
          <cell r="AG916">
            <v>0</v>
          </cell>
          <cell r="AH916">
            <v>0</v>
          </cell>
          <cell r="AI916">
            <v>0</v>
          </cell>
          <cell r="AJ916">
            <v>0</v>
          </cell>
          <cell r="AK916">
            <v>0</v>
          </cell>
          <cell r="AL916">
            <v>0</v>
          </cell>
          <cell r="AM916">
            <v>0</v>
          </cell>
          <cell r="AN916">
            <v>0</v>
          </cell>
          <cell r="AO916">
            <v>0</v>
          </cell>
          <cell r="AP916">
            <v>0</v>
          </cell>
          <cell r="AQ916">
            <v>0</v>
          </cell>
          <cell r="AR916">
            <v>0</v>
          </cell>
          <cell r="AS916">
            <v>0</v>
          </cell>
          <cell r="AT916">
            <v>0</v>
          </cell>
          <cell r="AU916">
            <v>0</v>
          </cell>
          <cell r="AV916">
            <v>0</v>
          </cell>
          <cell r="AW916">
            <v>0</v>
          </cell>
          <cell r="AX916">
            <v>0</v>
          </cell>
          <cell r="AY916">
            <v>0</v>
          </cell>
          <cell r="AZ916">
            <v>0</v>
          </cell>
          <cell r="BA916">
            <v>0</v>
          </cell>
          <cell r="BB916">
            <v>0</v>
          </cell>
          <cell r="BC916">
            <v>0</v>
          </cell>
          <cell r="BD916">
            <v>0</v>
          </cell>
          <cell r="BE916">
            <v>0</v>
          </cell>
          <cell r="BF916">
            <v>0</v>
          </cell>
          <cell r="BG916">
            <v>0</v>
          </cell>
          <cell r="BH916">
            <v>0</v>
          </cell>
          <cell r="BI916">
            <v>0</v>
          </cell>
          <cell r="BJ916">
            <v>0</v>
          </cell>
          <cell r="BK916">
            <v>0</v>
          </cell>
          <cell r="BL916">
            <v>0</v>
          </cell>
          <cell r="BM916">
            <v>0</v>
          </cell>
          <cell r="BN916">
            <v>0</v>
          </cell>
          <cell r="BO916">
            <v>0</v>
          </cell>
          <cell r="BP916">
            <v>0</v>
          </cell>
          <cell r="BQ916">
            <v>0</v>
          </cell>
          <cell r="BR916">
            <v>0</v>
          </cell>
          <cell r="BS916">
            <v>0</v>
          </cell>
          <cell r="BT916">
            <v>0</v>
          </cell>
          <cell r="BU916">
            <v>0</v>
          </cell>
          <cell r="BV916">
            <v>0</v>
          </cell>
          <cell r="BW916">
            <v>0</v>
          </cell>
          <cell r="BX916">
            <v>0</v>
          </cell>
          <cell r="BY916">
            <v>0</v>
          </cell>
          <cell r="BZ916">
            <v>0</v>
          </cell>
          <cell r="CA916">
            <v>0</v>
          </cell>
          <cell r="CB916">
            <v>0</v>
          </cell>
          <cell r="CC916">
            <v>0</v>
          </cell>
          <cell r="CD916">
            <v>0</v>
          </cell>
          <cell r="CE916">
            <v>0</v>
          </cell>
          <cell r="CF916">
            <v>0</v>
          </cell>
          <cell r="CG916">
            <v>0</v>
          </cell>
          <cell r="CH916">
            <v>0</v>
          </cell>
          <cell r="CI916">
            <v>0</v>
          </cell>
          <cell r="CJ916">
            <v>0</v>
          </cell>
          <cell r="CK916">
            <v>0</v>
          </cell>
          <cell r="CL916">
            <v>0</v>
          </cell>
          <cell r="CM916">
            <v>0</v>
          </cell>
          <cell r="CN916">
            <v>0</v>
          </cell>
          <cell r="CO916">
            <v>0</v>
          </cell>
          <cell r="CP916">
            <v>0</v>
          </cell>
          <cell r="CQ916">
            <v>0</v>
          </cell>
          <cell r="CR916">
            <v>0</v>
          </cell>
          <cell r="CS916">
            <v>0</v>
          </cell>
          <cell r="CT916">
            <v>0</v>
          </cell>
          <cell r="CU916">
            <v>0</v>
          </cell>
          <cell r="CV916">
            <v>0</v>
          </cell>
          <cell r="CW916">
            <v>0</v>
          </cell>
          <cell r="CX916">
            <v>0</v>
          </cell>
          <cell r="CY916">
            <v>0</v>
          </cell>
          <cell r="CZ916">
            <v>0</v>
          </cell>
          <cell r="DA916">
            <v>0</v>
          </cell>
          <cell r="DB916">
            <v>0</v>
          </cell>
          <cell r="DC916">
            <v>0</v>
          </cell>
          <cell r="DD916">
            <v>0</v>
          </cell>
          <cell r="DE916">
            <v>0</v>
          </cell>
          <cell r="DF916">
            <v>0</v>
          </cell>
          <cell r="DG916">
            <v>0</v>
          </cell>
          <cell r="DH916">
            <v>0</v>
          </cell>
          <cell r="DI916">
            <v>0</v>
          </cell>
          <cell r="DJ916">
            <v>0</v>
          </cell>
          <cell r="DK916">
            <v>0</v>
          </cell>
          <cell r="DL916">
            <v>0</v>
          </cell>
          <cell r="DM916">
            <v>0</v>
          </cell>
          <cell r="DN916">
            <v>0</v>
          </cell>
          <cell r="DO916">
            <v>0</v>
          </cell>
          <cell r="DP916">
            <v>0</v>
          </cell>
          <cell r="DQ916">
            <v>0</v>
          </cell>
          <cell r="DR916">
            <v>0</v>
          </cell>
          <cell r="DS916">
            <v>0</v>
          </cell>
          <cell r="DT916">
            <v>0</v>
          </cell>
          <cell r="DU916">
            <v>0</v>
          </cell>
          <cell r="DV916">
            <v>0</v>
          </cell>
          <cell r="DW916">
            <v>0</v>
          </cell>
          <cell r="DX916">
            <v>0</v>
          </cell>
          <cell r="DY916">
            <v>0</v>
          </cell>
          <cell r="DZ916">
            <v>0</v>
          </cell>
          <cell r="EA916">
            <v>0</v>
          </cell>
          <cell r="EB916">
            <v>0</v>
          </cell>
          <cell r="EC916">
            <v>0</v>
          </cell>
          <cell r="ED916">
            <v>0</v>
          </cell>
          <cell r="EE916">
            <v>0</v>
          </cell>
          <cell r="EF916">
            <v>0</v>
          </cell>
          <cell r="EG916">
            <v>0</v>
          </cell>
          <cell r="EH916">
            <v>0</v>
          </cell>
          <cell r="EI916">
            <v>0</v>
          </cell>
          <cell r="EJ916">
            <v>0</v>
          </cell>
          <cell r="EK916">
            <v>0</v>
          </cell>
          <cell r="EL916">
            <v>0</v>
          </cell>
          <cell r="EM916">
            <v>0</v>
          </cell>
          <cell r="EN916">
            <v>0</v>
          </cell>
        </row>
        <row r="917">
          <cell r="A917">
            <v>0</v>
          </cell>
          <cell r="B917">
            <v>0</v>
          </cell>
          <cell r="C917">
            <v>0</v>
          </cell>
          <cell r="D917">
            <v>0</v>
          </cell>
          <cell r="E917">
            <v>0</v>
          </cell>
          <cell r="F917">
            <v>0</v>
          </cell>
          <cell r="G917">
            <v>0</v>
          </cell>
          <cell r="I917">
            <v>0</v>
          </cell>
          <cell r="J917">
            <v>0</v>
          </cell>
          <cell r="K917">
            <v>0</v>
          </cell>
          <cell r="L917">
            <v>0</v>
          </cell>
          <cell r="M917">
            <v>0</v>
          </cell>
          <cell r="N917">
            <v>0</v>
          </cell>
          <cell r="O917">
            <v>0</v>
          </cell>
          <cell r="P917">
            <v>0</v>
          </cell>
          <cell r="Q917">
            <v>0</v>
          </cell>
          <cell r="R917">
            <v>0</v>
          </cell>
          <cell r="S917">
            <v>0</v>
          </cell>
          <cell r="T917">
            <v>0</v>
          </cell>
          <cell r="U917">
            <v>0</v>
          </cell>
          <cell r="V917">
            <v>0</v>
          </cell>
          <cell r="W917">
            <v>0</v>
          </cell>
          <cell r="X917">
            <v>0</v>
          </cell>
          <cell r="Y917">
            <v>0</v>
          </cell>
          <cell r="Z917">
            <v>0</v>
          </cell>
          <cell r="AA917">
            <v>0</v>
          </cell>
          <cell r="AB917">
            <v>0</v>
          </cell>
          <cell r="AC917">
            <v>0</v>
          </cell>
          <cell r="AD917">
            <v>0</v>
          </cell>
          <cell r="AE917">
            <v>0</v>
          </cell>
          <cell r="AF917">
            <v>0</v>
          </cell>
          <cell r="AG917">
            <v>0</v>
          </cell>
          <cell r="AH917">
            <v>0</v>
          </cell>
          <cell r="AI917">
            <v>0</v>
          </cell>
          <cell r="AJ917">
            <v>0</v>
          </cell>
          <cell r="AK917">
            <v>0</v>
          </cell>
          <cell r="AL917">
            <v>0</v>
          </cell>
          <cell r="AM917">
            <v>0</v>
          </cell>
          <cell r="AN917">
            <v>0</v>
          </cell>
          <cell r="AO917">
            <v>0</v>
          </cell>
          <cell r="AP917">
            <v>0</v>
          </cell>
          <cell r="AQ917">
            <v>0</v>
          </cell>
          <cell r="AR917">
            <v>0</v>
          </cell>
          <cell r="AS917">
            <v>0</v>
          </cell>
          <cell r="AT917">
            <v>0</v>
          </cell>
          <cell r="AU917">
            <v>0</v>
          </cell>
          <cell r="AV917">
            <v>0</v>
          </cell>
          <cell r="AW917">
            <v>0</v>
          </cell>
          <cell r="AX917">
            <v>0</v>
          </cell>
          <cell r="AY917">
            <v>0</v>
          </cell>
          <cell r="AZ917">
            <v>0</v>
          </cell>
          <cell r="BA917">
            <v>0</v>
          </cell>
          <cell r="BB917">
            <v>0</v>
          </cell>
          <cell r="BC917">
            <v>0</v>
          </cell>
          <cell r="BD917">
            <v>0</v>
          </cell>
          <cell r="BE917">
            <v>0</v>
          </cell>
          <cell r="BF917">
            <v>0</v>
          </cell>
          <cell r="BG917">
            <v>0</v>
          </cell>
          <cell r="BH917">
            <v>0</v>
          </cell>
          <cell r="BI917">
            <v>0</v>
          </cell>
          <cell r="BJ917">
            <v>0</v>
          </cell>
          <cell r="BK917">
            <v>0</v>
          </cell>
          <cell r="BL917">
            <v>0</v>
          </cell>
          <cell r="BM917">
            <v>0</v>
          </cell>
          <cell r="BN917">
            <v>0</v>
          </cell>
          <cell r="BO917">
            <v>0</v>
          </cell>
          <cell r="BP917">
            <v>0</v>
          </cell>
          <cell r="BQ917">
            <v>0</v>
          </cell>
          <cell r="BR917">
            <v>0</v>
          </cell>
          <cell r="BS917">
            <v>0</v>
          </cell>
          <cell r="BT917">
            <v>0</v>
          </cell>
          <cell r="BU917">
            <v>0</v>
          </cell>
          <cell r="BV917">
            <v>0</v>
          </cell>
          <cell r="BW917">
            <v>0</v>
          </cell>
          <cell r="BX917">
            <v>0</v>
          </cell>
          <cell r="BY917">
            <v>0</v>
          </cell>
          <cell r="BZ917">
            <v>0</v>
          </cell>
          <cell r="CA917">
            <v>0</v>
          </cell>
          <cell r="CB917">
            <v>0</v>
          </cell>
          <cell r="CC917">
            <v>0</v>
          </cell>
          <cell r="CD917">
            <v>0</v>
          </cell>
          <cell r="CE917">
            <v>0</v>
          </cell>
          <cell r="CF917">
            <v>0</v>
          </cell>
          <cell r="CG917">
            <v>0</v>
          </cell>
          <cell r="CH917">
            <v>0</v>
          </cell>
          <cell r="CI917">
            <v>0</v>
          </cell>
          <cell r="CJ917">
            <v>0</v>
          </cell>
          <cell r="CK917">
            <v>0</v>
          </cell>
          <cell r="CL917">
            <v>0</v>
          </cell>
          <cell r="CM917">
            <v>0</v>
          </cell>
          <cell r="CN917">
            <v>0</v>
          </cell>
          <cell r="CO917">
            <v>0</v>
          </cell>
          <cell r="CP917">
            <v>0</v>
          </cell>
          <cell r="CQ917">
            <v>0</v>
          </cell>
          <cell r="CR917">
            <v>0</v>
          </cell>
          <cell r="CS917">
            <v>0</v>
          </cell>
          <cell r="CT917">
            <v>0</v>
          </cell>
          <cell r="CU917">
            <v>0</v>
          </cell>
          <cell r="CV917">
            <v>0</v>
          </cell>
          <cell r="CW917">
            <v>0</v>
          </cell>
          <cell r="CX917">
            <v>0</v>
          </cell>
          <cell r="CY917">
            <v>0</v>
          </cell>
          <cell r="CZ917">
            <v>0</v>
          </cell>
          <cell r="DA917">
            <v>0</v>
          </cell>
          <cell r="DB917">
            <v>0</v>
          </cell>
          <cell r="DC917">
            <v>0</v>
          </cell>
          <cell r="DD917">
            <v>0</v>
          </cell>
          <cell r="DE917">
            <v>0</v>
          </cell>
          <cell r="DF917">
            <v>0</v>
          </cell>
          <cell r="DG917">
            <v>0</v>
          </cell>
          <cell r="DH917">
            <v>0</v>
          </cell>
          <cell r="DI917">
            <v>0</v>
          </cell>
          <cell r="DJ917">
            <v>0</v>
          </cell>
          <cell r="DK917">
            <v>0</v>
          </cell>
          <cell r="DL917">
            <v>0</v>
          </cell>
          <cell r="DM917">
            <v>0</v>
          </cell>
          <cell r="DN917">
            <v>0</v>
          </cell>
          <cell r="DO917">
            <v>0</v>
          </cell>
          <cell r="DP917">
            <v>0</v>
          </cell>
          <cell r="DQ917">
            <v>0</v>
          </cell>
          <cell r="DR917">
            <v>0</v>
          </cell>
          <cell r="DS917">
            <v>0</v>
          </cell>
          <cell r="DT917">
            <v>0</v>
          </cell>
          <cell r="DU917">
            <v>0</v>
          </cell>
          <cell r="DV917">
            <v>0</v>
          </cell>
          <cell r="DW917">
            <v>0</v>
          </cell>
          <cell r="DX917">
            <v>0</v>
          </cell>
          <cell r="DY917">
            <v>0</v>
          </cell>
          <cell r="DZ917">
            <v>0</v>
          </cell>
          <cell r="EA917">
            <v>0</v>
          </cell>
          <cell r="EB917">
            <v>0</v>
          </cell>
          <cell r="EC917">
            <v>0</v>
          </cell>
          <cell r="ED917">
            <v>0</v>
          </cell>
          <cell r="EE917">
            <v>0</v>
          </cell>
          <cell r="EF917">
            <v>0</v>
          </cell>
          <cell r="EG917">
            <v>0</v>
          </cell>
          <cell r="EH917">
            <v>0</v>
          </cell>
          <cell r="EI917">
            <v>0</v>
          </cell>
          <cell r="EJ917">
            <v>0</v>
          </cell>
          <cell r="EK917">
            <v>0</v>
          </cell>
          <cell r="EL917">
            <v>0</v>
          </cell>
          <cell r="EM917">
            <v>0</v>
          </cell>
          <cell r="EN917">
            <v>0</v>
          </cell>
        </row>
        <row r="918">
          <cell r="A918">
            <v>0</v>
          </cell>
          <cell r="B918">
            <v>0</v>
          </cell>
          <cell r="C918">
            <v>0</v>
          </cell>
          <cell r="D918">
            <v>0</v>
          </cell>
          <cell r="E918">
            <v>0</v>
          </cell>
          <cell r="F918">
            <v>0</v>
          </cell>
          <cell r="G918">
            <v>0</v>
          </cell>
          <cell r="I918">
            <v>0</v>
          </cell>
          <cell r="J918">
            <v>0</v>
          </cell>
          <cell r="K918">
            <v>0</v>
          </cell>
          <cell r="L918">
            <v>0</v>
          </cell>
          <cell r="M918">
            <v>0</v>
          </cell>
          <cell r="N918">
            <v>0</v>
          </cell>
          <cell r="O918">
            <v>0</v>
          </cell>
          <cell r="P918">
            <v>0</v>
          </cell>
          <cell r="Q918">
            <v>0</v>
          </cell>
          <cell r="R918">
            <v>0</v>
          </cell>
          <cell r="S918">
            <v>0</v>
          </cell>
          <cell r="T918">
            <v>0</v>
          </cell>
          <cell r="U918">
            <v>0</v>
          </cell>
          <cell r="V918">
            <v>0</v>
          </cell>
          <cell r="W918">
            <v>0</v>
          </cell>
          <cell r="X918">
            <v>0</v>
          </cell>
          <cell r="Y918">
            <v>0</v>
          </cell>
          <cell r="Z918">
            <v>0</v>
          </cell>
          <cell r="AA918">
            <v>0</v>
          </cell>
          <cell r="AB918">
            <v>0</v>
          </cell>
          <cell r="AC918">
            <v>0</v>
          </cell>
          <cell r="AD918">
            <v>0</v>
          </cell>
          <cell r="AE918">
            <v>0</v>
          </cell>
          <cell r="AF918">
            <v>0</v>
          </cell>
          <cell r="AG918">
            <v>0</v>
          </cell>
          <cell r="AH918">
            <v>0</v>
          </cell>
          <cell r="AI918">
            <v>0</v>
          </cell>
          <cell r="AJ918">
            <v>0</v>
          </cell>
          <cell r="AK918">
            <v>0</v>
          </cell>
          <cell r="AL918">
            <v>0</v>
          </cell>
          <cell r="AM918">
            <v>0</v>
          </cell>
          <cell r="AN918">
            <v>0</v>
          </cell>
          <cell r="AO918">
            <v>0</v>
          </cell>
          <cell r="AP918">
            <v>0</v>
          </cell>
          <cell r="AQ918">
            <v>0</v>
          </cell>
          <cell r="AR918">
            <v>0</v>
          </cell>
          <cell r="AS918">
            <v>0</v>
          </cell>
          <cell r="AT918">
            <v>0</v>
          </cell>
          <cell r="AU918">
            <v>0</v>
          </cell>
          <cell r="AV918">
            <v>0</v>
          </cell>
          <cell r="AW918">
            <v>0</v>
          </cell>
          <cell r="AX918">
            <v>0</v>
          </cell>
          <cell r="AY918">
            <v>0</v>
          </cell>
          <cell r="AZ918">
            <v>0</v>
          </cell>
          <cell r="BA918">
            <v>0</v>
          </cell>
          <cell r="BB918">
            <v>0</v>
          </cell>
          <cell r="BC918">
            <v>0</v>
          </cell>
          <cell r="BD918">
            <v>0</v>
          </cell>
          <cell r="BE918">
            <v>0</v>
          </cell>
          <cell r="BF918">
            <v>0</v>
          </cell>
          <cell r="BG918">
            <v>0</v>
          </cell>
          <cell r="BH918">
            <v>0</v>
          </cell>
          <cell r="BI918">
            <v>0</v>
          </cell>
          <cell r="BJ918">
            <v>0</v>
          </cell>
          <cell r="BK918">
            <v>0</v>
          </cell>
          <cell r="BL918">
            <v>0</v>
          </cell>
          <cell r="BM918">
            <v>0</v>
          </cell>
          <cell r="BN918">
            <v>0</v>
          </cell>
          <cell r="BO918">
            <v>0</v>
          </cell>
          <cell r="BP918">
            <v>0</v>
          </cell>
          <cell r="BQ918">
            <v>0</v>
          </cell>
          <cell r="BR918">
            <v>0</v>
          </cell>
          <cell r="BS918">
            <v>0</v>
          </cell>
          <cell r="BT918">
            <v>0</v>
          </cell>
          <cell r="BU918">
            <v>0</v>
          </cell>
          <cell r="BV918">
            <v>0</v>
          </cell>
          <cell r="BW918">
            <v>0</v>
          </cell>
          <cell r="BX918">
            <v>0</v>
          </cell>
          <cell r="BY918">
            <v>0</v>
          </cell>
          <cell r="BZ918">
            <v>0</v>
          </cell>
          <cell r="CA918">
            <v>0</v>
          </cell>
          <cell r="CB918">
            <v>0</v>
          </cell>
          <cell r="CC918">
            <v>0</v>
          </cell>
          <cell r="CD918">
            <v>0</v>
          </cell>
          <cell r="CE918">
            <v>0</v>
          </cell>
          <cell r="CF918">
            <v>0</v>
          </cell>
          <cell r="CG918">
            <v>0</v>
          </cell>
          <cell r="CH918">
            <v>0</v>
          </cell>
          <cell r="CI918">
            <v>0</v>
          </cell>
          <cell r="CJ918">
            <v>0</v>
          </cell>
          <cell r="CK918">
            <v>0</v>
          </cell>
          <cell r="CL918">
            <v>0</v>
          </cell>
          <cell r="CM918">
            <v>0</v>
          </cell>
          <cell r="CN918">
            <v>0</v>
          </cell>
          <cell r="CO918">
            <v>0</v>
          </cell>
          <cell r="CP918">
            <v>0</v>
          </cell>
          <cell r="CQ918">
            <v>0</v>
          </cell>
          <cell r="CR918">
            <v>0</v>
          </cell>
          <cell r="CS918">
            <v>0</v>
          </cell>
          <cell r="CT918">
            <v>0</v>
          </cell>
          <cell r="CU918">
            <v>0</v>
          </cell>
          <cell r="CV918">
            <v>0</v>
          </cell>
          <cell r="CW918">
            <v>0</v>
          </cell>
          <cell r="CX918">
            <v>0</v>
          </cell>
          <cell r="CY918">
            <v>0</v>
          </cell>
          <cell r="CZ918">
            <v>0</v>
          </cell>
          <cell r="DA918">
            <v>0</v>
          </cell>
          <cell r="DB918">
            <v>0</v>
          </cell>
          <cell r="DC918">
            <v>0</v>
          </cell>
          <cell r="DD918">
            <v>0</v>
          </cell>
          <cell r="DE918">
            <v>0</v>
          </cell>
          <cell r="DF918">
            <v>0</v>
          </cell>
          <cell r="DG918">
            <v>0</v>
          </cell>
          <cell r="DH918">
            <v>0</v>
          </cell>
          <cell r="DI918">
            <v>0</v>
          </cell>
          <cell r="DJ918">
            <v>0</v>
          </cell>
          <cell r="DK918">
            <v>0</v>
          </cell>
          <cell r="DL918">
            <v>0</v>
          </cell>
          <cell r="DM918">
            <v>0</v>
          </cell>
          <cell r="DN918">
            <v>0</v>
          </cell>
          <cell r="DO918">
            <v>0</v>
          </cell>
          <cell r="DP918">
            <v>0</v>
          </cell>
          <cell r="DQ918">
            <v>0</v>
          </cell>
          <cell r="DR918">
            <v>0</v>
          </cell>
          <cell r="DS918">
            <v>0</v>
          </cell>
          <cell r="DT918">
            <v>0</v>
          </cell>
          <cell r="DU918">
            <v>0</v>
          </cell>
          <cell r="DV918">
            <v>0</v>
          </cell>
          <cell r="DW918">
            <v>0</v>
          </cell>
          <cell r="DX918">
            <v>0</v>
          </cell>
          <cell r="DY918">
            <v>0</v>
          </cell>
          <cell r="DZ918">
            <v>0</v>
          </cell>
          <cell r="EA918">
            <v>0</v>
          </cell>
          <cell r="EB918">
            <v>0</v>
          </cell>
          <cell r="EC918">
            <v>0</v>
          </cell>
          <cell r="ED918">
            <v>0</v>
          </cell>
          <cell r="EE918">
            <v>0</v>
          </cell>
          <cell r="EF918">
            <v>0</v>
          </cell>
          <cell r="EG918">
            <v>0</v>
          </cell>
          <cell r="EH918">
            <v>0</v>
          </cell>
          <cell r="EI918">
            <v>0</v>
          </cell>
          <cell r="EJ918">
            <v>0</v>
          </cell>
          <cell r="EK918">
            <v>0</v>
          </cell>
          <cell r="EL918">
            <v>0</v>
          </cell>
          <cell r="EM918">
            <v>0</v>
          </cell>
          <cell r="EN918">
            <v>0</v>
          </cell>
        </row>
        <row r="919">
          <cell r="A919">
            <v>0</v>
          </cell>
          <cell r="B919">
            <v>0</v>
          </cell>
          <cell r="C919">
            <v>0</v>
          </cell>
          <cell r="D919">
            <v>0</v>
          </cell>
          <cell r="E919">
            <v>0</v>
          </cell>
          <cell r="F919">
            <v>0</v>
          </cell>
          <cell r="G919">
            <v>0</v>
          </cell>
          <cell r="I919">
            <v>0</v>
          </cell>
          <cell r="J919">
            <v>0</v>
          </cell>
          <cell r="K919">
            <v>0</v>
          </cell>
          <cell r="L919">
            <v>0</v>
          </cell>
          <cell r="M919">
            <v>0</v>
          </cell>
          <cell r="N919">
            <v>0</v>
          </cell>
          <cell r="O919">
            <v>0</v>
          </cell>
          <cell r="P919">
            <v>0</v>
          </cell>
          <cell r="Q919">
            <v>0</v>
          </cell>
          <cell r="R919">
            <v>0</v>
          </cell>
          <cell r="S919">
            <v>0</v>
          </cell>
          <cell r="T919">
            <v>0</v>
          </cell>
          <cell r="U919">
            <v>0</v>
          </cell>
          <cell r="V919">
            <v>0</v>
          </cell>
          <cell r="W919">
            <v>0</v>
          </cell>
          <cell r="X919">
            <v>0</v>
          </cell>
          <cell r="Y919">
            <v>0</v>
          </cell>
          <cell r="Z919">
            <v>0</v>
          </cell>
          <cell r="AA919">
            <v>0</v>
          </cell>
          <cell r="AB919">
            <v>0</v>
          </cell>
          <cell r="AC919">
            <v>0</v>
          </cell>
          <cell r="AD919">
            <v>0</v>
          </cell>
          <cell r="AE919">
            <v>0</v>
          </cell>
          <cell r="AF919">
            <v>0</v>
          </cell>
          <cell r="AG919">
            <v>0</v>
          </cell>
          <cell r="AH919">
            <v>0</v>
          </cell>
          <cell r="AI919">
            <v>0</v>
          </cell>
          <cell r="AJ919">
            <v>0</v>
          </cell>
          <cell r="AK919">
            <v>0</v>
          </cell>
          <cell r="AL919">
            <v>0</v>
          </cell>
          <cell r="AM919">
            <v>0</v>
          </cell>
          <cell r="AN919">
            <v>0</v>
          </cell>
          <cell r="AO919">
            <v>0</v>
          </cell>
          <cell r="AP919">
            <v>0</v>
          </cell>
          <cell r="AQ919">
            <v>0</v>
          </cell>
          <cell r="AR919">
            <v>0</v>
          </cell>
          <cell r="AS919">
            <v>0</v>
          </cell>
          <cell r="AT919">
            <v>0</v>
          </cell>
          <cell r="AU919">
            <v>0</v>
          </cell>
          <cell r="AV919">
            <v>0</v>
          </cell>
          <cell r="AW919">
            <v>0</v>
          </cell>
          <cell r="AX919">
            <v>0</v>
          </cell>
          <cell r="AY919">
            <v>0</v>
          </cell>
          <cell r="AZ919">
            <v>0</v>
          </cell>
          <cell r="BA919">
            <v>0</v>
          </cell>
          <cell r="BB919">
            <v>0</v>
          </cell>
          <cell r="BC919">
            <v>0</v>
          </cell>
          <cell r="BD919">
            <v>0</v>
          </cell>
          <cell r="BE919">
            <v>0</v>
          </cell>
          <cell r="BF919">
            <v>0</v>
          </cell>
          <cell r="BG919">
            <v>0</v>
          </cell>
          <cell r="BH919">
            <v>0</v>
          </cell>
          <cell r="BI919">
            <v>0</v>
          </cell>
          <cell r="BJ919">
            <v>0</v>
          </cell>
          <cell r="BK919">
            <v>0</v>
          </cell>
          <cell r="BL919">
            <v>0</v>
          </cell>
          <cell r="BM919">
            <v>0</v>
          </cell>
          <cell r="BN919">
            <v>0</v>
          </cell>
          <cell r="BO919">
            <v>0</v>
          </cell>
          <cell r="BP919">
            <v>0</v>
          </cell>
          <cell r="BQ919">
            <v>0</v>
          </cell>
          <cell r="BR919">
            <v>0</v>
          </cell>
          <cell r="BS919">
            <v>0</v>
          </cell>
          <cell r="BT919">
            <v>0</v>
          </cell>
          <cell r="BU919">
            <v>0</v>
          </cell>
          <cell r="BV919">
            <v>0</v>
          </cell>
          <cell r="BW919">
            <v>0</v>
          </cell>
          <cell r="BX919">
            <v>0</v>
          </cell>
          <cell r="BY919">
            <v>0</v>
          </cell>
          <cell r="BZ919">
            <v>0</v>
          </cell>
          <cell r="CA919">
            <v>0</v>
          </cell>
          <cell r="CB919">
            <v>0</v>
          </cell>
          <cell r="CC919">
            <v>0</v>
          </cell>
          <cell r="CD919">
            <v>0</v>
          </cell>
          <cell r="CE919">
            <v>0</v>
          </cell>
          <cell r="CF919">
            <v>0</v>
          </cell>
          <cell r="CG919">
            <v>0</v>
          </cell>
          <cell r="CH919">
            <v>0</v>
          </cell>
          <cell r="CI919">
            <v>0</v>
          </cell>
          <cell r="CJ919">
            <v>0</v>
          </cell>
          <cell r="CK919">
            <v>0</v>
          </cell>
          <cell r="CL919">
            <v>0</v>
          </cell>
          <cell r="CM919">
            <v>0</v>
          </cell>
          <cell r="CN919">
            <v>0</v>
          </cell>
          <cell r="CO919">
            <v>0</v>
          </cell>
          <cell r="CP919">
            <v>0</v>
          </cell>
          <cell r="CQ919">
            <v>0</v>
          </cell>
          <cell r="CR919">
            <v>0</v>
          </cell>
          <cell r="CS919">
            <v>0</v>
          </cell>
          <cell r="CT919">
            <v>0</v>
          </cell>
          <cell r="CU919">
            <v>0</v>
          </cell>
          <cell r="CV919">
            <v>0</v>
          </cell>
          <cell r="CW919">
            <v>0</v>
          </cell>
          <cell r="CX919">
            <v>0</v>
          </cell>
          <cell r="CY919">
            <v>0</v>
          </cell>
          <cell r="CZ919">
            <v>0</v>
          </cell>
          <cell r="DA919">
            <v>0</v>
          </cell>
          <cell r="DB919">
            <v>0</v>
          </cell>
          <cell r="DC919">
            <v>0</v>
          </cell>
          <cell r="DD919">
            <v>0</v>
          </cell>
          <cell r="DE919">
            <v>0</v>
          </cell>
          <cell r="DF919">
            <v>0</v>
          </cell>
          <cell r="DG919">
            <v>0</v>
          </cell>
          <cell r="DH919">
            <v>0</v>
          </cell>
          <cell r="DI919">
            <v>0</v>
          </cell>
          <cell r="DJ919">
            <v>0</v>
          </cell>
          <cell r="DK919">
            <v>0</v>
          </cell>
          <cell r="DL919">
            <v>0</v>
          </cell>
          <cell r="DM919">
            <v>0</v>
          </cell>
          <cell r="DN919">
            <v>0</v>
          </cell>
          <cell r="DO919">
            <v>0</v>
          </cell>
          <cell r="DP919">
            <v>0</v>
          </cell>
          <cell r="DQ919">
            <v>0</v>
          </cell>
          <cell r="DR919">
            <v>0</v>
          </cell>
          <cell r="DS919">
            <v>0</v>
          </cell>
          <cell r="DT919">
            <v>0</v>
          </cell>
          <cell r="DU919">
            <v>0</v>
          </cell>
          <cell r="DV919">
            <v>0</v>
          </cell>
          <cell r="DW919">
            <v>0</v>
          </cell>
          <cell r="DX919">
            <v>0</v>
          </cell>
          <cell r="DY919">
            <v>0</v>
          </cell>
          <cell r="DZ919">
            <v>0</v>
          </cell>
          <cell r="EA919">
            <v>0</v>
          </cell>
          <cell r="EB919">
            <v>0</v>
          </cell>
          <cell r="EC919">
            <v>0</v>
          </cell>
          <cell r="ED919">
            <v>0</v>
          </cell>
          <cell r="EE919">
            <v>0</v>
          </cell>
          <cell r="EF919">
            <v>0</v>
          </cell>
          <cell r="EG919">
            <v>0</v>
          </cell>
          <cell r="EH919">
            <v>0</v>
          </cell>
          <cell r="EI919">
            <v>0</v>
          </cell>
          <cell r="EJ919">
            <v>0</v>
          </cell>
          <cell r="EK919">
            <v>0</v>
          </cell>
          <cell r="EL919">
            <v>0</v>
          </cell>
          <cell r="EM919">
            <v>0</v>
          </cell>
          <cell r="EN919">
            <v>0</v>
          </cell>
        </row>
        <row r="920">
          <cell r="A920">
            <v>0</v>
          </cell>
          <cell r="B920">
            <v>0</v>
          </cell>
          <cell r="C920">
            <v>0</v>
          </cell>
          <cell r="D920">
            <v>0</v>
          </cell>
          <cell r="E920">
            <v>0</v>
          </cell>
          <cell r="F920">
            <v>0</v>
          </cell>
          <cell r="G920">
            <v>0</v>
          </cell>
          <cell r="I920">
            <v>0</v>
          </cell>
          <cell r="J920">
            <v>0</v>
          </cell>
          <cell r="K920">
            <v>0</v>
          </cell>
          <cell r="L920">
            <v>0</v>
          </cell>
          <cell r="M920">
            <v>0</v>
          </cell>
          <cell r="N920">
            <v>0</v>
          </cell>
          <cell r="O920">
            <v>0</v>
          </cell>
          <cell r="P920">
            <v>0</v>
          </cell>
          <cell r="Q920">
            <v>0</v>
          </cell>
          <cell r="R920">
            <v>0</v>
          </cell>
          <cell r="S920">
            <v>0</v>
          </cell>
          <cell r="T920">
            <v>0</v>
          </cell>
          <cell r="U920">
            <v>0</v>
          </cell>
          <cell r="V920">
            <v>0</v>
          </cell>
          <cell r="W920">
            <v>0</v>
          </cell>
          <cell r="X920">
            <v>0</v>
          </cell>
          <cell r="Y920">
            <v>0</v>
          </cell>
          <cell r="Z920">
            <v>0</v>
          </cell>
          <cell r="AA920">
            <v>0</v>
          </cell>
          <cell r="AB920">
            <v>0</v>
          </cell>
          <cell r="AC920">
            <v>0</v>
          </cell>
          <cell r="AD920">
            <v>0</v>
          </cell>
          <cell r="AE920">
            <v>0</v>
          </cell>
          <cell r="AF920">
            <v>0</v>
          </cell>
          <cell r="AG920">
            <v>0</v>
          </cell>
          <cell r="AH920">
            <v>0</v>
          </cell>
          <cell r="AI920">
            <v>0</v>
          </cell>
          <cell r="AJ920">
            <v>0</v>
          </cell>
          <cell r="AK920">
            <v>0</v>
          </cell>
          <cell r="AL920">
            <v>0</v>
          </cell>
          <cell r="AM920">
            <v>0</v>
          </cell>
          <cell r="AN920">
            <v>0</v>
          </cell>
          <cell r="AO920">
            <v>0</v>
          </cell>
          <cell r="AP920">
            <v>0</v>
          </cell>
          <cell r="AQ920">
            <v>0</v>
          </cell>
          <cell r="AR920">
            <v>0</v>
          </cell>
          <cell r="AS920">
            <v>0</v>
          </cell>
          <cell r="AT920">
            <v>0</v>
          </cell>
          <cell r="AU920">
            <v>0</v>
          </cell>
          <cell r="AV920">
            <v>0</v>
          </cell>
          <cell r="AW920">
            <v>0</v>
          </cell>
          <cell r="AX920">
            <v>0</v>
          </cell>
          <cell r="AY920">
            <v>0</v>
          </cell>
          <cell r="AZ920">
            <v>0</v>
          </cell>
          <cell r="BA920">
            <v>0</v>
          </cell>
          <cell r="BB920">
            <v>0</v>
          </cell>
          <cell r="BC920">
            <v>0</v>
          </cell>
          <cell r="BD920">
            <v>0</v>
          </cell>
          <cell r="BE920">
            <v>0</v>
          </cell>
          <cell r="BF920">
            <v>0</v>
          </cell>
          <cell r="BG920">
            <v>0</v>
          </cell>
          <cell r="BH920">
            <v>0</v>
          </cell>
          <cell r="BI920">
            <v>0</v>
          </cell>
          <cell r="BJ920">
            <v>0</v>
          </cell>
          <cell r="BK920">
            <v>0</v>
          </cell>
          <cell r="BL920">
            <v>0</v>
          </cell>
          <cell r="BM920">
            <v>0</v>
          </cell>
          <cell r="BN920">
            <v>0</v>
          </cell>
          <cell r="BO920">
            <v>0</v>
          </cell>
          <cell r="BP920">
            <v>0</v>
          </cell>
          <cell r="BQ920">
            <v>0</v>
          </cell>
          <cell r="BR920">
            <v>0</v>
          </cell>
          <cell r="BS920">
            <v>0</v>
          </cell>
          <cell r="BT920">
            <v>0</v>
          </cell>
          <cell r="BU920">
            <v>0</v>
          </cell>
          <cell r="BV920">
            <v>0</v>
          </cell>
          <cell r="BW920">
            <v>0</v>
          </cell>
          <cell r="BX920">
            <v>0</v>
          </cell>
          <cell r="BY920">
            <v>0</v>
          </cell>
          <cell r="BZ920">
            <v>0</v>
          </cell>
          <cell r="CA920">
            <v>0</v>
          </cell>
          <cell r="CB920">
            <v>0</v>
          </cell>
          <cell r="CC920">
            <v>0</v>
          </cell>
          <cell r="CD920">
            <v>0</v>
          </cell>
          <cell r="CE920">
            <v>0</v>
          </cell>
          <cell r="CF920">
            <v>0</v>
          </cell>
          <cell r="CG920">
            <v>0</v>
          </cell>
          <cell r="CH920">
            <v>0</v>
          </cell>
          <cell r="CI920">
            <v>0</v>
          </cell>
          <cell r="CJ920">
            <v>0</v>
          </cell>
          <cell r="CK920">
            <v>0</v>
          </cell>
          <cell r="CL920">
            <v>0</v>
          </cell>
          <cell r="CM920">
            <v>0</v>
          </cell>
          <cell r="CN920">
            <v>0</v>
          </cell>
          <cell r="CO920">
            <v>0</v>
          </cell>
          <cell r="CP920">
            <v>0</v>
          </cell>
          <cell r="CQ920">
            <v>0</v>
          </cell>
          <cell r="CR920">
            <v>0</v>
          </cell>
          <cell r="CS920">
            <v>0</v>
          </cell>
          <cell r="CT920">
            <v>0</v>
          </cell>
          <cell r="CU920">
            <v>0</v>
          </cell>
          <cell r="CV920">
            <v>0</v>
          </cell>
          <cell r="CW920">
            <v>0</v>
          </cell>
          <cell r="CX920">
            <v>0</v>
          </cell>
          <cell r="CY920">
            <v>0</v>
          </cell>
          <cell r="CZ920">
            <v>0</v>
          </cell>
          <cell r="DA920">
            <v>0</v>
          </cell>
          <cell r="DB920">
            <v>0</v>
          </cell>
          <cell r="DC920">
            <v>0</v>
          </cell>
          <cell r="DD920">
            <v>0</v>
          </cell>
          <cell r="DE920">
            <v>0</v>
          </cell>
          <cell r="DF920">
            <v>0</v>
          </cell>
          <cell r="DG920">
            <v>0</v>
          </cell>
          <cell r="DH920">
            <v>0</v>
          </cell>
          <cell r="DI920">
            <v>0</v>
          </cell>
          <cell r="DJ920">
            <v>0</v>
          </cell>
          <cell r="DK920">
            <v>0</v>
          </cell>
          <cell r="DL920">
            <v>0</v>
          </cell>
          <cell r="DM920">
            <v>0</v>
          </cell>
          <cell r="DN920">
            <v>0</v>
          </cell>
          <cell r="DO920">
            <v>0</v>
          </cell>
          <cell r="DP920">
            <v>0</v>
          </cell>
          <cell r="DQ920">
            <v>0</v>
          </cell>
          <cell r="DR920">
            <v>0</v>
          </cell>
          <cell r="DS920">
            <v>0</v>
          </cell>
          <cell r="DT920">
            <v>0</v>
          </cell>
          <cell r="DU920">
            <v>0</v>
          </cell>
          <cell r="DV920">
            <v>0</v>
          </cell>
          <cell r="DW920">
            <v>0</v>
          </cell>
          <cell r="DX920">
            <v>0</v>
          </cell>
          <cell r="DY920">
            <v>0</v>
          </cell>
          <cell r="DZ920">
            <v>0</v>
          </cell>
          <cell r="EA920">
            <v>0</v>
          </cell>
          <cell r="EB920">
            <v>0</v>
          </cell>
          <cell r="EC920">
            <v>0</v>
          </cell>
          <cell r="ED920">
            <v>0</v>
          </cell>
          <cell r="EE920">
            <v>0</v>
          </cell>
          <cell r="EF920">
            <v>0</v>
          </cell>
          <cell r="EG920">
            <v>0</v>
          </cell>
          <cell r="EH920">
            <v>0</v>
          </cell>
          <cell r="EI920">
            <v>0</v>
          </cell>
          <cell r="EJ920">
            <v>0</v>
          </cell>
          <cell r="EK920">
            <v>0</v>
          </cell>
          <cell r="EL920">
            <v>0</v>
          </cell>
          <cell r="EM920">
            <v>0</v>
          </cell>
          <cell r="EN920">
            <v>0</v>
          </cell>
        </row>
        <row r="921">
          <cell r="A921">
            <v>0</v>
          </cell>
          <cell r="B921">
            <v>0</v>
          </cell>
          <cell r="C921">
            <v>0</v>
          </cell>
          <cell r="D921">
            <v>0</v>
          </cell>
          <cell r="E921">
            <v>0</v>
          </cell>
          <cell r="F921">
            <v>0</v>
          </cell>
          <cell r="G921">
            <v>0</v>
          </cell>
          <cell r="I921">
            <v>0</v>
          </cell>
          <cell r="J921">
            <v>0</v>
          </cell>
          <cell r="K921">
            <v>0</v>
          </cell>
          <cell r="L921">
            <v>0</v>
          </cell>
          <cell r="M921">
            <v>0</v>
          </cell>
          <cell r="N921">
            <v>0</v>
          </cell>
          <cell r="O921">
            <v>0</v>
          </cell>
          <cell r="P921">
            <v>0</v>
          </cell>
          <cell r="Q921">
            <v>0</v>
          </cell>
          <cell r="R921">
            <v>0</v>
          </cell>
          <cell r="S921">
            <v>0</v>
          </cell>
          <cell r="T921">
            <v>0</v>
          </cell>
          <cell r="U921">
            <v>0</v>
          </cell>
          <cell r="V921">
            <v>0</v>
          </cell>
          <cell r="W921">
            <v>0</v>
          </cell>
          <cell r="X921">
            <v>0</v>
          </cell>
          <cell r="Y921">
            <v>0</v>
          </cell>
          <cell r="Z921">
            <v>0</v>
          </cell>
          <cell r="AA921">
            <v>0</v>
          </cell>
          <cell r="AB921">
            <v>0</v>
          </cell>
          <cell r="AC921">
            <v>0</v>
          </cell>
          <cell r="AD921">
            <v>0</v>
          </cell>
          <cell r="AE921">
            <v>0</v>
          </cell>
          <cell r="AF921">
            <v>0</v>
          </cell>
          <cell r="AG921">
            <v>0</v>
          </cell>
          <cell r="AH921">
            <v>0</v>
          </cell>
          <cell r="AI921">
            <v>0</v>
          </cell>
          <cell r="AJ921">
            <v>0</v>
          </cell>
          <cell r="AK921">
            <v>0</v>
          </cell>
          <cell r="AL921">
            <v>0</v>
          </cell>
          <cell r="AM921">
            <v>0</v>
          </cell>
          <cell r="AN921">
            <v>0</v>
          </cell>
          <cell r="AO921">
            <v>0</v>
          </cell>
          <cell r="AP921">
            <v>0</v>
          </cell>
          <cell r="AQ921">
            <v>0</v>
          </cell>
          <cell r="AR921">
            <v>0</v>
          </cell>
          <cell r="AS921">
            <v>0</v>
          </cell>
          <cell r="AT921">
            <v>0</v>
          </cell>
          <cell r="AU921">
            <v>0</v>
          </cell>
          <cell r="AV921">
            <v>0</v>
          </cell>
          <cell r="AW921">
            <v>0</v>
          </cell>
          <cell r="AX921">
            <v>0</v>
          </cell>
          <cell r="AY921">
            <v>0</v>
          </cell>
          <cell r="AZ921">
            <v>0</v>
          </cell>
          <cell r="BA921">
            <v>0</v>
          </cell>
          <cell r="BB921">
            <v>0</v>
          </cell>
          <cell r="BC921">
            <v>0</v>
          </cell>
          <cell r="BD921">
            <v>0</v>
          </cell>
          <cell r="BE921">
            <v>0</v>
          </cell>
          <cell r="BF921">
            <v>0</v>
          </cell>
          <cell r="BG921">
            <v>0</v>
          </cell>
          <cell r="BH921">
            <v>0</v>
          </cell>
          <cell r="BI921">
            <v>0</v>
          </cell>
          <cell r="BJ921">
            <v>0</v>
          </cell>
          <cell r="BK921">
            <v>0</v>
          </cell>
          <cell r="BL921">
            <v>0</v>
          </cell>
          <cell r="BM921">
            <v>0</v>
          </cell>
          <cell r="BN921">
            <v>0</v>
          </cell>
          <cell r="BO921">
            <v>0</v>
          </cell>
          <cell r="BP921">
            <v>0</v>
          </cell>
          <cell r="BQ921">
            <v>0</v>
          </cell>
          <cell r="BR921">
            <v>0</v>
          </cell>
          <cell r="BS921">
            <v>0</v>
          </cell>
          <cell r="BT921">
            <v>0</v>
          </cell>
          <cell r="BU921">
            <v>0</v>
          </cell>
          <cell r="BV921">
            <v>0</v>
          </cell>
          <cell r="BW921">
            <v>0</v>
          </cell>
          <cell r="BX921">
            <v>0</v>
          </cell>
          <cell r="BY921">
            <v>0</v>
          </cell>
          <cell r="BZ921">
            <v>0</v>
          </cell>
          <cell r="CA921">
            <v>0</v>
          </cell>
          <cell r="CB921">
            <v>0</v>
          </cell>
          <cell r="CC921">
            <v>0</v>
          </cell>
          <cell r="CD921">
            <v>0</v>
          </cell>
          <cell r="CE921">
            <v>0</v>
          </cell>
          <cell r="CF921">
            <v>0</v>
          </cell>
          <cell r="CG921">
            <v>0</v>
          </cell>
          <cell r="CH921">
            <v>0</v>
          </cell>
          <cell r="CI921">
            <v>0</v>
          </cell>
          <cell r="CJ921">
            <v>0</v>
          </cell>
          <cell r="CK921">
            <v>0</v>
          </cell>
          <cell r="CL921">
            <v>0</v>
          </cell>
          <cell r="CM921">
            <v>0</v>
          </cell>
          <cell r="CN921">
            <v>0</v>
          </cell>
          <cell r="CO921">
            <v>0</v>
          </cell>
          <cell r="CP921">
            <v>0</v>
          </cell>
          <cell r="CQ921">
            <v>0</v>
          </cell>
          <cell r="CR921">
            <v>0</v>
          </cell>
          <cell r="CS921">
            <v>0</v>
          </cell>
          <cell r="CT921">
            <v>0</v>
          </cell>
          <cell r="CU921">
            <v>0</v>
          </cell>
          <cell r="CV921">
            <v>0</v>
          </cell>
          <cell r="CW921">
            <v>0</v>
          </cell>
          <cell r="CX921">
            <v>0</v>
          </cell>
          <cell r="CY921">
            <v>0</v>
          </cell>
          <cell r="CZ921">
            <v>0</v>
          </cell>
          <cell r="DA921">
            <v>0</v>
          </cell>
          <cell r="DB921">
            <v>0</v>
          </cell>
          <cell r="DC921">
            <v>0</v>
          </cell>
          <cell r="DD921">
            <v>0</v>
          </cell>
          <cell r="DE921">
            <v>0</v>
          </cell>
          <cell r="DF921">
            <v>0</v>
          </cell>
          <cell r="DG921">
            <v>0</v>
          </cell>
          <cell r="DH921">
            <v>0</v>
          </cell>
          <cell r="DI921">
            <v>0</v>
          </cell>
          <cell r="DJ921">
            <v>0</v>
          </cell>
          <cell r="DK921">
            <v>0</v>
          </cell>
          <cell r="DL921">
            <v>0</v>
          </cell>
          <cell r="DM921">
            <v>0</v>
          </cell>
          <cell r="DN921">
            <v>0</v>
          </cell>
          <cell r="DO921">
            <v>0</v>
          </cell>
          <cell r="DP921">
            <v>0</v>
          </cell>
          <cell r="DQ921">
            <v>0</v>
          </cell>
          <cell r="DR921">
            <v>0</v>
          </cell>
          <cell r="DS921">
            <v>0</v>
          </cell>
          <cell r="DT921">
            <v>0</v>
          </cell>
          <cell r="DU921">
            <v>0</v>
          </cell>
          <cell r="DV921">
            <v>0</v>
          </cell>
          <cell r="DW921">
            <v>0</v>
          </cell>
          <cell r="DX921">
            <v>0</v>
          </cell>
          <cell r="DY921">
            <v>0</v>
          </cell>
          <cell r="DZ921">
            <v>0</v>
          </cell>
          <cell r="EA921">
            <v>0</v>
          </cell>
          <cell r="EB921">
            <v>0</v>
          </cell>
          <cell r="EC921">
            <v>0</v>
          </cell>
          <cell r="ED921">
            <v>0</v>
          </cell>
          <cell r="EE921">
            <v>0</v>
          </cell>
          <cell r="EF921">
            <v>0</v>
          </cell>
          <cell r="EG921">
            <v>0</v>
          </cell>
          <cell r="EH921">
            <v>0</v>
          </cell>
          <cell r="EI921">
            <v>0</v>
          </cell>
          <cell r="EJ921">
            <v>0</v>
          </cell>
          <cell r="EK921">
            <v>0</v>
          </cell>
          <cell r="EL921">
            <v>0</v>
          </cell>
          <cell r="EM921">
            <v>0</v>
          </cell>
          <cell r="EN921">
            <v>0</v>
          </cell>
        </row>
        <row r="922">
          <cell r="A922">
            <v>0</v>
          </cell>
          <cell r="B922">
            <v>0</v>
          </cell>
          <cell r="C922">
            <v>0</v>
          </cell>
          <cell r="D922">
            <v>0</v>
          </cell>
          <cell r="E922">
            <v>0</v>
          </cell>
          <cell r="F922">
            <v>0</v>
          </cell>
          <cell r="G922">
            <v>0</v>
          </cell>
          <cell r="I922">
            <v>0</v>
          </cell>
          <cell r="J922">
            <v>0</v>
          </cell>
          <cell r="K922">
            <v>0</v>
          </cell>
          <cell r="L922">
            <v>0</v>
          </cell>
          <cell r="M922">
            <v>0</v>
          </cell>
          <cell r="N922">
            <v>0</v>
          </cell>
          <cell r="O922">
            <v>0</v>
          </cell>
          <cell r="P922">
            <v>0</v>
          </cell>
          <cell r="Q922">
            <v>0</v>
          </cell>
          <cell r="R922">
            <v>0</v>
          </cell>
          <cell r="S922">
            <v>0</v>
          </cell>
          <cell r="T922">
            <v>0</v>
          </cell>
          <cell r="U922">
            <v>0</v>
          </cell>
          <cell r="V922">
            <v>0</v>
          </cell>
          <cell r="W922">
            <v>0</v>
          </cell>
          <cell r="X922">
            <v>0</v>
          </cell>
          <cell r="Y922">
            <v>0</v>
          </cell>
          <cell r="Z922">
            <v>0</v>
          </cell>
          <cell r="AA922">
            <v>0</v>
          </cell>
          <cell r="AB922">
            <v>0</v>
          </cell>
          <cell r="AC922">
            <v>0</v>
          </cell>
          <cell r="AD922">
            <v>0</v>
          </cell>
          <cell r="AE922">
            <v>0</v>
          </cell>
          <cell r="AF922">
            <v>0</v>
          </cell>
          <cell r="AG922">
            <v>0</v>
          </cell>
          <cell r="AH922">
            <v>0</v>
          </cell>
          <cell r="AI922">
            <v>0</v>
          </cell>
          <cell r="AJ922">
            <v>0</v>
          </cell>
          <cell r="AK922">
            <v>0</v>
          </cell>
          <cell r="AL922">
            <v>0</v>
          </cell>
          <cell r="AM922">
            <v>0</v>
          </cell>
          <cell r="AN922">
            <v>0</v>
          </cell>
          <cell r="AO922">
            <v>0</v>
          </cell>
          <cell r="AP922">
            <v>0</v>
          </cell>
          <cell r="AQ922">
            <v>0</v>
          </cell>
          <cell r="AR922">
            <v>0</v>
          </cell>
          <cell r="AS922">
            <v>0</v>
          </cell>
          <cell r="AT922">
            <v>0</v>
          </cell>
          <cell r="AU922">
            <v>0</v>
          </cell>
          <cell r="AV922">
            <v>0</v>
          </cell>
          <cell r="AW922">
            <v>0</v>
          </cell>
          <cell r="AX922">
            <v>0</v>
          </cell>
          <cell r="AY922">
            <v>0</v>
          </cell>
          <cell r="AZ922">
            <v>0</v>
          </cell>
          <cell r="BA922">
            <v>0</v>
          </cell>
          <cell r="BB922">
            <v>0</v>
          </cell>
          <cell r="BC922">
            <v>0</v>
          </cell>
          <cell r="BD922">
            <v>0</v>
          </cell>
          <cell r="BE922">
            <v>0</v>
          </cell>
          <cell r="BF922">
            <v>0</v>
          </cell>
          <cell r="BG922">
            <v>0</v>
          </cell>
          <cell r="BH922">
            <v>0</v>
          </cell>
          <cell r="BI922">
            <v>0</v>
          </cell>
          <cell r="BJ922">
            <v>0</v>
          </cell>
          <cell r="BK922">
            <v>0</v>
          </cell>
          <cell r="BL922">
            <v>0</v>
          </cell>
          <cell r="BM922">
            <v>0</v>
          </cell>
          <cell r="BN922">
            <v>0</v>
          </cell>
          <cell r="BO922">
            <v>0</v>
          </cell>
          <cell r="BP922">
            <v>0</v>
          </cell>
          <cell r="BQ922">
            <v>0</v>
          </cell>
          <cell r="BR922">
            <v>0</v>
          </cell>
          <cell r="BS922">
            <v>0</v>
          </cell>
          <cell r="BT922">
            <v>0</v>
          </cell>
          <cell r="BU922">
            <v>0</v>
          </cell>
          <cell r="BV922">
            <v>0</v>
          </cell>
          <cell r="BW922">
            <v>0</v>
          </cell>
          <cell r="BX922">
            <v>0</v>
          </cell>
          <cell r="BY922">
            <v>0</v>
          </cell>
          <cell r="BZ922">
            <v>0</v>
          </cell>
          <cell r="CA922">
            <v>0</v>
          </cell>
          <cell r="CB922">
            <v>0</v>
          </cell>
          <cell r="CC922">
            <v>0</v>
          </cell>
          <cell r="CD922">
            <v>0</v>
          </cell>
          <cell r="CE922">
            <v>0</v>
          </cell>
          <cell r="CF922">
            <v>0</v>
          </cell>
          <cell r="CG922">
            <v>0</v>
          </cell>
          <cell r="CH922">
            <v>0</v>
          </cell>
          <cell r="CI922">
            <v>0</v>
          </cell>
          <cell r="CJ922">
            <v>0</v>
          </cell>
          <cell r="CK922">
            <v>0</v>
          </cell>
          <cell r="CL922">
            <v>0</v>
          </cell>
          <cell r="CM922">
            <v>0</v>
          </cell>
          <cell r="CN922">
            <v>0</v>
          </cell>
          <cell r="CO922">
            <v>0</v>
          </cell>
          <cell r="CP922">
            <v>0</v>
          </cell>
          <cell r="CQ922">
            <v>0</v>
          </cell>
          <cell r="CR922">
            <v>0</v>
          </cell>
          <cell r="CS922">
            <v>0</v>
          </cell>
          <cell r="CT922">
            <v>0</v>
          </cell>
          <cell r="CU922">
            <v>0</v>
          </cell>
          <cell r="CV922">
            <v>0</v>
          </cell>
          <cell r="CW922">
            <v>0</v>
          </cell>
          <cell r="CX922">
            <v>0</v>
          </cell>
          <cell r="CY922">
            <v>0</v>
          </cell>
          <cell r="CZ922">
            <v>0</v>
          </cell>
          <cell r="DA922">
            <v>0</v>
          </cell>
          <cell r="DB922">
            <v>0</v>
          </cell>
          <cell r="DC922">
            <v>0</v>
          </cell>
          <cell r="DD922">
            <v>0</v>
          </cell>
          <cell r="DE922">
            <v>0</v>
          </cell>
          <cell r="DF922">
            <v>0</v>
          </cell>
          <cell r="DG922">
            <v>0</v>
          </cell>
          <cell r="DH922">
            <v>0</v>
          </cell>
          <cell r="DI922">
            <v>0</v>
          </cell>
          <cell r="DJ922">
            <v>0</v>
          </cell>
          <cell r="DK922">
            <v>0</v>
          </cell>
          <cell r="DL922">
            <v>0</v>
          </cell>
          <cell r="DM922">
            <v>0</v>
          </cell>
          <cell r="DN922">
            <v>0</v>
          </cell>
          <cell r="DO922">
            <v>0</v>
          </cell>
          <cell r="DP922">
            <v>0</v>
          </cell>
          <cell r="DQ922">
            <v>0</v>
          </cell>
          <cell r="DR922">
            <v>0</v>
          </cell>
          <cell r="DS922">
            <v>0</v>
          </cell>
          <cell r="DT922">
            <v>0</v>
          </cell>
          <cell r="DU922">
            <v>0</v>
          </cell>
          <cell r="DV922">
            <v>0</v>
          </cell>
          <cell r="DW922">
            <v>0</v>
          </cell>
          <cell r="DX922">
            <v>0</v>
          </cell>
          <cell r="DY922">
            <v>0</v>
          </cell>
          <cell r="DZ922">
            <v>0</v>
          </cell>
          <cell r="EA922">
            <v>0</v>
          </cell>
          <cell r="EB922">
            <v>0</v>
          </cell>
          <cell r="EC922">
            <v>0</v>
          </cell>
          <cell r="ED922">
            <v>0</v>
          </cell>
          <cell r="EE922">
            <v>0</v>
          </cell>
          <cell r="EF922">
            <v>0</v>
          </cell>
          <cell r="EG922">
            <v>0</v>
          </cell>
          <cell r="EH922">
            <v>0</v>
          </cell>
          <cell r="EI922">
            <v>0</v>
          </cell>
          <cell r="EJ922">
            <v>0</v>
          </cell>
          <cell r="EK922">
            <v>0</v>
          </cell>
          <cell r="EL922">
            <v>0</v>
          </cell>
          <cell r="EM922">
            <v>0</v>
          </cell>
          <cell r="EN922">
            <v>0</v>
          </cell>
        </row>
        <row r="923">
          <cell r="A923">
            <v>0</v>
          </cell>
          <cell r="B923">
            <v>0</v>
          </cell>
          <cell r="C923">
            <v>0</v>
          </cell>
          <cell r="D923">
            <v>0</v>
          </cell>
          <cell r="E923">
            <v>0</v>
          </cell>
          <cell r="F923">
            <v>0</v>
          </cell>
          <cell r="G923">
            <v>0</v>
          </cell>
          <cell r="I923">
            <v>0</v>
          </cell>
          <cell r="J923">
            <v>0</v>
          </cell>
          <cell r="K923">
            <v>0</v>
          </cell>
          <cell r="L923">
            <v>0</v>
          </cell>
          <cell r="M923">
            <v>0</v>
          </cell>
          <cell r="N923">
            <v>0</v>
          </cell>
          <cell r="O923">
            <v>0</v>
          </cell>
          <cell r="P923">
            <v>0</v>
          </cell>
          <cell r="Q923">
            <v>0</v>
          </cell>
          <cell r="R923">
            <v>0</v>
          </cell>
          <cell r="S923">
            <v>0</v>
          </cell>
          <cell r="T923">
            <v>0</v>
          </cell>
          <cell r="U923">
            <v>0</v>
          </cell>
          <cell r="V923">
            <v>0</v>
          </cell>
          <cell r="W923">
            <v>0</v>
          </cell>
          <cell r="X923">
            <v>0</v>
          </cell>
          <cell r="Y923">
            <v>0</v>
          </cell>
          <cell r="Z923">
            <v>0</v>
          </cell>
          <cell r="AA923">
            <v>0</v>
          </cell>
          <cell r="AB923">
            <v>0</v>
          </cell>
          <cell r="AC923">
            <v>0</v>
          </cell>
          <cell r="AD923">
            <v>0</v>
          </cell>
          <cell r="AE923">
            <v>0</v>
          </cell>
          <cell r="AF923">
            <v>0</v>
          </cell>
          <cell r="AG923">
            <v>0</v>
          </cell>
          <cell r="AH923">
            <v>0</v>
          </cell>
          <cell r="AI923">
            <v>0</v>
          </cell>
          <cell r="AJ923">
            <v>0</v>
          </cell>
          <cell r="AK923">
            <v>0</v>
          </cell>
          <cell r="AL923">
            <v>0</v>
          </cell>
          <cell r="AM923">
            <v>0</v>
          </cell>
          <cell r="AN923">
            <v>0</v>
          </cell>
          <cell r="AO923">
            <v>0</v>
          </cell>
          <cell r="AP923">
            <v>0</v>
          </cell>
          <cell r="AQ923">
            <v>0</v>
          </cell>
          <cell r="AR923">
            <v>0</v>
          </cell>
          <cell r="AS923">
            <v>0</v>
          </cell>
          <cell r="AT923">
            <v>0</v>
          </cell>
          <cell r="AU923">
            <v>0</v>
          </cell>
          <cell r="AV923">
            <v>0</v>
          </cell>
          <cell r="AW923">
            <v>0</v>
          </cell>
          <cell r="AX923">
            <v>0</v>
          </cell>
          <cell r="AY923">
            <v>0</v>
          </cell>
          <cell r="AZ923">
            <v>0</v>
          </cell>
          <cell r="BA923">
            <v>0</v>
          </cell>
          <cell r="BB923">
            <v>0</v>
          </cell>
          <cell r="BC923">
            <v>0</v>
          </cell>
          <cell r="BD923">
            <v>0</v>
          </cell>
          <cell r="BE923">
            <v>0</v>
          </cell>
          <cell r="BF923">
            <v>0</v>
          </cell>
          <cell r="BG923">
            <v>0</v>
          </cell>
          <cell r="BH923">
            <v>0</v>
          </cell>
          <cell r="BI923">
            <v>0</v>
          </cell>
          <cell r="BJ923">
            <v>0</v>
          </cell>
          <cell r="BK923">
            <v>0</v>
          </cell>
          <cell r="BL923">
            <v>0</v>
          </cell>
          <cell r="BM923">
            <v>0</v>
          </cell>
          <cell r="BN923">
            <v>0</v>
          </cell>
          <cell r="BO923">
            <v>0</v>
          </cell>
          <cell r="BP923">
            <v>0</v>
          </cell>
          <cell r="BQ923">
            <v>0</v>
          </cell>
          <cell r="BR923">
            <v>0</v>
          </cell>
          <cell r="BS923">
            <v>0</v>
          </cell>
          <cell r="BT923">
            <v>0</v>
          </cell>
          <cell r="BU923">
            <v>0</v>
          </cell>
          <cell r="BV923">
            <v>0</v>
          </cell>
          <cell r="BW923">
            <v>0</v>
          </cell>
          <cell r="BX923">
            <v>0</v>
          </cell>
          <cell r="BY923">
            <v>0</v>
          </cell>
          <cell r="BZ923">
            <v>0</v>
          </cell>
          <cell r="CA923">
            <v>0</v>
          </cell>
          <cell r="CB923">
            <v>0</v>
          </cell>
          <cell r="CC923">
            <v>0</v>
          </cell>
          <cell r="CD923">
            <v>0</v>
          </cell>
          <cell r="CE923">
            <v>0</v>
          </cell>
          <cell r="CF923">
            <v>0</v>
          </cell>
          <cell r="CG923">
            <v>0</v>
          </cell>
          <cell r="CH923">
            <v>0</v>
          </cell>
          <cell r="CI923">
            <v>0</v>
          </cell>
          <cell r="CJ923">
            <v>0</v>
          </cell>
          <cell r="CK923">
            <v>0</v>
          </cell>
          <cell r="CL923">
            <v>0</v>
          </cell>
          <cell r="CM923">
            <v>0</v>
          </cell>
          <cell r="CN923">
            <v>0</v>
          </cell>
          <cell r="CO923">
            <v>0</v>
          </cell>
          <cell r="CP923">
            <v>0</v>
          </cell>
          <cell r="CQ923">
            <v>0</v>
          </cell>
          <cell r="CR923">
            <v>0</v>
          </cell>
          <cell r="CS923">
            <v>0</v>
          </cell>
          <cell r="CT923">
            <v>0</v>
          </cell>
          <cell r="CU923">
            <v>0</v>
          </cell>
          <cell r="CV923">
            <v>0</v>
          </cell>
          <cell r="CW923">
            <v>0</v>
          </cell>
          <cell r="CX923">
            <v>0</v>
          </cell>
          <cell r="CY923">
            <v>0</v>
          </cell>
          <cell r="CZ923">
            <v>0</v>
          </cell>
          <cell r="DA923">
            <v>0</v>
          </cell>
          <cell r="DB923">
            <v>0</v>
          </cell>
          <cell r="DC923">
            <v>0</v>
          </cell>
          <cell r="DD923">
            <v>0</v>
          </cell>
          <cell r="DE923">
            <v>0</v>
          </cell>
          <cell r="DF923">
            <v>0</v>
          </cell>
          <cell r="DG923">
            <v>0</v>
          </cell>
          <cell r="DH923">
            <v>0</v>
          </cell>
          <cell r="DI923">
            <v>0</v>
          </cell>
          <cell r="DJ923">
            <v>0</v>
          </cell>
          <cell r="DK923">
            <v>0</v>
          </cell>
          <cell r="DL923">
            <v>0</v>
          </cell>
          <cell r="DM923">
            <v>0</v>
          </cell>
          <cell r="DN923">
            <v>0</v>
          </cell>
          <cell r="DO923">
            <v>0</v>
          </cell>
          <cell r="DP923">
            <v>0</v>
          </cell>
          <cell r="DQ923">
            <v>0</v>
          </cell>
          <cell r="DR923">
            <v>0</v>
          </cell>
          <cell r="DS923">
            <v>0</v>
          </cell>
          <cell r="DT923">
            <v>0</v>
          </cell>
          <cell r="DU923">
            <v>0</v>
          </cell>
          <cell r="DV923">
            <v>0</v>
          </cell>
          <cell r="DW923">
            <v>0</v>
          </cell>
          <cell r="DX923">
            <v>0</v>
          </cell>
          <cell r="DY923">
            <v>0</v>
          </cell>
          <cell r="DZ923">
            <v>0</v>
          </cell>
          <cell r="EA923">
            <v>0</v>
          </cell>
          <cell r="EB923">
            <v>0</v>
          </cell>
          <cell r="EC923">
            <v>0</v>
          </cell>
          <cell r="ED923">
            <v>0</v>
          </cell>
          <cell r="EE923">
            <v>0</v>
          </cell>
          <cell r="EF923">
            <v>0</v>
          </cell>
          <cell r="EG923">
            <v>0</v>
          </cell>
          <cell r="EH923">
            <v>0</v>
          </cell>
          <cell r="EI923">
            <v>0</v>
          </cell>
          <cell r="EJ923">
            <v>0</v>
          </cell>
          <cell r="EK923">
            <v>0</v>
          </cell>
          <cell r="EL923">
            <v>0</v>
          </cell>
          <cell r="EM923">
            <v>0</v>
          </cell>
          <cell r="EN923">
            <v>0</v>
          </cell>
        </row>
        <row r="924">
          <cell r="A924">
            <v>0</v>
          </cell>
          <cell r="B924">
            <v>0</v>
          </cell>
          <cell r="C924">
            <v>0</v>
          </cell>
          <cell r="D924">
            <v>0</v>
          </cell>
          <cell r="E924">
            <v>0</v>
          </cell>
          <cell r="F924">
            <v>0</v>
          </cell>
          <cell r="G924">
            <v>0</v>
          </cell>
          <cell r="I924">
            <v>0</v>
          </cell>
          <cell r="J924">
            <v>0</v>
          </cell>
          <cell r="K924">
            <v>0</v>
          </cell>
          <cell r="L924">
            <v>0</v>
          </cell>
          <cell r="M924">
            <v>0</v>
          </cell>
          <cell r="N924">
            <v>0</v>
          </cell>
          <cell r="O924">
            <v>0</v>
          </cell>
          <cell r="P924">
            <v>0</v>
          </cell>
          <cell r="Q924">
            <v>0</v>
          </cell>
          <cell r="R924">
            <v>0</v>
          </cell>
          <cell r="S924">
            <v>0</v>
          </cell>
          <cell r="T924">
            <v>0</v>
          </cell>
          <cell r="U924">
            <v>0</v>
          </cell>
          <cell r="V924">
            <v>0</v>
          </cell>
          <cell r="W924">
            <v>0</v>
          </cell>
          <cell r="X924">
            <v>0</v>
          </cell>
          <cell r="Y924">
            <v>0</v>
          </cell>
          <cell r="Z924">
            <v>0</v>
          </cell>
          <cell r="AA924">
            <v>0</v>
          </cell>
          <cell r="AB924">
            <v>0</v>
          </cell>
          <cell r="AC924">
            <v>0</v>
          </cell>
          <cell r="AD924">
            <v>0</v>
          </cell>
          <cell r="AE924">
            <v>0</v>
          </cell>
          <cell r="AF924">
            <v>0</v>
          </cell>
          <cell r="AG924">
            <v>0</v>
          </cell>
          <cell r="AH924">
            <v>0</v>
          </cell>
          <cell r="AI924">
            <v>0</v>
          </cell>
          <cell r="AJ924">
            <v>0</v>
          </cell>
          <cell r="AK924">
            <v>0</v>
          </cell>
          <cell r="AL924">
            <v>0</v>
          </cell>
          <cell r="AM924">
            <v>0</v>
          </cell>
          <cell r="AN924">
            <v>0</v>
          </cell>
          <cell r="AO924">
            <v>0</v>
          </cell>
          <cell r="AP924">
            <v>0</v>
          </cell>
          <cell r="AQ924">
            <v>0</v>
          </cell>
          <cell r="AR924">
            <v>0</v>
          </cell>
          <cell r="AS924">
            <v>0</v>
          </cell>
          <cell r="AT924">
            <v>0</v>
          </cell>
          <cell r="AU924">
            <v>0</v>
          </cell>
          <cell r="AV924">
            <v>0</v>
          </cell>
          <cell r="AW924">
            <v>0</v>
          </cell>
          <cell r="AX924">
            <v>0</v>
          </cell>
          <cell r="AY924">
            <v>0</v>
          </cell>
          <cell r="AZ924">
            <v>0</v>
          </cell>
          <cell r="BA924">
            <v>0</v>
          </cell>
          <cell r="BB924">
            <v>0</v>
          </cell>
          <cell r="BC924">
            <v>0</v>
          </cell>
          <cell r="BD924">
            <v>0</v>
          </cell>
          <cell r="BE924">
            <v>0</v>
          </cell>
          <cell r="BF924">
            <v>0</v>
          </cell>
          <cell r="BG924">
            <v>0</v>
          </cell>
          <cell r="BH924">
            <v>0</v>
          </cell>
          <cell r="BI924">
            <v>0</v>
          </cell>
          <cell r="BJ924">
            <v>0</v>
          </cell>
          <cell r="BK924">
            <v>0</v>
          </cell>
          <cell r="BL924">
            <v>0</v>
          </cell>
          <cell r="BM924">
            <v>0</v>
          </cell>
          <cell r="BN924">
            <v>0</v>
          </cell>
          <cell r="BO924">
            <v>0</v>
          </cell>
          <cell r="BP924">
            <v>0</v>
          </cell>
          <cell r="BQ924">
            <v>0</v>
          </cell>
          <cell r="BR924">
            <v>0</v>
          </cell>
          <cell r="BS924">
            <v>0</v>
          </cell>
          <cell r="BT924">
            <v>0</v>
          </cell>
          <cell r="BU924">
            <v>0</v>
          </cell>
          <cell r="BV924">
            <v>0</v>
          </cell>
          <cell r="BW924">
            <v>0</v>
          </cell>
          <cell r="BX924">
            <v>0</v>
          </cell>
          <cell r="BY924">
            <v>0</v>
          </cell>
          <cell r="BZ924">
            <v>0</v>
          </cell>
          <cell r="CA924">
            <v>0</v>
          </cell>
          <cell r="CB924">
            <v>0</v>
          </cell>
          <cell r="CC924">
            <v>0</v>
          </cell>
          <cell r="CD924">
            <v>0</v>
          </cell>
          <cell r="CE924">
            <v>0</v>
          </cell>
          <cell r="CF924">
            <v>0</v>
          </cell>
          <cell r="CG924">
            <v>0</v>
          </cell>
          <cell r="CH924">
            <v>0</v>
          </cell>
          <cell r="CI924">
            <v>0</v>
          </cell>
          <cell r="CJ924">
            <v>0</v>
          </cell>
          <cell r="CK924">
            <v>0</v>
          </cell>
          <cell r="CL924">
            <v>0</v>
          </cell>
          <cell r="CM924">
            <v>0</v>
          </cell>
          <cell r="CN924">
            <v>0</v>
          </cell>
          <cell r="CO924">
            <v>0</v>
          </cell>
          <cell r="CP924">
            <v>0</v>
          </cell>
          <cell r="CQ924">
            <v>0</v>
          </cell>
          <cell r="CR924">
            <v>0</v>
          </cell>
          <cell r="CS924">
            <v>0</v>
          </cell>
          <cell r="CT924">
            <v>0</v>
          </cell>
          <cell r="CU924">
            <v>0</v>
          </cell>
          <cell r="CV924">
            <v>0</v>
          </cell>
          <cell r="CW924">
            <v>0</v>
          </cell>
          <cell r="CX924">
            <v>0</v>
          </cell>
          <cell r="CY924">
            <v>0</v>
          </cell>
          <cell r="CZ924">
            <v>0</v>
          </cell>
          <cell r="DA924">
            <v>0</v>
          </cell>
          <cell r="DB924">
            <v>0</v>
          </cell>
          <cell r="DC924">
            <v>0</v>
          </cell>
          <cell r="DD924">
            <v>0</v>
          </cell>
          <cell r="DE924">
            <v>0</v>
          </cell>
          <cell r="DF924">
            <v>0</v>
          </cell>
          <cell r="DG924">
            <v>0</v>
          </cell>
          <cell r="DH924">
            <v>0</v>
          </cell>
          <cell r="DI924">
            <v>0</v>
          </cell>
          <cell r="DJ924">
            <v>0</v>
          </cell>
          <cell r="DK924">
            <v>0</v>
          </cell>
          <cell r="DL924">
            <v>0</v>
          </cell>
          <cell r="DM924">
            <v>0</v>
          </cell>
          <cell r="DN924">
            <v>0</v>
          </cell>
          <cell r="DO924">
            <v>0</v>
          </cell>
          <cell r="DP924">
            <v>0</v>
          </cell>
          <cell r="DQ924">
            <v>0</v>
          </cell>
          <cell r="DR924">
            <v>0</v>
          </cell>
          <cell r="DS924">
            <v>0</v>
          </cell>
          <cell r="DT924">
            <v>0</v>
          </cell>
          <cell r="DU924">
            <v>0</v>
          </cell>
          <cell r="DV924">
            <v>0</v>
          </cell>
          <cell r="DW924">
            <v>0</v>
          </cell>
          <cell r="DX924">
            <v>0</v>
          </cell>
          <cell r="DY924">
            <v>0</v>
          </cell>
          <cell r="DZ924">
            <v>0</v>
          </cell>
          <cell r="EA924">
            <v>0</v>
          </cell>
          <cell r="EB924">
            <v>0</v>
          </cell>
          <cell r="EC924">
            <v>0</v>
          </cell>
          <cell r="ED924">
            <v>0</v>
          </cell>
          <cell r="EE924">
            <v>0</v>
          </cell>
          <cell r="EF924">
            <v>0</v>
          </cell>
          <cell r="EG924">
            <v>0</v>
          </cell>
          <cell r="EH924">
            <v>0</v>
          </cell>
          <cell r="EI924">
            <v>0</v>
          </cell>
          <cell r="EJ924">
            <v>0</v>
          </cell>
          <cell r="EK924">
            <v>0</v>
          </cell>
          <cell r="EL924">
            <v>0</v>
          </cell>
          <cell r="EM924">
            <v>0</v>
          </cell>
          <cell r="EN924">
            <v>0</v>
          </cell>
        </row>
        <row r="925">
          <cell r="A925">
            <v>0</v>
          </cell>
          <cell r="B925">
            <v>0</v>
          </cell>
          <cell r="C925">
            <v>0</v>
          </cell>
          <cell r="D925">
            <v>0</v>
          </cell>
          <cell r="E925">
            <v>0</v>
          </cell>
          <cell r="F925">
            <v>0</v>
          </cell>
          <cell r="G925">
            <v>0</v>
          </cell>
          <cell r="I925">
            <v>0</v>
          </cell>
          <cell r="J925">
            <v>0</v>
          </cell>
          <cell r="K925">
            <v>0</v>
          </cell>
          <cell r="L925">
            <v>0</v>
          </cell>
          <cell r="M925">
            <v>0</v>
          </cell>
          <cell r="N925">
            <v>0</v>
          </cell>
          <cell r="O925">
            <v>0</v>
          </cell>
          <cell r="P925">
            <v>0</v>
          </cell>
          <cell r="Q925">
            <v>0</v>
          </cell>
          <cell r="R925">
            <v>0</v>
          </cell>
          <cell r="S925">
            <v>0</v>
          </cell>
          <cell r="T925">
            <v>0</v>
          </cell>
          <cell r="U925">
            <v>0</v>
          </cell>
          <cell r="V925">
            <v>0</v>
          </cell>
          <cell r="W925">
            <v>0</v>
          </cell>
          <cell r="X925">
            <v>0</v>
          </cell>
          <cell r="Y925">
            <v>0</v>
          </cell>
          <cell r="Z925">
            <v>0</v>
          </cell>
          <cell r="AA925">
            <v>0</v>
          </cell>
          <cell r="AB925">
            <v>0</v>
          </cell>
          <cell r="AC925">
            <v>0</v>
          </cell>
          <cell r="AD925">
            <v>0</v>
          </cell>
          <cell r="AE925">
            <v>0</v>
          </cell>
          <cell r="AF925">
            <v>0</v>
          </cell>
          <cell r="AG925">
            <v>0</v>
          </cell>
          <cell r="AH925">
            <v>0</v>
          </cell>
          <cell r="AI925">
            <v>0</v>
          </cell>
          <cell r="AJ925">
            <v>0</v>
          </cell>
          <cell r="AK925">
            <v>0</v>
          </cell>
          <cell r="AL925">
            <v>0</v>
          </cell>
          <cell r="AM925">
            <v>0</v>
          </cell>
          <cell r="AN925">
            <v>0</v>
          </cell>
          <cell r="AO925">
            <v>0</v>
          </cell>
          <cell r="AP925">
            <v>0</v>
          </cell>
          <cell r="AQ925">
            <v>0</v>
          </cell>
          <cell r="AR925">
            <v>0</v>
          </cell>
          <cell r="AS925">
            <v>0</v>
          </cell>
          <cell r="AT925">
            <v>0</v>
          </cell>
          <cell r="AU925">
            <v>0</v>
          </cell>
          <cell r="AV925">
            <v>0</v>
          </cell>
          <cell r="AW925">
            <v>0</v>
          </cell>
          <cell r="AX925">
            <v>0</v>
          </cell>
          <cell r="AY925">
            <v>0</v>
          </cell>
          <cell r="AZ925">
            <v>0</v>
          </cell>
          <cell r="BA925">
            <v>0</v>
          </cell>
          <cell r="BB925">
            <v>0</v>
          </cell>
          <cell r="BC925">
            <v>0</v>
          </cell>
          <cell r="BD925">
            <v>0</v>
          </cell>
          <cell r="BE925">
            <v>0</v>
          </cell>
          <cell r="BF925">
            <v>0</v>
          </cell>
          <cell r="BG925">
            <v>0</v>
          </cell>
          <cell r="BH925">
            <v>0</v>
          </cell>
          <cell r="BI925">
            <v>0</v>
          </cell>
          <cell r="BJ925">
            <v>0</v>
          </cell>
          <cell r="BK925">
            <v>0</v>
          </cell>
          <cell r="BL925">
            <v>0</v>
          </cell>
          <cell r="BM925">
            <v>0</v>
          </cell>
          <cell r="BN925">
            <v>0</v>
          </cell>
          <cell r="BO925">
            <v>0</v>
          </cell>
          <cell r="BP925">
            <v>0</v>
          </cell>
          <cell r="BQ925">
            <v>0</v>
          </cell>
          <cell r="BR925">
            <v>0</v>
          </cell>
          <cell r="BS925">
            <v>0</v>
          </cell>
          <cell r="BT925">
            <v>0</v>
          </cell>
          <cell r="BU925">
            <v>0</v>
          </cell>
          <cell r="BV925">
            <v>0</v>
          </cell>
          <cell r="BW925">
            <v>0</v>
          </cell>
          <cell r="BX925">
            <v>0</v>
          </cell>
          <cell r="BY925">
            <v>0</v>
          </cell>
          <cell r="BZ925">
            <v>0</v>
          </cell>
          <cell r="CA925">
            <v>0</v>
          </cell>
          <cell r="CB925">
            <v>0</v>
          </cell>
          <cell r="CC925">
            <v>0</v>
          </cell>
          <cell r="CD925">
            <v>0</v>
          </cell>
          <cell r="CE925">
            <v>0</v>
          </cell>
          <cell r="CF925">
            <v>0</v>
          </cell>
          <cell r="CG925">
            <v>0</v>
          </cell>
          <cell r="CH925">
            <v>0</v>
          </cell>
          <cell r="CI925">
            <v>0</v>
          </cell>
          <cell r="CJ925">
            <v>0</v>
          </cell>
          <cell r="CK925">
            <v>0</v>
          </cell>
          <cell r="CL925">
            <v>0</v>
          </cell>
          <cell r="CM925">
            <v>0</v>
          </cell>
          <cell r="CN925">
            <v>0</v>
          </cell>
          <cell r="CO925">
            <v>0</v>
          </cell>
          <cell r="CP925">
            <v>0</v>
          </cell>
          <cell r="CQ925">
            <v>0</v>
          </cell>
          <cell r="CR925">
            <v>0</v>
          </cell>
          <cell r="CS925">
            <v>0</v>
          </cell>
          <cell r="CT925">
            <v>0</v>
          </cell>
          <cell r="CU925">
            <v>0</v>
          </cell>
          <cell r="CV925">
            <v>0</v>
          </cell>
          <cell r="CW925">
            <v>0</v>
          </cell>
          <cell r="CX925">
            <v>0</v>
          </cell>
          <cell r="CY925">
            <v>0</v>
          </cell>
          <cell r="CZ925">
            <v>0</v>
          </cell>
          <cell r="DA925">
            <v>0</v>
          </cell>
          <cell r="DB925">
            <v>0</v>
          </cell>
          <cell r="DC925">
            <v>0</v>
          </cell>
          <cell r="DD925">
            <v>0</v>
          </cell>
          <cell r="DE925">
            <v>0</v>
          </cell>
          <cell r="DF925">
            <v>0</v>
          </cell>
          <cell r="DG925">
            <v>0</v>
          </cell>
          <cell r="DH925">
            <v>0</v>
          </cell>
          <cell r="DI925">
            <v>0</v>
          </cell>
          <cell r="DJ925">
            <v>0</v>
          </cell>
          <cell r="DK925">
            <v>0</v>
          </cell>
          <cell r="DL925">
            <v>0</v>
          </cell>
          <cell r="DM925">
            <v>0</v>
          </cell>
          <cell r="DN925">
            <v>0</v>
          </cell>
          <cell r="DO925">
            <v>0</v>
          </cell>
          <cell r="DP925">
            <v>0</v>
          </cell>
          <cell r="DQ925">
            <v>0</v>
          </cell>
          <cell r="DR925">
            <v>0</v>
          </cell>
          <cell r="DS925">
            <v>0</v>
          </cell>
          <cell r="DT925">
            <v>0</v>
          </cell>
          <cell r="DU925">
            <v>0</v>
          </cell>
          <cell r="DV925">
            <v>0</v>
          </cell>
          <cell r="DW925">
            <v>0</v>
          </cell>
          <cell r="DX925">
            <v>0</v>
          </cell>
          <cell r="DY925">
            <v>0</v>
          </cell>
          <cell r="DZ925">
            <v>0</v>
          </cell>
          <cell r="EA925">
            <v>0</v>
          </cell>
          <cell r="EB925">
            <v>0</v>
          </cell>
          <cell r="EC925">
            <v>0</v>
          </cell>
          <cell r="ED925">
            <v>0</v>
          </cell>
          <cell r="EE925">
            <v>0</v>
          </cell>
          <cell r="EF925">
            <v>0</v>
          </cell>
          <cell r="EG925">
            <v>0</v>
          </cell>
          <cell r="EH925">
            <v>0</v>
          </cell>
          <cell r="EI925">
            <v>0</v>
          </cell>
          <cell r="EJ925">
            <v>0</v>
          </cell>
          <cell r="EK925">
            <v>0</v>
          </cell>
          <cell r="EL925">
            <v>0</v>
          </cell>
          <cell r="EM925">
            <v>0</v>
          </cell>
          <cell r="EN925">
            <v>0</v>
          </cell>
        </row>
        <row r="926">
          <cell r="A926">
            <v>0</v>
          </cell>
          <cell r="B926">
            <v>0</v>
          </cell>
          <cell r="C926">
            <v>0</v>
          </cell>
          <cell r="D926">
            <v>0</v>
          </cell>
          <cell r="E926">
            <v>0</v>
          </cell>
          <cell r="F926">
            <v>0</v>
          </cell>
          <cell r="G926">
            <v>0</v>
          </cell>
          <cell r="I926">
            <v>0</v>
          </cell>
          <cell r="J926">
            <v>0</v>
          </cell>
          <cell r="K926">
            <v>0</v>
          </cell>
          <cell r="L926">
            <v>0</v>
          </cell>
          <cell r="M926">
            <v>0</v>
          </cell>
          <cell r="N926">
            <v>0</v>
          </cell>
          <cell r="O926">
            <v>0</v>
          </cell>
          <cell r="P926">
            <v>0</v>
          </cell>
          <cell r="Q926">
            <v>0</v>
          </cell>
          <cell r="R926">
            <v>0</v>
          </cell>
          <cell r="S926">
            <v>0</v>
          </cell>
          <cell r="T926">
            <v>0</v>
          </cell>
          <cell r="U926">
            <v>0</v>
          </cell>
          <cell r="V926">
            <v>0</v>
          </cell>
          <cell r="W926">
            <v>0</v>
          </cell>
          <cell r="X926">
            <v>0</v>
          </cell>
          <cell r="Y926">
            <v>0</v>
          </cell>
          <cell r="Z926">
            <v>0</v>
          </cell>
          <cell r="AA926">
            <v>0</v>
          </cell>
          <cell r="AB926">
            <v>0</v>
          </cell>
          <cell r="AC926">
            <v>0</v>
          </cell>
          <cell r="AD926">
            <v>0</v>
          </cell>
          <cell r="AE926">
            <v>0</v>
          </cell>
          <cell r="AF926">
            <v>0</v>
          </cell>
          <cell r="AG926">
            <v>0</v>
          </cell>
          <cell r="AH926">
            <v>0</v>
          </cell>
          <cell r="AI926">
            <v>0</v>
          </cell>
          <cell r="AJ926">
            <v>0</v>
          </cell>
          <cell r="AK926">
            <v>0</v>
          </cell>
          <cell r="AL926">
            <v>0</v>
          </cell>
          <cell r="AM926">
            <v>0</v>
          </cell>
          <cell r="AN926">
            <v>0</v>
          </cell>
          <cell r="AO926">
            <v>0</v>
          </cell>
          <cell r="AP926">
            <v>0</v>
          </cell>
          <cell r="AQ926">
            <v>0</v>
          </cell>
          <cell r="AR926">
            <v>0</v>
          </cell>
          <cell r="AS926">
            <v>0</v>
          </cell>
          <cell r="AT926">
            <v>0</v>
          </cell>
          <cell r="AU926">
            <v>0</v>
          </cell>
          <cell r="AV926">
            <v>0</v>
          </cell>
          <cell r="AW926">
            <v>0</v>
          </cell>
          <cell r="AX926">
            <v>0</v>
          </cell>
          <cell r="AY926">
            <v>0</v>
          </cell>
          <cell r="AZ926">
            <v>0</v>
          </cell>
          <cell r="BA926">
            <v>0</v>
          </cell>
          <cell r="BB926">
            <v>0</v>
          </cell>
          <cell r="BC926">
            <v>0</v>
          </cell>
          <cell r="BD926">
            <v>0</v>
          </cell>
          <cell r="BE926">
            <v>0</v>
          </cell>
          <cell r="BF926">
            <v>0</v>
          </cell>
          <cell r="BG926">
            <v>0</v>
          </cell>
          <cell r="BH926">
            <v>0</v>
          </cell>
          <cell r="BI926">
            <v>0</v>
          </cell>
          <cell r="BJ926">
            <v>0</v>
          </cell>
          <cell r="BK926">
            <v>0</v>
          </cell>
          <cell r="BL926">
            <v>0</v>
          </cell>
          <cell r="BM926">
            <v>0</v>
          </cell>
          <cell r="BN926">
            <v>0</v>
          </cell>
          <cell r="BO926">
            <v>0</v>
          </cell>
          <cell r="BP926">
            <v>0</v>
          </cell>
          <cell r="BQ926">
            <v>0</v>
          </cell>
          <cell r="BR926">
            <v>0</v>
          </cell>
          <cell r="BS926">
            <v>0</v>
          </cell>
          <cell r="BT926">
            <v>0</v>
          </cell>
          <cell r="BU926">
            <v>0</v>
          </cell>
          <cell r="BV926">
            <v>0</v>
          </cell>
          <cell r="BW926">
            <v>0</v>
          </cell>
          <cell r="BX926">
            <v>0</v>
          </cell>
          <cell r="BY926">
            <v>0</v>
          </cell>
          <cell r="BZ926">
            <v>0</v>
          </cell>
          <cell r="CA926">
            <v>0</v>
          </cell>
          <cell r="CB926">
            <v>0</v>
          </cell>
          <cell r="CC926">
            <v>0</v>
          </cell>
          <cell r="CD926">
            <v>0</v>
          </cell>
          <cell r="CE926">
            <v>0</v>
          </cell>
          <cell r="CF926">
            <v>0</v>
          </cell>
          <cell r="CG926">
            <v>0</v>
          </cell>
          <cell r="CH926">
            <v>0</v>
          </cell>
          <cell r="CI926">
            <v>0</v>
          </cell>
          <cell r="CJ926">
            <v>0</v>
          </cell>
          <cell r="CK926">
            <v>0</v>
          </cell>
          <cell r="CL926">
            <v>0</v>
          </cell>
          <cell r="CM926">
            <v>0</v>
          </cell>
          <cell r="CN926">
            <v>0</v>
          </cell>
          <cell r="CO926">
            <v>0</v>
          </cell>
          <cell r="CP926">
            <v>0</v>
          </cell>
          <cell r="CQ926">
            <v>0</v>
          </cell>
          <cell r="CR926">
            <v>0</v>
          </cell>
          <cell r="CS926">
            <v>0</v>
          </cell>
          <cell r="CT926">
            <v>0</v>
          </cell>
          <cell r="CU926">
            <v>0</v>
          </cell>
          <cell r="CV926">
            <v>0</v>
          </cell>
          <cell r="CW926">
            <v>0</v>
          </cell>
          <cell r="CX926">
            <v>0</v>
          </cell>
          <cell r="CY926">
            <v>0</v>
          </cell>
          <cell r="CZ926">
            <v>0</v>
          </cell>
          <cell r="DA926">
            <v>0</v>
          </cell>
          <cell r="DB926">
            <v>0</v>
          </cell>
          <cell r="DC926">
            <v>0</v>
          </cell>
          <cell r="DD926">
            <v>0</v>
          </cell>
          <cell r="DE926">
            <v>0</v>
          </cell>
          <cell r="DF926">
            <v>0</v>
          </cell>
          <cell r="DG926">
            <v>0</v>
          </cell>
          <cell r="DH926">
            <v>0</v>
          </cell>
          <cell r="DI926">
            <v>0</v>
          </cell>
          <cell r="DJ926">
            <v>0</v>
          </cell>
          <cell r="DK926">
            <v>0</v>
          </cell>
          <cell r="DL926">
            <v>0</v>
          </cell>
          <cell r="DM926">
            <v>0</v>
          </cell>
          <cell r="DN926">
            <v>0</v>
          </cell>
          <cell r="DO926">
            <v>0</v>
          </cell>
          <cell r="DP926">
            <v>0</v>
          </cell>
          <cell r="DQ926">
            <v>0</v>
          </cell>
          <cell r="DR926">
            <v>0</v>
          </cell>
          <cell r="DS926">
            <v>0</v>
          </cell>
          <cell r="DT926">
            <v>0</v>
          </cell>
          <cell r="DU926">
            <v>0</v>
          </cell>
          <cell r="DV926">
            <v>0</v>
          </cell>
          <cell r="DW926">
            <v>0</v>
          </cell>
          <cell r="DX926">
            <v>0</v>
          </cell>
          <cell r="DY926">
            <v>0</v>
          </cell>
          <cell r="DZ926">
            <v>0</v>
          </cell>
          <cell r="EA926">
            <v>0</v>
          </cell>
          <cell r="EB926">
            <v>0</v>
          </cell>
          <cell r="EC926">
            <v>0</v>
          </cell>
          <cell r="ED926">
            <v>0</v>
          </cell>
          <cell r="EE926">
            <v>0</v>
          </cell>
          <cell r="EF926">
            <v>0</v>
          </cell>
          <cell r="EG926">
            <v>0</v>
          </cell>
          <cell r="EH926">
            <v>0</v>
          </cell>
          <cell r="EI926">
            <v>0</v>
          </cell>
          <cell r="EJ926">
            <v>0</v>
          </cell>
          <cell r="EK926">
            <v>0</v>
          </cell>
          <cell r="EL926">
            <v>0</v>
          </cell>
          <cell r="EM926">
            <v>0</v>
          </cell>
          <cell r="EN926">
            <v>0</v>
          </cell>
        </row>
        <row r="927">
          <cell r="A927">
            <v>0</v>
          </cell>
          <cell r="B927">
            <v>0</v>
          </cell>
          <cell r="C927">
            <v>0</v>
          </cell>
          <cell r="D927">
            <v>0</v>
          </cell>
          <cell r="E927">
            <v>0</v>
          </cell>
          <cell r="F927">
            <v>0</v>
          </cell>
          <cell r="G927">
            <v>0</v>
          </cell>
          <cell r="I927">
            <v>0</v>
          </cell>
          <cell r="J927">
            <v>0</v>
          </cell>
          <cell r="K927">
            <v>0</v>
          </cell>
          <cell r="L927">
            <v>0</v>
          </cell>
          <cell r="M927">
            <v>0</v>
          </cell>
          <cell r="N927">
            <v>0</v>
          </cell>
          <cell r="O927">
            <v>0</v>
          </cell>
          <cell r="P927">
            <v>0</v>
          </cell>
          <cell r="Q927">
            <v>0</v>
          </cell>
          <cell r="R927">
            <v>0</v>
          </cell>
          <cell r="S927">
            <v>0</v>
          </cell>
          <cell r="T927">
            <v>0</v>
          </cell>
          <cell r="U927">
            <v>0</v>
          </cell>
          <cell r="V927">
            <v>0</v>
          </cell>
          <cell r="W927">
            <v>0</v>
          </cell>
          <cell r="X927">
            <v>0</v>
          </cell>
          <cell r="Y927">
            <v>0</v>
          </cell>
          <cell r="Z927">
            <v>0</v>
          </cell>
          <cell r="AA927">
            <v>0</v>
          </cell>
          <cell r="AB927">
            <v>0</v>
          </cell>
          <cell r="AC927">
            <v>0</v>
          </cell>
          <cell r="AD927">
            <v>0</v>
          </cell>
          <cell r="AE927">
            <v>0</v>
          </cell>
          <cell r="AF927">
            <v>0</v>
          </cell>
          <cell r="AG927">
            <v>0</v>
          </cell>
          <cell r="AH927">
            <v>0</v>
          </cell>
          <cell r="AI927">
            <v>0</v>
          </cell>
          <cell r="AJ927">
            <v>0</v>
          </cell>
          <cell r="AK927">
            <v>0</v>
          </cell>
          <cell r="AL927">
            <v>0</v>
          </cell>
          <cell r="AM927">
            <v>0</v>
          </cell>
          <cell r="AN927">
            <v>0</v>
          </cell>
          <cell r="AO927">
            <v>0</v>
          </cell>
          <cell r="AP927">
            <v>0</v>
          </cell>
          <cell r="AQ927">
            <v>0</v>
          </cell>
          <cell r="AR927">
            <v>0</v>
          </cell>
          <cell r="AS927">
            <v>0</v>
          </cell>
          <cell r="AT927">
            <v>0</v>
          </cell>
          <cell r="AU927">
            <v>0</v>
          </cell>
          <cell r="AV927">
            <v>0</v>
          </cell>
          <cell r="AW927">
            <v>0</v>
          </cell>
          <cell r="AX927">
            <v>0</v>
          </cell>
          <cell r="AY927">
            <v>0</v>
          </cell>
          <cell r="AZ927">
            <v>0</v>
          </cell>
          <cell r="BA927">
            <v>0</v>
          </cell>
          <cell r="BB927">
            <v>0</v>
          </cell>
          <cell r="BC927">
            <v>0</v>
          </cell>
          <cell r="BD927">
            <v>0</v>
          </cell>
          <cell r="BE927">
            <v>0</v>
          </cell>
          <cell r="BF927">
            <v>0</v>
          </cell>
          <cell r="BG927">
            <v>0</v>
          </cell>
          <cell r="BH927">
            <v>0</v>
          </cell>
          <cell r="BI927">
            <v>0</v>
          </cell>
          <cell r="BJ927">
            <v>0</v>
          </cell>
          <cell r="BK927">
            <v>0</v>
          </cell>
          <cell r="BL927">
            <v>0</v>
          </cell>
          <cell r="BM927">
            <v>0</v>
          </cell>
          <cell r="BN927">
            <v>0</v>
          </cell>
          <cell r="BO927">
            <v>0</v>
          </cell>
          <cell r="BP927">
            <v>0</v>
          </cell>
          <cell r="BQ927">
            <v>0</v>
          </cell>
          <cell r="BR927">
            <v>0</v>
          </cell>
          <cell r="BS927">
            <v>0</v>
          </cell>
          <cell r="BT927">
            <v>0</v>
          </cell>
          <cell r="BU927">
            <v>0</v>
          </cell>
          <cell r="BV927">
            <v>0</v>
          </cell>
          <cell r="BW927">
            <v>0</v>
          </cell>
          <cell r="BX927">
            <v>0</v>
          </cell>
          <cell r="BY927">
            <v>0</v>
          </cell>
          <cell r="BZ927">
            <v>0</v>
          </cell>
          <cell r="CA927">
            <v>0</v>
          </cell>
          <cell r="CB927">
            <v>0</v>
          </cell>
          <cell r="CC927">
            <v>0</v>
          </cell>
          <cell r="CD927">
            <v>0</v>
          </cell>
          <cell r="CE927">
            <v>0</v>
          </cell>
          <cell r="CF927">
            <v>0</v>
          </cell>
          <cell r="CG927">
            <v>0</v>
          </cell>
          <cell r="CH927">
            <v>0</v>
          </cell>
          <cell r="CI927">
            <v>0</v>
          </cell>
          <cell r="CJ927">
            <v>0</v>
          </cell>
          <cell r="CK927">
            <v>0</v>
          </cell>
          <cell r="CL927">
            <v>0</v>
          </cell>
          <cell r="CM927">
            <v>0</v>
          </cell>
          <cell r="CN927">
            <v>0</v>
          </cell>
          <cell r="CO927">
            <v>0</v>
          </cell>
          <cell r="CP927">
            <v>0</v>
          </cell>
          <cell r="CQ927">
            <v>0</v>
          </cell>
          <cell r="CR927">
            <v>0</v>
          </cell>
          <cell r="CS927">
            <v>0</v>
          </cell>
          <cell r="CT927">
            <v>0</v>
          </cell>
          <cell r="CU927">
            <v>0</v>
          </cell>
          <cell r="CV927">
            <v>0</v>
          </cell>
          <cell r="CW927">
            <v>0</v>
          </cell>
          <cell r="CX927">
            <v>0</v>
          </cell>
          <cell r="CY927">
            <v>0</v>
          </cell>
          <cell r="CZ927">
            <v>0</v>
          </cell>
          <cell r="DA927">
            <v>0</v>
          </cell>
          <cell r="DB927">
            <v>0</v>
          </cell>
          <cell r="DC927">
            <v>0</v>
          </cell>
          <cell r="DD927">
            <v>0</v>
          </cell>
          <cell r="DE927">
            <v>0</v>
          </cell>
          <cell r="DF927">
            <v>0</v>
          </cell>
          <cell r="DG927">
            <v>0</v>
          </cell>
          <cell r="DH927">
            <v>0</v>
          </cell>
          <cell r="DI927">
            <v>0</v>
          </cell>
          <cell r="DJ927">
            <v>0</v>
          </cell>
          <cell r="DK927">
            <v>0</v>
          </cell>
          <cell r="DL927">
            <v>0</v>
          </cell>
          <cell r="DM927">
            <v>0</v>
          </cell>
          <cell r="DN927">
            <v>0</v>
          </cell>
          <cell r="DO927">
            <v>0</v>
          </cell>
          <cell r="DP927">
            <v>0</v>
          </cell>
          <cell r="DQ927">
            <v>0</v>
          </cell>
          <cell r="DR927">
            <v>0</v>
          </cell>
          <cell r="DS927">
            <v>0</v>
          </cell>
          <cell r="DT927">
            <v>0</v>
          </cell>
          <cell r="DU927">
            <v>0</v>
          </cell>
          <cell r="DV927">
            <v>0</v>
          </cell>
          <cell r="DW927">
            <v>0</v>
          </cell>
          <cell r="DX927">
            <v>0</v>
          </cell>
          <cell r="DY927">
            <v>0</v>
          </cell>
          <cell r="DZ927">
            <v>0</v>
          </cell>
          <cell r="EA927">
            <v>0</v>
          </cell>
          <cell r="EB927">
            <v>0</v>
          </cell>
          <cell r="EC927">
            <v>0</v>
          </cell>
          <cell r="ED927">
            <v>0</v>
          </cell>
          <cell r="EE927">
            <v>0</v>
          </cell>
          <cell r="EF927">
            <v>0</v>
          </cell>
          <cell r="EG927">
            <v>0</v>
          </cell>
          <cell r="EH927">
            <v>0</v>
          </cell>
          <cell r="EI927">
            <v>0</v>
          </cell>
          <cell r="EJ927">
            <v>0</v>
          </cell>
          <cell r="EK927">
            <v>0</v>
          </cell>
          <cell r="EL927">
            <v>0</v>
          </cell>
          <cell r="EM927">
            <v>0</v>
          </cell>
          <cell r="EN927">
            <v>0</v>
          </cell>
        </row>
        <row r="928">
          <cell r="A928">
            <v>0</v>
          </cell>
          <cell r="B928">
            <v>0</v>
          </cell>
          <cell r="C928">
            <v>0</v>
          </cell>
          <cell r="D928">
            <v>0</v>
          </cell>
          <cell r="E928">
            <v>0</v>
          </cell>
          <cell r="F928">
            <v>0</v>
          </cell>
          <cell r="G928">
            <v>0</v>
          </cell>
          <cell r="I928">
            <v>0</v>
          </cell>
          <cell r="J928">
            <v>0</v>
          </cell>
          <cell r="K928">
            <v>0</v>
          </cell>
          <cell r="L928">
            <v>0</v>
          </cell>
          <cell r="M928">
            <v>0</v>
          </cell>
          <cell r="N928">
            <v>0</v>
          </cell>
          <cell r="O928">
            <v>0</v>
          </cell>
          <cell r="P928">
            <v>0</v>
          </cell>
          <cell r="Q928">
            <v>0</v>
          </cell>
          <cell r="R928">
            <v>0</v>
          </cell>
          <cell r="S928">
            <v>0</v>
          </cell>
          <cell r="T928">
            <v>0</v>
          </cell>
          <cell r="U928">
            <v>0</v>
          </cell>
          <cell r="V928">
            <v>0</v>
          </cell>
          <cell r="W928">
            <v>0</v>
          </cell>
          <cell r="X928">
            <v>0</v>
          </cell>
          <cell r="Y928">
            <v>0</v>
          </cell>
          <cell r="Z928">
            <v>0</v>
          </cell>
          <cell r="AA928">
            <v>0</v>
          </cell>
          <cell r="AB928">
            <v>0</v>
          </cell>
          <cell r="AC928">
            <v>0</v>
          </cell>
          <cell r="AD928">
            <v>0</v>
          </cell>
          <cell r="AE928">
            <v>0</v>
          </cell>
          <cell r="AF928">
            <v>0</v>
          </cell>
          <cell r="AG928">
            <v>0</v>
          </cell>
          <cell r="AH928">
            <v>0</v>
          </cell>
          <cell r="AI928">
            <v>0</v>
          </cell>
          <cell r="AJ928">
            <v>0</v>
          </cell>
          <cell r="AK928">
            <v>0</v>
          </cell>
          <cell r="AL928">
            <v>0</v>
          </cell>
          <cell r="AM928">
            <v>0</v>
          </cell>
          <cell r="AN928">
            <v>0</v>
          </cell>
          <cell r="AO928">
            <v>0</v>
          </cell>
          <cell r="AP928">
            <v>0</v>
          </cell>
          <cell r="AQ928">
            <v>0</v>
          </cell>
          <cell r="AR928">
            <v>0</v>
          </cell>
          <cell r="AS928">
            <v>0</v>
          </cell>
          <cell r="AT928">
            <v>0</v>
          </cell>
          <cell r="AU928">
            <v>0</v>
          </cell>
          <cell r="AV928">
            <v>0</v>
          </cell>
          <cell r="AW928">
            <v>0</v>
          </cell>
          <cell r="AX928">
            <v>0</v>
          </cell>
          <cell r="AY928">
            <v>0</v>
          </cell>
          <cell r="AZ928">
            <v>0</v>
          </cell>
          <cell r="BA928">
            <v>0</v>
          </cell>
          <cell r="BB928">
            <v>0</v>
          </cell>
          <cell r="BC928">
            <v>0</v>
          </cell>
          <cell r="BD928">
            <v>0</v>
          </cell>
          <cell r="BE928">
            <v>0</v>
          </cell>
          <cell r="BF928">
            <v>0</v>
          </cell>
          <cell r="BG928">
            <v>0</v>
          </cell>
          <cell r="BH928">
            <v>0</v>
          </cell>
          <cell r="BI928">
            <v>0</v>
          </cell>
          <cell r="BJ928">
            <v>0</v>
          </cell>
          <cell r="BK928">
            <v>0</v>
          </cell>
          <cell r="BL928">
            <v>0</v>
          </cell>
          <cell r="BM928">
            <v>0</v>
          </cell>
          <cell r="BN928">
            <v>0</v>
          </cell>
          <cell r="BO928">
            <v>0</v>
          </cell>
          <cell r="BP928">
            <v>0</v>
          </cell>
          <cell r="BQ928">
            <v>0</v>
          </cell>
          <cell r="BR928">
            <v>0</v>
          </cell>
          <cell r="BS928">
            <v>0</v>
          </cell>
          <cell r="BT928">
            <v>0</v>
          </cell>
          <cell r="BU928">
            <v>0</v>
          </cell>
          <cell r="BV928">
            <v>0</v>
          </cell>
          <cell r="BW928">
            <v>0</v>
          </cell>
          <cell r="BX928">
            <v>0</v>
          </cell>
          <cell r="BY928">
            <v>0</v>
          </cell>
          <cell r="BZ928">
            <v>0</v>
          </cell>
          <cell r="CA928">
            <v>0</v>
          </cell>
          <cell r="CB928">
            <v>0</v>
          </cell>
          <cell r="CC928">
            <v>0</v>
          </cell>
          <cell r="CD928">
            <v>0</v>
          </cell>
          <cell r="CE928">
            <v>0</v>
          </cell>
          <cell r="CF928">
            <v>0</v>
          </cell>
          <cell r="CG928">
            <v>0</v>
          </cell>
          <cell r="CH928">
            <v>0</v>
          </cell>
          <cell r="CI928">
            <v>0</v>
          </cell>
          <cell r="CJ928">
            <v>0</v>
          </cell>
          <cell r="CK928">
            <v>0</v>
          </cell>
          <cell r="CL928">
            <v>0</v>
          </cell>
          <cell r="CM928">
            <v>0</v>
          </cell>
          <cell r="CN928">
            <v>0</v>
          </cell>
          <cell r="CO928">
            <v>0</v>
          </cell>
          <cell r="CP928">
            <v>0</v>
          </cell>
          <cell r="CQ928">
            <v>0</v>
          </cell>
          <cell r="CR928">
            <v>0</v>
          </cell>
          <cell r="CS928">
            <v>0</v>
          </cell>
          <cell r="CT928">
            <v>0</v>
          </cell>
          <cell r="CU928">
            <v>0</v>
          </cell>
          <cell r="CV928">
            <v>0</v>
          </cell>
          <cell r="CW928">
            <v>0</v>
          </cell>
          <cell r="CX928">
            <v>0</v>
          </cell>
          <cell r="CY928">
            <v>0</v>
          </cell>
          <cell r="CZ928">
            <v>0</v>
          </cell>
          <cell r="DA928">
            <v>0</v>
          </cell>
          <cell r="DB928">
            <v>0</v>
          </cell>
          <cell r="DC928">
            <v>0</v>
          </cell>
          <cell r="DD928">
            <v>0</v>
          </cell>
          <cell r="DE928">
            <v>0</v>
          </cell>
          <cell r="DF928">
            <v>0</v>
          </cell>
          <cell r="DG928">
            <v>0</v>
          </cell>
          <cell r="DH928">
            <v>0</v>
          </cell>
          <cell r="DI928">
            <v>0</v>
          </cell>
          <cell r="DJ928">
            <v>0</v>
          </cell>
          <cell r="DK928">
            <v>0</v>
          </cell>
          <cell r="DL928">
            <v>0</v>
          </cell>
          <cell r="DM928">
            <v>0</v>
          </cell>
          <cell r="DN928">
            <v>0</v>
          </cell>
          <cell r="DO928">
            <v>0</v>
          </cell>
          <cell r="DP928">
            <v>0</v>
          </cell>
          <cell r="DQ928">
            <v>0</v>
          </cell>
          <cell r="DR928">
            <v>0</v>
          </cell>
          <cell r="DS928">
            <v>0</v>
          </cell>
          <cell r="DT928">
            <v>0</v>
          </cell>
          <cell r="DU928">
            <v>0</v>
          </cell>
          <cell r="DV928">
            <v>0</v>
          </cell>
          <cell r="DW928">
            <v>0</v>
          </cell>
          <cell r="DX928">
            <v>0</v>
          </cell>
          <cell r="DY928">
            <v>0</v>
          </cell>
          <cell r="DZ928">
            <v>0</v>
          </cell>
          <cell r="EA928">
            <v>0</v>
          </cell>
          <cell r="EB928">
            <v>0</v>
          </cell>
          <cell r="EC928">
            <v>0</v>
          </cell>
          <cell r="ED928">
            <v>0</v>
          </cell>
          <cell r="EE928">
            <v>0</v>
          </cell>
          <cell r="EF928">
            <v>0</v>
          </cell>
          <cell r="EG928">
            <v>0</v>
          </cell>
          <cell r="EH928">
            <v>0</v>
          </cell>
          <cell r="EI928">
            <v>0</v>
          </cell>
          <cell r="EJ928">
            <v>0</v>
          </cell>
          <cell r="EK928">
            <v>0</v>
          </cell>
          <cell r="EL928">
            <v>0</v>
          </cell>
          <cell r="EM928">
            <v>0</v>
          </cell>
          <cell r="EN928">
            <v>0</v>
          </cell>
        </row>
        <row r="929">
          <cell r="A929">
            <v>0</v>
          </cell>
          <cell r="B929">
            <v>0</v>
          </cell>
          <cell r="C929">
            <v>0</v>
          </cell>
          <cell r="D929">
            <v>0</v>
          </cell>
          <cell r="E929">
            <v>0</v>
          </cell>
          <cell r="F929">
            <v>0</v>
          </cell>
          <cell r="G929">
            <v>0</v>
          </cell>
          <cell r="I929">
            <v>0</v>
          </cell>
          <cell r="J929">
            <v>0</v>
          </cell>
          <cell r="K929">
            <v>0</v>
          </cell>
          <cell r="L929">
            <v>0</v>
          </cell>
          <cell r="M929">
            <v>0</v>
          </cell>
          <cell r="N929">
            <v>0</v>
          </cell>
          <cell r="O929">
            <v>0</v>
          </cell>
          <cell r="P929">
            <v>0</v>
          </cell>
          <cell r="Q929">
            <v>0</v>
          </cell>
          <cell r="R929">
            <v>0</v>
          </cell>
          <cell r="S929">
            <v>0</v>
          </cell>
          <cell r="T929">
            <v>0</v>
          </cell>
          <cell r="U929">
            <v>0</v>
          </cell>
          <cell r="V929">
            <v>0</v>
          </cell>
          <cell r="W929">
            <v>0</v>
          </cell>
          <cell r="X929">
            <v>0</v>
          </cell>
          <cell r="Y929">
            <v>0</v>
          </cell>
          <cell r="Z929">
            <v>0</v>
          </cell>
          <cell r="AA929">
            <v>0</v>
          </cell>
          <cell r="AB929">
            <v>0</v>
          </cell>
          <cell r="AC929">
            <v>0</v>
          </cell>
          <cell r="AD929">
            <v>0</v>
          </cell>
          <cell r="AE929">
            <v>0</v>
          </cell>
          <cell r="AF929">
            <v>0</v>
          </cell>
          <cell r="AG929">
            <v>0</v>
          </cell>
          <cell r="AH929">
            <v>0</v>
          </cell>
          <cell r="AI929">
            <v>0</v>
          </cell>
          <cell r="AJ929">
            <v>0</v>
          </cell>
          <cell r="AK929">
            <v>0</v>
          </cell>
          <cell r="AL929">
            <v>0</v>
          </cell>
          <cell r="AM929">
            <v>0</v>
          </cell>
          <cell r="AN929">
            <v>0</v>
          </cell>
          <cell r="AO929">
            <v>0</v>
          </cell>
          <cell r="AP929">
            <v>0</v>
          </cell>
          <cell r="AQ929">
            <v>0</v>
          </cell>
          <cell r="AR929">
            <v>0</v>
          </cell>
          <cell r="AS929">
            <v>0</v>
          </cell>
          <cell r="AT929">
            <v>0</v>
          </cell>
          <cell r="AU929">
            <v>0</v>
          </cell>
          <cell r="AV929">
            <v>0</v>
          </cell>
          <cell r="AW929">
            <v>0</v>
          </cell>
          <cell r="AX929">
            <v>0</v>
          </cell>
          <cell r="AY929">
            <v>0</v>
          </cell>
          <cell r="AZ929">
            <v>0</v>
          </cell>
          <cell r="BA929">
            <v>0</v>
          </cell>
          <cell r="BB929">
            <v>0</v>
          </cell>
          <cell r="BC929">
            <v>0</v>
          </cell>
          <cell r="BD929">
            <v>0</v>
          </cell>
          <cell r="BE929">
            <v>0</v>
          </cell>
          <cell r="BF929">
            <v>0</v>
          </cell>
          <cell r="BG929">
            <v>0</v>
          </cell>
          <cell r="BH929">
            <v>0</v>
          </cell>
          <cell r="BI929">
            <v>0</v>
          </cell>
          <cell r="BJ929">
            <v>0</v>
          </cell>
          <cell r="BK929">
            <v>0</v>
          </cell>
          <cell r="BL929">
            <v>0</v>
          </cell>
          <cell r="BM929">
            <v>0</v>
          </cell>
          <cell r="BN929">
            <v>0</v>
          </cell>
          <cell r="BO929">
            <v>0</v>
          </cell>
          <cell r="BP929">
            <v>0</v>
          </cell>
          <cell r="BQ929">
            <v>0</v>
          </cell>
          <cell r="BR929">
            <v>0</v>
          </cell>
          <cell r="BS929">
            <v>0</v>
          </cell>
          <cell r="BT929">
            <v>0</v>
          </cell>
          <cell r="BU929">
            <v>0</v>
          </cell>
          <cell r="BV929">
            <v>0</v>
          </cell>
          <cell r="BW929">
            <v>0</v>
          </cell>
          <cell r="BX929">
            <v>0</v>
          </cell>
          <cell r="BY929">
            <v>0</v>
          </cell>
          <cell r="BZ929">
            <v>0</v>
          </cell>
          <cell r="CA929">
            <v>0</v>
          </cell>
          <cell r="CB929">
            <v>0</v>
          </cell>
          <cell r="CC929">
            <v>0</v>
          </cell>
          <cell r="CD929">
            <v>0</v>
          </cell>
          <cell r="CE929">
            <v>0</v>
          </cell>
          <cell r="CF929">
            <v>0</v>
          </cell>
          <cell r="CG929">
            <v>0</v>
          </cell>
          <cell r="CH929">
            <v>0</v>
          </cell>
          <cell r="CI929">
            <v>0</v>
          </cell>
          <cell r="CJ929">
            <v>0</v>
          </cell>
          <cell r="CK929">
            <v>0</v>
          </cell>
          <cell r="CL929">
            <v>0</v>
          </cell>
          <cell r="CM929">
            <v>0</v>
          </cell>
          <cell r="CN929">
            <v>0</v>
          </cell>
          <cell r="CO929">
            <v>0</v>
          </cell>
          <cell r="CP929">
            <v>0</v>
          </cell>
          <cell r="CQ929">
            <v>0</v>
          </cell>
          <cell r="CR929">
            <v>0</v>
          </cell>
          <cell r="CS929">
            <v>0</v>
          </cell>
          <cell r="CT929">
            <v>0</v>
          </cell>
          <cell r="CU929">
            <v>0</v>
          </cell>
          <cell r="CV929">
            <v>0</v>
          </cell>
          <cell r="CW929">
            <v>0</v>
          </cell>
          <cell r="CX929">
            <v>0</v>
          </cell>
          <cell r="CY929">
            <v>0</v>
          </cell>
          <cell r="CZ929">
            <v>0</v>
          </cell>
          <cell r="DA929">
            <v>0</v>
          </cell>
          <cell r="DB929">
            <v>0</v>
          </cell>
          <cell r="DC929">
            <v>0</v>
          </cell>
          <cell r="DD929">
            <v>0</v>
          </cell>
          <cell r="DE929">
            <v>0</v>
          </cell>
          <cell r="DF929">
            <v>0</v>
          </cell>
          <cell r="DG929">
            <v>0</v>
          </cell>
          <cell r="DH929">
            <v>0</v>
          </cell>
          <cell r="DI929">
            <v>0</v>
          </cell>
          <cell r="DJ929">
            <v>0</v>
          </cell>
          <cell r="DK929">
            <v>0</v>
          </cell>
          <cell r="DL929">
            <v>0</v>
          </cell>
          <cell r="DM929">
            <v>0</v>
          </cell>
          <cell r="DN929">
            <v>0</v>
          </cell>
          <cell r="DO929">
            <v>0</v>
          </cell>
          <cell r="DP929">
            <v>0</v>
          </cell>
          <cell r="DQ929">
            <v>0</v>
          </cell>
          <cell r="DR929">
            <v>0</v>
          </cell>
          <cell r="DS929">
            <v>0</v>
          </cell>
          <cell r="DT929">
            <v>0</v>
          </cell>
          <cell r="DU929">
            <v>0</v>
          </cell>
          <cell r="DV929">
            <v>0</v>
          </cell>
          <cell r="DW929">
            <v>0</v>
          </cell>
          <cell r="DX929">
            <v>0</v>
          </cell>
          <cell r="DY929">
            <v>0</v>
          </cell>
          <cell r="DZ929">
            <v>0</v>
          </cell>
          <cell r="EA929">
            <v>0</v>
          </cell>
          <cell r="EB929">
            <v>0</v>
          </cell>
          <cell r="EC929">
            <v>0</v>
          </cell>
          <cell r="ED929">
            <v>0</v>
          </cell>
          <cell r="EE929">
            <v>0</v>
          </cell>
          <cell r="EF929">
            <v>0</v>
          </cell>
          <cell r="EG929">
            <v>0</v>
          </cell>
          <cell r="EH929">
            <v>0</v>
          </cell>
          <cell r="EI929">
            <v>0</v>
          </cell>
          <cell r="EJ929">
            <v>0</v>
          </cell>
          <cell r="EK929">
            <v>0</v>
          </cell>
          <cell r="EL929">
            <v>0</v>
          </cell>
          <cell r="EM929">
            <v>0</v>
          </cell>
          <cell r="EN929">
            <v>0</v>
          </cell>
        </row>
        <row r="930">
          <cell r="A930">
            <v>0</v>
          </cell>
          <cell r="B930">
            <v>0</v>
          </cell>
          <cell r="C930">
            <v>0</v>
          </cell>
          <cell r="D930">
            <v>0</v>
          </cell>
          <cell r="E930">
            <v>0</v>
          </cell>
          <cell r="F930">
            <v>0</v>
          </cell>
          <cell r="G930">
            <v>0</v>
          </cell>
          <cell r="I930">
            <v>0</v>
          </cell>
          <cell r="J930">
            <v>0</v>
          </cell>
          <cell r="K930">
            <v>0</v>
          </cell>
          <cell r="L930">
            <v>0</v>
          </cell>
          <cell r="M930">
            <v>0</v>
          </cell>
          <cell r="N930">
            <v>0</v>
          </cell>
          <cell r="O930">
            <v>0</v>
          </cell>
          <cell r="P930">
            <v>0</v>
          </cell>
          <cell r="Q930">
            <v>0</v>
          </cell>
          <cell r="R930">
            <v>0</v>
          </cell>
          <cell r="S930">
            <v>0</v>
          </cell>
          <cell r="T930">
            <v>0</v>
          </cell>
          <cell r="U930">
            <v>0</v>
          </cell>
          <cell r="V930">
            <v>0</v>
          </cell>
          <cell r="W930">
            <v>0</v>
          </cell>
          <cell r="X930">
            <v>0</v>
          </cell>
          <cell r="Y930">
            <v>0</v>
          </cell>
          <cell r="Z930">
            <v>0</v>
          </cell>
          <cell r="AA930">
            <v>0</v>
          </cell>
          <cell r="AB930">
            <v>0</v>
          </cell>
          <cell r="AC930">
            <v>0</v>
          </cell>
          <cell r="AD930">
            <v>0</v>
          </cell>
          <cell r="AE930">
            <v>0</v>
          </cell>
          <cell r="AF930">
            <v>0</v>
          </cell>
          <cell r="AG930">
            <v>0</v>
          </cell>
          <cell r="AH930">
            <v>0</v>
          </cell>
          <cell r="AI930">
            <v>0</v>
          </cell>
          <cell r="AJ930">
            <v>0</v>
          </cell>
          <cell r="AK930">
            <v>0</v>
          </cell>
          <cell r="AL930">
            <v>0</v>
          </cell>
          <cell r="AM930">
            <v>0</v>
          </cell>
          <cell r="AN930">
            <v>0</v>
          </cell>
          <cell r="AO930">
            <v>0</v>
          </cell>
          <cell r="AP930">
            <v>0</v>
          </cell>
          <cell r="AQ930">
            <v>0</v>
          </cell>
          <cell r="AR930">
            <v>0</v>
          </cell>
          <cell r="AS930">
            <v>0</v>
          </cell>
          <cell r="AT930">
            <v>0</v>
          </cell>
          <cell r="AU930">
            <v>0</v>
          </cell>
          <cell r="AV930">
            <v>0</v>
          </cell>
          <cell r="AW930">
            <v>0</v>
          </cell>
          <cell r="AX930">
            <v>0</v>
          </cell>
          <cell r="AY930">
            <v>0</v>
          </cell>
          <cell r="AZ930">
            <v>0</v>
          </cell>
          <cell r="BA930">
            <v>0</v>
          </cell>
          <cell r="BB930">
            <v>0</v>
          </cell>
          <cell r="BC930">
            <v>0</v>
          </cell>
          <cell r="BD930">
            <v>0</v>
          </cell>
          <cell r="BE930">
            <v>0</v>
          </cell>
          <cell r="BF930">
            <v>0</v>
          </cell>
          <cell r="BG930">
            <v>0</v>
          </cell>
          <cell r="BH930">
            <v>0</v>
          </cell>
          <cell r="BI930">
            <v>0</v>
          </cell>
          <cell r="BJ930">
            <v>0</v>
          </cell>
          <cell r="BK930">
            <v>0</v>
          </cell>
          <cell r="BL930">
            <v>0</v>
          </cell>
          <cell r="BM930">
            <v>0</v>
          </cell>
          <cell r="BN930">
            <v>0</v>
          </cell>
          <cell r="BO930">
            <v>0</v>
          </cell>
          <cell r="BP930">
            <v>0</v>
          </cell>
          <cell r="BQ930">
            <v>0</v>
          </cell>
          <cell r="BR930">
            <v>0</v>
          </cell>
          <cell r="BS930">
            <v>0</v>
          </cell>
          <cell r="BT930">
            <v>0</v>
          </cell>
          <cell r="BU930">
            <v>0</v>
          </cell>
          <cell r="BV930">
            <v>0</v>
          </cell>
          <cell r="BW930">
            <v>0</v>
          </cell>
          <cell r="BX930">
            <v>0</v>
          </cell>
          <cell r="BY930">
            <v>0</v>
          </cell>
          <cell r="BZ930">
            <v>0</v>
          </cell>
          <cell r="CA930">
            <v>0</v>
          </cell>
          <cell r="CB930">
            <v>0</v>
          </cell>
          <cell r="CC930">
            <v>0</v>
          </cell>
          <cell r="CD930">
            <v>0</v>
          </cell>
          <cell r="CE930">
            <v>0</v>
          </cell>
          <cell r="CF930">
            <v>0</v>
          </cell>
          <cell r="CG930">
            <v>0</v>
          </cell>
          <cell r="CH930">
            <v>0</v>
          </cell>
          <cell r="CI930">
            <v>0</v>
          </cell>
          <cell r="CJ930">
            <v>0</v>
          </cell>
          <cell r="CK930">
            <v>0</v>
          </cell>
          <cell r="CL930">
            <v>0</v>
          </cell>
          <cell r="CM930">
            <v>0</v>
          </cell>
          <cell r="CN930">
            <v>0</v>
          </cell>
          <cell r="CO930">
            <v>0</v>
          </cell>
          <cell r="CP930">
            <v>0</v>
          </cell>
          <cell r="CQ930">
            <v>0</v>
          </cell>
          <cell r="CR930">
            <v>0</v>
          </cell>
          <cell r="CS930">
            <v>0</v>
          </cell>
          <cell r="CT930">
            <v>0</v>
          </cell>
          <cell r="CU930">
            <v>0</v>
          </cell>
          <cell r="CV930">
            <v>0</v>
          </cell>
          <cell r="CW930">
            <v>0</v>
          </cell>
          <cell r="CX930">
            <v>0</v>
          </cell>
          <cell r="CY930">
            <v>0</v>
          </cell>
          <cell r="CZ930">
            <v>0</v>
          </cell>
          <cell r="DA930">
            <v>0</v>
          </cell>
          <cell r="DB930">
            <v>0</v>
          </cell>
          <cell r="DC930">
            <v>0</v>
          </cell>
          <cell r="DD930">
            <v>0</v>
          </cell>
          <cell r="DE930">
            <v>0</v>
          </cell>
          <cell r="DF930">
            <v>0</v>
          </cell>
          <cell r="DG930">
            <v>0</v>
          </cell>
          <cell r="DH930">
            <v>0</v>
          </cell>
          <cell r="DI930">
            <v>0</v>
          </cell>
          <cell r="DJ930">
            <v>0</v>
          </cell>
          <cell r="DK930">
            <v>0</v>
          </cell>
          <cell r="DL930">
            <v>0</v>
          </cell>
          <cell r="DM930">
            <v>0</v>
          </cell>
          <cell r="DN930">
            <v>0</v>
          </cell>
          <cell r="DO930">
            <v>0</v>
          </cell>
          <cell r="DP930">
            <v>0</v>
          </cell>
          <cell r="DQ930">
            <v>0</v>
          </cell>
          <cell r="DR930">
            <v>0</v>
          </cell>
          <cell r="DS930">
            <v>0</v>
          </cell>
          <cell r="DT930">
            <v>0</v>
          </cell>
          <cell r="DU930">
            <v>0</v>
          </cell>
          <cell r="DV930">
            <v>0</v>
          </cell>
          <cell r="DW930">
            <v>0</v>
          </cell>
          <cell r="DX930">
            <v>0</v>
          </cell>
          <cell r="DY930">
            <v>0</v>
          </cell>
          <cell r="DZ930">
            <v>0</v>
          </cell>
          <cell r="EA930">
            <v>0</v>
          </cell>
          <cell r="EB930">
            <v>0</v>
          </cell>
          <cell r="EC930">
            <v>0</v>
          </cell>
          <cell r="ED930">
            <v>0</v>
          </cell>
          <cell r="EE930">
            <v>0</v>
          </cell>
          <cell r="EF930">
            <v>0</v>
          </cell>
          <cell r="EG930">
            <v>0</v>
          </cell>
          <cell r="EH930">
            <v>0</v>
          </cell>
          <cell r="EI930">
            <v>0</v>
          </cell>
          <cell r="EJ930">
            <v>0</v>
          </cell>
          <cell r="EK930">
            <v>0</v>
          </cell>
          <cell r="EL930">
            <v>0</v>
          </cell>
          <cell r="EM930">
            <v>0</v>
          </cell>
          <cell r="EN930">
            <v>0</v>
          </cell>
        </row>
        <row r="931">
          <cell r="A931">
            <v>0</v>
          </cell>
          <cell r="B931">
            <v>0</v>
          </cell>
          <cell r="C931">
            <v>0</v>
          </cell>
          <cell r="D931">
            <v>0</v>
          </cell>
          <cell r="E931">
            <v>0</v>
          </cell>
          <cell r="F931">
            <v>0</v>
          </cell>
          <cell r="G931">
            <v>0</v>
          </cell>
          <cell r="I931">
            <v>0</v>
          </cell>
          <cell r="J931">
            <v>0</v>
          </cell>
          <cell r="K931">
            <v>0</v>
          </cell>
          <cell r="L931">
            <v>0</v>
          </cell>
          <cell r="M931">
            <v>0</v>
          </cell>
          <cell r="N931">
            <v>0</v>
          </cell>
          <cell r="O931">
            <v>0</v>
          </cell>
          <cell r="P931">
            <v>0</v>
          </cell>
          <cell r="Q931">
            <v>0</v>
          </cell>
          <cell r="R931">
            <v>0</v>
          </cell>
          <cell r="S931">
            <v>0</v>
          </cell>
          <cell r="T931">
            <v>0</v>
          </cell>
          <cell r="U931">
            <v>0</v>
          </cell>
          <cell r="V931">
            <v>0</v>
          </cell>
          <cell r="W931">
            <v>0</v>
          </cell>
          <cell r="X931">
            <v>0</v>
          </cell>
          <cell r="Y931">
            <v>0</v>
          </cell>
          <cell r="Z931">
            <v>0</v>
          </cell>
          <cell r="AA931">
            <v>0</v>
          </cell>
          <cell r="AB931">
            <v>0</v>
          </cell>
          <cell r="AC931">
            <v>0</v>
          </cell>
          <cell r="AD931">
            <v>0</v>
          </cell>
          <cell r="AE931">
            <v>0</v>
          </cell>
          <cell r="AF931">
            <v>0</v>
          </cell>
          <cell r="AG931">
            <v>0</v>
          </cell>
          <cell r="AH931">
            <v>0</v>
          </cell>
          <cell r="AI931">
            <v>0</v>
          </cell>
          <cell r="AJ931">
            <v>0</v>
          </cell>
          <cell r="AK931">
            <v>0</v>
          </cell>
          <cell r="AL931">
            <v>0</v>
          </cell>
          <cell r="AM931">
            <v>0</v>
          </cell>
          <cell r="AN931">
            <v>0</v>
          </cell>
          <cell r="AO931">
            <v>0</v>
          </cell>
          <cell r="AP931">
            <v>0</v>
          </cell>
          <cell r="AQ931">
            <v>0</v>
          </cell>
          <cell r="AR931">
            <v>0</v>
          </cell>
          <cell r="AS931">
            <v>0</v>
          </cell>
          <cell r="AT931">
            <v>0</v>
          </cell>
          <cell r="AU931">
            <v>0</v>
          </cell>
          <cell r="AV931">
            <v>0</v>
          </cell>
          <cell r="AW931">
            <v>0</v>
          </cell>
          <cell r="AX931">
            <v>0</v>
          </cell>
          <cell r="AY931">
            <v>0</v>
          </cell>
          <cell r="AZ931">
            <v>0</v>
          </cell>
          <cell r="BA931">
            <v>0</v>
          </cell>
          <cell r="BB931">
            <v>0</v>
          </cell>
          <cell r="BC931">
            <v>0</v>
          </cell>
          <cell r="BD931">
            <v>0</v>
          </cell>
          <cell r="BE931">
            <v>0</v>
          </cell>
          <cell r="BF931">
            <v>0</v>
          </cell>
          <cell r="BG931">
            <v>0</v>
          </cell>
          <cell r="BH931">
            <v>0</v>
          </cell>
          <cell r="BI931">
            <v>0</v>
          </cell>
          <cell r="BJ931">
            <v>0</v>
          </cell>
          <cell r="BK931">
            <v>0</v>
          </cell>
          <cell r="BL931">
            <v>0</v>
          </cell>
          <cell r="BM931">
            <v>0</v>
          </cell>
          <cell r="BN931">
            <v>0</v>
          </cell>
          <cell r="BO931">
            <v>0</v>
          </cell>
          <cell r="BP931">
            <v>0</v>
          </cell>
          <cell r="BQ931">
            <v>0</v>
          </cell>
          <cell r="BR931">
            <v>0</v>
          </cell>
          <cell r="BS931">
            <v>0</v>
          </cell>
          <cell r="BT931">
            <v>0</v>
          </cell>
          <cell r="BU931">
            <v>0</v>
          </cell>
          <cell r="BV931">
            <v>0</v>
          </cell>
          <cell r="BW931">
            <v>0</v>
          </cell>
          <cell r="BX931">
            <v>0</v>
          </cell>
          <cell r="BY931">
            <v>0</v>
          </cell>
          <cell r="BZ931">
            <v>0</v>
          </cell>
          <cell r="CA931">
            <v>0</v>
          </cell>
          <cell r="CB931">
            <v>0</v>
          </cell>
          <cell r="CC931">
            <v>0</v>
          </cell>
          <cell r="CD931">
            <v>0</v>
          </cell>
          <cell r="CE931">
            <v>0</v>
          </cell>
          <cell r="CF931">
            <v>0</v>
          </cell>
          <cell r="CG931">
            <v>0</v>
          </cell>
          <cell r="CH931">
            <v>0</v>
          </cell>
          <cell r="CI931">
            <v>0</v>
          </cell>
          <cell r="CJ931">
            <v>0</v>
          </cell>
          <cell r="CK931">
            <v>0</v>
          </cell>
          <cell r="CL931">
            <v>0</v>
          </cell>
          <cell r="CM931">
            <v>0</v>
          </cell>
          <cell r="CN931">
            <v>0</v>
          </cell>
          <cell r="CO931">
            <v>0</v>
          </cell>
          <cell r="CP931">
            <v>0</v>
          </cell>
          <cell r="CQ931">
            <v>0</v>
          </cell>
          <cell r="CR931">
            <v>0</v>
          </cell>
          <cell r="CS931">
            <v>0</v>
          </cell>
          <cell r="CT931">
            <v>0</v>
          </cell>
          <cell r="CU931">
            <v>0</v>
          </cell>
          <cell r="CV931">
            <v>0</v>
          </cell>
          <cell r="CW931">
            <v>0</v>
          </cell>
          <cell r="CX931">
            <v>0</v>
          </cell>
          <cell r="CY931">
            <v>0</v>
          </cell>
          <cell r="CZ931">
            <v>0</v>
          </cell>
          <cell r="DA931">
            <v>0</v>
          </cell>
          <cell r="DB931">
            <v>0</v>
          </cell>
          <cell r="DC931">
            <v>0</v>
          </cell>
          <cell r="DD931">
            <v>0</v>
          </cell>
          <cell r="DE931">
            <v>0</v>
          </cell>
          <cell r="DF931">
            <v>0</v>
          </cell>
          <cell r="DG931">
            <v>0</v>
          </cell>
          <cell r="DH931">
            <v>0</v>
          </cell>
          <cell r="DI931">
            <v>0</v>
          </cell>
          <cell r="DJ931">
            <v>0</v>
          </cell>
          <cell r="DK931">
            <v>0</v>
          </cell>
          <cell r="DL931">
            <v>0</v>
          </cell>
          <cell r="DM931">
            <v>0</v>
          </cell>
          <cell r="DN931">
            <v>0</v>
          </cell>
          <cell r="DO931">
            <v>0</v>
          </cell>
          <cell r="DP931">
            <v>0</v>
          </cell>
          <cell r="DQ931">
            <v>0</v>
          </cell>
          <cell r="DR931">
            <v>0</v>
          </cell>
          <cell r="DS931">
            <v>0</v>
          </cell>
          <cell r="DT931">
            <v>0</v>
          </cell>
          <cell r="DU931">
            <v>0</v>
          </cell>
          <cell r="DV931">
            <v>0</v>
          </cell>
          <cell r="DW931">
            <v>0</v>
          </cell>
          <cell r="DX931">
            <v>0</v>
          </cell>
          <cell r="DY931">
            <v>0</v>
          </cell>
          <cell r="DZ931">
            <v>0</v>
          </cell>
          <cell r="EA931">
            <v>0</v>
          </cell>
          <cell r="EB931">
            <v>0</v>
          </cell>
          <cell r="EC931">
            <v>0</v>
          </cell>
          <cell r="ED931">
            <v>0</v>
          </cell>
          <cell r="EE931">
            <v>0</v>
          </cell>
          <cell r="EF931">
            <v>0</v>
          </cell>
          <cell r="EG931">
            <v>0</v>
          </cell>
          <cell r="EH931">
            <v>0</v>
          </cell>
          <cell r="EI931">
            <v>0</v>
          </cell>
          <cell r="EJ931">
            <v>0</v>
          </cell>
          <cell r="EK931">
            <v>0</v>
          </cell>
          <cell r="EL931">
            <v>0</v>
          </cell>
          <cell r="EM931">
            <v>0</v>
          </cell>
          <cell r="EN931">
            <v>0</v>
          </cell>
        </row>
        <row r="932">
          <cell r="A932">
            <v>0</v>
          </cell>
          <cell r="B932">
            <v>0</v>
          </cell>
          <cell r="C932">
            <v>0</v>
          </cell>
          <cell r="D932">
            <v>0</v>
          </cell>
          <cell r="E932">
            <v>0</v>
          </cell>
          <cell r="F932">
            <v>0</v>
          </cell>
          <cell r="G932">
            <v>0</v>
          </cell>
          <cell r="I932">
            <v>0</v>
          </cell>
          <cell r="J932">
            <v>0</v>
          </cell>
          <cell r="K932">
            <v>0</v>
          </cell>
          <cell r="L932">
            <v>0</v>
          </cell>
          <cell r="M932">
            <v>0</v>
          </cell>
          <cell r="N932">
            <v>0</v>
          </cell>
          <cell r="O932">
            <v>0</v>
          </cell>
          <cell r="P932">
            <v>0</v>
          </cell>
          <cell r="Q932">
            <v>0</v>
          </cell>
          <cell r="R932">
            <v>0</v>
          </cell>
          <cell r="S932">
            <v>0</v>
          </cell>
          <cell r="T932">
            <v>0</v>
          </cell>
          <cell r="U932">
            <v>0</v>
          </cell>
          <cell r="V932">
            <v>0</v>
          </cell>
          <cell r="W932">
            <v>0</v>
          </cell>
          <cell r="X932">
            <v>0</v>
          </cell>
          <cell r="Y932">
            <v>0</v>
          </cell>
          <cell r="Z932">
            <v>0</v>
          </cell>
          <cell r="AA932">
            <v>0</v>
          </cell>
          <cell r="AB932">
            <v>0</v>
          </cell>
          <cell r="AC932">
            <v>0</v>
          </cell>
          <cell r="AD932">
            <v>0</v>
          </cell>
          <cell r="AE932">
            <v>0</v>
          </cell>
          <cell r="AF932">
            <v>0</v>
          </cell>
          <cell r="AG932">
            <v>0</v>
          </cell>
          <cell r="AH932">
            <v>0</v>
          </cell>
          <cell r="AI932">
            <v>0</v>
          </cell>
          <cell r="AJ932">
            <v>0</v>
          </cell>
          <cell r="AK932">
            <v>0</v>
          </cell>
          <cell r="AL932">
            <v>0</v>
          </cell>
          <cell r="AM932">
            <v>0</v>
          </cell>
          <cell r="AN932">
            <v>0</v>
          </cell>
          <cell r="AO932">
            <v>0</v>
          </cell>
          <cell r="AP932">
            <v>0</v>
          </cell>
          <cell r="AQ932">
            <v>0</v>
          </cell>
          <cell r="AR932">
            <v>0</v>
          </cell>
          <cell r="AS932">
            <v>0</v>
          </cell>
          <cell r="AT932">
            <v>0</v>
          </cell>
          <cell r="AU932">
            <v>0</v>
          </cell>
          <cell r="AV932">
            <v>0</v>
          </cell>
          <cell r="AW932">
            <v>0</v>
          </cell>
          <cell r="AX932">
            <v>0</v>
          </cell>
          <cell r="AY932">
            <v>0</v>
          </cell>
          <cell r="AZ932">
            <v>0</v>
          </cell>
          <cell r="BA932">
            <v>0</v>
          </cell>
          <cell r="BB932">
            <v>0</v>
          </cell>
          <cell r="BC932">
            <v>0</v>
          </cell>
          <cell r="BD932">
            <v>0</v>
          </cell>
          <cell r="BE932">
            <v>0</v>
          </cell>
          <cell r="BF932">
            <v>0</v>
          </cell>
          <cell r="BG932">
            <v>0</v>
          </cell>
          <cell r="BH932">
            <v>0</v>
          </cell>
          <cell r="BI932">
            <v>0</v>
          </cell>
          <cell r="BJ932">
            <v>0</v>
          </cell>
          <cell r="BK932">
            <v>0</v>
          </cell>
          <cell r="BL932">
            <v>0</v>
          </cell>
          <cell r="BM932">
            <v>0</v>
          </cell>
          <cell r="BN932">
            <v>0</v>
          </cell>
          <cell r="BO932">
            <v>0</v>
          </cell>
          <cell r="BP932">
            <v>0</v>
          </cell>
          <cell r="BQ932">
            <v>0</v>
          </cell>
          <cell r="BR932">
            <v>0</v>
          </cell>
          <cell r="BS932">
            <v>0</v>
          </cell>
          <cell r="BT932">
            <v>0</v>
          </cell>
          <cell r="BU932">
            <v>0</v>
          </cell>
          <cell r="BV932">
            <v>0</v>
          </cell>
          <cell r="BW932">
            <v>0</v>
          </cell>
          <cell r="BX932">
            <v>0</v>
          </cell>
          <cell r="BY932">
            <v>0</v>
          </cell>
          <cell r="BZ932">
            <v>0</v>
          </cell>
          <cell r="CA932">
            <v>0</v>
          </cell>
          <cell r="CB932">
            <v>0</v>
          </cell>
          <cell r="CC932">
            <v>0</v>
          </cell>
          <cell r="CD932">
            <v>0</v>
          </cell>
          <cell r="CE932">
            <v>0</v>
          </cell>
          <cell r="CF932">
            <v>0</v>
          </cell>
          <cell r="CG932">
            <v>0</v>
          </cell>
          <cell r="CH932">
            <v>0</v>
          </cell>
          <cell r="CI932">
            <v>0</v>
          </cell>
          <cell r="CJ932">
            <v>0</v>
          </cell>
          <cell r="CK932">
            <v>0</v>
          </cell>
          <cell r="CL932">
            <v>0</v>
          </cell>
          <cell r="CM932">
            <v>0</v>
          </cell>
          <cell r="CN932">
            <v>0</v>
          </cell>
          <cell r="CO932">
            <v>0</v>
          </cell>
          <cell r="CP932">
            <v>0</v>
          </cell>
          <cell r="CQ932">
            <v>0</v>
          </cell>
          <cell r="CR932">
            <v>0</v>
          </cell>
          <cell r="CS932">
            <v>0</v>
          </cell>
          <cell r="CT932">
            <v>0</v>
          </cell>
          <cell r="CU932">
            <v>0</v>
          </cell>
          <cell r="CV932">
            <v>0</v>
          </cell>
          <cell r="CW932">
            <v>0</v>
          </cell>
          <cell r="CX932">
            <v>0</v>
          </cell>
          <cell r="CY932">
            <v>0</v>
          </cell>
          <cell r="CZ932">
            <v>0</v>
          </cell>
          <cell r="DA932">
            <v>0</v>
          </cell>
          <cell r="DB932">
            <v>0</v>
          </cell>
          <cell r="DC932">
            <v>0</v>
          </cell>
          <cell r="DD932">
            <v>0</v>
          </cell>
          <cell r="DE932">
            <v>0</v>
          </cell>
          <cell r="DF932">
            <v>0</v>
          </cell>
          <cell r="DG932">
            <v>0</v>
          </cell>
          <cell r="DH932">
            <v>0</v>
          </cell>
          <cell r="DI932">
            <v>0</v>
          </cell>
          <cell r="DJ932">
            <v>0</v>
          </cell>
          <cell r="DK932">
            <v>0</v>
          </cell>
          <cell r="DL932">
            <v>0</v>
          </cell>
          <cell r="DM932">
            <v>0</v>
          </cell>
          <cell r="DN932">
            <v>0</v>
          </cell>
          <cell r="DO932">
            <v>0</v>
          </cell>
          <cell r="DP932">
            <v>0</v>
          </cell>
          <cell r="DQ932">
            <v>0</v>
          </cell>
          <cell r="DR932">
            <v>0</v>
          </cell>
          <cell r="DS932">
            <v>0</v>
          </cell>
          <cell r="DT932">
            <v>0</v>
          </cell>
          <cell r="DU932">
            <v>0</v>
          </cell>
          <cell r="DV932">
            <v>0</v>
          </cell>
          <cell r="DW932">
            <v>0</v>
          </cell>
          <cell r="DX932">
            <v>0</v>
          </cell>
          <cell r="DY932">
            <v>0</v>
          </cell>
          <cell r="DZ932">
            <v>0</v>
          </cell>
          <cell r="EA932">
            <v>0</v>
          </cell>
          <cell r="EB932">
            <v>0</v>
          </cell>
          <cell r="EC932">
            <v>0</v>
          </cell>
          <cell r="ED932">
            <v>0</v>
          </cell>
          <cell r="EE932">
            <v>0</v>
          </cell>
          <cell r="EF932">
            <v>0</v>
          </cell>
          <cell r="EG932">
            <v>0</v>
          </cell>
          <cell r="EH932">
            <v>0</v>
          </cell>
          <cell r="EI932">
            <v>0</v>
          </cell>
          <cell r="EJ932">
            <v>0</v>
          </cell>
          <cell r="EK932">
            <v>0</v>
          </cell>
          <cell r="EL932">
            <v>0</v>
          </cell>
          <cell r="EM932">
            <v>0</v>
          </cell>
          <cell r="EN932">
            <v>0</v>
          </cell>
        </row>
        <row r="933">
          <cell r="A933">
            <v>0</v>
          </cell>
          <cell r="B933">
            <v>0</v>
          </cell>
          <cell r="C933">
            <v>0</v>
          </cell>
          <cell r="D933">
            <v>0</v>
          </cell>
          <cell r="E933">
            <v>0</v>
          </cell>
          <cell r="F933">
            <v>0</v>
          </cell>
          <cell r="G933">
            <v>0</v>
          </cell>
          <cell r="I933">
            <v>0</v>
          </cell>
          <cell r="J933">
            <v>0</v>
          </cell>
          <cell r="K933">
            <v>0</v>
          </cell>
          <cell r="L933">
            <v>0</v>
          </cell>
          <cell r="M933">
            <v>0</v>
          </cell>
          <cell r="N933">
            <v>0</v>
          </cell>
          <cell r="O933">
            <v>0</v>
          </cell>
          <cell r="P933">
            <v>0</v>
          </cell>
          <cell r="Q933">
            <v>0</v>
          </cell>
          <cell r="R933">
            <v>0</v>
          </cell>
          <cell r="S933">
            <v>0</v>
          </cell>
          <cell r="T933">
            <v>0</v>
          </cell>
          <cell r="U933">
            <v>0</v>
          </cell>
          <cell r="V933">
            <v>0</v>
          </cell>
          <cell r="W933">
            <v>0</v>
          </cell>
          <cell r="X933">
            <v>0</v>
          </cell>
          <cell r="Y933">
            <v>0</v>
          </cell>
          <cell r="Z933">
            <v>0</v>
          </cell>
          <cell r="AA933">
            <v>0</v>
          </cell>
          <cell r="AB933">
            <v>0</v>
          </cell>
          <cell r="AC933">
            <v>0</v>
          </cell>
          <cell r="AD933">
            <v>0</v>
          </cell>
          <cell r="AE933">
            <v>0</v>
          </cell>
          <cell r="AF933">
            <v>0</v>
          </cell>
          <cell r="AG933">
            <v>0</v>
          </cell>
          <cell r="AH933">
            <v>0</v>
          </cell>
          <cell r="AI933">
            <v>0</v>
          </cell>
          <cell r="AJ933">
            <v>0</v>
          </cell>
          <cell r="AK933">
            <v>0</v>
          </cell>
          <cell r="AL933">
            <v>0</v>
          </cell>
          <cell r="AM933">
            <v>0</v>
          </cell>
          <cell r="AN933">
            <v>0</v>
          </cell>
          <cell r="AO933">
            <v>0</v>
          </cell>
          <cell r="AP933">
            <v>0</v>
          </cell>
          <cell r="AQ933">
            <v>0</v>
          </cell>
          <cell r="AR933">
            <v>0</v>
          </cell>
          <cell r="AS933">
            <v>0</v>
          </cell>
          <cell r="AT933">
            <v>0</v>
          </cell>
          <cell r="AU933">
            <v>0</v>
          </cell>
          <cell r="AV933">
            <v>0</v>
          </cell>
          <cell r="AW933">
            <v>0</v>
          </cell>
          <cell r="AX933">
            <v>0</v>
          </cell>
          <cell r="AY933">
            <v>0</v>
          </cell>
          <cell r="AZ933">
            <v>0</v>
          </cell>
          <cell r="BA933">
            <v>0</v>
          </cell>
          <cell r="BB933">
            <v>0</v>
          </cell>
          <cell r="BC933">
            <v>0</v>
          </cell>
          <cell r="BD933">
            <v>0</v>
          </cell>
          <cell r="BE933">
            <v>0</v>
          </cell>
          <cell r="BF933">
            <v>0</v>
          </cell>
          <cell r="BG933">
            <v>0</v>
          </cell>
          <cell r="BH933">
            <v>0</v>
          </cell>
          <cell r="BI933">
            <v>0</v>
          </cell>
          <cell r="BJ933">
            <v>0</v>
          </cell>
          <cell r="BK933">
            <v>0</v>
          </cell>
          <cell r="BL933">
            <v>0</v>
          </cell>
          <cell r="BM933">
            <v>0</v>
          </cell>
          <cell r="BN933">
            <v>0</v>
          </cell>
          <cell r="BO933">
            <v>0</v>
          </cell>
          <cell r="BP933">
            <v>0</v>
          </cell>
          <cell r="BQ933">
            <v>0</v>
          </cell>
          <cell r="BR933">
            <v>0</v>
          </cell>
          <cell r="BS933">
            <v>0</v>
          </cell>
          <cell r="BT933">
            <v>0</v>
          </cell>
          <cell r="BU933">
            <v>0</v>
          </cell>
          <cell r="BV933">
            <v>0</v>
          </cell>
          <cell r="BW933">
            <v>0</v>
          </cell>
          <cell r="BX933">
            <v>0</v>
          </cell>
          <cell r="BY933">
            <v>0</v>
          </cell>
          <cell r="BZ933">
            <v>0</v>
          </cell>
          <cell r="CA933">
            <v>0</v>
          </cell>
          <cell r="CB933">
            <v>0</v>
          </cell>
          <cell r="CC933">
            <v>0</v>
          </cell>
          <cell r="CD933">
            <v>0</v>
          </cell>
          <cell r="CE933">
            <v>0</v>
          </cell>
          <cell r="CF933">
            <v>0</v>
          </cell>
          <cell r="CG933">
            <v>0</v>
          </cell>
          <cell r="CH933">
            <v>0</v>
          </cell>
          <cell r="CI933">
            <v>0</v>
          </cell>
          <cell r="CJ933">
            <v>0</v>
          </cell>
          <cell r="CK933">
            <v>0</v>
          </cell>
          <cell r="CL933">
            <v>0</v>
          </cell>
          <cell r="CM933">
            <v>0</v>
          </cell>
          <cell r="CN933">
            <v>0</v>
          </cell>
          <cell r="CO933">
            <v>0</v>
          </cell>
          <cell r="CP933">
            <v>0</v>
          </cell>
          <cell r="CQ933">
            <v>0</v>
          </cell>
          <cell r="CR933">
            <v>0</v>
          </cell>
          <cell r="CS933">
            <v>0</v>
          </cell>
          <cell r="CT933">
            <v>0</v>
          </cell>
          <cell r="CU933">
            <v>0</v>
          </cell>
          <cell r="CV933">
            <v>0</v>
          </cell>
          <cell r="CW933">
            <v>0</v>
          </cell>
          <cell r="CX933">
            <v>0</v>
          </cell>
          <cell r="CY933">
            <v>0</v>
          </cell>
          <cell r="CZ933">
            <v>0</v>
          </cell>
          <cell r="DA933">
            <v>0</v>
          </cell>
          <cell r="DB933">
            <v>0</v>
          </cell>
          <cell r="DC933">
            <v>0</v>
          </cell>
          <cell r="DD933">
            <v>0</v>
          </cell>
          <cell r="DE933">
            <v>0</v>
          </cell>
          <cell r="DF933">
            <v>0</v>
          </cell>
          <cell r="DG933">
            <v>0</v>
          </cell>
          <cell r="DH933">
            <v>0</v>
          </cell>
          <cell r="DI933">
            <v>0</v>
          </cell>
          <cell r="DJ933">
            <v>0</v>
          </cell>
          <cell r="DK933">
            <v>0</v>
          </cell>
          <cell r="DL933">
            <v>0</v>
          </cell>
          <cell r="DM933">
            <v>0</v>
          </cell>
          <cell r="DN933">
            <v>0</v>
          </cell>
          <cell r="DO933">
            <v>0</v>
          </cell>
          <cell r="DP933">
            <v>0</v>
          </cell>
          <cell r="DQ933">
            <v>0</v>
          </cell>
          <cell r="DR933">
            <v>0</v>
          </cell>
          <cell r="DS933">
            <v>0</v>
          </cell>
          <cell r="DT933">
            <v>0</v>
          </cell>
          <cell r="DU933">
            <v>0</v>
          </cell>
          <cell r="DV933">
            <v>0</v>
          </cell>
          <cell r="DW933">
            <v>0</v>
          </cell>
          <cell r="DX933">
            <v>0</v>
          </cell>
          <cell r="DY933">
            <v>0</v>
          </cell>
          <cell r="DZ933">
            <v>0</v>
          </cell>
          <cell r="EA933">
            <v>0</v>
          </cell>
          <cell r="EB933">
            <v>0</v>
          </cell>
          <cell r="EC933">
            <v>0</v>
          </cell>
          <cell r="ED933">
            <v>0</v>
          </cell>
          <cell r="EE933">
            <v>0</v>
          </cell>
          <cell r="EF933">
            <v>0</v>
          </cell>
          <cell r="EG933">
            <v>0</v>
          </cell>
          <cell r="EH933">
            <v>0</v>
          </cell>
          <cell r="EI933">
            <v>0</v>
          </cell>
          <cell r="EJ933">
            <v>0</v>
          </cell>
          <cell r="EK933">
            <v>0</v>
          </cell>
          <cell r="EL933">
            <v>0</v>
          </cell>
          <cell r="EM933">
            <v>0</v>
          </cell>
          <cell r="EN933">
            <v>0</v>
          </cell>
        </row>
        <row r="934">
          <cell r="A934">
            <v>0</v>
          </cell>
          <cell r="B934">
            <v>0</v>
          </cell>
          <cell r="C934">
            <v>0</v>
          </cell>
          <cell r="D934">
            <v>0</v>
          </cell>
          <cell r="E934">
            <v>0</v>
          </cell>
          <cell r="F934">
            <v>0</v>
          </cell>
          <cell r="G934">
            <v>0</v>
          </cell>
          <cell r="I934">
            <v>0</v>
          </cell>
          <cell r="J934">
            <v>0</v>
          </cell>
          <cell r="K934">
            <v>0</v>
          </cell>
          <cell r="L934">
            <v>0</v>
          </cell>
          <cell r="M934">
            <v>0</v>
          </cell>
          <cell r="N934">
            <v>0</v>
          </cell>
          <cell r="O934">
            <v>0</v>
          </cell>
          <cell r="P934">
            <v>0</v>
          </cell>
          <cell r="Q934">
            <v>0</v>
          </cell>
          <cell r="R934">
            <v>0</v>
          </cell>
          <cell r="S934">
            <v>0</v>
          </cell>
          <cell r="T934">
            <v>0</v>
          </cell>
          <cell r="U934">
            <v>0</v>
          </cell>
          <cell r="V934">
            <v>0</v>
          </cell>
          <cell r="W934">
            <v>0</v>
          </cell>
          <cell r="X934">
            <v>0</v>
          </cell>
          <cell r="Y934">
            <v>0</v>
          </cell>
          <cell r="Z934">
            <v>0</v>
          </cell>
          <cell r="AA934">
            <v>0</v>
          </cell>
          <cell r="AB934">
            <v>0</v>
          </cell>
          <cell r="AC934">
            <v>0</v>
          </cell>
          <cell r="AD934">
            <v>0</v>
          </cell>
          <cell r="AE934">
            <v>0</v>
          </cell>
          <cell r="AF934">
            <v>0</v>
          </cell>
          <cell r="AG934">
            <v>0</v>
          </cell>
          <cell r="AH934">
            <v>0</v>
          </cell>
          <cell r="AI934">
            <v>0</v>
          </cell>
          <cell r="AJ934">
            <v>0</v>
          </cell>
          <cell r="AK934">
            <v>0</v>
          </cell>
          <cell r="AL934">
            <v>0</v>
          </cell>
          <cell r="AM934">
            <v>0</v>
          </cell>
          <cell r="AN934">
            <v>0</v>
          </cell>
          <cell r="AO934">
            <v>0</v>
          </cell>
          <cell r="AP934">
            <v>0</v>
          </cell>
          <cell r="AQ934">
            <v>0</v>
          </cell>
          <cell r="AR934">
            <v>0</v>
          </cell>
          <cell r="AS934">
            <v>0</v>
          </cell>
          <cell r="AT934">
            <v>0</v>
          </cell>
          <cell r="AU934">
            <v>0</v>
          </cell>
          <cell r="AV934">
            <v>0</v>
          </cell>
          <cell r="AW934">
            <v>0</v>
          </cell>
          <cell r="AX934">
            <v>0</v>
          </cell>
          <cell r="AY934">
            <v>0</v>
          </cell>
          <cell r="AZ934">
            <v>0</v>
          </cell>
          <cell r="BA934">
            <v>0</v>
          </cell>
          <cell r="BB934">
            <v>0</v>
          </cell>
          <cell r="BC934">
            <v>0</v>
          </cell>
          <cell r="BD934">
            <v>0</v>
          </cell>
          <cell r="BE934">
            <v>0</v>
          </cell>
          <cell r="BF934">
            <v>0</v>
          </cell>
          <cell r="BG934">
            <v>0</v>
          </cell>
          <cell r="BH934">
            <v>0</v>
          </cell>
          <cell r="BI934">
            <v>0</v>
          </cell>
          <cell r="BJ934">
            <v>0</v>
          </cell>
          <cell r="BK934">
            <v>0</v>
          </cell>
          <cell r="BL934">
            <v>0</v>
          </cell>
          <cell r="BM934">
            <v>0</v>
          </cell>
          <cell r="BN934">
            <v>0</v>
          </cell>
          <cell r="BO934">
            <v>0</v>
          </cell>
          <cell r="BP934">
            <v>0</v>
          </cell>
          <cell r="BQ934">
            <v>0</v>
          </cell>
          <cell r="BR934">
            <v>0</v>
          </cell>
          <cell r="BS934">
            <v>0</v>
          </cell>
          <cell r="BT934">
            <v>0</v>
          </cell>
          <cell r="BU934">
            <v>0</v>
          </cell>
          <cell r="BV934">
            <v>0</v>
          </cell>
          <cell r="BW934">
            <v>0</v>
          </cell>
          <cell r="BX934">
            <v>0</v>
          </cell>
          <cell r="BY934">
            <v>0</v>
          </cell>
          <cell r="BZ934">
            <v>0</v>
          </cell>
          <cell r="CA934">
            <v>0</v>
          </cell>
          <cell r="CB934">
            <v>0</v>
          </cell>
          <cell r="CC934">
            <v>0</v>
          </cell>
          <cell r="CD934">
            <v>0</v>
          </cell>
          <cell r="CE934">
            <v>0</v>
          </cell>
          <cell r="CF934">
            <v>0</v>
          </cell>
          <cell r="CG934">
            <v>0</v>
          </cell>
          <cell r="CH934">
            <v>0</v>
          </cell>
          <cell r="CI934">
            <v>0</v>
          </cell>
          <cell r="CJ934">
            <v>0</v>
          </cell>
          <cell r="CK934">
            <v>0</v>
          </cell>
          <cell r="CL934">
            <v>0</v>
          </cell>
          <cell r="CM934">
            <v>0</v>
          </cell>
          <cell r="CN934">
            <v>0</v>
          </cell>
          <cell r="CO934">
            <v>0</v>
          </cell>
          <cell r="CP934">
            <v>0</v>
          </cell>
          <cell r="CQ934">
            <v>0</v>
          </cell>
          <cell r="CR934">
            <v>0</v>
          </cell>
          <cell r="CS934">
            <v>0</v>
          </cell>
          <cell r="CT934">
            <v>0</v>
          </cell>
          <cell r="CU934">
            <v>0</v>
          </cell>
          <cell r="CV934">
            <v>0</v>
          </cell>
          <cell r="CW934">
            <v>0</v>
          </cell>
          <cell r="CX934">
            <v>0</v>
          </cell>
          <cell r="CY934">
            <v>0</v>
          </cell>
          <cell r="CZ934">
            <v>0</v>
          </cell>
          <cell r="DA934">
            <v>0</v>
          </cell>
          <cell r="DB934">
            <v>0</v>
          </cell>
          <cell r="DC934">
            <v>0</v>
          </cell>
          <cell r="DD934">
            <v>0</v>
          </cell>
          <cell r="DE934">
            <v>0</v>
          </cell>
          <cell r="DF934">
            <v>0</v>
          </cell>
          <cell r="DG934">
            <v>0</v>
          </cell>
          <cell r="DH934">
            <v>0</v>
          </cell>
          <cell r="DI934">
            <v>0</v>
          </cell>
          <cell r="DJ934">
            <v>0</v>
          </cell>
          <cell r="DK934">
            <v>0</v>
          </cell>
          <cell r="DL934">
            <v>0</v>
          </cell>
          <cell r="DM934">
            <v>0</v>
          </cell>
          <cell r="DN934">
            <v>0</v>
          </cell>
          <cell r="DO934">
            <v>0</v>
          </cell>
          <cell r="DP934">
            <v>0</v>
          </cell>
          <cell r="DQ934">
            <v>0</v>
          </cell>
          <cell r="DR934">
            <v>0</v>
          </cell>
          <cell r="DS934">
            <v>0</v>
          </cell>
          <cell r="DT934">
            <v>0</v>
          </cell>
          <cell r="DU934">
            <v>0</v>
          </cell>
          <cell r="DV934">
            <v>0</v>
          </cell>
          <cell r="DW934">
            <v>0</v>
          </cell>
          <cell r="DX934">
            <v>0</v>
          </cell>
          <cell r="DY934">
            <v>0</v>
          </cell>
          <cell r="DZ934">
            <v>0</v>
          </cell>
          <cell r="EA934">
            <v>0</v>
          </cell>
          <cell r="EB934">
            <v>0</v>
          </cell>
          <cell r="EC934">
            <v>0</v>
          </cell>
          <cell r="ED934">
            <v>0</v>
          </cell>
          <cell r="EE934">
            <v>0</v>
          </cell>
          <cell r="EF934">
            <v>0</v>
          </cell>
          <cell r="EG934">
            <v>0</v>
          </cell>
          <cell r="EH934">
            <v>0</v>
          </cell>
          <cell r="EI934">
            <v>0</v>
          </cell>
          <cell r="EJ934">
            <v>0</v>
          </cell>
          <cell r="EK934">
            <v>0</v>
          </cell>
          <cell r="EL934">
            <v>0</v>
          </cell>
          <cell r="EM934">
            <v>0</v>
          </cell>
          <cell r="EN934">
            <v>0</v>
          </cell>
        </row>
        <row r="935">
          <cell r="A935">
            <v>0</v>
          </cell>
          <cell r="B935">
            <v>0</v>
          </cell>
          <cell r="C935">
            <v>0</v>
          </cell>
          <cell r="D935">
            <v>0</v>
          </cell>
          <cell r="E935">
            <v>0</v>
          </cell>
          <cell r="F935">
            <v>0</v>
          </cell>
          <cell r="G935">
            <v>0</v>
          </cell>
          <cell r="I935">
            <v>0</v>
          </cell>
          <cell r="J935">
            <v>0</v>
          </cell>
          <cell r="K935">
            <v>0</v>
          </cell>
          <cell r="L935">
            <v>0</v>
          </cell>
          <cell r="M935">
            <v>0</v>
          </cell>
          <cell r="N935">
            <v>0</v>
          </cell>
          <cell r="O935">
            <v>0</v>
          </cell>
          <cell r="P935">
            <v>0</v>
          </cell>
          <cell r="Q935">
            <v>0</v>
          </cell>
          <cell r="R935">
            <v>0</v>
          </cell>
          <cell r="S935">
            <v>0</v>
          </cell>
          <cell r="T935">
            <v>0</v>
          </cell>
          <cell r="U935">
            <v>0</v>
          </cell>
          <cell r="V935">
            <v>0</v>
          </cell>
          <cell r="W935">
            <v>0</v>
          </cell>
          <cell r="X935">
            <v>0</v>
          </cell>
          <cell r="Y935">
            <v>0</v>
          </cell>
          <cell r="Z935">
            <v>0</v>
          </cell>
          <cell r="AA935">
            <v>0</v>
          </cell>
          <cell r="AB935">
            <v>0</v>
          </cell>
          <cell r="AC935">
            <v>0</v>
          </cell>
          <cell r="AD935">
            <v>0</v>
          </cell>
          <cell r="AE935">
            <v>0</v>
          </cell>
          <cell r="AF935">
            <v>0</v>
          </cell>
          <cell r="AG935">
            <v>0</v>
          </cell>
          <cell r="AH935">
            <v>0</v>
          </cell>
          <cell r="AI935">
            <v>0</v>
          </cell>
          <cell r="AJ935">
            <v>0</v>
          </cell>
          <cell r="AK935">
            <v>0</v>
          </cell>
          <cell r="AL935">
            <v>0</v>
          </cell>
          <cell r="AM935">
            <v>0</v>
          </cell>
          <cell r="AN935">
            <v>0</v>
          </cell>
          <cell r="AO935">
            <v>0</v>
          </cell>
          <cell r="AP935">
            <v>0</v>
          </cell>
          <cell r="AQ935">
            <v>0</v>
          </cell>
          <cell r="AR935">
            <v>0</v>
          </cell>
          <cell r="AS935">
            <v>0</v>
          </cell>
          <cell r="AT935">
            <v>0</v>
          </cell>
          <cell r="AU935">
            <v>0</v>
          </cell>
          <cell r="AV935">
            <v>0</v>
          </cell>
          <cell r="AW935">
            <v>0</v>
          </cell>
          <cell r="AX935">
            <v>0</v>
          </cell>
          <cell r="AY935">
            <v>0</v>
          </cell>
          <cell r="AZ935">
            <v>0</v>
          </cell>
          <cell r="BA935">
            <v>0</v>
          </cell>
          <cell r="BB935">
            <v>0</v>
          </cell>
          <cell r="BC935">
            <v>0</v>
          </cell>
          <cell r="BD935">
            <v>0</v>
          </cell>
          <cell r="BE935">
            <v>0</v>
          </cell>
          <cell r="BF935">
            <v>0</v>
          </cell>
          <cell r="BG935">
            <v>0</v>
          </cell>
          <cell r="BH935">
            <v>0</v>
          </cell>
          <cell r="BI935">
            <v>0</v>
          </cell>
          <cell r="BJ935">
            <v>0</v>
          </cell>
          <cell r="BK935">
            <v>0</v>
          </cell>
          <cell r="BL935">
            <v>0</v>
          </cell>
          <cell r="BM935">
            <v>0</v>
          </cell>
          <cell r="BN935">
            <v>0</v>
          </cell>
          <cell r="BO935">
            <v>0</v>
          </cell>
          <cell r="BP935">
            <v>0</v>
          </cell>
          <cell r="BQ935">
            <v>0</v>
          </cell>
          <cell r="BR935">
            <v>0</v>
          </cell>
          <cell r="BS935">
            <v>0</v>
          </cell>
          <cell r="BT935">
            <v>0</v>
          </cell>
          <cell r="BU935">
            <v>0</v>
          </cell>
          <cell r="BV935">
            <v>0</v>
          </cell>
          <cell r="BW935">
            <v>0</v>
          </cell>
          <cell r="BX935">
            <v>0</v>
          </cell>
          <cell r="BY935">
            <v>0</v>
          </cell>
          <cell r="BZ935">
            <v>0</v>
          </cell>
          <cell r="CA935">
            <v>0</v>
          </cell>
          <cell r="CB935">
            <v>0</v>
          </cell>
          <cell r="CC935">
            <v>0</v>
          </cell>
          <cell r="CD935">
            <v>0</v>
          </cell>
          <cell r="CE935">
            <v>0</v>
          </cell>
          <cell r="CF935">
            <v>0</v>
          </cell>
          <cell r="CG935">
            <v>0</v>
          </cell>
          <cell r="CH935">
            <v>0</v>
          </cell>
          <cell r="CI935">
            <v>0</v>
          </cell>
          <cell r="CJ935">
            <v>0</v>
          </cell>
          <cell r="CK935">
            <v>0</v>
          </cell>
          <cell r="CL935">
            <v>0</v>
          </cell>
          <cell r="CM935">
            <v>0</v>
          </cell>
          <cell r="CN935">
            <v>0</v>
          </cell>
          <cell r="CO935">
            <v>0</v>
          </cell>
          <cell r="CP935">
            <v>0</v>
          </cell>
          <cell r="CQ935">
            <v>0</v>
          </cell>
          <cell r="CR935">
            <v>0</v>
          </cell>
          <cell r="CS935">
            <v>0</v>
          </cell>
          <cell r="CT935">
            <v>0</v>
          </cell>
          <cell r="CU935">
            <v>0</v>
          </cell>
          <cell r="CV935">
            <v>0</v>
          </cell>
          <cell r="CW935">
            <v>0</v>
          </cell>
          <cell r="CX935">
            <v>0</v>
          </cell>
          <cell r="CY935">
            <v>0</v>
          </cell>
          <cell r="CZ935">
            <v>0</v>
          </cell>
          <cell r="DA935">
            <v>0</v>
          </cell>
          <cell r="DB935">
            <v>0</v>
          </cell>
          <cell r="DC935">
            <v>0</v>
          </cell>
          <cell r="DD935">
            <v>0</v>
          </cell>
          <cell r="DE935">
            <v>0</v>
          </cell>
          <cell r="DF935">
            <v>0</v>
          </cell>
          <cell r="DG935">
            <v>0</v>
          </cell>
          <cell r="DH935">
            <v>0</v>
          </cell>
          <cell r="DI935">
            <v>0</v>
          </cell>
          <cell r="DJ935">
            <v>0</v>
          </cell>
          <cell r="DK935">
            <v>0</v>
          </cell>
          <cell r="DL935">
            <v>0</v>
          </cell>
          <cell r="DM935">
            <v>0</v>
          </cell>
          <cell r="DN935">
            <v>0</v>
          </cell>
          <cell r="DO935">
            <v>0</v>
          </cell>
          <cell r="DP935">
            <v>0</v>
          </cell>
          <cell r="DQ935">
            <v>0</v>
          </cell>
          <cell r="DR935">
            <v>0</v>
          </cell>
          <cell r="DS935">
            <v>0</v>
          </cell>
          <cell r="DT935">
            <v>0</v>
          </cell>
          <cell r="DU935">
            <v>0</v>
          </cell>
          <cell r="DV935">
            <v>0</v>
          </cell>
          <cell r="DW935">
            <v>0</v>
          </cell>
          <cell r="DX935">
            <v>0</v>
          </cell>
          <cell r="DY935">
            <v>0</v>
          </cell>
          <cell r="DZ935">
            <v>0</v>
          </cell>
          <cell r="EA935">
            <v>0</v>
          </cell>
          <cell r="EB935">
            <v>0</v>
          </cell>
          <cell r="EC935">
            <v>0</v>
          </cell>
          <cell r="ED935">
            <v>0</v>
          </cell>
          <cell r="EE935">
            <v>0</v>
          </cell>
          <cell r="EF935">
            <v>0</v>
          </cell>
          <cell r="EG935">
            <v>0</v>
          </cell>
          <cell r="EH935">
            <v>0</v>
          </cell>
          <cell r="EI935">
            <v>0</v>
          </cell>
          <cell r="EJ935">
            <v>0</v>
          </cell>
          <cell r="EK935">
            <v>0</v>
          </cell>
          <cell r="EL935">
            <v>0</v>
          </cell>
          <cell r="EM935">
            <v>0</v>
          </cell>
          <cell r="EN935">
            <v>0</v>
          </cell>
        </row>
        <row r="936">
          <cell r="A936">
            <v>0</v>
          </cell>
          <cell r="B936">
            <v>0</v>
          </cell>
          <cell r="C936">
            <v>0</v>
          </cell>
          <cell r="D936">
            <v>0</v>
          </cell>
          <cell r="E936">
            <v>0</v>
          </cell>
          <cell r="F936">
            <v>0</v>
          </cell>
          <cell r="G936">
            <v>0</v>
          </cell>
          <cell r="I936">
            <v>0</v>
          </cell>
          <cell r="J936">
            <v>0</v>
          </cell>
          <cell r="K936">
            <v>0</v>
          </cell>
          <cell r="L936">
            <v>0</v>
          </cell>
          <cell r="M936">
            <v>0</v>
          </cell>
          <cell r="N936">
            <v>0</v>
          </cell>
          <cell r="O936">
            <v>0</v>
          </cell>
          <cell r="P936">
            <v>0</v>
          </cell>
          <cell r="Q936">
            <v>0</v>
          </cell>
          <cell r="R936">
            <v>0</v>
          </cell>
          <cell r="S936">
            <v>0</v>
          </cell>
          <cell r="T936">
            <v>0</v>
          </cell>
          <cell r="U936">
            <v>0</v>
          </cell>
          <cell r="V936">
            <v>0</v>
          </cell>
          <cell r="W936">
            <v>0</v>
          </cell>
          <cell r="X936">
            <v>0</v>
          </cell>
          <cell r="Y936">
            <v>0</v>
          </cell>
          <cell r="Z936">
            <v>0</v>
          </cell>
          <cell r="AA936">
            <v>0</v>
          </cell>
          <cell r="AB936">
            <v>0</v>
          </cell>
          <cell r="AC936">
            <v>0</v>
          </cell>
          <cell r="AD936">
            <v>0</v>
          </cell>
          <cell r="AE936">
            <v>0</v>
          </cell>
          <cell r="AF936">
            <v>0</v>
          </cell>
          <cell r="AG936">
            <v>0</v>
          </cell>
          <cell r="AH936">
            <v>0</v>
          </cell>
          <cell r="AI936">
            <v>0</v>
          </cell>
          <cell r="AJ936">
            <v>0</v>
          </cell>
          <cell r="AK936">
            <v>0</v>
          </cell>
          <cell r="AL936">
            <v>0</v>
          </cell>
          <cell r="AM936">
            <v>0</v>
          </cell>
          <cell r="AN936">
            <v>0</v>
          </cell>
          <cell r="AO936">
            <v>0</v>
          </cell>
          <cell r="AP936">
            <v>0</v>
          </cell>
          <cell r="AQ936">
            <v>0</v>
          </cell>
          <cell r="AR936">
            <v>0</v>
          </cell>
          <cell r="AS936">
            <v>0</v>
          </cell>
          <cell r="AT936">
            <v>0</v>
          </cell>
          <cell r="AU936">
            <v>0</v>
          </cell>
          <cell r="AV936">
            <v>0</v>
          </cell>
          <cell r="AW936">
            <v>0</v>
          </cell>
          <cell r="AX936">
            <v>0</v>
          </cell>
          <cell r="AY936">
            <v>0</v>
          </cell>
          <cell r="AZ936">
            <v>0</v>
          </cell>
          <cell r="BA936">
            <v>0</v>
          </cell>
          <cell r="BB936">
            <v>0</v>
          </cell>
          <cell r="BC936">
            <v>0</v>
          </cell>
          <cell r="BD936">
            <v>0</v>
          </cell>
          <cell r="BE936">
            <v>0</v>
          </cell>
          <cell r="BF936">
            <v>0</v>
          </cell>
          <cell r="BG936">
            <v>0</v>
          </cell>
          <cell r="BH936">
            <v>0</v>
          </cell>
          <cell r="BI936">
            <v>0</v>
          </cell>
          <cell r="BJ936">
            <v>0</v>
          </cell>
          <cell r="BK936">
            <v>0</v>
          </cell>
          <cell r="BL936">
            <v>0</v>
          </cell>
          <cell r="BM936">
            <v>0</v>
          </cell>
          <cell r="BN936">
            <v>0</v>
          </cell>
          <cell r="BO936">
            <v>0</v>
          </cell>
          <cell r="BP936">
            <v>0</v>
          </cell>
          <cell r="BQ936">
            <v>0</v>
          </cell>
          <cell r="BR936">
            <v>0</v>
          </cell>
          <cell r="BS936">
            <v>0</v>
          </cell>
          <cell r="BT936">
            <v>0</v>
          </cell>
          <cell r="BU936">
            <v>0</v>
          </cell>
          <cell r="BV936">
            <v>0</v>
          </cell>
          <cell r="BW936">
            <v>0</v>
          </cell>
          <cell r="BX936">
            <v>0</v>
          </cell>
          <cell r="BY936">
            <v>0</v>
          </cell>
          <cell r="BZ936">
            <v>0</v>
          </cell>
          <cell r="CA936">
            <v>0</v>
          </cell>
          <cell r="CB936">
            <v>0</v>
          </cell>
          <cell r="CC936">
            <v>0</v>
          </cell>
          <cell r="CD936">
            <v>0</v>
          </cell>
          <cell r="CE936">
            <v>0</v>
          </cell>
          <cell r="CF936">
            <v>0</v>
          </cell>
          <cell r="CG936">
            <v>0</v>
          </cell>
          <cell r="CH936">
            <v>0</v>
          </cell>
          <cell r="CI936">
            <v>0</v>
          </cell>
          <cell r="CJ936">
            <v>0</v>
          </cell>
          <cell r="CK936">
            <v>0</v>
          </cell>
          <cell r="CL936">
            <v>0</v>
          </cell>
          <cell r="CM936">
            <v>0</v>
          </cell>
          <cell r="CN936">
            <v>0</v>
          </cell>
          <cell r="CO936">
            <v>0</v>
          </cell>
          <cell r="CP936">
            <v>0</v>
          </cell>
          <cell r="CQ936">
            <v>0</v>
          </cell>
          <cell r="CR936">
            <v>0</v>
          </cell>
          <cell r="CS936">
            <v>0</v>
          </cell>
          <cell r="CT936">
            <v>0</v>
          </cell>
          <cell r="CU936">
            <v>0</v>
          </cell>
          <cell r="CV936">
            <v>0</v>
          </cell>
          <cell r="CW936">
            <v>0</v>
          </cell>
          <cell r="CX936">
            <v>0</v>
          </cell>
          <cell r="CY936">
            <v>0</v>
          </cell>
          <cell r="CZ936">
            <v>0</v>
          </cell>
          <cell r="DA936">
            <v>0</v>
          </cell>
          <cell r="DB936">
            <v>0</v>
          </cell>
          <cell r="DC936">
            <v>0</v>
          </cell>
          <cell r="DD936">
            <v>0</v>
          </cell>
          <cell r="DE936">
            <v>0</v>
          </cell>
          <cell r="DF936">
            <v>0</v>
          </cell>
          <cell r="DG936">
            <v>0</v>
          </cell>
          <cell r="DH936">
            <v>0</v>
          </cell>
          <cell r="DI936">
            <v>0</v>
          </cell>
          <cell r="DJ936">
            <v>0</v>
          </cell>
          <cell r="DK936">
            <v>0</v>
          </cell>
          <cell r="DL936">
            <v>0</v>
          </cell>
          <cell r="DM936">
            <v>0</v>
          </cell>
          <cell r="DN936">
            <v>0</v>
          </cell>
          <cell r="DO936">
            <v>0</v>
          </cell>
          <cell r="DP936">
            <v>0</v>
          </cell>
          <cell r="DQ936">
            <v>0</v>
          </cell>
          <cell r="DR936">
            <v>0</v>
          </cell>
          <cell r="DS936">
            <v>0</v>
          </cell>
          <cell r="DT936">
            <v>0</v>
          </cell>
          <cell r="DU936">
            <v>0</v>
          </cell>
          <cell r="DV936">
            <v>0</v>
          </cell>
          <cell r="DW936">
            <v>0</v>
          </cell>
          <cell r="DX936">
            <v>0</v>
          </cell>
          <cell r="DY936">
            <v>0</v>
          </cell>
          <cell r="DZ936">
            <v>0</v>
          </cell>
          <cell r="EA936">
            <v>0</v>
          </cell>
          <cell r="EB936">
            <v>0</v>
          </cell>
          <cell r="EC936">
            <v>0</v>
          </cell>
          <cell r="ED936">
            <v>0</v>
          </cell>
          <cell r="EE936">
            <v>0</v>
          </cell>
          <cell r="EF936">
            <v>0</v>
          </cell>
          <cell r="EG936">
            <v>0</v>
          </cell>
          <cell r="EH936">
            <v>0</v>
          </cell>
          <cell r="EI936">
            <v>0</v>
          </cell>
          <cell r="EJ936">
            <v>0</v>
          </cell>
          <cell r="EK936">
            <v>0</v>
          </cell>
          <cell r="EL936">
            <v>0</v>
          </cell>
          <cell r="EM936">
            <v>0</v>
          </cell>
          <cell r="EN936">
            <v>0</v>
          </cell>
        </row>
        <row r="937">
          <cell r="A937">
            <v>0</v>
          </cell>
          <cell r="B937">
            <v>0</v>
          </cell>
          <cell r="C937">
            <v>0</v>
          </cell>
          <cell r="D937">
            <v>0</v>
          </cell>
          <cell r="E937">
            <v>0</v>
          </cell>
          <cell r="F937">
            <v>0</v>
          </cell>
          <cell r="G937">
            <v>0</v>
          </cell>
          <cell r="I937">
            <v>0</v>
          </cell>
          <cell r="J937">
            <v>0</v>
          </cell>
          <cell r="K937">
            <v>0</v>
          </cell>
          <cell r="L937">
            <v>0</v>
          </cell>
          <cell r="M937">
            <v>0</v>
          </cell>
          <cell r="N937">
            <v>0</v>
          </cell>
          <cell r="O937">
            <v>0</v>
          </cell>
          <cell r="P937">
            <v>0</v>
          </cell>
          <cell r="Q937">
            <v>0</v>
          </cell>
          <cell r="R937">
            <v>0</v>
          </cell>
          <cell r="S937">
            <v>0</v>
          </cell>
          <cell r="T937">
            <v>0</v>
          </cell>
          <cell r="U937">
            <v>0</v>
          </cell>
          <cell r="V937">
            <v>0</v>
          </cell>
          <cell r="W937">
            <v>0</v>
          </cell>
          <cell r="X937">
            <v>0</v>
          </cell>
          <cell r="Y937">
            <v>0</v>
          </cell>
          <cell r="Z937">
            <v>0</v>
          </cell>
          <cell r="AA937">
            <v>0</v>
          </cell>
          <cell r="AB937">
            <v>0</v>
          </cell>
          <cell r="AC937">
            <v>0</v>
          </cell>
          <cell r="AD937">
            <v>0</v>
          </cell>
          <cell r="AE937">
            <v>0</v>
          </cell>
          <cell r="AF937">
            <v>0</v>
          </cell>
          <cell r="AG937">
            <v>0</v>
          </cell>
          <cell r="AH937">
            <v>0</v>
          </cell>
          <cell r="AI937">
            <v>0</v>
          </cell>
          <cell r="AJ937">
            <v>0</v>
          </cell>
          <cell r="AK937">
            <v>0</v>
          </cell>
          <cell r="AL937">
            <v>0</v>
          </cell>
          <cell r="AM937">
            <v>0</v>
          </cell>
          <cell r="AN937">
            <v>0</v>
          </cell>
          <cell r="AO937">
            <v>0</v>
          </cell>
          <cell r="AP937">
            <v>0</v>
          </cell>
          <cell r="AQ937">
            <v>0</v>
          </cell>
          <cell r="AR937">
            <v>0</v>
          </cell>
          <cell r="AS937">
            <v>0</v>
          </cell>
          <cell r="AT937">
            <v>0</v>
          </cell>
          <cell r="AU937">
            <v>0</v>
          </cell>
          <cell r="AV937">
            <v>0</v>
          </cell>
          <cell r="AW937">
            <v>0</v>
          </cell>
          <cell r="AX937">
            <v>0</v>
          </cell>
          <cell r="AY937">
            <v>0</v>
          </cell>
          <cell r="AZ937">
            <v>0</v>
          </cell>
          <cell r="BA937">
            <v>0</v>
          </cell>
          <cell r="BB937">
            <v>0</v>
          </cell>
          <cell r="BC937">
            <v>0</v>
          </cell>
          <cell r="BD937">
            <v>0</v>
          </cell>
          <cell r="BE937">
            <v>0</v>
          </cell>
          <cell r="BF937">
            <v>0</v>
          </cell>
          <cell r="BG937">
            <v>0</v>
          </cell>
          <cell r="BH937">
            <v>0</v>
          </cell>
          <cell r="BI937">
            <v>0</v>
          </cell>
          <cell r="BJ937">
            <v>0</v>
          </cell>
          <cell r="BK937">
            <v>0</v>
          </cell>
          <cell r="BL937">
            <v>0</v>
          </cell>
          <cell r="BM937">
            <v>0</v>
          </cell>
          <cell r="BN937">
            <v>0</v>
          </cell>
          <cell r="BO937">
            <v>0</v>
          </cell>
          <cell r="BP937">
            <v>0</v>
          </cell>
          <cell r="BQ937">
            <v>0</v>
          </cell>
          <cell r="BR937">
            <v>0</v>
          </cell>
          <cell r="BS937">
            <v>0</v>
          </cell>
          <cell r="BT937">
            <v>0</v>
          </cell>
          <cell r="BU937">
            <v>0</v>
          </cell>
          <cell r="BV937">
            <v>0</v>
          </cell>
          <cell r="BW937">
            <v>0</v>
          </cell>
          <cell r="BX937">
            <v>0</v>
          </cell>
          <cell r="BY937">
            <v>0</v>
          </cell>
          <cell r="BZ937">
            <v>0</v>
          </cell>
          <cell r="CA937">
            <v>0</v>
          </cell>
          <cell r="CB937">
            <v>0</v>
          </cell>
          <cell r="CC937">
            <v>0</v>
          </cell>
          <cell r="CD937">
            <v>0</v>
          </cell>
          <cell r="CE937">
            <v>0</v>
          </cell>
          <cell r="CF937">
            <v>0</v>
          </cell>
          <cell r="CG937">
            <v>0</v>
          </cell>
          <cell r="CH937">
            <v>0</v>
          </cell>
          <cell r="CI937">
            <v>0</v>
          </cell>
          <cell r="CJ937">
            <v>0</v>
          </cell>
          <cell r="CK937">
            <v>0</v>
          </cell>
          <cell r="CL937">
            <v>0</v>
          </cell>
          <cell r="CM937">
            <v>0</v>
          </cell>
          <cell r="CN937">
            <v>0</v>
          </cell>
          <cell r="CO937">
            <v>0</v>
          </cell>
          <cell r="CP937">
            <v>0</v>
          </cell>
          <cell r="CQ937">
            <v>0</v>
          </cell>
          <cell r="CR937">
            <v>0</v>
          </cell>
          <cell r="CS937">
            <v>0</v>
          </cell>
          <cell r="CT937">
            <v>0</v>
          </cell>
          <cell r="CU937">
            <v>0</v>
          </cell>
          <cell r="CV937">
            <v>0</v>
          </cell>
          <cell r="CW937">
            <v>0</v>
          </cell>
          <cell r="CX937">
            <v>0</v>
          </cell>
          <cell r="CY937">
            <v>0</v>
          </cell>
          <cell r="CZ937">
            <v>0</v>
          </cell>
          <cell r="DA937">
            <v>0</v>
          </cell>
          <cell r="DB937">
            <v>0</v>
          </cell>
          <cell r="DC937">
            <v>0</v>
          </cell>
          <cell r="DD937">
            <v>0</v>
          </cell>
          <cell r="DE937">
            <v>0</v>
          </cell>
          <cell r="DF937">
            <v>0</v>
          </cell>
          <cell r="DG937">
            <v>0</v>
          </cell>
          <cell r="DH937">
            <v>0</v>
          </cell>
          <cell r="DI937">
            <v>0</v>
          </cell>
          <cell r="DJ937">
            <v>0</v>
          </cell>
          <cell r="DK937">
            <v>0</v>
          </cell>
          <cell r="DL937">
            <v>0</v>
          </cell>
          <cell r="DM937">
            <v>0</v>
          </cell>
          <cell r="DN937">
            <v>0</v>
          </cell>
          <cell r="DO937">
            <v>0</v>
          </cell>
          <cell r="DP937">
            <v>0</v>
          </cell>
          <cell r="DQ937">
            <v>0</v>
          </cell>
          <cell r="DR937">
            <v>0</v>
          </cell>
          <cell r="DS937">
            <v>0</v>
          </cell>
          <cell r="DT937">
            <v>0</v>
          </cell>
          <cell r="DU937">
            <v>0</v>
          </cell>
          <cell r="DV937">
            <v>0</v>
          </cell>
          <cell r="DW937">
            <v>0</v>
          </cell>
          <cell r="DX937">
            <v>0</v>
          </cell>
          <cell r="DY937">
            <v>0</v>
          </cell>
          <cell r="DZ937">
            <v>0</v>
          </cell>
          <cell r="EA937">
            <v>0</v>
          </cell>
          <cell r="EB937">
            <v>0</v>
          </cell>
          <cell r="EC937">
            <v>0</v>
          </cell>
          <cell r="ED937">
            <v>0</v>
          </cell>
          <cell r="EE937">
            <v>0</v>
          </cell>
          <cell r="EF937">
            <v>0</v>
          </cell>
          <cell r="EG937">
            <v>0</v>
          </cell>
          <cell r="EH937">
            <v>0</v>
          </cell>
          <cell r="EI937">
            <v>0</v>
          </cell>
          <cell r="EJ937">
            <v>0</v>
          </cell>
          <cell r="EK937">
            <v>0</v>
          </cell>
          <cell r="EL937">
            <v>0</v>
          </cell>
          <cell r="EM937">
            <v>0</v>
          </cell>
          <cell r="EN937">
            <v>0</v>
          </cell>
        </row>
        <row r="938">
          <cell r="A938">
            <v>0</v>
          </cell>
          <cell r="B938">
            <v>0</v>
          </cell>
          <cell r="C938">
            <v>0</v>
          </cell>
          <cell r="D938">
            <v>0</v>
          </cell>
          <cell r="E938">
            <v>0</v>
          </cell>
          <cell r="F938">
            <v>0</v>
          </cell>
          <cell r="G938">
            <v>0</v>
          </cell>
          <cell r="I938">
            <v>0</v>
          </cell>
          <cell r="J938">
            <v>0</v>
          </cell>
          <cell r="K938">
            <v>0</v>
          </cell>
          <cell r="L938">
            <v>0</v>
          </cell>
          <cell r="M938">
            <v>0</v>
          </cell>
          <cell r="N938">
            <v>0</v>
          </cell>
          <cell r="O938">
            <v>0</v>
          </cell>
          <cell r="P938">
            <v>0</v>
          </cell>
          <cell r="Q938">
            <v>0</v>
          </cell>
          <cell r="R938">
            <v>0</v>
          </cell>
          <cell r="S938">
            <v>0</v>
          </cell>
          <cell r="T938">
            <v>0</v>
          </cell>
          <cell r="U938">
            <v>0</v>
          </cell>
          <cell r="V938">
            <v>0</v>
          </cell>
          <cell r="W938">
            <v>0</v>
          </cell>
          <cell r="X938">
            <v>0</v>
          </cell>
          <cell r="Y938">
            <v>0</v>
          </cell>
          <cell r="Z938">
            <v>0</v>
          </cell>
          <cell r="AA938">
            <v>0</v>
          </cell>
          <cell r="AB938">
            <v>0</v>
          </cell>
          <cell r="AC938">
            <v>0</v>
          </cell>
          <cell r="AD938">
            <v>0</v>
          </cell>
          <cell r="AE938">
            <v>0</v>
          </cell>
          <cell r="AF938">
            <v>0</v>
          </cell>
          <cell r="AG938">
            <v>0</v>
          </cell>
          <cell r="AH938">
            <v>0</v>
          </cell>
          <cell r="AI938">
            <v>0</v>
          </cell>
          <cell r="AJ938">
            <v>0</v>
          </cell>
          <cell r="AK938">
            <v>0</v>
          </cell>
          <cell r="AL938">
            <v>0</v>
          </cell>
          <cell r="AM938">
            <v>0</v>
          </cell>
          <cell r="AN938">
            <v>0</v>
          </cell>
          <cell r="AO938">
            <v>0</v>
          </cell>
          <cell r="AP938">
            <v>0</v>
          </cell>
          <cell r="AQ938">
            <v>0</v>
          </cell>
          <cell r="AR938">
            <v>0</v>
          </cell>
          <cell r="AS938">
            <v>0</v>
          </cell>
          <cell r="AT938">
            <v>0</v>
          </cell>
          <cell r="AU938">
            <v>0</v>
          </cell>
          <cell r="AV938">
            <v>0</v>
          </cell>
          <cell r="AW938">
            <v>0</v>
          </cell>
          <cell r="AX938">
            <v>0</v>
          </cell>
          <cell r="AY938">
            <v>0</v>
          </cell>
          <cell r="AZ938">
            <v>0</v>
          </cell>
          <cell r="BA938">
            <v>0</v>
          </cell>
          <cell r="BB938">
            <v>0</v>
          </cell>
          <cell r="BC938">
            <v>0</v>
          </cell>
          <cell r="BD938">
            <v>0</v>
          </cell>
          <cell r="BE938">
            <v>0</v>
          </cell>
          <cell r="BF938">
            <v>0</v>
          </cell>
          <cell r="BG938">
            <v>0</v>
          </cell>
          <cell r="BH938">
            <v>0</v>
          </cell>
          <cell r="BI938">
            <v>0</v>
          </cell>
          <cell r="BJ938">
            <v>0</v>
          </cell>
          <cell r="BK938">
            <v>0</v>
          </cell>
          <cell r="BL938">
            <v>0</v>
          </cell>
          <cell r="BM938">
            <v>0</v>
          </cell>
          <cell r="BN938">
            <v>0</v>
          </cell>
          <cell r="BO938">
            <v>0</v>
          </cell>
          <cell r="BP938">
            <v>0</v>
          </cell>
          <cell r="BQ938">
            <v>0</v>
          </cell>
          <cell r="BR938">
            <v>0</v>
          </cell>
          <cell r="BS938">
            <v>0</v>
          </cell>
          <cell r="BT938">
            <v>0</v>
          </cell>
          <cell r="BU938">
            <v>0</v>
          </cell>
          <cell r="BV938">
            <v>0</v>
          </cell>
          <cell r="BW938">
            <v>0</v>
          </cell>
          <cell r="BX938">
            <v>0</v>
          </cell>
          <cell r="BY938">
            <v>0</v>
          </cell>
          <cell r="BZ938">
            <v>0</v>
          </cell>
          <cell r="CA938">
            <v>0</v>
          </cell>
          <cell r="CB938">
            <v>0</v>
          </cell>
          <cell r="CC938">
            <v>0</v>
          </cell>
          <cell r="CD938">
            <v>0</v>
          </cell>
          <cell r="CE938">
            <v>0</v>
          </cell>
          <cell r="CF938">
            <v>0</v>
          </cell>
          <cell r="CG938">
            <v>0</v>
          </cell>
          <cell r="CH938">
            <v>0</v>
          </cell>
          <cell r="CI938">
            <v>0</v>
          </cell>
          <cell r="CJ938">
            <v>0</v>
          </cell>
          <cell r="CK938">
            <v>0</v>
          </cell>
          <cell r="CL938">
            <v>0</v>
          </cell>
          <cell r="CM938">
            <v>0</v>
          </cell>
          <cell r="CN938">
            <v>0</v>
          </cell>
          <cell r="CO938">
            <v>0</v>
          </cell>
          <cell r="CP938">
            <v>0</v>
          </cell>
          <cell r="CQ938">
            <v>0</v>
          </cell>
          <cell r="CR938">
            <v>0</v>
          </cell>
          <cell r="CS938">
            <v>0</v>
          </cell>
          <cell r="CT938">
            <v>0</v>
          </cell>
          <cell r="CU938">
            <v>0</v>
          </cell>
          <cell r="CV938">
            <v>0</v>
          </cell>
          <cell r="CW938">
            <v>0</v>
          </cell>
          <cell r="CX938">
            <v>0</v>
          </cell>
          <cell r="CY938">
            <v>0</v>
          </cell>
          <cell r="CZ938">
            <v>0</v>
          </cell>
          <cell r="DA938">
            <v>0</v>
          </cell>
          <cell r="DB938">
            <v>0</v>
          </cell>
          <cell r="DC938">
            <v>0</v>
          </cell>
          <cell r="DD938">
            <v>0</v>
          </cell>
          <cell r="DE938">
            <v>0</v>
          </cell>
          <cell r="DF938">
            <v>0</v>
          </cell>
          <cell r="DG938">
            <v>0</v>
          </cell>
          <cell r="DH938">
            <v>0</v>
          </cell>
          <cell r="DI938">
            <v>0</v>
          </cell>
          <cell r="DJ938">
            <v>0</v>
          </cell>
          <cell r="DK938">
            <v>0</v>
          </cell>
          <cell r="DL938">
            <v>0</v>
          </cell>
          <cell r="DM938">
            <v>0</v>
          </cell>
          <cell r="DN938">
            <v>0</v>
          </cell>
          <cell r="DO938">
            <v>0</v>
          </cell>
          <cell r="DP938">
            <v>0</v>
          </cell>
          <cell r="DQ938">
            <v>0</v>
          </cell>
          <cell r="DR938">
            <v>0</v>
          </cell>
          <cell r="DS938">
            <v>0</v>
          </cell>
          <cell r="DT938">
            <v>0</v>
          </cell>
          <cell r="DU938">
            <v>0</v>
          </cell>
          <cell r="DV938">
            <v>0</v>
          </cell>
          <cell r="DW938">
            <v>0</v>
          </cell>
          <cell r="DX938">
            <v>0</v>
          </cell>
          <cell r="DY938">
            <v>0</v>
          </cell>
          <cell r="DZ938">
            <v>0</v>
          </cell>
          <cell r="EA938">
            <v>0</v>
          </cell>
          <cell r="EB938">
            <v>0</v>
          </cell>
          <cell r="EC938">
            <v>0</v>
          </cell>
          <cell r="ED938">
            <v>0</v>
          </cell>
          <cell r="EE938">
            <v>0</v>
          </cell>
          <cell r="EF938">
            <v>0</v>
          </cell>
          <cell r="EG938">
            <v>0</v>
          </cell>
          <cell r="EH938">
            <v>0</v>
          </cell>
          <cell r="EI938">
            <v>0</v>
          </cell>
          <cell r="EJ938">
            <v>0</v>
          </cell>
          <cell r="EK938">
            <v>0</v>
          </cell>
          <cell r="EL938">
            <v>0</v>
          </cell>
          <cell r="EM938">
            <v>0</v>
          </cell>
          <cell r="EN938">
            <v>0</v>
          </cell>
        </row>
        <row r="939">
          <cell r="A939">
            <v>0</v>
          </cell>
          <cell r="B939">
            <v>0</v>
          </cell>
          <cell r="C939">
            <v>0</v>
          </cell>
          <cell r="D939">
            <v>0</v>
          </cell>
          <cell r="E939">
            <v>0</v>
          </cell>
          <cell r="F939">
            <v>0</v>
          </cell>
          <cell r="G939">
            <v>0</v>
          </cell>
          <cell r="I939">
            <v>0</v>
          </cell>
          <cell r="J939">
            <v>0</v>
          </cell>
          <cell r="K939">
            <v>0</v>
          </cell>
          <cell r="L939">
            <v>0</v>
          </cell>
          <cell r="M939">
            <v>0</v>
          </cell>
          <cell r="N939">
            <v>0</v>
          </cell>
          <cell r="O939">
            <v>0</v>
          </cell>
          <cell r="P939">
            <v>0</v>
          </cell>
          <cell r="Q939">
            <v>0</v>
          </cell>
          <cell r="R939">
            <v>0</v>
          </cell>
          <cell r="S939">
            <v>0</v>
          </cell>
          <cell r="T939">
            <v>0</v>
          </cell>
          <cell r="U939">
            <v>0</v>
          </cell>
          <cell r="V939">
            <v>0</v>
          </cell>
          <cell r="W939">
            <v>0</v>
          </cell>
          <cell r="X939">
            <v>0</v>
          </cell>
          <cell r="Y939">
            <v>0</v>
          </cell>
          <cell r="Z939">
            <v>0</v>
          </cell>
          <cell r="AA939">
            <v>0</v>
          </cell>
          <cell r="AB939">
            <v>0</v>
          </cell>
          <cell r="AC939">
            <v>0</v>
          </cell>
          <cell r="AD939">
            <v>0</v>
          </cell>
          <cell r="AE939">
            <v>0</v>
          </cell>
          <cell r="AF939">
            <v>0</v>
          </cell>
          <cell r="AG939">
            <v>0</v>
          </cell>
          <cell r="AH939">
            <v>0</v>
          </cell>
          <cell r="AI939">
            <v>0</v>
          </cell>
          <cell r="AJ939">
            <v>0</v>
          </cell>
          <cell r="AK939">
            <v>0</v>
          </cell>
          <cell r="AL939">
            <v>0</v>
          </cell>
          <cell r="AM939">
            <v>0</v>
          </cell>
          <cell r="AN939">
            <v>0</v>
          </cell>
          <cell r="AO939">
            <v>0</v>
          </cell>
          <cell r="AP939">
            <v>0</v>
          </cell>
          <cell r="AQ939">
            <v>0</v>
          </cell>
          <cell r="AR939">
            <v>0</v>
          </cell>
          <cell r="AS939">
            <v>0</v>
          </cell>
          <cell r="AT939">
            <v>0</v>
          </cell>
          <cell r="AU939">
            <v>0</v>
          </cell>
          <cell r="AV939">
            <v>0</v>
          </cell>
          <cell r="AW939">
            <v>0</v>
          </cell>
          <cell r="AX939">
            <v>0</v>
          </cell>
          <cell r="AY939">
            <v>0</v>
          </cell>
          <cell r="AZ939">
            <v>0</v>
          </cell>
          <cell r="BA939">
            <v>0</v>
          </cell>
          <cell r="BB939">
            <v>0</v>
          </cell>
          <cell r="BC939">
            <v>0</v>
          </cell>
          <cell r="BD939">
            <v>0</v>
          </cell>
          <cell r="BE939">
            <v>0</v>
          </cell>
          <cell r="BF939">
            <v>0</v>
          </cell>
          <cell r="BG939">
            <v>0</v>
          </cell>
          <cell r="BH939">
            <v>0</v>
          </cell>
          <cell r="BI939">
            <v>0</v>
          </cell>
          <cell r="BJ939">
            <v>0</v>
          </cell>
          <cell r="BK939">
            <v>0</v>
          </cell>
          <cell r="BL939">
            <v>0</v>
          </cell>
          <cell r="BM939">
            <v>0</v>
          </cell>
          <cell r="BN939">
            <v>0</v>
          </cell>
          <cell r="BO939">
            <v>0</v>
          </cell>
          <cell r="BP939">
            <v>0</v>
          </cell>
          <cell r="BQ939">
            <v>0</v>
          </cell>
          <cell r="BR939">
            <v>0</v>
          </cell>
          <cell r="BS939">
            <v>0</v>
          </cell>
          <cell r="BT939">
            <v>0</v>
          </cell>
          <cell r="BU939">
            <v>0</v>
          </cell>
          <cell r="BV939">
            <v>0</v>
          </cell>
          <cell r="BW939">
            <v>0</v>
          </cell>
          <cell r="BX939">
            <v>0</v>
          </cell>
          <cell r="BY939">
            <v>0</v>
          </cell>
          <cell r="BZ939">
            <v>0</v>
          </cell>
          <cell r="CA939">
            <v>0</v>
          </cell>
          <cell r="CB939">
            <v>0</v>
          </cell>
          <cell r="CC939">
            <v>0</v>
          </cell>
          <cell r="CD939">
            <v>0</v>
          </cell>
          <cell r="CE939">
            <v>0</v>
          </cell>
          <cell r="CF939">
            <v>0</v>
          </cell>
          <cell r="CG939">
            <v>0</v>
          </cell>
          <cell r="CH939">
            <v>0</v>
          </cell>
          <cell r="CI939">
            <v>0</v>
          </cell>
          <cell r="CJ939">
            <v>0</v>
          </cell>
          <cell r="CK939">
            <v>0</v>
          </cell>
          <cell r="CL939">
            <v>0</v>
          </cell>
          <cell r="CM939">
            <v>0</v>
          </cell>
          <cell r="CN939">
            <v>0</v>
          </cell>
          <cell r="CO939">
            <v>0</v>
          </cell>
          <cell r="CP939">
            <v>0</v>
          </cell>
          <cell r="CQ939">
            <v>0</v>
          </cell>
          <cell r="CR939">
            <v>0</v>
          </cell>
          <cell r="CS939">
            <v>0</v>
          </cell>
          <cell r="CT939">
            <v>0</v>
          </cell>
          <cell r="CU939">
            <v>0</v>
          </cell>
          <cell r="CV939">
            <v>0</v>
          </cell>
          <cell r="CW939">
            <v>0</v>
          </cell>
          <cell r="CX939">
            <v>0</v>
          </cell>
          <cell r="CY939">
            <v>0</v>
          </cell>
          <cell r="CZ939">
            <v>0</v>
          </cell>
          <cell r="DA939">
            <v>0</v>
          </cell>
          <cell r="DB939">
            <v>0</v>
          </cell>
          <cell r="DC939">
            <v>0</v>
          </cell>
          <cell r="DD939">
            <v>0</v>
          </cell>
          <cell r="DE939">
            <v>0</v>
          </cell>
          <cell r="DF939">
            <v>0</v>
          </cell>
          <cell r="DG939">
            <v>0</v>
          </cell>
          <cell r="DH939">
            <v>0</v>
          </cell>
          <cell r="DI939">
            <v>0</v>
          </cell>
          <cell r="DJ939">
            <v>0</v>
          </cell>
          <cell r="DK939">
            <v>0</v>
          </cell>
          <cell r="DL939">
            <v>0</v>
          </cell>
          <cell r="DM939">
            <v>0</v>
          </cell>
          <cell r="DN939">
            <v>0</v>
          </cell>
          <cell r="DO939">
            <v>0</v>
          </cell>
          <cell r="DP939">
            <v>0</v>
          </cell>
          <cell r="DQ939">
            <v>0</v>
          </cell>
          <cell r="DR939">
            <v>0</v>
          </cell>
          <cell r="DS939">
            <v>0</v>
          </cell>
          <cell r="DT939">
            <v>0</v>
          </cell>
          <cell r="DU939">
            <v>0</v>
          </cell>
          <cell r="DV939">
            <v>0</v>
          </cell>
          <cell r="DW939">
            <v>0</v>
          </cell>
          <cell r="DX939">
            <v>0</v>
          </cell>
          <cell r="DY939">
            <v>0</v>
          </cell>
          <cell r="DZ939">
            <v>0</v>
          </cell>
          <cell r="EA939">
            <v>0</v>
          </cell>
          <cell r="EB939">
            <v>0</v>
          </cell>
          <cell r="EC939">
            <v>0</v>
          </cell>
          <cell r="ED939">
            <v>0</v>
          </cell>
          <cell r="EE939">
            <v>0</v>
          </cell>
          <cell r="EF939">
            <v>0</v>
          </cell>
          <cell r="EG939">
            <v>0</v>
          </cell>
          <cell r="EH939">
            <v>0</v>
          </cell>
          <cell r="EI939">
            <v>0</v>
          </cell>
          <cell r="EJ939">
            <v>0</v>
          </cell>
          <cell r="EK939">
            <v>0</v>
          </cell>
          <cell r="EL939">
            <v>0</v>
          </cell>
          <cell r="EM939">
            <v>0</v>
          </cell>
          <cell r="EN939">
            <v>0</v>
          </cell>
        </row>
        <row r="940">
          <cell r="A940">
            <v>0</v>
          </cell>
          <cell r="B940">
            <v>0</v>
          </cell>
          <cell r="C940">
            <v>0</v>
          </cell>
          <cell r="D940">
            <v>0</v>
          </cell>
          <cell r="E940">
            <v>0</v>
          </cell>
          <cell r="F940">
            <v>0</v>
          </cell>
          <cell r="G940">
            <v>0</v>
          </cell>
          <cell r="I940">
            <v>0</v>
          </cell>
          <cell r="J940">
            <v>0</v>
          </cell>
          <cell r="K940">
            <v>0</v>
          </cell>
          <cell r="L940">
            <v>0</v>
          </cell>
          <cell r="M940">
            <v>0</v>
          </cell>
          <cell r="N940">
            <v>0</v>
          </cell>
          <cell r="O940">
            <v>0</v>
          </cell>
          <cell r="P940">
            <v>0</v>
          </cell>
          <cell r="Q940">
            <v>0</v>
          </cell>
          <cell r="R940">
            <v>0</v>
          </cell>
          <cell r="S940">
            <v>0</v>
          </cell>
          <cell r="T940">
            <v>0</v>
          </cell>
          <cell r="U940">
            <v>0</v>
          </cell>
          <cell r="V940">
            <v>0</v>
          </cell>
          <cell r="W940">
            <v>0</v>
          </cell>
          <cell r="X940">
            <v>0</v>
          </cell>
          <cell r="Y940">
            <v>0</v>
          </cell>
          <cell r="Z940">
            <v>0</v>
          </cell>
          <cell r="AA940">
            <v>0</v>
          </cell>
          <cell r="AB940">
            <v>0</v>
          </cell>
          <cell r="AC940">
            <v>0</v>
          </cell>
          <cell r="AD940">
            <v>0</v>
          </cell>
          <cell r="AE940">
            <v>0</v>
          </cell>
          <cell r="AF940">
            <v>0</v>
          </cell>
          <cell r="AG940">
            <v>0</v>
          </cell>
          <cell r="AH940">
            <v>0</v>
          </cell>
          <cell r="AI940">
            <v>0</v>
          </cell>
          <cell r="AJ940">
            <v>0</v>
          </cell>
          <cell r="AK940">
            <v>0</v>
          </cell>
          <cell r="AL940">
            <v>0</v>
          </cell>
          <cell r="AM940">
            <v>0</v>
          </cell>
          <cell r="AN940">
            <v>0</v>
          </cell>
          <cell r="AO940">
            <v>0</v>
          </cell>
          <cell r="AP940">
            <v>0</v>
          </cell>
          <cell r="AQ940">
            <v>0</v>
          </cell>
          <cell r="AR940">
            <v>0</v>
          </cell>
          <cell r="AS940">
            <v>0</v>
          </cell>
          <cell r="AT940">
            <v>0</v>
          </cell>
          <cell r="AU940">
            <v>0</v>
          </cell>
          <cell r="AV940">
            <v>0</v>
          </cell>
          <cell r="AW940">
            <v>0</v>
          </cell>
          <cell r="AX940">
            <v>0</v>
          </cell>
          <cell r="AY940">
            <v>0</v>
          </cell>
          <cell r="AZ940">
            <v>0</v>
          </cell>
          <cell r="BA940">
            <v>0</v>
          </cell>
          <cell r="BB940">
            <v>0</v>
          </cell>
          <cell r="BC940">
            <v>0</v>
          </cell>
          <cell r="BD940">
            <v>0</v>
          </cell>
          <cell r="BE940">
            <v>0</v>
          </cell>
          <cell r="BF940">
            <v>0</v>
          </cell>
          <cell r="BG940">
            <v>0</v>
          </cell>
          <cell r="BH940">
            <v>0</v>
          </cell>
          <cell r="BI940">
            <v>0</v>
          </cell>
          <cell r="BJ940">
            <v>0</v>
          </cell>
          <cell r="BK940">
            <v>0</v>
          </cell>
          <cell r="BL940">
            <v>0</v>
          </cell>
          <cell r="BM940">
            <v>0</v>
          </cell>
          <cell r="BN940">
            <v>0</v>
          </cell>
          <cell r="BO940">
            <v>0</v>
          </cell>
          <cell r="BP940">
            <v>0</v>
          </cell>
          <cell r="BQ940">
            <v>0</v>
          </cell>
          <cell r="BR940">
            <v>0</v>
          </cell>
          <cell r="BS940">
            <v>0</v>
          </cell>
          <cell r="BT940">
            <v>0</v>
          </cell>
          <cell r="BU940">
            <v>0</v>
          </cell>
          <cell r="BV940">
            <v>0</v>
          </cell>
          <cell r="BW940">
            <v>0</v>
          </cell>
          <cell r="BX940">
            <v>0</v>
          </cell>
          <cell r="BY940">
            <v>0</v>
          </cell>
          <cell r="BZ940">
            <v>0</v>
          </cell>
          <cell r="CA940">
            <v>0</v>
          </cell>
          <cell r="CB940">
            <v>0</v>
          </cell>
          <cell r="CC940">
            <v>0</v>
          </cell>
          <cell r="CD940">
            <v>0</v>
          </cell>
          <cell r="CE940">
            <v>0</v>
          </cell>
          <cell r="CF940">
            <v>0</v>
          </cell>
          <cell r="CG940">
            <v>0</v>
          </cell>
          <cell r="CH940">
            <v>0</v>
          </cell>
          <cell r="CI940">
            <v>0</v>
          </cell>
          <cell r="CJ940">
            <v>0</v>
          </cell>
          <cell r="CK940">
            <v>0</v>
          </cell>
          <cell r="CL940">
            <v>0</v>
          </cell>
          <cell r="CM940">
            <v>0</v>
          </cell>
          <cell r="CN940">
            <v>0</v>
          </cell>
          <cell r="CO940">
            <v>0</v>
          </cell>
          <cell r="CP940">
            <v>0</v>
          </cell>
          <cell r="CQ940">
            <v>0</v>
          </cell>
          <cell r="CR940">
            <v>0</v>
          </cell>
          <cell r="CS940">
            <v>0</v>
          </cell>
          <cell r="CT940">
            <v>0</v>
          </cell>
          <cell r="CU940">
            <v>0</v>
          </cell>
          <cell r="CV940">
            <v>0</v>
          </cell>
          <cell r="CW940">
            <v>0</v>
          </cell>
          <cell r="CX940">
            <v>0</v>
          </cell>
          <cell r="CY940">
            <v>0</v>
          </cell>
          <cell r="CZ940">
            <v>0</v>
          </cell>
          <cell r="DA940">
            <v>0</v>
          </cell>
          <cell r="DB940">
            <v>0</v>
          </cell>
          <cell r="DC940">
            <v>0</v>
          </cell>
          <cell r="DD940">
            <v>0</v>
          </cell>
          <cell r="DE940">
            <v>0</v>
          </cell>
          <cell r="DF940">
            <v>0</v>
          </cell>
          <cell r="DG940">
            <v>0</v>
          </cell>
          <cell r="DH940">
            <v>0</v>
          </cell>
          <cell r="DI940">
            <v>0</v>
          </cell>
          <cell r="DJ940">
            <v>0</v>
          </cell>
          <cell r="DK940">
            <v>0</v>
          </cell>
          <cell r="DL940">
            <v>0</v>
          </cell>
          <cell r="DM940">
            <v>0</v>
          </cell>
          <cell r="DN940">
            <v>0</v>
          </cell>
          <cell r="DO940">
            <v>0</v>
          </cell>
          <cell r="DP940">
            <v>0</v>
          </cell>
          <cell r="DQ940">
            <v>0</v>
          </cell>
          <cell r="DR940">
            <v>0</v>
          </cell>
          <cell r="DS940">
            <v>0</v>
          </cell>
          <cell r="DT940">
            <v>0</v>
          </cell>
          <cell r="DU940">
            <v>0</v>
          </cell>
          <cell r="DV940">
            <v>0</v>
          </cell>
          <cell r="DW940">
            <v>0</v>
          </cell>
          <cell r="DX940">
            <v>0</v>
          </cell>
          <cell r="DY940">
            <v>0</v>
          </cell>
          <cell r="DZ940">
            <v>0</v>
          </cell>
          <cell r="EA940">
            <v>0</v>
          </cell>
          <cell r="EB940">
            <v>0</v>
          </cell>
          <cell r="EC940">
            <v>0</v>
          </cell>
          <cell r="ED940">
            <v>0</v>
          </cell>
          <cell r="EE940">
            <v>0</v>
          </cell>
          <cell r="EF940">
            <v>0</v>
          </cell>
          <cell r="EG940">
            <v>0</v>
          </cell>
          <cell r="EH940">
            <v>0</v>
          </cell>
          <cell r="EI940">
            <v>0</v>
          </cell>
          <cell r="EJ940">
            <v>0</v>
          </cell>
          <cell r="EK940">
            <v>0</v>
          </cell>
          <cell r="EL940">
            <v>0</v>
          </cell>
          <cell r="EM940">
            <v>0</v>
          </cell>
          <cell r="EN940">
            <v>0</v>
          </cell>
        </row>
        <row r="941">
          <cell r="A941">
            <v>0</v>
          </cell>
          <cell r="B941">
            <v>0</v>
          </cell>
          <cell r="C941">
            <v>0</v>
          </cell>
          <cell r="D941">
            <v>0</v>
          </cell>
          <cell r="E941">
            <v>0</v>
          </cell>
          <cell r="F941">
            <v>0</v>
          </cell>
          <cell r="G941">
            <v>0</v>
          </cell>
          <cell r="I941">
            <v>0</v>
          </cell>
          <cell r="J941">
            <v>0</v>
          </cell>
          <cell r="K941">
            <v>0</v>
          </cell>
          <cell r="L941">
            <v>0</v>
          </cell>
          <cell r="M941">
            <v>0</v>
          </cell>
          <cell r="N941">
            <v>0</v>
          </cell>
          <cell r="O941">
            <v>0</v>
          </cell>
          <cell r="P941">
            <v>0</v>
          </cell>
          <cell r="Q941">
            <v>0</v>
          </cell>
          <cell r="R941">
            <v>0</v>
          </cell>
          <cell r="S941">
            <v>0</v>
          </cell>
          <cell r="T941">
            <v>0</v>
          </cell>
          <cell r="U941">
            <v>0</v>
          </cell>
          <cell r="V941">
            <v>0</v>
          </cell>
          <cell r="W941">
            <v>0</v>
          </cell>
          <cell r="X941">
            <v>0</v>
          </cell>
          <cell r="Y941">
            <v>0</v>
          </cell>
          <cell r="Z941">
            <v>0</v>
          </cell>
          <cell r="AA941">
            <v>0</v>
          </cell>
          <cell r="AB941">
            <v>0</v>
          </cell>
          <cell r="AC941">
            <v>0</v>
          </cell>
          <cell r="AD941">
            <v>0</v>
          </cell>
          <cell r="AE941">
            <v>0</v>
          </cell>
          <cell r="AF941">
            <v>0</v>
          </cell>
          <cell r="AG941">
            <v>0</v>
          </cell>
          <cell r="AH941">
            <v>0</v>
          </cell>
          <cell r="AI941">
            <v>0</v>
          </cell>
          <cell r="AJ941">
            <v>0</v>
          </cell>
          <cell r="AK941">
            <v>0</v>
          </cell>
          <cell r="AL941">
            <v>0</v>
          </cell>
          <cell r="AM941">
            <v>0</v>
          </cell>
          <cell r="AN941">
            <v>0</v>
          </cell>
          <cell r="AO941">
            <v>0</v>
          </cell>
          <cell r="AP941">
            <v>0</v>
          </cell>
          <cell r="AQ941">
            <v>0</v>
          </cell>
          <cell r="AR941">
            <v>0</v>
          </cell>
          <cell r="AS941">
            <v>0</v>
          </cell>
          <cell r="AT941">
            <v>0</v>
          </cell>
          <cell r="AU941">
            <v>0</v>
          </cell>
          <cell r="AV941">
            <v>0</v>
          </cell>
          <cell r="AW941">
            <v>0</v>
          </cell>
          <cell r="AX941">
            <v>0</v>
          </cell>
          <cell r="AY941">
            <v>0</v>
          </cell>
          <cell r="AZ941">
            <v>0</v>
          </cell>
          <cell r="BA941">
            <v>0</v>
          </cell>
          <cell r="BB941">
            <v>0</v>
          </cell>
          <cell r="BC941">
            <v>0</v>
          </cell>
          <cell r="BD941">
            <v>0</v>
          </cell>
          <cell r="BE941">
            <v>0</v>
          </cell>
          <cell r="BF941">
            <v>0</v>
          </cell>
          <cell r="BG941">
            <v>0</v>
          </cell>
          <cell r="BH941">
            <v>0</v>
          </cell>
          <cell r="BI941">
            <v>0</v>
          </cell>
          <cell r="BJ941">
            <v>0</v>
          </cell>
          <cell r="BK941">
            <v>0</v>
          </cell>
          <cell r="BL941">
            <v>0</v>
          </cell>
          <cell r="BM941">
            <v>0</v>
          </cell>
          <cell r="BN941">
            <v>0</v>
          </cell>
          <cell r="BO941">
            <v>0</v>
          </cell>
          <cell r="BP941">
            <v>0</v>
          </cell>
          <cell r="BQ941">
            <v>0</v>
          </cell>
          <cell r="BR941">
            <v>0</v>
          </cell>
          <cell r="BS941">
            <v>0</v>
          </cell>
          <cell r="BT941">
            <v>0</v>
          </cell>
          <cell r="BU941">
            <v>0</v>
          </cell>
          <cell r="BV941">
            <v>0</v>
          </cell>
          <cell r="BW941">
            <v>0</v>
          </cell>
          <cell r="BX941">
            <v>0</v>
          </cell>
          <cell r="BY941">
            <v>0</v>
          </cell>
          <cell r="BZ941">
            <v>0</v>
          </cell>
          <cell r="CA941">
            <v>0</v>
          </cell>
          <cell r="CB941">
            <v>0</v>
          </cell>
          <cell r="CC941">
            <v>0</v>
          </cell>
          <cell r="CD941">
            <v>0</v>
          </cell>
          <cell r="CE941">
            <v>0</v>
          </cell>
          <cell r="CF941">
            <v>0</v>
          </cell>
          <cell r="CG941">
            <v>0</v>
          </cell>
          <cell r="CH941">
            <v>0</v>
          </cell>
          <cell r="CI941">
            <v>0</v>
          </cell>
          <cell r="CJ941">
            <v>0</v>
          </cell>
          <cell r="CK941">
            <v>0</v>
          </cell>
          <cell r="CL941">
            <v>0</v>
          </cell>
          <cell r="CM941">
            <v>0</v>
          </cell>
          <cell r="CN941">
            <v>0</v>
          </cell>
          <cell r="CO941">
            <v>0</v>
          </cell>
          <cell r="CP941">
            <v>0</v>
          </cell>
          <cell r="CQ941">
            <v>0</v>
          </cell>
          <cell r="CR941">
            <v>0</v>
          </cell>
          <cell r="CS941">
            <v>0</v>
          </cell>
          <cell r="CT941">
            <v>0</v>
          </cell>
          <cell r="CU941">
            <v>0</v>
          </cell>
          <cell r="CV941">
            <v>0</v>
          </cell>
          <cell r="CW941">
            <v>0</v>
          </cell>
          <cell r="CX941">
            <v>0</v>
          </cell>
          <cell r="CY941">
            <v>0</v>
          </cell>
          <cell r="CZ941">
            <v>0</v>
          </cell>
          <cell r="DA941">
            <v>0</v>
          </cell>
          <cell r="DB941">
            <v>0</v>
          </cell>
          <cell r="DC941">
            <v>0</v>
          </cell>
          <cell r="DD941">
            <v>0</v>
          </cell>
          <cell r="DE941">
            <v>0</v>
          </cell>
          <cell r="DF941">
            <v>0</v>
          </cell>
          <cell r="DG941">
            <v>0</v>
          </cell>
          <cell r="DH941">
            <v>0</v>
          </cell>
          <cell r="DI941">
            <v>0</v>
          </cell>
          <cell r="DJ941">
            <v>0</v>
          </cell>
          <cell r="DK941">
            <v>0</v>
          </cell>
          <cell r="DL941">
            <v>0</v>
          </cell>
          <cell r="DM941">
            <v>0</v>
          </cell>
          <cell r="DN941">
            <v>0</v>
          </cell>
          <cell r="DO941">
            <v>0</v>
          </cell>
          <cell r="DP941">
            <v>0</v>
          </cell>
          <cell r="DQ941">
            <v>0</v>
          </cell>
          <cell r="DR941">
            <v>0</v>
          </cell>
          <cell r="DS941">
            <v>0</v>
          </cell>
          <cell r="DT941">
            <v>0</v>
          </cell>
          <cell r="DU941">
            <v>0</v>
          </cell>
          <cell r="DV941">
            <v>0</v>
          </cell>
          <cell r="DW941">
            <v>0</v>
          </cell>
          <cell r="DX941">
            <v>0</v>
          </cell>
          <cell r="DY941">
            <v>0</v>
          </cell>
          <cell r="DZ941">
            <v>0</v>
          </cell>
          <cell r="EA941">
            <v>0</v>
          </cell>
          <cell r="EB941">
            <v>0</v>
          </cell>
          <cell r="EC941">
            <v>0</v>
          </cell>
          <cell r="ED941">
            <v>0</v>
          </cell>
          <cell r="EE941">
            <v>0</v>
          </cell>
          <cell r="EF941">
            <v>0</v>
          </cell>
          <cell r="EG941">
            <v>0</v>
          </cell>
          <cell r="EH941">
            <v>0</v>
          </cell>
          <cell r="EI941">
            <v>0</v>
          </cell>
          <cell r="EJ941">
            <v>0</v>
          </cell>
          <cell r="EK941">
            <v>0</v>
          </cell>
          <cell r="EL941">
            <v>0</v>
          </cell>
          <cell r="EM941">
            <v>0</v>
          </cell>
          <cell r="EN941">
            <v>0</v>
          </cell>
        </row>
        <row r="942">
          <cell r="A942">
            <v>0</v>
          </cell>
          <cell r="B942">
            <v>0</v>
          </cell>
          <cell r="C942">
            <v>0</v>
          </cell>
          <cell r="D942">
            <v>0</v>
          </cell>
          <cell r="E942">
            <v>0</v>
          </cell>
          <cell r="F942">
            <v>0</v>
          </cell>
          <cell r="G942">
            <v>0</v>
          </cell>
          <cell r="I942">
            <v>0</v>
          </cell>
          <cell r="J942">
            <v>0</v>
          </cell>
          <cell r="K942">
            <v>0</v>
          </cell>
          <cell r="L942">
            <v>0</v>
          </cell>
          <cell r="M942">
            <v>0</v>
          </cell>
          <cell r="N942">
            <v>0</v>
          </cell>
          <cell r="O942">
            <v>0</v>
          </cell>
          <cell r="P942">
            <v>0</v>
          </cell>
          <cell r="Q942">
            <v>0</v>
          </cell>
          <cell r="R942">
            <v>0</v>
          </cell>
          <cell r="S942">
            <v>0</v>
          </cell>
          <cell r="T942">
            <v>0</v>
          </cell>
          <cell r="U942">
            <v>0</v>
          </cell>
          <cell r="V942">
            <v>0</v>
          </cell>
          <cell r="W942">
            <v>0</v>
          </cell>
          <cell r="X942">
            <v>0</v>
          </cell>
          <cell r="Y942">
            <v>0</v>
          </cell>
          <cell r="Z942">
            <v>0</v>
          </cell>
          <cell r="AA942">
            <v>0</v>
          </cell>
          <cell r="AB942">
            <v>0</v>
          </cell>
          <cell r="AC942">
            <v>0</v>
          </cell>
          <cell r="AD942">
            <v>0</v>
          </cell>
          <cell r="AE942">
            <v>0</v>
          </cell>
          <cell r="AF942">
            <v>0</v>
          </cell>
          <cell r="AG942">
            <v>0</v>
          </cell>
          <cell r="AH942">
            <v>0</v>
          </cell>
          <cell r="AI942">
            <v>0</v>
          </cell>
          <cell r="AJ942">
            <v>0</v>
          </cell>
          <cell r="AK942">
            <v>0</v>
          </cell>
          <cell r="AL942">
            <v>0</v>
          </cell>
          <cell r="AM942">
            <v>0</v>
          </cell>
          <cell r="AN942">
            <v>0</v>
          </cell>
          <cell r="AO942">
            <v>0</v>
          </cell>
          <cell r="AP942">
            <v>0</v>
          </cell>
          <cell r="AQ942">
            <v>0</v>
          </cell>
          <cell r="AR942">
            <v>0</v>
          </cell>
          <cell r="AS942">
            <v>0</v>
          </cell>
          <cell r="AT942">
            <v>0</v>
          </cell>
          <cell r="AU942">
            <v>0</v>
          </cell>
          <cell r="AV942">
            <v>0</v>
          </cell>
          <cell r="AW942">
            <v>0</v>
          </cell>
          <cell r="AX942">
            <v>0</v>
          </cell>
          <cell r="AY942">
            <v>0</v>
          </cell>
          <cell r="AZ942">
            <v>0</v>
          </cell>
          <cell r="BA942">
            <v>0</v>
          </cell>
          <cell r="BB942">
            <v>0</v>
          </cell>
          <cell r="BC942">
            <v>0</v>
          </cell>
          <cell r="BD942">
            <v>0</v>
          </cell>
          <cell r="BE942">
            <v>0</v>
          </cell>
          <cell r="BF942">
            <v>0</v>
          </cell>
          <cell r="BG942">
            <v>0</v>
          </cell>
          <cell r="BH942">
            <v>0</v>
          </cell>
          <cell r="BI942">
            <v>0</v>
          </cell>
          <cell r="BJ942">
            <v>0</v>
          </cell>
          <cell r="BK942">
            <v>0</v>
          </cell>
          <cell r="BL942">
            <v>0</v>
          </cell>
          <cell r="BM942">
            <v>0</v>
          </cell>
          <cell r="BN942">
            <v>0</v>
          </cell>
          <cell r="BO942">
            <v>0</v>
          </cell>
          <cell r="BP942">
            <v>0</v>
          </cell>
          <cell r="BQ942">
            <v>0</v>
          </cell>
          <cell r="BR942">
            <v>0</v>
          </cell>
          <cell r="BS942">
            <v>0</v>
          </cell>
          <cell r="BT942">
            <v>0</v>
          </cell>
          <cell r="BU942">
            <v>0</v>
          </cell>
          <cell r="BV942">
            <v>0</v>
          </cell>
          <cell r="BW942">
            <v>0</v>
          </cell>
          <cell r="BX942">
            <v>0</v>
          </cell>
          <cell r="BY942">
            <v>0</v>
          </cell>
          <cell r="BZ942">
            <v>0</v>
          </cell>
          <cell r="CA942">
            <v>0</v>
          </cell>
          <cell r="CB942">
            <v>0</v>
          </cell>
          <cell r="CC942">
            <v>0</v>
          </cell>
          <cell r="CD942">
            <v>0</v>
          </cell>
          <cell r="CE942">
            <v>0</v>
          </cell>
          <cell r="CF942">
            <v>0</v>
          </cell>
          <cell r="CG942">
            <v>0</v>
          </cell>
          <cell r="CH942">
            <v>0</v>
          </cell>
          <cell r="CI942">
            <v>0</v>
          </cell>
          <cell r="CJ942">
            <v>0</v>
          </cell>
          <cell r="CK942">
            <v>0</v>
          </cell>
          <cell r="CL942">
            <v>0</v>
          </cell>
          <cell r="CM942">
            <v>0</v>
          </cell>
          <cell r="CN942">
            <v>0</v>
          </cell>
          <cell r="CO942">
            <v>0</v>
          </cell>
          <cell r="CP942">
            <v>0</v>
          </cell>
          <cell r="CQ942">
            <v>0</v>
          </cell>
          <cell r="CR942">
            <v>0</v>
          </cell>
          <cell r="CS942">
            <v>0</v>
          </cell>
          <cell r="CT942">
            <v>0</v>
          </cell>
          <cell r="CU942">
            <v>0</v>
          </cell>
          <cell r="CV942">
            <v>0</v>
          </cell>
          <cell r="CW942">
            <v>0</v>
          </cell>
          <cell r="CX942">
            <v>0</v>
          </cell>
          <cell r="CY942">
            <v>0</v>
          </cell>
          <cell r="CZ942">
            <v>0</v>
          </cell>
          <cell r="DA942">
            <v>0</v>
          </cell>
          <cell r="DB942">
            <v>0</v>
          </cell>
          <cell r="DC942">
            <v>0</v>
          </cell>
          <cell r="DD942">
            <v>0</v>
          </cell>
          <cell r="DE942">
            <v>0</v>
          </cell>
          <cell r="DF942">
            <v>0</v>
          </cell>
          <cell r="DG942">
            <v>0</v>
          </cell>
          <cell r="DH942">
            <v>0</v>
          </cell>
          <cell r="DI942">
            <v>0</v>
          </cell>
          <cell r="DJ942">
            <v>0</v>
          </cell>
          <cell r="DK942">
            <v>0</v>
          </cell>
          <cell r="DL942">
            <v>0</v>
          </cell>
          <cell r="DM942">
            <v>0</v>
          </cell>
          <cell r="DN942">
            <v>0</v>
          </cell>
          <cell r="DO942">
            <v>0</v>
          </cell>
          <cell r="DP942">
            <v>0</v>
          </cell>
          <cell r="DQ942">
            <v>0</v>
          </cell>
          <cell r="DR942">
            <v>0</v>
          </cell>
          <cell r="DS942">
            <v>0</v>
          </cell>
          <cell r="DT942">
            <v>0</v>
          </cell>
          <cell r="DU942">
            <v>0</v>
          </cell>
          <cell r="DV942">
            <v>0</v>
          </cell>
          <cell r="DW942">
            <v>0</v>
          </cell>
          <cell r="DX942">
            <v>0</v>
          </cell>
          <cell r="DY942">
            <v>0</v>
          </cell>
          <cell r="DZ942">
            <v>0</v>
          </cell>
          <cell r="EA942">
            <v>0</v>
          </cell>
          <cell r="EB942">
            <v>0</v>
          </cell>
          <cell r="EC942">
            <v>0</v>
          </cell>
          <cell r="ED942">
            <v>0</v>
          </cell>
          <cell r="EE942">
            <v>0</v>
          </cell>
          <cell r="EF942">
            <v>0</v>
          </cell>
          <cell r="EG942">
            <v>0</v>
          </cell>
          <cell r="EH942">
            <v>0</v>
          </cell>
          <cell r="EI942">
            <v>0</v>
          </cell>
          <cell r="EJ942">
            <v>0</v>
          </cell>
          <cell r="EK942">
            <v>0</v>
          </cell>
          <cell r="EL942">
            <v>0</v>
          </cell>
          <cell r="EM942">
            <v>0</v>
          </cell>
          <cell r="EN942">
            <v>0</v>
          </cell>
        </row>
        <row r="943">
          <cell r="A943">
            <v>0</v>
          </cell>
          <cell r="B943">
            <v>0</v>
          </cell>
          <cell r="C943">
            <v>0</v>
          </cell>
          <cell r="D943">
            <v>0</v>
          </cell>
          <cell r="E943">
            <v>0</v>
          </cell>
          <cell r="F943">
            <v>0</v>
          </cell>
          <cell r="G943">
            <v>0</v>
          </cell>
          <cell r="I943">
            <v>0</v>
          </cell>
          <cell r="J943">
            <v>0</v>
          </cell>
          <cell r="K943">
            <v>0</v>
          </cell>
          <cell r="L943">
            <v>0</v>
          </cell>
          <cell r="M943">
            <v>0</v>
          </cell>
          <cell r="N943">
            <v>0</v>
          </cell>
          <cell r="O943">
            <v>0</v>
          </cell>
          <cell r="P943">
            <v>0</v>
          </cell>
          <cell r="Q943">
            <v>0</v>
          </cell>
          <cell r="R943">
            <v>0</v>
          </cell>
          <cell r="S943">
            <v>0</v>
          </cell>
          <cell r="T943">
            <v>0</v>
          </cell>
          <cell r="U943">
            <v>0</v>
          </cell>
          <cell r="V943">
            <v>0</v>
          </cell>
          <cell r="W943">
            <v>0</v>
          </cell>
          <cell r="X943">
            <v>0</v>
          </cell>
          <cell r="Y943">
            <v>0</v>
          </cell>
          <cell r="Z943">
            <v>0</v>
          </cell>
          <cell r="AA943">
            <v>0</v>
          </cell>
          <cell r="AB943">
            <v>0</v>
          </cell>
          <cell r="AC943">
            <v>0</v>
          </cell>
          <cell r="AD943">
            <v>0</v>
          </cell>
          <cell r="AE943">
            <v>0</v>
          </cell>
          <cell r="AF943">
            <v>0</v>
          </cell>
          <cell r="AG943">
            <v>0</v>
          </cell>
          <cell r="AH943">
            <v>0</v>
          </cell>
          <cell r="AI943">
            <v>0</v>
          </cell>
          <cell r="AJ943">
            <v>0</v>
          </cell>
          <cell r="AK943">
            <v>0</v>
          </cell>
          <cell r="AL943">
            <v>0</v>
          </cell>
          <cell r="AM943">
            <v>0</v>
          </cell>
          <cell r="AN943">
            <v>0</v>
          </cell>
          <cell r="AO943">
            <v>0</v>
          </cell>
          <cell r="AP943">
            <v>0</v>
          </cell>
          <cell r="AQ943">
            <v>0</v>
          </cell>
          <cell r="AR943">
            <v>0</v>
          </cell>
          <cell r="AS943">
            <v>0</v>
          </cell>
          <cell r="AT943">
            <v>0</v>
          </cell>
          <cell r="AU943">
            <v>0</v>
          </cell>
          <cell r="AV943">
            <v>0</v>
          </cell>
          <cell r="AW943">
            <v>0</v>
          </cell>
          <cell r="AX943">
            <v>0</v>
          </cell>
          <cell r="AY943">
            <v>0</v>
          </cell>
          <cell r="AZ943">
            <v>0</v>
          </cell>
          <cell r="BA943">
            <v>0</v>
          </cell>
          <cell r="BB943">
            <v>0</v>
          </cell>
          <cell r="BC943">
            <v>0</v>
          </cell>
          <cell r="BD943">
            <v>0</v>
          </cell>
          <cell r="BE943">
            <v>0</v>
          </cell>
          <cell r="BF943">
            <v>0</v>
          </cell>
          <cell r="BG943">
            <v>0</v>
          </cell>
          <cell r="BH943">
            <v>0</v>
          </cell>
          <cell r="BI943">
            <v>0</v>
          </cell>
          <cell r="BJ943">
            <v>0</v>
          </cell>
          <cell r="BK943">
            <v>0</v>
          </cell>
          <cell r="BL943">
            <v>0</v>
          </cell>
          <cell r="BM943">
            <v>0</v>
          </cell>
          <cell r="BN943">
            <v>0</v>
          </cell>
          <cell r="BO943">
            <v>0</v>
          </cell>
          <cell r="BP943">
            <v>0</v>
          </cell>
          <cell r="BQ943">
            <v>0</v>
          </cell>
          <cell r="BR943">
            <v>0</v>
          </cell>
          <cell r="BS943">
            <v>0</v>
          </cell>
          <cell r="BT943">
            <v>0</v>
          </cell>
          <cell r="BU943">
            <v>0</v>
          </cell>
          <cell r="BV943">
            <v>0</v>
          </cell>
          <cell r="BW943">
            <v>0</v>
          </cell>
          <cell r="BX943">
            <v>0</v>
          </cell>
          <cell r="BY943">
            <v>0</v>
          </cell>
          <cell r="BZ943">
            <v>0</v>
          </cell>
          <cell r="CA943">
            <v>0</v>
          </cell>
          <cell r="CB943">
            <v>0</v>
          </cell>
          <cell r="CC943">
            <v>0</v>
          </cell>
          <cell r="CD943">
            <v>0</v>
          </cell>
          <cell r="CE943">
            <v>0</v>
          </cell>
          <cell r="CF943">
            <v>0</v>
          </cell>
          <cell r="CG943">
            <v>0</v>
          </cell>
          <cell r="CH943">
            <v>0</v>
          </cell>
          <cell r="CI943">
            <v>0</v>
          </cell>
          <cell r="CJ943">
            <v>0</v>
          </cell>
          <cell r="CK943">
            <v>0</v>
          </cell>
          <cell r="CL943">
            <v>0</v>
          </cell>
          <cell r="CM943">
            <v>0</v>
          </cell>
          <cell r="CN943">
            <v>0</v>
          </cell>
          <cell r="CO943">
            <v>0</v>
          </cell>
          <cell r="CP943">
            <v>0</v>
          </cell>
          <cell r="CQ943">
            <v>0</v>
          </cell>
          <cell r="CR943">
            <v>0</v>
          </cell>
          <cell r="CS943">
            <v>0</v>
          </cell>
          <cell r="CT943">
            <v>0</v>
          </cell>
          <cell r="CU943">
            <v>0</v>
          </cell>
          <cell r="CV943">
            <v>0</v>
          </cell>
          <cell r="CW943">
            <v>0</v>
          </cell>
          <cell r="CX943">
            <v>0</v>
          </cell>
          <cell r="CY943">
            <v>0</v>
          </cell>
          <cell r="CZ943">
            <v>0</v>
          </cell>
          <cell r="DA943">
            <v>0</v>
          </cell>
          <cell r="DB943">
            <v>0</v>
          </cell>
          <cell r="DC943">
            <v>0</v>
          </cell>
          <cell r="DD943">
            <v>0</v>
          </cell>
          <cell r="DE943">
            <v>0</v>
          </cell>
          <cell r="DF943">
            <v>0</v>
          </cell>
          <cell r="DG943">
            <v>0</v>
          </cell>
          <cell r="DH943">
            <v>0</v>
          </cell>
          <cell r="DI943">
            <v>0</v>
          </cell>
          <cell r="DJ943">
            <v>0</v>
          </cell>
          <cell r="DK943">
            <v>0</v>
          </cell>
          <cell r="DL943">
            <v>0</v>
          </cell>
          <cell r="DM943">
            <v>0</v>
          </cell>
          <cell r="DN943">
            <v>0</v>
          </cell>
          <cell r="DO943">
            <v>0</v>
          </cell>
          <cell r="DP943">
            <v>0</v>
          </cell>
          <cell r="DQ943">
            <v>0</v>
          </cell>
          <cell r="DR943">
            <v>0</v>
          </cell>
          <cell r="DS943">
            <v>0</v>
          </cell>
          <cell r="DT943">
            <v>0</v>
          </cell>
          <cell r="DU943">
            <v>0</v>
          </cell>
          <cell r="DV943">
            <v>0</v>
          </cell>
          <cell r="DW943">
            <v>0</v>
          </cell>
          <cell r="DX943">
            <v>0</v>
          </cell>
          <cell r="DY943">
            <v>0</v>
          </cell>
          <cell r="DZ943">
            <v>0</v>
          </cell>
          <cell r="EA943">
            <v>0</v>
          </cell>
          <cell r="EB943">
            <v>0</v>
          </cell>
          <cell r="EC943">
            <v>0</v>
          </cell>
          <cell r="ED943">
            <v>0</v>
          </cell>
          <cell r="EE943">
            <v>0</v>
          </cell>
          <cell r="EF943">
            <v>0</v>
          </cell>
          <cell r="EG943">
            <v>0</v>
          </cell>
          <cell r="EH943">
            <v>0</v>
          </cell>
          <cell r="EI943">
            <v>0</v>
          </cell>
          <cell r="EJ943">
            <v>0</v>
          </cell>
          <cell r="EK943">
            <v>0</v>
          </cell>
          <cell r="EL943">
            <v>0</v>
          </cell>
          <cell r="EM943">
            <v>0</v>
          </cell>
          <cell r="EN943">
            <v>0</v>
          </cell>
        </row>
        <row r="944">
          <cell r="A944">
            <v>0</v>
          </cell>
          <cell r="B944">
            <v>0</v>
          </cell>
          <cell r="C944">
            <v>0</v>
          </cell>
          <cell r="D944">
            <v>0</v>
          </cell>
          <cell r="E944">
            <v>0</v>
          </cell>
          <cell r="F944">
            <v>0</v>
          </cell>
          <cell r="G944">
            <v>0</v>
          </cell>
          <cell r="I944">
            <v>0</v>
          </cell>
          <cell r="J944">
            <v>0</v>
          </cell>
          <cell r="K944">
            <v>0</v>
          </cell>
          <cell r="L944">
            <v>0</v>
          </cell>
          <cell r="M944">
            <v>0</v>
          </cell>
          <cell r="N944">
            <v>0</v>
          </cell>
          <cell r="O944">
            <v>0</v>
          </cell>
          <cell r="P944">
            <v>0</v>
          </cell>
          <cell r="Q944">
            <v>0</v>
          </cell>
          <cell r="R944">
            <v>0</v>
          </cell>
          <cell r="S944">
            <v>0</v>
          </cell>
          <cell r="T944">
            <v>0</v>
          </cell>
          <cell r="U944">
            <v>0</v>
          </cell>
          <cell r="V944">
            <v>0</v>
          </cell>
          <cell r="W944">
            <v>0</v>
          </cell>
          <cell r="X944">
            <v>0</v>
          </cell>
          <cell r="Y944">
            <v>0</v>
          </cell>
          <cell r="Z944">
            <v>0</v>
          </cell>
          <cell r="AA944">
            <v>0</v>
          </cell>
          <cell r="AB944">
            <v>0</v>
          </cell>
          <cell r="AC944">
            <v>0</v>
          </cell>
          <cell r="AD944">
            <v>0</v>
          </cell>
          <cell r="AE944">
            <v>0</v>
          </cell>
          <cell r="AF944">
            <v>0</v>
          </cell>
          <cell r="AG944">
            <v>0</v>
          </cell>
          <cell r="AH944">
            <v>0</v>
          </cell>
          <cell r="AI944">
            <v>0</v>
          </cell>
          <cell r="AJ944">
            <v>0</v>
          </cell>
          <cell r="AK944">
            <v>0</v>
          </cell>
          <cell r="AL944">
            <v>0</v>
          </cell>
          <cell r="AM944">
            <v>0</v>
          </cell>
          <cell r="AN944">
            <v>0</v>
          </cell>
          <cell r="AO944">
            <v>0</v>
          </cell>
          <cell r="AP944">
            <v>0</v>
          </cell>
          <cell r="AQ944">
            <v>0</v>
          </cell>
          <cell r="AR944">
            <v>0</v>
          </cell>
          <cell r="AS944">
            <v>0</v>
          </cell>
          <cell r="AT944">
            <v>0</v>
          </cell>
          <cell r="AU944">
            <v>0</v>
          </cell>
          <cell r="AV944">
            <v>0</v>
          </cell>
          <cell r="AW944">
            <v>0</v>
          </cell>
          <cell r="AX944">
            <v>0</v>
          </cell>
          <cell r="AY944">
            <v>0</v>
          </cell>
          <cell r="AZ944">
            <v>0</v>
          </cell>
          <cell r="BA944">
            <v>0</v>
          </cell>
          <cell r="BB944">
            <v>0</v>
          </cell>
          <cell r="BC944">
            <v>0</v>
          </cell>
          <cell r="BD944">
            <v>0</v>
          </cell>
          <cell r="BE944">
            <v>0</v>
          </cell>
          <cell r="BF944">
            <v>0</v>
          </cell>
          <cell r="BG944">
            <v>0</v>
          </cell>
          <cell r="BH944">
            <v>0</v>
          </cell>
          <cell r="BI944">
            <v>0</v>
          </cell>
          <cell r="BJ944">
            <v>0</v>
          </cell>
          <cell r="BK944">
            <v>0</v>
          </cell>
          <cell r="BL944">
            <v>0</v>
          </cell>
          <cell r="BM944">
            <v>0</v>
          </cell>
          <cell r="BN944">
            <v>0</v>
          </cell>
          <cell r="BO944">
            <v>0</v>
          </cell>
          <cell r="BP944">
            <v>0</v>
          </cell>
          <cell r="BQ944">
            <v>0</v>
          </cell>
          <cell r="BR944">
            <v>0</v>
          </cell>
          <cell r="BS944">
            <v>0</v>
          </cell>
          <cell r="BT944">
            <v>0</v>
          </cell>
          <cell r="BU944">
            <v>0</v>
          </cell>
          <cell r="BV944">
            <v>0</v>
          </cell>
          <cell r="BW944">
            <v>0</v>
          </cell>
          <cell r="BX944">
            <v>0</v>
          </cell>
          <cell r="BY944">
            <v>0</v>
          </cell>
          <cell r="BZ944">
            <v>0</v>
          </cell>
          <cell r="CA944">
            <v>0</v>
          </cell>
          <cell r="CB944">
            <v>0</v>
          </cell>
          <cell r="CC944">
            <v>0</v>
          </cell>
          <cell r="CD944">
            <v>0</v>
          </cell>
          <cell r="CE944">
            <v>0</v>
          </cell>
          <cell r="CF944">
            <v>0</v>
          </cell>
          <cell r="CG944">
            <v>0</v>
          </cell>
          <cell r="CH944">
            <v>0</v>
          </cell>
          <cell r="CI944">
            <v>0</v>
          </cell>
          <cell r="CJ944">
            <v>0</v>
          </cell>
          <cell r="CK944">
            <v>0</v>
          </cell>
          <cell r="CL944">
            <v>0</v>
          </cell>
          <cell r="CM944">
            <v>0</v>
          </cell>
          <cell r="CN944">
            <v>0</v>
          </cell>
          <cell r="CO944">
            <v>0</v>
          </cell>
          <cell r="CP944">
            <v>0</v>
          </cell>
          <cell r="CQ944">
            <v>0</v>
          </cell>
          <cell r="CR944">
            <v>0</v>
          </cell>
          <cell r="CS944">
            <v>0</v>
          </cell>
          <cell r="CT944">
            <v>0</v>
          </cell>
          <cell r="CU944">
            <v>0</v>
          </cell>
          <cell r="CV944">
            <v>0</v>
          </cell>
          <cell r="CW944">
            <v>0</v>
          </cell>
          <cell r="CX944">
            <v>0</v>
          </cell>
          <cell r="CY944">
            <v>0</v>
          </cell>
          <cell r="CZ944">
            <v>0</v>
          </cell>
          <cell r="DA944">
            <v>0</v>
          </cell>
          <cell r="DB944">
            <v>0</v>
          </cell>
          <cell r="DC944">
            <v>0</v>
          </cell>
          <cell r="DD944">
            <v>0</v>
          </cell>
          <cell r="DE944">
            <v>0</v>
          </cell>
          <cell r="DF944">
            <v>0</v>
          </cell>
          <cell r="DG944">
            <v>0</v>
          </cell>
          <cell r="DH944">
            <v>0</v>
          </cell>
          <cell r="DI944">
            <v>0</v>
          </cell>
          <cell r="DJ944">
            <v>0</v>
          </cell>
          <cell r="DK944">
            <v>0</v>
          </cell>
          <cell r="DL944">
            <v>0</v>
          </cell>
          <cell r="DM944">
            <v>0</v>
          </cell>
          <cell r="DN944">
            <v>0</v>
          </cell>
          <cell r="DO944">
            <v>0</v>
          </cell>
          <cell r="DP944">
            <v>0</v>
          </cell>
          <cell r="DQ944">
            <v>0</v>
          </cell>
          <cell r="DR944">
            <v>0</v>
          </cell>
          <cell r="DS944">
            <v>0</v>
          </cell>
          <cell r="DT944">
            <v>0</v>
          </cell>
          <cell r="DU944">
            <v>0</v>
          </cell>
          <cell r="DV944">
            <v>0</v>
          </cell>
          <cell r="DW944">
            <v>0</v>
          </cell>
          <cell r="DX944">
            <v>0</v>
          </cell>
          <cell r="DY944">
            <v>0</v>
          </cell>
          <cell r="DZ944">
            <v>0</v>
          </cell>
          <cell r="EA944">
            <v>0</v>
          </cell>
          <cell r="EB944">
            <v>0</v>
          </cell>
          <cell r="EC944">
            <v>0</v>
          </cell>
          <cell r="ED944">
            <v>0</v>
          </cell>
          <cell r="EE944">
            <v>0</v>
          </cell>
          <cell r="EF944">
            <v>0</v>
          </cell>
          <cell r="EG944">
            <v>0</v>
          </cell>
          <cell r="EH944">
            <v>0</v>
          </cell>
          <cell r="EI944">
            <v>0</v>
          </cell>
          <cell r="EJ944">
            <v>0</v>
          </cell>
          <cell r="EK944">
            <v>0</v>
          </cell>
          <cell r="EL944">
            <v>0</v>
          </cell>
          <cell r="EM944">
            <v>0</v>
          </cell>
          <cell r="EN944">
            <v>0</v>
          </cell>
        </row>
        <row r="945">
          <cell r="A945">
            <v>0</v>
          </cell>
          <cell r="B945">
            <v>0</v>
          </cell>
          <cell r="C945">
            <v>0</v>
          </cell>
          <cell r="D945">
            <v>0</v>
          </cell>
          <cell r="E945">
            <v>0</v>
          </cell>
          <cell r="F945">
            <v>0</v>
          </cell>
          <cell r="G945">
            <v>0</v>
          </cell>
          <cell r="I945">
            <v>0</v>
          </cell>
          <cell r="J945">
            <v>0</v>
          </cell>
          <cell r="K945">
            <v>0</v>
          </cell>
          <cell r="L945">
            <v>0</v>
          </cell>
          <cell r="M945">
            <v>0</v>
          </cell>
          <cell r="N945">
            <v>0</v>
          </cell>
          <cell r="O945">
            <v>0</v>
          </cell>
          <cell r="P945">
            <v>0</v>
          </cell>
          <cell r="Q945">
            <v>0</v>
          </cell>
          <cell r="R945">
            <v>0</v>
          </cell>
          <cell r="S945">
            <v>0</v>
          </cell>
          <cell r="T945">
            <v>0</v>
          </cell>
          <cell r="U945">
            <v>0</v>
          </cell>
          <cell r="V945">
            <v>0</v>
          </cell>
          <cell r="W945">
            <v>0</v>
          </cell>
          <cell r="X945">
            <v>0</v>
          </cell>
          <cell r="Y945">
            <v>0</v>
          </cell>
          <cell r="Z945">
            <v>0</v>
          </cell>
          <cell r="AA945">
            <v>0</v>
          </cell>
          <cell r="AB945">
            <v>0</v>
          </cell>
          <cell r="AC945">
            <v>0</v>
          </cell>
          <cell r="AD945">
            <v>0</v>
          </cell>
          <cell r="AE945">
            <v>0</v>
          </cell>
          <cell r="AF945">
            <v>0</v>
          </cell>
          <cell r="AG945">
            <v>0</v>
          </cell>
          <cell r="AH945">
            <v>0</v>
          </cell>
          <cell r="AI945">
            <v>0</v>
          </cell>
          <cell r="AJ945">
            <v>0</v>
          </cell>
          <cell r="AK945">
            <v>0</v>
          </cell>
          <cell r="AL945">
            <v>0</v>
          </cell>
          <cell r="AM945">
            <v>0</v>
          </cell>
          <cell r="AN945">
            <v>0</v>
          </cell>
          <cell r="AO945">
            <v>0</v>
          </cell>
          <cell r="AP945">
            <v>0</v>
          </cell>
          <cell r="AQ945">
            <v>0</v>
          </cell>
          <cell r="AR945">
            <v>0</v>
          </cell>
          <cell r="AS945">
            <v>0</v>
          </cell>
          <cell r="AT945">
            <v>0</v>
          </cell>
          <cell r="AU945">
            <v>0</v>
          </cell>
          <cell r="AV945">
            <v>0</v>
          </cell>
          <cell r="AW945">
            <v>0</v>
          </cell>
          <cell r="AX945">
            <v>0</v>
          </cell>
          <cell r="AY945">
            <v>0</v>
          </cell>
          <cell r="AZ945">
            <v>0</v>
          </cell>
          <cell r="BA945">
            <v>0</v>
          </cell>
          <cell r="BB945">
            <v>0</v>
          </cell>
          <cell r="BC945">
            <v>0</v>
          </cell>
          <cell r="BD945">
            <v>0</v>
          </cell>
          <cell r="BE945">
            <v>0</v>
          </cell>
          <cell r="BF945">
            <v>0</v>
          </cell>
          <cell r="BG945">
            <v>0</v>
          </cell>
          <cell r="BH945">
            <v>0</v>
          </cell>
          <cell r="BI945">
            <v>0</v>
          </cell>
          <cell r="BJ945">
            <v>0</v>
          </cell>
          <cell r="BK945">
            <v>0</v>
          </cell>
          <cell r="BL945">
            <v>0</v>
          </cell>
          <cell r="BM945">
            <v>0</v>
          </cell>
          <cell r="BN945">
            <v>0</v>
          </cell>
          <cell r="BO945">
            <v>0</v>
          </cell>
          <cell r="BP945">
            <v>0</v>
          </cell>
          <cell r="BQ945">
            <v>0</v>
          </cell>
          <cell r="BR945">
            <v>0</v>
          </cell>
          <cell r="BS945">
            <v>0</v>
          </cell>
          <cell r="BT945">
            <v>0</v>
          </cell>
          <cell r="BU945">
            <v>0</v>
          </cell>
          <cell r="BV945">
            <v>0</v>
          </cell>
          <cell r="BW945">
            <v>0</v>
          </cell>
          <cell r="BX945">
            <v>0</v>
          </cell>
          <cell r="BY945">
            <v>0</v>
          </cell>
          <cell r="BZ945">
            <v>0</v>
          </cell>
          <cell r="CA945">
            <v>0</v>
          </cell>
          <cell r="CB945">
            <v>0</v>
          </cell>
          <cell r="CC945">
            <v>0</v>
          </cell>
          <cell r="CD945">
            <v>0</v>
          </cell>
          <cell r="CE945">
            <v>0</v>
          </cell>
          <cell r="CF945">
            <v>0</v>
          </cell>
          <cell r="CG945">
            <v>0</v>
          </cell>
          <cell r="CH945">
            <v>0</v>
          </cell>
          <cell r="CI945">
            <v>0</v>
          </cell>
          <cell r="CJ945">
            <v>0</v>
          </cell>
          <cell r="CK945">
            <v>0</v>
          </cell>
          <cell r="CL945">
            <v>0</v>
          </cell>
          <cell r="CM945">
            <v>0</v>
          </cell>
          <cell r="CN945">
            <v>0</v>
          </cell>
          <cell r="CO945">
            <v>0</v>
          </cell>
          <cell r="CP945">
            <v>0</v>
          </cell>
          <cell r="CQ945">
            <v>0</v>
          </cell>
          <cell r="CR945">
            <v>0</v>
          </cell>
          <cell r="CS945">
            <v>0</v>
          </cell>
          <cell r="CT945">
            <v>0</v>
          </cell>
          <cell r="CU945">
            <v>0</v>
          </cell>
          <cell r="CV945">
            <v>0</v>
          </cell>
          <cell r="CW945">
            <v>0</v>
          </cell>
          <cell r="CX945">
            <v>0</v>
          </cell>
          <cell r="CY945">
            <v>0</v>
          </cell>
          <cell r="CZ945">
            <v>0</v>
          </cell>
          <cell r="DA945">
            <v>0</v>
          </cell>
          <cell r="DB945">
            <v>0</v>
          </cell>
          <cell r="DC945">
            <v>0</v>
          </cell>
          <cell r="DD945">
            <v>0</v>
          </cell>
          <cell r="DE945">
            <v>0</v>
          </cell>
          <cell r="DF945">
            <v>0</v>
          </cell>
          <cell r="DG945">
            <v>0</v>
          </cell>
          <cell r="DH945">
            <v>0</v>
          </cell>
          <cell r="DI945">
            <v>0</v>
          </cell>
          <cell r="DJ945">
            <v>0</v>
          </cell>
          <cell r="DK945">
            <v>0</v>
          </cell>
          <cell r="DL945">
            <v>0</v>
          </cell>
          <cell r="DM945">
            <v>0</v>
          </cell>
          <cell r="DN945">
            <v>0</v>
          </cell>
          <cell r="DO945">
            <v>0</v>
          </cell>
          <cell r="DP945">
            <v>0</v>
          </cell>
          <cell r="DQ945">
            <v>0</v>
          </cell>
          <cell r="DR945">
            <v>0</v>
          </cell>
          <cell r="DS945">
            <v>0</v>
          </cell>
          <cell r="DT945">
            <v>0</v>
          </cell>
          <cell r="DU945">
            <v>0</v>
          </cell>
          <cell r="DV945">
            <v>0</v>
          </cell>
          <cell r="DW945">
            <v>0</v>
          </cell>
          <cell r="DX945">
            <v>0</v>
          </cell>
          <cell r="DY945">
            <v>0</v>
          </cell>
          <cell r="DZ945">
            <v>0</v>
          </cell>
          <cell r="EA945">
            <v>0</v>
          </cell>
          <cell r="EB945">
            <v>0</v>
          </cell>
          <cell r="EC945">
            <v>0</v>
          </cell>
          <cell r="ED945">
            <v>0</v>
          </cell>
          <cell r="EE945">
            <v>0</v>
          </cell>
          <cell r="EF945">
            <v>0</v>
          </cell>
          <cell r="EG945">
            <v>0</v>
          </cell>
          <cell r="EH945">
            <v>0</v>
          </cell>
          <cell r="EI945">
            <v>0</v>
          </cell>
          <cell r="EJ945">
            <v>0</v>
          </cell>
          <cell r="EK945">
            <v>0</v>
          </cell>
          <cell r="EL945">
            <v>0</v>
          </cell>
          <cell r="EM945">
            <v>0</v>
          </cell>
          <cell r="EN945">
            <v>0</v>
          </cell>
        </row>
        <row r="946">
          <cell r="A946">
            <v>0</v>
          </cell>
          <cell r="B946">
            <v>0</v>
          </cell>
          <cell r="C946">
            <v>0</v>
          </cell>
          <cell r="D946">
            <v>0</v>
          </cell>
          <cell r="E946">
            <v>0</v>
          </cell>
          <cell r="F946">
            <v>0</v>
          </cell>
          <cell r="G946">
            <v>0</v>
          </cell>
          <cell r="I946">
            <v>0</v>
          </cell>
          <cell r="J946">
            <v>0</v>
          </cell>
          <cell r="K946">
            <v>0</v>
          </cell>
          <cell r="L946">
            <v>0</v>
          </cell>
          <cell r="M946">
            <v>0</v>
          </cell>
          <cell r="N946">
            <v>0</v>
          </cell>
          <cell r="O946">
            <v>0</v>
          </cell>
          <cell r="P946">
            <v>0</v>
          </cell>
          <cell r="Q946">
            <v>0</v>
          </cell>
          <cell r="R946">
            <v>0</v>
          </cell>
          <cell r="S946">
            <v>0</v>
          </cell>
          <cell r="T946">
            <v>0</v>
          </cell>
          <cell r="U946">
            <v>0</v>
          </cell>
          <cell r="V946">
            <v>0</v>
          </cell>
          <cell r="W946">
            <v>0</v>
          </cell>
          <cell r="X946">
            <v>0</v>
          </cell>
          <cell r="Y946">
            <v>0</v>
          </cell>
          <cell r="Z946">
            <v>0</v>
          </cell>
          <cell r="AA946">
            <v>0</v>
          </cell>
          <cell r="AB946">
            <v>0</v>
          </cell>
          <cell r="AC946">
            <v>0</v>
          </cell>
          <cell r="AD946">
            <v>0</v>
          </cell>
          <cell r="AE946">
            <v>0</v>
          </cell>
          <cell r="AF946">
            <v>0</v>
          </cell>
          <cell r="AG946">
            <v>0</v>
          </cell>
          <cell r="AH946">
            <v>0</v>
          </cell>
          <cell r="AI946">
            <v>0</v>
          </cell>
          <cell r="AJ946">
            <v>0</v>
          </cell>
          <cell r="AK946">
            <v>0</v>
          </cell>
          <cell r="AL946">
            <v>0</v>
          </cell>
          <cell r="AM946">
            <v>0</v>
          </cell>
          <cell r="AN946">
            <v>0</v>
          </cell>
          <cell r="AO946">
            <v>0</v>
          </cell>
          <cell r="AP946">
            <v>0</v>
          </cell>
          <cell r="AQ946">
            <v>0</v>
          </cell>
          <cell r="AR946">
            <v>0</v>
          </cell>
          <cell r="AS946">
            <v>0</v>
          </cell>
          <cell r="AT946">
            <v>0</v>
          </cell>
          <cell r="AU946">
            <v>0</v>
          </cell>
          <cell r="AV946">
            <v>0</v>
          </cell>
          <cell r="AW946">
            <v>0</v>
          </cell>
          <cell r="AX946">
            <v>0</v>
          </cell>
          <cell r="AY946">
            <v>0</v>
          </cell>
          <cell r="AZ946">
            <v>0</v>
          </cell>
          <cell r="BA946">
            <v>0</v>
          </cell>
          <cell r="BB946">
            <v>0</v>
          </cell>
          <cell r="BC946">
            <v>0</v>
          </cell>
          <cell r="BD946">
            <v>0</v>
          </cell>
          <cell r="BE946">
            <v>0</v>
          </cell>
          <cell r="BF946">
            <v>0</v>
          </cell>
          <cell r="BG946">
            <v>0</v>
          </cell>
          <cell r="BH946">
            <v>0</v>
          </cell>
          <cell r="BI946">
            <v>0</v>
          </cell>
          <cell r="BJ946">
            <v>0</v>
          </cell>
          <cell r="BK946">
            <v>0</v>
          </cell>
          <cell r="BL946">
            <v>0</v>
          </cell>
          <cell r="BM946">
            <v>0</v>
          </cell>
          <cell r="BN946">
            <v>0</v>
          </cell>
          <cell r="BO946">
            <v>0</v>
          </cell>
          <cell r="BP946">
            <v>0</v>
          </cell>
          <cell r="BQ946">
            <v>0</v>
          </cell>
          <cell r="BR946">
            <v>0</v>
          </cell>
          <cell r="BS946">
            <v>0</v>
          </cell>
          <cell r="BT946">
            <v>0</v>
          </cell>
          <cell r="BU946">
            <v>0</v>
          </cell>
          <cell r="BV946">
            <v>0</v>
          </cell>
          <cell r="BW946">
            <v>0</v>
          </cell>
          <cell r="BX946">
            <v>0</v>
          </cell>
          <cell r="BY946">
            <v>0</v>
          </cell>
          <cell r="BZ946">
            <v>0</v>
          </cell>
          <cell r="CA946">
            <v>0</v>
          </cell>
          <cell r="CB946">
            <v>0</v>
          </cell>
          <cell r="CC946">
            <v>0</v>
          </cell>
          <cell r="CD946">
            <v>0</v>
          </cell>
          <cell r="CE946">
            <v>0</v>
          </cell>
          <cell r="CF946">
            <v>0</v>
          </cell>
          <cell r="CG946">
            <v>0</v>
          </cell>
          <cell r="CH946">
            <v>0</v>
          </cell>
          <cell r="CI946">
            <v>0</v>
          </cell>
          <cell r="CJ946">
            <v>0</v>
          </cell>
          <cell r="CK946">
            <v>0</v>
          </cell>
          <cell r="CL946">
            <v>0</v>
          </cell>
          <cell r="CM946">
            <v>0</v>
          </cell>
          <cell r="CN946">
            <v>0</v>
          </cell>
          <cell r="CO946">
            <v>0</v>
          </cell>
          <cell r="CP946">
            <v>0</v>
          </cell>
          <cell r="CQ946">
            <v>0</v>
          </cell>
          <cell r="CR946">
            <v>0</v>
          </cell>
          <cell r="CS946">
            <v>0</v>
          </cell>
          <cell r="CT946">
            <v>0</v>
          </cell>
          <cell r="CU946">
            <v>0</v>
          </cell>
          <cell r="CV946">
            <v>0</v>
          </cell>
          <cell r="CW946">
            <v>0</v>
          </cell>
          <cell r="CX946">
            <v>0</v>
          </cell>
          <cell r="CY946">
            <v>0</v>
          </cell>
          <cell r="CZ946">
            <v>0</v>
          </cell>
          <cell r="DA946">
            <v>0</v>
          </cell>
          <cell r="DB946">
            <v>0</v>
          </cell>
          <cell r="DC946">
            <v>0</v>
          </cell>
          <cell r="DD946">
            <v>0</v>
          </cell>
          <cell r="DE946">
            <v>0</v>
          </cell>
          <cell r="DF946">
            <v>0</v>
          </cell>
          <cell r="DG946">
            <v>0</v>
          </cell>
          <cell r="DH946">
            <v>0</v>
          </cell>
          <cell r="DI946">
            <v>0</v>
          </cell>
          <cell r="DJ946">
            <v>0</v>
          </cell>
          <cell r="DK946">
            <v>0</v>
          </cell>
          <cell r="DL946">
            <v>0</v>
          </cell>
          <cell r="DM946">
            <v>0</v>
          </cell>
          <cell r="DN946">
            <v>0</v>
          </cell>
          <cell r="DO946">
            <v>0</v>
          </cell>
          <cell r="DP946">
            <v>0</v>
          </cell>
          <cell r="DQ946">
            <v>0</v>
          </cell>
          <cell r="DR946">
            <v>0</v>
          </cell>
          <cell r="DS946">
            <v>0</v>
          </cell>
          <cell r="DT946">
            <v>0</v>
          </cell>
          <cell r="DU946">
            <v>0</v>
          </cell>
          <cell r="DV946">
            <v>0</v>
          </cell>
          <cell r="DW946">
            <v>0</v>
          </cell>
          <cell r="DX946">
            <v>0</v>
          </cell>
          <cell r="DY946">
            <v>0</v>
          </cell>
          <cell r="DZ946">
            <v>0</v>
          </cell>
          <cell r="EA946">
            <v>0</v>
          </cell>
          <cell r="EB946">
            <v>0</v>
          </cell>
          <cell r="EC946">
            <v>0</v>
          </cell>
          <cell r="ED946">
            <v>0</v>
          </cell>
          <cell r="EE946">
            <v>0</v>
          </cell>
          <cell r="EF946">
            <v>0</v>
          </cell>
          <cell r="EG946">
            <v>0</v>
          </cell>
          <cell r="EH946">
            <v>0</v>
          </cell>
          <cell r="EI946">
            <v>0</v>
          </cell>
          <cell r="EJ946">
            <v>0</v>
          </cell>
          <cell r="EK946">
            <v>0</v>
          </cell>
          <cell r="EL946">
            <v>0</v>
          </cell>
          <cell r="EM946">
            <v>0</v>
          </cell>
          <cell r="EN946">
            <v>0</v>
          </cell>
        </row>
        <row r="947">
          <cell r="A947">
            <v>0</v>
          </cell>
          <cell r="B947">
            <v>0</v>
          </cell>
          <cell r="C947">
            <v>0</v>
          </cell>
          <cell r="D947">
            <v>0</v>
          </cell>
          <cell r="E947">
            <v>0</v>
          </cell>
          <cell r="F947">
            <v>0</v>
          </cell>
          <cell r="G947">
            <v>0</v>
          </cell>
          <cell r="I947">
            <v>0</v>
          </cell>
          <cell r="J947">
            <v>0</v>
          </cell>
          <cell r="K947">
            <v>0</v>
          </cell>
          <cell r="L947">
            <v>0</v>
          </cell>
          <cell r="M947">
            <v>0</v>
          </cell>
          <cell r="N947">
            <v>0</v>
          </cell>
          <cell r="O947">
            <v>0</v>
          </cell>
          <cell r="P947">
            <v>0</v>
          </cell>
          <cell r="Q947">
            <v>0</v>
          </cell>
          <cell r="R947">
            <v>0</v>
          </cell>
          <cell r="S947">
            <v>0</v>
          </cell>
          <cell r="T947">
            <v>0</v>
          </cell>
          <cell r="U947">
            <v>0</v>
          </cell>
          <cell r="V947">
            <v>0</v>
          </cell>
          <cell r="W947">
            <v>0</v>
          </cell>
          <cell r="X947">
            <v>0</v>
          </cell>
          <cell r="Y947">
            <v>0</v>
          </cell>
          <cell r="Z947">
            <v>0</v>
          </cell>
          <cell r="AA947">
            <v>0</v>
          </cell>
          <cell r="AB947">
            <v>0</v>
          </cell>
          <cell r="AC947">
            <v>0</v>
          </cell>
          <cell r="AD947">
            <v>0</v>
          </cell>
          <cell r="AE947">
            <v>0</v>
          </cell>
          <cell r="AF947">
            <v>0</v>
          </cell>
          <cell r="AG947">
            <v>0</v>
          </cell>
          <cell r="AH947">
            <v>0</v>
          </cell>
          <cell r="AI947">
            <v>0</v>
          </cell>
          <cell r="AJ947">
            <v>0</v>
          </cell>
          <cell r="AK947">
            <v>0</v>
          </cell>
          <cell r="AL947">
            <v>0</v>
          </cell>
          <cell r="AM947">
            <v>0</v>
          </cell>
          <cell r="AN947">
            <v>0</v>
          </cell>
          <cell r="AO947">
            <v>0</v>
          </cell>
          <cell r="AP947">
            <v>0</v>
          </cell>
          <cell r="AQ947">
            <v>0</v>
          </cell>
          <cell r="AR947">
            <v>0</v>
          </cell>
          <cell r="AS947">
            <v>0</v>
          </cell>
          <cell r="AT947">
            <v>0</v>
          </cell>
          <cell r="AU947">
            <v>0</v>
          </cell>
          <cell r="AV947">
            <v>0</v>
          </cell>
          <cell r="AW947">
            <v>0</v>
          </cell>
          <cell r="AX947">
            <v>0</v>
          </cell>
          <cell r="AY947">
            <v>0</v>
          </cell>
          <cell r="AZ947">
            <v>0</v>
          </cell>
          <cell r="BA947">
            <v>0</v>
          </cell>
          <cell r="BB947">
            <v>0</v>
          </cell>
          <cell r="BC947">
            <v>0</v>
          </cell>
          <cell r="BD947">
            <v>0</v>
          </cell>
          <cell r="BE947">
            <v>0</v>
          </cell>
          <cell r="BF947">
            <v>0</v>
          </cell>
          <cell r="BG947">
            <v>0</v>
          </cell>
          <cell r="BH947">
            <v>0</v>
          </cell>
          <cell r="BI947">
            <v>0</v>
          </cell>
          <cell r="BJ947">
            <v>0</v>
          </cell>
          <cell r="BK947">
            <v>0</v>
          </cell>
          <cell r="BL947">
            <v>0</v>
          </cell>
          <cell r="BM947">
            <v>0</v>
          </cell>
          <cell r="BN947">
            <v>0</v>
          </cell>
          <cell r="BO947">
            <v>0</v>
          </cell>
          <cell r="BP947">
            <v>0</v>
          </cell>
          <cell r="BQ947">
            <v>0</v>
          </cell>
          <cell r="BR947">
            <v>0</v>
          </cell>
          <cell r="BS947">
            <v>0</v>
          </cell>
          <cell r="BT947">
            <v>0</v>
          </cell>
          <cell r="BU947">
            <v>0</v>
          </cell>
          <cell r="BV947">
            <v>0</v>
          </cell>
          <cell r="BW947">
            <v>0</v>
          </cell>
          <cell r="BX947">
            <v>0</v>
          </cell>
          <cell r="BY947">
            <v>0</v>
          </cell>
          <cell r="BZ947">
            <v>0</v>
          </cell>
          <cell r="CA947">
            <v>0</v>
          </cell>
          <cell r="CB947">
            <v>0</v>
          </cell>
          <cell r="CC947">
            <v>0</v>
          </cell>
          <cell r="CD947">
            <v>0</v>
          </cell>
          <cell r="CE947">
            <v>0</v>
          </cell>
          <cell r="CF947">
            <v>0</v>
          </cell>
          <cell r="CG947">
            <v>0</v>
          </cell>
          <cell r="CH947">
            <v>0</v>
          </cell>
          <cell r="CI947">
            <v>0</v>
          </cell>
          <cell r="CJ947">
            <v>0</v>
          </cell>
          <cell r="CK947">
            <v>0</v>
          </cell>
          <cell r="CL947">
            <v>0</v>
          </cell>
          <cell r="CM947">
            <v>0</v>
          </cell>
          <cell r="CN947">
            <v>0</v>
          </cell>
          <cell r="CO947">
            <v>0</v>
          </cell>
          <cell r="CP947">
            <v>0</v>
          </cell>
          <cell r="CQ947">
            <v>0</v>
          </cell>
          <cell r="CR947">
            <v>0</v>
          </cell>
          <cell r="CS947">
            <v>0</v>
          </cell>
          <cell r="CT947">
            <v>0</v>
          </cell>
          <cell r="CU947">
            <v>0</v>
          </cell>
          <cell r="CV947">
            <v>0</v>
          </cell>
          <cell r="CW947">
            <v>0</v>
          </cell>
          <cell r="CX947">
            <v>0</v>
          </cell>
          <cell r="CY947">
            <v>0</v>
          </cell>
          <cell r="CZ947">
            <v>0</v>
          </cell>
          <cell r="DA947">
            <v>0</v>
          </cell>
          <cell r="DB947">
            <v>0</v>
          </cell>
          <cell r="DC947">
            <v>0</v>
          </cell>
          <cell r="DD947">
            <v>0</v>
          </cell>
          <cell r="DE947">
            <v>0</v>
          </cell>
          <cell r="DF947">
            <v>0</v>
          </cell>
          <cell r="DG947">
            <v>0</v>
          </cell>
          <cell r="DH947">
            <v>0</v>
          </cell>
          <cell r="DI947">
            <v>0</v>
          </cell>
          <cell r="DJ947">
            <v>0</v>
          </cell>
          <cell r="DK947">
            <v>0</v>
          </cell>
          <cell r="DL947">
            <v>0</v>
          </cell>
          <cell r="DM947">
            <v>0</v>
          </cell>
          <cell r="DN947">
            <v>0</v>
          </cell>
          <cell r="DO947">
            <v>0</v>
          </cell>
          <cell r="DP947">
            <v>0</v>
          </cell>
          <cell r="DQ947">
            <v>0</v>
          </cell>
          <cell r="DR947">
            <v>0</v>
          </cell>
          <cell r="DS947">
            <v>0</v>
          </cell>
          <cell r="DT947">
            <v>0</v>
          </cell>
          <cell r="DU947">
            <v>0</v>
          </cell>
          <cell r="DV947">
            <v>0</v>
          </cell>
          <cell r="DW947">
            <v>0</v>
          </cell>
          <cell r="DX947">
            <v>0</v>
          </cell>
          <cell r="DY947">
            <v>0</v>
          </cell>
          <cell r="DZ947">
            <v>0</v>
          </cell>
          <cell r="EA947">
            <v>0</v>
          </cell>
          <cell r="EB947">
            <v>0</v>
          </cell>
          <cell r="EC947">
            <v>0</v>
          </cell>
          <cell r="ED947">
            <v>0</v>
          </cell>
          <cell r="EE947">
            <v>0</v>
          </cell>
          <cell r="EF947">
            <v>0</v>
          </cell>
          <cell r="EG947">
            <v>0</v>
          </cell>
          <cell r="EH947">
            <v>0</v>
          </cell>
          <cell r="EI947">
            <v>0</v>
          </cell>
          <cell r="EJ947">
            <v>0</v>
          </cell>
          <cell r="EK947">
            <v>0</v>
          </cell>
          <cell r="EL947">
            <v>0</v>
          </cell>
          <cell r="EM947">
            <v>0</v>
          </cell>
          <cell r="EN947">
            <v>0</v>
          </cell>
        </row>
        <row r="948">
          <cell r="A948">
            <v>0</v>
          </cell>
          <cell r="B948">
            <v>0</v>
          </cell>
          <cell r="C948">
            <v>0</v>
          </cell>
          <cell r="D948">
            <v>0</v>
          </cell>
          <cell r="E948">
            <v>0</v>
          </cell>
          <cell r="F948">
            <v>0</v>
          </cell>
          <cell r="G948">
            <v>0</v>
          </cell>
          <cell r="I948">
            <v>0</v>
          </cell>
          <cell r="J948">
            <v>0</v>
          </cell>
          <cell r="K948">
            <v>0</v>
          </cell>
          <cell r="L948">
            <v>0</v>
          </cell>
          <cell r="M948">
            <v>0</v>
          </cell>
          <cell r="N948">
            <v>0</v>
          </cell>
          <cell r="O948">
            <v>0</v>
          </cell>
          <cell r="P948">
            <v>0</v>
          </cell>
          <cell r="Q948">
            <v>0</v>
          </cell>
          <cell r="R948">
            <v>0</v>
          </cell>
          <cell r="S948">
            <v>0</v>
          </cell>
          <cell r="T948">
            <v>0</v>
          </cell>
          <cell r="U948">
            <v>0</v>
          </cell>
          <cell r="V948">
            <v>0</v>
          </cell>
          <cell r="W948">
            <v>0</v>
          </cell>
          <cell r="X948">
            <v>0</v>
          </cell>
          <cell r="Y948">
            <v>0</v>
          </cell>
          <cell r="Z948">
            <v>0</v>
          </cell>
          <cell r="AA948">
            <v>0</v>
          </cell>
          <cell r="AB948">
            <v>0</v>
          </cell>
          <cell r="AC948">
            <v>0</v>
          </cell>
          <cell r="AD948">
            <v>0</v>
          </cell>
          <cell r="AE948">
            <v>0</v>
          </cell>
          <cell r="AF948">
            <v>0</v>
          </cell>
          <cell r="AG948">
            <v>0</v>
          </cell>
          <cell r="AH948">
            <v>0</v>
          </cell>
          <cell r="AI948">
            <v>0</v>
          </cell>
          <cell r="AJ948">
            <v>0</v>
          </cell>
          <cell r="AK948">
            <v>0</v>
          </cell>
          <cell r="AL948">
            <v>0</v>
          </cell>
          <cell r="AM948">
            <v>0</v>
          </cell>
          <cell r="AN948">
            <v>0</v>
          </cell>
          <cell r="AO948">
            <v>0</v>
          </cell>
          <cell r="AP948">
            <v>0</v>
          </cell>
          <cell r="AQ948">
            <v>0</v>
          </cell>
          <cell r="AR948">
            <v>0</v>
          </cell>
          <cell r="AS948">
            <v>0</v>
          </cell>
          <cell r="AT948">
            <v>0</v>
          </cell>
          <cell r="AU948">
            <v>0</v>
          </cell>
          <cell r="AV948">
            <v>0</v>
          </cell>
          <cell r="AW948">
            <v>0</v>
          </cell>
          <cell r="AX948">
            <v>0</v>
          </cell>
          <cell r="AY948">
            <v>0</v>
          </cell>
          <cell r="AZ948">
            <v>0</v>
          </cell>
          <cell r="BA948">
            <v>0</v>
          </cell>
          <cell r="BB948">
            <v>0</v>
          </cell>
          <cell r="BC948">
            <v>0</v>
          </cell>
          <cell r="BD948">
            <v>0</v>
          </cell>
          <cell r="BE948">
            <v>0</v>
          </cell>
          <cell r="BF948">
            <v>0</v>
          </cell>
          <cell r="BG948">
            <v>0</v>
          </cell>
          <cell r="BH948">
            <v>0</v>
          </cell>
          <cell r="BI948">
            <v>0</v>
          </cell>
          <cell r="BJ948">
            <v>0</v>
          </cell>
          <cell r="BK948">
            <v>0</v>
          </cell>
          <cell r="BL948">
            <v>0</v>
          </cell>
          <cell r="BM948">
            <v>0</v>
          </cell>
          <cell r="BN948">
            <v>0</v>
          </cell>
          <cell r="BO948">
            <v>0</v>
          </cell>
          <cell r="BP948">
            <v>0</v>
          </cell>
          <cell r="BQ948">
            <v>0</v>
          </cell>
          <cell r="BR948">
            <v>0</v>
          </cell>
          <cell r="BS948">
            <v>0</v>
          </cell>
          <cell r="BT948">
            <v>0</v>
          </cell>
          <cell r="BU948">
            <v>0</v>
          </cell>
          <cell r="BV948">
            <v>0</v>
          </cell>
          <cell r="BW948">
            <v>0</v>
          </cell>
          <cell r="BX948">
            <v>0</v>
          </cell>
          <cell r="BY948">
            <v>0</v>
          </cell>
          <cell r="BZ948">
            <v>0</v>
          </cell>
          <cell r="CA948">
            <v>0</v>
          </cell>
          <cell r="CB948">
            <v>0</v>
          </cell>
          <cell r="CC948">
            <v>0</v>
          </cell>
          <cell r="CD948">
            <v>0</v>
          </cell>
          <cell r="CE948">
            <v>0</v>
          </cell>
          <cell r="CF948">
            <v>0</v>
          </cell>
          <cell r="CG948">
            <v>0</v>
          </cell>
          <cell r="CH948">
            <v>0</v>
          </cell>
          <cell r="CI948">
            <v>0</v>
          </cell>
          <cell r="CJ948">
            <v>0</v>
          </cell>
          <cell r="CK948">
            <v>0</v>
          </cell>
          <cell r="CL948">
            <v>0</v>
          </cell>
          <cell r="CM948">
            <v>0</v>
          </cell>
          <cell r="CN948">
            <v>0</v>
          </cell>
          <cell r="CO948">
            <v>0</v>
          </cell>
          <cell r="CP948">
            <v>0</v>
          </cell>
          <cell r="CQ948">
            <v>0</v>
          </cell>
          <cell r="CR948">
            <v>0</v>
          </cell>
          <cell r="CS948">
            <v>0</v>
          </cell>
          <cell r="CT948">
            <v>0</v>
          </cell>
          <cell r="CU948">
            <v>0</v>
          </cell>
          <cell r="CV948">
            <v>0</v>
          </cell>
          <cell r="CW948">
            <v>0</v>
          </cell>
          <cell r="CX948">
            <v>0</v>
          </cell>
          <cell r="CY948">
            <v>0</v>
          </cell>
          <cell r="CZ948">
            <v>0</v>
          </cell>
          <cell r="DA948">
            <v>0</v>
          </cell>
          <cell r="DB948">
            <v>0</v>
          </cell>
          <cell r="DC948">
            <v>0</v>
          </cell>
          <cell r="DD948">
            <v>0</v>
          </cell>
          <cell r="DE948">
            <v>0</v>
          </cell>
          <cell r="DF948">
            <v>0</v>
          </cell>
          <cell r="DG948">
            <v>0</v>
          </cell>
          <cell r="DH948">
            <v>0</v>
          </cell>
          <cell r="DI948">
            <v>0</v>
          </cell>
          <cell r="DJ948">
            <v>0</v>
          </cell>
          <cell r="DK948">
            <v>0</v>
          </cell>
          <cell r="DL948">
            <v>0</v>
          </cell>
          <cell r="DM948">
            <v>0</v>
          </cell>
          <cell r="DN948">
            <v>0</v>
          </cell>
          <cell r="DO948">
            <v>0</v>
          </cell>
          <cell r="DP948">
            <v>0</v>
          </cell>
          <cell r="DQ948">
            <v>0</v>
          </cell>
          <cell r="DR948">
            <v>0</v>
          </cell>
          <cell r="DS948">
            <v>0</v>
          </cell>
          <cell r="DT948">
            <v>0</v>
          </cell>
          <cell r="DU948">
            <v>0</v>
          </cell>
          <cell r="DV948">
            <v>0</v>
          </cell>
          <cell r="DW948">
            <v>0</v>
          </cell>
          <cell r="DX948">
            <v>0</v>
          </cell>
          <cell r="DY948">
            <v>0</v>
          </cell>
          <cell r="DZ948">
            <v>0</v>
          </cell>
          <cell r="EA948">
            <v>0</v>
          </cell>
          <cell r="EB948">
            <v>0</v>
          </cell>
          <cell r="EC948">
            <v>0</v>
          </cell>
          <cell r="ED948">
            <v>0</v>
          </cell>
          <cell r="EE948">
            <v>0</v>
          </cell>
          <cell r="EF948">
            <v>0</v>
          </cell>
          <cell r="EG948">
            <v>0</v>
          </cell>
          <cell r="EH948">
            <v>0</v>
          </cell>
          <cell r="EI948">
            <v>0</v>
          </cell>
          <cell r="EJ948">
            <v>0</v>
          </cell>
          <cell r="EK948">
            <v>0</v>
          </cell>
          <cell r="EL948">
            <v>0</v>
          </cell>
          <cell r="EM948">
            <v>0</v>
          </cell>
          <cell r="EN948">
            <v>0</v>
          </cell>
        </row>
        <row r="949">
          <cell r="A949">
            <v>0</v>
          </cell>
          <cell r="B949">
            <v>0</v>
          </cell>
          <cell r="C949">
            <v>0</v>
          </cell>
          <cell r="D949">
            <v>0</v>
          </cell>
          <cell r="E949">
            <v>0</v>
          </cell>
          <cell r="F949">
            <v>0</v>
          </cell>
          <cell r="G949">
            <v>0</v>
          </cell>
          <cell r="I949">
            <v>0</v>
          </cell>
          <cell r="J949">
            <v>0</v>
          </cell>
          <cell r="K949">
            <v>0</v>
          </cell>
          <cell r="L949">
            <v>0</v>
          </cell>
          <cell r="M949">
            <v>0</v>
          </cell>
          <cell r="N949">
            <v>0</v>
          </cell>
          <cell r="O949">
            <v>0</v>
          </cell>
          <cell r="P949">
            <v>0</v>
          </cell>
          <cell r="Q949">
            <v>0</v>
          </cell>
          <cell r="R949">
            <v>0</v>
          </cell>
          <cell r="S949">
            <v>0</v>
          </cell>
          <cell r="T949">
            <v>0</v>
          </cell>
          <cell r="U949">
            <v>0</v>
          </cell>
          <cell r="V949">
            <v>0</v>
          </cell>
          <cell r="W949">
            <v>0</v>
          </cell>
          <cell r="X949">
            <v>0</v>
          </cell>
          <cell r="Y949">
            <v>0</v>
          </cell>
          <cell r="Z949">
            <v>0</v>
          </cell>
          <cell r="AA949">
            <v>0</v>
          </cell>
          <cell r="AB949">
            <v>0</v>
          </cell>
          <cell r="AC949">
            <v>0</v>
          </cell>
          <cell r="AD949">
            <v>0</v>
          </cell>
          <cell r="AE949">
            <v>0</v>
          </cell>
          <cell r="AF949">
            <v>0</v>
          </cell>
          <cell r="AG949">
            <v>0</v>
          </cell>
          <cell r="AH949">
            <v>0</v>
          </cell>
          <cell r="AI949">
            <v>0</v>
          </cell>
          <cell r="AJ949">
            <v>0</v>
          </cell>
          <cell r="AK949">
            <v>0</v>
          </cell>
          <cell r="AL949">
            <v>0</v>
          </cell>
          <cell r="AM949">
            <v>0</v>
          </cell>
          <cell r="AN949">
            <v>0</v>
          </cell>
          <cell r="AO949">
            <v>0</v>
          </cell>
          <cell r="AP949">
            <v>0</v>
          </cell>
          <cell r="AQ949">
            <v>0</v>
          </cell>
          <cell r="AR949">
            <v>0</v>
          </cell>
          <cell r="AS949">
            <v>0</v>
          </cell>
          <cell r="AT949">
            <v>0</v>
          </cell>
          <cell r="AU949">
            <v>0</v>
          </cell>
          <cell r="AV949">
            <v>0</v>
          </cell>
          <cell r="AW949">
            <v>0</v>
          </cell>
          <cell r="AX949">
            <v>0</v>
          </cell>
          <cell r="AY949">
            <v>0</v>
          </cell>
          <cell r="AZ949">
            <v>0</v>
          </cell>
          <cell r="BA949">
            <v>0</v>
          </cell>
          <cell r="BB949">
            <v>0</v>
          </cell>
          <cell r="BC949">
            <v>0</v>
          </cell>
          <cell r="BD949">
            <v>0</v>
          </cell>
          <cell r="BE949">
            <v>0</v>
          </cell>
          <cell r="BF949">
            <v>0</v>
          </cell>
          <cell r="BG949">
            <v>0</v>
          </cell>
          <cell r="BH949">
            <v>0</v>
          </cell>
          <cell r="BI949">
            <v>0</v>
          </cell>
          <cell r="BJ949">
            <v>0</v>
          </cell>
          <cell r="BK949">
            <v>0</v>
          </cell>
          <cell r="BL949">
            <v>0</v>
          </cell>
          <cell r="BM949">
            <v>0</v>
          </cell>
          <cell r="BN949">
            <v>0</v>
          </cell>
          <cell r="BO949">
            <v>0</v>
          </cell>
          <cell r="BP949">
            <v>0</v>
          </cell>
          <cell r="BQ949">
            <v>0</v>
          </cell>
          <cell r="BR949">
            <v>0</v>
          </cell>
          <cell r="BS949">
            <v>0</v>
          </cell>
          <cell r="BT949">
            <v>0</v>
          </cell>
          <cell r="BU949">
            <v>0</v>
          </cell>
          <cell r="BV949">
            <v>0</v>
          </cell>
          <cell r="BW949">
            <v>0</v>
          </cell>
          <cell r="BX949">
            <v>0</v>
          </cell>
          <cell r="BY949">
            <v>0</v>
          </cell>
          <cell r="BZ949">
            <v>0</v>
          </cell>
          <cell r="CA949">
            <v>0</v>
          </cell>
          <cell r="CB949">
            <v>0</v>
          </cell>
          <cell r="CC949">
            <v>0</v>
          </cell>
          <cell r="CD949">
            <v>0</v>
          </cell>
          <cell r="CE949">
            <v>0</v>
          </cell>
          <cell r="CF949">
            <v>0</v>
          </cell>
          <cell r="CG949">
            <v>0</v>
          </cell>
          <cell r="CH949">
            <v>0</v>
          </cell>
          <cell r="CI949">
            <v>0</v>
          </cell>
          <cell r="CJ949">
            <v>0</v>
          </cell>
          <cell r="CK949">
            <v>0</v>
          </cell>
          <cell r="CL949">
            <v>0</v>
          </cell>
          <cell r="CM949">
            <v>0</v>
          </cell>
          <cell r="CN949">
            <v>0</v>
          </cell>
          <cell r="CO949">
            <v>0</v>
          </cell>
          <cell r="CP949">
            <v>0</v>
          </cell>
          <cell r="CQ949">
            <v>0</v>
          </cell>
          <cell r="CR949">
            <v>0</v>
          </cell>
          <cell r="CS949">
            <v>0</v>
          </cell>
          <cell r="CT949">
            <v>0</v>
          </cell>
          <cell r="CU949">
            <v>0</v>
          </cell>
          <cell r="CV949">
            <v>0</v>
          </cell>
          <cell r="CW949">
            <v>0</v>
          </cell>
          <cell r="CX949">
            <v>0</v>
          </cell>
          <cell r="CY949">
            <v>0</v>
          </cell>
          <cell r="CZ949">
            <v>0</v>
          </cell>
          <cell r="DA949">
            <v>0</v>
          </cell>
          <cell r="DB949">
            <v>0</v>
          </cell>
          <cell r="DC949">
            <v>0</v>
          </cell>
          <cell r="DD949">
            <v>0</v>
          </cell>
          <cell r="DE949">
            <v>0</v>
          </cell>
          <cell r="DF949">
            <v>0</v>
          </cell>
          <cell r="DG949">
            <v>0</v>
          </cell>
          <cell r="DH949">
            <v>0</v>
          </cell>
          <cell r="DI949">
            <v>0</v>
          </cell>
          <cell r="DJ949">
            <v>0</v>
          </cell>
          <cell r="DK949">
            <v>0</v>
          </cell>
          <cell r="DL949">
            <v>0</v>
          </cell>
          <cell r="DM949">
            <v>0</v>
          </cell>
          <cell r="DN949">
            <v>0</v>
          </cell>
          <cell r="DO949">
            <v>0</v>
          </cell>
          <cell r="DP949">
            <v>0</v>
          </cell>
          <cell r="DQ949">
            <v>0</v>
          </cell>
          <cell r="DR949">
            <v>0</v>
          </cell>
          <cell r="DS949">
            <v>0</v>
          </cell>
          <cell r="DT949">
            <v>0</v>
          </cell>
          <cell r="DU949">
            <v>0</v>
          </cell>
          <cell r="DV949">
            <v>0</v>
          </cell>
          <cell r="DW949">
            <v>0</v>
          </cell>
          <cell r="DX949">
            <v>0</v>
          </cell>
          <cell r="DY949">
            <v>0</v>
          </cell>
          <cell r="DZ949">
            <v>0</v>
          </cell>
          <cell r="EA949">
            <v>0</v>
          </cell>
          <cell r="EB949">
            <v>0</v>
          </cell>
          <cell r="EC949">
            <v>0</v>
          </cell>
          <cell r="ED949">
            <v>0</v>
          </cell>
          <cell r="EE949">
            <v>0</v>
          </cell>
          <cell r="EF949">
            <v>0</v>
          </cell>
          <cell r="EG949">
            <v>0</v>
          </cell>
          <cell r="EH949">
            <v>0</v>
          </cell>
          <cell r="EI949">
            <v>0</v>
          </cell>
          <cell r="EJ949">
            <v>0</v>
          </cell>
          <cell r="EK949">
            <v>0</v>
          </cell>
          <cell r="EL949">
            <v>0</v>
          </cell>
          <cell r="EM949">
            <v>0</v>
          </cell>
          <cell r="EN949">
            <v>0</v>
          </cell>
        </row>
        <row r="950">
          <cell r="A950">
            <v>0</v>
          </cell>
          <cell r="B950">
            <v>0</v>
          </cell>
          <cell r="C950">
            <v>0</v>
          </cell>
          <cell r="D950">
            <v>0</v>
          </cell>
          <cell r="E950">
            <v>0</v>
          </cell>
          <cell r="F950">
            <v>0</v>
          </cell>
          <cell r="G950">
            <v>0</v>
          </cell>
          <cell r="I950">
            <v>0</v>
          </cell>
          <cell r="J950">
            <v>0</v>
          </cell>
          <cell r="K950">
            <v>0</v>
          </cell>
          <cell r="L950">
            <v>0</v>
          </cell>
          <cell r="M950">
            <v>0</v>
          </cell>
          <cell r="N950">
            <v>0</v>
          </cell>
          <cell r="O950">
            <v>0</v>
          </cell>
          <cell r="P950">
            <v>0</v>
          </cell>
          <cell r="Q950">
            <v>0</v>
          </cell>
          <cell r="R950">
            <v>0</v>
          </cell>
          <cell r="S950">
            <v>0</v>
          </cell>
          <cell r="T950">
            <v>0</v>
          </cell>
          <cell r="U950">
            <v>0</v>
          </cell>
          <cell r="V950">
            <v>0</v>
          </cell>
          <cell r="W950">
            <v>0</v>
          </cell>
          <cell r="X950">
            <v>0</v>
          </cell>
          <cell r="Y950">
            <v>0</v>
          </cell>
          <cell r="Z950">
            <v>0</v>
          </cell>
          <cell r="AA950">
            <v>0</v>
          </cell>
          <cell r="AB950">
            <v>0</v>
          </cell>
          <cell r="AC950">
            <v>0</v>
          </cell>
          <cell r="AD950">
            <v>0</v>
          </cell>
          <cell r="AE950">
            <v>0</v>
          </cell>
          <cell r="AF950">
            <v>0</v>
          </cell>
          <cell r="AG950">
            <v>0</v>
          </cell>
          <cell r="AH950">
            <v>0</v>
          </cell>
          <cell r="AI950">
            <v>0</v>
          </cell>
          <cell r="AJ950">
            <v>0</v>
          </cell>
          <cell r="AK950">
            <v>0</v>
          </cell>
          <cell r="AL950">
            <v>0</v>
          </cell>
          <cell r="AM950">
            <v>0</v>
          </cell>
          <cell r="AN950">
            <v>0</v>
          </cell>
          <cell r="AO950">
            <v>0</v>
          </cell>
          <cell r="AP950">
            <v>0</v>
          </cell>
          <cell r="AQ950">
            <v>0</v>
          </cell>
          <cell r="AR950">
            <v>0</v>
          </cell>
          <cell r="AS950">
            <v>0</v>
          </cell>
          <cell r="AT950">
            <v>0</v>
          </cell>
          <cell r="AU950">
            <v>0</v>
          </cell>
          <cell r="AV950">
            <v>0</v>
          </cell>
          <cell r="AW950">
            <v>0</v>
          </cell>
          <cell r="AX950">
            <v>0</v>
          </cell>
          <cell r="AY950">
            <v>0</v>
          </cell>
          <cell r="AZ950">
            <v>0</v>
          </cell>
          <cell r="BA950">
            <v>0</v>
          </cell>
          <cell r="BB950">
            <v>0</v>
          </cell>
          <cell r="BC950">
            <v>0</v>
          </cell>
          <cell r="BD950">
            <v>0</v>
          </cell>
          <cell r="BE950">
            <v>0</v>
          </cell>
          <cell r="BF950">
            <v>0</v>
          </cell>
          <cell r="BG950">
            <v>0</v>
          </cell>
          <cell r="BH950">
            <v>0</v>
          </cell>
          <cell r="BI950">
            <v>0</v>
          </cell>
          <cell r="BJ950">
            <v>0</v>
          </cell>
          <cell r="BK950">
            <v>0</v>
          </cell>
          <cell r="BL950">
            <v>0</v>
          </cell>
          <cell r="BM950">
            <v>0</v>
          </cell>
          <cell r="BN950">
            <v>0</v>
          </cell>
          <cell r="BO950">
            <v>0</v>
          </cell>
          <cell r="BP950">
            <v>0</v>
          </cell>
          <cell r="BQ950">
            <v>0</v>
          </cell>
          <cell r="BR950">
            <v>0</v>
          </cell>
          <cell r="BS950">
            <v>0</v>
          </cell>
          <cell r="BT950">
            <v>0</v>
          </cell>
          <cell r="BU950">
            <v>0</v>
          </cell>
          <cell r="BV950">
            <v>0</v>
          </cell>
          <cell r="BW950">
            <v>0</v>
          </cell>
          <cell r="BX950">
            <v>0</v>
          </cell>
          <cell r="BY950">
            <v>0</v>
          </cell>
          <cell r="BZ950">
            <v>0</v>
          </cell>
          <cell r="CA950">
            <v>0</v>
          </cell>
          <cell r="CB950">
            <v>0</v>
          </cell>
          <cell r="CC950">
            <v>0</v>
          </cell>
          <cell r="CD950">
            <v>0</v>
          </cell>
          <cell r="CE950">
            <v>0</v>
          </cell>
          <cell r="CF950">
            <v>0</v>
          </cell>
          <cell r="CG950">
            <v>0</v>
          </cell>
          <cell r="CH950">
            <v>0</v>
          </cell>
          <cell r="CI950">
            <v>0</v>
          </cell>
          <cell r="CJ950">
            <v>0</v>
          </cell>
          <cell r="CK950">
            <v>0</v>
          </cell>
          <cell r="CL950">
            <v>0</v>
          </cell>
          <cell r="CM950">
            <v>0</v>
          </cell>
          <cell r="CN950">
            <v>0</v>
          </cell>
          <cell r="CO950">
            <v>0</v>
          </cell>
          <cell r="CP950">
            <v>0</v>
          </cell>
          <cell r="CQ950">
            <v>0</v>
          </cell>
          <cell r="CR950">
            <v>0</v>
          </cell>
          <cell r="CS950">
            <v>0</v>
          </cell>
          <cell r="CT950">
            <v>0</v>
          </cell>
          <cell r="CU950">
            <v>0</v>
          </cell>
          <cell r="CV950">
            <v>0</v>
          </cell>
          <cell r="CW950">
            <v>0</v>
          </cell>
          <cell r="CX950">
            <v>0</v>
          </cell>
          <cell r="CY950">
            <v>0</v>
          </cell>
          <cell r="CZ950">
            <v>0</v>
          </cell>
          <cell r="DA950">
            <v>0</v>
          </cell>
          <cell r="DB950">
            <v>0</v>
          </cell>
          <cell r="DC950">
            <v>0</v>
          </cell>
          <cell r="DD950">
            <v>0</v>
          </cell>
          <cell r="DE950">
            <v>0</v>
          </cell>
          <cell r="DF950">
            <v>0</v>
          </cell>
          <cell r="DG950">
            <v>0</v>
          </cell>
          <cell r="DH950">
            <v>0</v>
          </cell>
          <cell r="DI950">
            <v>0</v>
          </cell>
          <cell r="DJ950">
            <v>0</v>
          </cell>
          <cell r="DK950">
            <v>0</v>
          </cell>
          <cell r="DL950">
            <v>0</v>
          </cell>
          <cell r="DM950">
            <v>0</v>
          </cell>
          <cell r="DN950">
            <v>0</v>
          </cell>
          <cell r="DO950">
            <v>0</v>
          </cell>
          <cell r="DP950">
            <v>0</v>
          </cell>
          <cell r="DQ950">
            <v>0</v>
          </cell>
          <cell r="DR950">
            <v>0</v>
          </cell>
          <cell r="DS950">
            <v>0</v>
          </cell>
          <cell r="DT950">
            <v>0</v>
          </cell>
          <cell r="DU950">
            <v>0</v>
          </cell>
          <cell r="DV950">
            <v>0</v>
          </cell>
          <cell r="DW950">
            <v>0</v>
          </cell>
          <cell r="DX950">
            <v>0</v>
          </cell>
          <cell r="DY950">
            <v>0</v>
          </cell>
          <cell r="DZ950">
            <v>0</v>
          </cell>
          <cell r="EA950">
            <v>0</v>
          </cell>
          <cell r="EB950">
            <v>0</v>
          </cell>
          <cell r="EC950">
            <v>0</v>
          </cell>
          <cell r="ED950">
            <v>0</v>
          </cell>
          <cell r="EE950">
            <v>0</v>
          </cell>
          <cell r="EF950">
            <v>0</v>
          </cell>
          <cell r="EG950">
            <v>0</v>
          </cell>
          <cell r="EH950">
            <v>0</v>
          </cell>
          <cell r="EI950">
            <v>0</v>
          </cell>
          <cell r="EJ950">
            <v>0</v>
          </cell>
          <cell r="EK950">
            <v>0</v>
          </cell>
          <cell r="EL950">
            <v>0</v>
          </cell>
          <cell r="EM950">
            <v>0</v>
          </cell>
          <cell r="EN950">
            <v>0</v>
          </cell>
        </row>
        <row r="951">
          <cell r="A951">
            <v>0</v>
          </cell>
          <cell r="B951">
            <v>0</v>
          </cell>
          <cell r="C951">
            <v>0</v>
          </cell>
          <cell r="D951">
            <v>0</v>
          </cell>
          <cell r="E951">
            <v>0</v>
          </cell>
          <cell r="F951">
            <v>0</v>
          </cell>
          <cell r="G951">
            <v>0</v>
          </cell>
          <cell r="I951">
            <v>0</v>
          </cell>
          <cell r="J951">
            <v>0</v>
          </cell>
          <cell r="K951">
            <v>0</v>
          </cell>
          <cell r="L951">
            <v>0</v>
          </cell>
          <cell r="M951">
            <v>0</v>
          </cell>
          <cell r="N951">
            <v>0</v>
          </cell>
          <cell r="O951">
            <v>0</v>
          </cell>
          <cell r="P951">
            <v>0</v>
          </cell>
          <cell r="Q951">
            <v>0</v>
          </cell>
          <cell r="R951">
            <v>0</v>
          </cell>
          <cell r="S951">
            <v>0</v>
          </cell>
          <cell r="T951">
            <v>0</v>
          </cell>
          <cell r="U951">
            <v>0</v>
          </cell>
          <cell r="V951">
            <v>0</v>
          </cell>
          <cell r="W951">
            <v>0</v>
          </cell>
          <cell r="X951">
            <v>0</v>
          </cell>
          <cell r="Y951">
            <v>0</v>
          </cell>
          <cell r="Z951">
            <v>0</v>
          </cell>
          <cell r="AA951">
            <v>0</v>
          </cell>
          <cell r="AB951">
            <v>0</v>
          </cell>
          <cell r="AC951">
            <v>0</v>
          </cell>
          <cell r="AD951">
            <v>0</v>
          </cell>
          <cell r="AE951">
            <v>0</v>
          </cell>
          <cell r="AF951">
            <v>0</v>
          </cell>
          <cell r="AG951">
            <v>0</v>
          </cell>
          <cell r="AH951">
            <v>0</v>
          </cell>
          <cell r="AI951">
            <v>0</v>
          </cell>
          <cell r="AJ951">
            <v>0</v>
          </cell>
          <cell r="AK951">
            <v>0</v>
          </cell>
          <cell r="AL951">
            <v>0</v>
          </cell>
          <cell r="AM951">
            <v>0</v>
          </cell>
          <cell r="AN951">
            <v>0</v>
          </cell>
          <cell r="AO951">
            <v>0</v>
          </cell>
          <cell r="AP951">
            <v>0</v>
          </cell>
          <cell r="AQ951">
            <v>0</v>
          </cell>
          <cell r="AR951">
            <v>0</v>
          </cell>
          <cell r="AS951">
            <v>0</v>
          </cell>
          <cell r="AT951">
            <v>0</v>
          </cell>
          <cell r="AU951">
            <v>0</v>
          </cell>
          <cell r="AV951">
            <v>0</v>
          </cell>
          <cell r="AW951">
            <v>0</v>
          </cell>
          <cell r="AX951">
            <v>0</v>
          </cell>
          <cell r="AY951">
            <v>0</v>
          </cell>
          <cell r="AZ951">
            <v>0</v>
          </cell>
          <cell r="BA951">
            <v>0</v>
          </cell>
          <cell r="BB951">
            <v>0</v>
          </cell>
          <cell r="BC951">
            <v>0</v>
          </cell>
          <cell r="BD951">
            <v>0</v>
          </cell>
          <cell r="BE951">
            <v>0</v>
          </cell>
          <cell r="BF951">
            <v>0</v>
          </cell>
          <cell r="BG951">
            <v>0</v>
          </cell>
          <cell r="BH951">
            <v>0</v>
          </cell>
          <cell r="BI951">
            <v>0</v>
          </cell>
          <cell r="BJ951">
            <v>0</v>
          </cell>
          <cell r="BK951">
            <v>0</v>
          </cell>
          <cell r="BL951">
            <v>0</v>
          </cell>
          <cell r="BM951">
            <v>0</v>
          </cell>
          <cell r="BN951">
            <v>0</v>
          </cell>
          <cell r="BO951">
            <v>0</v>
          </cell>
          <cell r="BP951">
            <v>0</v>
          </cell>
          <cell r="BQ951">
            <v>0</v>
          </cell>
          <cell r="BR951">
            <v>0</v>
          </cell>
          <cell r="BS951">
            <v>0</v>
          </cell>
          <cell r="BT951">
            <v>0</v>
          </cell>
          <cell r="BU951">
            <v>0</v>
          </cell>
          <cell r="BV951">
            <v>0</v>
          </cell>
          <cell r="BW951">
            <v>0</v>
          </cell>
          <cell r="BX951">
            <v>0</v>
          </cell>
          <cell r="BY951">
            <v>0</v>
          </cell>
          <cell r="BZ951">
            <v>0</v>
          </cell>
          <cell r="CA951">
            <v>0</v>
          </cell>
          <cell r="CB951">
            <v>0</v>
          </cell>
          <cell r="CC951">
            <v>0</v>
          </cell>
          <cell r="CD951">
            <v>0</v>
          </cell>
          <cell r="CE951">
            <v>0</v>
          </cell>
          <cell r="CF951">
            <v>0</v>
          </cell>
          <cell r="CG951">
            <v>0</v>
          </cell>
          <cell r="CH951">
            <v>0</v>
          </cell>
          <cell r="CI951">
            <v>0</v>
          </cell>
          <cell r="CJ951">
            <v>0</v>
          </cell>
          <cell r="CK951">
            <v>0</v>
          </cell>
          <cell r="CL951">
            <v>0</v>
          </cell>
          <cell r="CM951">
            <v>0</v>
          </cell>
          <cell r="CN951">
            <v>0</v>
          </cell>
          <cell r="CO951">
            <v>0</v>
          </cell>
          <cell r="CP951">
            <v>0</v>
          </cell>
          <cell r="CQ951">
            <v>0</v>
          </cell>
          <cell r="CR951">
            <v>0</v>
          </cell>
          <cell r="CS951">
            <v>0</v>
          </cell>
          <cell r="CT951">
            <v>0</v>
          </cell>
          <cell r="CU951">
            <v>0</v>
          </cell>
          <cell r="CV951">
            <v>0</v>
          </cell>
          <cell r="CW951">
            <v>0</v>
          </cell>
          <cell r="CX951">
            <v>0</v>
          </cell>
          <cell r="CY951">
            <v>0</v>
          </cell>
          <cell r="CZ951">
            <v>0</v>
          </cell>
          <cell r="DA951">
            <v>0</v>
          </cell>
          <cell r="DB951">
            <v>0</v>
          </cell>
          <cell r="DC951">
            <v>0</v>
          </cell>
          <cell r="DD951">
            <v>0</v>
          </cell>
          <cell r="DE951">
            <v>0</v>
          </cell>
          <cell r="DF951">
            <v>0</v>
          </cell>
          <cell r="DG951">
            <v>0</v>
          </cell>
          <cell r="DH951">
            <v>0</v>
          </cell>
          <cell r="DI951">
            <v>0</v>
          </cell>
          <cell r="DJ951">
            <v>0</v>
          </cell>
          <cell r="DK951">
            <v>0</v>
          </cell>
          <cell r="DL951">
            <v>0</v>
          </cell>
          <cell r="DM951">
            <v>0</v>
          </cell>
          <cell r="DN951">
            <v>0</v>
          </cell>
          <cell r="DO951">
            <v>0</v>
          </cell>
          <cell r="DP951">
            <v>0</v>
          </cell>
          <cell r="DQ951">
            <v>0</v>
          </cell>
          <cell r="DR951">
            <v>0</v>
          </cell>
          <cell r="DS951">
            <v>0</v>
          </cell>
          <cell r="DT951">
            <v>0</v>
          </cell>
          <cell r="DU951">
            <v>0</v>
          </cell>
          <cell r="DV951">
            <v>0</v>
          </cell>
          <cell r="DW951">
            <v>0</v>
          </cell>
          <cell r="DX951">
            <v>0</v>
          </cell>
          <cell r="DY951">
            <v>0</v>
          </cell>
          <cell r="DZ951">
            <v>0</v>
          </cell>
          <cell r="EA951">
            <v>0</v>
          </cell>
          <cell r="EB951">
            <v>0</v>
          </cell>
          <cell r="EC951">
            <v>0</v>
          </cell>
          <cell r="ED951">
            <v>0</v>
          </cell>
          <cell r="EE951">
            <v>0</v>
          </cell>
          <cell r="EF951">
            <v>0</v>
          </cell>
          <cell r="EG951">
            <v>0</v>
          </cell>
          <cell r="EH951">
            <v>0</v>
          </cell>
          <cell r="EI951">
            <v>0</v>
          </cell>
          <cell r="EJ951">
            <v>0</v>
          </cell>
          <cell r="EK951">
            <v>0</v>
          </cell>
          <cell r="EL951">
            <v>0</v>
          </cell>
          <cell r="EM951">
            <v>0</v>
          </cell>
          <cell r="EN951">
            <v>0</v>
          </cell>
        </row>
        <row r="952">
          <cell r="A952">
            <v>0</v>
          </cell>
          <cell r="B952">
            <v>0</v>
          </cell>
          <cell r="C952">
            <v>0</v>
          </cell>
          <cell r="D952">
            <v>0</v>
          </cell>
          <cell r="E952">
            <v>0</v>
          </cell>
          <cell r="F952">
            <v>0</v>
          </cell>
          <cell r="G952">
            <v>0</v>
          </cell>
          <cell r="I952">
            <v>0</v>
          </cell>
          <cell r="J952">
            <v>0</v>
          </cell>
          <cell r="K952">
            <v>0</v>
          </cell>
          <cell r="L952">
            <v>0</v>
          </cell>
          <cell r="M952">
            <v>0</v>
          </cell>
          <cell r="N952">
            <v>0</v>
          </cell>
          <cell r="O952">
            <v>0</v>
          </cell>
          <cell r="P952">
            <v>0</v>
          </cell>
          <cell r="Q952">
            <v>0</v>
          </cell>
          <cell r="R952">
            <v>0</v>
          </cell>
          <cell r="S952">
            <v>0</v>
          </cell>
          <cell r="T952">
            <v>0</v>
          </cell>
          <cell r="U952">
            <v>0</v>
          </cell>
          <cell r="V952">
            <v>0</v>
          </cell>
          <cell r="W952">
            <v>0</v>
          </cell>
          <cell r="X952">
            <v>0</v>
          </cell>
          <cell r="Y952">
            <v>0</v>
          </cell>
          <cell r="Z952">
            <v>0</v>
          </cell>
          <cell r="AA952">
            <v>0</v>
          </cell>
          <cell r="AB952">
            <v>0</v>
          </cell>
          <cell r="AC952">
            <v>0</v>
          </cell>
          <cell r="AD952">
            <v>0</v>
          </cell>
          <cell r="AE952">
            <v>0</v>
          </cell>
          <cell r="AF952">
            <v>0</v>
          </cell>
          <cell r="AG952">
            <v>0</v>
          </cell>
          <cell r="AH952">
            <v>0</v>
          </cell>
          <cell r="AI952">
            <v>0</v>
          </cell>
          <cell r="AJ952">
            <v>0</v>
          </cell>
          <cell r="AK952">
            <v>0</v>
          </cell>
          <cell r="AL952">
            <v>0</v>
          </cell>
          <cell r="AM952">
            <v>0</v>
          </cell>
          <cell r="AN952">
            <v>0</v>
          </cell>
          <cell r="AO952">
            <v>0</v>
          </cell>
          <cell r="AP952">
            <v>0</v>
          </cell>
          <cell r="AQ952">
            <v>0</v>
          </cell>
          <cell r="AR952">
            <v>0</v>
          </cell>
          <cell r="AS952">
            <v>0</v>
          </cell>
          <cell r="AT952">
            <v>0</v>
          </cell>
          <cell r="AU952">
            <v>0</v>
          </cell>
          <cell r="AV952">
            <v>0</v>
          </cell>
          <cell r="AW952">
            <v>0</v>
          </cell>
          <cell r="AX952">
            <v>0</v>
          </cell>
          <cell r="AY952">
            <v>0</v>
          </cell>
          <cell r="AZ952">
            <v>0</v>
          </cell>
          <cell r="BA952">
            <v>0</v>
          </cell>
          <cell r="BB952">
            <v>0</v>
          </cell>
          <cell r="BC952">
            <v>0</v>
          </cell>
          <cell r="BD952">
            <v>0</v>
          </cell>
          <cell r="BE952">
            <v>0</v>
          </cell>
          <cell r="BF952">
            <v>0</v>
          </cell>
          <cell r="BG952">
            <v>0</v>
          </cell>
          <cell r="BH952">
            <v>0</v>
          </cell>
          <cell r="BI952">
            <v>0</v>
          </cell>
          <cell r="BJ952">
            <v>0</v>
          </cell>
          <cell r="BK952">
            <v>0</v>
          </cell>
          <cell r="BL952">
            <v>0</v>
          </cell>
          <cell r="BM952">
            <v>0</v>
          </cell>
          <cell r="BN952">
            <v>0</v>
          </cell>
          <cell r="BO952">
            <v>0</v>
          </cell>
          <cell r="BP952">
            <v>0</v>
          </cell>
          <cell r="BQ952">
            <v>0</v>
          </cell>
          <cell r="BR952">
            <v>0</v>
          </cell>
          <cell r="BS952">
            <v>0</v>
          </cell>
          <cell r="BT952">
            <v>0</v>
          </cell>
          <cell r="BU952">
            <v>0</v>
          </cell>
          <cell r="BV952">
            <v>0</v>
          </cell>
          <cell r="BW952">
            <v>0</v>
          </cell>
          <cell r="BX952">
            <v>0</v>
          </cell>
          <cell r="BY952">
            <v>0</v>
          </cell>
          <cell r="BZ952">
            <v>0</v>
          </cell>
          <cell r="CA952">
            <v>0</v>
          </cell>
          <cell r="CB952">
            <v>0</v>
          </cell>
          <cell r="CC952">
            <v>0</v>
          </cell>
          <cell r="CD952">
            <v>0</v>
          </cell>
          <cell r="CE952">
            <v>0</v>
          </cell>
          <cell r="CF952">
            <v>0</v>
          </cell>
          <cell r="CG952">
            <v>0</v>
          </cell>
          <cell r="CH952">
            <v>0</v>
          </cell>
          <cell r="CI952">
            <v>0</v>
          </cell>
          <cell r="CJ952">
            <v>0</v>
          </cell>
          <cell r="CK952">
            <v>0</v>
          </cell>
          <cell r="CL952">
            <v>0</v>
          </cell>
          <cell r="CM952">
            <v>0</v>
          </cell>
          <cell r="CN952">
            <v>0</v>
          </cell>
          <cell r="CO952">
            <v>0</v>
          </cell>
          <cell r="CP952">
            <v>0</v>
          </cell>
          <cell r="CQ952">
            <v>0</v>
          </cell>
          <cell r="CR952">
            <v>0</v>
          </cell>
          <cell r="CS952">
            <v>0</v>
          </cell>
          <cell r="CT952">
            <v>0</v>
          </cell>
          <cell r="CU952">
            <v>0</v>
          </cell>
          <cell r="CV952">
            <v>0</v>
          </cell>
          <cell r="CW952">
            <v>0</v>
          </cell>
          <cell r="CX952">
            <v>0</v>
          </cell>
          <cell r="CY952">
            <v>0</v>
          </cell>
          <cell r="CZ952">
            <v>0</v>
          </cell>
          <cell r="DA952">
            <v>0</v>
          </cell>
          <cell r="DB952">
            <v>0</v>
          </cell>
          <cell r="DC952">
            <v>0</v>
          </cell>
          <cell r="DD952">
            <v>0</v>
          </cell>
          <cell r="DE952">
            <v>0</v>
          </cell>
          <cell r="DF952">
            <v>0</v>
          </cell>
          <cell r="DG952">
            <v>0</v>
          </cell>
          <cell r="DH952">
            <v>0</v>
          </cell>
          <cell r="DI952">
            <v>0</v>
          </cell>
          <cell r="DJ952">
            <v>0</v>
          </cell>
          <cell r="DK952">
            <v>0</v>
          </cell>
          <cell r="DL952">
            <v>0</v>
          </cell>
          <cell r="DM952">
            <v>0</v>
          </cell>
          <cell r="DN952">
            <v>0</v>
          </cell>
          <cell r="DO952">
            <v>0</v>
          </cell>
          <cell r="DP952">
            <v>0</v>
          </cell>
          <cell r="DQ952">
            <v>0</v>
          </cell>
          <cell r="DR952">
            <v>0</v>
          </cell>
          <cell r="DS952">
            <v>0</v>
          </cell>
          <cell r="DT952">
            <v>0</v>
          </cell>
          <cell r="DU952">
            <v>0</v>
          </cell>
          <cell r="DV952">
            <v>0</v>
          </cell>
          <cell r="DW952">
            <v>0</v>
          </cell>
          <cell r="DX952">
            <v>0</v>
          </cell>
          <cell r="DY952">
            <v>0</v>
          </cell>
          <cell r="DZ952">
            <v>0</v>
          </cell>
          <cell r="EA952">
            <v>0</v>
          </cell>
          <cell r="EB952">
            <v>0</v>
          </cell>
          <cell r="EC952">
            <v>0</v>
          </cell>
          <cell r="ED952">
            <v>0</v>
          </cell>
          <cell r="EE952">
            <v>0</v>
          </cell>
          <cell r="EF952">
            <v>0</v>
          </cell>
          <cell r="EG952">
            <v>0</v>
          </cell>
          <cell r="EH952">
            <v>0</v>
          </cell>
          <cell r="EI952">
            <v>0</v>
          </cell>
          <cell r="EJ952">
            <v>0</v>
          </cell>
          <cell r="EK952">
            <v>0</v>
          </cell>
          <cell r="EL952">
            <v>0</v>
          </cell>
          <cell r="EM952">
            <v>0</v>
          </cell>
          <cell r="EN952">
            <v>0</v>
          </cell>
        </row>
        <row r="953">
          <cell r="A953">
            <v>0</v>
          </cell>
          <cell r="B953">
            <v>0</v>
          </cell>
          <cell r="C953">
            <v>0</v>
          </cell>
          <cell r="D953">
            <v>0</v>
          </cell>
          <cell r="E953">
            <v>0</v>
          </cell>
          <cell r="F953">
            <v>0</v>
          </cell>
          <cell r="G953">
            <v>0</v>
          </cell>
          <cell r="I953">
            <v>0</v>
          </cell>
          <cell r="J953">
            <v>0</v>
          </cell>
          <cell r="K953">
            <v>0</v>
          </cell>
          <cell r="L953">
            <v>0</v>
          </cell>
          <cell r="M953">
            <v>0</v>
          </cell>
          <cell r="N953">
            <v>0</v>
          </cell>
          <cell r="O953">
            <v>0</v>
          </cell>
          <cell r="P953">
            <v>0</v>
          </cell>
          <cell r="Q953">
            <v>0</v>
          </cell>
          <cell r="R953">
            <v>0</v>
          </cell>
          <cell r="S953">
            <v>0</v>
          </cell>
          <cell r="T953">
            <v>0</v>
          </cell>
          <cell r="U953">
            <v>0</v>
          </cell>
          <cell r="V953">
            <v>0</v>
          </cell>
          <cell r="W953">
            <v>0</v>
          </cell>
          <cell r="X953">
            <v>0</v>
          </cell>
          <cell r="Y953">
            <v>0</v>
          </cell>
          <cell r="Z953">
            <v>0</v>
          </cell>
          <cell r="AA953">
            <v>0</v>
          </cell>
          <cell r="AB953">
            <v>0</v>
          </cell>
          <cell r="AC953">
            <v>0</v>
          </cell>
          <cell r="AD953">
            <v>0</v>
          </cell>
          <cell r="AE953">
            <v>0</v>
          </cell>
          <cell r="AF953">
            <v>0</v>
          </cell>
          <cell r="AG953">
            <v>0</v>
          </cell>
          <cell r="AH953">
            <v>0</v>
          </cell>
          <cell r="AI953">
            <v>0</v>
          </cell>
          <cell r="AJ953">
            <v>0</v>
          </cell>
          <cell r="AK953">
            <v>0</v>
          </cell>
          <cell r="AL953">
            <v>0</v>
          </cell>
          <cell r="AM953">
            <v>0</v>
          </cell>
          <cell r="AN953">
            <v>0</v>
          </cell>
          <cell r="AO953">
            <v>0</v>
          </cell>
          <cell r="AP953">
            <v>0</v>
          </cell>
          <cell r="AQ953">
            <v>0</v>
          </cell>
          <cell r="AR953">
            <v>0</v>
          </cell>
          <cell r="AS953">
            <v>0</v>
          </cell>
          <cell r="AT953">
            <v>0</v>
          </cell>
          <cell r="AU953">
            <v>0</v>
          </cell>
          <cell r="AV953">
            <v>0</v>
          </cell>
          <cell r="AW953">
            <v>0</v>
          </cell>
          <cell r="AX953">
            <v>0</v>
          </cell>
          <cell r="AY953">
            <v>0</v>
          </cell>
          <cell r="AZ953">
            <v>0</v>
          </cell>
          <cell r="BA953">
            <v>0</v>
          </cell>
          <cell r="BB953">
            <v>0</v>
          </cell>
          <cell r="BC953">
            <v>0</v>
          </cell>
          <cell r="BD953">
            <v>0</v>
          </cell>
          <cell r="BE953">
            <v>0</v>
          </cell>
          <cell r="BF953">
            <v>0</v>
          </cell>
          <cell r="BG953">
            <v>0</v>
          </cell>
          <cell r="BH953">
            <v>0</v>
          </cell>
          <cell r="BI953">
            <v>0</v>
          </cell>
          <cell r="BJ953">
            <v>0</v>
          </cell>
          <cell r="BK953">
            <v>0</v>
          </cell>
          <cell r="BL953">
            <v>0</v>
          </cell>
          <cell r="BM953">
            <v>0</v>
          </cell>
          <cell r="BN953">
            <v>0</v>
          </cell>
          <cell r="BO953">
            <v>0</v>
          </cell>
          <cell r="BP953">
            <v>0</v>
          </cell>
          <cell r="BQ953">
            <v>0</v>
          </cell>
          <cell r="BR953">
            <v>0</v>
          </cell>
          <cell r="BS953">
            <v>0</v>
          </cell>
          <cell r="BT953">
            <v>0</v>
          </cell>
          <cell r="BU953">
            <v>0</v>
          </cell>
          <cell r="BV953">
            <v>0</v>
          </cell>
          <cell r="BW953">
            <v>0</v>
          </cell>
          <cell r="BX953">
            <v>0</v>
          </cell>
          <cell r="BY953">
            <v>0</v>
          </cell>
          <cell r="BZ953">
            <v>0</v>
          </cell>
          <cell r="CA953">
            <v>0</v>
          </cell>
          <cell r="CB953">
            <v>0</v>
          </cell>
          <cell r="CC953">
            <v>0</v>
          </cell>
          <cell r="CD953">
            <v>0</v>
          </cell>
          <cell r="CE953">
            <v>0</v>
          </cell>
          <cell r="CF953">
            <v>0</v>
          </cell>
          <cell r="CG953">
            <v>0</v>
          </cell>
          <cell r="CH953">
            <v>0</v>
          </cell>
          <cell r="CI953">
            <v>0</v>
          </cell>
          <cell r="CJ953">
            <v>0</v>
          </cell>
          <cell r="CK953">
            <v>0</v>
          </cell>
          <cell r="CL953">
            <v>0</v>
          </cell>
          <cell r="CM953">
            <v>0</v>
          </cell>
          <cell r="CN953">
            <v>0</v>
          </cell>
          <cell r="CO953">
            <v>0</v>
          </cell>
          <cell r="CP953">
            <v>0</v>
          </cell>
          <cell r="CQ953">
            <v>0</v>
          </cell>
          <cell r="CR953">
            <v>0</v>
          </cell>
          <cell r="CS953">
            <v>0</v>
          </cell>
          <cell r="CT953">
            <v>0</v>
          </cell>
          <cell r="CU953">
            <v>0</v>
          </cell>
          <cell r="CV953">
            <v>0</v>
          </cell>
          <cell r="CW953">
            <v>0</v>
          </cell>
          <cell r="CX953">
            <v>0</v>
          </cell>
          <cell r="CY953">
            <v>0</v>
          </cell>
          <cell r="CZ953">
            <v>0</v>
          </cell>
          <cell r="DA953">
            <v>0</v>
          </cell>
          <cell r="DB953">
            <v>0</v>
          </cell>
          <cell r="DC953">
            <v>0</v>
          </cell>
          <cell r="DD953">
            <v>0</v>
          </cell>
          <cell r="DE953">
            <v>0</v>
          </cell>
          <cell r="DF953">
            <v>0</v>
          </cell>
          <cell r="DG953">
            <v>0</v>
          </cell>
          <cell r="DH953">
            <v>0</v>
          </cell>
          <cell r="DI953">
            <v>0</v>
          </cell>
          <cell r="DJ953">
            <v>0</v>
          </cell>
          <cell r="DK953">
            <v>0</v>
          </cell>
          <cell r="DL953">
            <v>0</v>
          </cell>
          <cell r="DM953">
            <v>0</v>
          </cell>
          <cell r="DN953">
            <v>0</v>
          </cell>
          <cell r="DO953">
            <v>0</v>
          </cell>
          <cell r="DP953">
            <v>0</v>
          </cell>
          <cell r="DQ953">
            <v>0</v>
          </cell>
          <cell r="DR953">
            <v>0</v>
          </cell>
          <cell r="DS953">
            <v>0</v>
          </cell>
          <cell r="DT953">
            <v>0</v>
          </cell>
          <cell r="DU953">
            <v>0</v>
          </cell>
          <cell r="DV953">
            <v>0</v>
          </cell>
          <cell r="DW953">
            <v>0</v>
          </cell>
          <cell r="DX953">
            <v>0</v>
          </cell>
          <cell r="DY953">
            <v>0</v>
          </cell>
          <cell r="DZ953">
            <v>0</v>
          </cell>
          <cell r="EA953">
            <v>0</v>
          </cell>
          <cell r="EB953">
            <v>0</v>
          </cell>
          <cell r="EC953">
            <v>0</v>
          </cell>
          <cell r="ED953">
            <v>0</v>
          </cell>
          <cell r="EE953">
            <v>0</v>
          </cell>
          <cell r="EF953">
            <v>0</v>
          </cell>
          <cell r="EG953">
            <v>0</v>
          </cell>
          <cell r="EH953">
            <v>0</v>
          </cell>
          <cell r="EI953">
            <v>0</v>
          </cell>
          <cell r="EJ953">
            <v>0</v>
          </cell>
          <cell r="EK953">
            <v>0</v>
          </cell>
          <cell r="EL953">
            <v>0</v>
          </cell>
          <cell r="EM953">
            <v>0</v>
          </cell>
          <cell r="EN953">
            <v>0</v>
          </cell>
        </row>
        <row r="954">
          <cell r="A954">
            <v>0</v>
          </cell>
          <cell r="B954">
            <v>0</v>
          </cell>
          <cell r="C954">
            <v>0</v>
          </cell>
          <cell r="D954">
            <v>0</v>
          </cell>
          <cell r="E954">
            <v>0</v>
          </cell>
          <cell r="F954">
            <v>0</v>
          </cell>
          <cell r="G954">
            <v>0</v>
          </cell>
          <cell r="I954">
            <v>0</v>
          </cell>
          <cell r="J954">
            <v>0</v>
          </cell>
          <cell r="K954">
            <v>0</v>
          </cell>
          <cell r="L954">
            <v>0</v>
          </cell>
          <cell r="M954">
            <v>0</v>
          </cell>
          <cell r="N954">
            <v>0</v>
          </cell>
          <cell r="O954">
            <v>0</v>
          </cell>
          <cell r="P954">
            <v>0</v>
          </cell>
          <cell r="Q954">
            <v>0</v>
          </cell>
          <cell r="R954">
            <v>0</v>
          </cell>
          <cell r="S954">
            <v>0</v>
          </cell>
          <cell r="T954">
            <v>0</v>
          </cell>
          <cell r="U954">
            <v>0</v>
          </cell>
          <cell r="V954">
            <v>0</v>
          </cell>
          <cell r="W954">
            <v>0</v>
          </cell>
          <cell r="X954">
            <v>0</v>
          </cell>
          <cell r="Y954">
            <v>0</v>
          </cell>
          <cell r="Z954">
            <v>0</v>
          </cell>
          <cell r="AA954">
            <v>0</v>
          </cell>
          <cell r="AB954">
            <v>0</v>
          </cell>
          <cell r="AC954">
            <v>0</v>
          </cell>
          <cell r="AD954">
            <v>0</v>
          </cell>
          <cell r="AE954">
            <v>0</v>
          </cell>
          <cell r="AF954">
            <v>0</v>
          </cell>
          <cell r="AG954">
            <v>0</v>
          </cell>
          <cell r="AH954">
            <v>0</v>
          </cell>
          <cell r="AI954">
            <v>0</v>
          </cell>
          <cell r="AJ954">
            <v>0</v>
          </cell>
          <cell r="AK954">
            <v>0</v>
          </cell>
          <cell r="AL954">
            <v>0</v>
          </cell>
          <cell r="AM954">
            <v>0</v>
          </cell>
          <cell r="AN954">
            <v>0</v>
          </cell>
          <cell r="AO954">
            <v>0</v>
          </cell>
          <cell r="AP954">
            <v>0</v>
          </cell>
          <cell r="AQ954">
            <v>0</v>
          </cell>
          <cell r="AR954">
            <v>0</v>
          </cell>
          <cell r="AS954">
            <v>0</v>
          </cell>
          <cell r="AT954">
            <v>0</v>
          </cell>
          <cell r="AU954">
            <v>0</v>
          </cell>
          <cell r="AV954">
            <v>0</v>
          </cell>
          <cell r="AW954">
            <v>0</v>
          </cell>
          <cell r="AX954">
            <v>0</v>
          </cell>
          <cell r="AY954">
            <v>0</v>
          </cell>
          <cell r="AZ954">
            <v>0</v>
          </cell>
          <cell r="BA954">
            <v>0</v>
          </cell>
          <cell r="BB954">
            <v>0</v>
          </cell>
          <cell r="BC954">
            <v>0</v>
          </cell>
          <cell r="BD954">
            <v>0</v>
          </cell>
          <cell r="BE954">
            <v>0</v>
          </cell>
          <cell r="BF954">
            <v>0</v>
          </cell>
          <cell r="BG954">
            <v>0</v>
          </cell>
          <cell r="BH954">
            <v>0</v>
          </cell>
          <cell r="BI954">
            <v>0</v>
          </cell>
          <cell r="BJ954">
            <v>0</v>
          </cell>
          <cell r="BK954">
            <v>0</v>
          </cell>
          <cell r="BL954">
            <v>0</v>
          </cell>
          <cell r="BM954">
            <v>0</v>
          </cell>
          <cell r="BN954">
            <v>0</v>
          </cell>
          <cell r="BO954">
            <v>0</v>
          </cell>
          <cell r="BP954">
            <v>0</v>
          </cell>
          <cell r="BQ954">
            <v>0</v>
          </cell>
          <cell r="BR954">
            <v>0</v>
          </cell>
          <cell r="BS954">
            <v>0</v>
          </cell>
          <cell r="BT954">
            <v>0</v>
          </cell>
          <cell r="BU954">
            <v>0</v>
          </cell>
          <cell r="BV954">
            <v>0</v>
          </cell>
          <cell r="BW954">
            <v>0</v>
          </cell>
          <cell r="BX954">
            <v>0</v>
          </cell>
          <cell r="BY954">
            <v>0</v>
          </cell>
          <cell r="BZ954">
            <v>0</v>
          </cell>
          <cell r="CA954">
            <v>0</v>
          </cell>
          <cell r="CB954">
            <v>0</v>
          </cell>
          <cell r="CC954">
            <v>0</v>
          </cell>
          <cell r="CD954">
            <v>0</v>
          </cell>
          <cell r="CE954">
            <v>0</v>
          </cell>
          <cell r="CF954">
            <v>0</v>
          </cell>
          <cell r="CG954">
            <v>0</v>
          </cell>
          <cell r="CH954">
            <v>0</v>
          </cell>
          <cell r="CI954">
            <v>0</v>
          </cell>
          <cell r="CJ954">
            <v>0</v>
          </cell>
          <cell r="CK954">
            <v>0</v>
          </cell>
          <cell r="CL954">
            <v>0</v>
          </cell>
          <cell r="CM954">
            <v>0</v>
          </cell>
          <cell r="CN954">
            <v>0</v>
          </cell>
          <cell r="CO954">
            <v>0</v>
          </cell>
          <cell r="CP954">
            <v>0</v>
          </cell>
          <cell r="CQ954">
            <v>0</v>
          </cell>
          <cell r="CR954">
            <v>0</v>
          </cell>
          <cell r="CS954">
            <v>0</v>
          </cell>
          <cell r="CT954">
            <v>0</v>
          </cell>
          <cell r="CU954">
            <v>0</v>
          </cell>
          <cell r="CV954">
            <v>0</v>
          </cell>
          <cell r="CW954">
            <v>0</v>
          </cell>
          <cell r="CX954">
            <v>0</v>
          </cell>
          <cell r="CY954">
            <v>0</v>
          </cell>
          <cell r="CZ954">
            <v>0</v>
          </cell>
          <cell r="DA954">
            <v>0</v>
          </cell>
          <cell r="DB954">
            <v>0</v>
          </cell>
          <cell r="DC954">
            <v>0</v>
          </cell>
          <cell r="DD954">
            <v>0</v>
          </cell>
          <cell r="DE954">
            <v>0</v>
          </cell>
          <cell r="DF954">
            <v>0</v>
          </cell>
          <cell r="DG954">
            <v>0</v>
          </cell>
          <cell r="DH954">
            <v>0</v>
          </cell>
          <cell r="DI954">
            <v>0</v>
          </cell>
          <cell r="DJ954">
            <v>0</v>
          </cell>
          <cell r="DK954">
            <v>0</v>
          </cell>
          <cell r="DL954">
            <v>0</v>
          </cell>
          <cell r="DM954">
            <v>0</v>
          </cell>
          <cell r="DN954">
            <v>0</v>
          </cell>
          <cell r="DO954">
            <v>0</v>
          </cell>
          <cell r="DP954">
            <v>0</v>
          </cell>
          <cell r="DQ954">
            <v>0</v>
          </cell>
          <cell r="DR954">
            <v>0</v>
          </cell>
          <cell r="DS954">
            <v>0</v>
          </cell>
          <cell r="DT954">
            <v>0</v>
          </cell>
          <cell r="DU954">
            <v>0</v>
          </cell>
          <cell r="DV954">
            <v>0</v>
          </cell>
          <cell r="DW954">
            <v>0</v>
          </cell>
          <cell r="DX954">
            <v>0</v>
          </cell>
          <cell r="DY954">
            <v>0</v>
          </cell>
          <cell r="DZ954">
            <v>0</v>
          </cell>
          <cell r="EA954">
            <v>0</v>
          </cell>
          <cell r="EB954">
            <v>0</v>
          </cell>
          <cell r="EC954">
            <v>0</v>
          </cell>
          <cell r="ED954">
            <v>0</v>
          </cell>
          <cell r="EE954">
            <v>0</v>
          </cell>
          <cell r="EF954">
            <v>0</v>
          </cell>
          <cell r="EG954">
            <v>0</v>
          </cell>
          <cell r="EH954">
            <v>0</v>
          </cell>
          <cell r="EI954">
            <v>0</v>
          </cell>
          <cell r="EJ954">
            <v>0</v>
          </cell>
          <cell r="EK954">
            <v>0</v>
          </cell>
          <cell r="EL954">
            <v>0</v>
          </cell>
          <cell r="EM954">
            <v>0</v>
          </cell>
          <cell r="EN954">
            <v>0</v>
          </cell>
        </row>
        <row r="955">
          <cell r="A955">
            <v>0</v>
          </cell>
          <cell r="B955">
            <v>0</v>
          </cell>
          <cell r="C955">
            <v>0</v>
          </cell>
          <cell r="D955">
            <v>0</v>
          </cell>
          <cell r="E955">
            <v>0</v>
          </cell>
          <cell r="F955">
            <v>0</v>
          </cell>
          <cell r="G955">
            <v>0</v>
          </cell>
          <cell r="I955">
            <v>0</v>
          </cell>
          <cell r="J955">
            <v>0</v>
          </cell>
          <cell r="K955">
            <v>0</v>
          </cell>
          <cell r="L955">
            <v>0</v>
          </cell>
          <cell r="M955">
            <v>0</v>
          </cell>
          <cell r="N955">
            <v>0</v>
          </cell>
          <cell r="O955">
            <v>0</v>
          </cell>
          <cell r="P955">
            <v>0</v>
          </cell>
          <cell r="Q955">
            <v>0</v>
          </cell>
          <cell r="R955">
            <v>0</v>
          </cell>
          <cell r="S955">
            <v>0</v>
          </cell>
          <cell r="T955">
            <v>0</v>
          </cell>
          <cell r="U955">
            <v>0</v>
          </cell>
          <cell r="V955">
            <v>0</v>
          </cell>
          <cell r="W955">
            <v>0</v>
          </cell>
          <cell r="X955">
            <v>0</v>
          </cell>
          <cell r="Y955">
            <v>0</v>
          </cell>
          <cell r="Z955">
            <v>0</v>
          </cell>
          <cell r="AA955">
            <v>0</v>
          </cell>
          <cell r="AB955">
            <v>0</v>
          </cell>
          <cell r="AC955">
            <v>0</v>
          </cell>
          <cell r="AD955">
            <v>0</v>
          </cell>
          <cell r="AE955">
            <v>0</v>
          </cell>
          <cell r="AF955">
            <v>0</v>
          </cell>
          <cell r="AG955">
            <v>0</v>
          </cell>
          <cell r="AH955">
            <v>0</v>
          </cell>
          <cell r="AI955">
            <v>0</v>
          </cell>
          <cell r="AJ955">
            <v>0</v>
          </cell>
          <cell r="AK955">
            <v>0</v>
          </cell>
          <cell r="AL955">
            <v>0</v>
          </cell>
          <cell r="AM955">
            <v>0</v>
          </cell>
          <cell r="AN955">
            <v>0</v>
          </cell>
          <cell r="AO955">
            <v>0</v>
          </cell>
          <cell r="AP955">
            <v>0</v>
          </cell>
          <cell r="AQ955">
            <v>0</v>
          </cell>
          <cell r="AR955">
            <v>0</v>
          </cell>
          <cell r="AS955">
            <v>0</v>
          </cell>
          <cell r="AT955">
            <v>0</v>
          </cell>
          <cell r="AU955">
            <v>0</v>
          </cell>
          <cell r="AV955">
            <v>0</v>
          </cell>
          <cell r="AW955">
            <v>0</v>
          </cell>
          <cell r="AX955">
            <v>0</v>
          </cell>
          <cell r="AY955">
            <v>0</v>
          </cell>
          <cell r="AZ955">
            <v>0</v>
          </cell>
          <cell r="BA955">
            <v>0</v>
          </cell>
          <cell r="BB955">
            <v>0</v>
          </cell>
          <cell r="BC955">
            <v>0</v>
          </cell>
          <cell r="BD955">
            <v>0</v>
          </cell>
          <cell r="BE955">
            <v>0</v>
          </cell>
          <cell r="BF955">
            <v>0</v>
          </cell>
          <cell r="BG955">
            <v>0</v>
          </cell>
          <cell r="BH955">
            <v>0</v>
          </cell>
          <cell r="BI955">
            <v>0</v>
          </cell>
          <cell r="BJ955">
            <v>0</v>
          </cell>
          <cell r="BK955">
            <v>0</v>
          </cell>
          <cell r="BL955">
            <v>0</v>
          </cell>
          <cell r="BM955">
            <v>0</v>
          </cell>
          <cell r="BN955">
            <v>0</v>
          </cell>
          <cell r="BO955">
            <v>0</v>
          </cell>
          <cell r="BP955">
            <v>0</v>
          </cell>
          <cell r="BQ955">
            <v>0</v>
          </cell>
          <cell r="BR955">
            <v>0</v>
          </cell>
          <cell r="BS955">
            <v>0</v>
          </cell>
          <cell r="BT955">
            <v>0</v>
          </cell>
          <cell r="BU955">
            <v>0</v>
          </cell>
          <cell r="BV955">
            <v>0</v>
          </cell>
          <cell r="BW955">
            <v>0</v>
          </cell>
          <cell r="BX955">
            <v>0</v>
          </cell>
          <cell r="BY955">
            <v>0</v>
          </cell>
          <cell r="BZ955">
            <v>0</v>
          </cell>
          <cell r="CA955">
            <v>0</v>
          </cell>
          <cell r="CB955">
            <v>0</v>
          </cell>
          <cell r="CC955">
            <v>0</v>
          </cell>
          <cell r="CD955">
            <v>0</v>
          </cell>
          <cell r="CE955">
            <v>0</v>
          </cell>
          <cell r="CF955">
            <v>0</v>
          </cell>
          <cell r="CG955">
            <v>0</v>
          </cell>
          <cell r="CH955">
            <v>0</v>
          </cell>
          <cell r="CI955">
            <v>0</v>
          </cell>
          <cell r="CJ955">
            <v>0</v>
          </cell>
          <cell r="CK955">
            <v>0</v>
          </cell>
          <cell r="CL955">
            <v>0</v>
          </cell>
          <cell r="CM955">
            <v>0</v>
          </cell>
          <cell r="CN955">
            <v>0</v>
          </cell>
          <cell r="CO955">
            <v>0</v>
          </cell>
          <cell r="CP955">
            <v>0</v>
          </cell>
          <cell r="CQ955">
            <v>0</v>
          </cell>
          <cell r="CR955">
            <v>0</v>
          </cell>
          <cell r="CS955">
            <v>0</v>
          </cell>
          <cell r="CT955">
            <v>0</v>
          </cell>
          <cell r="CU955">
            <v>0</v>
          </cell>
          <cell r="CV955">
            <v>0</v>
          </cell>
          <cell r="CW955">
            <v>0</v>
          </cell>
          <cell r="CX955">
            <v>0</v>
          </cell>
          <cell r="CY955">
            <v>0</v>
          </cell>
          <cell r="CZ955">
            <v>0</v>
          </cell>
          <cell r="DA955">
            <v>0</v>
          </cell>
          <cell r="DB955">
            <v>0</v>
          </cell>
          <cell r="DC955">
            <v>0</v>
          </cell>
          <cell r="DD955">
            <v>0</v>
          </cell>
          <cell r="DE955">
            <v>0</v>
          </cell>
          <cell r="DF955">
            <v>0</v>
          </cell>
          <cell r="DG955">
            <v>0</v>
          </cell>
          <cell r="DH955">
            <v>0</v>
          </cell>
          <cell r="DI955">
            <v>0</v>
          </cell>
          <cell r="DJ955">
            <v>0</v>
          </cell>
          <cell r="DK955">
            <v>0</v>
          </cell>
          <cell r="DL955">
            <v>0</v>
          </cell>
          <cell r="DM955">
            <v>0</v>
          </cell>
          <cell r="DN955">
            <v>0</v>
          </cell>
          <cell r="DO955">
            <v>0</v>
          </cell>
          <cell r="DP955">
            <v>0</v>
          </cell>
          <cell r="DQ955">
            <v>0</v>
          </cell>
          <cell r="DR955">
            <v>0</v>
          </cell>
          <cell r="DS955">
            <v>0</v>
          </cell>
          <cell r="DT955">
            <v>0</v>
          </cell>
          <cell r="DU955">
            <v>0</v>
          </cell>
          <cell r="DV955">
            <v>0</v>
          </cell>
          <cell r="DW955">
            <v>0</v>
          </cell>
          <cell r="DX955">
            <v>0</v>
          </cell>
          <cell r="DY955">
            <v>0</v>
          </cell>
          <cell r="DZ955">
            <v>0</v>
          </cell>
          <cell r="EA955">
            <v>0</v>
          </cell>
          <cell r="EB955">
            <v>0</v>
          </cell>
          <cell r="EC955">
            <v>0</v>
          </cell>
          <cell r="ED955">
            <v>0</v>
          </cell>
          <cell r="EE955">
            <v>0</v>
          </cell>
          <cell r="EF955">
            <v>0</v>
          </cell>
          <cell r="EG955">
            <v>0</v>
          </cell>
          <cell r="EH955">
            <v>0</v>
          </cell>
          <cell r="EI955">
            <v>0</v>
          </cell>
          <cell r="EJ955">
            <v>0</v>
          </cell>
          <cell r="EK955">
            <v>0</v>
          </cell>
          <cell r="EL955">
            <v>0</v>
          </cell>
          <cell r="EM955">
            <v>0</v>
          </cell>
          <cell r="EN955">
            <v>0</v>
          </cell>
        </row>
        <row r="956">
          <cell r="A956">
            <v>0</v>
          </cell>
          <cell r="B956">
            <v>0</v>
          </cell>
          <cell r="C956">
            <v>0</v>
          </cell>
          <cell r="D956">
            <v>0</v>
          </cell>
          <cell r="E956">
            <v>0</v>
          </cell>
          <cell r="F956">
            <v>0</v>
          </cell>
          <cell r="G956">
            <v>0</v>
          </cell>
          <cell r="I956">
            <v>0</v>
          </cell>
          <cell r="J956">
            <v>0</v>
          </cell>
          <cell r="K956">
            <v>0</v>
          </cell>
          <cell r="L956">
            <v>0</v>
          </cell>
          <cell r="M956">
            <v>0</v>
          </cell>
          <cell r="N956">
            <v>0</v>
          </cell>
          <cell r="O956">
            <v>0</v>
          </cell>
          <cell r="P956">
            <v>0</v>
          </cell>
          <cell r="Q956">
            <v>0</v>
          </cell>
          <cell r="R956">
            <v>0</v>
          </cell>
          <cell r="S956">
            <v>0</v>
          </cell>
          <cell r="T956">
            <v>0</v>
          </cell>
          <cell r="U956">
            <v>0</v>
          </cell>
          <cell r="V956">
            <v>0</v>
          </cell>
          <cell r="W956">
            <v>0</v>
          </cell>
          <cell r="X956">
            <v>0</v>
          </cell>
          <cell r="Y956">
            <v>0</v>
          </cell>
          <cell r="Z956">
            <v>0</v>
          </cell>
          <cell r="AA956">
            <v>0</v>
          </cell>
          <cell r="AB956">
            <v>0</v>
          </cell>
          <cell r="AC956">
            <v>0</v>
          </cell>
          <cell r="AD956">
            <v>0</v>
          </cell>
          <cell r="AE956">
            <v>0</v>
          </cell>
          <cell r="AF956">
            <v>0</v>
          </cell>
          <cell r="AG956">
            <v>0</v>
          </cell>
          <cell r="AH956">
            <v>0</v>
          </cell>
          <cell r="AI956">
            <v>0</v>
          </cell>
          <cell r="AJ956">
            <v>0</v>
          </cell>
          <cell r="AK956">
            <v>0</v>
          </cell>
          <cell r="AL956">
            <v>0</v>
          </cell>
          <cell r="AM956">
            <v>0</v>
          </cell>
          <cell r="AN956">
            <v>0</v>
          </cell>
          <cell r="AO956">
            <v>0</v>
          </cell>
          <cell r="AP956">
            <v>0</v>
          </cell>
          <cell r="AQ956">
            <v>0</v>
          </cell>
          <cell r="AR956">
            <v>0</v>
          </cell>
          <cell r="AS956">
            <v>0</v>
          </cell>
          <cell r="AT956">
            <v>0</v>
          </cell>
          <cell r="AU956">
            <v>0</v>
          </cell>
          <cell r="AV956">
            <v>0</v>
          </cell>
          <cell r="AW956">
            <v>0</v>
          </cell>
          <cell r="AX956">
            <v>0</v>
          </cell>
          <cell r="AY956">
            <v>0</v>
          </cell>
          <cell r="AZ956">
            <v>0</v>
          </cell>
          <cell r="BA956">
            <v>0</v>
          </cell>
          <cell r="BB956">
            <v>0</v>
          </cell>
          <cell r="BC956">
            <v>0</v>
          </cell>
          <cell r="BD956">
            <v>0</v>
          </cell>
          <cell r="BE956">
            <v>0</v>
          </cell>
          <cell r="BF956">
            <v>0</v>
          </cell>
          <cell r="BG956">
            <v>0</v>
          </cell>
          <cell r="BH956">
            <v>0</v>
          </cell>
          <cell r="BI956">
            <v>0</v>
          </cell>
          <cell r="BJ956">
            <v>0</v>
          </cell>
          <cell r="BK956">
            <v>0</v>
          </cell>
          <cell r="BL956">
            <v>0</v>
          </cell>
          <cell r="BM956">
            <v>0</v>
          </cell>
          <cell r="BN956">
            <v>0</v>
          </cell>
          <cell r="BO956">
            <v>0</v>
          </cell>
          <cell r="BP956">
            <v>0</v>
          </cell>
          <cell r="BQ956">
            <v>0</v>
          </cell>
          <cell r="BR956">
            <v>0</v>
          </cell>
          <cell r="BS956">
            <v>0</v>
          </cell>
          <cell r="BT956">
            <v>0</v>
          </cell>
          <cell r="BU956">
            <v>0</v>
          </cell>
          <cell r="BV956">
            <v>0</v>
          </cell>
          <cell r="BW956">
            <v>0</v>
          </cell>
          <cell r="BX956">
            <v>0</v>
          </cell>
          <cell r="BY956">
            <v>0</v>
          </cell>
          <cell r="BZ956">
            <v>0</v>
          </cell>
          <cell r="CA956">
            <v>0</v>
          </cell>
          <cell r="CB956">
            <v>0</v>
          </cell>
          <cell r="CC956">
            <v>0</v>
          </cell>
          <cell r="CD956">
            <v>0</v>
          </cell>
          <cell r="CE956">
            <v>0</v>
          </cell>
          <cell r="CF956">
            <v>0</v>
          </cell>
          <cell r="CG956">
            <v>0</v>
          </cell>
          <cell r="CH956">
            <v>0</v>
          </cell>
          <cell r="CI956">
            <v>0</v>
          </cell>
          <cell r="CJ956">
            <v>0</v>
          </cell>
          <cell r="CK956">
            <v>0</v>
          </cell>
          <cell r="CL956">
            <v>0</v>
          </cell>
          <cell r="CM956">
            <v>0</v>
          </cell>
          <cell r="CN956">
            <v>0</v>
          </cell>
          <cell r="CO956">
            <v>0</v>
          </cell>
          <cell r="CP956">
            <v>0</v>
          </cell>
          <cell r="CQ956">
            <v>0</v>
          </cell>
          <cell r="CR956">
            <v>0</v>
          </cell>
          <cell r="CS956">
            <v>0</v>
          </cell>
          <cell r="CT956">
            <v>0</v>
          </cell>
          <cell r="CU956">
            <v>0</v>
          </cell>
          <cell r="CV956">
            <v>0</v>
          </cell>
          <cell r="CW956">
            <v>0</v>
          </cell>
          <cell r="CX956">
            <v>0</v>
          </cell>
          <cell r="CY956">
            <v>0</v>
          </cell>
          <cell r="CZ956">
            <v>0</v>
          </cell>
          <cell r="DA956">
            <v>0</v>
          </cell>
          <cell r="DB956">
            <v>0</v>
          </cell>
          <cell r="DC956">
            <v>0</v>
          </cell>
          <cell r="DD956">
            <v>0</v>
          </cell>
          <cell r="DE956">
            <v>0</v>
          </cell>
          <cell r="DF956">
            <v>0</v>
          </cell>
          <cell r="DG956">
            <v>0</v>
          </cell>
          <cell r="DH956">
            <v>0</v>
          </cell>
          <cell r="DI956">
            <v>0</v>
          </cell>
          <cell r="DJ956">
            <v>0</v>
          </cell>
          <cell r="DK956">
            <v>0</v>
          </cell>
          <cell r="DL956">
            <v>0</v>
          </cell>
          <cell r="DM956">
            <v>0</v>
          </cell>
          <cell r="DN956">
            <v>0</v>
          </cell>
          <cell r="DO956">
            <v>0</v>
          </cell>
          <cell r="DP956">
            <v>0</v>
          </cell>
          <cell r="DQ956">
            <v>0</v>
          </cell>
          <cell r="DR956">
            <v>0</v>
          </cell>
          <cell r="DS956">
            <v>0</v>
          </cell>
          <cell r="DT956">
            <v>0</v>
          </cell>
          <cell r="DU956">
            <v>0</v>
          </cell>
          <cell r="DV956">
            <v>0</v>
          </cell>
          <cell r="DW956">
            <v>0</v>
          </cell>
          <cell r="DX956">
            <v>0</v>
          </cell>
          <cell r="DY956">
            <v>0</v>
          </cell>
          <cell r="DZ956">
            <v>0</v>
          </cell>
          <cell r="EA956">
            <v>0</v>
          </cell>
          <cell r="EB956">
            <v>0</v>
          </cell>
          <cell r="EC956">
            <v>0</v>
          </cell>
          <cell r="ED956">
            <v>0</v>
          </cell>
          <cell r="EE956">
            <v>0</v>
          </cell>
          <cell r="EF956">
            <v>0</v>
          </cell>
          <cell r="EG956">
            <v>0</v>
          </cell>
          <cell r="EH956">
            <v>0</v>
          </cell>
          <cell r="EI956">
            <v>0</v>
          </cell>
          <cell r="EJ956">
            <v>0</v>
          </cell>
          <cell r="EK956">
            <v>0</v>
          </cell>
          <cell r="EL956">
            <v>0</v>
          </cell>
          <cell r="EM956">
            <v>0</v>
          </cell>
          <cell r="EN956">
            <v>0</v>
          </cell>
        </row>
        <row r="957">
          <cell r="A957">
            <v>0</v>
          </cell>
          <cell r="B957">
            <v>0</v>
          </cell>
          <cell r="C957">
            <v>0</v>
          </cell>
          <cell r="D957">
            <v>0</v>
          </cell>
          <cell r="E957">
            <v>0</v>
          </cell>
          <cell r="F957">
            <v>0</v>
          </cell>
          <cell r="G957">
            <v>0</v>
          </cell>
          <cell r="I957">
            <v>0</v>
          </cell>
          <cell r="J957">
            <v>0</v>
          </cell>
          <cell r="K957">
            <v>0</v>
          </cell>
          <cell r="L957">
            <v>0</v>
          </cell>
          <cell r="M957">
            <v>0</v>
          </cell>
          <cell r="N957">
            <v>0</v>
          </cell>
          <cell r="O957">
            <v>0</v>
          </cell>
          <cell r="P957">
            <v>0</v>
          </cell>
          <cell r="Q957">
            <v>0</v>
          </cell>
          <cell r="R957">
            <v>0</v>
          </cell>
          <cell r="S957">
            <v>0</v>
          </cell>
          <cell r="T957">
            <v>0</v>
          </cell>
          <cell r="U957">
            <v>0</v>
          </cell>
          <cell r="V957">
            <v>0</v>
          </cell>
          <cell r="W957">
            <v>0</v>
          </cell>
          <cell r="X957">
            <v>0</v>
          </cell>
          <cell r="Y957">
            <v>0</v>
          </cell>
          <cell r="Z957">
            <v>0</v>
          </cell>
          <cell r="AA957">
            <v>0</v>
          </cell>
          <cell r="AB957">
            <v>0</v>
          </cell>
          <cell r="AC957">
            <v>0</v>
          </cell>
          <cell r="AD957">
            <v>0</v>
          </cell>
          <cell r="AE957">
            <v>0</v>
          </cell>
          <cell r="AF957">
            <v>0</v>
          </cell>
          <cell r="AG957">
            <v>0</v>
          </cell>
          <cell r="AH957">
            <v>0</v>
          </cell>
          <cell r="AI957">
            <v>0</v>
          </cell>
          <cell r="AJ957">
            <v>0</v>
          </cell>
          <cell r="AK957">
            <v>0</v>
          </cell>
          <cell r="AL957">
            <v>0</v>
          </cell>
          <cell r="AM957">
            <v>0</v>
          </cell>
          <cell r="AN957">
            <v>0</v>
          </cell>
          <cell r="AO957">
            <v>0</v>
          </cell>
          <cell r="AP957">
            <v>0</v>
          </cell>
          <cell r="AQ957">
            <v>0</v>
          </cell>
          <cell r="AR957">
            <v>0</v>
          </cell>
          <cell r="AS957">
            <v>0</v>
          </cell>
          <cell r="AT957">
            <v>0</v>
          </cell>
          <cell r="AU957">
            <v>0</v>
          </cell>
          <cell r="AV957">
            <v>0</v>
          </cell>
          <cell r="AW957">
            <v>0</v>
          </cell>
          <cell r="AX957">
            <v>0</v>
          </cell>
          <cell r="AY957">
            <v>0</v>
          </cell>
          <cell r="AZ957">
            <v>0</v>
          </cell>
          <cell r="BA957">
            <v>0</v>
          </cell>
          <cell r="BB957">
            <v>0</v>
          </cell>
          <cell r="BC957">
            <v>0</v>
          </cell>
          <cell r="BD957">
            <v>0</v>
          </cell>
          <cell r="BE957">
            <v>0</v>
          </cell>
          <cell r="BF957">
            <v>0</v>
          </cell>
          <cell r="BG957">
            <v>0</v>
          </cell>
          <cell r="BH957">
            <v>0</v>
          </cell>
          <cell r="BI957">
            <v>0</v>
          </cell>
          <cell r="BJ957">
            <v>0</v>
          </cell>
          <cell r="BK957">
            <v>0</v>
          </cell>
          <cell r="BL957">
            <v>0</v>
          </cell>
          <cell r="BM957">
            <v>0</v>
          </cell>
          <cell r="BN957">
            <v>0</v>
          </cell>
          <cell r="BO957">
            <v>0</v>
          </cell>
          <cell r="BP957">
            <v>0</v>
          </cell>
          <cell r="BQ957">
            <v>0</v>
          </cell>
          <cell r="BR957">
            <v>0</v>
          </cell>
          <cell r="BS957">
            <v>0</v>
          </cell>
          <cell r="BT957">
            <v>0</v>
          </cell>
          <cell r="BU957">
            <v>0</v>
          </cell>
          <cell r="BV957">
            <v>0</v>
          </cell>
          <cell r="BW957">
            <v>0</v>
          </cell>
          <cell r="BX957">
            <v>0</v>
          </cell>
          <cell r="BY957">
            <v>0</v>
          </cell>
          <cell r="BZ957">
            <v>0</v>
          </cell>
          <cell r="CA957">
            <v>0</v>
          </cell>
          <cell r="CB957">
            <v>0</v>
          </cell>
          <cell r="CC957">
            <v>0</v>
          </cell>
          <cell r="CD957">
            <v>0</v>
          </cell>
          <cell r="CE957">
            <v>0</v>
          </cell>
          <cell r="CF957">
            <v>0</v>
          </cell>
          <cell r="CG957">
            <v>0</v>
          </cell>
          <cell r="CH957">
            <v>0</v>
          </cell>
          <cell r="CI957">
            <v>0</v>
          </cell>
          <cell r="CJ957">
            <v>0</v>
          </cell>
          <cell r="CK957">
            <v>0</v>
          </cell>
          <cell r="CL957">
            <v>0</v>
          </cell>
          <cell r="CM957">
            <v>0</v>
          </cell>
          <cell r="CN957">
            <v>0</v>
          </cell>
          <cell r="CO957">
            <v>0</v>
          </cell>
          <cell r="CP957">
            <v>0</v>
          </cell>
          <cell r="CQ957">
            <v>0</v>
          </cell>
          <cell r="CR957">
            <v>0</v>
          </cell>
          <cell r="CS957">
            <v>0</v>
          </cell>
          <cell r="CT957">
            <v>0</v>
          </cell>
          <cell r="CU957">
            <v>0</v>
          </cell>
          <cell r="CV957">
            <v>0</v>
          </cell>
          <cell r="CW957">
            <v>0</v>
          </cell>
          <cell r="CX957">
            <v>0</v>
          </cell>
          <cell r="CY957">
            <v>0</v>
          </cell>
          <cell r="CZ957">
            <v>0</v>
          </cell>
          <cell r="DA957">
            <v>0</v>
          </cell>
          <cell r="DB957">
            <v>0</v>
          </cell>
          <cell r="DC957">
            <v>0</v>
          </cell>
          <cell r="DD957">
            <v>0</v>
          </cell>
          <cell r="DE957">
            <v>0</v>
          </cell>
          <cell r="DF957">
            <v>0</v>
          </cell>
          <cell r="DG957">
            <v>0</v>
          </cell>
          <cell r="DH957">
            <v>0</v>
          </cell>
          <cell r="DI957">
            <v>0</v>
          </cell>
          <cell r="DJ957">
            <v>0</v>
          </cell>
          <cell r="DK957">
            <v>0</v>
          </cell>
          <cell r="DL957">
            <v>0</v>
          </cell>
          <cell r="DM957">
            <v>0</v>
          </cell>
          <cell r="DN957">
            <v>0</v>
          </cell>
          <cell r="DO957">
            <v>0</v>
          </cell>
          <cell r="DP957">
            <v>0</v>
          </cell>
          <cell r="DQ957">
            <v>0</v>
          </cell>
          <cell r="DR957">
            <v>0</v>
          </cell>
          <cell r="DS957">
            <v>0</v>
          </cell>
          <cell r="DT957">
            <v>0</v>
          </cell>
          <cell r="DU957">
            <v>0</v>
          </cell>
          <cell r="DV957">
            <v>0</v>
          </cell>
          <cell r="DW957">
            <v>0</v>
          </cell>
          <cell r="DX957">
            <v>0</v>
          </cell>
          <cell r="DY957">
            <v>0</v>
          </cell>
          <cell r="DZ957">
            <v>0</v>
          </cell>
          <cell r="EA957">
            <v>0</v>
          </cell>
          <cell r="EB957">
            <v>0</v>
          </cell>
          <cell r="EC957">
            <v>0</v>
          </cell>
          <cell r="ED957">
            <v>0</v>
          </cell>
          <cell r="EE957">
            <v>0</v>
          </cell>
          <cell r="EF957">
            <v>0</v>
          </cell>
          <cell r="EG957">
            <v>0</v>
          </cell>
          <cell r="EH957">
            <v>0</v>
          </cell>
          <cell r="EI957">
            <v>0</v>
          </cell>
          <cell r="EJ957">
            <v>0</v>
          </cell>
          <cell r="EK957">
            <v>0</v>
          </cell>
          <cell r="EL957">
            <v>0</v>
          </cell>
          <cell r="EM957">
            <v>0</v>
          </cell>
          <cell r="EN957">
            <v>0</v>
          </cell>
        </row>
        <row r="958">
          <cell r="A958">
            <v>0</v>
          </cell>
          <cell r="B958">
            <v>0</v>
          </cell>
          <cell r="C958">
            <v>0</v>
          </cell>
          <cell r="D958">
            <v>0</v>
          </cell>
          <cell r="E958">
            <v>0</v>
          </cell>
          <cell r="F958">
            <v>0</v>
          </cell>
          <cell r="G958">
            <v>0</v>
          </cell>
          <cell r="I958">
            <v>0</v>
          </cell>
          <cell r="J958">
            <v>0</v>
          </cell>
          <cell r="K958">
            <v>0</v>
          </cell>
          <cell r="L958">
            <v>0</v>
          </cell>
          <cell r="M958">
            <v>0</v>
          </cell>
          <cell r="N958">
            <v>0</v>
          </cell>
          <cell r="O958">
            <v>0</v>
          </cell>
          <cell r="P958">
            <v>0</v>
          </cell>
          <cell r="Q958">
            <v>0</v>
          </cell>
          <cell r="R958">
            <v>0</v>
          </cell>
          <cell r="S958">
            <v>0</v>
          </cell>
          <cell r="T958">
            <v>0</v>
          </cell>
          <cell r="U958">
            <v>0</v>
          </cell>
          <cell r="V958">
            <v>0</v>
          </cell>
          <cell r="W958">
            <v>0</v>
          </cell>
          <cell r="X958">
            <v>0</v>
          </cell>
          <cell r="Y958">
            <v>0</v>
          </cell>
          <cell r="Z958">
            <v>0</v>
          </cell>
          <cell r="AA958">
            <v>0</v>
          </cell>
          <cell r="AB958">
            <v>0</v>
          </cell>
          <cell r="AC958">
            <v>0</v>
          </cell>
          <cell r="AD958">
            <v>0</v>
          </cell>
          <cell r="AE958">
            <v>0</v>
          </cell>
          <cell r="AF958">
            <v>0</v>
          </cell>
          <cell r="AG958">
            <v>0</v>
          </cell>
          <cell r="AH958">
            <v>0</v>
          </cell>
          <cell r="AI958">
            <v>0</v>
          </cell>
          <cell r="AJ958">
            <v>0</v>
          </cell>
          <cell r="AK958">
            <v>0</v>
          </cell>
          <cell r="AL958">
            <v>0</v>
          </cell>
          <cell r="AM958">
            <v>0</v>
          </cell>
          <cell r="AN958">
            <v>0</v>
          </cell>
          <cell r="AO958">
            <v>0</v>
          </cell>
          <cell r="AP958">
            <v>0</v>
          </cell>
          <cell r="AQ958">
            <v>0</v>
          </cell>
          <cell r="AR958">
            <v>0</v>
          </cell>
          <cell r="AS958">
            <v>0</v>
          </cell>
          <cell r="AT958">
            <v>0</v>
          </cell>
          <cell r="AU958">
            <v>0</v>
          </cell>
          <cell r="AV958">
            <v>0</v>
          </cell>
          <cell r="AW958">
            <v>0</v>
          </cell>
          <cell r="AX958">
            <v>0</v>
          </cell>
          <cell r="AY958">
            <v>0</v>
          </cell>
          <cell r="AZ958">
            <v>0</v>
          </cell>
          <cell r="BA958">
            <v>0</v>
          </cell>
          <cell r="BB958">
            <v>0</v>
          </cell>
          <cell r="BC958">
            <v>0</v>
          </cell>
          <cell r="BD958">
            <v>0</v>
          </cell>
          <cell r="BE958">
            <v>0</v>
          </cell>
          <cell r="BF958">
            <v>0</v>
          </cell>
          <cell r="BG958">
            <v>0</v>
          </cell>
          <cell r="BH958">
            <v>0</v>
          </cell>
          <cell r="BI958">
            <v>0</v>
          </cell>
          <cell r="BJ958">
            <v>0</v>
          </cell>
          <cell r="BK958">
            <v>0</v>
          </cell>
          <cell r="BL958">
            <v>0</v>
          </cell>
          <cell r="BM958">
            <v>0</v>
          </cell>
          <cell r="BN958">
            <v>0</v>
          </cell>
          <cell r="BO958">
            <v>0</v>
          </cell>
          <cell r="BP958">
            <v>0</v>
          </cell>
          <cell r="BQ958">
            <v>0</v>
          </cell>
          <cell r="BR958">
            <v>0</v>
          </cell>
          <cell r="BS958">
            <v>0</v>
          </cell>
          <cell r="BT958">
            <v>0</v>
          </cell>
          <cell r="BU958">
            <v>0</v>
          </cell>
          <cell r="BV958">
            <v>0</v>
          </cell>
          <cell r="BW958">
            <v>0</v>
          </cell>
          <cell r="BX958">
            <v>0</v>
          </cell>
          <cell r="BY958">
            <v>0</v>
          </cell>
          <cell r="BZ958">
            <v>0</v>
          </cell>
          <cell r="CA958">
            <v>0</v>
          </cell>
          <cell r="CB958">
            <v>0</v>
          </cell>
          <cell r="CC958">
            <v>0</v>
          </cell>
          <cell r="CD958">
            <v>0</v>
          </cell>
          <cell r="CE958">
            <v>0</v>
          </cell>
          <cell r="CF958">
            <v>0</v>
          </cell>
          <cell r="CG958">
            <v>0</v>
          </cell>
          <cell r="CH958">
            <v>0</v>
          </cell>
          <cell r="CI958">
            <v>0</v>
          </cell>
          <cell r="CJ958">
            <v>0</v>
          </cell>
          <cell r="CK958">
            <v>0</v>
          </cell>
          <cell r="CL958">
            <v>0</v>
          </cell>
          <cell r="CM958">
            <v>0</v>
          </cell>
          <cell r="CN958">
            <v>0</v>
          </cell>
          <cell r="CO958">
            <v>0</v>
          </cell>
          <cell r="CP958">
            <v>0</v>
          </cell>
          <cell r="CQ958">
            <v>0</v>
          </cell>
          <cell r="CR958">
            <v>0</v>
          </cell>
          <cell r="CS958">
            <v>0</v>
          </cell>
          <cell r="CT958">
            <v>0</v>
          </cell>
          <cell r="CU958">
            <v>0</v>
          </cell>
          <cell r="CV958">
            <v>0</v>
          </cell>
          <cell r="CW958">
            <v>0</v>
          </cell>
          <cell r="CX958">
            <v>0</v>
          </cell>
          <cell r="CY958">
            <v>0</v>
          </cell>
          <cell r="CZ958">
            <v>0</v>
          </cell>
          <cell r="DA958">
            <v>0</v>
          </cell>
          <cell r="DB958">
            <v>0</v>
          </cell>
          <cell r="DC958">
            <v>0</v>
          </cell>
          <cell r="DD958">
            <v>0</v>
          </cell>
          <cell r="DE958">
            <v>0</v>
          </cell>
          <cell r="DF958">
            <v>0</v>
          </cell>
          <cell r="DG958">
            <v>0</v>
          </cell>
          <cell r="DH958">
            <v>0</v>
          </cell>
          <cell r="DI958">
            <v>0</v>
          </cell>
          <cell r="DJ958">
            <v>0</v>
          </cell>
          <cell r="DK958">
            <v>0</v>
          </cell>
          <cell r="DL958">
            <v>0</v>
          </cell>
          <cell r="DM958">
            <v>0</v>
          </cell>
          <cell r="DN958">
            <v>0</v>
          </cell>
          <cell r="DO958">
            <v>0</v>
          </cell>
          <cell r="DP958">
            <v>0</v>
          </cell>
          <cell r="DQ958">
            <v>0</v>
          </cell>
          <cell r="DR958">
            <v>0</v>
          </cell>
          <cell r="DS958">
            <v>0</v>
          </cell>
          <cell r="DT958">
            <v>0</v>
          </cell>
          <cell r="DU958">
            <v>0</v>
          </cell>
          <cell r="DV958">
            <v>0</v>
          </cell>
          <cell r="DW958">
            <v>0</v>
          </cell>
          <cell r="DX958">
            <v>0</v>
          </cell>
          <cell r="DY958">
            <v>0</v>
          </cell>
          <cell r="DZ958">
            <v>0</v>
          </cell>
          <cell r="EA958">
            <v>0</v>
          </cell>
          <cell r="EB958">
            <v>0</v>
          </cell>
          <cell r="EC958">
            <v>0</v>
          </cell>
          <cell r="ED958">
            <v>0</v>
          </cell>
          <cell r="EE958">
            <v>0</v>
          </cell>
          <cell r="EF958">
            <v>0</v>
          </cell>
          <cell r="EG958">
            <v>0</v>
          </cell>
          <cell r="EH958">
            <v>0</v>
          </cell>
          <cell r="EI958">
            <v>0</v>
          </cell>
          <cell r="EJ958">
            <v>0</v>
          </cell>
          <cell r="EK958">
            <v>0</v>
          </cell>
          <cell r="EL958">
            <v>0</v>
          </cell>
          <cell r="EM958">
            <v>0</v>
          </cell>
          <cell r="EN958">
            <v>0</v>
          </cell>
        </row>
        <row r="959">
          <cell r="A959">
            <v>0</v>
          </cell>
          <cell r="B959">
            <v>0</v>
          </cell>
          <cell r="C959">
            <v>0</v>
          </cell>
          <cell r="D959">
            <v>0</v>
          </cell>
          <cell r="E959">
            <v>0</v>
          </cell>
          <cell r="F959">
            <v>0</v>
          </cell>
          <cell r="G959">
            <v>0</v>
          </cell>
          <cell r="I959">
            <v>0</v>
          </cell>
          <cell r="J959">
            <v>0</v>
          </cell>
          <cell r="K959">
            <v>0</v>
          </cell>
          <cell r="L959">
            <v>0</v>
          </cell>
          <cell r="M959">
            <v>0</v>
          </cell>
          <cell r="N959">
            <v>0</v>
          </cell>
          <cell r="O959">
            <v>0</v>
          </cell>
          <cell r="P959">
            <v>0</v>
          </cell>
          <cell r="Q959">
            <v>0</v>
          </cell>
          <cell r="R959">
            <v>0</v>
          </cell>
          <cell r="S959">
            <v>0</v>
          </cell>
          <cell r="T959">
            <v>0</v>
          </cell>
          <cell r="U959">
            <v>0</v>
          </cell>
          <cell r="V959">
            <v>0</v>
          </cell>
          <cell r="W959">
            <v>0</v>
          </cell>
          <cell r="X959">
            <v>0</v>
          </cell>
          <cell r="Y959">
            <v>0</v>
          </cell>
          <cell r="Z959">
            <v>0</v>
          </cell>
          <cell r="AA959">
            <v>0</v>
          </cell>
          <cell r="AB959">
            <v>0</v>
          </cell>
          <cell r="AC959">
            <v>0</v>
          </cell>
          <cell r="AD959">
            <v>0</v>
          </cell>
          <cell r="AE959">
            <v>0</v>
          </cell>
          <cell r="AF959">
            <v>0</v>
          </cell>
          <cell r="AG959">
            <v>0</v>
          </cell>
          <cell r="AH959">
            <v>0</v>
          </cell>
          <cell r="AI959">
            <v>0</v>
          </cell>
          <cell r="AJ959">
            <v>0</v>
          </cell>
          <cell r="AK959">
            <v>0</v>
          </cell>
          <cell r="AL959">
            <v>0</v>
          </cell>
          <cell r="AM959">
            <v>0</v>
          </cell>
          <cell r="AN959">
            <v>0</v>
          </cell>
          <cell r="AO959">
            <v>0</v>
          </cell>
          <cell r="AP959">
            <v>0</v>
          </cell>
          <cell r="AQ959">
            <v>0</v>
          </cell>
          <cell r="AR959">
            <v>0</v>
          </cell>
          <cell r="AS959">
            <v>0</v>
          </cell>
          <cell r="AT959">
            <v>0</v>
          </cell>
          <cell r="AU959">
            <v>0</v>
          </cell>
          <cell r="AV959">
            <v>0</v>
          </cell>
          <cell r="AW959">
            <v>0</v>
          </cell>
          <cell r="AX959">
            <v>0</v>
          </cell>
          <cell r="AY959">
            <v>0</v>
          </cell>
          <cell r="AZ959">
            <v>0</v>
          </cell>
          <cell r="BA959">
            <v>0</v>
          </cell>
          <cell r="BB959">
            <v>0</v>
          </cell>
          <cell r="BC959">
            <v>0</v>
          </cell>
          <cell r="BD959">
            <v>0</v>
          </cell>
          <cell r="BE959">
            <v>0</v>
          </cell>
          <cell r="BF959">
            <v>0</v>
          </cell>
          <cell r="BG959">
            <v>0</v>
          </cell>
          <cell r="BH959">
            <v>0</v>
          </cell>
          <cell r="BI959">
            <v>0</v>
          </cell>
          <cell r="BJ959">
            <v>0</v>
          </cell>
          <cell r="BK959">
            <v>0</v>
          </cell>
          <cell r="BL959">
            <v>0</v>
          </cell>
          <cell r="BM959">
            <v>0</v>
          </cell>
          <cell r="BN959">
            <v>0</v>
          </cell>
          <cell r="BO959">
            <v>0</v>
          </cell>
          <cell r="BP959">
            <v>0</v>
          </cell>
          <cell r="BQ959">
            <v>0</v>
          </cell>
          <cell r="BR959">
            <v>0</v>
          </cell>
          <cell r="BS959">
            <v>0</v>
          </cell>
          <cell r="BT959">
            <v>0</v>
          </cell>
          <cell r="BU959">
            <v>0</v>
          </cell>
          <cell r="BV959">
            <v>0</v>
          </cell>
          <cell r="BW959">
            <v>0</v>
          </cell>
          <cell r="BX959">
            <v>0</v>
          </cell>
          <cell r="BY959">
            <v>0</v>
          </cell>
          <cell r="BZ959">
            <v>0</v>
          </cell>
          <cell r="CA959">
            <v>0</v>
          </cell>
          <cell r="CB959">
            <v>0</v>
          </cell>
          <cell r="CC959">
            <v>0</v>
          </cell>
          <cell r="CD959">
            <v>0</v>
          </cell>
          <cell r="CE959">
            <v>0</v>
          </cell>
          <cell r="CF959">
            <v>0</v>
          </cell>
          <cell r="CG959">
            <v>0</v>
          </cell>
          <cell r="CH959">
            <v>0</v>
          </cell>
          <cell r="CI959">
            <v>0</v>
          </cell>
          <cell r="CJ959">
            <v>0</v>
          </cell>
          <cell r="CK959">
            <v>0</v>
          </cell>
          <cell r="CL959">
            <v>0</v>
          </cell>
          <cell r="CM959">
            <v>0</v>
          </cell>
          <cell r="CN959">
            <v>0</v>
          </cell>
          <cell r="CO959">
            <v>0</v>
          </cell>
          <cell r="CP959">
            <v>0</v>
          </cell>
          <cell r="CQ959">
            <v>0</v>
          </cell>
          <cell r="CR959">
            <v>0</v>
          </cell>
          <cell r="CS959">
            <v>0</v>
          </cell>
          <cell r="CT959">
            <v>0</v>
          </cell>
          <cell r="CU959">
            <v>0</v>
          </cell>
          <cell r="CV959">
            <v>0</v>
          </cell>
          <cell r="CW959">
            <v>0</v>
          </cell>
          <cell r="CX959">
            <v>0</v>
          </cell>
          <cell r="CY959">
            <v>0</v>
          </cell>
          <cell r="CZ959">
            <v>0</v>
          </cell>
          <cell r="DA959">
            <v>0</v>
          </cell>
          <cell r="DB959">
            <v>0</v>
          </cell>
          <cell r="DC959">
            <v>0</v>
          </cell>
          <cell r="DD959">
            <v>0</v>
          </cell>
          <cell r="DE959">
            <v>0</v>
          </cell>
          <cell r="DF959">
            <v>0</v>
          </cell>
          <cell r="DG959">
            <v>0</v>
          </cell>
          <cell r="DH959">
            <v>0</v>
          </cell>
          <cell r="DI959">
            <v>0</v>
          </cell>
          <cell r="DJ959">
            <v>0</v>
          </cell>
          <cell r="DK959">
            <v>0</v>
          </cell>
          <cell r="DL959">
            <v>0</v>
          </cell>
          <cell r="DM959">
            <v>0</v>
          </cell>
          <cell r="DN959">
            <v>0</v>
          </cell>
          <cell r="DO959">
            <v>0</v>
          </cell>
          <cell r="DP959">
            <v>0</v>
          </cell>
          <cell r="DQ959">
            <v>0</v>
          </cell>
          <cell r="DR959">
            <v>0</v>
          </cell>
          <cell r="DS959">
            <v>0</v>
          </cell>
          <cell r="DT959">
            <v>0</v>
          </cell>
          <cell r="DU959">
            <v>0</v>
          </cell>
          <cell r="DV959">
            <v>0</v>
          </cell>
          <cell r="DW959">
            <v>0</v>
          </cell>
          <cell r="DX959">
            <v>0</v>
          </cell>
          <cell r="DY959">
            <v>0</v>
          </cell>
          <cell r="DZ959">
            <v>0</v>
          </cell>
          <cell r="EA959">
            <v>0</v>
          </cell>
          <cell r="EB959">
            <v>0</v>
          </cell>
          <cell r="EC959">
            <v>0</v>
          </cell>
          <cell r="ED959">
            <v>0</v>
          </cell>
          <cell r="EE959">
            <v>0</v>
          </cell>
          <cell r="EF959">
            <v>0</v>
          </cell>
          <cell r="EG959">
            <v>0</v>
          </cell>
          <cell r="EH959">
            <v>0</v>
          </cell>
          <cell r="EI959">
            <v>0</v>
          </cell>
          <cell r="EJ959">
            <v>0</v>
          </cell>
          <cell r="EK959">
            <v>0</v>
          </cell>
          <cell r="EL959">
            <v>0</v>
          </cell>
          <cell r="EM959">
            <v>0</v>
          </cell>
          <cell r="EN959">
            <v>0</v>
          </cell>
        </row>
        <row r="960">
          <cell r="A960">
            <v>0</v>
          </cell>
          <cell r="B960">
            <v>0</v>
          </cell>
          <cell r="C960">
            <v>0</v>
          </cell>
          <cell r="D960">
            <v>0</v>
          </cell>
          <cell r="E960">
            <v>0</v>
          </cell>
          <cell r="F960">
            <v>0</v>
          </cell>
          <cell r="G960">
            <v>0</v>
          </cell>
          <cell r="I960">
            <v>0</v>
          </cell>
          <cell r="J960">
            <v>0</v>
          </cell>
          <cell r="K960">
            <v>0</v>
          </cell>
          <cell r="L960">
            <v>0</v>
          </cell>
          <cell r="M960">
            <v>0</v>
          </cell>
          <cell r="N960">
            <v>0</v>
          </cell>
          <cell r="O960">
            <v>0</v>
          </cell>
          <cell r="P960">
            <v>0</v>
          </cell>
          <cell r="Q960">
            <v>0</v>
          </cell>
          <cell r="R960">
            <v>0</v>
          </cell>
          <cell r="S960">
            <v>0</v>
          </cell>
          <cell r="T960">
            <v>0</v>
          </cell>
          <cell r="U960">
            <v>0</v>
          </cell>
          <cell r="V960">
            <v>0</v>
          </cell>
          <cell r="W960">
            <v>0</v>
          </cell>
          <cell r="X960">
            <v>0</v>
          </cell>
          <cell r="Y960">
            <v>0</v>
          </cell>
          <cell r="Z960">
            <v>0</v>
          </cell>
          <cell r="AA960">
            <v>0</v>
          </cell>
          <cell r="AB960">
            <v>0</v>
          </cell>
          <cell r="AC960">
            <v>0</v>
          </cell>
          <cell r="AD960">
            <v>0</v>
          </cell>
          <cell r="AE960">
            <v>0</v>
          </cell>
          <cell r="AF960">
            <v>0</v>
          </cell>
          <cell r="AG960">
            <v>0</v>
          </cell>
          <cell r="AH960">
            <v>0</v>
          </cell>
          <cell r="AI960">
            <v>0</v>
          </cell>
          <cell r="AJ960">
            <v>0</v>
          </cell>
          <cell r="AK960">
            <v>0</v>
          </cell>
          <cell r="AL960">
            <v>0</v>
          </cell>
          <cell r="AM960">
            <v>0</v>
          </cell>
          <cell r="AN960">
            <v>0</v>
          </cell>
          <cell r="AO960">
            <v>0</v>
          </cell>
          <cell r="AP960">
            <v>0</v>
          </cell>
          <cell r="AQ960">
            <v>0</v>
          </cell>
          <cell r="AR960">
            <v>0</v>
          </cell>
          <cell r="AS960">
            <v>0</v>
          </cell>
          <cell r="AT960">
            <v>0</v>
          </cell>
          <cell r="AU960">
            <v>0</v>
          </cell>
          <cell r="AV960">
            <v>0</v>
          </cell>
          <cell r="AW960">
            <v>0</v>
          </cell>
          <cell r="AX960">
            <v>0</v>
          </cell>
          <cell r="AY960">
            <v>0</v>
          </cell>
          <cell r="AZ960">
            <v>0</v>
          </cell>
          <cell r="BA960">
            <v>0</v>
          </cell>
          <cell r="BB960">
            <v>0</v>
          </cell>
          <cell r="BC960">
            <v>0</v>
          </cell>
          <cell r="BD960">
            <v>0</v>
          </cell>
          <cell r="BE960">
            <v>0</v>
          </cell>
          <cell r="BF960">
            <v>0</v>
          </cell>
          <cell r="BG960">
            <v>0</v>
          </cell>
          <cell r="BH960">
            <v>0</v>
          </cell>
          <cell r="BI960">
            <v>0</v>
          </cell>
          <cell r="BJ960">
            <v>0</v>
          </cell>
          <cell r="BK960">
            <v>0</v>
          </cell>
          <cell r="BL960">
            <v>0</v>
          </cell>
          <cell r="BM960">
            <v>0</v>
          </cell>
          <cell r="BN960">
            <v>0</v>
          </cell>
          <cell r="BO960">
            <v>0</v>
          </cell>
          <cell r="BP960">
            <v>0</v>
          </cell>
          <cell r="BQ960">
            <v>0</v>
          </cell>
          <cell r="BR960">
            <v>0</v>
          </cell>
          <cell r="BS960">
            <v>0</v>
          </cell>
          <cell r="BT960">
            <v>0</v>
          </cell>
          <cell r="BU960">
            <v>0</v>
          </cell>
          <cell r="BV960">
            <v>0</v>
          </cell>
          <cell r="BW960">
            <v>0</v>
          </cell>
          <cell r="BX960">
            <v>0</v>
          </cell>
          <cell r="BY960">
            <v>0</v>
          </cell>
          <cell r="BZ960">
            <v>0</v>
          </cell>
          <cell r="CA960">
            <v>0</v>
          </cell>
          <cell r="CB960">
            <v>0</v>
          </cell>
          <cell r="CC960">
            <v>0</v>
          </cell>
          <cell r="CD960">
            <v>0</v>
          </cell>
          <cell r="CE960">
            <v>0</v>
          </cell>
          <cell r="CF960">
            <v>0</v>
          </cell>
          <cell r="CG960">
            <v>0</v>
          </cell>
          <cell r="CH960">
            <v>0</v>
          </cell>
          <cell r="CI960">
            <v>0</v>
          </cell>
          <cell r="CJ960">
            <v>0</v>
          </cell>
          <cell r="CK960">
            <v>0</v>
          </cell>
          <cell r="CL960">
            <v>0</v>
          </cell>
          <cell r="CM960">
            <v>0</v>
          </cell>
          <cell r="CN960">
            <v>0</v>
          </cell>
          <cell r="CO960">
            <v>0</v>
          </cell>
          <cell r="CP960">
            <v>0</v>
          </cell>
          <cell r="CQ960">
            <v>0</v>
          </cell>
          <cell r="CR960">
            <v>0</v>
          </cell>
          <cell r="CS960">
            <v>0</v>
          </cell>
          <cell r="CT960">
            <v>0</v>
          </cell>
          <cell r="CU960">
            <v>0</v>
          </cell>
          <cell r="CV960">
            <v>0</v>
          </cell>
          <cell r="CW960">
            <v>0</v>
          </cell>
          <cell r="CX960">
            <v>0</v>
          </cell>
          <cell r="CY960">
            <v>0</v>
          </cell>
          <cell r="CZ960">
            <v>0</v>
          </cell>
          <cell r="DA960">
            <v>0</v>
          </cell>
          <cell r="DB960">
            <v>0</v>
          </cell>
          <cell r="DC960">
            <v>0</v>
          </cell>
          <cell r="DD960">
            <v>0</v>
          </cell>
          <cell r="DE960">
            <v>0</v>
          </cell>
          <cell r="DF960">
            <v>0</v>
          </cell>
          <cell r="DG960">
            <v>0</v>
          </cell>
          <cell r="DH960">
            <v>0</v>
          </cell>
          <cell r="DI960">
            <v>0</v>
          </cell>
          <cell r="DJ960">
            <v>0</v>
          </cell>
          <cell r="DK960">
            <v>0</v>
          </cell>
          <cell r="DL960">
            <v>0</v>
          </cell>
          <cell r="DM960">
            <v>0</v>
          </cell>
          <cell r="DN960">
            <v>0</v>
          </cell>
          <cell r="DO960">
            <v>0</v>
          </cell>
          <cell r="DP960">
            <v>0</v>
          </cell>
          <cell r="DQ960">
            <v>0</v>
          </cell>
          <cell r="DR960">
            <v>0</v>
          </cell>
          <cell r="DS960">
            <v>0</v>
          </cell>
          <cell r="DT960">
            <v>0</v>
          </cell>
          <cell r="DU960">
            <v>0</v>
          </cell>
          <cell r="DV960">
            <v>0</v>
          </cell>
          <cell r="DW960">
            <v>0</v>
          </cell>
          <cell r="DX960">
            <v>0</v>
          </cell>
          <cell r="DY960">
            <v>0</v>
          </cell>
          <cell r="DZ960">
            <v>0</v>
          </cell>
          <cell r="EA960">
            <v>0</v>
          </cell>
          <cell r="EB960">
            <v>0</v>
          </cell>
          <cell r="EC960">
            <v>0</v>
          </cell>
          <cell r="ED960">
            <v>0</v>
          </cell>
          <cell r="EE960">
            <v>0</v>
          </cell>
          <cell r="EF960">
            <v>0</v>
          </cell>
          <cell r="EG960">
            <v>0</v>
          </cell>
          <cell r="EH960">
            <v>0</v>
          </cell>
          <cell r="EI960">
            <v>0</v>
          </cell>
          <cell r="EJ960">
            <v>0</v>
          </cell>
          <cell r="EK960">
            <v>0</v>
          </cell>
          <cell r="EL960">
            <v>0</v>
          </cell>
          <cell r="EM960">
            <v>0</v>
          </cell>
          <cell r="EN960">
            <v>0</v>
          </cell>
        </row>
        <row r="961">
          <cell r="A961">
            <v>0</v>
          </cell>
          <cell r="B961">
            <v>0</v>
          </cell>
          <cell r="C961">
            <v>0</v>
          </cell>
          <cell r="D961">
            <v>0</v>
          </cell>
          <cell r="E961">
            <v>0</v>
          </cell>
          <cell r="F961">
            <v>0</v>
          </cell>
          <cell r="G961">
            <v>0</v>
          </cell>
          <cell r="I961">
            <v>0</v>
          </cell>
          <cell r="J961">
            <v>0</v>
          </cell>
          <cell r="K961">
            <v>0</v>
          </cell>
          <cell r="L961">
            <v>0</v>
          </cell>
          <cell r="M961">
            <v>0</v>
          </cell>
          <cell r="N961">
            <v>0</v>
          </cell>
          <cell r="O961">
            <v>0</v>
          </cell>
          <cell r="P961">
            <v>0</v>
          </cell>
          <cell r="Q961">
            <v>0</v>
          </cell>
          <cell r="R961">
            <v>0</v>
          </cell>
          <cell r="S961">
            <v>0</v>
          </cell>
          <cell r="T961">
            <v>0</v>
          </cell>
          <cell r="U961">
            <v>0</v>
          </cell>
          <cell r="V961">
            <v>0</v>
          </cell>
          <cell r="W961">
            <v>0</v>
          </cell>
          <cell r="X961">
            <v>0</v>
          </cell>
          <cell r="Y961">
            <v>0</v>
          </cell>
          <cell r="Z961">
            <v>0</v>
          </cell>
          <cell r="AA961">
            <v>0</v>
          </cell>
          <cell r="AB961">
            <v>0</v>
          </cell>
          <cell r="AC961">
            <v>0</v>
          </cell>
          <cell r="AD961">
            <v>0</v>
          </cell>
          <cell r="AE961">
            <v>0</v>
          </cell>
          <cell r="AF961">
            <v>0</v>
          </cell>
          <cell r="AG961">
            <v>0</v>
          </cell>
          <cell r="AH961">
            <v>0</v>
          </cell>
          <cell r="AI961">
            <v>0</v>
          </cell>
          <cell r="AJ961">
            <v>0</v>
          </cell>
          <cell r="AK961">
            <v>0</v>
          </cell>
          <cell r="AL961">
            <v>0</v>
          </cell>
          <cell r="AM961">
            <v>0</v>
          </cell>
          <cell r="AN961">
            <v>0</v>
          </cell>
          <cell r="AO961">
            <v>0</v>
          </cell>
          <cell r="AP961">
            <v>0</v>
          </cell>
          <cell r="AQ961">
            <v>0</v>
          </cell>
          <cell r="AR961">
            <v>0</v>
          </cell>
          <cell r="AS961">
            <v>0</v>
          </cell>
          <cell r="AT961">
            <v>0</v>
          </cell>
          <cell r="AU961">
            <v>0</v>
          </cell>
          <cell r="AV961">
            <v>0</v>
          </cell>
          <cell r="AW961">
            <v>0</v>
          </cell>
          <cell r="AX961">
            <v>0</v>
          </cell>
          <cell r="AY961">
            <v>0</v>
          </cell>
          <cell r="AZ961">
            <v>0</v>
          </cell>
          <cell r="BA961">
            <v>0</v>
          </cell>
          <cell r="BB961">
            <v>0</v>
          </cell>
          <cell r="BC961">
            <v>0</v>
          </cell>
          <cell r="BD961">
            <v>0</v>
          </cell>
          <cell r="BE961">
            <v>0</v>
          </cell>
          <cell r="BF961">
            <v>0</v>
          </cell>
          <cell r="BG961">
            <v>0</v>
          </cell>
          <cell r="BH961">
            <v>0</v>
          </cell>
          <cell r="BI961">
            <v>0</v>
          </cell>
          <cell r="BJ961">
            <v>0</v>
          </cell>
          <cell r="BK961">
            <v>0</v>
          </cell>
          <cell r="BL961">
            <v>0</v>
          </cell>
          <cell r="BM961">
            <v>0</v>
          </cell>
          <cell r="BN961">
            <v>0</v>
          </cell>
          <cell r="BO961">
            <v>0</v>
          </cell>
          <cell r="BP961">
            <v>0</v>
          </cell>
          <cell r="BQ961">
            <v>0</v>
          </cell>
          <cell r="BR961">
            <v>0</v>
          </cell>
          <cell r="BS961">
            <v>0</v>
          </cell>
          <cell r="BT961">
            <v>0</v>
          </cell>
          <cell r="BU961">
            <v>0</v>
          </cell>
          <cell r="BV961">
            <v>0</v>
          </cell>
          <cell r="BW961">
            <v>0</v>
          </cell>
          <cell r="BX961">
            <v>0</v>
          </cell>
          <cell r="BY961">
            <v>0</v>
          </cell>
          <cell r="BZ961">
            <v>0</v>
          </cell>
          <cell r="CA961">
            <v>0</v>
          </cell>
          <cell r="CB961">
            <v>0</v>
          </cell>
          <cell r="CC961">
            <v>0</v>
          </cell>
          <cell r="CD961">
            <v>0</v>
          </cell>
          <cell r="CE961">
            <v>0</v>
          </cell>
          <cell r="CF961">
            <v>0</v>
          </cell>
          <cell r="CG961">
            <v>0</v>
          </cell>
          <cell r="CH961">
            <v>0</v>
          </cell>
          <cell r="CI961">
            <v>0</v>
          </cell>
          <cell r="CJ961">
            <v>0</v>
          </cell>
          <cell r="CK961">
            <v>0</v>
          </cell>
          <cell r="CL961">
            <v>0</v>
          </cell>
          <cell r="CM961">
            <v>0</v>
          </cell>
          <cell r="CN961">
            <v>0</v>
          </cell>
          <cell r="CO961">
            <v>0</v>
          </cell>
          <cell r="CP961">
            <v>0</v>
          </cell>
          <cell r="CQ961">
            <v>0</v>
          </cell>
          <cell r="CR961">
            <v>0</v>
          </cell>
          <cell r="CS961">
            <v>0</v>
          </cell>
          <cell r="CT961">
            <v>0</v>
          </cell>
          <cell r="CU961">
            <v>0</v>
          </cell>
          <cell r="CV961">
            <v>0</v>
          </cell>
          <cell r="CW961">
            <v>0</v>
          </cell>
          <cell r="CX961">
            <v>0</v>
          </cell>
          <cell r="CY961">
            <v>0</v>
          </cell>
          <cell r="CZ961">
            <v>0</v>
          </cell>
          <cell r="DA961">
            <v>0</v>
          </cell>
          <cell r="DB961">
            <v>0</v>
          </cell>
          <cell r="DC961">
            <v>0</v>
          </cell>
          <cell r="DD961">
            <v>0</v>
          </cell>
          <cell r="DE961">
            <v>0</v>
          </cell>
          <cell r="DF961">
            <v>0</v>
          </cell>
          <cell r="DG961">
            <v>0</v>
          </cell>
          <cell r="DH961">
            <v>0</v>
          </cell>
          <cell r="DI961">
            <v>0</v>
          </cell>
          <cell r="DJ961">
            <v>0</v>
          </cell>
          <cell r="DK961">
            <v>0</v>
          </cell>
          <cell r="DL961">
            <v>0</v>
          </cell>
          <cell r="DM961">
            <v>0</v>
          </cell>
          <cell r="DN961">
            <v>0</v>
          </cell>
          <cell r="DO961">
            <v>0</v>
          </cell>
          <cell r="DP961">
            <v>0</v>
          </cell>
          <cell r="DQ961">
            <v>0</v>
          </cell>
          <cell r="DR961">
            <v>0</v>
          </cell>
          <cell r="DS961">
            <v>0</v>
          </cell>
          <cell r="DT961">
            <v>0</v>
          </cell>
          <cell r="DU961">
            <v>0</v>
          </cell>
          <cell r="DV961">
            <v>0</v>
          </cell>
          <cell r="DW961">
            <v>0</v>
          </cell>
          <cell r="DX961">
            <v>0</v>
          </cell>
          <cell r="DY961">
            <v>0</v>
          </cell>
          <cell r="DZ961">
            <v>0</v>
          </cell>
          <cell r="EA961">
            <v>0</v>
          </cell>
          <cell r="EB961">
            <v>0</v>
          </cell>
          <cell r="EC961">
            <v>0</v>
          </cell>
          <cell r="ED961">
            <v>0</v>
          </cell>
          <cell r="EE961">
            <v>0</v>
          </cell>
          <cell r="EF961">
            <v>0</v>
          </cell>
          <cell r="EG961">
            <v>0</v>
          </cell>
          <cell r="EH961">
            <v>0</v>
          </cell>
          <cell r="EI961">
            <v>0</v>
          </cell>
          <cell r="EJ961">
            <v>0</v>
          </cell>
          <cell r="EK961">
            <v>0</v>
          </cell>
          <cell r="EL961">
            <v>0</v>
          </cell>
          <cell r="EM961">
            <v>0</v>
          </cell>
          <cell r="EN961">
            <v>0</v>
          </cell>
        </row>
        <row r="962">
          <cell r="A962">
            <v>0</v>
          </cell>
          <cell r="B962">
            <v>0</v>
          </cell>
          <cell r="C962">
            <v>0</v>
          </cell>
          <cell r="D962">
            <v>0</v>
          </cell>
          <cell r="E962">
            <v>0</v>
          </cell>
          <cell r="F962">
            <v>0</v>
          </cell>
          <cell r="G962">
            <v>0</v>
          </cell>
          <cell r="I962">
            <v>0</v>
          </cell>
          <cell r="J962">
            <v>0</v>
          </cell>
          <cell r="K962">
            <v>0</v>
          </cell>
          <cell r="L962">
            <v>0</v>
          </cell>
          <cell r="M962">
            <v>0</v>
          </cell>
          <cell r="N962">
            <v>0</v>
          </cell>
          <cell r="O962">
            <v>0</v>
          </cell>
          <cell r="P962">
            <v>0</v>
          </cell>
          <cell r="Q962">
            <v>0</v>
          </cell>
          <cell r="R962">
            <v>0</v>
          </cell>
          <cell r="S962">
            <v>0</v>
          </cell>
          <cell r="T962">
            <v>0</v>
          </cell>
          <cell r="U962">
            <v>0</v>
          </cell>
          <cell r="V962">
            <v>0</v>
          </cell>
          <cell r="W962">
            <v>0</v>
          </cell>
          <cell r="X962">
            <v>0</v>
          </cell>
          <cell r="Y962">
            <v>0</v>
          </cell>
          <cell r="Z962">
            <v>0</v>
          </cell>
          <cell r="AA962">
            <v>0</v>
          </cell>
          <cell r="AB962">
            <v>0</v>
          </cell>
          <cell r="AC962">
            <v>0</v>
          </cell>
          <cell r="AD962">
            <v>0</v>
          </cell>
          <cell r="AE962">
            <v>0</v>
          </cell>
          <cell r="AF962">
            <v>0</v>
          </cell>
          <cell r="AG962">
            <v>0</v>
          </cell>
          <cell r="AH962">
            <v>0</v>
          </cell>
          <cell r="AI962">
            <v>0</v>
          </cell>
          <cell r="AJ962">
            <v>0</v>
          </cell>
          <cell r="AK962">
            <v>0</v>
          </cell>
          <cell r="AL962">
            <v>0</v>
          </cell>
          <cell r="AM962">
            <v>0</v>
          </cell>
          <cell r="AN962">
            <v>0</v>
          </cell>
          <cell r="AO962">
            <v>0</v>
          </cell>
          <cell r="AP962">
            <v>0</v>
          </cell>
          <cell r="AQ962">
            <v>0</v>
          </cell>
          <cell r="AR962">
            <v>0</v>
          </cell>
          <cell r="AS962">
            <v>0</v>
          </cell>
          <cell r="AT962">
            <v>0</v>
          </cell>
          <cell r="AU962">
            <v>0</v>
          </cell>
          <cell r="AV962">
            <v>0</v>
          </cell>
          <cell r="AW962">
            <v>0</v>
          </cell>
          <cell r="AX962">
            <v>0</v>
          </cell>
          <cell r="AY962">
            <v>0</v>
          </cell>
          <cell r="AZ962">
            <v>0</v>
          </cell>
          <cell r="BA962">
            <v>0</v>
          </cell>
          <cell r="BB962">
            <v>0</v>
          </cell>
          <cell r="BC962">
            <v>0</v>
          </cell>
          <cell r="BD962">
            <v>0</v>
          </cell>
          <cell r="BE962">
            <v>0</v>
          </cell>
          <cell r="BF962">
            <v>0</v>
          </cell>
          <cell r="BG962">
            <v>0</v>
          </cell>
          <cell r="BH962">
            <v>0</v>
          </cell>
          <cell r="BI962">
            <v>0</v>
          </cell>
          <cell r="BJ962">
            <v>0</v>
          </cell>
          <cell r="BK962">
            <v>0</v>
          </cell>
          <cell r="BL962">
            <v>0</v>
          </cell>
          <cell r="BM962">
            <v>0</v>
          </cell>
          <cell r="BN962">
            <v>0</v>
          </cell>
          <cell r="BO962">
            <v>0</v>
          </cell>
          <cell r="BP962">
            <v>0</v>
          </cell>
          <cell r="BQ962">
            <v>0</v>
          </cell>
          <cell r="BR962">
            <v>0</v>
          </cell>
          <cell r="BS962">
            <v>0</v>
          </cell>
          <cell r="BT962">
            <v>0</v>
          </cell>
          <cell r="BU962">
            <v>0</v>
          </cell>
          <cell r="BV962">
            <v>0</v>
          </cell>
          <cell r="BW962">
            <v>0</v>
          </cell>
          <cell r="BX962">
            <v>0</v>
          </cell>
          <cell r="BY962">
            <v>0</v>
          </cell>
          <cell r="BZ962">
            <v>0</v>
          </cell>
          <cell r="CA962">
            <v>0</v>
          </cell>
          <cell r="CB962">
            <v>0</v>
          </cell>
          <cell r="CC962">
            <v>0</v>
          </cell>
          <cell r="CD962">
            <v>0</v>
          </cell>
          <cell r="CE962">
            <v>0</v>
          </cell>
          <cell r="CF962">
            <v>0</v>
          </cell>
          <cell r="CG962">
            <v>0</v>
          </cell>
          <cell r="CH962">
            <v>0</v>
          </cell>
          <cell r="CI962">
            <v>0</v>
          </cell>
          <cell r="CJ962">
            <v>0</v>
          </cell>
          <cell r="CK962">
            <v>0</v>
          </cell>
          <cell r="CL962">
            <v>0</v>
          </cell>
          <cell r="CM962">
            <v>0</v>
          </cell>
          <cell r="CN962">
            <v>0</v>
          </cell>
          <cell r="CO962">
            <v>0</v>
          </cell>
          <cell r="CP962">
            <v>0</v>
          </cell>
          <cell r="CQ962">
            <v>0</v>
          </cell>
          <cell r="CR962">
            <v>0</v>
          </cell>
          <cell r="CS962">
            <v>0</v>
          </cell>
          <cell r="CT962">
            <v>0</v>
          </cell>
          <cell r="CU962">
            <v>0</v>
          </cell>
          <cell r="CV962">
            <v>0</v>
          </cell>
          <cell r="CW962">
            <v>0</v>
          </cell>
          <cell r="CX962">
            <v>0</v>
          </cell>
          <cell r="CY962">
            <v>0</v>
          </cell>
          <cell r="CZ962">
            <v>0</v>
          </cell>
          <cell r="DA962">
            <v>0</v>
          </cell>
          <cell r="DB962">
            <v>0</v>
          </cell>
          <cell r="DC962">
            <v>0</v>
          </cell>
          <cell r="DD962">
            <v>0</v>
          </cell>
          <cell r="DE962">
            <v>0</v>
          </cell>
          <cell r="DF962">
            <v>0</v>
          </cell>
          <cell r="DG962">
            <v>0</v>
          </cell>
          <cell r="DH962">
            <v>0</v>
          </cell>
          <cell r="DI962">
            <v>0</v>
          </cell>
          <cell r="DJ962">
            <v>0</v>
          </cell>
          <cell r="DK962">
            <v>0</v>
          </cell>
          <cell r="DL962">
            <v>0</v>
          </cell>
          <cell r="DM962">
            <v>0</v>
          </cell>
          <cell r="DN962">
            <v>0</v>
          </cell>
          <cell r="DO962">
            <v>0</v>
          </cell>
          <cell r="DP962">
            <v>0</v>
          </cell>
          <cell r="DQ962">
            <v>0</v>
          </cell>
          <cell r="DR962">
            <v>0</v>
          </cell>
          <cell r="DS962">
            <v>0</v>
          </cell>
          <cell r="DT962">
            <v>0</v>
          </cell>
          <cell r="DU962">
            <v>0</v>
          </cell>
          <cell r="DV962">
            <v>0</v>
          </cell>
          <cell r="DW962">
            <v>0</v>
          </cell>
          <cell r="DX962">
            <v>0</v>
          </cell>
          <cell r="DY962">
            <v>0</v>
          </cell>
          <cell r="DZ962">
            <v>0</v>
          </cell>
          <cell r="EA962">
            <v>0</v>
          </cell>
          <cell r="EB962">
            <v>0</v>
          </cell>
          <cell r="EC962">
            <v>0</v>
          </cell>
          <cell r="ED962">
            <v>0</v>
          </cell>
          <cell r="EE962">
            <v>0</v>
          </cell>
          <cell r="EF962">
            <v>0</v>
          </cell>
          <cell r="EG962">
            <v>0</v>
          </cell>
          <cell r="EH962">
            <v>0</v>
          </cell>
          <cell r="EI962">
            <v>0</v>
          </cell>
          <cell r="EJ962">
            <v>0</v>
          </cell>
          <cell r="EK962">
            <v>0</v>
          </cell>
          <cell r="EL962">
            <v>0</v>
          </cell>
          <cell r="EM962">
            <v>0</v>
          </cell>
          <cell r="EN962">
            <v>0</v>
          </cell>
        </row>
        <row r="963">
          <cell r="A963">
            <v>0</v>
          </cell>
          <cell r="B963">
            <v>0</v>
          </cell>
          <cell r="C963">
            <v>0</v>
          </cell>
          <cell r="D963">
            <v>0</v>
          </cell>
          <cell r="E963">
            <v>0</v>
          </cell>
          <cell r="F963">
            <v>0</v>
          </cell>
          <cell r="G963">
            <v>0</v>
          </cell>
          <cell r="I963">
            <v>0</v>
          </cell>
          <cell r="J963">
            <v>0</v>
          </cell>
          <cell r="K963">
            <v>0</v>
          </cell>
          <cell r="L963">
            <v>0</v>
          </cell>
          <cell r="M963">
            <v>0</v>
          </cell>
          <cell r="N963">
            <v>0</v>
          </cell>
          <cell r="O963">
            <v>0</v>
          </cell>
          <cell r="P963">
            <v>0</v>
          </cell>
          <cell r="Q963">
            <v>0</v>
          </cell>
          <cell r="R963">
            <v>0</v>
          </cell>
          <cell r="S963">
            <v>0</v>
          </cell>
          <cell r="T963">
            <v>0</v>
          </cell>
          <cell r="U963">
            <v>0</v>
          </cell>
          <cell r="V963">
            <v>0</v>
          </cell>
          <cell r="W963">
            <v>0</v>
          </cell>
          <cell r="X963">
            <v>0</v>
          </cell>
          <cell r="Y963">
            <v>0</v>
          </cell>
          <cell r="Z963">
            <v>0</v>
          </cell>
          <cell r="AA963">
            <v>0</v>
          </cell>
          <cell r="AB963">
            <v>0</v>
          </cell>
          <cell r="AC963">
            <v>0</v>
          </cell>
          <cell r="AD963">
            <v>0</v>
          </cell>
          <cell r="AE963">
            <v>0</v>
          </cell>
          <cell r="AF963">
            <v>0</v>
          </cell>
          <cell r="AG963">
            <v>0</v>
          </cell>
          <cell r="AH963">
            <v>0</v>
          </cell>
          <cell r="AI963">
            <v>0</v>
          </cell>
          <cell r="AJ963">
            <v>0</v>
          </cell>
          <cell r="AK963">
            <v>0</v>
          </cell>
          <cell r="AL963">
            <v>0</v>
          </cell>
          <cell r="AM963">
            <v>0</v>
          </cell>
          <cell r="AN963">
            <v>0</v>
          </cell>
          <cell r="AO963">
            <v>0</v>
          </cell>
          <cell r="AP963">
            <v>0</v>
          </cell>
          <cell r="AQ963">
            <v>0</v>
          </cell>
          <cell r="AR963">
            <v>0</v>
          </cell>
          <cell r="AS963">
            <v>0</v>
          </cell>
          <cell r="AT963">
            <v>0</v>
          </cell>
          <cell r="AU963">
            <v>0</v>
          </cell>
          <cell r="AV963">
            <v>0</v>
          </cell>
          <cell r="AW963">
            <v>0</v>
          </cell>
          <cell r="AX963">
            <v>0</v>
          </cell>
          <cell r="AY963">
            <v>0</v>
          </cell>
          <cell r="AZ963">
            <v>0</v>
          </cell>
          <cell r="BA963">
            <v>0</v>
          </cell>
          <cell r="BB963">
            <v>0</v>
          </cell>
          <cell r="BC963">
            <v>0</v>
          </cell>
          <cell r="BD963">
            <v>0</v>
          </cell>
          <cell r="BE963">
            <v>0</v>
          </cell>
          <cell r="BF963">
            <v>0</v>
          </cell>
          <cell r="BG963">
            <v>0</v>
          </cell>
          <cell r="BH963">
            <v>0</v>
          </cell>
          <cell r="BI963">
            <v>0</v>
          </cell>
          <cell r="BJ963">
            <v>0</v>
          </cell>
          <cell r="BK963">
            <v>0</v>
          </cell>
          <cell r="BL963">
            <v>0</v>
          </cell>
          <cell r="BM963">
            <v>0</v>
          </cell>
          <cell r="BN963">
            <v>0</v>
          </cell>
          <cell r="BO963">
            <v>0</v>
          </cell>
          <cell r="BP963">
            <v>0</v>
          </cell>
          <cell r="BQ963">
            <v>0</v>
          </cell>
          <cell r="BR963">
            <v>0</v>
          </cell>
          <cell r="BS963">
            <v>0</v>
          </cell>
          <cell r="BT963">
            <v>0</v>
          </cell>
          <cell r="BU963">
            <v>0</v>
          </cell>
          <cell r="BV963">
            <v>0</v>
          </cell>
          <cell r="BW963">
            <v>0</v>
          </cell>
          <cell r="BX963">
            <v>0</v>
          </cell>
          <cell r="BY963">
            <v>0</v>
          </cell>
          <cell r="BZ963">
            <v>0</v>
          </cell>
          <cell r="CA963">
            <v>0</v>
          </cell>
          <cell r="CB963">
            <v>0</v>
          </cell>
          <cell r="CC963">
            <v>0</v>
          </cell>
          <cell r="CD963">
            <v>0</v>
          </cell>
          <cell r="CE963">
            <v>0</v>
          </cell>
          <cell r="CF963">
            <v>0</v>
          </cell>
          <cell r="CG963">
            <v>0</v>
          </cell>
          <cell r="CH963">
            <v>0</v>
          </cell>
          <cell r="CI963">
            <v>0</v>
          </cell>
          <cell r="CJ963">
            <v>0</v>
          </cell>
          <cell r="CK963">
            <v>0</v>
          </cell>
          <cell r="CL963">
            <v>0</v>
          </cell>
          <cell r="CM963">
            <v>0</v>
          </cell>
          <cell r="CN963">
            <v>0</v>
          </cell>
          <cell r="CO963">
            <v>0</v>
          </cell>
          <cell r="CP963">
            <v>0</v>
          </cell>
          <cell r="CQ963">
            <v>0</v>
          </cell>
          <cell r="CR963">
            <v>0</v>
          </cell>
          <cell r="CS963">
            <v>0</v>
          </cell>
          <cell r="CT963">
            <v>0</v>
          </cell>
          <cell r="CU963">
            <v>0</v>
          </cell>
          <cell r="CV963">
            <v>0</v>
          </cell>
          <cell r="CW963">
            <v>0</v>
          </cell>
          <cell r="CX963">
            <v>0</v>
          </cell>
          <cell r="CY963">
            <v>0</v>
          </cell>
          <cell r="CZ963">
            <v>0</v>
          </cell>
          <cell r="DA963">
            <v>0</v>
          </cell>
          <cell r="DB963">
            <v>0</v>
          </cell>
          <cell r="DC963">
            <v>0</v>
          </cell>
          <cell r="DD963">
            <v>0</v>
          </cell>
          <cell r="DE963">
            <v>0</v>
          </cell>
          <cell r="DF963">
            <v>0</v>
          </cell>
          <cell r="DG963">
            <v>0</v>
          </cell>
          <cell r="DH963">
            <v>0</v>
          </cell>
          <cell r="DI963">
            <v>0</v>
          </cell>
          <cell r="DJ963">
            <v>0</v>
          </cell>
          <cell r="DK963">
            <v>0</v>
          </cell>
          <cell r="DL963">
            <v>0</v>
          </cell>
          <cell r="DM963">
            <v>0</v>
          </cell>
          <cell r="DN963">
            <v>0</v>
          </cell>
          <cell r="DO963">
            <v>0</v>
          </cell>
          <cell r="DP963">
            <v>0</v>
          </cell>
          <cell r="DQ963">
            <v>0</v>
          </cell>
          <cell r="DR963">
            <v>0</v>
          </cell>
          <cell r="DS963">
            <v>0</v>
          </cell>
          <cell r="DT963">
            <v>0</v>
          </cell>
          <cell r="DU963">
            <v>0</v>
          </cell>
          <cell r="DV963">
            <v>0</v>
          </cell>
          <cell r="DW963">
            <v>0</v>
          </cell>
          <cell r="DX963">
            <v>0</v>
          </cell>
          <cell r="DY963">
            <v>0</v>
          </cell>
          <cell r="DZ963">
            <v>0</v>
          </cell>
          <cell r="EA963">
            <v>0</v>
          </cell>
          <cell r="EB963">
            <v>0</v>
          </cell>
          <cell r="EC963">
            <v>0</v>
          </cell>
          <cell r="ED963">
            <v>0</v>
          </cell>
          <cell r="EE963">
            <v>0</v>
          </cell>
          <cell r="EF963">
            <v>0</v>
          </cell>
          <cell r="EG963">
            <v>0</v>
          </cell>
          <cell r="EH963">
            <v>0</v>
          </cell>
          <cell r="EI963">
            <v>0</v>
          </cell>
          <cell r="EJ963">
            <v>0</v>
          </cell>
          <cell r="EK963">
            <v>0</v>
          </cell>
          <cell r="EL963">
            <v>0</v>
          </cell>
          <cell r="EM963">
            <v>0</v>
          </cell>
          <cell r="EN963">
            <v>0</v>
          </cell>
        </row>
        <row r="964">
          <cell r="A964">
            <v>0</v>
          </cell>
          <cell r="B964">
            <v>0</v>
          </cell>
          <cell r="C964">
            <v>0</v>
          </cell>
          <cell r="D964">
            <v>0</v>
          </cell>
          <cell r="E964">
            <v>0</v>
          </cell>
          <cell r="F964">
            <v>0</v>
          </cell>
          <cell r="G964">
            <v>0</v>
          </cell>
          <cell r="I964">
            <v>0</v>
          </cell>
          <cell r="J964">
            <v>0</v>
          </cell>
          <cell r="K964">
            <v>0</v>
          </cell>
          <cell r="L964">
            <v>0</v>
          </cell>
          <cell r="M964">
            <v>0</v>
          </cell>
          <cell r="N964">
            <v>0</v>
          </cell>
          <cell r="O964">
            <v>0</v>
          </cell>
          <cell r="P964">
            <v>0</v>
          </cell>
          <cell r="Q964">
            <v>0</v>
          </cell>
          <cell r="R964">
            <v>0</v>
          </cell>
          <cell r="S964">
            <v>0</v>
          </cell>
          <cell r="T964">
            <v>0</v>
          </cell>
          <cell r="U964">
            <v>0</v>
          </cell>
          <cell r="V964">
            <v>0</v>
          </cell>
          <cell r="W964">
            <v>0</v>
          </cell>
          <cell r="X964">
            <v>0</v>
          </cell>
          <cell r="Y964">
            <v>0</v>
          </cell>
          <cell r="Z964">
            <v>0</v>
          </cell>
          <cell r="AA964">
            <v>0</v>
          </cell>
          <cell r="AB964">
            <v>0</v>
          </cell>
          <cell r="AC964">
            <v>0</v>
          </cell>
          <cell r="AD964">
            <v>0</v>
          </cell>
          <cell r="AE964">
            <v>0</v>
          </cell>
          <cell r="AF964">
            <v>0</v>
          </cell>
          <cell r="AG964">
            <v>0</v>
          </cell>
          <cell r="AH964">
            <v>0</v>
          </cell>
          <cell r="AI964">
            <v>0</v>
          </cell>
          <cell r="AJ964">
            <v>0</v>
          </cell>
          <cell r="AK964">
            <v>0</v>
          </cell>
          <cell r="AL964">
            <v>0</v>
          </cell>
          <cell r="AM964">
            <v>0</v>
          </cell>
          <cell r="AN964">
            <v>0</v>
          </cell>
          <cell r="AO964">
            <v>0</v>
          </cell>
          <cell r="AP964">
            <v>0</v>
          </cell>
          <cell r="AQ964">
            <v>0</v>
          </cell>
          <cell r="AR964">
            <v>0</v>
          </cell>
          <cell r="AS964">
            <v>0</v>
          </cell>
          <cell r="AT964">
            <v>0</v>
          </cell>
          <cell r="AU964">
            <v>0</v>
          </cell>
          <cell r="AV964">
            <v>0</v>
          </cell>
          <cell r="AW964">
            <v>0</v>
          </cell>
          <cell r="AX964">
            <v>0</v>
          </cell>
          <cell r="AY964">
            <v>0</v>
          </cell>
          <cell r="AZ964">
            <v>0</v>
          </cell>
          <cell r="BA964">
            <v>0</v>
          </cell>
          <cell r="BB964">
            <v>0</v>
          </cell>
          <cell r="BC964">
            <v>0</v>
          </cell>
          <cell r="BD964">
            <v>0</v>
          </cell>
          <cell r="BE964">
            <v>0</v>
          </cell>
          <cell r="BF964">
            <v>0</v>
          </cell>
          <cell r="BG964">
            <v>0</v>
          </cell>
          <cell r="BH964">
            <v>0</v>
          </cell>
          <cell r="BI964">
            <v>0</v>
          </cell>
          <cell r="BJ964">
            <v>0</v>
          </cell>
          <cell r="BK964">
            <v>0</v>
          </cell>
          <cell r="BL964">
            <v>0</v>
          </cell>
          <cell r="BM964">
            <v>0</v>
          </cell>
          <cell r="BN964">
            <v>0</v>
          </cell>
          <cell r="BO964">
            <v>0</v>
          </cell>
          <cell r="BP964">
            <v>0</v>
          </cell>
          <cell r="BQ964">
            <v>0</v>
          </cell>
          <cell r="BR964">
            <v>0</v>
          </cell>
          <cell r="BS964">
            <v>0</v>
          </cell>
          <cell r="BT964">
            <v>0</v>
          </cell>
          <cell r="BU964">
            <v>0</v>
          </cell>
          <cell r="BV964">
            <v>0</v>
          </cell>
          <cell r="BW964">
            <v>0</v>
          </cell>
          <cell r="BX964">
            <v>0</v>
          </cell>
          <cell r="BY964">
            <v>0</v>
          </cell>
          <cell r="BZ964">
            <v>0</v>
          </cell>
          <cell r="CA964">
            <v>0</v>
          </cell>
          <cell r="CB964">
            <v>0</v>
          </cell>
          <cell r="CC964">
            <v>0</v>
          </cell>
          <cell r="CD964">
            <v>0</v>
          </cell>
          <cell r="CE964">
            <v>0</v>
          </cell>
          <cell r="CF964">
            <v>0</v>
          </cell>
          <cell r="CG964">
            <v>0</v>
          </cell>
          <cell r="CH964">
            <v>0</v>
          </cell>
          <cell r="CI964">
            <v>0</v>
          </cell>
          <cell r="CJ964">
            <v>0</v>
          </cell>
          <cell r="CK964">
            <v>0</v>
          </cell>
          <cell r="CL964">
            <v>0</v>
          </cell>
          <cell r="CM964">
            <v>0</v>
          </cell>
          <cell r="CN964">
            <v>0</v>
          </cell>
          <cell r="CO964">
            <v>0</v>
          </cell>
          <cell r="CP964">
            <v>0</v>
          </cell>
          <cell r="CQ964">
            <v>0</v>
          </cell>
          <cell r="CR964">
            <v>0</v>
          </cell>
          <cell r="CS964">
            <v>0</v>
          </cell>
          <cell r="CT964">
            <v>0</v>
          </cell>
          <cell r="CU964">
            <v>0</v>
          </cell>
          <cell r="CV964">
            <v>0</v>
          </cell>
          <cell r="CW964">
            <v>0</v>
          </cell>
          <cell r="CX964">
            <v>0</v>
          </cell>
          <cell r="CY964">
            <v>0</v>
          </cell>
          <cell r="CZ964">
            <v>0</v>
          </cell>
          <cell r="DA964">
            <v>0</v>
          </cell>
          <cell r="DB964">
            <v>0</v>
          </cell>
          <cell r="DC964">
            <v>0</v>
          </cell>
          <cell r="DD964">
            <v>0</v>
          </cell>
          <cell r="DE964">
            <v>0</v>
          </cell>
          <cell r="DF964">
            <v>0</v>
          </cell>
          <cell r="DG964">
            <v>0</v>
          </cell>
          <cell r="DH964">
            <v>0</v>
          </cell>
          <cell r="DI964">
            <v>0</v>
          </cell>
          <cell r="DJ964">
            <v>0</v>
          </cell>
          <cell r="DK964">
            <v>0</v>
          </cell>
          <cell r="DL964">
            <v>0</v>
          </cell>
          <cell r="DM964">
            <v>0</v>
          </cell>
          <cell r="DN964">
            <v>0</v>
          </cell>
          <cell r="DO964">
            <v>0</v>
          </cell>
          <cell r="DP964">
            <v>0</v>
          </cell>
          <cell r="DQ964">
            <v>0</v>
          </cell>
          <cell r="DR964">
            <v>0</v>
          </cell>
          <cell r="DS964">
            <v>0</v>
          </cell>
          <cell r="DT964">
            <v>0</v>
          </cell>
          <cell r="DU964">
            <v>0</v>
          </cell>
          <cell r="DV964">
            <v>0</v>
          </cell>
          <cell r="DW964">
            <v>0</v>
          </cell>
          <cell r="DX964">
            <v>0</v>
          </cell>
          <cell r="DY964">
            <v>0</v>
          </cell>
          <cell r="DZ964">
            <v>0</v>
          </cell>
          <cell r="EA964">
            <v>0</v>
          </cell>
          <cell r="EB964">
            <v>0</v>
          </cell>
          <cell r="EC964">
            <v>0</v>
          </cell>
          <cell r="ED964">
            <v>0</v>
          </cell>
          <cell r="EE964">
            <v>0</v>
          </cell>
          <cell r="EF964">
            <v>0</v>
          </cell>
          <cell r="EG964">
            <v>0</v>
          </cell>
          <cell r="EH964">
            <v>0</v>
          </cell>
          <cell r="EI964">
            <v>0</v>
          </cell>
          <cell r="EJ964">
            <v>0</v>
          </cell>
          <cell r="EK964">
            <v>0</v>
          </cell>
          <cell r="EL964">
            <v>0</v>
          </cell>
          <cell r="EM964">
            <v>0</v>
          </cell>
          <cell r="EN964">
            <v>0</v>
          </cell>
        </row>
        <row r="965">
          <cell r="A965">
            <v>0</v>
          </cell>
          <cell r="B965">
            <v>0</v>
          </cell>
          <cell r="C965">
            <v>0</v>
          </cell>
          <cell r="D965">
            <v>0</v>
          </cell>
          <cell r="E965">
            <v>0</v>
          </cell>
          <cell r="F965">
            <v>0</v>
          </cell>
          <cell r="G965">
            <v>0</v>
          </cell>
          <cell r="I965">
            <v>0</v>
          </cell>
          <cell r="J965">
            <v>0</v>
          </cell>
          <cell r="K965">
            <v>0</v>
          </cell>
          <cell r="L965">
            <v>0</v>
          </cell>
          <cell r="M965">
            <v>0</v>
          </cell>
          <cell r="N965">
            <v>0</v>
          </cell>
          <cell r="O965">
            <v>0</v>
          </cell>
          <cell r="P965">
            <v>0</v>
          </cell>
          <cell r="Q965">
            <v>0</v>
          </cell>
          <cell r="R965">
            <v>0</v>
          </cell>
          <cell r="S965">
            <v>0</v>
          </cell>
          <cell r="T965">
            <v>0</v>
          </cell>
          <cell r="U965">
            <v>0</v>
          </cell>
          <cell r="V965">
            <v>0</v>
          </cell>
          <cell r="W965">
            <v>0</v>
          </cell>
          <cell r="X965">
            <v>0</v>
          </cell>
          <cell r="Y965">
            <v>0</v>
          </cell>
          <cell r="Z965">
            <v>0</v>
          </cell>
          <cell r="AA965">
            <v>0</v>
          </cell>
          <cell r="AB965">
            <v>0</v>
          </cell>
          <cell r="AC965">
            <v>0</v>
          </cell>
          <cell r="AD965">
            <v>0</v>
          </cell>
          <cell r="AE965">
            <v>0</v>
          </cell>
          <cell r="AF965">
            <v>0</v>
          </cell>
          <cell r="AG965">
            <v>0</v>
          </cell>
          <cell r="AH965">
            <v>0</v>
          </cell>
          <cell r="AI965">
            <v>0</v>
          </cell>
          <cell r="AJ965">
            <v>0</v>
          </cell>
          <cell r="AK965">
            <v>0</v>
          </cell>
          <cell r="AL965">
            <v>0</v>
          </cell>
          <cell r="AM965">
            <v>0</v>
          </cell>
          <cell r="AN965">
            <v>0</v>
          </cell>
          <cell r="AO965">
            <v>0</v>
          </cell>
          <cell r="AP965">
            <v>0</v>
          </cell>
          <cell r="AQ965">
            <v>0</v>
          </cell>
          <cell r="AR965">
            <v>0</v>
          </cell>
          <cell r="AS965">
            <v>0</v>
          </cell>
          <cell r="AT965">
            <v>0</v>
          </cell>
          <cell r="AU965">
            <v>0</v>
          </cell>
          <cell r="AV965">
            <v>0</v>
          </cell>
          <cell r="AW965">
            <v>0</v>
          </cell>
          <cell r="AX965">
            <v>0</v>
          </cell>
          <cell r="AY965">
            <v>0</v>
          </cell>
          <cell r="AZ965">
            <v>0</v>
          </cell>
          <cell r="BA965">
            <v>0</v>
          </cell>
          <cell r="BB965">
            <v>0</v>
          </cell>
          <cell r="BC965">
            <v>0</v>
          </cell>
          <cell r="BD965">
            <v>0</v>
          </cell>
          <cell r="BE965">
            <v>0</v>
          </cell>
          <cell r="BF965">
            <v>0</v>
          </cell>
          <cell r="BG965">
            <v>0</v>
          </cell>
          <cell r="BH965">
            <v>0</v>
          </cell>
          <cell r="BI965">
            <v>0</v>
          </cell>
          <cell r="BJ965">
            <v>0</v>
          </cell>
          <cell r="BK965">
            <v>0</v>
          </cell>
          <cell r="BL965">
            <v>0</v>
          </cell>
          <cell r="BM965">
            <v>0</v>
          </cell>
          <cell r="BN965">
            <v>0</v>
          </cell>
          <cell r="BO965">
            <v>0</v>
          </cell>
          <cell r="BP965">
            <v>0</v>
          </cell>
          <cell r="BQ965">
            <v>0</v>
          </cell>
          <cell r="BR965">
            <v>0</v>
          </cell>
          <cell r="BS965">
            <v>0</v>
          </cell>
          <cell r="BT965">
            <v>0</v>
          </cell>
          <cell r="BU965">
            <v>0</v>
          </cell>
          <cell r="BV965">
            <v>0</v>
          </cell>
          <cell r="BW965">
            <v>0</v>
          </cell>
          <cell r="BX965">
            <v>0</v>
          </cell>
          <cell r="BY965">
            <v>0</v>
          </cell>
          <cell r="BZ965">
            <v>0</v>
          </cell>
          <cell r="CA965">
            <v>0</v>
          </cell>
          <cell r="CB965">
            <v>0</v>
          </cell>
          <cell r="CC965">
            <v>0</v>
          </cell>
          <cell r="CD965">
            <v>0</v>
          </cell>
          <cell r="CE965">
            <v>0</v>
          </cell>
          <cell r="CF965">
            <v>0</v>
          </cell>
          <cell r="CG965">
            <v>0</v>
          </cell>
          <cell r="CH965">
            <v>0</v>
          </cell>
          <cell r="CI965">
            <v>0</v>
          </cell>
          <cell r="CJ965">
            <v>0</v>
          </cell>
          <cell r="CK965">
            <v>0</v>
          </cell>
          <cell r="CL965">
            <v>0</v>
          </cell>
          <cell r="CM965">
            <v>0</v>
          </cell>
          <cell r="CN965">
            <v>0</v>
          </cell>
          <cell r="CO965">
            <v>0</v>
          </cell>
          <cell r="CP965">
            <v>0</v>
          </cell>
          <cell r="CQ965">
            <v>0</v>
          </cell>
          <cell r="CR965">
            <v>0</v>
          </cell>
          <cell r="CS965">
            <v>0</v>
          </cell>
          <cell r="CT965">
            <v>0</v>
          </cell>
          <cell r="CU965">
            <v>0</v>
          </cell>
          <cell r="CV965">
            <v>0</v>
          </cell>
          <cell r="CW965">
            <v>0</v>
          </cell>
          <cell r="CX965">
            <v>0</v>
          </cell>
          <cell r="CY965">
            <v>0</v>
          </cell>
          <cell r="CZ965">
            <v>0</v>
          </cell>
          <cell r="DA965">
            <v>0</v>
          </cell>
          <cell r="DB965">
            <v>0</v>
          </cell>
          <cell r="DC965">
            <v>0</v>
          </cell>
          <cell r="DD965">
            <v>0</v>
          </cell>
          <cell r="DE965">
            <v>0</v>
          </cell>
          <cell r="DF965">
            <v>0</v>
          </cell>
          <cell r="DG965">
            <v>0</v>
          </cell>
          <cell r="DH965">
            <v>0</v>
          </cell>
          <cell r="DI965">
            <v>0</v>
          </cell>
          <cell r="DJ965">
            <v>0</v>
          </cell>
          <cell r="DK965">
            <v>0</v>
          </cell>
          <cell r="DL965">
            <v>0</v>
          </cell>
          <cell r="DM965">
            <v>0</v>
          </cell>
          <cell r="DN965">
            <v>0</v>
          </cell>
          <cell r="DO965">
            <v>0</v>
          </cell>
          <cell r="DP965">
            <v>0</v>
          </cell>
          <cell r="DQ965">
            <v>0</v>
          </cell>
          <cell r="DR965">
            <v>0</v>
          </cell>
          <cell r="DS965">
            <v>0</v>
          </cell>
          <cell r="DT965">
            <v>0</v>
          </cell>
          <cell r="DU965">
            <v>0</v>
          </cell>
          <cell r="DV965">
            <v>0</v>
          </cell>
          <cell r="DW965">
            <v>0</v>
          </cell>
          <cell r="DX965">
            <v>0</v>
          </cell>
          <cell r="DY965">
            <v>0</v>
          </cell>
          <cell r="DZ965">
            <v>0</v>
          </cell>
          <cell r="EA965">
            <v>0</v>
          </cell>
          <cell r="EB965">
            <v>0</v>
          </cell>
          <cell r="EC965">
            <v>0</v>
          </cell>
          <cell r="ED965">
            <v>0</v>
          </cell>
          <cell r="EE965">
            <v>0</v>
          </cell>
          <cell r="EF965">
            <v>0</v>
          </cell>
          <cell r="EG965">
            <v>0</v>
          </cell>
          <cell r="EH965">
            <v>0</v>
          </cell>
          <cell r="EI965">
            <v>0</v>
          </cell>
          <cell r="EJ965">
            <v>0</v>
          </cell>
          <cell r="EK965">
            <v>0</v>
          </cell>
          <cell r="EL965">
            <v>0</v>
          </cell>
          <cell r="EM965">
            <v>0</v>
          </cell>
          <cell r="EN965">
            <v>0</v>
          </cell>
        </row>
        <row r="966">
          <cell r="A966">
            <v>0</v>
          </cell>
          <cell r="B966">
            <v>0</v>
          </cell>
          <cell r="C966">
            <v>0</v>
          </cell>
          <cell r="D966">
            <v>0</v>
          </cell>
          <cell r="E966">
            <v>0</v>
          </cell>
          <cell r="F966">
            <v>0</v>
          </cell>
          <cell r="G966">
            <v>0</v>
          </cell>
          <cell r="I966">
            <v>0</v>
          </cell>
          <cell r="J966">
            <v>0</v>
          </cell>
          <cell r="K966">
            <v>0</v>
          </cell>
          <cell r="L966">
            <v>0</v>
          </cell>
          <cell r="M966">
            <v>0</v>
          </cell>
          <cell r="N966">
            <v>0</v>
          </cell>
          <cell r="O966">
            <v>0</v>
          </cell>
          <cell r="P966">
            <v>0</v>
          </cell>
          <cell r="Q966">
            <v>0</v>
          </cell>
          <cell r="R966">
            <v>0</v>
          </cell>
          <cell r="S966">
            <v>0</v>
          </cell>
          <cell r="T966">
            <v>0</v>
          </cell>
          <cell r="U966">
            <v>0</v>
          </cell>
          <cell r="V966">
            <v>0</v>
          </cell>
          <cell r="W966">
            <v>0</v>
          </cell>
          <cell r="X966">
            <v>0</v>
          </cell>
          <cell r="Y966">
            <v>0</v>
          </cell>
          <cell r="Z966">
            <v>0</v>
          </cell>
          <cell r="AA966">
            <v>0</v>
          </cell>
          <cell r="AB966">
            <v>0</v>
          </cell>
          <cell r="AC966">
            <v>0</v>
          </cell>
          <cell r="AD966">
            <v>0</v>
          </cell>
          <cell r="AE966">
            <v>0</v>
          </cell>
          <cell r="AF966">
            <v>0</v>
          </cell>
          <cell r="AG966">
            <v>0</v>
          </cell>
          <cell r="AH966">
            <v>0</v>
          </cell>
          <cell r="AI966">
            <v>0</v>
          </cell>
          <cell r="AJ966">
            <v>0</v>
          </cell>
          <cell r="AK966">
            <v>0</v>
          </cell>
          <cell r="AL966">
            <v>0</v>
          </cell>
          <cell r="AM966">
            <v>0</v>
          </cell>
          <cell r="AN966">
            <v>0</v>
          </cell>
          <cell r="AO966">
            <v>0</v>
          </cell>
          <cell r="AP966">
            <v>0</v>
          </cell>
          <cell r="AQ966">
            <v>0</v>
          </cell>
          <cell r="AR966">
            <v>0</v>
          </cell>
          <cell r="AS966">
            <v>0</v>
          </cell>
          <cell r="AT966">
            <v>0</v>
          </cell>
          <cell r="AU966">
            <v>0</v>
          </cell>
          <cell r="AV966">
            <v>0</v>
          </cell>
          <cell r="AW966">
            <v>0</v>
          </cell>
          <cell r="AX966">
            <v>0</v>
          </cell>
          <cell r="AY966">
            <v>0</v>
          </cell>
          <cell r="AZ966">
            <v>0</v>
          </cell>
          <cell r="BA966">
            <v>0</v>
          </cell>
          <cell r="BB966">
            <v>0</v>
          </cell>
          <cell r="BC966">
            <v>0</v>
          </cell>
          <cell r="BD966">
            <v>0</v>
          </cell>
          <cell r="BE966">
            <v>0</v>
          </cell>
          <cell r="BF966">
            <v>0</v>
          </cell>
          <cell r="BG966">
            <v>0</v>
          </cell>
          <cell r="BH966">
            <v>0</v>
          </cell>
          <cell r="BI966">
            <v>0</v>
          </cell>
          <cell r="BJ966">
            <v>0</v>
          </cell>
          <cell r="BK966">
            <v>0</v>
          </cell>
          <cell r="BL966">
            <v>0</v>
          </cell>
          <cell r="BM966">
            <v>0</v>
          </cell>
          <cell r="BN966">
            <v>0</v>
          </cell>
          <cell r="BO966">
            <v>0</v>
          </cell>
          <cell r="BP966">
            <v>0</v>
          </cell>
          <cell r="BQ966">
            <v>0</v>
          </cell>
          <cell r="BR966">
            <v>0</v>
          </cell>
          <cell r="BS966">
            <v>0</v>
          </cell>
          <cell r="BT966">
            <v>0</v>
          </cell>
          <cell r="BU966">
            <v>0</v>
          </cell>
          <cell r="BV966">
            <v>0</v>
          </cell>
          <cell r="BW966">
            <v>0</v>
          </cell>
          <cell r="BX966">
            <v>0</v>
          </cell>
          <cell r="BY966">
            <v>0</v>
          </cell>
          <cell r="BZ966">
            <v>0</v>
          </cell>
          <cell r="CA966">
            <v>0</v>
          </cell>
          <cell r="CB966">
            <v>0</v>
          </cell>
          <cell r="CC966">
            <v>0</v>
          </cell>
          <cell r="CD966">
            <v>0</v>
          </cell>
          <cell r="CE966">
            <v>0</v>
          </cell>
          <cell r="CF966">
            <v>0</v>
          </cell>
          <cell r="CG966">
            <v>0</v>
          </cell>
          <cell r="CH966">
            <v>0</v>
          </cell>
          <cell r="CI966">
            <v>0</v>
          </cell>
          <cell r="CJ966">
            <v>0</v>
          </cell>
          <cell r="CK966">
            <v>0</v>
          </cell>
          <cell r="CL966">
            <v>0</v>
          </cell>
          <cell r="CM966">
            <v>0</v>
          </cell>
          <cell r="CN966">
            <v>0</v>
          </cell>
          <cell r="CO966">
            <v>0</v>
          </cell>
          <cell r="CP966">
            <v>0</v>
          </cell>
          <cell r="CQ966">
            <v>0</v>
          </cell>
          <cell r="CR966">
            <v>0</v>
          </cell>
          <cell r="CS966">
            <v>0</v>
          </cell>
          <cell r="CT966">
            <v>0</v>
          </cell>
          <cell r="CU966">
            <v>0</v>
          </cell>
          <cell r="CV966">
            <v>0</v>
          </cell>
          <cell r="CW966">
            <v>0</v>
          </cell>
          <cell r="CX966">
            <v>0</v>
          </cell>
          <cell r="CY966">
            <v>0</v>
          </cell>
          <cell r="CZ966">
            <v>0</v>
          </cell>
          <cell r="DA966">
            <v>0</v>
          </cell>
          <cell r="DB966">
            <v>0</v>
          </cell>
          <cell r="DC966">
            <v>0</v>
          </cell>
          <cell r="DD966">
            <v>0</v>
          </cell>
          <cell r="DE966">
            <v>0</v>
          </cell>
          <cell r="DF966">
            <v>0</v>
          </cell>
          <cell r="DG966">
            <v>0</v>
          </cell>
          <cell r="DH966">
            <v>0</v>
          </cell>
          <cell r="DI966">
            <v>0</v>
          </cell>
          <cell r="DJ966">
            <v>0</v>
          </cell>
          <cell r="DK966">
            <v>0</v>
          </cell>
          <cell r="DL966">
            <v>0</v>
          </cell>
          <cell r="DM966">
            <v>0</v>
          </cell>
          <cell r="DN966">
            <v>0</v>
          </cell>
          <cell r="DO966">
            <v>0</v>
          </cell>
          <cell r="DP966">
            <v>0</v>
          </cell>
          <cell r="DQ966">
            <v>0</v>
          </cell>
          <cell r="DR966">
            <v>0</v>
          </cell>
          <cell r="DS966">
            <v>0</v>
          </cell>
          <cell r="DT966">
            <v>0</v>
          </cell>
          <cell r="DU966">
            <v>0</v>
          </cell>
          <cell r="DV966">
            <v>0</v>
          </cell>
          <cell r="DW966">
            <v>0</v>
          </cell>
          <cell r="DX966">
            <v>0</v>
          </cell>
          <cell r="DY966">
            <v>0</v>
          </cell>
          <cell r="DZ966">
            <v>0</v>
          </cell>
          <cell r="EA966">
            <v>0</v>
          </cell>
          <cell r="EB966">
            <v>0</v>
          </cell>
          <cell r="EC966">
            <v>0</v>
          </cell>
          <cell r="ED966">
            <v>0</v>
          </cell>
          <cell r="EE966">
            <v>0</v>
          </cell>
          <cell r="EF966">
            <v>0</v>
          </cell>
          <cell r="EG966">
            <v>0</v>
          </cell>
          <cell r="EH966">
            <v>0</v>
          </cell>
          <cell r="EI966">
            <v>0</v>
          </cell>
          <cell r="EJ966">
            <v>0</v>
          </cell>
          <cell r="EK966">
            <v>0</v>
          </cell>
          <cell r="EL966">
            <v>0</v>
          </cell>
          <cell r="EM966">
            <v>0</v>
          </cell>
          <cell r="EN966">
            <v>0</v>
          </cell>
        </row>
        <row r="967">
          <cell r="A967">
            <v>0</v>
          </cell>
          <cell r="B967">
            <v>0</v>
          </cell>
          <cell r="C967">
            <v>0</v>
          </cell>
          <cell r="D967">
            <v>0</v>
          </cell>
          <cell r="E967">
            <v>0</v>
          </cell>
          <cell r="F967">
            <v>0</v>
          </cell>
          <cell r="G967">
            <v>0</v>
          </cell>
          <cell r="I967">
            <v>0</v>
          </cell>
          <cell r="J967">
            <v>0</v>
          </cell>
          <cell r="K967">
            <v>0</v>
          </cell>
          <cell r="L967">
            <v>0</v>
          </cell>
          <cell r="M967">
            <v>0</v>
          </cell>
          <cell r="N967">
            <v>0</v>
          </cell>
          <cell r="O967">
            <v>0</v>
          </cell>
          <cell r="P967">
            <v>0</v>
          </cell>
          <cell r="Q967">
            <v>0</v>
          </cell>
          <cell r="R967">
            <v>0</v>
          </cell>
          <cell r="S967">
            <v>0</v>
          </cell>
          <cell r="T967">
            <v>0</v>
          </cell>
          <cell r="U967">
            <v>0</v>
          </cell>
          <cell r="V967">
            <v>0</v>
          </cell>
          <cell r="W967">
            <v>0</v>
          </cell>
          <cell r="X967">
            <v>0</v>
          </cell>
          <cell r="Y967">
            <v>0</v>
          </cell>
          <cell r="Z967">
            <v>0</v>
          </cell>
          <cell r="AA967">
            <v>0</v>
          </cell>
          <cell r="AB967">
            <v>0</v>
          </cell>
          <cell r="AC967">
            <v>0</v>
          </cell>
          <cell r="AD967">
            <v>0</v>
          </cell>
          <cell r="AE967">
            <v>0</v>
          </cell>
          <cell r="AF967">
            <v>0</v>
          </cell>
          <cell r="AG967">
            <v>0</v>
          </cell>
          <cell r="AH967">
            <v>0</v>
          </cell>
          <cell r="AI967">
            <v>0</v>
          </cell>
          <cell r="AJ967">
            <v>0</v>
          </cell>
          <cell r="AK967">
            <v>0</v>
          </cell>
          <cell r="AL967">
            <v>0</v>
          </cell>
          <cell r="AM967">
            <v>0</v>
          </cell>
          <cell r="AN967">
            <v>0</v>
          </cell>
          <cell r="AO967">
            <v>0</v>
          </cell>
          <cell r="AP967">
            <v>0</v>
          </cell>
          <cell r="AQ967">
            <v>0</v>
          </cell>
          <cell r="AR967">
            <v>0</v>
          </cell>
          <cell r="AS967">
            <v>0</v>
          </cell>
          <cell r="AT967">
            <v>0</v>
          </cell>
          <cell r="AU967">
            <v>0</v>
          </cell>
          <cell r="AV967">
            <v>0</v>
          </cell>
          <cell r="AW967">
            <v>0</v>
          </cell>
          <cell r="AX967">
            <v>0</v>
          </cell>
          <cell r="AY967">
            <v>0</v>
          </cell>
          <cell r="AZ967">
            <v>0</v>
          </cell>
          <cell r="BA967">
            <v>0</v>
          </cell>
          <cell r="BB967">
            <v>0</v>
          </cell>
          <cell r="BC967">
            <v>0</v>
          </cell>
          <cell r="BD967">
            <v>0</v>
          </cell>
          <cell r="BE967">
            <v>0</v>
          </cell>
          <cell r="BF967">
            <v>0</v>
          </cell>
          <cell r="BG967">
            <v>0</v>
          </cell>
          <cell r="BH967">
            <v>0</v>
          </cell>
          <cell r="BI967">
            <v>0</v>
          </cell>
          <cell r="BJ967">
            <v>0</v>
          </cell>
          <cell r="BK967">
            <v>0</v>
          </cell>
          <cell r="BL967">
            <v>0</v>
          </cell>
          <cell r="BM967">
            <v>0</v>
          </cell>
          <cell r="BN967">
            <v>0</v>
          </cell>
          <cell r="BO967">
            <v>0</v>
          </cell>
          <cell r="BP967">
            <v>0</v>
          </cell>
          <cell r="BQ967">
            <v>0</v>
          </cell>
          <cell r="BR967">
            <v>0</v>
          </cell>
          <cell r="BS967">
            <v>0</v>
          </cell>
          <cell r="BT967">
            <v>0</v>
          </cell>
          <cell r="BU967">
            <v>0</v>
          </cell>
          <cell r="BV967">
            <v>0</v>
          </cell>
          <cell r="BW967">
            <v>0</v>
          </cell>
          <cell r="BX967">
            <v>0</v>
          </cell>
          <cell r="BY967">
            <v>0</v>
          </cell>
          <cell r="BZ967">
            <v>0</v>
          </cell>
          <cell r="CA967">
            <v>0</v>
          </cell>
          <cell r="CB967">
            <v>0</v>
          </cell>
          <cell r="CC967">
            <v>0</v>
          </cell>
          <cell r="CD967">
            <v>0</v>
          </cell>
          <cell r="CE967">
            <v>0</v>
          </cell>
          <cell r="CF967">
            <v>0</v>
          </cell>
          <cell r="CG967">
            <v>0</v>
          </cell>
          <cell r="CH967">
            <v>0</v>
          </cell>
          <cell r="CI967">
            <v>0</v>
          </cell>
          <cell r="CJ967">
            <v>0</v>
          </cell>
          <cell r="CK967">
            <v>0</v>
          </cell>
          <cell r="CL967">
            <v>0</v>
          </cell>
          <cell r="CM967">
            <v>0</v>
          </cell>
          <cell r="CN967">
            <v>0</v>
          </cell>
          <cell r="CO967">
            <v>0</v>
          </cell>
          <cell r="CP967">
            <v>0</v>
          </cell>
          <cell r="CQ967">
            <v>0</v>
          </cell>
          <cell r="CR967">
            <v>0</v>
          </cell>
          <cell r="CS967">
            <v>0</v>
          </cell>
          <cell r="CT967">
            <v>0</v>
          </cell>
          <cell r="CU967">
            <v>0</v>
          </cell>
          <cell r="CV967">
            <v>0</v>
          </cell>
          <cell r="CW967">
            <v>0</v>
          </cell>
          <cell r="CX967">
            <v>0</v>
          </cell>
          <cell r="CY967">
            <v>0</v>
          </cell>
          <cell r="CZ967">
            <v>0</v>
          </cell>
          <cell r="DA967">
            <v>0</v>
          </cell>
          <cell r="DB967">
            <v>0</v>
          </cell>
          <cell r="DC967">
            <v>0</v>
          </cell>
          <cell r="DD967">
            <v>0</v>
          </cell>
          <cell r="DE967">
            <v>0</v>
          </cell>
          <cell r="DF967">
            <v>0</v>
          </cell>
          <cell r="DG967">
            <v>0</v>
          </cell>
          <cell r="DH967">
            <v>0</v>
          </cell>
          <cell r="DI967">
            <v>0</v>
          </cell>
          <cell r="DJ967">
            <v>0</v>
          </cell>
          <cell r="DK967">
            <v>0</v>
          </cell>
          <cell r="DL967">
            <v>0</v>
          </cell>
          <cell r="DM967">
            <v>0</v>
          </cell>
          <cell r="DN967">
            <v>0</v>
          </cell>
          <cell r="DO967">
            <v>0</v>
          </cell>
          <cell r="DP967">
            <v>0</v>
          </cell>
          <cell r="DQ967">
            <v>0</v>
          </cell>
          <cell r="DR967">
            <v>0</v>
          </cell>
          <cell r="DS967">
            <v>0</v>
          </cell>
          <cell r="DT967">
            <v>0</v>
          </cell>
          <cell r="DU967">
            <v>0</v>
          </cell>
          <cell r="DV967">
            <v>0</v>
          </cell>
          <cell r="DW967">
            <v>0</v>
          </cell>
          <cell r="DX967">
            <v>0</v>
          </cell>
          <cell r="DY967">
            <v>0</v>
          </cell>
          <cell r="DZ967">
            <v>0</v>
          </cell>
          <cell r="EA967">
            <v>0</v>
          </cell>
          <cell r="EB967">
            <v>0</v>
          </cell>
          <cell r="EC967">
            <v>0</v>
          </cell>
          <cell r="ED967">
            <v>0</v>
          </cell>
          <cell r="EE967">
            <v>0</v>
          </cell>
          <cell r="EF967">
            <v>0</v>
          </cell>
          <cell r="EG967">
            <v>0</v>
          </cell>
          <cell r="EH967">
            <v>0</v>
          </cell>
          <cell r="EI967">
            <v>0</v>
          </cell>
          <cell r="EJ967">
            <v>0</v>
          </cell>
          <cell r="EK967">
            <v>0</v>
          </cell>
          <cell r="EL967">
            <v>0</v>
          </cell>
          <cell r="EM967">
            <v>0</v>
          </cell>
          <cell r="EN967">
            <v>0</v>
          </cell>
        </row>
        <row r="968">
          <cell r="A968">
            <v>0</v>
          </cell>
          <cell r="B968">
            <v>0</v>
          </cell>
          <cell r="C968">
            <v>0</v>
          </cell>
          <cell r="D968">
            <v>0</v>
          </cell>
          <cell r="E968">
            <v>0</v>
          </cell>
          <cell r="F968">
            <v>0</v>
          </cell>
          <cell r="G968">
            <v>0</v>
          </cell>
          <cell r="I968">
            <v>0</v>
          </cell>
          <cell r="J968">
            <v>0</v>
          </cell>
          <cell r="K968">
            <v>0</v>
          </cell>
          <cell r="L968">
            <v>0</v>
          </cell>
          <cell r="M968">
            <v>0</v>
          </cell>
          <cell r="N968">
            <v>0</v>
          </cell>
          <cell r="O968">
            <v>0</v>
          </cell>
          <cell r="P968">
            <v>0</v>
          </cell>
          <cell r="Q968">
            <v>0</v>
          </cell>
          <cell r="R968">
            <v>0</v>
          </cell>
          <cell r="S968">
            <v>0</v>
          </cell>
          <cell r="T968">
            <v>0</v>
          </cell>
          <cell r="U968">
            <v>0</v>
          </cell>
          <cell r="V968">
            <v>0</v>
          </cell>
          <cell r="W968">
            <v>0</v>
          </cell>
          <cell r="X968">
            <v>0</v>
          </cell>
          <cell r="Y968">
            <v>0</v>
          </cell>
          <cell r="Z968">
            <v>0</v>
          </cell>
          <cell r="AA968">
            <v>0</v>
          </cell>
          <cell r="AB968">
            <v>0</v>
          </cell>
          <cell r="AC968">
            <v>0</v>
          </cell>
          <cell r="AD968">
            <v>0</v>
          </cell>
          <cell r="AE968">
            <v>0</v>
          </cell>
          <cell r="AF968">
            <v>0</v>
          </cell>
          <cell r="AG968">
            <v>0</v>
          </cell>
          <cell r="AH968">
            <v>0</v>
          </cell>
          <cell r="AI968">
            <v>0</v>
          </cell>
          <cell r="AJ968">
            <v>0</v>
          </cell>
          <cell r="AK968">
            <v>0</v>
          </cell>
          <cell r="AL968">
            <v>0</v>
          </cell>
          <cell r="AM968">
            <v>0</v>
          </cell>
          <cell r="AN968">
            <v>0</v>
          </cell>
          <cell r="AO968">
            <v>0</v>
          </cell>
          <cell r="AP968">
            <v>0</v>
          </cell>
          <cell r="AQ968">
            <v>0</v>
          </cell>
          <cell r="AR968">
            <v>0</v>
          </cell>
          <cell r="AS968">
            <v>0</v>
          </cell>
          <cell r="AT968">
            <v>0</v>
          </cell>
          <cell r="AU968">
            <v>0</v>
          </cell>
          <cell r="AV968">
            <v>0</v>
          </cell>
          <cell r="AW968">
            <v>0</v>
          </cell>
          <cell r="AX968">
            <v>0</v>
          </cell>
          <cell r="AY968">
            <v>0</v>
          </cell>
          <cell r="AZ968">
            <v>0</v>
          </cell>
          <cell r="BA968">
            <v>0</v>
          </cell>
          <cell r="BB968">
            <v>0</v>
          </cell>
          <cell r="BC968">
            <v>0</v>
          </cell>
          <cell r="BD968">
            <v>0</v>
          </cell>
          <cell r="BE968">
            <v>0</v>
          </cell>
          <cell r="BF968">
            <v>0</v>
          </cell>
          <cell r="BG968">
            <v>0</v>
          </cell>
          <cell r="BH968">
            <v>0</v>
          </cell>
          <cell r="BI968">
            <v>0</v>
          </cell>
          <cell r="BJ968">
            <v>0</v>
          </cell>
          <cell r="BK968">
            <v>0</v>
          </cell>
          <cell r="BL968">
            <v>0</v>
          </cell>
          <cell r="BM968">
            <v>0</v>
          </cell>
          <cell r="BN968">
            <v>0</v>
          </cell>
          <cell r="BO968">
            <v>0</v>
          </cell>
          <cell r="BP968">
            <v>0</v>
          </cell>
          <cell r="BQ968">
            <v>0</v>
          </cell>
          <cell r="BR968">
            <v>0</v>
          </cell>
          <cell r="BS968">
            <v>0</v>
          </cell>
          <cell r="BT968">
            <v>0</v>
          </cell>
          <cell r="BU968">
            <v>0</v>
          </cell>
          <cell r="BV968">
            <v>0</v>
          </cell>
          <cell r="BW968">
            <v>0</v>
          </cell>
          <cell r="BX968">
            <v>0</v>
          </cell>
          <cell r="BY968">
            <v>0</v>
          </cell>
          <cell r="BZ968">
            <v>0</v>
          </cell>
          <cell r="CA968">
            <v>0</v>
          </cell>
          <cell r="CB968">
            <v>0</v>
          </cell>
          <cell r="CC968">
            <v>0</v>
          </cell>
          <cell r="CD968">
            <v>0</v>
          </cell>
          <cell r="CE968">
            <v>0</v>
          </cell>
          <cell r="CF968">
            <v>0</v>
          </cell>
          <cell r="CG968">
            <v>0</v>
          </cell>
          <cell r="CH968">
            <v>0</v>
          </cell>
          <cell r="CI968">
            <v>0</v>
          </cell>
          <cell r="CJ968">
            <v>0</v>
          </cell>
          <cell r="CK968">
            <v>0</v>
          </cell>
          <cell r="CL968">
            <v>0</v>
          </cell>
          <cell r="CM968">
            <v>0</v>
          </cell>
          <cell r="CN968">
            <v>0</v>
          </cell>
          <cell r="CO968">
            <v>0</v>
          </cell>
          <cell r="CP968">
            <v>0</v>
          </cell>
          <cell r="CQ968">
            <v>0</v>
          </cell>
          <cell r="CR968">
            <v>0</v>
          </cell>
          <cell r="CS968">
            <v>0</v>
          </cell>
          <cell r="CT968">
            <v>0</v>
          </cell>
          <cell r="CU968">
            <v>0</v>
          </cell>
          <cell r="CV968">
            <v>0</v>
          </cell>
          <cell r="CW968">
            <v>0</v>
          </cell>
          <cell r="CX968">
            <v>0</v>
          </cell>
          <cell r="CY968">
            <v>0</v>
          </cell>
          <cell r="CZ968">
            <v>0</v>
          </cell>
          <cell r="DA968">
            <v>0</v>
          </cell>
          <cell r="DB968">
            <v>0</v>
          </cell>
          <cell r="DC968">
            <v>0</v>
          </cell>
          <cell r="DD968">
            <v>0</v>
          </cell>
          <cell r="DE968">
            <v>0</v>
          </cell>
          <cell r="DF968">
            <v>0</v>
          </cell>
          <cell r="DG968">
            <v>0</v>
          </cell>
          <cell r="DH968">
            <v>0</v>
          </cell>
          <cell r="DI968">
            <v>0</v>
          </cell>
          <cell r="DJ968">
            <v>0</v>
          </cell>
          <cell r="DK968">
            <v>0</v>
          </cell>
          <cell r="DL968">
            <v>0</v>
          </cell>
          <cell r="DM968">
            <v>0</v>
          </cell>
          <cell r="DN968">
            <v>0</v>
          </cell>
          <cell r="DO968">
            <v>0</v>
          </cell>
          <cell r="DP968">
            <v>0</v>
          </cell>
          <cell r="DQ968">
            <v>0</v>
          </cell>
          <cell r="DR968">
            <v>0</v>
          </cell>
          <cell r="DS968">
            <v>0</v>
          </cell>
          <cell r="DT968">
            <v>0</v>
          </cell>
          <cell r="DU968">
            <v>0</v>
          </cell>
          <cell r="DV968">
            <v>0</v>
          </cell>
          <cell r="DW968">
            <v>0</v>
          </cell>
          <cell r="DX968">
            <v>0</v>
          </cell>
          <cell r="DY968">
            <v>0</v>
          </cell>
          <cell r="DZ968">
            <v>0</v>
          </cell>
          <cell r="EA968">
            <v>0</v>
          </cell>
          <cell r="EB968">
            <v>0</v>
          </cell>
          <cell r="EC968">
            <v>0</v>
          </cell>
          <cell r="ED968">
            <v>0</v>
          </cell>
          <cell r="EE968">
            <v>0</v>
          </cell>
          <cell r="EF968">
            <v>0</v>
          </cell>
          <cell r="EG968">
            <v>0</v>
          </cell>
          <cell r="EH968">
            <v>0</v>
          </cell>
          <cell r="EI968">
            <v>0</v>
          </cell>
          <cell r="EJ968">
            <v>0</v>
          </cell>
          <cell r="EK968">
            <v>0</v>
          </cell>
          <cell r="EL968">
            <v>0</v>
          </cell>
          <cell r="EM968">
            <v>0</v>
          </cell>
          <cell r="EN968">
            <v>0</v>
          </cell>
        </row>
        <row r="969">
          <cell r="A969">
            <v>0</v>
          </cell>
          <cell r="B969">
            <v>0</v>
          </cell>
          <cell r="C969">
            <v>0</v>
          </cell>
          <cell r="D969">
            <v>0</v>
          </cell>
          <cell r="E969">
            <v>0</v>
          </cell>
          <cell r="F969">
            <v>0</v>
          </cell>
          <cell r="G969">
            <v>0</v>
          </cell>
          <cell r="I969">
            <v>0</v>
          </cell>
          <cell r="J969">
            <v>0</v>
          </cell>
          <cell r="K969">
            <v>0</v>
          </cell>
          <cell r="L969">
            <v>0</v>
          </cell>
          <cell r="M969">
            <v>0</v>
          </cell>
          <cell r="N969">
            <v>0</v>
          </cell>
          <cell r="O969">
            <v>0</v>
          </cell>
          <cell r="P969">
            <v>0</v>
          </cell>
          <cell r="Q969">
            <v>0</v>
          </cell>
          <cell r="R969">
            <v>0</v>
          </cell>
          <cell r="S969">
            <v>0</v>
          </cell>
          <cell r="T969">
            <v>0</v>
          </cell>
          <cell r="U969">
            <v>0</v>
          </cell>
          <cell r="V969">
            <v>0</v>
          </cell>
          <cell r="W969">
            <v>0</v>
          </cell>
          <cell r="X969">
            <v>0</v>
          </cell>
          <cell r="Y969">
            <v>0</v>
          </cell>
          <cell r="Z969">
            <v>0</v>
          </cell>
          <cell r="AA969">
            <v>0</v>
          </cell>
          <cell r="AB969">
            <v>0</v>
          </cell>
          <cell r="AC969">
            <v>0</v>
          </cell>
          <cell r="AD969">
            <v>0</v>
          </cell>
          <cell r="AE969">
            <v>0</v>
          </cell>
          <cell r="AF969">
            <v>0</v>
          </cell>
          <cell r="AG969">
            <v>0</v>
          </cell>
          <cell r="AH969">
            <v>0</v>
          </cell>
          <cell r="AI969">
            <v>0</v>
          </cell>
          <cell r="AJ969">
            <v>0</v>
          </cell>
          <cell r="AK969">
            <v>0</v>
          </cell>
          <cell r="AL969">
            <v>0</v>
          </cell>
          <cell r="AM969">
            <v>0</v>
          </cell>
          <cell r="AN969">
            <v>0</v>
          </cell>
          <cell r="AO969">
            <v>0</v>
          </cell>
          <cell r="AP969">
            <v>0</v>
          </cell>
          <cell r="AQ969">
            <v>0</v>
          </cell>
          <cell r="AR969">
            <v>0</v>
          </cell>
          <cell r="AS969">
            <v>0</v>
          </cell>
          <cell r="AT969">
            <v>0</v>
          </cell>
          <cell r="AU969">
            <v>0</v>
          </cell>
          <cell r="AV969">
            <v>0</v>
          </cell>
          <cell r="AW969">
            <v>0</v>
          </cell>
          <cell r="AX969">
            <v>0</v>
          </cell>
          <cell r="AY969">
            <v>0</v>
          </cell>
          <cell r="AZ969">
            <v>0</v>
          </cell>
          <cell r="BA969">
            <v>0</v>
          </cell>
          <cell r="BB969">
            <v>0</v>
          </cell>
          <cell r="BC969">
            <v>0</v>
          </cell>
          <cell r="BD969">
            <v>0</v>
          </cell>
          <cell r="BE969">
            <v>0</v>
          </cell>
          <cell r="BF969">
            <v>0</v>
          </cell>
          <cell r="BG969">
            <v>0</v>
          </cell>
          <cell r="BH969">
            <v>0</v>
          </cell>
          <cell r="BI969">
            <v>0</v>
          </cell>
          <cell r="BJ969">
            <v>0</v>
          </cell>
          <cell r="BK969">
            <v>0</v>
          </cell>
          <cell r="BL969">
            <v>0</v>
          </cell>
          <cell r="BM969">
            <v>0</v>
          </cell>
          <cell r="BN969">
            <v>0</v>
          </cell>
          <cell r="BO969">
            <v>0</v>
          </cell>
          <cell r="BP969">
            <v>0</v>
          </cell>
          <cell r="BQ969">
            <v>0</v>
          </cell>
          <cell r="BR969">
            <v>0</v>
          </cell>
          <cell r="BS969">
            <v>0</v>
          </cell>
          <cell r="BT969">
            <v>0</v>
          </cell>
          <cell r="BU969">
            <v>0</v>
          </cell>
          <cell r="BV969">
            <v>0</v>
          </cell>
          <cell r="BW969">
            <v>0</v>
          </cell>
          <cell r="BX969">
            <v>0</v>
          </cell>
          <cell r="BY969">
            <v>0</v>
          </cell>
          <cell r="BZ969">
            <v>0</v>
          </cell>
          <cell r="CA969">
            <v>0</v>
          </cell>
          <cell r="CB969">
            <v>0</v>
          </cell>
          <cell r="CC969">
            <v>0</v>
          </cell>
          <cell r="CD969">
            <v>0</v>
          </cell>
          <cell r="CE969">
            <v>0</v>
          </cell>
          <cell r="CF969">
            <v>0</v>
          </cell>
          <cell r="CG969">
            <v>0</v>
          </cell>
          <cell r="CH969">
            <v>0</v>
          </cell>
          <cell r="CI969">
            <v>0</v>
          </cell>
          <cell r="CJ969">
            <v>0</v>
          </cell>
          <cell r="CK969">
            <v>0</v>
          </cell>
          <cell r="CL969">
            <v>0</v>
          </cell>
          <cell r="CM969">
            <v>0</v>
          </cell>
          <cell r="CN969">
            <v>0</v>
          </cell>
          <cell r="CO969">
            <v>0</v>
          </cell>
          <cell r="CP969">
            <v>0</v>
          </cell>
          <cell r="CQ969">
            <v>0</v>
          </cell>
          <cell r="CR969">
            <v>0</v>
          </cell>
          <cell r="CS969">
            <v>0</v>
          </cell>
          <cell r="CT969">
            <v>0</v>
          </cell>
          <cell r="CU969">
            <v>0</v>
          </cell>
          <cell r="CV969">
            <v>0</v>
          </cell>
          <cell r="CW969">
            <v>0</v>
          </cell>
          <cell r="CX969">
            <v>0</v>
          </cell>
          <cell r="CY969">
            <v>0</v>
          </cell>
          <cell r="CZ969">
            <v>0</v>
          </cell>
          <cell r="DA969">
            <v>0</v>
          </cell>
          <cell r="DB969">
            <v>0</v>
          </cell>
          <cell r="DC969">
            <v>0</v>
          </cell>
          <cell r="DD969">
            <v>0</v>
          </cell>
          <cell r="DE969">
            <v>0</v>
          </cell>
          <cell r="DF969">
            <v>0</v>
          </cell>
          <cell r="DG969">
            <v>0</v>
          </cell>
          <cell r="DH969">
            <v>0</v>
          </cell>
          <cell r="DI969">
            <v>0</v>
          </cell>
          <cell r="DJ969">
            <v>0</v>
          </cell>
          <cell r="DK969">
            <v>0</v>
          </cell>
          <cell r="DL969">
            <v>0</v>
          </cell>
          <cell r="DM969">
            <v>0</v>
          </cell>
          <cell r="DN969">
            <v>0</v>
          </cell>
          <cell r="DO969">
            <v>0</v>
          </cell>
          <cell r="DP969">
            <v>0</v>
          </cell>
          <cell r="DQ969">
            <v>0</v>
          </cell>
          <cell r="DR969">
            <v>0</v>
          </cell>
          <cell r="DS969">
            <v>0</v>
          </cell>
          <cell r="DT969">
            <v>0</v>
          </cell>
          <cell r="DU969">
            <v>0</v>
          </cell>
          <cell r="DV969">
            <v>0</v>
          </cell>
          <cell r="DW969">
            <v>0</v>
          </cell>
          <cell r="DX969">
            <v>0</v>
          </cell>
          <cell r="DY969">
            <v>0</v>
          </cell>
          <cell r="DZ969">
            <v>0</v>
          </cell>
          <cell r="EA969">
            <v>0</v>
          </cell>
          <cell r="EB969">
            <v>0</v>
          </cell>
          <cell r="EC969">
            <v>0</v>
          </cell>
          <cell r="ED969">
            <v>0</v>
          </cell>
          <cell r="EE969">
            <v>0</v>
          </cell>
          <cell r="EF969">
            <v>0</v>
          </cell>
          <cell r="EG969">
            <v>0</v>
          </cell>
          <cell r="EH969">
            <v>0</v>
          </cell>
          <cell r="EI969">
            <v>0</v>
          </cell>
          <cell r="EJ969">
            <v>0</v>
          </cell>
          <cell r="EK969">
            <v>0</v>
          </cell>
          <cell r="EL969">
            <v>0</v>
          </cell>
          <cell r="EM969">
            <v>0</v>
          </cell>
          <cell r="EN969">
            <v>0</v>
          </cell>
        </row>
        <row r="970">
          <cell r="A970">
            <v>0</v>
          </cell>
          <cell r="B970">
            <v>0</v>
          </cell>
          <cell r="C970">
            <v>0</v>
          </cell>
          <cell r="D970">
            <v>0</v>
          </cell>
          <cell r="E970">
            <v>0</v>
          </cell>
          <cell r="F970">
            <v>0</v>
          </cell>
          <cell r="G970">
            <v>0</v>
          </cell>
          <cell r="I970">
            <v>0</v>
          </cell>
          <cell r="J970">
            <v>0</v>
          </cell>
          <cell r="K970">
            <v>0</v>
          </cell>
          <cell r="L970">
            <v>0</v>
          </cell>
          <cell r="M970">
            <v>0</v>
          </cell>
          <cell r="N970">
            <v>0</v>
          </cell>
          <cell r="O970">
            <v>0</v>
          </cell>
          <cell r="P970">
            <v>0</v>
          </cell>
          <cell r="Q970">
            <v>0</v>
          </cell>
          <cell r="R970">
            <v>0</v>
          </cell>
          <cell r="S970">
            <v>0</v>
          </cell>
          <cell r="T970">
            <v>0</v>
          </cell>
          <cell r="U970">
            <v>0</v>
          </cell>
          <cell r="V970">
            <v>0</v>
          </cell>
          <cell r="W970">
            <v>0</v>
          </cell>
          <cell r="X970">
            <v>0</v>
          </cell>
          <cell r="Y970">
            <v>0</v>
          </cell>
          <cell r="Z970">
            <v>0</v>
          </cell>
          <cell r="AA970">
            <v>0</v>
          </cell>
          <cell r="AB970">
            <v>0</v>
          </cell>
          <cell r="AC970">
            <v>0</v>
          </cell>
          <cell r="AD970">
            <v>0</v>
          </cell>
          <cell r="AE970">
            <v>0</v>
          </cell>
          <cell r="AF970">
            <v>0</v>
          </cell>
          <cell r="AG970">
            <v>0</v>
          </cell>
          <cell r="AH970">
            <v>0</v>
          </cell>
          <cell r="AI970">
            <v>0</v>
          </cell>
          <cell r="AJ970">
            <v>0</v>
          </cell>
          <cell r="AK970">
            <v>0</v>
          </cell>
          <cell r="AL970">
            <v>0</v>
          </cell>
          <cell r="AM970">
            <v>0</v>
          </cell>
          <cell r="AN970">
            <v>0</v>
          </cell>
          <cell r="AO970">
            <v>0</v>
          </cell>
          <cell r="AP970">
            <v>0</v>
          </cell>
          <cell r="AQ970">
            <v>0</v>
          </cell>
          <cell r="AR970">
            <v>0</v>
          </cell>
          <cell r="AS970">
            <v>0</v>
          </cell>
          <cell r="AT970">
            <v>0</v>
          </cell>
          <cell r="AU970">
            <v>0</v>
          </cell>
          <cell r="AV970">
            <v>0</v>
          </cell>
          <cell r="AW970">
            <v>0</v>
          </cell>
          <cell r="AX970">
            <v>0</v>
          </cell>
          <cell r="AY970">
            <v>0</v>
          </cell>
          <cell r="AZ970">
            <v>0</v>
          </cell>
          <cell r="BA970">
            <v>0</v>
          </cell>
          <cell r="BB970">
            <v>0</v>
          </cell>
          <cell r="BC970">
            <v>0</v>
          </cell>
          <cell r="BD970">
            <v>0</v>
          </cell>
          <cell r="BE970">
            <v>0</v>
          </cell>
          <cell r="BF970">
            <v>0</v>
          </cell>
          <cell r="BG970">
            <v>0</v>
          </cell>
          <cell r="BH970">
            <v>0</v>
          </cell>
          <cell r="BI970">
            <v>0</v>
          </cell>
          <cell r="BJ970">
            <v>0</v>
          </cell>
          <cell r="BK970">
            <v>0</v>
          </cell>
          <cell r="BL970">
            <v>0</v>
          </cell>
          <cell r="BM970">
            <v>0</v>
          </cell>
          <cell r="BN970">
            <v>0</v>
          </cell>
          <cell r="BO970">
            <v>0</v>
          </cell>
          <cell r="BP970">
            <v>0</v>
          </cell>
          <cell r="BQ970">
            <v>0</v>
          </cell>
          <cell r="BR970">
            <v>0</v>
          </cell>
          <cell r="BS970">
            <v>0</v>
          </cell>
          <cell r="BT970">
            <v>0</v>
          </cell>
          <cell r="BU970">
            <v>0</v>
          </cell>
          <cell r="BV970">
            <v>0</v>
          </cell>
          <cell r="BW970">
            <v>0</v>
          </cell>
          <cell r="BX970">
            <v>0</v>
          </cell>
          <cell r="BY970">
            <v>0</v>
          </cell>
          <cell r="BZ970">
            <v>0</v>
          </cell>
          <cell r="CA970">
            <v>0</v>
          </cell>
          <cell r="CB970">
            <v>0</v>
          </cell>
          <cell r="CC970">
            <v>0</v>
          </cell>
          <cell r="CD970">
            <v>0</v>
          </cell>
          <cell r="CE970">
            <v>0</v>
          </cell>
          <cell r="CF970">
            <v>0</v>
          </cell>
          <cell r="CG970">
            <v>0</v>
          </cell>
          <cell r="CH970">
            <v>0</v>
          </cell>
          <cell r="CI970">
            <v>0</v>
          </cell>
          <cell r="CJ970">
            <v>0</v>
          </cell>
          <cell r="CK970">
            <v>0</v>
          </cell>
          <cell r="CL970">
            <v>0</v>
          </cell>
          <cell r="CM970">
            <v>0</v>
          </cell>
          <cell r="CN970">
            <v>0</v>
          </cell>
          <cell r="CO970">
            <v>0</v>
          </cell>
          <cell r="CP970">
            <v>0</v>
          </cell>
          <cell r="CQ970">
            <v>0</v>
          </cell>
          <cell r="CR970">
            <v>0</v>
          </cell>
          <cell r="CS970">
            <v>0</v>
          </cell>
          <cell r="CT970">
            <v>0</v>
          </cell>
          <cell r="CU970">
            <v>0</v>
          </cell>
          <cell r="CV970">
            <v>0</v>
          </cell>
          <cell r="CW970">
            <v>0</v>
          </cell>
          <cell r="CX970">
            <v>0</v>
          </cell>
          <cell r="CY970">
            <v>0</v>
          </cell>
          <cell r="CZ970">
            <v>0</v>
          </cell>
          <cell r="DA970">
            <v>0</v>
          </cell>
          <cell r="DB970">
            <v>0</v>
          </cell>
          <cell r="DC970">
            <v>0</v>
          </cell>
          <cell r="DD970">
            <v>0</v>
          </cell>
          <cell r="DE970">
            <v>0</v>
          </cell>
          <cell r="DF970">
            <v>0</v>
          </cell>
          <cell r="DG970">
            <v>0</v>
          </cell>
          <cell r="DH970">
            <v>0</v>
          </cell>
          <cell r="DI970">
            <v>0</v>
          </cell>
          <cell r="DJ970">
            <v>0</v>
          </cell>
          <cell r="DK970">
            <v>0</v>
          </cell>
          <cell r="DL970">
            <v>0</v>
          </cell>
          <cell r="DM970">
            <v>0</v>
          </cell>
          <cell r="DN970">
            <v>0</v>
          </cell>
          <cell r="DO970">
            <v>0</v>
          </cell>
          <cell r="DP970">
            <v>0</v>
          </cell>
          <cell r="DQ970">
            <v>0</v>
          </cell>
          <cell r="DR970">
            <v>0</v>
          </cell>
          <cell r="DS970">
            <v>0</v>
          </cell>
          <cell r="DT970">
            <v>0</v>
          </cell>
          <cell r="DU970">
            <v>0</v>
          </cell>
          <cell r="DV970">
            <v>0</v>
          </cell>
          <cell r="DW970">
            <v>0</v>
          </cell>
          <cell r="DX970">
            <v>0</v>
          </cell>
          <cell r="DY970">
            <v>0</v>
          </cell>
          <cell r="DZ970">
            <v>0</v>
          </cell>
          <cell r="EA970">
            <v>0</v>
          </cell>
          <cell r="EB970">
            <v>0</v>
          </cell>
          <cell r="EC970">
            <v>0</v>
          </cell>
          <cell r="ED970">
            <v>0</v>
          </cell>
          <cell r="EE970">
            <v>0</v>
          </cell>
          <cell r="EF970">
            <v>0</v>
          </cell>
          <cell r="EG970">
            <v>0</v>
          </cell>
          <cell r="EH970">
            <v>0</v>
          </cell>
          <cell r="EI970">
            <v>0</v>
          </cell>
          <cell r="EJ970">
            <v>0</v>
          </cell>
          <cell r="EK970">
            <v>0</v>
          </cell>
          <cell r="EL970">
            <v>0</v>
          </cell>
          <cell r="EM970">
            <v>0</v>
          </cell>
          <cell r="EN970">
            <v>0</v>
          </cell>
        </row>
        <row r="971">
          <cell r="A971">
            <v>0</v>
          </cell>
          <cell r="B971">
            <v>0</v>
          </cell>
          <cell r="C971">
            <v>0</v>
          </cell>
          <cell r="D971">
            <v>0</v>
          </cell>
          <cell r="E971">
            <v>0</v>
          </cell>
          <cell r="F971">
            <v>0</v>
          </cell>
          <cell r="G971">
            <v>0</v>
          </cell>
          <cell r="I971">
            <v>0</v>
          </cell>
          <cell r="J971">
            <v>0</v>
          </cell>
          <cell r="K971">
            <v>0</v>
          </cell>
          <cell r="L971">
            <v>0</v>
          </cell>
          <cell r="M971">
            <v>0</v>
          </cell>
          <cell r="N971">
            <v>0</v>
          </cell>
          <cell r="O971">
            <v>0</v>
          </cell>
          <cell r="P971">
            <v>0</v>
          </cell>
          <cell r="Q971">
            <v>0</v>
          </cell>
          <cell r="R971">
            <v>0</v>
          </cell>
          <cell r="S971">
            <v>0</v>
          </cell>
          <cell r="T971">
            <v>0</v>
          </cell>
          <cell r="U971">
            <v>0</v>
          </cell>
          <cell r="V971">
            <v>0</v>
          </cell>
          <cell r="W971">
            <v>0</v>
          </cell>
          <cell r="X971">
            <v>0</v>
          </cell>
          <cell r="Y971">
            <v>0</v>
          </cell>
          <cell r="Z971">
            <v>0</v>
          </cell>
          <cell r="AA971">
            <v>0</v>
          </cell>
          <cell r="AB971">
            <v>0</v>
          </cell>
          <cell r="AC971">
            <v>0</v>
          </cell>
          <cell r="AD971">
            <v>0</v>
          </cell>
          <cell r="AE971">
            <v>0</v>
          </cell>
          <cell r="AF971">
            <v>0</v>
          </cell>
          <cell r="AG971">
            <v>0</v>
          </cell>
          <cell r="AH971">
            <v>0</v>
          </cell>
          <cell r="AI971">
            <v>0</v>
          </cell>
          <cell r="AJ971">
            <v>0</v>
          </cell>
          <cell r="AK971">
            <v>0</v>
          </cell>
          <cell r="AL971">
            <v>0</v>
          </cell>
          <cell r="AM971">
            <v>0</v>
          </cell>
          <cell r="AN971">
            <v>0</v>
          </cell>
          <cell r="AO971">
            <v>0</v>
          </cell>
          <cell r="AP971">
            <v>0</v>
          </cell>
          <cell r="AQ971">
            <v>0</v>
          </cell>
          <cell r="AR971">
            <v>0</v>
          </cell>
          <cell r="AS971">
            <v>0</v>
          </cell>
          <cell r="AT971">
            <v>0</v>
          </cell>
          <cell r="AU971">
            <v>0</v>
          </cell>
          <cell r="AV971">
            <v>0</v>
          </cell>
          <cell r="AW971">
            <v>0</v>
          </cell>
          <cell r="AX971">
            <v>0</v>
          </cell>
          <cell r="AY971">
            <v>0</v>
          </cell>
          <cell r="AZ971">
            <v>0</v>
          </cell>
          <cell r="BA971">
            <v>0</v>
          </cell>
          <cell r="BB971">
            <v>0</v>
          </cell>
          <cell r="BC971">
            <v>0</v>
          </cell>
          <cell r="BD971">
            <v>0</v>
          </cell>
          <cell r="BE971">
            <v>0</v>
          </cell>
          <cell r="BF971">
            <v>0</v>
          </cell>
          <cell r="BG971">
            <v>0</v>
          </cell>
          <cell r="BH971">
            <v>0</v>
          </cell>
          <cell r="BI971">
            <v>0</v>
          </cell>
          <cell r="BJ971">
            <v>0</v>
          </cell>
          <cell r="BK971">
            <v>0</v>
          </cell>
          <cell r="BL971">
            <v>0</v>
          </cell>
          <cell r="BM971">
            <v>0</v>
          </cell>
          <cell r="BN971">
            <v>0</v>
          </cell>
          <cell r="BO971">
            <v>0</v>
          </cell>
          <cell r="BP971">
            <v>0</v>
          </cell>
          <cell r="BQ971">
            <v>0</v>
          </cell>
          <cell r="BR971">
            <v>0</v>
          </cell>
          <cell r="BS971">
            <v>0</v>
          </cell>
          <cell r="BT971">
            <v>0</v>
          </cell>
          <cell r="BU971">
            <v>0</v>
          </cell>
          <cell r="BV971">
            <v>0</v>
          </cell>
          <cell r="BW971">
            <v>0</v>
          </cell>
          <cell r="BX971">
            <v>0</v>
          </cell>
          <cell r="BY971">
            <v>0</v>
          </cell>
          <cell r="BZ971">
            <v>0</v>
          </cell>
          <cell r="CA971">
            <v>0</v>
          </cell>
          <cell r="CB971">
            <v>0</v>
          </cell>
          <cell r="CC971">
            <v>0</v>
          </cell>
          <cell r="CD971">
            <v>0</v>
          </cell>
          <cell r="CE971">
            <v>0</v>
          </cell>
          <cell r="CF971">
            <v>0</v>
          </cell>
          <cell r="CG971">
            <v>0</v>
          </cell>
          <cell r="CH971">
            <v>0</v>
          </cell>
          <cell r="CI971">
            <v>0</v>
          </cell>
          <cell r="CJ971">
            <v>0</v>
          </cell>
          <cell r="CK971">
            <v>0</v>
          </cell>
          <cell r="CL971">
            <v>0</v>
          </cell>
          <cell r="CM971">
            <v>0</v>
          </cell>
          <cell r="CN971">
            <v>0</v>
          </cell>
          <cell r="CO971">
            <v>0</v>
          </cell>
          <cell r="CP971">
            <v>0</v>
          </cell>
          <cell r="CQ971">
            <v>0</v>
          </cell>
          <cell r="CR971">
            <v>0</v>
          </cell>
          <cell r="CS971">
            <v>0</v>
          </cell>
          <cell r="CT971">
            <v>0</v>
          </cell>
          <cell r="CU971">
            <v>0</v>
          </cell>
          <cell r="CV971">
            <v>0</v>
          </cell>
          <cell r="CW971">
            <v>0</v>
          </cell>
          <cell r="CX971">
            <v>0</v>
          </cell>
          <cell r="CY971">
            <v>0</v>
          </cell>
          <cell r="CZ971">
            <v>0</v>
          </cell>
          <cell r="DA971">
            <v>0</v>
          </cell>
          <cell r="DB971">
            <v>0</v>
          </cell>
          <cell r="DC971">
            <v>0</v>
          </cell>
          <cell r="DD971">
            <v>0</v>
          </cell>
          <cell r="DE971">
            <v>0</v>
          </cell>
          <cell r="DF971">
            <v>0</v>
          </cell>
          <cell r="DG971">
            <v>0</v>
          </cell>
          <cell r="DH971">
            <v>0</v>
          </cell>
          <cell r="DI971">
            <v>0</v>
          </cell>
          <cell r="DJ971">
            <v>0</v>
          </cell>
          <cell r="DK971">
            <v>0</v>
          </cell>
          <cell r="DL971">
            <v>0</v>
          </cell>
          <cell r="DM971">
            <v>0</v>
          </cell>
          <cell r="DN971">
            <v>0</v>
          </cell>
          <cell r="DO971">
            <v>0</v>
          </cell>
          <cell r="DP971">
            <v>0</v>
          </cell>
          <cell r="DQ971">
            <v>0</v>
          </cell>
          <cell r="DR971">
            <v>0</v>
          </cell>
          <cell r="DS971">
            <v>0</v>
          </cell>
          <cell r="DT971">
            <v>0</v>
          </cell>
          <cell r="DU971">
            <v>0</v>
          </cell>
          <cell r="DV971">
            <v>0</v>
          </cell>
          <cell r="DW971">
            <v>0</v>
          </cell>
          <cell r="DX971">
            <v>0</v>
          </cell>
          <cell r="DY971">
            <v>0</v>
          </cell>
          <cell r="DZ971">
            <v>0</v>
          </cell>
          <cell r="EA971">
            <v>0</v>
          </cell>
          <cell r="EB971">
            <v>0</v>
          </cell>
          <cell r="EC971">
            <v>0</v>
          </cell>
          <cell r="ED971">
            <v>0</v>
          </cell>
          <cell r="EE971">
            <v>0</v>
          </cell>
          <cell r="EF971">
            <v>0</v>
          </cell>
          <cell r="EG971">
            <v>0</v>
          </cell>
          <cell r="EH971">
            <v>0</v>
          </cell>
          <cell r="EI971">
            <v>0</v>
          </cell>
          <cell r="EJ971">
            <v>0</v>
          </cell>
          <cell r="EK971">
            <v>0</v>
          </cell>
          <cell r="EL971">
            <v>0</v>
          </cell>
          <cell r="EM971">
            <v>0</v>
          </cell>
          <cell r="EN971">
            <v>0</v>
          </cell>
        </row>
        <row r="972">
          <cell r="A972">
            <v>0</v>
          </cell>
          <cell r="B972">
            <v>0</v>
          </cell>
          <cell r="C972">
            <v>0</v>
          </cell>
          <cell r="D972">
            <v>0</v>
          </cell>
          <cell r="E972">
            <v>0</v>
          </cell>
          <cell r="F972">
            <v>0</v>
          </cell>
          <cell r="G972">
            <v>0</v>
          </cell>
          <cell r="I972">
            <v>0</v>
          </cell>
          <cell r="J972">
            <v>0</v>
          </cell>
          <cell r="K972">
            <v>0</v>
          </cell>
          <cell r="L972">
            <v>0</v>
          </cell>
          <cell r="M972">
            <v>0</v>
          </cell>
          <cell r="N972">
            <v>0</v>
          </cell>
          <cell r="O972">
            <v>0</v>
          </cell>
          <cell r="P972">
            <v>0</v>
          </cell>
          <cell r="Q972">
            <v>0</v>
          </cell>
          <cell r="R972">
            <v>0</v>
          </cell>
          <cell r="S972">
            <v>0</v>
          </cell>
          <cell r="T972">
            <v>0</v>
          </cell>
          <cell r="U972">
            <v>0</v>
          </cell>
          <cell r="V972">
            <v>0</v>
          </cell>
          <cell r="W972">
            <v>0</v>
          </cell>
          <cell r="X972">
            <v>0</v>
          </cell>
          <cell r="Y972">
            <v>0</v>
          </cell>
          <cell r="Z972">
            <v>0</v>
          </cell>
          <cell r="AA972">
            <v>0</v>
          </cell>
          <cell r="AB972">
            <v>0</v>
          </cell>
          <cell r="AC972">
            <v>0</v>
          </cell>
          <cell r="AD972">
            <v>0</v>
          </cell>
          <cell r="AE972">
            <v>0</v>
          </cell>
          <cell r="AF972">
            <v>0</v>
          </cell>
          <cell r="AG972">
            <v>0</v>
          </cell>
          <cell r="AH972">
            <v>0</v>
          </cell>
          <cell r="AI972">
            <v>0</v>
          </cell>
          <cell r="AJ972">
            <v>0</v>
          </cell>
          <cell r="AK972">
            <v>0</v>
          </cell>
          <cell r="AL972">
            <v>0</v>
          </cell>
          <cell r="AM972">
            <v>0</v>
          </cell>
          <cell r="AN972">
            <v>0</v>
          </cell>
          <cell r="AO972">
            <v>0</v>
          </cell>
          <cell r="AP972">
            <v>0</v>
          </cell>
          <cell r="AQ972">
            <v>0</v>
          </cell>
          <cell r="AR972">
            <v>0</v>
          </cell>
          <cell r="AS972">
            <v>0</v>
          </cell>
          <cell r="AT972">
            <v>0</v>
          </cell>
          <cell r="AU972">
            <v>0</v>
          </cell>
          <cell r="AV972">
            <v>0</v>
          </cell>
          <cell r="AW972">
            <v>0</v>
          </cell>
          <cell r="AX972">
            <v>0</v>
          </cell>
          <cell r="AY972">
            <v>0</v>
          </cell>
          <cell r="AZ972">
            <v>0</v>
          </cell>
          <cell r="BA972">
            <v>0</v>
          </cell>
          <cell r="BB972">
            <v>0</v>
          </cell>
          <cell r="BC972">
            <v>0</v>
          </cell>
          <cell r="BD972">
            <v>0</v>
          </cell>
          <cell r="BE972">
            <v>0</v>
          </cell>
          <cell r="BF972">
            <v>0</v>
          </cell>
          <cell r="BG972">
            <v>0</v>
          </cell>
          <cell r="BH972">
            <v>0</v>
          </cell>
          <cell r="BI972">
            <v>0</v>
          </cell>
          <cell r="BJ972">
            <v>0</v>
          </cell>
          <cell r="BK972">
            <v>0</v>
          </cell>
          <cell r="BL972">
            <v>0</v>
          </cell>
          <cell r="BM972">
            <v>0</v>
          </cell>
          <cell r="BN972">
            <v>0</v>
          </cell>
          <cell r="BO972">
            <v>0</v>
          </cell>
          <cell r="BP972">
            <v>0</v>
          </cell>
          <cell r="BQ972">
            <v>0</v>
          </cell>
          <cell r="BR972">
            <v>0</v>
          </cell>
          <cell r="BS972">
            <v>0</v>
          </cell>
          <cell r="BT972">
            <v>0</v>
          </cell>
          <cell r="BU972">
            <v>0</v>
          </cell>
          <cell r="BV972">
            <v>0</v>
          </cell>
          <cell r="BW972">
            <v>0</v>
          </cell>
          <cell r="BX972">
            <v>0</v>
          </cell>
          <cell r="BY972">
            <v>0</v>
          </cell>
          <cell r="BZ972">
            <v>0</v>
          </cell>
          <cell r="CA972">
            <v>0</v>
          </cell>
          <cell r="CB972">
            <v>0</v>
          </cell>
          <cell r="CC972">
            <v>0</v>
          </cell>
          <cell r="CD972">
            <v>0</v>
          </cell>
          <cell r="CE972">
            <v>0</v>
          </cell>
          <cell r="CF972">
            <v>0</v>
          </cell>
          <cell r="CG972">
            <v>0</v>
          </cell>
          <cell r="CH972">
            <v>0</v>
          </cell>
          <cell r="CI972">
            <v>0</v>
          </cell>
          <cell r="CJ972">
            <v>0</v>
          </cell>
          <cell r="CK972">
            <v>0</v>
          </cell>
          <cell r="CL972">
            <v>0</v>
          </cell>
          <cell r="CM972">
            <v>0</v>
          </cell>
          <cell r="CN972">
            <v>0</v>
          </cell>
          <cell r="CO972">
            <v>0</v>
          </cell>
          <cell r="CP972">
            <v>0</v>
          </cell>
          <cell r="CQ972">
            <v>0</v>
          </cell>
          <cell r="CR972">
            <v>0</v>
          </cell>
          <cell r="CS972">
            <v>0</v>
          </cell>
          <cell r="CT972">
            <v>0</v>
          </cell>
          <cell r="CU972">
            <v>0</v>
          </cell>
          <cell r="CV972">
            <v>0</v>
          </cell>
          <cell r="CW972">
            <v>0</v>
          </cell>
          <cell r="CX972">
            <v>0</v>
          </cell>
          <cell r="CY972">
            <v>0</v>
          </cell>
          <cell r="CZ972">
            <v>0</v>
          </cell>
          <cell r="DA972">
            <v>0</v>
          </cell>
          <cell r="DB972">
            <v>0</v>
          </cell>
          <cell r="DC972">
            <v>0</v>
          </cell>
          <cell r="DD972">
            <v>0</v>
          </cell>
          <cell r="DE972">
            <v>0</v>
          </cell>
          <cell r="DF972">
            <v>0</v>
          </cell>
          <cell r="DG972">
            <v>0</v>
          </cell>
          <cell r="DH972">
            <v>0</v>
          </cell>
          <cell r="DI972">
            <v>0</v>
          </cell>
          <cell r="DJ972">
            <v>0</v>
          </cell>
          <cell r="DK972">
            <v>0</v>
          </cell>
          <cell r="DL972">
            <v>0</v>
          </cell>
          <cell r="DM972">
            <v>0</v>
          </cell>
          <cell r="DN972">
            <v>0</v>
          </cell>
          <cell r="DO972">
            <v>0</v>
          </cell>
          <cell r="DP972">
            <v>0</v>
          </cell>
          <cell r="DQ972">
            <v>0</v>
          </cell>
          <cell r="DR972">
            <v>0</v>
          </cell>
          <cell r="DS972">
            <v>0</v>
          </cell>
          <cell r="DT972">
            <v>0</v>
          </cell>
          <cell r="DU972">
            <v>0</v>
          </cell>
          <cell r="DV972">
            <v>0</v>
          </cell>
          <cell r="DW972">
            <v>0</v>
          </cell>
          <cell r="DX972">
            <v>0</v>
          </cell>
          <cell r="DY972">
            <v>0</v>
          </cell>
          <cell r="DZ972">
            <v>0</v>
          </cell>
          <cell r="EA972">
            <v>0</v>
          </cell>
          <cell r="EB972">
            <v>0</v>
          </cell>
          <cell r="EC972">
            <v>0</v>
          </cell>
          <cell r="ED972">
            <v>0</v>
          </cell>
          <cell r="EE972">
            <v>0</v>
          </cell>
          <cell r="EF972">
            <v>0</v>
          </cell>
          <cell r="EG972">
            <v>0</v>
          </cell>
          <cell r="EH972">
            <v>0</v>
          </cell>
          <cell r="EI972">
            <v>0</v>
          </cell>
          <cell r="EJ972">
            <v>0</v>
          </cell>
          <cell r="EK972">
            <v>0</v>
          </cell>
          <cell r="EL972">
            <v>0</v>
          </cell>
          <cell r="EM972">
            <v>0</v>
          </cell>
          <cell r="EN972">
            <v>0</v>
          </cell>
        </row>
        <row r="973">
          <cell r="A973">
            <v>0</v>
          </cell>
          <cell r="B973">
            <v>0</v>
          </cell>
          <cell r="C973">
            <v>0</v>
          </cell>
          <cell r="D973">
            <v>0</v>
          </cell>
          <cell r="E973">
            <v>0</v>
          </cell>
          <cell r="F973">
            <v>0</v>
          </cell>
          <cell r="G973">
            <v>0</v>
          </cell>
          <cell r="I973">
            <v>0</v>
          </cell>
          <cell r="J973">
            <v>0</v>
          </cell>
          <cell r="K973">
            <v>0</v>
          </cell>
          <cell r="L973">
            <v>0</v>
          </cell>
          <cell r="M973">
            <v>0</v>
          </cell>
          <cell r="N973">
            <v>0</v>
          </cell>
          <cell r="O973">
            <v>0</v>
          </cell>
          <cell r="P973">
            <v>0</v>
          </cell>
          <cell r="Q973">
            <v>0</v>
          </cell>
          <cell r="R973">
            <v>0</v>
          </cell>
          <cell r="S973">
            <v>0</v>
          </cell>
          <cell r="T973">
            <v>0</v>
          </cell>
          <cell r="U973">
            <v>0</v>
          </cell>
          <cell r="V973">
            <v>0</v>
          </cell>
          <cell r="W973">
            <v>0</v>
          </cell>
          <cell r="X973">
            <v>0</v>
          </cell>
          <cell r="Y973">
            <v>0</v>
          </cell>
          <cell r="Z973">
            <v>0</v>
          </cell>
          <cell r="AA973">
            <v>0</v>
          </cell>
          <cell r="AB973">
            <v>0</v>
          </cell>
          <cell r="AC973">
            <v>0</v>
          </cell>
          <cell r="AD973">
            <v>0</v>
          </cell>
          <cell r="AE973">
            <v>0</v>
          </cell>
          <cell r="AF973">
            <v>0</v>
          </cell>
          <cell r="AG973">
            <v>0</v>
          </cell>
          <cell r="AH973">
            <v>0</v>
          </cell>
          <cell r="AI973">
            <v>0</v>
          </cell>
          <cell r="AJ973">
            <v>0</v>
          </cell>
          <cell r="AK973">
            <v>0</v>
          </cell>
          <cell r="AL973">
            <v>0</v>
          </cell>
          <cell r="AM973">
            <v>0</v>
          </cell>
          <cell r="AN973">
            <v>0</v>
          </cell>
          <cell r="AO973">
            <v>0</v>
          </cell>
          <cell r="AP973">
            <v>0</v>
          </cell>
          <cell r="AQ973">
            <v>0</v>
          </cell>
          <cell r="AR973">
            <v>0</v>
          </cell>
          <cell r="AS973">
            <v>0</v>
          </cell>
          <cell r="AT973">
            <v>0</v>
          </cell>
          <cell r="AU973">
            <v>0</v>
          </cell>
          <cell r="AV973">
            <v>0</v>
          </cell>
          <cell r="AW973">
            <v>0</v>
          </cell>
          <cell r="AX973">
            <v>0</v>
          </cell>
          <cell r="AY973">
            <v>0</v>
          </cell>
          <cell r="AZ973">
            <v>0</v>
          </cell>
          <cell r="BA973">
            <v>0</v>
          </cell>
          <cell r="BB973">
            <v>0</v>
          </cell>
          <cell r="BC973">
            <v>0</v>
          </cell>
          <cell r="BD973">
            <v>0</v>
          </cell>
          <cell r="BE973">
            <v>0</v>
          </cell>
          <cell r="BF973">
            <v>0</v>
          </cell>
          <cell r="BG973">
            <v>0</v>
          </cell>
          <cell r="BH973">
            <v>0</v>
          </cell>
          <cell r="BI973">
            <v>0</v>
          </cell>
          <cell r="BJ973">
            <v>0</v>
          </cell>
          <cell r="BK973">
            <v>0</v>
          </cell>
          <cell r="BL973">
            <v>0</v>
          </cell>
          <cell r="BM973">
            <v>0</v>
          </cell>
          <cell r="BN973">
            <v>0</v>
          </cell>
          <cell r="BO973">
            <v>0</v>
          </cell>
          <cell r="BP973">
            <v>0</v>
          </cell>
          <cell r="BQ973">
            <v>0</v>
          </cell>
          <cell r="BR973">
            <v>0</v>
          </cell>
          <cell r="BS973">
            <v>0</v>
          </cell>
          <cell r="BT973">
            <v>0</v>
          </cell>
          <cell r="BU973">
            <v>0</v>
          </cell>
          <cell r="BV973">
            <v>0</v>
          </cell>
          <cell r="BW973">
            <v>0</v>
          </cell>
          <cell r="BX973">
            <v>0</v>
          </cell>
          <cell r="BY973">
            <v>0</v>
          </cell>
          <cell r="BZ973">
            <v>0</v>
          </cell>
          <cell r="CA973">
            <v>0</v>
          </cell>
          <cell r="CB973">
            <v>0</v>
          </cell>
          <cell r="CC973">
            <v>0</v>
          </cell>
          <cell r="CD973">
            <v>0</v>
          </cell>
          <cell r="CE973">
            <v>0</v>
          </cell>
          <cell r="CF973">
            <v>0</v>
          </cell>
          <cell r="CG973">
            <v>0</v>
          </cell>
          <cell r="CH973">
            <v>0</v>
          </cell>
          <cell r="CI973">
            <v>0</v>
          </cell>
          <cell r="CJ973">
            <v>0</v>
          </cell>
          <cell r="CK973">
            <v>0</v>
          </cell>
          <cell r="CL973">
            <v>0</v>
          </cell>
          <cell r="CM973">
            <v>0</v>
          </cell>
          <cell r="CN973">
            <v>0</v>
          </cell>
          <cell r="CO973">
            <v>0</v>
          </cell>
          <cell r="CP973">
            <v>0</v>
          </cell>
          <cell r="CQ973">
            <v>0</v>
          </cell>
          <cell r="CR973">
            <v>0</v>
          </cell>
          <cell r="CS973">
            <v>0</v>
          </cell>
          <cell r="CT973">
            <v>0</v>
          </cell>
          <cell r="CU973">
            <v>0</v>
          </cell>
          <cell r="CV973">
            <v>0</v>
          </cell>
          <cell r="CW973">
            <v>0</v>
          </cell>
          <cell r="CX973">
            <v>0</v>
          </cell>
          <cell r="CY973">
            <v>0</v>
          </cell>
          <cell r="CZ973">
            <v>0</v>
          </cell>
          <cell r="DA973">
            <v>0</v>
          </cell>
          <cell r="DB973">
            <v>0</v>
          </cell>
          <cell r="DC973">
            <v>0</v>
          </cell>
          <cell r="DD973">
            <v>0</v>
          </cell>
          <cell r="DE973">
            <v>0</v>
          </cell>
          <cell r="DF973">
            <v>0</v>
          </cell>
          <cell r="DG973">
            <v>0</v>
          </cell>
          <cell r="DH973">
            <v>0</v>
          </cell>
          <cell r="DI973">
            <v>0</v>
          </cell>
          <cell r="DJ973">
            <v>0</v>
          </cell>
          <cell r="DK973">
            <v>0</v>
          </cell>
          <cell r="DL973">
            <v>0</v>
          </cell>
          <cell r="DM973">
            <v>0</v>
          </cell>
          <cell r="DN973">
            <v>0</v>
          </cell>
          <cell r="DO973">
            <v>0</v>
          </cell>
          <cell r="DP973">
            <v>0</v>
          </cell>
          <cell r="DQ973">
            <v>0</v>
          </cell>
          <cell r="DR973">
            <v>0</v>
          </cell>
          <cell r="DS973">
            <v>0</v>
          </cell>
          <cell r="DT973">
            <v>0</v>
          </cell>
          <cell r="DU973">
            <v>0</v>
          </cell>
          <cell r="DV973">
            <v>0</v>
          </cell>
          <cell r="DW973">
            <v>0</v>
          </cell>
          <cell r="DX973">
            <v>0</v>
          </cell>
          <cell r="DY973">
            <v>0</v>
          </cell>
          <cell r="DZ973">
            <v>0</v>
          </cell>
          <cell r="EA973">
            <v>0</v>
          </cell>
          <cell r="EB973">
            <v>0</v>
          </cell>
          <cell r="EC973">
            <v>0</v>
          </cell>
          <cell r="ED973">
            <v>0</v>
          </cell>
          <cell r="EE973">
            <v>0</v>
          </cell>
          <cell r="EF973">
            <v>0</v>
          </cell>
          <cell r="EG973">
            <v>0</v>
          </cell>
          <cell r="EH973">
            <v>0</v>
          </cell>
          <cell r="EI973">
            <v>0</v>
          </cell>
          <cell r="EJ973">
            <v>0</v>
          </cell>
          <cell r="EK973">
            <v>0</v>
          </cell>
          <cell r="EL973">
            <v>0</v>
          </cell>
          <cell r="EM973">
            <v>0</v>
          </cell>
          <cell r="EN973">
            <v>0</v>
          </cell>
        </row>
        <row r="974">
          <cell r="A974">
            <v>0</v>
          </cell>
          <cell r="B974">
            <v>0</v>
          </cell>
          <cell r="C974">
            <v>0</v>
          </cell>
          <cell r="D974">
            <v>0</v>
          </cell>
          <cell r="E974">
            <v>0</v>
          </cell>
          <cell r="F974">
            <v>0</v>
          </cell>
          <cell r="G974">
            <v>0</v>
          </cell>
          <cell r="I974">
            <v>0</v>
          </cell>
          <cell r="J974">
            <v>0</v>
          </cell>
          <cell r="K974">
            <v>0</v>
          </cell>
          <cell r="L974">
            <v>0</v>
          </cell>
          <cell r="M974">
            <v>0</v>
          </cell>
          <cell r="N974">
            <v>0</v>
          </cell>
          <cell r="O974">
            <v>0</v>
          </cell>
          <cell r="P974">
            <v>0</v>
          </cell>
          <cell r="Q974">
            <v>0</v>
          </cell>
          <cell r="R974">
            <v>0</v>
          </cell>
          <cell r="S974">
            <v>0</v>
          </cell>
          <cell r="T974">
            <v>0</v>
          </cell>
          <cell r="U974">
            <v>0</v>
          </cell>
          <cell r="V974">
            <v>0</v>
          </cell>
          <cell r="W974">
            <v>0</v>
          </cell>
          <cell r="X974">
            <v>0</v>
          </cell>
          <cell r="Y974">
            <v>0</v>
          </cell>
          <cell r="Z974">
            <v>0</v>
          </cell>
          <cell r="AA974">
            <v>0</v>
          </cell>
          <cell r="AB974">
            <v>0</v>
          </cell>
          <cell r="AC974">
            <v>0</v>
          </cell>
          <cell r="AD974">
            <v>0</v>
          </cell>
          <cell r="AE974">
            <v>0</v>
          </cell>
          <cell r="AF974">
            <v>0</v>
          </cell>
          <cell r="AG974">
            <v>0</v>
          </cell>
          <cell r="AH974">
            <v>0</v>
          </cell>
          <cell r="AI974">
            <v>0</v>
          </cell>
          <cell r="AJ974">
            <v>0</v>
          </cell>
          <cell r="AK974">
            <v>0</v>
          </cell>
          <cell r="AL974">
            <v>0</v>
          </cell>
          <cell r="AM974">
            <v>0</v>
          </cell>
          <cell r="AN974">
            <v>0</v>
          </cell>
          <cell r="AO974">
            <v>0</v>
          </cell>
          <cell r="AP974">
            <v>0</v>
          </cell>
          <cell r="AQ974">
            <v>0</v>
          </cell>
          <cell r="AR974">
            <v>0</v>
          </cell>
          <cell r="AS974">
            <v>0</v>
          </cell>
          <cell r="AT974">
            <v>0</v>
          </cell>
          <cell r="AU974">
            <v>0</v>
          </cell>
          <cell r="AV974">
            <v>0</v>
          </cell>
          <cell r="AW974">
            <v>0</v>
          </cell>
          <cell r="AX974">
            <v>0</v>
          </cell>
          <cell r="AY974">
            <v>0</v>
          </cell>
          <cell r="AZ974">
            <v>0</v>
          </cell>
          <cell r="BA974">
            <v>0</v>
          </cell>
          <cell r="BB974">
            <v>0</v>
          </cell>
          <cell r="BC974">
            <v>0</v>
          </cell>
          <cell r="BD974">
            <v>0</v>
          </cell>
          <cell r="BE974">
            <v>0</v>
          </cell>
          <cell r="BF974">
            <v>0</v>
          </cell>
          <cell r="BG974">
            <v>0</v>
          </cell>
          <cell r="BH974">
            <v>0</v>
          </cell>
          <cell r="BI974">
            <v>0</v>
          </cell>
          <cell r="BJ974">
            <v>0</v>
          </cell>
          <cell r="BK974">
            <v>0</v>
          </cell>
          <cell r="BL974">
            <v>0</v>
          </cell>
          <cell r="BM974">
            <v>0</v>
          </cell>
          <cell r="BN974">
            <v>0</v>
          </cell>
          <cell r="BO974">
            <v>0</v>
          </cell>
          <cell r="BP974">
            <v>0</v>
          </cell>
          <cell r="BQ974">
            <v>0</v>
          </cell>
          <cell r="BR974">
            <v>0</v>
          </cell>
          <cell r="BS974">
            <v>0</v>
          </cell>
          <cell r="BT974">
            <v>0</v>
          </cell>
          <cell r="BU974">
            <v>0</v>
          </cell>
          <cell r="BV974">
            <v>0</v>
          </cell>
          <cell r="BW974">
            <v>0</v>
          </cell>
          <cell r="BX974">
            <v>0</v>
          </cell>
          <cell r="BY974">
            <v>0</v>
          </cell>
          <cell r="BZ974">
            <v>0</v>
          </cell>
          <cell r="CA974">
            <v>0</v>
          </cell>
          <cell r="CB974">
            <v>0</v>
          </cell>
          <cell r="CC974">
            <v>0</v>
          </cell>
          <cell r="CD974">
            <v>0</v>
          </cell>
          <cell r="CE974">
            <v>0</v>
          </cell>
          <cell r="CF974">
            <v>0</v>
          </cell>
          <cell r="CG974">
            <v>0</v>
          </cell>
          <cell r="CH974">
            <v>0</v>
          </cell>
          <cell r="CI974">
            <v>0</v>
          </cell>
          <cell r="CJ974">
            <v>0</v>
          </cell>
          <cell r="CK974">
            <v>0</v>
          </cell>
          <cell r="CL974">
            <v>0</v>
          </cell>
          <cell r="CM974">
            <v>0</v>
          </cell>
          <cell r="CN974">
            <v>0</v>
          </cell>
          <cell r="CO974">
            <v>0</v>
          </cell>
          <cell r="CP974">
            <v>0</v>
          </cell>
          <cell r="CQ974">
            <v>0</v>
          </cell>
          <cell r="CR974">
            <v>0</v>
          </cell>
          <cell r="CS974">
            <v>0</v>
          </cell>
          <cell r="CT974">
            <v>0</v>
          </cell>
          <cell r="CU974">
            <v>0</v>
          </cell>
          <cell r="CV974">
            <v>0</v>
          </cell>
          <cell r="CW974">
            <v>0</v>
          </cell>
          <cell r="CX974">
            <v>0</v>
          </cell>
          <cell r="CY974">
            <v>0</v>
          </cell>
          <cell r="CZ974">
            <v>0</v>
          </cell>
          <cell r="DA974">
            <v>0</v>
          </cell>
          <cell r="DB974">
            <v>0</v>
          </cell>
          <cell r="DC974">
            <v>0</v>
          </cell>
          <cell r="DD974">
            <v>0</v>
          </cell>
          <cell r="DE974">
            <v>0</v>
          </cell>
          <cell r="DF974">
            <v>0</v>
          </cell>
          <cell r="DG974">
            <v>0</v>
          </cell>
          <cell r="DH974">
            <v>0</v>
          </cell>
          <cell r="DI974">
            <v>0</v>
          </cell>
          <cell r="DJ974">
            <v>0</v>
          </cell>
          <cell r="DK974">
            <v>0</v>
          </cell>
          <cell r="DL974">
            <v>0</v>
          </cell>
          <cell r="DM974">
            <v>0</v>
          </cell>
          <cell r="DN974">
            <v>0</v>
          </cell>
          <cell r="DO974">
            <v>0</v>
          </cell>
          <cell r="DP974">
            <v>0</v>
          </cell>
          <cell r="DQ974">
            <v>0</v>
          </cell>
          <cell r="DR974">
            <v>0</v>
          </cell>
          <cell r="DS974">
            <v>0</v>
          </cell>
          <cell r="DT974">
            <v>0</v>
          </cell>
          <cell r="DU974">
            <v>0</v>
          </cell>
          <cell r="DV974">
            <v>0</v>
          </cell>
          <cell r="DW974">
            <v>0</v>
          </cell>
          <cell r="DX974">
            <v>0</v>
          </cell>
          <cell r="DY974">
            <v>0</v>
          </cell>
          <cell r="DZ974">
            <v>0</v>
          </cell>
          <cell r="EA974">
            <v>0</v>
          </cell>
          <cell r="EB974">
            <v>0</v>
          </cell>
          <cell r="EC974">
            <v>0</v>
          </cell>
          <cell r="ED974">
            <v>0</v>
          </cell>
          <cell r="EE974">
            <v>0</v>
          </cell>
          <cell r="EF974">
            <v>0</v>
          </cell>
          <cell r="EG974">
            <v>0</v>
          </cell>
          <cell r="EH974">
            <v>0</v>
          </cell>
          <cell r="EI974">
            <v>0</v>
          </cell>
          <cell r="EJ974">
            <v>0</v>
          </cell>
          <cell r="EK974">
            <v>0</v>
          </cell>
          <cell r="EL974">
            <v>0</v>
          </cell>
          <cell r="EM974">
            <v>0</v>
          </cell>
          <cell r="EN974">
            <v>0</v>
          </cell>
        </row>
        <row r="975">
          <cell r="A975">
            <v>0</v>
          </cell>
          <cell r="B975">
            <v>0</v>
          </cell>
          <cell r="C975">
            <v>0</v>
          </cell>
          <cell r="D975">
            <v>0</v>
          </cell>
          <cell r="E975">
            <v>0</v>
          </cell>
          <cell r="F975">
            <v>0</v>
          </cell>
          <cell r="G975">
            <v>0</v>
          </cell>
          <cell r="I975">
            <v>0</v>
          </cell>
          <cell r="J975">
            <v>0</v>
          </cell>
          <cell r="K975">
            <v>0</v>
          </cell>
          <cell r="L975">
            <v>0</v>
          </cell>
          <cell r="M975">
            <v>0</v>
          </cell>
          <cell r="N975">
            <v>0</v>
          </cell>
          <cell r="O975">
            <v>0</v>
          </cell>
          <cell r="P975">
            <v>0</v>
          </cell>
          <cell r="Q975">
            <v>0</v>
          </cell>
          <cell r="R975">
            <v>0</v>
          </cell>
          <cell r="S975">
            <v>0</v>
          </cell>
          <cell r="T975">
            <v>0</v>
          </cell>
          <cell r="U975">
            <v>0</v>
          </cell>
          <cell r="V975">
            <v>0</v>
          </cell>
          <cell r="W975">
            <v>0</v>
          </cell>
          <cell r="X975">
            <v>0</v>
          </cell>
          <cell r="Y975">
            <v>0</v>
          </cell>
          <cell r="Z975">
            <v>0</v>
          </cell>
          <cell r="AA975">
            <v>0</v>
          </cell>
          <cell r="AB975">
            <v>0</v>
          </cell>
          <cell r="AC975">
            <v>0</v>
          </cell>
          <cell r="AD975">
            <v>0</v>
          </cell>
          <cell r="AE975">
            <v>0</v>
          </cell>
          <cell r="AF975">
            <v>0</v>
          </cell>
          <cell r="AG975">
            <v>0</v>
          </cell>
          <cell r="AH975">
            <v>0</v>
          </cell>
          <cell r="AI975">
            <v>0</v>
          </cell>
          <cell r="AJ975">
            <v>0</v>
          </cell>
          <cell r="AK975">
            <v>0</v>
          </cell>
          <cell r="AL975">
            <v>0</v>
          </cell>
          <cell r="AM975">
            <v>0</v>
          </cell>
          <cell r="AN975">
            <v>0</v>
          </cell>
          <cell r="AO975">
            <v>0</v>
          </cell>
          <cell r="AP975">
            <v>0</v>
          </cell>
          <cell r="AQ975">
            <v>0</v>
          </cell>
          <cell r="AR975">
            <v>0</v>
          </cell>
          <cell r="AS975">
            <v>0</v>
          </cell>
          <cell r="AT975">
            <v>0</v>
          </cell>
          <cell r="AU975">
            <v>0</v>
          </cell>
          <cell r="AV975">
            <v>0</v>
          </cell>
          <cell r="AW975">
            <v>0</v>
          </cell>
          <cell r="AX975">
            <v>0</v>
          </cell>
          <cell r="AY975">
            <v>0</v>
          </cell>
          <cell r="AZ975">
            <v>0</v>
          </cell>
          <cell r="BA975">
            <v>0</v>
          </cell>
          <cell r="BB975">
            <v>0</v>
          </cell>
          <cell r="BC975">
            <v>0</v>
          </cell>
          <cell r="BD975">
            <v>0</v>
          </cell>
          <cell r="BE975">
            <v>0</v>
          </cell>
          <cell r="BF975">
            <v>0</v>
          </cell>
          <cell r="BG975">
            <v>0</v>
          </cell>
          <cell r="BH975">
            <v>0</v>
          </cell>
          <cell r="BI975">
            <v>0</v>
          </cell>
          <cell r="BJ975">
            <v>0</v>
          </cell>
          <cell r="BK975">
            <v>0</v>
          </cell>
          <cell r="BL975">
            <v>0</v>
          </cell>
          <cell r="BM975">
            <v>0</v>
          </cell>
          <cell r="BN975">
            <v>0</v>
          </cell>
          <cell r="BO975">
            <v>0</v>
          </cell>
          <cell r="BP975">
            <v>0</v>
          </cell>
          <cell r="BQ975">
            <v>0</v>
          </cell>
          <cell r="BR975">
            <v>0</v>
          </cell>
          <cell r="BS975">
            <v>0</v>
          </cell>
          <cell r="BT975">
            <v>0</v>
          </cell>
          <cell r="BU975">
            <v>0</v>
          </cell>
          <cell r="BV975">
            <v>0</v>
          </cell>
          <cell r="BW975">
            <v>0</v>
          </cell>
          <cell r="BX975">
            <v>0</v>
          </cell>
          <cell r="BY975">
            <v>0</v>
          </cell>
          <cell r="BZ975">
            <v>0</v>
          </cell>
          <cell r="CA975">
            <v>0</v>
          </cell>
          <cell r="CB975">
            <v>0</v>
          </cell>
          <cell r="CC975">
            <v>0</v>
          </cell>
          <cell r="CD975">
            <v>0</v>
          </cell>
          <cell r="CE975">
            <v>0</v>
          </cell>
          <cell r="CF975">
            <v>0</v>
          </cell>
          <cell r="CG975">
            <v>0</v>
          </cell>
          <cell r="CH975">
            <v>0</v>
          </cell>
          <cell r="CI975">
            <v>0</v>
          </cell>
          <cell r="CJ975">
            <v>0</v>
          </cell>
          <cell r="CK975">
            <v>0</v>
          </cell>
          <cell r="CL975">
            <v>0</v>
          </cell>
          <cell r="CM975">
            <v>0</v>
          </cell>
          <cell r="CN975">
            <v>0</v>
          </cell>
          <cell r="CO975">
            <v>0</v>
          </cell>
          <cell r="CP975">
            <v>0</v>
          </cell>
          <cell r="CQ975">
            <v>0</v>
          </cell>
          <cell r="CR975">
            <v>0</v>
          </cell>
          <cell r="CS975">
            <v>0</v>
          </cell>
          <cell r="CT975">
            <v>0</v>
          </cell>
          <cell r="CU975">
            <v>0</v>
          </cell>
          <cell r="CV975">
            <v>0</v>
          </cell>
          <cell r="CW975">
            <v>0</v>
          </cell>
          <cell r="CX975">
            <v>0</v>
          </cell>
          <cell r="CY975">
            <v>0</v>
          </cell>
          <cell r="CZ975">
            <v>0</v>
          </cell>
          <cell r="DA975">
            <v>0</v>
          </cell>
          <cell r="DB975">
            <v>0</v>
          </cell>
          <cell r="DC975">
            <v>0</v>
          </cell>
          <cell r="DD975">
            <v>0</v>
          </cell>
          <cell r="DE975">
            <v>0</v>
          </cell>
          <cell r="DF975">
            <v>0</v>
          </cell>
          <cell r="DG975">
            <v>0</v>
          </cell>
          <cell r="DH975">
            <v>0</v>
          </cell>
          <cell r="DI975">
            <v>0</v>
          </cell>
          <cell r="DJ975">
            <v>0</v>
          </cell>
          <cell r="DK975">
            <v>0</v>
          </cell>
          <cell r="DL975">
            <v>0</v>
          </cell>
          <cell r="DM975">
            <v>0</v>
          </cell>
          <cell r="DN975">
            <v>0</v>
          </cell>
          <cell r="DO975">
            <v>0</v>
          </cell>
          <cell r="DP975">
            <v>0</v>
          </cell>
          <cell r="DQ975">
            <v>0</v>
          </cell>
          <cell r="DR975">
            <v>0</v>
          </cell>
          <cell r="DS975">
            <v>0</v>
          </cell>
          <cell r="DT975">
            <v>0</v>
          </cell>
          <cell r="DU975">
            <v>0</v>
          </cell>
          <cell r="DV975">
            <v>0</v>
          </cell>
          <cell r="DW975">
            <v>0</v>
          </cell>
          <cell r="DX975">
            <v>0</v>
          </cell>
          <cell r="DY975">
            <v>0</v>
          </cell>
          <cell r="DZ975">
            <v>0</v>
          </cell>
          <cell r="EA975">
            <v>0</v>
          </cell>
          <cell r="EB975">
            <v>0</v>
          </cell>
          <cell r="EC975">
            <v>0</v>
          </cell>
          <cell r="ED975">
            <v>0</v>
          </cell>
          <cell r="EE975">
            <v>0</v>
          </cell>
          <cell r="EF975">
            <v>0</v>
          </cell>
          <cell r="EG975">
            <v>0</v>
          </cell>
          <cell r="EH975">
            <v>0</v>
          </cell>
          <cell r="EI975">
            <v>0</v>
          </cell>
          <cell r="EJ975">
            <v>0</v>
          </cell>
          <cell r="EK975">
            <v>0</v>
          </cell>
          <cell r="EL975">
            <v>0</v>
          </cell>
          <cell r="EM975">
            <v>0</v>
          </cell>
          <cell r="EN975">
            <v>0</v>
          </cell>
        </row>
        <row r="976">
          <cell r="A976">
            <v>0</v>
          </cell>
          <cell r="B976">
            <v>0</v>
          </cell>
          <cell r="C976">
            <v>0</v>
          </cell>
          <cell r="D976">
            <v>0</v>
          </cell>
          <cell r="E976">
            <v>0</v>
          </cell>
          <cell r="F976">
            <v>0</v>
          </cell>
          <cell r="G976">
            <v>0</v>
          </cell>
          <cell r="I976">
            <v>0</v>
          </cell>
          <cell r="J976">
            <v>0</v>
          </cell>
          <cell r="K976">
            <v>0</v>
          </cell>
          <cell r="L976">
            <v>0</v>
          </cell>
          <cell r="M976">
            <v>0</v>
          </cell>
          <cell r="N976">
            <v>0</v>
          </cell>
          <cell r="O976">
            <v>0</v>
          </cell>
          <cell r="P976">
            <v>0</v>
          </cell>
          <cell r="Q976">
            <v>0</v>
          </cell>
          <cell r="R976">
            <v>0</v>
          </cell>
          <cell r="S976">
            <v>0</v>
          </cell>
          <cell r="T976">
            <v>0</v>
          </cell>
          <cell r="U976">
            <v>0</v>
          </cell>
          <cell r="V976">
            <v>0</v>
          </cell>
          <cell r="W976">
            <v>0</v>
          </cell>
          <cell r="X976">
            <v>0</v>
          </cell>
          <cell r="Y976">
            <v>0</v>
          </cell>
          <cell r="Z976">
            <v>0</v>
          </cell>
          <cell r="AA976">
            <v>0</v>
          </cell>
          <cell r="AB976">
            <v>0</v>
          </cell>
          <cell r="AC976">
            <v>0</v>
          </cell>
          <cell r="AD976">
            <v>0</v>
          </cell>
          <cell r="AE976">
            <v>0</v>
          </cell>
          <cell r="AF976">
            <v>0</v>
          </cell>
          <cell r="AG976">
            <v>0</v>
          </cell>
          <cell r="AH976">
            <v>0</v>
          </cell>
          <cell r="AI976">
            <v>0</v>
          </cell>
          <cell r="AJ976">
            <v>0</v>
          </cell>
          <cell r="AK976">
            <v>0</v>
          </cell>
          <cell r="AL976">
            <v>0</v>
          </cell>
          <cell r="AM976">
            <v>0</v>
          </cell>
          <cell r="AN976">
            <v>0</v>
          </cell>
          <cell r="AO976">
            <v>0</v>
          </cell>
          <cell r="AP976">
            <v>0</v>
          </cell>
          <cell r="AQ976">
            <v>0</v>
          </cell>
          <cell r="AR976">
            <v>0</v>
          </cell>
          <cell r="AS976">
            <v>0</v>
          </cell>
          <cell r="AT976">
            <v>0</v>
          </cell>
          <cell r="AU976">
            <v>0</v>
          </cell>
          <cell r="AV976">
            <v>0</v>
          </cell>
          <cell r="AW976">
            <v>0</v>
          </cell>
          <cell r="AX976">
            <v>0</v>
          </cell>
          <cell r="AY976">
            <v>0</v>
          </cell>
          <cell r="AZ976">
            <v>0</v>
          </cell>
          <cell r="BA976">
            <v>0</v>
          </cell>
          <cell r="BB976">
            <v>0</v>
          </cell>
          <cell r="BC976">
            <v>0</v>
          </cell>
          <cell r="BD976">
            <v>0</v>
          </cell>
          <cell r="BE976">
            <v>0</v>
          </cell>
          <cell r="BF976">
            <v>0</v>
          </cell>
          <cell r="BG976">
            <v>0</v>
          </cell>
          <cell r="BH976">
            <v>0</v>
          </cell>
          <cell r="BI976">
            <v>0</v>
          </cell>
          <cell r="BJ976">
            <v>0</v>
          </cell>
          <cell r="BK976">
            <v>0</v>
          </cell>
          <cell r="BL976">
            <v>0</v>
          </cell>
          <cell r="BM976">
            <v>0</v>
          </cell>
          <cell r="BN976">
            <v>0</v>
          </cell>
          <cell r="BO976">
            <v>0</v>
          </cell>
          <cell r="BP976">
            <v>0</v>
          </cell>
          <cell r="BQ976">
            <v>0</v>
          </cell>
          <cell r="BR976">
            <v>0</v>
          </cell>
          <cell r="BS976">
            <v>0</v>
          </cell>
          <cell r="BT976">
            <v>0</v>
          </cell>
          <cell r="BU976">
            <v>0</v>
          </cell>
          <cell r="BV976">
            <v>0</v>
          </cell>
          <cell r="BW976">
            <v>0</v>
          </cell>
          <cell r="BX976">
            <v>0</v>
          </cell>
          <cell r="BY976">
            <v>0</v>
          </cell>
          <cell r="BZ976">
            <v>0</v>
          </cell>
          <cell r="CA976">
            <v>0</v>
          </cell>
          <cell r="CB976">
            <v>0</v>
          </cell>
          <cell r="CC976">
            <v>0</v>
          </cell>
          <cell r="CD976">
            <v>0</v>
          </cell>
          <cell r="CE976">
            <v>0</v>
          </cell>
          <cell r="CF976">
            <v>0</v>
          </cell>
          <cell r="CG976">
            <v>0</v>
          </cell>
          <cell r="CH976">
            <v>0</v>
          </cell>
          <cell r="CI976">
            <v>0</v>
          </cell>
          <cell r="CJ976">
            <v>0</v>
          </cell>
          <cell r="CK976">
            <v>0</v>
          </cell>
          <cell r="CL976">
            <v>0</v>
          </cell>
          <cell r="CM976">
            <v>0</v>
          </cell>
          <cell r="CN976">
            <v>0</v>
          </cell>
          <cell r="CO976">
            <v>0</v>
          </cell>
          <cell r="CP976">
            <v>0</v>
          </cell>
          <cell r="CQ976">
            <v>0</v>
          </cell>
          <cell r="CR976">
            <v>0</v>
          </cell>
          <cell r="CS976">
            <v>0</v>
          </cell>
          <cell r="CT976">
            <v>0</v>
          </cell>
          <cell r="CU976">
            <v>0</v>
          </cell>
          <cell r="CV976">
            <v>0</v>
          </cell>
          <cell r="CW976">
            <v>0</v>
          </cell>
          <cell r="CX976">
            <v>0</v>
          </cell>
          <cell r="CY976">
            <v>0</v>
          </cell>
          <cell r="CZ976">
            <v>0</v>
          </cell>
          <cell r="DA976">
            <v>0</v>
          </cell>
          <cell r="DB976">
            <v>0</v>
          </cell>
          <cell r="DC976">
            <v>0</v>
          </cell>
          <cell r="DD976">
            <v>0</v>
          </cell>
          <cell r="DE976">
            <v>0</v>
          </cell>
          <cell r="DF976">
            <v>0</v>
          </cell>
          <cell r="DG976">
            <v>0</v>
          </cell>
          <cell r="DH976">
            <v>0</v>
          </cell>
          <cell r="DI976">
            <v>0</v>
          </cell>
          <cell r="DJ976">
            <v>0</v>
          </cell>
          <cell r="DK976">
            <v>0</v>
          </cell>
          <cell r="DL976">
            <v>0</v>
          </cell>
          <cell r="DM976">
            <v>0</v>
          </cell>
          <cell r="DN976">
            <v>0</v>
          </cell>
          <cell r="DO976">
            <v>0</v>
          </cell>
          <cell r="DP976">
            <v>0</v>
          </cell>
          <cell r="DQ976">
            <v>0</v>
          </cell>
          <cell r="DR976">
            <v>0</v>
          </cell>
          <cell r="DS976">
            <v>0</v>
          </cell>
          <cell r="DT976">
            <v>0</v>
          </cell>
          <cell r="DU976">
            <v>0</v>
          </cell>
          <cell r="DV976">
            <v>0</v>
          </cell>
          <cell r="DW976">
            <v>0</v>
          </cell>
          <cell r="DX976">
            <v>0</v>
          </cell>
          <cell r="DY976">
            <v>0</v>
          </cell>
          <cell r="DZ976">
            <v>0</v>
          </cell>
          <cell r="EA976">
            <v>0</v>
          </cell>
          <cell r="EB976">
            <v>0</v>
          </cell>
          <cell r="EC976">
            <v>0</v>
          </cell>
          <cell r="ED976">
            <v>0</v>
          </cell>
          <cell r="EE976">
            <v>0</v>
          </cell>
          <cell r="EF976">
            <v>0</v>
          </cell>
          <cell r="EG976">
            <v>0</v>
          </cell>
          <cell r="EH976">
            <v>0</v>
          </cell>
          <cell r="EI976">
            <v>0</v>
          </cell>
          <cell r="EJ976">
            <v>0</v>
          </cell>
          <cell r="EK976">
            <v>0</v>
          </cell>
          <cell r="EL976">
            <v>0</v>
          </cell>
          <cell r="EM976">
            <v>0</v>
          </cell>
          <cell r="EN976">
            <v>0</v>
          </cell>
        </row>
        <row r="977">
          <cell r="A977">
            <v>0</v>
          </cell>
          <cell r="B977">
            <v>0</v>
          </cell>
          <cell r="C977">
            <v>0</v>
          </cell>
          <cell r="D977">
            <v>0</v>
          </cell>
          <cell r="E977">
            <v>0</v>
          </cell>
          <cell r="F977">
            <v>0</v>
          </cell>
          <cell r="G977">
            <v>0</v>
          </cell>
          <cell r="I977">
            <v>0</v>
          </cell>
          <cell r="J977">
            <v>0</v>
          </cell>
          <cell r="K977">
            <v>0</v>
          </cell>
          <cell r="L977">
            <v>0</v>
          </cell>
          <cell r="M977">
            <v>0</v>
          </cell>
          <cell r="N977">
            <v>0</v>
          </cell>
          <cell r="O977">
            <v>0</v>
          </cell>
          <cell r="P977">
            <v>0</v>
          </cell>
          <cell r="Q977">
            <v>0</v>
          </cell>
          <cell r="R977">
            <v>0</v>
          </cell>
          <cell r="S977">
            <v>0</v>
          </cell>
          <cell r="T977">
            <v>0</v>
          </cell>
          <cell r="U977">
            <v>0</v>
          </cell>
          <cell r="V977">
            <v>0</v>
          </cell>
          <cell r="W977">
            <v>0</v>
          </cell>
          <cell r="X977">
            <v>0</v>
          </cell>
          <cell r="Y977">
            <v>0</v>
          </cell>
          <cell r="Z977">
            <v>0</v>
          </cell>
          <cell r="AA977">
            <v>0</v>
          </cell>
          <cell r="AB977">
            <v>0</v>
          </cell>
          <cell r="AC977">
            <v>0</v>
          </cell>
          <cell r="AD977">
            <v>0</v>
          </cell>
          <cell r="AE977">
            <v>0</v>
          </cell>
          <cell r="AF977">
            <v>0</v>
          </cell>
          <cell r="AG977">
            <v>0</v>
          </cell>
          <cell r="AH977">
            <v>0</v>
          </cell>
          <cell r="AI977">
            <v>0</v>
          </cell>
          <cell r="AJ977">
            <v>0</v>
          </cell>
          <cell r="AK977">
            <v>0</v>
          </cell>
          <cell r="AL977">
            <v>0</v>
          </cell>
          <cell r="AM977">
            <v>0</v>
          </cell>
          <cell r="AN977">
            <v>0</v>
          </cell>
          <cell r="AO977">
            <v>0</v>
          </cell>
          <cell r="AP977">
            <v>0</v>
          </cell>
          <cell r="AQ977">
            <v>0</v>
          </cell>
          <cell r="AR977">
            <v>0</v>
          </cell>
          <cell r="AS977">
            <v>0</v>
          </cell>
          <cell r="AT977">
            <v>0</v>
          </cell>
          <cell r="AU977">
            <v>0</v>
          </cell>
          <cell r="AV977">
            <v>0</v>
          </cell>
          <cell r="AW977">
            <v>0</v>
          </cell>
          <cell r="AX977">
            <v>0</v>
          </cell>
          <cell r="AY977">
            <v>0</v>
          </cell>
          <cell r="AZ977">
            <v>0</v>
          </cell>
          <cell r="BA977">
            <v>0</v>
          </cell>
          <cell r="BB977">
            <v>0</v>
          </cell>
          <cell r="BC977">
            <v>0</v>
          </cell>
          <cell r="BD977">
            <v>0</v>
          </cell>
          <cell r="BE977">
            <v>0</v>
          </cell>
          <cell r="BF977">
            <v>0</v>
          </cell>
          <cell r="BG977">
            <v>0</v>
          </cell>
          <cell r="BH977">
            <v>0</v>
          </cell>
          <cell r="BI977">
            <v>0</v>
          </cell>
          <cell r="BJ977">
            <v>0</v>
          </cell>
          <cell r="BK977">
            <v>0</v>
          </cell>
          <cell r="BL977">
            <v>0</v>
          </cell>
          <cell r="BM977">
            <v>0</v>
          </cell>
          <cell r="BN977">
            <v>0</v>
          </cell>
          <cell r="BO977">
            <v>0</v>
          </cell>
          <cell r="BP977">
            <v>0</v>
          </cell>
          <cell r="BQ977">
            <v>0</v>
          </cell>
          <cell r="BR977">
            <v>0</v>
          </cell>
          <cell r="BS977">
            <v>0</v>
          </cell>
          <cell r="BT977">
            <v>0</v>
          </cell>
          <cell r="BU977">
            <v>0</v>
          </cell>
          <cell r="BV977">
            <v>0</v>
          </cell>
          <cell r="BW977">
            <v>0</v>
          </cell>
          <cell r="BX977">
            <v>0</v>
          </cell>
          <cell r="BY977">
            <v>0</v>
          </cell>
          <cell r="BZ977">
            <v>0</v>
          </cell>
          <cell r="CA977">
            <v>0</v>
          </cell>
          <cell r="CB977">
            <v>0</v>
          </cell>
          <cell r="CC977">
            <v>0</v>
          </cell>
          <cell r="CD977">
            <v>0</v>
          </cell>
          <cell r="CE977">
            <v>0</v>
          </cell>
          <cell r="CF977">
            <v>0</v>
          </cell>
          <cell r="CG977">
            <v>0</v>
          </cell>
          <cell r="CH977">
            <v>0</v>
          </cell>
          <cell r="CI977">
            <v>0</v>
          </cell>
          <cell r="CJ977">
            <v>0</v>
          </cell>
          <cell r="CK977">
            <v>0</v>
          </cell>
          <cell r="CL977">
            <v>0</v>
          </cell>
          <cell r="CM977">
            <v>0</v>
          </cell>
          <cell r="CN977">
            <v>0</v>
          </cell>
          <cell r="CO977">
            <v>0</v>
          </cell>
          <cell r="CP977">
            <v>0</v>
          </cell>
          <cell r="CQ977">
            <v>0</v>
          </cell>
          <cell r="CR977">
            <v>0</v>
          </cell>
          <cell r="CS977">
            <v>0</v>
          </cell>
          <cell r="CT977">
            <v>0</v>
          </cell>
          <cell r="CU977">
            <v>0</v>
          </cell>
          <cell r="CV977">
            <v>0</v>
          </cell>
          <cell r="CW977">
            <v>0</v>
          </cell>
          <cell r="CX977">
            <v>0</v>
          </cell>
          <cell r="CY977">
            <v>0</v>
          </cell>
          <cell r="CZ977">
            <v>0</v>
          </cell>
          <cell r="DA977">
            <v>0</v>
          </cell>
          <cell r="DB977">
            <v>0</v>
          </cell>
          <cell r="DC977">
            <v>0</v>
          </cell>
          <cell r="DD977">
            <v>0</v>
          </cell>
          <cell r="DE977">
            <v>0</v>
          </cell>
          <cell r="DF977">
            <v>0</v>
          </cell>
          <cell r="DG977">
            <v>0</v>
          </cell>
          <cell r="DH977">
            <v>0</v>
          </cell>
          <cell r="DI977">
            <v>0</v>
          </cell>
          <cell r="DJ977">
            <v>0</v>
          </cell>
          <cell r="DK977">
            <v>0</v>
          </cell>
          <cell r="DL977">
            <v>0</v>
          </cell>
          <cell r="DM977">
            <v>0</v>
          </cell>
          <cell r="DN977">
            <v>0</v>
          </cell>
          <cell r="DO977">
            <v>0</v>
          </cell>
          <cell r="DP977">
            <v>0</v>
          </cell>
          <cell r="DQ977">
            <v>0</v>
          </cell>
          <cell r="DR977">
            <v>0</v>
          </cell>
          <cell r="DS977">
            <v>0</v>
          </cell>
          <cell r="DT977">
            <v>0</v>
          </cell>
          <cell r="DU977">
            <v>0</v>
          </cell>
          <cell r="DV977">
            <v>0</v>
          </cell>
          <cell r="DW977">
            <v>0</v>
          </cell>
          <cell r="DX977">
            <v>0</v>
          </cell>
          <cell r="DY977">
            <v>0</v>
          </cell>
          <cell r="DZ977">
            <v>0</v>
          </cell>
          <cell r="EA977">
            <v>0</v>
          </cell>
          <cell r="EB977">
            <v>0</v>
          </cell>
          <cell r="EC977">
            <v>0</v>
          </cell>
          <cell r="ED977">
            <v>0</v>
          </cell>
          <cell r="EE977">
            <v>0</v>
          </cell>
          <cell r="EF977">
            <v>0</v>
          </cell>
          <cell r="EG977">
            <v>0</v>
          </cell>
          <cell r="EH977">
            <v>0</v>
          </cell>
          <cell r="EI977">
            <v>0</v>
          </cell>
          <cell r="EJ977">
            <v>0</v>
          </cell>
          <cell r="EK977">
            <v>0</v>
          </cell>
          <cell r="EL977">
            <v>0</v>
          </cell>
          <cell r="EM977">
            <v>0</v>
          </cell>
          <cell r="EN977">
            <v>0</v>
          </cell>
        </row>
        <row r="978">
          <cell r="A978">
            <v>0</v>
          </cell>
          <cell r="B978">
            <v>0</v>
          </cell>
          <cell r="C978">
            <v>0</v>
          </cell>
          <cell r="D978">
            <v>0</v>
          </cell>
          <cell r="E978">
            <v>0</v>
          </cell>
          <cell r="F978">
            <v>0</v>
          </cell>
          <cell r="G978">
            <v>0</v>
          </cell>
          <cell r="I978">
            <v>0</v>
          </cell>
          <cell r="J978">
            <v>0</v>
          </cell>
          <cell r="K978">
            <v>0</v>
          </cell>
          <cell r="L978">
            <v>0</v>
          </cell>
          <cell r="M978">
            <v>0</v>
          </cell>
          <cell r="N978">
            <v>0</v>
          </cell>
          <cell r="O978">
            <v>0</v>
          </cell>
          <cell r="P978">
            <v>0</v>
          </cell>
          <cell r="Q978">
            <v>0</v>
          </cell>
          <cell r="R978">
            <v>0</v>
          </cell>
          <cell r="S978">
            <v>0</v>
          </cell>
          <cell r="T978">
            <v>0</v>
          </cell>
          <cell r="U978">
            <v>0</v>
          </cell>
          <cell r="V978">
            <v>0</v>
          </cell>
          <cell r="W978">
            <v>0</v>
          </cell>
          <cell r="X978">
            <v>0</v>
          </cell>
          <cell r="Y978">
            <v>0</v>
          </cell>
          <cell r="Z978">
            <v>0</v>
          </cell>
          <cell r="AA978">
            <v>0</v>
          </cell>
          <cell r="AB978">
            <v>0</v>
          </cell>
          <cell r="AC978">
            <v>0</v>
          </cell>
          <cell r="AD978">
            <v>0</v>
          </cell>
          <cell r="AE978">
            <v>0</v>
          </cell>
          <cell r="AF978">
            <v>0</v>
          </cell>
          <cell r="AG978">
            <v>0</v>
          </cell>
          <cell r="AH978">
            <v>0</v>
          </cell>
          <cell r="AI978">
            <v>0</v>
          </cell>
          <cell r="AJ978">
            <v>0</v>
          </cell>
          <cell r="AK978">
            <v>0</v>
          </cell>
          <cell r="AL978">
            <v>0</v>
          </cell>
          <cell r="AM978">
            <v>0</v>
          </cell>
          <cell r="AN978">
            <v>0</v>
          </cell>
          <cell r="AO978">
            <v>0</v>
          </cell>
          <cell r="AP978">
            <v>0</v>
          </cell>
          <cell r="AQ978">
            <v>0</v>
          </cell>
          <cell r="AR978">
            <v>0</v>
          </cell>
          <cell r="AS978">
            <v>0</v>
          </cell>
          <cell r="AT978">
            <v>0</v>
          </cell>
          <cell r="AU978">
            <v>0</v>
          </cell>
          <cell r="AV978">
            <v>0</v>
          </cell>
          <cell r="AW978">
            <v>0</v>
          </cell>
          <cell r="AX978">
            <v>0</v>
          </cell>
          <cell r="AY978">
            <v>0</v>
          </cell>
          <cell r="AZ978">
            <v>0</v>
          </cell>
          <cell r="BA978">
            <v>0</v>
          </cell>
          <cell r="BB978">
            <v>0</v>
          </cell>
          <cell r="BC978">
            <v>0</v>
          </cell>
          <cell r="BD978">
            <v>0</v>
          </cell>
          <cell r="BE978">
            <v>0</v>
          </cell>
          <cell r="BF978">
            <v>0</v>
          </cell>
          <cell r="BG978">
            <v>0</v>
          </cell>
          <cell r="BH978">
            <v>0</v>
          </cell>
          <cell r="BI978">
            <v>0</v>
          </cell>
          <cell r="BJ978">
            <v>0</v>
          </cell>
          <cell r="BK978">
            <v>0</v>
          </cell>
          <cell r="BL978">
            <v>0</v>
          </cell>
          <cell r="BM978">
            <v>0</v>
          </cell>
          <cell r="BN978">
            <v>0</v>
          </cell>
          <cell r="BO978">
            <v>0</v>
          </cell>
          <cell r="BP978">
            <v>0</v>
          </cell>
          <cell r="BQ978">
            <v>0</v>
          </cell>
          <cell r="BR978">
            <v>0</v>
          </cell>
          <cell r="BS978">
            <v>0</v>
          </cell>
          <cell r="BT978">
            <v>0</v>
          </cell>
          <cell r="BU978">
            <v>0</v>
          </cell>
          <cell r="BV978">
            <v>0</v>
          </cell>
          <cell r="BW978">
            <v>0</v>
          </cell>
          <cell r="BX978">
            <v>0</v>
          </cell>
          <cell r="BY978">
            <v>0</v>
          </cell>
          <cell r="BZ978">
            <v>0</v>
          </cell>
          <cell r="CA978">
            <v>0</v>
          </cell>
          <cell r="CB978">
            <v>0</v>
          </cell>
          <cell r="CC978">
            <v>0</v>
          </cell>
          <cell r="CD978">
            <v>0</v>
          </cell>
          <cell r="CE978">
            <v>0</v>
          </cell>
          <cell r="CF978">
            <v>0</v>
          </cell>
          <cell r="CG978">
            <v>0</v>
          </cell>
          <cell r="CH978">
            <v>0</v>
          </cell>
          <cell r="CI978">
            <v>0</v>
          </cell>
          <cell r="CJ978">
            <v>0</v>
          </cell>
          <cell r="CK978">
            <v>0</v>
          </cell>
          <cell r="CL978">
            <v>0</v>
          </cell>
          <cell r="CM978">
            <v>0</v>
          </cell>
          <cell r="CN978">
            <v>0</v>
          </cell>
          <cell r="CO978">
            <v>0</v>
          </cell>
          <cell r="CP978">
            <v>0</v>
          </cell>
          <cell r="CQ978">
            <v>0</v>
          </cell>
          <cell r="CR978">
            <v>0</v>
          </cell>
          <cell r="CS978">
            <v>0</v>
          </cell>
          <cell r="CT978">
            <v>0</v>
          </cell>
          <cell r="CU978">
            <v>0</v>
          </cell>
          <cell r="CV978">
            <v>0</v>
          </cell>
          <cell r="CW978">
            <v>0</v>
          </cell>
          <cell r="CX978">
            <v>0</v>
          </cell>
          <cell r="CY978">
            <v>0</v>
          </cell>
          <cell r="CZ978">
            <v>0</v>
          </cell>
          <cell r="DA978">
            <v>0</v>
          </cell>
          <cell r="DB978">
            <v>0</v>
          </cell>
          <cell r="DC978">
            <v>0</v>
          </cell>
          <cell r="DD978">
            <v>0</v>
          </cell>
          <cell r="DE978">
            <v>0</v>
          </cell>
          <cell r="DF978">
            <v>0</v>
          </cell>
          <cell r="DG978">
            <v>0</v>
          </cell>
          <cell r="DH978">
            <v>0</v>
          </cell>
          <cell r="DI978">
            <v>0</v>
          </cell>
          <cell r="DJ978">
            <v>0</v>
          </cell>
          <cell r="DK978">
            <v>0</v>
          </cell>
          <cell r="DL978">
            <v>0</v>
          </cell>
          <cell r="DM978">
            <v>0</v>
          </cell>
          <cell r="DN978">
            <v>0</v>
          </cell>
          <cell r="DO978">
            <v>0</v>
          </cell>
          <cell r="DP978">
            <v>0</v>
          </cell>
          <cell r="DQ978">
            <v>0</v>
          </cell>
          <cell r="DR978">
            <v>0</v>
          </cell>
          <cell r="DS978">
            <v>0</v>
          </cell>
          <cell r="DT978">
            <v>0</v>
          </cell>
          <cell r="DU978">
            <v>0</v>
          </cell>
          <cell r="DV978">
            <v>0</v>
          </cell>
          <cell r="DW978">
            <v>0</v>
          </cell>
          <cell r="DX978">
            <v>0</v>
          </cell>
          <cell r="DY978">
            <v>0</v>
          </cell>
          <cell r="DZ978">
            <v>0</v>
          </cell>
          <cell r="EA978">
            <v>0</v>
          </cell>
          <cell r="EB978">
            <v>0</v>
          </cell>
          <cell r="EC978">
            <v>0</v>
          </cell>
          <cell r="ED978">
            <v>0</v>
          </cell>
          <cell r="EE978">
            <v>0</v>
          </cell>
          <cell r="EF978">
            <v>0</v>
          </cell>
          <cell r="EG978">
            <v>0</v>
          </cell>
          <cell r="EH978">
            <v>0</v>
          </cell>
          <cell r="EI978">
            <v>0</v>
          </cell>
          <cell r="EJ978">
            <v>0</v>
          </cell>
          <cell r="EK978">
            <v>0</v>
          </cell>
          <cell r="EL978">
            <v>0</v>
          </cell>
          <cell r="EM978">
            <v>0</v>
          </cell>
          <cell r="EN978">
            <v>0</v>
          </cell>
        </row>
        <row r="979">
          <cell r="A979">
            <v>0</v>
          </cell>
          <cell r="B979">
            <v>0</v>
          </cell>
          <cell r="C979">
            <v>0</v>
          </cell>
          <cell r="D979">
            <v>0</v>
          </cell>
          <cell r="E979">
            <v>0</v>
          </cell>
          <cell r="F979">
            <v>0</v>
          </cell>
          <cell r="G979">
            <v>0</v>
          </cell>
          <cell r="I979">
            <v>0</v>
          </cell>
          <cell r="J979">
            <v>0</v>
          </cell>
          <cell r="K979">
            <v>0</v>
          </cell>
          <cell r="L979">
            <v>0</v>
          </cell>
          <cell r="M979">
            <v>0</v>
          </cell>
          <cell r="N979">
            <v>0</v>
          </cell>
          <cell r="O979">
            <v>0</v>
          </cell>
          <cell r="P979">
            <v>0</v>
          </cell>
          <cell r="Q979">
            <v>0</v>
          </cell>
          <cell r="R979">
            <v>0</v>
          </cell>
          <cell r="S979">
            <v>0</v>
          </cell>
          <cell r="T979">
            <v>0</v>
          </cell>
          <cell r="U979">
            <v>0</v>
          </cell>
          <cell r="V979">
            <v>0</v>
          </cell>
          <cell r="W979">
            <v>0</v>
          </cell>
          <cell r="X979">
            <v>0</v>
          </cell>
          <cell r="Y979">
            <v>0</v>
          </cell>
          <cell r="Z979">
            <v>0</v>
          </cell>
          <cell r="AA979">
            <v>0</v>
          </cell>
          <cell r="AB979">
            <v>0</v>
          </cell>
          <cell r="AC979">
            <v>0</v>
          </cell>
          <cell r="AD979">
            <v>0</v>
          </cell>
          <cell r="AE979">
            <v>0</v>
          </cell>
          <cell r="AF979">
            <v>0</v>
          </cell>
          <cell r="AG979">
            <v>0</v>
          </cell>
          <cell r="AH979">
            <v>0</v>
          </cell>
          <cell r="AI979">
            <v>0</v>
          </cell>
          <cell r="AJ979">
            <v>0</v>
          </cell>
          <cell r="AK979">
            <v>0</v>
          </cell>
          <cell r="AL979">
            <v>0</v>
          </cell>
          <cell r="AM979">
            <v>0</v>
          </cell>
          <cell r="AN979">
            <v>0</v>
          </cell>
          <cell r="AO979">
            <v>0</v>
          </cell>
          <cell r="AP979">
            <v>0</v>
          </cell>
          <cell r="AQ979">
            <v>0</v>
          </cell>
          <cell r="AR979">
            <v>0</v>
          </cell>
          <cell r="AS979">
            <v>0</v>
          </cell>
          <cell r="AT979">
            <v>0</v>
          </cell>
          <cell r="AU979">
            <v>0</v>
          </cell>
          <cell r="AV979">
            <v>0</v>
          </cell>
          <cell r="AW979">
            <v>0</v>
          </cell>
          <cell r="AX979">
            <v>0</v>
          </cell>
          <cell r="AY979">
            <v>0</v>
          </cell>
          <cell r="AZ979">
            <v>0</v>
          </cell>
          <cell r="BA979">
            <v>0</v>
          </cell>
          <cell r="BB979">
            <v>0</v>
          </cell>
          <cell r="BC979">
            <v>0</v>
          </cell>
          <cell r="BD979">
            <v>0</v>
          </cell>
          <cell r="BE979">
            <v>0</v>
          </cell>
          <cell r="BF979">
            <v>0</v>
          </cell>
          <cell r="BG979">
            <v>0</v>
          </cell>
          <cell r="BH979">
            <v>0</v>
          </cell>
          <cell r="BI979">
            <v>0</v>
          </cell>
          <cell r="BJ979">
            <v>0</v>
          </cell>
          <cell r="BK979">
            <v>0</v>
          </cell>
          <cell r="BL979">
            <v>0</v>
          </cell>
          <cell r="BM979">
            <v>0</v>
          </cell>
          <cell r="BN979">
            <v>0</v>
          </cell>
          <cell r="BO979">
            <v>0</v>
          </cell>
          <cell r="BP979">
            <v>0</v>
          </cell>
          <cell r="BQ979">
            <v>0</v>
          </cell>
          <cell r="BR979">
            <v>0</v>
          </cell>
          <cell r="BS979">
            <v>0</v>
          </cell>
          <cell r="BT979">
            <v>0</v>
          </cell>
          <cell r="BU979">
            <v>0</v>
          </cell>
          <cell r="BV979">
            <v>0</v>
          </cell>
          <cell r="BW979">
            <v>0</v>
          </cell>
          <cell r="BX979">
            <v>0</v>
          </cell>
          <cell r="BY979">
            <v>0</v>
          </cell>
          <cell r="BZ979">
            <v>0</v>
          </cell>
          <cell r="CA979">
            <v>0</v>
          </cell>
          <cell r="CB979">
            <v>0</v>
          </cell>
          <cell r="CC979">
            <v>0</v>
          </cell>
          <cell r="CD979">
            <v>0</v>
          </cell>
          <cell r="CE979">
            <v>0</v>
          </cell>
          <cell r="CF979">
            <v>0</v>
          </cell>
          <cell r="CG979">
            <v>0</v>
          </cell>
          <cell r="CH979">
            <v>0</v>
          </cell>
          <cell r="CI979">
            <v>0</v>
          </cell>
          <cell r="CJ979">
            <v>0</v>
          </cell>
          <cell r="CK979">
            <v>0</v>
          </cell>
          <cell r="CL979">
            <v>0</v>
          </cell>
          <cell r="CM979">
            <v>0</v>
          </cell>
          <cell r="CN979">
            <v>0</v>
          </cell>
          <cell r="CO979">
            <v>0</v>
          </cell>
          <cell r="CP979">
            <v>0</v>
          </cell>
          <cell r="CQ979">
            <v>0</v>
          </cell>
          <cell r="CR979">
            <v>0</v>
          </cell>
          <cell r="CS979">
            <v>0</v>
          </cell>
          <cell r="CT979">
            <v>0</v>
          </cell>
          <cell r="CU979">
            <v>0</v>
          </cell>
          <cell r="CV979">
            <v>0</v>
          </cell>
          <cell r="CW979">
            <v>0</v>
          </cell>
          <cell r="CX979">
            <v>0</v>
          </cell>
          <cell r="CY979">
            <v>0</v>
          </cell>
          <cell r="CZ979">
            <v>0</v>
          </cell>
          <cell r="DA979">
            <v>0</v>
          </cell>
          <cell r="DB979">
            <v>0</v>
          </cell>
          <cell r="DC979">
            <v>0</v>
          </cell>
          <cell r="DD979">
            <v>0</v>
          </cell>
          <cell r="DE979">
            <v>0</v>
          </cell>
          <cell r="DF979">
            <v>0</v>
          </cell>
          <cell r="DG979">
            <v>0</v>
          </cell>
          <cell r="DH979">
            <v>0</v>
          </cell>
          <cell r="DI979">
            <v>0</v>
          </cell>
          <cell r="DJ979">
            <v>0</v>
          </cell>
          <cell r="DK979">
            <v>0</v>
          </cell>
          <cell r="DL979">
            <v>0</v>
          </cell>
          <cell r="DM979">
            <v>0</v>
          </cell>
          <cell r="DN979">
            <v>0</v>
          </cell>
          <cell r="DO979">
            <v>0</v>
          </cell>
          <cell r="DP979">
            <v>0</v>
          </cell>
          <cell r="DQ979">
            <v>0</v>
          </cell>
          <cell r="DR979">
            <v>0</v>
          </cell>
          <cell r="DS979">
            <v>0</v>
          </cell>
          <cell r="DT979">
            <v>0</v>
          </cell>
          <cell r="DU979">
            <v>0</v>
          </cell>
          <cell r="DV979">
            <v>0</v>
          </cell>
          <cell r="DW979">
            <v>0</v>
          </cell>
          <cell r="DX979">
            <v>0</v>
          </cell>
          <cell r="DY979">
            <v>0</v>
          </cell>
          <cell r="DZ979">
            <v>0</v>
          </cell>
          <cell r="EA979">
            <v>0</v>
          </cell>
          <cell r="EB979">
            <v>0</v>
          </cell>
          <cell r="EC979">
            <v>0</v>
          </cell>
          <cell r="ED979">
            <v>0</v>
          </cell>
          <cell r="EE979">
            <v>0</v>
          </cell>
          <cell r="EF979">
            <v>0</v>
          </cell>
          <cell r="EG979">
            <v>0</v>
          </cell>
          <cell r="EH979">
            <v>0</v>
          </cell>
          <cell r="EI979">
            <v>0</v>
          </cell>
          <cell r="EJ979">
            <v>0</v>
          </cell>
          <cell r="EK979">
            <v>0</v>
          </cell>
          <cell r="EL979">
            <v>0</v>
          </cell>
          <cell r="EM979">
            <v>0</v>
          </cell>
          <cell r="EN979">
            <v>0</v>
          </cell>
        </row>
        <row r="980">
          <cell r="A980">
            <v>0</v>
          </cell>
          <cell r="B980">
            <v>0</v>
          </cell>
          <cell r="C980">
            <v>0</v>
          </cell>
          <cell r="D980">
            <v>0</v>
          </cell>
          <cell r="E980">
            <v>0</v>
          </cell>
          <cell r="F980">
            <v>0</v>
          </cell>
          <cell r="G980">
            <v>0</v>
          </cell>
          <cell r="I980">
            <v>0</v>
          </cell>
          <cell r="J980">
            <v>0</v>
          </cell>
          <cell r="K980">
            <v>0</v>
          </cell>
          <cell r="L980">
            <v>0</v>
          </cell>
          <cell r="M980">
            <v>0</v>
          </cell>
          <cell r="N980">
            <v>0</v>
          </cell>
          <cell r="O980">
            <v>0</v>
          </cell>
          <cell r="P980">
            <v>0</v>
          </cell>
          <cell r="Q980">
            <v>0</v>
          </cell>
          <cell r="R980">
            <v>0</v>
          </cell>
          <cell r="S980">
            <v>0</v>
          </cell>
          <cell r="T980">
            <v>0</v>
          </cell>
          <cell r="U980">
            <v>0</v>
          </cell>
          <cell r="V980">
            <v>0</v>
          </cell>
          <cell r="W980">
            <v>0</v>
          </cell>
          <cell r="X980">
            <v>0</v>
          </cell>
          <cell r="Y980">
            <v>0</v>
          </cell>
          <cell r="Z980">
            <v>0</v>
          </cell>
          <cell r="AA980">
            <v>0</v>
          </cell>
          <cell r="AB980">
            <v>0</v>
          </cell>
          <cell r="AC980">
            <v>0</v>
          </cell>
          <cell r="AD980">
            <v>0</v>
          </cell>
          <cell r="AE980">
            <v>0</v>
          </cell>
          <cell r="AF980">
            <v>0</v>
          </cell>
          <cell r="AG980">
            <v>0</v>
          </cell>
          <cell r="AH980">
            <v>0</v>
          </cell>
          <cell r="AI980">
            <v>0</v>
          </cell>
          <cell r="AJ980">
            <v>0</v>
          </cell>
          <cell r="AK980">
            <v>0</v>
          </cell>
          <cell r="AL980">
            <v>0</v>
          </cell>
          <cell r="AM980">
            <v>0</v>
          </cell>
          <cell r="AN980">
            <v>0</v>
          </cell>
          <cell r="AO980">
            <v>0</v>
          </cell>
          <cell r="AP980">
            <v>0</v>
          </cell>
          <cell r="AQ980">
            <v>0</v>
          </cell>
          <cell r="AR980">
            <v>0</v>
          </cell>
          <cell r="AS980">
            <v>0</v>
          </cell>
          <cell r="AT980">
            <v>0</v>
          </cell>
          <cell r="AU980">
            <v>0</v>
          </cell>
          <cell r="AV980">
            <v>0</v>
          </cell>
          <cell r="AW980">
            <v>0</v>
          </cell>
          <cell r="AX980">
            <v>0</v>
          </cell>
          <cell r="AY980">
            <v>0</v>
          </cell>
          <cell r="AZ980">
            <v>0</v>
          </cell>
          <cell r="BA980">
            <v>0</v>
          </cell>
          <cell r="BB980">
            <v>0</v>
          </cell>
          <cell r="BC980">
            <v>0</v>
          </cell>
          <cell r="BD980">
            <v>0</v>
          </cell>
          <cell r="BE980">
            <v>0</v>
          </cell>
          <cell r="BF980">
            <v>0</v>
          </cell>
          <cell r="BG980">
            <v>0</v>
          </cell>
          <cell r="BH980">
            <v>0</v>
          </cell>
          <cell r="BI980">
            <v>0</v>
          </cell>
          <cell r="BJ980">
            <v>0</v>
          </cell>
          <cell r="BK980">
            <v>0</v>
          </cell>
          <cell r="BL980">
            <v>0</v>
          </cell>
          <cell r="BM980">
            <v>0</v>
          </cell>
          <cell r="BN980">
            <v>0</v>
          </cell>
          <cell r="BO980">
            <v>0</v>
          </cell>
          <cell r="BP980">
            <v>0</v>
          </cell>
          <cell r="BQ980">
            <v>0</v>
          </cell>
          <cell r="BR980">
            <v>0</v>
          </cell>
          <cell r="BS980">
            <v>0</v>
          </cell>
          <cell r="BT980">
            <v>0</v>
          </cell>
          <cell r="BU980">
            <v>0</v>
          </cell>
          <cell r="BV980">
            <v>0</v>
          </cell>
          <cell r="BW980">
            <v>0</v>
          </cell>
          <cell r="BX980">
            <v>0</v>
          </cell>
          <cell r="BY980">
            <v>0</v>
          </cell>
          <cell r="BZ980">
            <v>0</v>
          </cell>
          <cell r="CA980">
            <v>0</v>
          </cell>
          <cell r="CB980">
            <v>0</v>
          </cell>
          <cell r="CC980">
            <v>0</v>
          </cell>
          <cell r="CD980">
            <v>0</v>
          </cell>
          <cell r="CE980">
            <v>0</v>
          </cell>
          <cell r="CF980">
            <v>0</v>
          </cell>
          <cell r="CG980">
            <v>0</v>
          </cell>
          <cell r="CH980">
            <v>0</v>
          </cell>
          <cell r="CI980">
            <v>0</v>
          </cell>
          <cell r="CJ980">
            <v>0</v>
          </cell>
          <cell r="CK980">
            <v>0</v>
          </cell>
          <cell r="CL980">
            <v>0</v>
          </cell>
          <cell r="CM980">
            <v>0</v>
          </cell>
          <cell r="CN980">
            <v>0</v>
          </cell>
          <cell r="CO980">
            <v>0</v>
          </cell>
          <cell r="CP980">
            <v>0</v>
          </cell>
          <cell r="CQ980">
            <v>0</v>
          </cell>
          <cell r="CR980">
            <v>0</v>
          </cell>
          <cell r="CS980">
            <v>0</v>
          </cell>
          <cell r="CT980">
            <v>0</v>
          </cell>
          <cell r="CU980">
            <v>0</v>
          </cell>
          <cell r="CV980">
            <v>0</v>
          </cell>
          <cell r="CW980">
            <v>0</v>
          </cell>
          <cell r="CX980">
            <v>0</v>
          </cell>
          <cell r="CY980">
            <v>0</v>
          </cell>
          <cell r="CZ980">
            <v>0</v>
          </cell>
          <cell r="DA980">
            <v>0</v>
          </cell>
          <cell r="DB980">
            <v>0</v>
          </cell>
          <cell r="DC980">
            <v>0</v>
          </cell>
          <cell r="DD980">
            <v>0</v>
          </cell>
          <cell r="DE980">
            <v>0</v>
          </cell>
          <cell r="DF980">
            <v>0</v>
          </cell>
          <cell r="DG980">
            <v>0</v>
          </cell>
          <cell r="DH980">
            <v>0</v>
          </cell>
          <cell r="DI980">
            <v>0</v>
          </cell>
          <cell r="DJ980">
            <v>0</v>
          </cell>
          <cell r="DK980">
            <v>0</v>
          </cell>
          <cell r="DL980">
            <v>0</v>
          </cell>
          <cell r="DM980">
            <v>0</v>
          </cell>
          <cell r="DN980">
            <v>0</v>
          </cell>
          <cell r="DO980">
            <v>0</v>
          </cell>
          <cell r="DP980">
            <v>0</v>
          </cell>
          <cell r="DQ980">
            <v>0</v>
          </cell>
          <cell r="DR980">
            <v>0</v>
          </cell>
          <cell r="DS980">
            <v>0</v>
          </cell>
          <cell r="DT980">
            <v>0</v>
          </cell>
          <cell r="DU980">
            <v>0</v>
          </cell>
          <cell r="DV980">
            <v>0</v>
          </cell>
          <cell r="DW980">
            <v>0</v>
          </cell>
          <cell r="DX980">
            <v>0</v>
          </cell>
          <cell r="DY980">
            <v>0</v>
          </cell>
          <cell r="DZ980">
            <v>0</v>
          </cell>
          <cell r="EA980">
            <v>0</v>
          </cell>
          <cell r="EB980">
            <v>0</v>
          </cell>
          <cell r="EC980">
            <v>0</v>
          </cell>
          <cell r="ED980">
            <v>0</v>
          </cell>
          <cell r="EE980">
            <v>0</v>
          </cell>
          <cell r="EF980">
            <v>0</v>
          </cell>
          <cell r="EG980">
            <v>0</v>
          </cell>
          <cell r="EH980">
            <v>0</v>
          </cell>
          <cell r="EI980">
            <v>0</v>
          </cell>
          <cell r="EJ980">
            <v>0</v>
          </cell>
          <cell r="EK980">
            <v>0</v>
          </cell>
          <cell r="EL980">
            <v>0</v>
          </cell>
          <cell r="EM980">
            <v>0</v>
          </cell>
          <cell r="EN980">
            <v>0</v>
          </cell>
        </row>
        <row r="981">
          <cell r="A981">
            <v>0</v>
          </cell>
          <cell r="B981">
            <v>0</v>
          </cell>
          <cell r="C981">
            <v>0</v>
          </cell>
          <cell r="D981">
            <v>0</v>
          </cell>
          <cell r="E981">
            <v>0</v>
          </cell>
          <cell r="F981">
            <v>0</v>
          </cell>
          <cell r="G981">
            <v>0</v>
          </cell>
          <cell r="I981">
            <v>0</v>
          </cell>
          <cell r="J981">
            <v>0</v>
          </cell>
          <cell r="K981">
            <v>0</v>
          </cell>
          <cell r="L981">
            <v>0</v>
          </cell>
          <cell r="M981">
            <v>0</v>
          </cell>
          <cell r="N981">
            <v>0</v>
          </cell>
          <cell r="O981">
            <v>0</v>
          </cell>
          <cell r="P981">
            <v>0</v>
          </cell>
          <cell r="Q981">
            <v>0</v>
          </cell>
          <cell r="R981">
            <v>0</v>
          </cell>
          <cell r="S981">
            <v>0</v>
          </cell>
          <cell r="T981">
            <v>0</v>
          </cell>
          <cell r="U981">
            <v>0</v>
          </cell>
          <cell r="V981">
            <v>0</v>
          </cell>
          <cell r="W981">
            <v>0</v>
          </cell>
          <cell r="X981">
            <v>0</v>
          </cell>
          <cell r="Y981">
            <v>0</v>
          </cell>
          <cell r="Z981">
            <v>0</v>
          </cell>
          <cell r="AA981">
            <v>0</v>
          </cell>
          <cell r="AB981">
            <v>0</v>
          </cell>
          <cell r="AC981">
            <v>0</v>
          </cell>
          <cell r="AD981">
            <v>0</v>
          </cell>
          <cell r="AE981">
            <v>0</v>
          </cell>
          <cell r="AF981">
            <v>0</v>
          </cell>
          <cell r="AG981">
            <v>0</v>
          </cell>
          <cell r="AH981">
            <v>0</v>
          </cell>
          <cell r="AI981">
            <v>0</v>
          </cell>
          <cell r="AJ981">
            <v>0</v>
          </cell>
          <cell r="AK981">
            <v>0</v>
          </cell>
          <cell r="AL981">
            <v>0</v>
          </cell>
          <cell r="AM981">
            <v>0</v>
          </cell>
          <cell r="AN981">
            <v>0</v>
          </cell>
          <cell r="AO981">
            <v>0</v>
          </cell>
          <cell r="AP981">
            <v>0</v>
          </cell>
          <cell r="AQ981">
            <v>0</v>
          </cell>
          <cell r="AR981">
            <v>0</v>
          </cell>
          <cell r="AS981">
            <v>0</v>
          </cell>
          <cell r="AT981">
            <v>0</v>
          </cell>
          <cell r="AU981">
            <v>0</v>
          </cell>
          <cell r="AV981">
            <v>0</v>
          </cell>
          <cell r="AW981">
            <v>0</v>
          </cell>
          <cell r="AX981">
            <v>0</v>
          </cell>
          <cell r="AY981">
            <v>0</v>
          </cell>
          <cell r="AZ981">
            <v>0</v>
          </cell>
          <cell r="BA981">
            <v>0</v>
          </cell>
          <cell r="BB981">
            <v>0</v>
          </cell>
          <cell r="BC981">
            <v>0</v>
          </cell>
          <cell r="BD981">
            <v>0</v>
          </cell>
          <cell r="BE981">
            <v>0</v>
          </cell>
          <cell r="BF981">
            <v>0</v>
          </cell>
          <cell r="BG981">
            <v>0</v>
          </cell>
          <cell r="BH981">
            <v>0</v>
          </cell>
          <cell r="BI981">
            <v>0</v>
          </cell>
          <cell r="BJ981">
            <v>0</v>
          </cell>
          <cell r="BK981">
            <v>0</v>
          </cell>
          <cell r="BL981">
            <v>0</v>
          </cell>
          <cell r="BM981">
            <v>0</v>
          </cell>
          <cell r="BN981">
            <v>0</v>
          </cell>
          <cell r="BO981">
            <v>0</v>
          </cell>
          <cell r="BP981">
            <v>0</v>
          </cell>
          <cell r="BQ981">
            <v>0</v>
          </cell>
          <cell r="BR981">
            <v>0</v>
          </cell>
          <cell r="BS981">
            <v>0</v>
          </cell>
          <cell r="BT981">
            <v>0</v>
          </cell>
          <cell r="BU981">
            <v>0</v>
          </cell>
          <cell r="BV981">
            <v>0</v>
          </cell>
          <cell r="BW981">
            <v>0</v>
          </cell>
          <cell r="BX981">
            <v>0</v>
          </cell>
          <cell r="BY981">
            <v>0</v>
          </cell>
          <cell r="BZ981">
            <v>0</v>
          </cell>
          <cell r="CA981">
            <v>0</v>
          </cell>
          <cell r="CB981">
            <v>0</v>
          </cell>
          <cell r="CC981">
            <v>0</v>
          </cell>
          <cell r="CD981">
            <v>0</v>
          </cell>
          <cell r="CE981">
            <v>0</v>
          </cell>
          <cell r="CF981">
            <v>0</v>
          </cell>
          <cell r="CG981">
            <v>0</v>
          </cell>
          <cell r="CH981">
            <v>0</v>
          </cell>
          <cell r="CI981">
            <v>0</v>
          </cell>
          <cell r="CJ981">
            <v>0</v>
          </cell>
          <cell r="CK981">
            <v>0</v>
          </cell>
          <cell r="CL981">
            <v>0</v>
          </cell>
          <cell r="CM981">
            <v>0</v>
          </cell>
          <cell r="CN981">
            <v>0</v>
          </cell>
          <cell r="CO981">
            <v>0</v>
          </cell>
          <cell r="CP981">
            <v>0</v>
          </cell>
          <cell r="CQ981">
            <v>0</v>
          </cell>
          <cell r="CR981">
            <v>0</v>
          </cell>
          <cell r="CS981">
            <v>0</v>
          </cell>
          <cell r="CT981">
            <v>0</v>
          </cell>
          <cell r="CU981">
            <v>0</v>
          </cell>
          <cell r="CV981">
            <v>0</v>
          </cell>
          <cell r="CW981">
            <v>0</v>
          </cell>
          <cell r="CX981">
            <v>0</v>
          </cell>
          <cell r="CY981">
            <v>0</v>
          </cell>
          <cell r="CZ981">
            <v>0</v>
          </cell>
          <cell r="DA981">
            <v>0</v>
          </cell>
          <cell r="DB981">
            <v>0</v>
          </cell>
          <cell r="DC981">
            <v>0</v>
          </cell>
          <cell r="DD981">
            <v>0</v>
          </cell>
          <cell r="DE981">
            <v>0</v>
          </cell>
          <cell r="DF981">
            <v>0</v>
          </cell>
          <cell r="DG981">
            <v>0</v>
          </cell>
          <cell r="DH981">
            <v>0</v>
          </cell>
          <cell r="DI981">
            <v>0</v>
          </cell>
          <cell r="DJ981">
            <v>0</v>
          </cell>
          <cell r="DK981">
            <v>0</v>
          </cell>
          <cell r="DL981">
            <v>0</v>
          </cell>
          <cell r="DM981">
            <v>0</v>
          </cell>
          <cell r="DN981">
            <v>0</v>
          </cell>
          <cell r="DO981">
            <v>0</v>
          </cell>
          <cell r="DP981">
            <v>0</v>
          </cell>
          <cell r="DQ981">
            <v>0</v>
          </cell>
          <cell r="DR981">
            <v>0</v>
          </cell>
          <cell r="DS981">
            <v>0</v>
          </cell>
          <cell r="DT981">
            <v>0</v>
          </cell>
          <cell r="DU981">
            <v>0</v>
          </cell>
          <cell r="DV981">
            <v>0</v>
          </cell>
          <cell r="DW981">
            <v>0</v>
          </cell>
          <cell r="DX981">
            <v>0</v>
          </cell>
          <cell r="DY981">
            <v>0</v>
          </cell>
          <cell r="DZ981">
            <v>0</v>
          </cell>
          <cell r="EA981">
            <v>0</v>
          </cell>
          <cell r="EB981">
            <v>0</v>
          </cell>
          <cell r="EC981">
            <v>0</v>
          </cell>
          <cell r="ED981">
            <v>0</v>
          </cell>
          <cell r="EE981">
            <v>0</v>
          </cell>
          <cell r="EF981">
            <v>0</v>
          </cell>
          <cell r="EG981">
            <v>0</v>
          </cell>
          <cell r="EH981">
            <v>0</v>
          </cell>
          <cell r="EI981">
            <v>0</v>
          </cell>
          <cell r="EJ981">
            <v>0</v>
          </cell>
          <cell r="EK981">
            <v>0</v>
          </cell>
          <cell r="EL981">
            <v>0</v>
          </cell>
          <cell r="EM981">
            <v>0</v>
          </cell>
          <cell r="EN981">
            <v>0</v>
          </cell>
        </row>
        <row r="982">
          <cell r="A982">
            <v>0</v>
          </cell>
          <cell r="B982">
            <v>0</v>
          </cell>
          <cell r="C982">
            <v>0</v>
          </cell>
          <cell r="D982">
            <v>0</v>
          </cell>
          <cell r="E982">
            <v>0</v>
          </cell>
          <cell r="F982">
            <v>0</v>
          </cell>
          <cell r="G982">
            <v>0</v>
          </cell>
          <cell r="I982">
            <v>0</v>
          </cell>
          <cell r="J982">
            <v>0</v>
          </cell>
          <cell r="K982">
            <v>0</v>
          </cell>
          <cell r="L982">
            <v>0</v>
          </cell>
          <cell r="M982">
            <v>0</v>
          </cell>
          <cell r="N982">
            <v>0</v>
          </cell>
          <cell r="O982">
            <v>0</v>
          </cell>
          <cell r="P982">
            <v>0</v>
          </cell>
          <cell r="Q982">
            <v>0</v>
          </cell>
          <cell r="R982">
            <v>0</v>
          </cell>
          <cell r="S982">
            <v>0</v>
          </cell>
          <cell r="T982">
            <v>0</v>
          </cell>
          <cell r="U982">
            <v>0</v>
          </cell>
          <cell r="V982">
            <v>0</v>
          </cell>
          <cell r="W982">
            <v>0</v>
          </cell>
          <cell r="X982">
            <v>0</v>
          </cell>
          <cell r="Y982">
            <v>0</v>
          </cell>
          <cell r="Z982">
            <v>0</v>
          </cell>
          <cell r="AA982">
            <v>0</v>
          </cell>
          <cell r="AB982">
            <v>0</v>
          </cell>
          <cell r="AC982">
            <v>0</v>
          </cell>
          <cell r="AD982">
            <v>0</v>
          </cell>
          <cell r="AE982">
            <v>0</v>
          </cell>
          <cell r="AF982">
            <v>0</v>
          </cell>
          <cell r="AG982">
            <v>0</v>
          </cell>
          <cell r="AH982">
            <v>0</v>
          </cell>
          <cell r="AI982">
            <v>0</v>
          </cell>
          <cell r="AJ982">
            <v>0</v>
          </cell>
          <cell r="AK982">
            <v>0</v>
          </cell>
          <cell r="AL982">
            <v>0</v>
          </cell>
          <cell r="AM982">
            <v>0</v>
          </cell>
          <cell r="AN982">
            <v>0</v>
          </cell>
          <cell r="AO982">
            <v>0</v>
          </cell>
          <cell r="AP982">
            <v>0</v>
          </cell>
          <cell r="AQ982">
            <v>0</v>
          </cell>
          <cell r="AR982">
            <v>0</v>
          </cell>
          <cell r="AS982">
            <v>0</v>
          </cell>
          <cell r="AT982">
            <v>0</v>
          </cell>
          <cell r="AU982">
            <v>0</v>
          </cell>
          <cell r="AV982">
            <v>0</v>
          </cell>
          <cell r="AW982">
            <v>0</v>
          </cell>
          <cell r="AX982">
            <v>0</v>
          </cell>
          <cell r="AY982">
            <v>0</v>
          </cell>
          <cell r="AZ982">
            <v>0</v>
          </cell>
          <cell r="BA982">
            <v>0</v>
          </cell>
          <cell r="BB982">
            <v>0</v>
          </cell>
          <cell r="BC982">
            <v>0</v>
          </cell>
          <cell r="BD982">
            <v>0</v>
          </cell>
          <cell r="BE982">
            <v>0</v>
          </cell>
          <cell r="BF982">
            <v>0</v>
          </cell>
          <cell r="BG982">
            <v>0</v>
          </cell>
          <cell r="BH982">
            <v>0</v>
          </cell>
          <cell r="BI982">
            <v>0</v>
          </cell>
          <cell r="BJ982">
            <v>0</v>
          </cell>
          <cell r="BK982">
            <v>0</v>
          </cell>
          <cell r="BL982">
            <v>0</v>
          </cell>
          <cell r="BM982">
            <v>0</v>
          </cell>
          <cell r="BN982">
            <v>0</v>
          </cell>
          <cell r="BO982">
            <v>0</v>
          </cell>
          <cell r="BP982">
            <v>0</v>
          </cell>
          <cell r="BQ982">
            <v>0</v>
          </cell>
          <cell r="BR982">
            <v>0</v>
          </cell>
          <cell r="BS982">
            <v>0</v>
          </cell>
          <cell r="BT982">
            <v>0</v>
          </cell>
          <cell r="BU982">
            <v>0</v>
          </cell>
          <cell r="BV982">
            <v>0</v>
          </cell>
          <cell r="BW982">
            <v>0</v>
          </cell>
          <cell r="BX982">
            <v>0</v>
          </cell>
          <cell r="BY982">
            <v>0</v>
          </cell>
          <cell r="BZ982">
            <v>0</v>
          </cell>
          <cell r="CA982">
            <v>0</v>
          </cell>
          <cell r="CB982">
            <v>0</v>
          </cell>
          <cell r="CC982">
            <v>0</v>
          </cell>
          <cell r="CD982">
            <v>0</v>
          </cell>
          <cell r="CE982">
            <v>0</v>
          </cell>
          <cell r="CF982">
            <v>0</v>
          </cell>
          <cell r="CG982">
            <v>0</v>
          </cell>
          <cell r="CH982">
            <v>0</v>
          </cell>
          <cell r="CI982">
            <v>0</v>
          </cell>
          <cell r="CJ982">
            <v>0</v>
          </cell>
          <cell r="CK982">
            <v>0</v>
          </cell>
          <cell r="CL982">
            <v>0</v>
          </cell>
          <cell r="CM982">
            <v>0</v>
          </cell>
          <cell r="CN982">
            <v>0</v>
          </cell>
          <cell r="CO982">
            <v>0</v>
          </cell>
          <cell r="CP982">
            <v>0</v>
          </cell>
          <cell r="CQ982">
            <v>0</v>
          </cell>
          <cell r="CR982">
            <v>0</v>
          </cell>
          <cell r="CS982">
            <v>0</v>
          </cell>
          <cell r="CT982">
            <v>0</v>
          </cell>
          <cell r="CU982">
            <v>0</v>
          </cell>
          <cell r="CV982">
            <v>0</v>
          </cell>
          <cell r="CW982">
            <v>0</v>
          </cell>
          <cell r="CX982">
            <v>0</v>
          </cell>
          <cell r="CY982">
            <v>0</v>
          </cell>
          <cell r="CZ982">
            <v>0</v>
          </cell>
          <cell r="DA982">
            <v>0</v>
          </cell>
          <cell r="DB982">
            <v>0</v>
          </cell>
          <cell r="DC982">
            <v>0</v>
          </cell>
          <cell r="DD982">
            <v>0</v>
          </cell>
          <cell r="DE982">
            <v>0</v>
          </cell>
          <cell r="DF982">
            <v>0</v>
          </cell>
          <cell r="DG982">
            <v>0</v>
          </cell>
          <cell r="DH982">
            <v>0</v>
          </cell>
          <cell r="DI982">
            <v>0</v>
          </cell>
          <cell r="DJ982">
            <v>0</v>
          </cell>
          <cell r="DK982">
            <v>0</v>
          </cell>
          <cell r="DL982">
            <v>0</v>
          </cell>
          <cell r="DM982">
            <v>0</v>
          </cell>
          <cell r="DN982">
            <v>0</v>
          </cell>
          <cell r="DO982">
            <v>0</v>
          </cell>
          <cell r="DP982">
            <v>0</v>
          </cell>
          <cell r="DQ982">
            <v>0</v>
          </cell>
          <cell r="DR982">
            <v>0</v>
          </cell>
          <cell r="DS982">
            <v>0</v>
          </cell>
          <cell r="DT982">
            <v>0</v>
          </cell>
          <cell r="DU982">
            <v>0</v>
          </cell>
          <cell r="DV982">
            <v>0</v>
          </cell>
          <cell r="DW982">
            <v>0</v>
          </cell>
          <cell r="DX982">
            <v>0</v>
          </cell>
          <cell r="DY982">
            <v>0</v>
          </cell>
          <cell r="DZ982">
            <v>0</v>
          </cell>
          <cell r="EA982">
            <v>0</v>
          </cell>
          <cell r="EB982">
            <v>0</v>
          </cell>
          <cell r="EC982">
            <v>0</v>
          </cell>
          <cell r="ED982">
            <v>0</v>
          </cell>
          <cell r="EE982">
            <v>0</v>
          </cell>
          <cell r="EF982">
            <v>0</v>
          </cell>
          <cell r="EG982">
            <v>0</v>
          </cell>
          <cell r="EH982">
            <v>0</v>
          </cell>
          <cell r="EI982">
            <v>0</v>
          </cell>
          <cell r="EJ982">
            <v>0</v>
          </cell>
          <cell r="EK982">
            <v>0</v>
          </cell>
          <cell r="EL982">
            <v>0</v>
          </cell>
          <cell r="EM982">
            <v>0</v>
          </cell>
          <cell r="EN982">
            <v>0</v>
          </cell>
        </row>
        <row r="983">
          <cell r="A983">
            <v>0</v>
          </cell>
          <cell r="B983">
            <v>0</v>
          </cell>
          <cell r="C983">
            <v>0</v>
          </cell>
          <cell r="D983">
            <v>0</v>
          </cell>
          <cell r="E983">
            <v>0</v>
          </cell>
          <cell r="F983">
            <v>0</v>
          </cell>
          <cell r="G983">
            <v>0</v>
          </cell>
          <cell r="I983">
            <v>0</v>
          </cell>
          <cell r="J983">
            <v>0</v>
          </cell>
          <cell r="K983">
            <v>0</v>
          </cell>
          <cell r="L983">
            <v>0</v>
          </cell>
          <cell r="M983">
            <v>0</v>
          </cell>
          <cell r="N983">
            <v>0</v>
          </cell>
          <cell r="O983">
            <v>0</v>
          </cell>
          <cell r="P983">
            <v>0</v>
          </cell>
          <cell r="Q983">
            <v>0</v>
          </cell>
          <cell r="R983">
            <v>0</v>
          </cell>
          <cell r="S983">
            <v>0</v>
          </cell>
          <cell r="T983">
            <v>0</v>
          </cell>
          <cell r="U983">
            <v>0</v>
          </cell>
          <cell r="V983">
            <v>0</v>
          </cell>
          <cell r="W983">
            <v>0</v>
          </cell>
          <cell r="X983">
            <v>0</v>
          </cell>
          <cell r="Y983">
            <v>0</v>
          </cell>
          <cell r="Z983">
            <v>0</v>
          </cell>
          <cell r="AA983">
            <v>0</v>
          </cell>
          <cell r="AB983">
            <v>0</v>
          </cell>
          <cell r="AC983">
            <v>0</v>
          </cell>
          <cell r="AD983">
            <v>0</v>
          </cell>
          <cell r="AE983">
            <v>0</v>
          </cell>
          <cell r="AF983">
            <v>0</v>
          </cell>
          <cell r="AG983">
            <v>0</v>
          </cell>
          <cell r="AH983">
            <v>0</v>
          </cell>
          <cell r="AI983">
            <v>0</v>
          </cell>
          <cell r="AJ983">
            <v>0</v>
          </cell>
          <cell r="AK983">
            <v>0</v>
          </cell>
          <cell r="AL983">
            <v>0</v>
          </cell>
          <cell r="AM983">
            <v>0</v>
          </cell>
          <cell r="AN983">
            <v>0</v>
          </cell>
          <cell r="AO983">
            <v>0</v>
          </cell>
          <cell r="AP983">
            <v>0</v>
          </cell>
          <cell r="AQ983">
            <v>0</v>
          </cell>
          <cell r="AR983">
            <v>0</v>
          </cell>
          <cell r="AS983">
            <v>0</v>
          </cell>
          <cell r="AT983">
            <v>0</v>
          </cell>
          <cell r="AU983">
            <v>0</v>
          </cell>
          <cell r="AV983">
            <v>0</v>
          </cell>
          <cell r="AW983">
            <v>0</v>
          </cell>
          <cell r="AX983">
            <v>0</v>
          </cell>
          <cell r="AY983">
            <v>0</v>
          </cell>
          <cell r="AZ983">
            <v>0</v>
          </cell>
          <cell r="BA983">
            <v>0</v>
          </cell>
          <cell r="BB983">
            <v>0</v>
          </cell>
          <cell r="BC983">
            <v>0</v>
          </cell>
          <cell r="BD983">
            <v>0</v>
          </cell>
          <cell r="BE983">
            <v>0</v>
          </cell>
          <cell r="BF983">
            <v>0</v>
          </cell>
          <cell r="BG983">
            <v>0</v>
          </cell>
          <cell r="BH983">
            <v>0</v>
          </cell>
          <cell r="BI983">
            <v>0</v>
          </cell>
          <cell r="BJ983">
            <v>0</v>
          </cell>
          <cell r="BK983">
            <v>0</v>
          </cell>
          <cell r="BL983">
            <v>0</v>
          </cell>
          <cell r="BM983">
            <v>0</v>
          </cell>
          <cell r="BN983">
            <v>0</v>
          </cell>
          <cell r="BO983">
            <v>0</v>
          </cell>
          <cell r="BP983">
            <v>0</v>
          </cell>
          <cell r="BQ983">
            <v>0</v>
          </cell>
          <cell r="BR983">
            <v>0</v>
          </cell>
          <cell r="BS983">
            <v>0</v>
          </cell>
          <cell r="BT983">
            <v>0</v>
          </cell>
          <cell r="BU983">
            <v>0</v>
          </cell>
          <cell r="BV983">
            <v>0</v>
          </cell>
          <cell r="BW983">
            <v>0</v>
          </cell>
          <cell r="BX983">
            <v>0</v>
          </cell>
          <cell r="BY983">
            <v>0</v>
          </cell>
          <cell r="BZ983">
            <v>0</v>
          </cell>
          <cell r="CA983">
            <v>0</v>
          </cell>
          <cell r="CB983">
            <v>0</v>
          </cell>
          <cell r="CC983">
            <v>0</v>
          </cell>
          <cell r="CD983">
            <v>0</v>
          </cell>
          <cell r="CE983">
            <v>0</v>
          </cell>
          <cell r="CF983">
            <v>0</v>
          </cell>
          <cell r="CG983">
            <v>0</v>
          </cell>
          <cell r="CH983">
            <v>0</v>
          </cell>
          <cell r="CI983">
            <v>0</v>
          </cell>
          <cell r="CJ983">
            <v>0</v>
          </cell>
          <cell r="CK983">
            <v>0</v>
          </cell>
          <cell r="CL983">
            <v>0</v>
          </cell>
          <cell r="CM983">
            <v>0</v>
          </cell>
          <cell r="CN983">
            <v>0</v>
          </cell>
          <cell r="CO983">
            <v>0</v>
          </cell>
          <cell r="CP983">
            <v>0</v>
          </cell>
          <cell r="CQ983">
            <v>0</v>
          </cell>
          <cell r="CR983">
            <v>0</v>
          </cell>
          <cell r="CS983">
            <v>0</v>
          </cell>
          <cell r="CT983">
            <v>0</v>
          </cell>
          <cell r="CU983">
            <v>0</v>
          </cell>
          <cell r="CV983">
            <v>0</v>
          </cell>
          <cell r="CW983">
            <v>0</v>
          </cell>
          <cell r="CX983">
            <v>0</v>
          </cell>
          <cell r="CY983">
            <v>0</v>
          </cell>
          <cell r="CZ983">
            <v>0</v>
          </cell>
          <cell r="DA983">
            <v>0</v>
          </cell>
          <cell r="DB983">
            <v>0</v>
          </cell>
          <cell r="DC983">
            <v>0</v>
          </cell>
          <cell r="DD983">
            <v>0</v>
          </cell>
          <cell r="DE983">
            <v>0</v>
          </cell>
          <cell r="DF983">
            <v>0</v>
          </cell>
          <cell r="DG983">
            <v>0</v>
          </cell>
          <cell r="DH983">
            <v>0</v>
          </cell>
          <cell r="DI983">
            <v>0</v>
          </cell>
          <cell r="DJ983">
            <v>0</v>
          </cell>
          <cell r="DK983">
            <v>0</v>
          </cell>
          <cell r="DL983">
            <v>0</v>
          </cell>
          <cell r="DM983">
            <v>0</v>
          </cell>
          <cell r="DN983">
            <v>0</v>
          </cell>
          <cell r="DO983">
            <v>0</v>
          </cell>
          <cell r="DP983">
            <v>0</v>
          </cell>
          <cell r="DQ983">
            <v>0</v>
          </cell>
          <cell r="DR983">
            <v>0</v>
          </cell>
          <cell r="DS983">
            <v>0</v>
          </cell>
          <cell r="DT983">
            <v>0</v>
          </cell>
          <cell r="DU983">
            <v>0</v>
          </cell>
          <cell r="DV983">
            <v>0</v>
          </cell>
          <cell r="DW983">
            <v>0</v>
          </cell>
          <cell r="DX983">
            <v>0</v>
          </cell>
          <cell r="DY983">
            <v>0</v>
          </cell>
          <cell r="DZ983">
            <v>0</v>
          </cell>
          <cell r="EA983">
            <v>0</v>
          </cell>
          <cell r="EB983">
            <v>0</v>
          </cell>
          <cell r="EC983">
            <v>0</v>
          </cell>
          <cell r="ED983">
            <v>0</v>
          </cell>
          <cell r="EE983">
            <v>0</v>
          </cell>
          <cell r="EF983">
            <v>0</v>
          </cell>
          <cell r="EG983">
            <v>0</v>
          </cell>
          <cell r="EH983">
            <v>0</v>
          </cell>
          <cell r="EI983">
            <v>0</v>
          </cell>
          <cell r="EJ983">
            <v>0</v>
          </cell>
          <cell r="EK983">
            <v>0</v>
          </cell>
          <cell r="EL983">
            <v>0</v>
          </cell>
          <cell r="EM983">
            <v>0</v>
          </cell>
          <cell r="EN983">
            <v>0</v>
          </cell>
        </row>
        <row r="984">
          <cell r="A984">
            <v>0</v>
          </cell>
          <cell r="B984">
            <v>0</v>
          </cell>
          <cell r="C984">
            <v>0</v>
          </cell>
          <cell r="D984">
            <v>0</v>
          </cell>
          <cell r="E984">
            <v>0</v>
          </cell>
          <cell r="F984">
            <v>0</v>
          </cell>
          <cell r="G984">
            <v>0</v>
          </cell>
          <cell r="I984">
            <v>0</v>
          </cell>
          <cell r="J984">
            <v>0</v>
          </cell>
          <cell r="K984">
            <v>0</v>
          </cell>
          <cell r="L984">
            <v>0</v>
          </cell>
          <cell r="M984">
            <v>0</v>
          </cell>
          <cell r="N984">
            <v>0</v>
          </cell>
          <cell r="O984">
            <v>0</v>
          </cell>
          <cell r="P984">
            <v>0</v>
          </cell>
          <cell r="Q984">
            <v>0</v>
          </cell>
          <cell r="R984">
            <v>0</v>
          </cell>
          <cell r="S984">
            <v>0</v>
          </cell>
          <cell r="T984">
            <v>0</v>
          </cell>
          <cell r="U984">
            <v>0</v>
          </cell>
          <cell r="V984">
            <v>0</v>
          </cell>
          <cell r="W984">
            <v>0</v>
          </cell>
          <cell r="X984">
            <v>0</v>
          </cell>
          <cell r="Y984">
            <v>0</v>
          </cell>
          <cell r="Z984">
            <v>0</v>
          </cell>
          <cell r="AA984">
            <v>0</v>
          </cell>
          <cell r="AB984">
            <v>0</v>
          </cell>
          <cell r="AC984">
            <v>0</v>
          </cell>
          <cell r="AD984">
            <v>0</v>
          </cell>
          <cell r="AE984">
            <v>0</v>
          </cell>
          <cell r="AF984">
            <v>0</v>
          </cell>
          <cell r="AG984">
            <v>0</v>
          </cell>
          <cell r="AH984">
            <v>0</v>
          </cell>
          <cell r="AI984">
            <v>0</v>
          </cell>
          <cell r="AJ984">
            <v>0</v>
          </cell>
          <cell r="AK984">
            <v>0</v>
          </cell>
          <cell r="AL984">
            <v>0</v>
          </cell>
          <cell r="AM984">
            <v>0</v>
          </cell>
          <cell r="AN984">
            <v>0</v>
          </cell>
          <cell r="AO984">
            <v>0</v>
          </cell>
          <cell r="AP984">
            <v>0</v>
          </cell>
          <cell r="AQ984">
            <v>0</v>
          </cell>
          <cell r="AR984">
            <v>0</v>
          </cell>
          <cell r="AS984">
            <v>0</v>
          </cell>
          <cell r="AT984">
            <v>0</v>
          </cell>
          <cell r="AU984">
            <v>0</v>
          </cell>
          <cell r="AV984">
            <v>0</v>
          </cell>
          <cell r="AW984">
            <v>0</v>
          </cell>
          <cell r="AX984">
            <v>0</v>
          </cell>
          <cell r="AY984">
            <v>0</v>
          </cell>
          <cell r="AZ984">
            <v>0</v>
          </cell>
          <cell r="BA984">
            <v>0</v>
          </cell>
          <cell r="BB984">
            <v>0</v>
          </cell>
          <cell r="BC984">
            <v>0</v>
          </cell>
          <cell r="BD984">
            <v>0</v>
          </cell>
          <cell r="BE984">
            <v>0</v>
          </cell>
          <cell r="BF984">
            <v>0</v>
          </cell>
          <cell r="BG984">
            <v>0</v>
          </cell>
          <cell r="BH984">
            <v>0</v>
          </cell>
          <cell r="BI984">
            <v>0</v>
          </cell>
          <cell r="BJ984">
            <v>0</v>
          </cell>
          <cell r="BK984">
            <v>0</v>
          </cell>
          <cell r="BL984">
            <v>0</v>
          </cell>
          <cell r="BM984">
            <v>0</v>
          </cell>
          <cell r="BN984">
            <v>0</v>
          </cell>
          <cell r="BO984">
            <v>0</v>
          </cell>
          <cell r="BP984">
            <v>0</v>
          </cell>
          <cell r="BQ984">
            <v>0</v>
          </cell>
          <cell r="BR984">
            <v>0</v>
          </cell>
          <cell r="BS984">
            <v>0</v>
          </cell>
          <cell r="BT984">
            <v>0</v>
          </cell>
          <cell r="BU984">
            <v>0</v>
          </cell>
          <cell r="BV984">
            <v>0</v>
          </cell>
          <cell r="BW984">
            <v>0</v>
          </cell>
          <cell r="BX984">
            <v>0</v>
          </cell>
          <cell r="BY984">
            <v>0</v>
          </cell>
          <cell r="BZ984">
            <v>0</v>
          </cell>
          <cell r="CA984">
            <v>0</v>
          </cell>
          <cell r="CB984">
            <v>0</v>
          </cell>
          <cell r="CC984">
            <v>0</v>
          </cell>
          <cell r="CD984">
            <v>0</v>
          </cell>
          <cell r="CE984">
            <v>0</v>
          </cell>
          <cell r="CF984">
            <v>0</v>
          </cell>
          <cell r="CG984">
            <v>0</v>
          </cell>
          <cell r="CH984">
            <v>0</v>
          </cell>
          <cell r="CI984">
            <v>0</v>
          </cell>
          <cell r="CJ984">
            <v>0</v>
          </cell>
          <cell r="CK984">
            <v>0</v>
          </cell>
          <cell r="CL984">
            <v>0</v>
          </cell>
          <cell r="CM984">
            <v>0</v>
          </cell>
          <cell r="CN984">
            <v>0</v>
          </cell>
          <cell r="CO984">
            <v>0</v>
          </cell>
          <cell r="CP984">
            <v>0</v>
          </cell>
          <cell r="CQ984">
            <v>0</v>
          </cell>
          <cell r="CR984">
            <v>0</v>
          </cell>
          <cell r="CS984">
            <v>0</v>
          </cell>
          <cell r="CT984">
            <v>0</v>
          </cell>
          <cell r="CU984">
            <v>0</v>
          </cell>
          <cell r="CV984">
            <v>0</v>
          </cell>
          <cell r="CW984">
            <v>0</v>
          </cell>
          <cell r="CX984">
            <v>0</v>
          </cell>
          <cell r="CY984">
            <v>0</v>
          </cell>
          <cell r="CZ984">
            <v>0</v>
          </cell>
          <cell r="DA984">
            <v>0</v>
          </cell>
          <cell r="DB984">
            <v>0</v>
          </cell>
          <cell r="DC984">
            <v>0</v>
          </cell>
          <cell r="DD984">
            <v>0</v>
          </cell>
          <cell r="DE984">
            <v>0</v>
          </cell>
          <cell r="DF984">
            <v>0</v>
          </cell>
          <cell r="DG984">
            <v>0</v>
          </cell>
          <cell r="DH984">
            <v>0</v>
          </cell>
          <cell r="DI984">
            <v>0</v>
          </cell>
          <cell r="DJ984">
            <v>0</v>
          </cell>
          <cell r="DK984">
            <v>0</v>
          </cell>
          <cell r="DL984">
            <v>0</v>
          </cell>
          <cell r="DM984">
            <v>0</v>
          </cell>
          <cell r="DN984">
            <v>0</v>
          </cell>
          <cell r="DO984">
            <v>0</v>
          </cell>
          <cell r="DP984">
            <v>0</v>
          </cell>
          <cell r="DQ984">
            <v>0</v>
          </cell>
          <cell r="DR984">
            <v>0</v>
          </cell>
          <cell r="DS984">
            <v>0</v>
          </cell>
          <cell r="DT984">
            <v>0</v>
          </cell>
          <cell r="DU984">
            <v>0</v>
          </cell>
          <cell r="DV984">
            <v>0</v>
          </cell>
          <cell r="DW984">
            <v>0</v>
          </cell>
          <cell r="DX984">
            <v>0</v>
          </cell>
          <cell r="DY984">
            <v>0</v>
          </cell>
          <cell r="DZ984">
            <v>0</v>
          </cell>
          <cell r="EA984">
            <v>0</v>
          </cell>
          <cell r="EB984">
            <v>0</v>
          </cell>
          <cell r="EC984">
            <v>0</v>
          </cell>
          <cell r="ED984">
            <v>0</v>
          </cell>
          <cell r="EE984">
            <v>0</v>
          </cell>
          <cell r="EF984">
            <v>0</v>
          </cell>
          <cell r="EG984">
            <v>0</v>
          </cell>
          <cell r="EH984">
            <v>0</v>
          </cell>
          <cell r="EI984">
            <v>0</v>
          </cell>
          <cell r="EJ984">
            <v>0</v>
          </cell>
          <cell r="EK984">
            <v>0</v>
          </cell>
          <cell r="EL984">
            <v>0</v>
          </cell>
          <cell r="EM984">
            <v>0</v>
          </cell>
          <cell r="EN984">
            <v>0</v>
          </cell>
        </row>
        <row r="985">
          <cell r="A985">
            <v>0</v>
          </cell>
          <cell r="B985">
            <v>0</v>
          </cell>
          <cell r="C985">
            <v>0</v>
          </cell>
          <cell r="D985">
            <v>0</v>
          </cell>
          <cell r="E985">
            <v>0</v>
          </cell>
          <cell r="F985">
            <v>0</v>
          </cell>
          <cell r="G985">
            <v>0</v>
          </cell>
          <cell r="I985">
            <v>0</v>
          </cell>
          <cell r="J985">
            <v>0</v>
          </cell>
          <cell r="K985">
            <v>0</v>
          </cell>
          <cell r="L985">
            <v>0</v>
          </cell>
          <cell r="M985">
            <v>0</v>
          </cell>
          <cell r="N985">
            <v>0</v>
          </cell>
          <cell r="O985">
            <v>0</v>
          </cell>
          <cell r="P985">
            <v>0</v>
          </cell>
          <cell r="Q985">
            <v>0</v>
          </cell>
          <cell r="R985">
            <v>0</v>
          </cell>
          <cell r="S985">
            <v>0</v>
          </cell>
          <cell r="T985">
            <v>0</v>
          </cell>
          <cell r="U985">
            <v>0</v>
          </cell>
          <cell r="V985">
            <v>0</v>
          </cell>
          <cell r="W985">
            <v>0</v>
          </cell>
          <cell r="X985">
            <v>0</v>
          </cell>
          <cell r="Y985">
            <v>0</v>
          </cell>
          <cell r="Z985">
            <v>0</v>
          </cell>
          <cell r="AA985">
            <v>0</v>
          </cell>
          <cell r="AB985">
            <v>0</v>
          </cell>
          <cell r="AC985">
            <v>0</v>
          </cell>
          <cell r="AD985">
            <v>0</v>
          </cell>
          <cell r="AE985">
            <v>0</v>
          </cell>
          <cell r="AF985">
            <v>0</v>
          </cell>
          <cell r="AG985">
            <v>0</v>
          </cell>
          <cell r="AH985">
            <v>0</v>
          </cell>
          <cell r="AI985">
            <v>0</v>
          </cell>
          <cell r="AJ985">
            <v>0</v>
          </cell>
          <cell r="AK985">
            <v>0</v>
          </cell>
          <cell r="AL985">
            <v>0</v>
          </cell>
          <cell r="AM985">
            <v>0</v>
          </cell>
          <cell r="AN985">
            <v>0</v>
          </cell>
          <cell r="AO985">
            <v>0</v>
          </cell>
          <cell r="AP985">
            <v>0</v>
          </cell>
          <cell r="AQ985">
            <v>0</v>
          </cell>
          <cell r="AR985">
            <v>0</v>
          </cell>
          <cell r="AS985">
            <v>0</v>
          </cell>
          <cell r="AT985">
            <v>0</v>
          </cell>
          <cell r="AU985">
            <v>0</v>
          </cell>
          <cell r="AV985">
            <v>0</v>
          </cell>
          <cell r="AW985">
            <v>0</v>
          </cell>
          <cell r="AX985">
            <v>0</v>
          </cell>
          <cell r="AY985">
            <v>0</v>
          </cell>
          <cell r="AZ985">
            <v>0</v>
          </cell>
          <cell r="BA985">
            <v>0</v>
          </cell>
          <cell r="BB985">
            <v>0</v>
          </cell>
          <cell r="BC985">
            <v>0</v>
          </cell>
          <cell r="BD985">
            <v>0</v>
          </cell>
          <cell r="BE985">
            <v>0</v>
          </cell>
          <cell r="BF985">
            <v>0</v>
          </cell>
          <cell r="BG985">
            <v>0</v>
          </cell>
          <cell r="BH985">
            <v>0</v>
          </cell>
          <cell r="BI985">
            <v>0</v>
          </cell>
          <cell r="BJ985">
            <v>0</v>
          </cell>
          <cell r="BK985">
            <v>0</v>
          </cell>
          <cell r="BL985">
            <v>0</v>
          </cell>
          <cell r="BM985">
            <v>0</v>
          </cell>
          <cell r="BN985">
            <v>0</v>
          </cell>
          <cell r="BO985">
            <v>0</v>
          </cell>
          <cell r="BP985">
            <v>0</v>
          </cell>
          <cell r="BQ985">
            <v>0</v>
          </cell>
          <cell r="BR985">
            <v>0</v>
          </cell>
          <cell r="BS985">
            <v>0</v>
          </cell>
          <cell r="BT985">
            <v>0</v>
          </cell>
          <cell r="BU985">
            <v>0</v>
          </cell>
          <cell r="BV985">
            <v>0</v>
          </cell>
          <cell r="BW985">
            <v>0</v>
          </cell>
          <cell r="BX985">
            <v>0</v>
          </cell>
          <cell r="BY985">
            <v>0</v>
          </cell>
          <cell r="BZ985">
            <v>0</v>
          </cell>
          <cell r="CA985">
            <v>0</v>
          </cell>
          <cell r="CB985">
            <v>0</v>
          </cell>
          <cell r="CC985">
            <v>0</v>
          </cell>
          <cell r="CD985">
            <v>0</v>
          </cell>
          <cell r="CE985">
            <v>0</v>
          </cell>
          <cell r="CF985">
            <v>0</v>
          </cell>
          <cell r="CG985">
            <v>0</v>
          </cell>
          <cell r="CH985">
            <v>0</v>
          </cell>
          <cell r="CI985">
            <v>0</v>
          </cell>
          <cell r="CJ985">
            <v>0</v>
          </cell>
          <cell r="CK985">
            <v>0</v>
          </cell>
          <cell r="CL985">
            <v>0</v>
          </cell>
          <cell r="CM985">
            <v>0</v>
          </cell>
          <cell r="CN985">
            <v>0</v>
          </cell>
          <cell r="CO985">
            <v>0</v>
          </cell>
          <cell r="CP985">
            <v>0</v>
          </cell>
          <cell r="CQ985">
            <v>0</v>
          </cell>
          <cell r="CR985">
            <v>0</v>
          </cell>
          <cell r="CS985">
            <v>0</v>
          </cell>
          <cell r="CT985">
            <v>0</v>
          </cell>
          <cell r="CU985">
            <v>0</v>
          </cell>
          <cell r="CV985">
            <v>0</v>
          </cell>
          <cell r="CW985">
            <v>0</v>
          </cell>
          <cell r="CX985">
            <v>0</v>
          </cell>
          <cell r="CY985">
            <v>0</v>
          </cell>
          <cell r="CZ985">
            <v>0</v>
          </cell>
          <cell r="DA985">
            <v>0</v>
          </cell>
          <cell r="DB985">
            <v>0</v>
          </cell>
          <cell r="DC985">
            <v>0</v>
          </cell>
          <cell r="DD985">
            <v>0</v>
          </cell>
          <cell r="DE985">
            <v>0</v>
          </cell>
          <cell r="DF985">
            <v>0</v>
          </cell>
          <cell r="DG985">
            <v>0</v>
          </cell>
          <cell r="DH985">
            <v>0</v>
          </cell>
          <cell r="DI985">
            <v>0</v>
          </cell>
          <cell r="DJ985">
            <v>0</v>
          </cell>
          <cell r="DK985">
            <v>0</v>
          </cell>
          <cell r="DL985">
            <v>0</v>
          </cell>
          <cell r="DM985">
            <v>0</v>
          </cell>
          <cell r="DN985">
            <v>0</v>
          </cell>
          <cell r="DO985">
            <v>0</v>
          </cell>
          <cell r="DP985">
            <v>0</v>
          </cell>
          <cell r="DQ985">
            <v>0</v>
          </cell>
          <cell r="DR985">
            <v>0</v>
          </cell>
          <cell r="DS985">
            <v>0</v>
          </cell>
          <cell r="DT985">
            <v>0</v>
          </cell>
          <cell r="DU985">
            <v>0</v>
          </cell>
          <cell r="DV985">
            <v>0</v>
          </cell>
          <cell r="DW985">
            <v>0</v>
          </cell>
          <cell r="DX985">
            <v>0</v>
          </cell>
          <cell r="DY985">
            <v>0</v>
          </cell>
          <cell r="DZ985">
            <v>0</v>
          </cell>
          <cell r="EA985">
            <v>0</v>
          </cell>
          <cell r="EB985">
            <v>0</v>
          </cell>
          <cell r="EC985">
            <v>0</v>
          </cell>
          <cell r="ED985">
            <v>0</v>
          </cell>
          <cell r="EE985">
            <v>0</v>
          </cell>
          <cell r="EF985">
            <v>0</v>
          </cell>
          <cell r="EG985">
            <v>0</v>
          </cell>
          <cell r="EH985">
            <v>0</v>
          </cell>
          <cell r="EI985">
            <v>0</v>
          </cell>
          <cell r="EJ985">
            <v>0</v>
          </cell>
          <cell r="EK985">
            <v>0</v>
          </cell>
          <cell r="EL985">
            <v>0</v>
          </cell>
          <cell r="EM985">
            <v>0</v>
          </cell>
          <cell r="EN985">
            <v>0</v>
          </cell>
        </row>
        <row r="986">
          <cell r="A986">
            <v>0</v>
          </cell>
          <cell r="B986">
            <v>0</v>
          </cell>
          <cell r="C986">
            <v>0</v>
          </cell>
          <cell r="D986">
            <v>0</v>
          </cell>
          <cell r="E986">
            <v>0</v>
          </cell>
          <cell r="F986">
            <v>0</v>
          </cell>
          <cell r="G986">
            <v>0</v>
          </cell>
          <cell r="I986">
            <v>0</v>
          </cell>
          <cell r="J986">
            <v>0</v>
          </cell>
          <cell r="K986">
            <v>0</v>
          </cell>
          <cell r="L986">
            <v>0</v>
          </cell>
          <cell r="M986">
            <v>0</v>
          </cell>
          <cell r="N986">
            <v>0</v>
          </cell>
          <cell r="O986">
            <v>0</v>
          </cell>
          <cell r="P986">
            <v>0</v>
          </cell>
          <cell r="Q986">
            <v>0</v>
          </cell>
          <cell r="R986">
            <v>0</v>
          </cell>
          <cell r="S986">
            <v>0</v>
          </cell>
          <cell r="T986">
            <v>0</v>
          </cell>
          <cell r="U986">
            <v>0</v>
          </cell>
          <cell r="V986">
            <v>0</v>
          </cell>
          <cell r="W986">
            <v>0</v>
          </cell>
          <cell r="X986">
            <v>0</v>
          </cell>
          <cell r="Y986">
            <v>0</v>
          </cell>
          <cell r="Z986">
            <v>0</v>
          </cell>
          <cell r="AA986">
            <v>0</v>
          </cell>
          <cell r="AB986">
            <v>0</v>
          </cell>
          <cell r="AC986">
            <v>0</v>
          </cell>
          <cell r="AD986">
            <v>0</v>
          </cell>
          <cell r="AE986">
            <v>0</v>
          </cell>
          <cell r="AF986">
            <v>0</v>
          </cell>
          <cell r="AG986">
            <v>0</v>
          </cell>
          <cell r="AH986">
            <v>0</v>
          </cell>
          <cell r="AI986">
            <v>0</v>
          </cell>
          <cell r="AJ986">
            <v>0</v>
          </cell>
          <cell r="AK986">
            <v>0</v>
          </cell>
          <cell r="AL986">
            <v>0</v>
          </cell>
          <cell r="AM986">
            <v>0</v>
          </cell>
          <cell r="AN986">
            <v>0</v>
          </cell>
          <cell r="AO986">
            <v>0</v>
          </cell>
          <cell r="AP986">
            <v>0</v>
          </cell>
          <cell r="AQ986">
            <v>0</v>
          </cell>
          <cell r="AR986">
            <v>0</v>
          </cell>
          <cell r="AS986">
            <v>0</v>
          </cell>
          <cell r="AT986">
            <v>0</v>
          </cell>
          <cell r="AU986">
            <v>0</v>
          </cell>
          <cell r="AV986">
            <v>0</v>
          </cell>
          <cell r="AW986">
            <v>0</v>
          </cell>
          <cell r="AX986">
            <v>0</v>
          </cell>
          <cell r="AY986">
            <v>0</v>
          </cell>
          <cell r="AZ986">
            <v>0</v>
          </cell>
          <cell r="BA986">
            <v>0</v>
          </cell>
          <cell r="BB986">
            <v>0</v>
          </cell>
          <cell r="BC986">
            <v>0</v>
          </cell>
          <cell r="BD986">
            <v>0</v>
          </cell>
          <cell r="BE986">
            <v>0</v>
          </cell>
          <cell r="BF986">
            <v>0</v>
          </cell>
          <cell r="BG986">
            <v>0</v>
          </cell>
          <cell r="BH986">
            <v>0</v>
          </cell>
          <cell r="BI986">
            <v>0</v>
          </cell>
          <cell r="BJ986">
            <v>0</v>
          </cell>
          <cell r="BK986">
            <v>0</v>
          </cell>
          <cell r="BL986">
            <v>0</v>
          </cell>
          <cell r="BM986">
            <v>0</v>
          </cell>
          <cell r="BN986">
            <v>0</v>
          </cell>
          <cell r="BO986">
            <v>0</v>
          </cell>
          <cell r="BP986">
            <v>0</v>
          </cell>
          <cell r="BQ986">
            <v>0</v>
          </cell>
          <cell r="BR986">
            <v>0</v>
          </cell>
          <cell r="BS986">
            <v>0</v>
          </cell>
          <cell r="BT986">
            <v>0</v>
          </cell>
          <cell r="BU986">
            <v>0</v>
          </cell>
          <cell r="BV986">
            <v>0</v>
          </cell>
          <cell r="BW986">
            <v>0</v>
          </cell>
          <cell r="BX986">
            <v>0</v>
          </cell>
          <cell r="BY986">
            <v>0</v>
          </cell>
          <cell r="BZ986">
            <v>0</v>
          </cell>
          <cell r="CA986">
            <v>0</v>
          </cell>
          <cell r="CB986">
            <v>0</v>
          </cell>
          <cell r="CC986">
            <v>0</v>
          </cell>
          <cell r="CD986">
            <v>0</v>
          </cell>
          <cell r="CE986">
            <v>0</v>
          </cell>
          <cell r="CF986">
            <v>0</v>
          </cell>
          <cell r="CG986">
            <v>0</v>
          </cell>
          <cell r="CH986">
            <v>0</v>
          </cell>
          <cell r="CI986">
            <v>0</v>
          </cell>
          <cell r="CJ986">
            <v>0</v>
          </cell>
          <cell r="CK986">
            <v>0</v>
          </cell>
          <cell r="CL986">
            <v>0</v>
          </cell>
          <cell r="CM986">
            <v>0</v>
          </cell>
          <cell r="CN986">
            <v>0</v>
          </cell>
          <cell r="CO986">
            <v>0</v>
          </cell>
          <cell r="CP986">
            <v>0</v>
          </cell>
          <cell r="CQ986">
            <v>0</v>
          </cell>
          <cell r="CR986">
            <v>0</v>
          </cell>
          <cell r="CS986">
            <v>0</v>
          </cell>
          <cell r="CT986">
            <v>0</v>
          </cell>
          <cell r="CU986">
            <v>0</v>
          </cell>
          <cell r="CV986">
            <v>0</v>
          </cell>
          <cell r="CW986">
            <v>0</v>
          </cell>
          <cell r="CX986">
            <v>0</v>
          </cell>
          <cell r="CY986">
            <v>0</v>
          </cell>
          <cell r="CZ986">
            <v>0</v>
          </cell>
          <cell r="DA986">
            <v>0</v>
          </cell>
          <cell r="DB986">
            <v>0</v>
          </cell>
          <cell r="DC986">
            <v>0</v>
          </cell>
          <cell r="DD986">
            <v>0</v>
          </cell>
          <cell r="DE986">
            <v>0</v>
          </cell>
          <cell r="DF986">
            <v>0</v>
          </cell>
          <cell r="DG986">
            <v>0</v>
          </cell>
          <cell r="DH986">
            <v>0</v>
          </cell>
          <cell r="DI986">
            <v>0</v>
          </cell>
          <cell r="DJ986">
            <v>0</v>
          </cell>
          <cell r="DK986">
            <v>0</v>
          </cell>
          <cell r="DL986">
            <v>0</v>
          </cell>
          <cell r="DM986">
            <v>0</v>
          </cell>
          <cell r="DN986">
            <v>0</v>
          </cell>
          <cell r="DO986">
            <v>0</v>
          </cell>
          <cell r="DP986">
            <v>0</v>
          </cell>
          <cell r="DQ986">
            <v>0</v>
          </cell>
          <cell r="DR986">
            <v>0</v>
          </cell>
          <cell r="DS986">
            <v>0</v>
          </cell>
          <cell r="DT986">
            <v>0</v>
          </cell>
          <cell r="DU986">
            <v>0</v>
          </cell>
          <cell r="DV986">
            <v>0</v>
          </cell>
          <cell r="DW986">
            <v>0</v>
          </cell>
          <cell r="DX986">
            <v>0</v>
          </cell>
          <cell r="DY986">
            <v>0</v>
          </cell>
          <cell r="DZ986">
            <v>0</v>
          </cell>
          <cell r="EA986">
            <v>0</v>
          </cell>
          <cell r="EB986">
            <v>0</v>
          </cell>
          <cell r="EC986">
            <v>0</v>
          </cell>
          <cell r="ED986">
            <v>0</v>
          </cell>
          <cell r="EE986">
            <v>0</v>
          </cell>
          <cell r="EF986">
            <v>0</v>
          </cell>
          <cell r="EG986">
            <v>0</v>
          </cell>
          <cell r="EH986">
            <v>0</v>
          </cell>
          <cell r="EI986">
            <v>0</v>
          </cell>
          <cell r="EJ986">
            <v>0</v>
          </cell>
          <cell r="EK986">
            <v>0</v>
          </cell>
          <cell r="EL986">
            <v>0</v>
          </cell>
          <cell r="EM986">
            <v>0</v>
          </cell>
          <cell r="EN986">
            <v>0</v>
          </cell>
        </row>
        <row r="987">
          <cell r="A987">
            <v>0</v>
          </cell>
          <cell r="B987">
            <v>0</v>
          </cell>
          <cell r="C987">
            <v>0</v>
          </cell>
          <cell r="D987">
            <v>0</v>
          </cell>
          <cell r="E987">
            <v>0</v>
          </cell>
          <cell r="F987">
            <v>0</v>
          </cell>
          <cell r="G987">
            <v>0</v>
          </cell>
          <cell r="I987">
            <v>0</v>
          </cell>
          <cell r="J987">
            <v>0</v>
          </cell>
          <cell r="K987">
            <v>0</v>
          </cell>
          <cell r="L987">
            <v>0</v>
          </cell>
          <cell r="M987">
            <v>0</v>
          </cell>
          <cell r="N987">
            <v>0</v>
          </cell>
          <cell r="O987">
            <v>0</v>
          </cell>
          <cell r="P987">
            <v>0</v>
          </cell>
          <cell r="Q987">
            <v>0</v>
          </cell>
          <cell r="R987">
            <v>0</v>
          </cell>
          <cell r="S987">
            <v>0</v>
          </cell>
          <cell r="T987">
            <v>0</v>
          </cell>
          <cell r="U987">
            <v>0</v>
          </cell>
          <cell r="V987">
            <v>0</v>
          </cell>
          <cell r="W987">
            <v>0</v>
          </cell>
          <cell r="X987">
            <v>0</v>
          </cell>
          <cell r="Y987">
            <v>0</v>
          </cell>
          <cell r="Z987">
            <v>0</v>
          </cell>
          <cell r="AA987">
            <v>0</v>
          </cell>
          <cell r="AB987">
            <v>0</v>
          </cell>
          <cell r="AC987">
            <v>0</v>
          </cell>
          <cell r="AD987">
            <v>0</v>
          </cell>
          <cell r="AE987">
            <v>0</v>
          </cell>
          <cell r="AF987">
            <v>0</v>
          </cell>
          <cell r="AG987">
            <v>0</v>
          </cell>
          <cell r="AH987">
            <v>0</v>
          </cell>
          <cell r="AI987">
            <v>0</v>
          </cell>
          <cell r="AJ987">
            <v>0</v>
          </cell>
          <cell r="AK987">
            <v>0</v>
          </cell>
          <cell r="AL987">
            <v>0</v>
          </cell>
          <cell r="AM987">
            <v>0</v>
          </cell>
          <cell r="AN987">
            <v>0</v>
          </cell>
          <cell r="AO987">
            <v>0</v>
          </cell>
          <cell r="AP987">
            <v>0</v>
          </cell>
          <cell r="AQ987">
            <v>0</v>
          </cell>
          <cell r="AR987">
            <v>0</v>
          </cell>
          <cell r="AS987">
            <v>0</v>
          </cell>
          <cell r="AT987">
            <v>0</v>
          </cell>
          <cell r="AU987">
            <v>0</v>
          </cell>
          <cell r="AV987">
            <v>0</v>
          </cell>
          <cell r="AW987">
            <v>0</v>
          </cell>
          <cell r="AX987">
            <v>0</v>
          </cell>
          <cell r="AY987">
            <v>0</v>
          </cell>
          <cell r="AZ987">
            <v>0</v>
          </cell>
          <cell r="BA987">
            <v>0</v>
          </cell>
          <cell r="BB987">
            <v>0</v>
          </cell>
          <cell r="BC987">
            <v>0</v>
          </cell>
          <cell r="BD987">
            <v>0</v>
          </cell>
          <cell r="BE987">
            <v>0</v>
          </cell>
          <cell r="BF987">
            <v>0</v>
          </cell>
          <cell r="BG987">
            <v>0</v>
          </cell>
          <cell r="BH987">
            <v>0</v>
          </cell>
          <cell r="BI987">
            <v>0</v>
          </cell>
          <cell r="BJ987">
            <v>0</v>
          </cell>
          <cell r="BK987">
            <v>0</v>
          </cell>
          <cell r="BL987">
            <v>0</v>
          </cell>
          <cell r="BM987">
            <v>0</v>
          </cell>
          <cell r="BN987">
            <v>0</v>
          </cell>
          <cell r="BO987">
            <v>0</v>
          </cell>
          <cell r="BP987">
            <v>0</v>
          </cell>
          <cell r="BQ987">
            <v>0</v>
          </cell>
          <cell r="BR987">
            <v>0</v>
          </cell>
          <cell r="BS987">
            <v>0</v>
          </cell>
          <cell r="BT987">
            <v>0</v>
          </cell>
          <cell r="BU987">
            <v>0</v>
          </cell>
          <cell r="BV987">
            <v>0</v>
          </cell>
          <cell r="BW987">
            <v>0</v>
          </cell>
          <cell r="BX987">
            <v>0</v>
          </cell>
          <cell r="BY987">
            <v>0</v>
          </cell>
          <cell r="BZ987">
            <v>0</v>
          </cell>
          <cell r="CA987">
            <v>0</v>
          </cell>
          <cell r="CB987">
            <v>0</v>
          </cell>
          <cell r="CC987">
            <v>0</v>
          </cell>
          <cell r="CD987">
            <v>0</v>
          </cell>
          <cell r="CE987">
            <v>0</v>
          </cell>
          <cell r="CF987">
            <v>0</v>
          </cell>
          <cell r="CG987">
            <v>0</v>
          </cell>
          <cell r="CH987">
            <v>0</v>
          </cell>
          <cell r="CI987">
            <v>0</v>
          </cell>
          <cell r="CJ987">
            <v>0</v>
          </cell>
          <cell r="CK987">
            <v>0</v>
          </cell>
          <cell r="CL987">
            <v>0</v>
          </cell>
          <cell r="CM987">
            <v>0</v>
          </cell>
          <cell r="CN987">
            <v>0</v>
          </cell>
          <cell r="CO987">
            <v>0</v>
          </cell>
          <cell r="CP987">
            <v>0</v>
          </cell>
          <cell r="CQ987">
            <v>0</v>
          </cell>
          <cell r="CR987">
            <v>0</v>
          </cell>
          <cell r="CS987">
            <v>0</v>
          </cell>
          <cell r="CT987">
            <v>0</v>
          </cell>
          <cell r="CU987">
            <v>0</v>
          </cell>
          <cell r="CV987">
            <v>0</v>
          </cell>
          <cell r="CW987">
            <v>0</v>
          </cell>
          <cell r="CX987">
            <v>0</v>
          </cell>
          <cell r="CY987">
            <v>0</v>
          </cell>
          <cell r="CZ987">
            <v>0</v>
          </cell>
          <cell r="DA987">
            <v>0</v>
          </cell>
          <cell r="DB987">
            <v>0</v>
          </cell>
          <cell r="DC987">
            <v>0</v>
          </cell>
          <cell r="DD987">
            <v>0</v>
          </cell>
          <cell r="DE987">
            <v>0</v>
          </cell>
          <cell r="DF987">
            <v>0</v>
          </cell>
          <cell r="DG987">
            <v>0</v>
          </cell>
          <cell r="DH987">
            <v>0</v>
          </cell>
          <cell r="DI987">
            <v>0</v>
          </cell>
          <cell r="DJ987">
            <v>0</v>
          </cell>
          <cell r="DK987">
            <v>0</v>
          </cell>
          <cell r="DL987">
            <v>0</v>
          </cell>
          <cell r="DM987">
            <v>0</v>
          </cell>
          <cell r="DN987">
            <v>0</v>
          </cell>
          <cell r="DO987">
            <v>0</v>
          </cell>
          <cell r="DP987">
            <v>0</v>
          </cell>
          <cell r="DQ987">
            <v>0</v>
          </cell>
          <cell r="DR987">
            <v>0</v>
          </cell>
          <cell r="DS987">
            <v>0</v>
          </cell>
          <cell r="DT987">
            <v>0</v>
          </cell>
          <cell r="DU987">
            <v>0</v>
          </cell>
          <cell r="DV987">
            <v>0</v>
          </cell>
          <cell r="DW987">
            <v>0</v>
          </cell>
          <cell r="DX987">
            <v>0</v>
          </cell>
          <cell r="DY987">
            <v>0</v>
          </cell>
          <cell r="DZ987">
            <v>0</v>
          </cell>
          <cell r="EA987">
            <v>0</v>
          </cell>
          <cell r="EB987">
            <v>0</v>
          </cell>
          <cell r="EC987">
            <v>0</v>
          </cell>
          <cell r="ED987">
            <v>0</v>
          </cell>
          <cell r="EE987">
            <v>0</v>
          </cell>
          <cell r="EF987">
            <v>0</v>
          </cell>
          <cell r="EG987">
            <v>0</v>
          </cell>
          <cell r="EH987">
            <v>0</v>
          </cell>
          <cell r="EI987">
            <v>0</v>
          </cell>
          <cell r="EJ987">
            <v>0</v>
          </cell>
          <cell r="EK987">
            <v>0</v>
          </cell>
          <cell r="EL987">
            <v>0</v>
          </cell>
          <cell r="EM987">
            <v>0</v>
          </cell>
          <cell r="EN987">
            <v>0</v>
          </cell>
        </row>
        <row r="988">
          <cell r="A988">
            <v>0</v>
          </cell>
          <cell r="B988">
            <v>0</v>
          </cell>
          <cell r="C988">
            <v>0</v>
          </cell>
          <cell r="D988">
            <v>0</v>
          </cell>
          <cell r="E988">
            <v>0</v>
          </cell>
          <cell r="F988">
            <v>0</v>
          </cell>
          <cell r="G988">
            <v>0</v>
          </cell>
          <cell r="I988">
            <v>0</v>
          </cell>
          <cell r="J988">
            <v>0</v>
          </cell>
          <cell r="K988">
            <v>0</v>
          </cell>
          <cell r="L988">
            <v>0</v>
          </cell>
          <cell r="M988">
            <v>0</v>
          </cell>
          <cell r="N988">
            <v>0</v>
          </cell>
          <cell r="O988">
            <v>0</v>
          </cell>
          <cell r="P988">
            <v>0</v>
          </cell>
          <cell r="Q988">
            <v>0</v>
          </cell>
          <cell r="R988">
            <v>0</v>
          </cell>
          <cell r="S988">
            <v>0</v>
          </cell>
          <cell r="T988">
            <v>0</v>
          </cell>
          <cell r="U988">
            <v>0</v>
          </cell>
          <cell r="V988">
            <v>0</v>
          </cell>
          <cell r="W988">
            <v>0</v>
          </cell>
          <cell r="X988">
            <v>0</v>
          </cell>
          <cell r="Y988">
            <v>0</v>
          </cell>
          <cell r="Z988">
            <v>0</v>
          </cell>
          <cell r="AA988">
            <v>0</v>
          </cell>
          <cell r="AB988">
            <v>0</v>
          </cell>
          <cell r="AC988">
            <v>0</v>
          </cell>
          <cell r="AD988">
            <v>0</v>
          </cell>
          <cell r="AE988">
            <v>0</v>
          </cell>
          <cell r="AF988">
            <v>0</v>
          </cell>
          <cell r="AG988">
            <v>0</v>
          </cell>
          <cell r="AH988">
            <v>0</v>
          </cell>
          <cell r="AI988">
            <v>0</v>
          </cell>
          <cell r="AJ988">
            <v>0</v>
          </cell>
          <cell r="AK988">
            <v>0</v>
          </cell>
          <cell r="AL988">
            <v>0</v>
          </cell>
          <cell r="AM988">
            <v>0</v>
          </cell>
          <cell r="AN988">
            <v>0</v>
          </cell>
          <cell r="AO988">
            <v>0</v>
          </cell>
          <cell r="AP988">
            <v>0</v>
          </cell>
          <cell r="AQ988">
            <v>0</v>
          </cell>
          <cell r="AR988">
            <v>0</v>
          </cell>
          <cell r="AS988">
            <v>0</v>
          </cell>
          <cell r="AT988">
            <v>0</v>
          </cell>
          <cell r="AU988">
            <v>0</v>
          </cell>
          <cell r="AV988">
            <v>0</v>
          </cell>
          <cell r="AW988">
            <v>0</v>
          </cell>
          <cell r="AX988">
            <v>0</v>
          </cell>
          <cell r="AY988">
            <v>0</v>
          </cell>
          <cell r="AZ988">
            <v>0</v>
          </cell>
          <cell r="BA988">
            <v>0</v>
          </cell>
          <cell r="BB988">
            <v>0</v>
          </cell>
          <cell r="BC988">
            <v>0</v>
          </cell>
          <cell r="BD988">
            <v>0</v>
          </cell>
          <cell r="BE988">
            <v>0</v>
          </cell>
          <cell r="BF988">
            <v>0</v>
          </cell>
          <cell r="BG988">
            <v>0</v>
          </cell>
          <cell r="BH988">
            <v>0</v>
          </cell>
          <cell r="BI988">
            <v>0</v>
          </cell>
          <cell r="BJ988">
            <v>0</v>
          </cell>
          <cell r="BK988">
            <v>0</v>
          </cell>
          <cell r="BL988">
            <v>0</v>
          </cell>
          <cell r="BM988">
            <v>0</v>
          </cell>
          <cell r="BN988">
            <v>0</v>
          </cell>
          <cell r="BO988">
            <v>0</v>
          </cell>
          <cell r="BP988">
            <v>0</v>
          </cell>
          <cell r="BQ988">
            <v>0</v>
          </cell>
          <cell r="BR988">
            <v>0</v>
          </cell>
          <cell r="BS988">
            <v>0</v>
          </cell>
          <cell r="BT988">
            <v>0</v>
          </cell>
          <cell r="BU988">
            <v>0</v>
          </cell>
          <cell r="BV988">
            <v>0</v>
          </cell>
          <cell r="BW988">
            <v>0</v>
          </cell>
          <cell r="BX988">
            <v>0</v>
          </cell>
          <cell r="BY988">
            <v>0</v>
          </cell>
          <cell r="BZ988">
            <v>0</v>
          </cell>
          <cell r="CA988">
            <v>0</v>
          </cell>
          <cell r="CB988">
            <v>0</v>
          </cell>
          <cell r="CC988">
            <v>0</v>
          </cell>
          <cell r="CD988">
            <v>0</v>
          </cell>
          <cell r="CE988">
            <v>0</v>
          </cell>
          <cell r="CF988">
            <v>0</v>
          </cell>
          <cell r="CG988">
            <v>0</v>
          </cell>
          <cell r="CH988">
            <v>0</v>
          </cell>
          <cell r="CI988">
            <v>0</v>
          </cell>
          <cell r="CJ988">
            <v>0</v>
          </cell>
          <cell r="CK988">
            <v>0</v>
          </cell>
          <cell r="CL988">
            <v>0</v>
          </cell>
          <cell r="CM988">
            <v>0</v>
          </cell>
          <cell r="CN988">
            <v>0</v>
          </cell>
          <cell r="CO988">
            <v>0</v>
          </cell>
          <cell r="CP988">
            <v>0</v>
          </cell>
          <cell r="CQ988">
            <v>0</v>
          </cell>
          <cell r="CR988">
            <v>0</v>
          </cell>
          <cell r="CS988">
            <v>0</v>
          </cell>
          <cell r="CT988">
            <v>0</v>
          </cell>
          <cell r="CU988">
            <v>0</v>
          </cell>
          <cell r="CV988">
            <v>0</v>
          </cell>
          <cell r="CW988">
            <v>0</v>
          </cell>
          <cell r="CX988">
            <v>0</v>
          </cell>
          <cell r="CY988">
            <v>0</v>
          </cell>
          <cell r="CZ988">
            <v>0</v>
          </cell>
          <cell r="DA988">
            <v>0</v>
          </cell>
          <cell r="DB988">
            <v>0</v>
          </cell>
          <cell r="DC988">
            <v>0</v>
          </cell>
          <cell r="DD988">
            <v>0</v>
          </cell>
          <cell r="DE988">
            <v>0</v>
          </cell>
          <cell r="DF988">
            <v>0</v>
          </cell>
          <cell r="DG988">
            <v>0</v>
          </cell>
          <cell r="DH988">
            <v>0</v>
          </cell>
          <cell r="DI988">
            <v>0</v>
          </cell>
          <cell r="DJ988">
            <v>0</v>
          </cell>
          <cell r="DK988">
            <v>0</v>
          </cell>
          <cell r="DL988">
            <v>0</v>
          </cell>
          <cell r="DM988">
            <v>0</v>
          </cell>
          <cell r="DN988">
            <v>0</v>
          </cell>
          <cell r="DO988">
            <v>0</v>
          </cell>
          <cell r="DP988">
            <v>0</v>
          </cell>
          <cell r="DQ988">
            <v>0</v>
          </cell>
          <cell r="DR988">
            <v>0</v>
          </cell>
          <cell r="DS988">
            <v>0</v>
          </cell>
          <cell r="DT988">
            <v>0</v>
          </cell>
          <cell r="DU988">
            <v>0</v>
          </cell>
          <cell r="DV988">
            <v>0</v>
          </cell>
          <cell r="DW988">
            <v>0</v>
          </cell>
          <cell r="DX988">
            <v>0</v>
          </cell>
          <cell r="DY988">
            <v>0</v>
          </cell>
          <cell r="DZ988">
            <v>0</v>
          </cell>
          <cell r="EA988">
            <v>0</v>
          </cell>
          <cell r="EB988">
            <v>0</v>
          </cell>
          <cell r="EC988">
            <v>0</v>
          </cell>
          <cell r="ED988">
            <v>0</v>
          </cell>
          <cell r="EE988">
            <v>0</v>
          </cell>
          <cell r="EF988">
            <v>0</v>
          </cell>
          <cell r="EG988">
            <v>0</v>
          </cell>
          <cell r="EH988">
            <v>0</v>
          </cell>
          <cell r="EI988">
            <v>0</v>
          </cell>
          <cell r="EJ988">
            <v>0</v>
          </cell>
          <cell r="EK988">
            <v>0</v>
          </cell>
          <cell r="EL988">
            <v>0</v>
          </cell>
          <cell r="EM988">
            <v>0</v>
          </cell>
          <cell r="EN988">
            <v>0</v>
          </cell>
        </row>
        <row r="989">
          <cell r="A989">
            <v>0</v>
          </cell>
          <cell r="B989">
            <v>0</v>
          </cell>
          <cell r="C989">
            <v>0</v>
          </cell>
          <cell r="D989">
            <v>0</v>
          </cell>
          <cell r="E989">
            <v>0</v>
          </cell>
          <cell r="F989">
            <v>0</v>
          </cell>
          <cell r="G989">
            <v>0</v>
          </cell>
          <cell r="I989">
            <v>0</v>
          </cell>
          <cell r="J989">
            <v>0</v>
          </cell>
          <cell r="K989">
            <v>0</v>
          </cell>
          <cell r="L989">
            <v>0</v>
          </cell>
          <cell r="M989">
            <v>0</v>
          </cell>
          <cell r="N989">
            <v>0</v>
          </cell>
          <cell r="O989">
            <v>0</v>
          </cell>
          <cell r="P989">
            <v>0</v>
          </cell>
          <cell r="Q989">
            <v>0</v>
          </cell>
          <cell r="R989">
            <v>0</v>
          </cell>
          <cell r="S989">
            <v>0</v>
          </cell>
          <cell r="T989">
            <v>0</v>
          </cell>
          <cell r="U989">
            <v>0</v>
          </cell>
          <cell r="V989">
            <v>0</v>
          </cell>
          <cell r="W989">
            <v>0</v>
          </cell>
          <cell r="X989">
            <v>0</v>
          </cell>
          <cell r="Y989">
            <v>0</v>
          </cell>
          <cell r="Z989">
            <v>0</v>
          </cell>
          <cell r="AA989">
            <v>0</v>
          </cell>
          <cell r="AB989">
            <v>0</v>
          </cell>
          <cell r="AC989">
            <v>0</v>
          </cell>
          <cell r="AD989">
            <v>0</v>
          </cell>
          <cell r="AE989">
            <v>0</v>
          </cell>
          <cell r="AF989">
            <v>0</v>
          </cell>
          <cell r="AG989">
            <v>0</v>
          </cell>
          <cell r="AH989">
            <v>0</v>
          </cell>
          <cell r="AI989">
            <v>0</v>
          </cell>
          <cell r="AJ989">
            <v>0</v>
          </cell>
          <cell r="AK989">
            <v>0</v>
          </cell>
          <cell r="AL989">
            <v>0</v>
          </cell>
          <cell r="AM989">
            <v>0</v>
          </cell>
          <cell r="AN989">
            <v>0</v>
          </cell>
          <cell r="AO989">
            <v>0</v>
          </cell>
          <cell r="AP989">
            <v>0</v>
          </cell>
          <cell r="AQ989">
            <v>0</v>
          </cell>
          <cell r="AR989">
            <v>0</v>
          </cell>
          <cell r="AS989">
            <v>0</v>
          </cell>
          <cell r="AT989">
            <v>0</v>
          </cell>
          <cell r="AU989">
            <v>0</v>
          </cell>
          <cell r="AV989">
            <v>0</v>
          </cell>
          <cell r="AW989">
            <v>0</v>
          </cell>
          <cell r="AX989">
            <v>0</v>
          </cell>
          <cell r="AY989">
            <v>0</v>
          </cell>
          <cell r="AZ989">
            <v>0</v>
          </cell>
          <cell r="BA989">
            <v>0</v>
          </cell>
          <cell r="BB989">
            <v>0</v>
          </cell>
          <cell r="BC989">
            <v>0</v>
          </cell>
          <cell r="BD989">
            <v>0</v>
          </cell>
          <cell r="BE989">
            <v>0</v>
          </cell>
          <cell r="BF989">
            <v>0</v>
          </cell>
          <cell r="BG989">
            <v>0</v>
          </cell>
          <cell r="BH989">
            <v>0</v>
          </cell>
          <cell r="BI989">
            <v>0</v>
          </cell>
          <cell r="BJ989">
            <v>0</v>
          </cell>
          <cell r="BK989">
            <v>0</v>
          </cell>
          <cell r="BL989">
            <v>0</v>
          </cell>
          <cell r="BM989">
            <v>0</v>
          </cell>
          <cell r="BN989">
            <v>0</v>
          </cell>
          <cell r="BO989">
            <v>0</v>
          </cell>
          <cell r="BP989">
            <v>0</v>
          </cell>
          <cell r="BQ989">
            <v>0</v>
          </cell>
          <cell r="BR989">
            <v>0</v>
          </cell>
          <cell r="BS989">
            <v>0</v>
          </cell>
          <cell r="BT989">
            <v>0</v>
          </cell>
          <cell r="BU989">
            <v>0</v>
          </cell>
          <cell r="BV989">
            <v>0</v>
          </cell>
          <cell r="BW989">
            <v>0</v>
          </cell>
          <cell r="BX989">
            <v>0</v>
          </cell>
          <cell r="BY989">
            <v>0</v>
          </cell>
          <cell r="BZ989">
            <v>0</v>
          </cell>
          <cell r="CA989">
            <v>0</v>
          </cell>
          <cell r="CB989">
            <v>0</v>
          </cell>
          <cell r="CC989">
            <v>0</v>
          </cell>
          <cell r="CD989">
            <v>0</v>
          </cell>
          <cell r="CE989">
            <v>0</v>
          </cell>
          <cell r="CF989">
            <v>0</v>
          </cell>
          <cell r="CG989">
            <v>0</v>
          </cell>
          <cell r="CH989">
            <v>0</v>
          </cell>
          <cell r="CI989">
            <v>0</v>
          </cell>
          <cell r="CJ989">
            <v>0</v>
          </cell>
          <cell r="CK989">
            <v>0</v>
          </cell>
          <cell r="CL989">
            <v>0</v>
          </cell>
          <cell r="CM989">
            <v>0</v>
          </cell>
          <cell r="CN989">
            <v>0</v>
          </cell>
          <cell r="CO989">
            <v>0</v>
          </cell>
          <cell r="CP989">
            <v>0</v>
          </cell>
          <cell r="CQ989">
            <v>0</v>
          </cell>
          <cell r="CR989">
            <v>0</v>
          </cell>
          <cell r="CS989">
            <v>0</v>
          </cell>
          <cell r="CT989">
            <v>0</v>
          </cell>
          <cell r="CU989">
            <v>0</v>
          </cell>
          <cell r="CV989">
            <v>0</v>
          </cell>
          <cell r="CW989">
            <v>0</v>
          </cell>
          <cell r="CX989">
            <v>0</v>
          </cell>
          <cell r="CY989">
            <v>0</v>
          </cell>
          <cell r="CZ989">
            <v>0</v>
          </cell>
          <cell r="DA989">
            <v>0</v>
          </cell>
          <cell r="DB989">
            <v>0</v>
          </cell>
          <cell r="DC989">
            <v>0</v>
          </cell>
          <cell r="DD989">
            <v>0</v>
          </cell>
          <cell r="DE989">
            <v>0</v>
          </cell>
          <cell r="DF989">
            <v>0</v>
          </cell>
          <cell r="DG989">
            <v>0</v>
          </cell>
          <cell r="DH989">
            <v>0</v>
          </cell>
          <cell r="DI989">
            <v>0</v>
          </cell>
          <cell r="DJ989">
            <v>0</v>
          </cell>
          <cell r="DK989">
            <v>0</v>
          </cell>
          <cell r="DL989">
            <v>0</v>
          </cell>
          <cell r="DM989">
            <v>0</v>
          </cell>
          <cell r="DN989">
            <v>0</v>
          </cell>
          <cell r="DO989">
            <v>0</v>
          </cell>
          <cell r="DP989">
            <v>0</v>
          </cell>
          <cell r="DQ989">
            <v>0</v>
          </cell>
          <cell r="DR989">
            <v>0</v>
          </cell>
          <cell r="DS989">
            <v>0</v>
          </cell>
          <cell r="DT989">
            <v>0</v>
          </cell>
          <cell r="DU989">
            <v>0</v>
          </cell>
          <cell r="DV989">
            <v>0</v>
          </cell>
          <cell r="DW989">
            <v>0</v>
          </cell>
          <cell r="DX989">
            <v>0</v>
          </cell>
          <cell r="DY989">
            <v>0</v>
          </cell>
          <cell r="DZ989">
            <v>0</v>
          </cell>
          <cell r="EA989">
            <v>0</v>
          </cell>
          <cell r="EB989">
            <v>0</v>
          </cell>
          <cell r="EC989">
            <v>0</v>
          </cell>
          <cell r="ED989">
            <v>0</v>
          </cell>
          <cell r="EE989">
            <v>0</v>
          </cell>
          <cell r="EF989">
            <v>0</v>
          </cell>
          <cell r="EG989">
            <v>0</v>
          </cell>
          <cell r="EH989">
            <v>0</v>
          </cell>
          <cell r="EI989">
            <v>0</v>
          </cell>
          <cell r="EJ989">
            <v>0</v>
          </cell>
          <cell r="EK989">
            <v>0</v>
          </cell>
          <cell r="EL989">
            <v>0</v>
          </cell>
          <cell r="EM989">
            <v>0</v>
          </cell>
          <cell r="EN989">
            <v>0</v>
          </cell>
        </row>
        <row r="990">
          <cell r="A990">
            <v>0</v>
          </cell>
          <cell r="B990">
            <v>0</v>
          </cell>
          <cell r="C990">
            <v>0</v>
          </cell>
          <cell r="D990">
            <v>0</v>
          </cell>
          <cell r="E990">
            <v>0</v>
          </cell>
          <cell r="F990">
            <v>0</v>
          </cell>
          <cell r="G990">
            <v>0</v>
          </cell>
          <cell r="I990">
            <v>0</v>
          </cell>
          <cell r="J990">
            <v>0</v>
          </cell>
          <cell r="K990">
            <v>0</v>
          </cell>
          <cell r="L990">
            <v>0</v>
          </cell>
          <cell r="M990">
            <v>0</v>
          </cell>
          <cell r="N990">
            <v>0</v>
          </cell>
          <cell r="O990">
            <v>0</v>
          </cell>
          <cell r="P990">
            <v>0</v>
          </cell>
          <cell r="Q990">
            <v>0</v>
          </cell>
          <cell r="R990">
            <v>0</v>
          </cell>
          <cell r="S990">
            <v>0</v>
          </cell>
          <cell r="T990">
            <v>0</v>
          </cell>
          <cell r="U990">
            <v>0</v>
          </cell>
          <cell r="V990">
            <v>0</v>
          </cell>
          <cell r="W990">
            <v>0</v>
          </cell>
          <cell r="X990">
            <v>0</v>
          </cell>
          <cell r="Y990">
            <v>0</v>
          </cell>
          <cell r="Z990">
            <v>0</v>
          </cell>
          <cell r="AA990">
            <v>0</v>
          </cell>
          <cell r="AB990">
            <v>0</v>
          </cell>
          <cell r="AC990">
            <v>0</v>
          </cell>
          <cell r="AD990">
            <v>0</v>
          </cell>
          <cell r="AE990">
            <v>0</v>
          </cell>
          <cell r="AF990">
            <v>0</v>
          </cell>
          <cell r="AG990">
            <v>0</v>
          </cell>
          <cell r="AH990">
            <v>0</v>
          </cell>
          <cell r="AI990">
            <v>0</v>
          </cell>
          <cell r="AJ990">
            <v>0</v>
          </cell>
          <cell r="AK990">
            <v>0</v>
          </cell>
          <cell r="AL990">
            <v>0</v>
          </cell>
          <cell r="AM990">
            <v>0</v>
          </cell>
          <cell r="AN990">
            <v>0</v>
          </cell>
          <cell r="AO990">
            <v>0</v>
          </cell>
          <cell r="AP990">
            <v>0</v>
          </cell>
          <cell r="AQ990">
            <v>0</v>
          </cell>
          <cell r="AR990">
            <v>0</v>
          </cell>
          <cell r="AS990">
            <v>0</v>
          </cell>
          <cell r="AT990">
            <v>0</v>
          </cell>
          <cell r="AU990">
            <v>0</v>
          </cell>
          <cell r="AV990">
            <v>0</v>
          </cell>
          <cell r="AW990">
            <v>0</v>
          </cell>
          <cell r="AX990">
            <v>0</v>
          </cell>
          <cell r="AY990">
            <v>0</v>
          </cell>
          <cell r="AZ990">
            <v>0</v>
          </cell>
          <cell r="BA990">
            <v>0</v>
          </cell>
          <cell r="BB990">
            <v>0</v>
          </cell>
          <cell r="BC990">
            <v>0</v>
          </cell>
          <cell r="BD990">
            <v>0</v>
          </cell>
          <cell r="BE990">
            <v>0</v>
          </cell>
          <cell r="BF990">
            <v>0</v>
          </cell>
          <cell r="BG990">
            <v>0</v>
          </cell>
          <cell r="BH990">
            <v>0</v>
          </cell>
          <cell r="BI990">
            <v>0</v>
          </cell>
          <cell r="BJ990">
            <v>0</v>
          </cell>
          <cell r="BK990">
            <v>0</v>
          </cell>
          <cell r="BL990">
            <v>0</v>
          </cell>
          <cell r="BM990">
            <v>0</v>
          </cell>
          <cell r="BN990">
            <v>0</v>
          </cell>
          <cell r="BO990">
            <v>0</v>
          </cell>
          <cell r="BP990">
            <v>0</v>
          </cell>
          <cell r="BQ990">
            <v>0</v>
          </cell>
          <cell r="BR990">
            <v>0</v>
          </cell>
          <cell r="BS990">
            <v>0</v>
          </cell>
          <cell r="BT990">
            <v>0</v>
          </cell>
          <cell r="BU990">
            <v>0</v>
          </cell>
          <cell r="BV990">
            <v>0</v>
          </cell>
          <cell r="BW990">
            <v>0</v>
          </cell>
          <cell r="BX990">
            <v>0</v>
          </cell>
          <cell r="BY990">
            <v>0</v>
          </cell>
          <cell r="BZ990">
            <v>0</v>
          </cell>
          <cell r="CA990">
            <v>0</v>
          </cell>
          <cell r="CB990">
            <v>0</v>
          </cell>
          <cell r="CC990">
            <v>0</v>
          </cell>
          <cell r="CD990">
            <v>0</v>
          </cell>
          <cell r="CE990">
            <v>0</v>
          </cell>
          <cell r="CF990">
            <v>0</v>
          </cell>
          <cell r="CG990">
            <v>0</v>
          </cell>
          <cell r="CH990">
            <v>0</v>
          </cell>
          <cell r="CI990">
            <v>0</v>
          </cell>
          <cell r="CJ990">
            <v>0</v>
          </cell>
          <cell r="CK990">
            <v>0</v>
          </cell>
          <cell r="CL990">
            <v>0</v>
          </cell>
          <cell r="CM990">
            <v>0</v>
          </cell>
          <cell r="CN990">
            <v>0</v>
          </cell>
          <cell r="CO990">
            <v>0</v>
          </cell>
          <cell r="CP990">
            <v>0</v>
          </cell>
          <cell r="CQ990">
            <v>0</v>
          </cell>
          <cell r="CR990">
            <v>0</v>
          </cell>
          <cell r="CS990">
            <v>0</v>
          </cell>
          <cell r="CT990">
            <v>0</v>
          </cell>
          <cell r="CU990">
            <v>0</v>
          </cell>
          <cell r="CV990">
            <v>0</v>
          </cell>
          <cell r="CW990">
            <v>0</v>
          </cell>
          <cell r="CX990">
            <v>0</v>
          </cell>
          <cell r="CY990">
            <v>0</v>
          </cell>
          <cell r="CZ990">
            <v>0</v>
          </cell>
          <cell r="DA990">
            <v>0</v>
          </cell>
          <cell r="DB990">
            <v>0</v>
          </cell>
          <cell r="DC990">
            <v>0</v>
          </cell>
          <cell r="DD990">
            <v>0</v>
          </cell>
          <cell r="DE990">
            <v>0</v>
          </cell>
          <cell r="DF990">
            <v>0</v>
          </cell>
          <cell r="DG990">
            <v>0</v>
          </cell>
          <cell r="DH990">
            <v>0</v>
          </cell>
          <cell r="DI990">
            <v>0</v>
          </cell>
          <cell r="DJ990">
            <v>0</v>
          </cell>
          <cell r="DK990">
            <v>0</v>
          </cell>
          <cell r="DL990">
            <v>0</v>
          </cell>
          <cell r="DM990">
            <v>0</v>
          </cell>
          <cell r="DN990">
            <v>0</v>
          </cell>
          <cell r="DO990">
            <v>0</v>
          </cell>
          <cell r="DP990">
            <v>0</v>
          </cell>
          <cell r="DQ990">
            <v>0</v>
          </cell>
          <cell r="DR990">
            <v>0</v>
          </cell>
          <cell r="DS990">
            <v>0</v>
          </cell>
          <cell r="DT990">
            <v>0</v>
          </cell>
          <cell r="DU990">
            <v>0</v>
          </cell>
          <cell r="DV990">
            <v>0</v>
          </cell>
          <cell r="DW990">
            <v>0</v>
          </cell>
          <cell r="DX990">
            <v>0</v>
          </cell>
          <cell r="DY990">
            <v>0</v>
          </cell>
          <cell r="DZ990">
            <v>0</v>
          </cell>
          <cell r="EA990">
            <v>0</v>
          </cell>
          <cell r="EB990">
            <v>0</v>
          </cell>
          <cell r="EC990">
            <v>0</v>
          </cell>
          <cell r="ED990">
            <v>0</v>
          </cell>
          <cell r="EE990">
            <v>0</v>
          </cell>
          <cell r="EF990">
            <v>0</v>
          </cell>
          <cell r="EG990">
            <v>0</v>
          </cell>
          <cell r="EH990">
            <v>0</v>
          </cell>
          <cell r="EI990">
            <v>0</v>
          </cell>
          <cell r="EJ990">
            <v>0</v>
          </cell>
          <cell r="EK990">
            <v>0</v>
          </cell>
          <cell r="EL990">
            <v>0</v>
          </cell>
          <cell r="EM990">
            <v>0</v>
          </cell>
          <cell r="EN990">
            <v>0</v>
          </cell>
        </row>
        <row r="991">
          <cell r="A991">
            <v>0</v>
          </cell>
          <cell r="B991">
            <v>0</v>
          </cell>
          <cell r="C991">
            <v>0</v>
          </cell>
          <cell r="D991">
            <v>0</v>
          </cell>
          <cell r="E991">
            <v>0</v>
          </cell>
          <cell r="F991">
            <v>0</v>
          </cell>
          <cell r="G991">
            <v>0</v>
          </cell>
          <cell r="I991">
            <v>0</v>
          </cell>
          <cell r="J991">
            <v>0</v>
          </cell>
          <cell r="K991">
            <v>0</v>
          </cell>
          <cell r="L991">
            <v>0</v>
          </cell>
          <cell r="M991">
            <v>0</v>
          </cell>
          <cell r="N991">
            <v>0</v>
          </cell>
          <cell r="O991">
            <v>0</v>
          </cell>
          <cell r="P991">
            <v>0</v>
          </cell>
          <cell r="Q991">
            <v>0</v>
          </cell>
          <cell r="R991">
            <v>0</v>
          </cell>
          <cell r="S991">
            <v>0</v>
          </cell>
          <cell r="T991">
            <v>0</v>
          </cell>
          <cell r="U991">
            <v>0</v>
          </cell>
          <cell r="V991">
            <v>0</v>
          </cell>
          <cell r="W991">
            <v>0</v>
          </cell>
          <cell r="X991">
            <v>0</v>
          </cell>
          <cell r="Y991">
            <v>0</v>
          </cell>
          <cell r="Z991">
            <v>0</v>
          </cell>
          <cell r="AA991">
            <v>0</v>
          </cell>
          <cell r="AB991">
            <v>0</v>
          </cell>
          <cell r="AC991">
            <v>0</v>
          </cell>
          <cell r="AD991">
            <v>0</v>
          </cell>
          <cell r="AE991">
            <v>0</v>
          </cell>
          <cell r="AF991">
            <v>0</v>
          </cell>
          <cell r="AG991">
            <v>0</v>
          </cell>
          <cell r="AH991">
            <v>0</v>
          </cell>
          <cell r="AI991">
            <v>0</v>
          </cell>
          <cell r="AJ991">
            <v>0</v>
          </cell>
          <cell r="AK991">
            <v>0</v>
          </cell>
          <cell r="AL991">
            <v>0</v>
          </cell>
          <cell r="AM991">
            <v>0</v>
          </cell>
          <cell r="AN991">
            <v>0</v>
          </cell>
          <cell r="AO991">
            <v>0</v>
          </cell>
          <cell r="AP991">
            <v>0</v>
          </cell>
          <cell r="AQ991">
            <v>0</v>
          </cell>
          <cell r="AR991">
            <v>0</v>
          </cell>
          <cell r="AS991">
            <v>0</v>
          </cell>
          <cell r="AT991">
            <v>0</v>
          </cell>
          <cell r="AU991">
            <v>0</v>
          </cell>
          <cell r="AV991">
            <v>0</v>
          </cell>
          <cell r="AW991">
            <v>0</v>
          </cell>
          <cell r="AX991">
            <v>0</v>
          </cell>
          <cell r="AY991">
            <v>0</v>
          </cell>
          <cell r="AZ991">
            <v>0</v>
          </cell>
          <cell r="BA991">
            <v>0</v>
          </cell>
          <cell r="BB991">
            <v>0</v>
          </cell>
          <cell r="BC991">
            <v>0</v>
          </cell>
          <cell r="BD991">
            <v>0</v>
          </cell>
          <cell r="BE991">
            <v>0</v>
          </cell>
          <cell r="BF991">
            <v>0</v>
          </cell>
          <cell r="BG991">
            <v>0</v>
          </cell>
          <cell r="BH991">
            <v>0</v>
          </cell>
          <cell r="BI991">
            <v>0</v>
          </cell>
          <cell r="BJ991">
            <v>0</v>
          </cell>
          <cell r="BK991">
            <v>0</v>
          </cell>
          <cell r="BL991">
            <v>0</v>
          </cell>
          <cell r="BM991">
            <v>0</v>
          </cell>
          <cell r="BN991">
            <v>0</v>
          </cell>
          <cell r="BO991">
            <v>0</v>
          </cell>
          <cell r="BP991">
            <v>0</v>
          </cell>
          <cell r="BQ991">
            <v>0</v>
          </cell>
          <cell r="BR991">
            <v>0</v>
          </cell>
          <cell r="BS991">
            <v>0</v>
          </cell>
          <cell r="BT991">
            <v>0</v>
          </cell>
          <cell r="BU991">
            <v>0</v>
          </cell>
          <cell r="BV991">
            <v>0</v>
          </cell>
          <cell r="BW991">
            <v>0</v>
          </cell>
          <cell r="BX991">
            <v>0</v>
          </cell>
          <cell r="BY991">
            <v>0</v>
          </cell>
          <cell r="BZ991">
            <v>0</v>
          </cell>
          <cell r="CA991">
            <v>0</v>
          </cell>
          <cell r="CB991">
            <v>0</v>
          </cell>
          <cell r="CC991">
            <v>0</v>
          </cell>
          <cell r="CD991">
            <v>0</v>
          </cell>
          <cell r="CE991">
            <v>0</v>
          </cell>
          <cell r="CF991">
            <v>0</v>
          </cell>
          <cell r="CG991">
            <v>0</v>
          </cell>
          <cell r="CH991">
            <v>0</v>
          </cell>
          <cell r="CI991">
            <v>0</v>
          </cell>
          <cell r="CJ991">
            <v>0</v>
          </cell>
          <cell r="CK991">
            <v>0</v>
          </cell>
          <cell r="CL991">
            <v>0</v>
          </cell>
          <cell r="CM991">
            <v>0</v>
          </cell>
          <cell r="CN991">
            <v>0</v>
          </cell>
          <cell r="CO991">
            <v>0</v>
          </cell>
          <cell r="CP991">
            <v>0</v>
          </cell>
          <cell r="CQ991">
            <v>0</v>
          </cell>
          <cell r="CR991">
            <v>0</v>
          </cell>
          <cell r="CS991">
            <v>0</v>
          </cell>
          <cell r="CT991">
            <v>0</v>
          </cell>
          <cell r="CU991">
            <v>0</v>
          </cell>
          <cell r="CV991">
            <v>0</v>
          </cell>
          <cell r="CW991">
            <v>0</v>
          </cell>
          <cell r="CX991">
            <v>0</v>
          </cell>
          <cell r="CY991">
            <v>0</v>
          </cell>
          <cell r="CZ991">
            <v>0</v>
          </cell>
          <cell r="DA991">
            <v>0</v>
          </cell>
          <cell r="DB991">
            <v>0</v>
          </cell>
          <cell r="DC991">
            <v>0</v>
          </cell>
          <cell r="DD991">
            <v>0</v>
          </cell>
          <cell r="DE991">
            <v>0</v>
          </cell>
          <cell r="DF991">
            <v>0</v>
          </cell>
          <cell r="DG991">
            <v>0</v>
          </cell>
          <cell r="DH991">
            <v>0</v>
          </cell>
          <cell r="DI991">
            <v>0</v>
          </cell>
          <cell r="DJ991">
            <v>0</v>
          </cell>
          <cell r="DK991">
            <v>0</v>
          </cell>
          <cell r="DL991">
            <v>0</v>
          </cell>
          <cell r="DM991">
            <v>0</v>
          </cell>
          <cell r="DN991">
            <v>0</v>
          </cell>
          <cell r="DO991">
            <v>0</v>
          </cell>
          <cell r="DP991">
            <v>0</v>
          </cell>
          <cell r="DQ991">
            <v>0</v>
          </cell>
          <cell r="DR991">
            <v>0</v>
          </cell>
          <cell r="DS991">
            <v>0</v>
          </cell>
          <cell r="DT991">
            <v>0</v>
          </cell>
          <cell r="DU991">
            <v>0</v>
          </cell>
          <cell r="DV991">
            <v>0</v>
          </cell>
          <cell r="DW991">
            <v>0</v>
          </cell>
          <cell r="DX991">
            <v>0</v>
          </cell>
          <cell r="DY991">
            <v>0</v>
          </cell>
          <cell r="DZ991">
            <v>0</v>
          </cell>
          <cell r="EA991">
            <v>0</v>
          </cell>
          <cell r="EB991">
            <v>0</v>
          </cell>
          <cell r="EC991">
            <v>0</v>
          </cell>
          <cell r="ED991">
            <v>0</v>
          </cell>
          <cell r="EE991">
            <v>0</v>
          </cell>
          <cell r="EF991">
            <v>0</v>
          </cell>
          <cell r="EG991">
            <v>0</v>
          </cell>
          <cell r="EH991">
            <v>0</v>
          </cell>
          <cell r="EI991">
            <v>0</v>
          </cell>
          <cell r="EJ991">
            <v>0</v>
          </cell>
          <cell r="EK991">
            <v>0</v>
          </cell>
          <cell r="EL991">
            <v>0</v>
          </cell>
          <cell r="EM991">
            <v>0</v>
          </cell>
          <cell r="EN991">
            <v>0</v>
          </cell>
        </row>
        <row r="992">
          <cell r="A992">
            <v>0</v>
          </cell>
          <cell r="B992">
            <v>0</v>
          </cell>
          <cell r="C992">
            <v>0</v>
          </cell>
          <cell r="D992">
            <v>0</v>
          </cell>
          <cell r="E992">
            <v>0</v>
          </cell>
          <cell r="F992">
            <v>0</v>
          </cell>
          <cell r="G992">
            <v>0</v>
          </cell>
          <cell r="I992">
            <v>0</v>
          </cell>
          <cell r="J992">
            <v>0</v>
          </cell>
          <cell r="K992">
            <v>0</v>
          </cell>
          <cell r="L992">
            <v>0</v>
          </cell>
          <cell r="M992">
            <v>0</v>
          </cell>
          <cell r="N992">
            <v>0</v>
          </cell>
          <cell r="O992">
            <v>0</v>
          </cell>
          <cell r="P992">
            <v>0</v>
          </cell>
          <cell r="Q992">
            <v>0</v>
          </cell>
          <cell r="R992">
            <v>0</v>
          </cell>
          <cell r="S992">
            <v>0</v>
          </cell>
          <cell r="T992">
            <v>0</v>
          </cell>
          <cell r="U992">
            <v>0</v>
          </cell>
          <cell r="V992">
            <v>0</v>
          </cell>
          <cell r="W992">
            <v>0</v>
          </cell>
          <cell r="X992">
            <v>0</v>
          </cell>
          <cell r="Y992">
            <v>0</v>
          </cell>
          <cell r="Z992">
            <v>0</v>
          </cell>
          <cell r="AA992">
            <v>0</v>
          </cell>
          <cell r="AB992">
            <v>0</v>
          </cell>
          <cell r="AC992">
            <v>0</v>
          </cell>
          <cell r="AD992">
            <v>0</v>
          </cell>
          <cell r="AE992">
            <v>0</v>
          </cell>
          <cell r="AF992">
            <v>0</v>
          </cell>
          <cell r="AG992">
            <v>0</v>
          </cell>
          <cell r="AH992">
            <v>0</v>
          </cell>
          <cell r="AI992">
            <v>0</v>
          </cell>
          <cell r="AJ992">
            <v>0</v>
          </cell>
          <cell r="AK992">
            <v>0</v>
          </cell>
          <cell r="AL992">
            <v>0</v>
          </cell>
          <cell r="AM992">
            <v>0</v>
          </cell>
          <cell r="AN992">
            <v>0</v>
          </cell>
          <cell r="AO992">
            <v>0</v>
          </cell>
          <cell r="AP992">
            <v>0</v>
          </cell>
          <cell r="AQ992">
            <v>0</v>
          </cell>
          <cell r="AR992">
            <v>0</v>
          </cell>
          <cell r="AS992">
            <v>0</v>
          </cell>
          <cell r="AT992">
            <v>0</v>
          </cell>
          <cell r="AU992">
            <v>0</v>
          </cell>
          <cell r="AV992">
            <v>0</v>
          </cell>
          <cell r="AW992">
            <v>0</v>
          </cell>
          <cell r="AX992">
            <v>0</v>
          </cell>
          <cell r="AY992">
            <v>0</v>
          </cell>
          <cell r="AZ992">
            <v>0</v>
          </cell>
          <cell r="BA992">
            <v>0</v>
          </cell>
          <cell r="BB992">
            <v>0</v>
          </cell>
          <cell r="BC992">
            <v>0</v>
          </cell>
          <cell r="BD992">
            <v>0</v>
          </cell>
          <cell r="BE992">
            <v>0</v>
          </cell>
          <cell r="BF992">
            <v>0</v>
          </cell>
          <cell r="BG992">
            <v>0</v>
          </cell>
          <cell r="BH992">
            <v>0</v>
          </cell>
          <cell r="BI992">
            <v>0</v>
          </cell>
          <cell r="BJ992">
            <v>0</v>
          </cell>
          <cell r="BK992">
            <v>0</v>
          </cell>
          <cell r="BL992">
            <v>0</v>
          </cell>
          <cell r="BM992">
            <v>0</v>
          </cell>
          <cell r="BN992">
            <v>0</v>
          </cell>
          <cell r="BO992">
            <v>0</v>
          </cell>
          <cell r="BP992">
            <v>0</v>
          </cell>
          <cell r="BQ992">
            <v>0</v>
          </cell>
          <cell r="BR992">
            <v>0</v>
          </cell>
          <cell r="BS992">
            <v>0</v>
          </cell>
          <cell r="BT992">
            <v>0</v>
          </cell>
          <cell r="BU992">
            <v>0</v>
          </cell>
          <cell r="BV992">
            <v>0</v>
          </cell>
          <cell r="BW992">
            <v>0</v>
          </cell>
          <cell r="BX992">
            <v>0</v>
          </cell>
          <cell r="BY992">
            <v>0</v>
          </cell>
          <cell r="BZ992">
            <v>0</v>
          </cell>
          <cell r="CA992">
            <v>0</v>
          </cell>
          <cell r="CB992">
            <v>0</v>
          </cell>
          <cell r="CC992">
            <v>0</v>
          </cell>
          <cell r="CD992">
            <v>0</v>
          </cell>
          <cell r="CE992">
            <v>0</v>
          </cell>
          <cell r="CF992">
            <v>0</v>
          </cell>
          <cell r="CG992">
            <v>0</v>
          </cell>
          <cell r="CH992">
            <v>0</v>
          </cell>
          <cell r="CI992">
            <v>0</v>
          </cell>
          <cell r="CJ992">
            <v>0</v>
          </cell>
          <cell r="CK992">
            <v>0</v>
          </cell>
          <cell r="CL992">
            <v>0</v>
          </cell>
          <cell r="CM992">
            <v>0</v>
          </cell>
          <cell r="CN992">
            <v>0</v>
          </cell>
          <cell r="CO992">
            <v>0</v>
          </cell>
          <cell r="CP992">
            <v>0</v>
          </cell>
          <cell r="CQ992">
            <v>0</v>
          </cell>
          <cell r="CR992">
            <v>0</v>
          </cell>
          <cell r="CS992">
            <v>0</v>
          </cell>
          <cell r="CT992">
            <v>0</v>
          </cell>
          <cell r="CU992">
            <v>0</v>
          </cell>
          <cell r="CV992">
            <v>0</v>
          </cell>
          <cell r="CW992">
            <v>0</v>
          </cell>
          <cell r="CX992">
            <v>0</v>
          </cell>
          <cell r="CY992">
            <v>0</v>
          </cell>
          <cell r="CZ992">
            <v>0</v>
          </cell>
          <cell r="DA992">
            <v>0</v>
          </cell>
          <cell r="DB992">
            <v>0</v>
          </cell>
          <cell r="DC992">
            <v>0</v>
          </cell>
          <cell r="DD992">
            <v>0</v>
          </cell>
          <cell r="DE992">
            <v>0</v>
          </cell>
          <cell r="DF992">
            <v>0</v>
          </cell>
          <cell r="DG992">
            <v>0</v>
          </cell>
          <cell r="DH992">
            <v>0</v>
          </cell>
          <cell r="DI992">
            <v>0</v>
          </cell>
          <cell r="DJ992">
            <v>0</v>
          </cell>
          <cell r="DK992">
            <v>0</v>
          </cell>
          <cell r="DL992">
            <v>0</v>
          </cell>
          <cell r="DM992">
            <v>0</v>
          </cell>
          <cell r="DN992">
            <v>0</v>
          </cell>
          <cell r="DO992">
            <v>0</v>
          </cell>
          <cell r="DP992">
            <v>0</v>
          </cell>
          <cell r="DQ992">
            <v>0</v>
          </cell>
          <cell r="DR992">
            <v>0</v>
          </cell>
          <cell r="DS992">
            <v>0</v>
          </cell>
          <cell r="DT992">
            <v>0</v>
          </cell>
          <cell r="DU992">
            <v>0</v>
          </cell>
          <cell r="DV992">
            <v>0</v>
          </cell>
          <cell r="DW992">
            <v>0</v>
          </cell>
          <cell r="DX992">
            <v>0</v>
          </cell>
          <cell r="DY992">
            <v>0</v>
          </cell>
          <cell r="DZ992">
            <v>0</v>
          </cell>
          <cell r="EA992">
            <v>0</v>
          </cell>
          <cell r="EB992">
            <v>0</v>
          </cell>
          <cell r="EC992">
            <v>0</v>
          </cell>
          <cell r="ED992">
            <v>0</v>
          </cell>
          <cell r="EE992">
            <v>0</v>
          </cell>
          <cell r="EF992">
            <v>0</v>
          </cell>
          <cell r="EG992">
            <v>0</v>
          </cell>
          <cell r="EH992">
            <v>0</v>
          </cell>
          <cell r="EI992">
            <v>0</v>
          </cell>
          <cell r="EJ992">
            <v>0</v>
          </cell>
          <cell r="EK992">
            <v>0</v>
          </cell>
          <cell r="EL992">
            <v>0</v>
          </cell>
          <cell r="EM992">
            <v>0</v>
          </cell>
          <cell r="EN992">
            <v>0</v>
          </cell>
        </row>
        <row r="993">
          <cell r="A993">
            <v>0</v>
          </cell>
          <cell r="B993">
            <v>0</v>
          </cell>
          <cell r="C993">
            <v>0</v>
          </cell>
          <cell r="D993">
            <v>0</v>
          </cell>
          <cell r="E993">
            <v>0</v>
          </cell>
          <cell r="F993">
            <v>0</v>
          </cell>
          <cell r="G993">
            <v>0</v>
          </cell>
          <cell r="I993">
            <v>0</v>
          </cell>
          <cell r="J993">
            <v>0</v>
          </cell>
          <cell r="K993">
            <v>0</v>
          </cell>
          <cell r="L993">
            <v>0</v>
          </cell>
          <cell r="M993">
            <v>0</v>
          </cell>
          <cell r="N993">
            <v>0</v>
          </cell>
          <cell r="O993">
            <v>0</v>
          </cell>
          <cell r="P993">
            <v>0</v>
          </cell>
          <cell r="Q993">
            <v>0</v>
          </cell>
          <cell r="R993">
            <v>0</v>
          </cell>
          <cell r="S993">
            <v>0</v>
          </cell>
          <cell r="T993">
            <v>0</v>
          </cell>
          <cell r="U993">
            <v>0</v>
          </cell>
          <cell r="V993">
            <v>0</v>
          </cell>
          <cell r="W993">
            <v>0</v>
          </cell>
          <cell r="X993">
            <v>0</v>
          </cell>
          <cell r="Y993">
            <v>0</v>
          </cell>
          <cell r="Z993">
            <v>0</v>
          </cell>
          <cell r="AA993">
            <v>0</v>
          </cell>
          <cell r="AB993">
            <v>0</v>
          </cell>
          <cell r="AC993">
            <v>0</v>
          </cell>
          <cell r="AD993">
            <v>0</v>
          </cell>
          <cell r="AE993">
            <v>0</v>
          </cell>
          <cell r="AF993">
            <v>0</v>
          </cell>
          <cell r="AG993">
            <v>0</v>
          </cell>
          <cell r="AH993">
            <v>0</v>
          </cell>
          <cell r="AI993">
            <v>0</v>
          </cell>
          <cell r="AJ993">
            <v>0</v>
          </cell>
          <cell r="AK993">
            <v>0</v>
          </cell>
          <cell r="AL993">
            <v>0</v>
          </cell>
          <cell r="AM993">
            <v>0</v>
          </cell>
          <cell r="AN993">
            <v>0</v>
          </cell>
          <cell r="AO993">
            <v>0</v>
          </cell>
          <cell r="AP993">
            <v>0</v>
          </cell>
          <cell r="AQ993">
            <v>0</v>
          </cell>
          <cell r="AR993">
            <v>0</v>
          </cell>
          <cell r="AS993">
            <v>0</v>
          </cell>
          <cell r="AT993">
            <v>0</v>
          </cell>
          <cell r="AU993">
            <v>0</v>
          </cell>
          <cell r="AV993">
            <v>0</v>
          </cell>
          <cell r="AW993">
            <v>0</v>
          </cell>
          <cell r="AX993">
            <v>0</v>
          </cell>
          <cell r="AY993">
            <v>0</v>
          </cell>
          <cell r="AZ993">
            <v>0</v>
          </cell>
          <cell r="BA993">
            <v>0</v>
          </cell>
          <cell r="BB993">
            <v>0</v>
          </cell>
          <cell r="BC993">
            <v>0</v>
          </cell>
          <cell r="BD993">
            <v>0</v>
          </cell>
          <cell r="BE993">
            <v>0</v>
          </cell>
          <cell r="BF993">
            <v>0</v>
          </cell>
          <cell r="BG993">
            <v>0</v>
          </cell>
          <cell r="BH993">
            <v>0</v>
          </cell>
          <cell r="BI993">
            <v>0</v>
          </cell>
          <cell r="BJ993">
            <v>0</v>
          </cell>
          <cell r="BK993">
            <v>0</v>
          </cell>
          <cell r="BL993">
            <v>0</v>
          </cell>
          <cell r="BM993">
            <v>0</v>
          </cell>
          <cell r="BN993">
            <v>0</v>
          </cell>
          <cell r="BO993">
            <v>0</v>
          </cell>
          <cell r="BP993">
            <v>0</v>
          </cell>
          <cell r="BQ993">
            <v>0</v>
          </cell>
          <cell r="BR993">
            <v>0</v>
          </cell>
          <cell r="BS993">
            <v>0</v>
          </cell>
          <cell r="BT993">
            <v>0</v>
          </cell>
          <cell r="BU993">
            <v>0</v>
          </cell>
          <cell r="BV993">
            <v>0</v>
          </cell>
          <cell r="BW993">
            <v>0</v>
          </cell>
          <cell r="BX993">
            <v>0</v>
          </cell>
          <cell r="BY993">
            <v>0</v>
          </cell>
          <cell r="BZ993">
            <v>0</v>
          </cell>
          <cell r="CA993">
            <v>0</v>
          </cell>
          <cell r="CB993">
            <v>0</v>
          </cell>
          <cell r="CC993">
            <v>0</v>
          </cell>
          <cell r="CD993">
            <v>0</v>
          </cell>
          <cell r="CE993">
            <v>0</v>
          </cell>
          <cell r="CF993">
            <v>0</v>
          </cell>
          <cell r="CG993">
            <v>0</v>
          </cell>
          <cell r="CH993">
            <v>0</v>
          </cell>
          <cell r="CI993">
            <v>0</v>
          </cell>
          <cell r="CJ993">
            <v>0</v>
          </cell>
          <cell r="CK993">
            <v>0</v>
          </cell>
          <cell r="CL993">
            <v>0</v>
          </cell>
          <cell r="CM993">
            <v>0</v>
          </cell>
          <cell r="CN993">
            <v>0</v>
          </cell>
          <cell r="CO993">
            <v>0</v>
          </cell>
          <cell r="CP993">
            <v>0</v>
          </cell>
          <cell r="CQ993">
            <v>0</v>
          </cell>
          <cell r="CR993">
            <v>0</v>
          </cell>
          <cell r="CS993">
            <v>0</v>
          </cell>
          <cell r="CT993">
            <v>0</v>
          </cell>
          <cell r="CU993">
            <v>0</v>
          </cell>
          <cell r="CV993">
            <v>0</v>
          </cell>
          <cell r="CW993">
            <v>0</v>
          </cell>
          <cell r="CX993">
            <v>0</v>
          </cell>
          <cell r="CY993">
            <v>0</v>
          </cell>
          <cell r="CZ993">
            <v>0</v>
          </cell>
          <cell r="DA993">
            <v>0</v>
          </cell>
          <cell r="DB993">
            <v>0</v>
          </cell>
          <cell r="DC993">
            <v>0</v>
          </cell>
          <cell r="DD993">
            <v>0</v>
          </cell>
          <cell r="DE993">
            <v>0</v>
          </cell>
          <cell r="DF993">
            <v>0</v>
          </cell>
          <cell r="DG993">
            <v>0</v>
          </cell>
          <cell r="DH993">
            <v>0</v>
          </cell>
          <cell r="DI993">
            <v>0</v>
          </cell>
          <cell r="DJ993">
            <v>0</v>
          </cell>
          <cell r="DK993">
            <v>0</v>
          </cell>
          <cell r="DL993">
            <v>0</v>
          </cell>
          <cell r="DM993">
            <v>0</v>
          </cell>
          <cell r="DN993">
            <v>0</v>
          </cell>
          <cell r="DO993">
            <v>0</v>
          </cell>
          <cell r="DP993">
            <v>0</v>
          </cell>
          <cell r="DQ993">
            <v>0</v>
          </cell>
          <cell r="DR993">
            <v>0</v>
          </cell>
          <cell r="DS993">
            <v>0</v>
          </cell>
          <cell r="DT993">
            <v>0</v>
          </cell>
          <cell r="DU993">
            <v>0</v>
          </cell>
          <cell r="DV993">
            <v>0</v>
          </cell>
          <cell r="DW993">
            <v>0</v>
          </cell>
          <cell r="DX993">
            <v>0</v>
          </cell>
          <cell r="DY993">
            <v>0</v>
          </cell>
          <cell r="DZ993">
            <v>0</v>
          </cell>
          <cell r="EA993">
            <v>0</v>
          </cell>
          <cell r="EB993">
            <v>0</v>
          </cell>
          <cell r="EC993">
            <v>0</v>
          </cell>
          <cell r="ED993">
            <v>0</v>
          </cell>
          <cell r="EE993">
            <v>0</v>
          </cell>
          <cell r="EF993">
            <v>0</v>
          </cell>
          <cell r="EG993">
            <v>0</v>
          </cell>
          <cell r="EH993">
            <v>0</v>
          </cell>
          <cell r="EI993">
            <v>0</v>
          </cell>
          <cell r="EJ993">
            <v>0</v>
          </cell>
          <cell r="EK993">
            <v>0</v>
          </cell>
          <cell r="EL993">
            <v>0</v>
          </cell>
          <cell r="EM993">
            <v>0</v>
          </cell>
          <cell r="EN993">
            <v>0</v>
          </cell>
        </row>
        <row r="994">
          <cell r="A994">
            <v>0</v>
          </cell>
          <cell r="B994">
            <v>0</v>
          </cell>
          <cell r="C994">
            <v>0</v>
          </cell>
          <cell r="D994">
            <v>0</v>
          </cell>
          <cell r="E994">
            <v>0</v>
          </cell>
          <cell r="F994">
            <v>0</v>
          </cell>
          <cell r="G994">
            <v>0</v>
          </cell>
          <cell r="I994">
            <v>0</v>
          </cell>
          <cell r="J994">
            <v>0</v>
          </cell>
          <cell r="K994">
            <v>0</v>
          </cell>
          <cell r="L994">
            <v>0</v>
          </cell>
          <cell r="M994">
            <v>0</v>
          </cell>
          <cell r="N994">
            <v>0</v>
          </cell>
          <cell r="O994">
            <v>0</v>
          </cell>
          <cell r="P994">
            <v>0</v>
          </cell>
          <cell r="Q994">
            <v>0</v>
          </cell>
          <cell r="R994">
            <v>0</v>
          </cell>
          <cell r="S994">
            <v>0</v>
          </cell>
          <cell r="T994">
            <v>0</v>
          </cell>
          <cell r="U994">
            <v>0</v>
          </cell>
          <cell r="V994">
            <v>0</v>
          </cell>
          <cell r="W994">
            <v>0</v>
          </cell>
          <cell r="X994">
            <v>0</v>
          </cell>
          <cell r="Y994">
            <v>0</v>
          </cell>
          <cell r="Z994">
            <v>0</v>
          </cell>
          <cell r="AA994">
            <v>0</v>
          </cell>
          <cell r="AB994">
            <v>0</v>
          </cell>
          <cell r="AC994">
            <v>0</v>
          </cell>
          <cell r="AD994">
            <v>0</v>
          </cell>
          <cell r="AE994">
            <v>0</v>
          </cell>
          <cell r="AF994">
            <v>0</v>
          </cell>
          <cell r="AG994">
            <v>0</v>
          </cell>
          <cell r="AH994">
            <v>0</v>
          </cell>
          <cell r="AI994">
            <v>0</v>
          </cell>
          <cell r="AJ994">
            <v>0</v>
          </cell>
          <cell r="AK994">
            <v>0</v>
          </cell>
          <cell r="AL994">
            <v>0</v>
          </cell>
          <cell r="AM994">
            <v>0</v>
          </cell>
          <cell r="AN994">
            <v>0</v>
          </cell>
          <cell r="AO994">
            <v>0</v>
          </cell>
          <cell r="AP994">
            <v>0</v>
          </cell>
          <cell r="AQ994">
            <v>0</v>
          </cell>
          <cell r="AR994">
            <v>0</v>
          </cell>
          <cell r="AS994">
            <v>0</v>
          </cell>
          <cell r="AT994">
            <v>0</v>
          </cell>
          <cell r="AU994">
            <v>0</v>
          </cell>
          <cell r="AV994">
            <v>0</v>
          </cell>
          <cell r="AW994">
            <v>0</v>
          </cell>
          <cell r="AX994">
            <v>0</v>
          </cell>
          <cell r="AY994">
            <v>0</v>
          </cell>
          <cell r="AZ994">
            <v>0</v>
          </cell>
          <cell r="BA994">
            <v>0</v>
          </cell>
          <cell r="BB994">
            <v>0</v>
          </cell>
          <cell r="BC994">
            <v>0</v>
          </cell>
          <cell r="BD994">
            <v>0</v>
          </cell>
          <cell r="BE994">
            <v>0</v>
          </cell>
          <cell r="BF994">
            <v>0</v>
          </cell>
          <cell r="BG994">
            <v>0</v>
          </cell>
          <cell r="BH994">
            <v>0</v>
          </cell>
          <cell r="BI994">
            <v>0</v>
          </cell>
          <cell r="BJ994">
            <v>0</v>
          </cell>
          <cell r="BK994">
            <v>0</v>
          </cell>
          <cell r="BL994">
            <v>0</v>
          </cell>
          <cell r="BM994">
            <v>0</v>
          </cell>
          <cell r="BN994">
            <v>0</v>
          </cell>
          <cell r="BO994">
            <v>0</v>
          </cell>
          <cell r="BP994">
            <v>0</v>
          </cell>
          <cell r="BQ994">
            <v>0</v>
          </cell>
          <cell r="BR994">
            <v>0</v>
          </cell>
          <cell r="BS994">
            <v>0</v>
          </cell>
          <cell r="BT994">
            <v>0</v>
          </cell>
          <cell r="BU994">
            <v>0</v>
          </cell>
          <cell r="BV994">
            <v>0</v>
          </cell>
          <cell r="BW994">
            <v>0</v>
          </cell>
          <cell r="BX994">
            <v>0</v>
          </cell>
          <cell r="BY994">
            <v>0</v>
          </cell>
          <cell r="BZ994">
            <v>0</v>
          </cell>
          <cell r="CA994">
            <v>0</v>
          </cell>
          <cell r="CB994">
            <v>0</v>
          </cell>
          <cell r="CC994">
            <v>0</v>
          </cell>
          <cell r="CD994">
            <v>0</v>
          </cell>
          <cell r="CE994">
            <v>0</v>
          </cell>
          <cell r="CF994">
            <v>0</v>
          </cell>
          <cell r="CG994">
            <v>0</v>
          </cell>
          <cell r="CH994">
            <v>0</v>
          </cell>
          <cell r="CI994">
            <v>0</v>
          </cell>
          <cell r="CJ994">
            <v>0</v>
          </cell>
          <cell r="CK994">
            <v>0</v>
          </cell>
          <cell r="CL994">
            <v>0</v>
          </cell>
          <cell r="CM994">
            <v>0</v>
          </cell>
          <cell r="CN994">
            <v>0</v>
          </cell>
          <cell r="CO994">
            <v>0</v>
          </cell>
          <cell r="CP994">
            <v>0</v>
          </cell>
          <cell r="CQ994">
            <v>0</v>
          </cell>
          <cell r="CR994">
            <v>0</v>
          </cell>
          <cell r="CS994">
            <v>0</v>
          </cell>
          <cell r="CT994">
            <v>0</v>
          </cell>
          <cell r="CU994">
            <v>0</v>
          </cell>
          <cell r="CV994">
            <v>0</v>
          </cell>
          <cell r="CW994">
            <v>0</v>
          </cell>
          <cell r="CX994">
            <v>0</v>
          </cell>
          <cell r="CY994">
            <v>0</v>
          </cell>
          <cell r="CZ994">
            <v>0</v>
          </cell>
          <cell r="DA994">
            <v>0</v>
          </cell>
          <cell r="DB994">
            <v>0</v>
          </cell>
          <cell r="DC994">
            <v>0</v>
          </cell>
          <cell r="DD994">
            <v>0</v>
          </cell>
          <cell r="DE994">
            <v>0</v>
          </cell>
          <cell r="DF994">
            <v>0</v>
          </cell>
          <cell r="DG994">
            <v>0</v>
          </cell>
          <cell r="DH994">
            <v>0</v>
          </cell>
          <cell r="DI994">
            <v>0</v>
          </cell>
          <cell r="DJ994">
            <v>0</v>
          </cell>
          <cell r="DK994">
            <v>0</v>
          </cell>
          <cell r="DL994">
            <v>0</v>
          </cell>
          <cell r="DM994">
            <v>0</v>
          </cell>
          <cell r="DN994">
            <v>0</v>
          </cell>
          <cell r="DO994">
            <v>0</v>
          </cell>
          <cell r="DP994">
            <v>0</v>
          </cell>
          <cell r="DQ994">
            <v>0</v>
          </cell>
          <cell r="DR994">
            <v>0</v>
          </cell>
          <cell r="DS994">
            <v>0</v>
          </cell>
          <cell r="DT994">
            <v>0</v>
          </cell>
          <cell r="DU994">
            <v>0</v>
          </cell>
          <cell r="DV994">
            <v>0</v>
          </cell>
          <cell r="DW994">
            <v>0</v>
          </cell>
          <cell r="DX994">
            <v>0</v>
          </cell>
          <cell r="DY994">
            <v>0</v>
          </cell>
          <cell r="DZ994">
            <v>0</v>
          </cell>
          <cell r="EA994">
            <v>0</v>
          </cell>
          <cell r="EB994">
            <v>0</v>
          </cell>
          <cell r="EC994">
            <v>0</v>
          </cell>
          <cell r="ED994">
            <v>0</v>
          </cell>
          <cell r="EE994">
            <v>0</v>
          </cell>
          <cell r="EF994">
            <v>0</v>
          </cell>
          <cell r="EG994">
            <v>0</v>
          </cell>
          <cell r="EH994">
            <v>0</v>
          </cell>
          <cell r="EI994">
            <v>0</v>
          </cell>
          <cell r="EJ994">
            <v>0</v>
          </cell>
          <cell r="EK994">
            <v>0</v>
          </cell>
          <cell r="EL994">
            <v>0</v>
          </cell>
          <cell r="EM994">
            <v>0</v>
          </cell>
          <cell r="EN994">
            <v>0</v>
          </cell>
        </row>
        <row r="995">
          <cell r="A995">
            <v>0</v>
          </cell>
          <cell r="B995">
            <v>0</v>
          </cell>
          <cell r="C995">
            <v>0</v>
          </cell>
          <cell r="D995">
            <v>0</v>
          </cell>
          <cell r="E995">
            <v>0</v>
          </cell>
          <cell r="F995">
            <v>0</v>
          </cell>
          <cell r="G995">
            <v>0</v>
          </cell>
          <cell r="I995">
            <v>0</v>
          </cell>
          <cell r="J995">
            <v>0</v>
          </cell>
          <cell r="K995">
            <v>0</v>
          </cell>
          <cell r="L995">
            <v>0</v>
          </cell>
          <cell r="M995">
            <v>0</v>
          </cell>
          <cell r="N995">
            <v>0</v>
          </cell>
          <cell r="O995">
            <v>0</v>
          </cell>
          <cell r="P995">
            <v>0</v>
          </cell>
          <cell r="Q995">
            <v>0</v>
          </cell>
          <cell r="R995">
            <v>0</v>
          </cell>
          <cell r="S995">
            <v>0</v>
          </cell>
          <cell r="T995">
            <v>0</v>
          </cell>
          <cell r="U995">
            <v>0</v>
          </cell>
          <cell r="V995">
            <v>0</v>
          </cell>
          <cell r="W995">
            <v>0</v>
          </cell>
          <cell r="X995">
            <v>0</v>
          </cell>
          <cell r="Y995">
            <v>0</v>
          </cell>
          <cell r="Z995">
            <v>0</v>
          </cell>
          <cell r="AA995">
            <v>0</v>
          </cell>
          <cell r="AB995">
            <v>0</v>
          </cell>
          <cell r="AC995">
            <v>0</v>
          </cell>
          <cell r="AD995">
            <v>0</v>
          </cell>
          <cell r="AE995">
            <v>0</v>
          </cell>
          <cell r="AF995">
            <v>0</v>
          </cell>
          <cell r="AG995">
            <v>0</v>
          </cell>
          <cell r="AH995">
            <v>0</v>
          </cell>
          <cell r="AI995">
            <v>0</v>
          </cell>
          <cell r="AJ995">
            <v>0</v>
          </cell>
          <cell r="AK995">
            <v>0</v>
          </cell>
          <cell r="AL995">
            <v>0</v>
          </cell>
          <cell r="AM995">
            <v>0</v>
          </cell>
          <cell r="AN995">
            <v>0</v>
          </cell>
          <cell r="AO995">
            <v>0</v>
          </cell>
          <cell r="AP995">
            <v>0</v>
          </cell>
          <cell r="AQ995">
            <v>0</v>
          </cell>
          <cell r="AR995">
            <v>0</v>
          </cell>
          <cell r="AS995">
            <v>0</v>
          </cell>
          <cell r="AT995">
            <v>0</v>
          </cell>
          <cell r="AU995">
            <v>0</v>
          </cell>
          <cell r="AV995">
            <v>0</v>
          </cell>
          <cell r="AW995">
            <v>0</v>
          </cell>
          <cell r="AX995">
            <v>0</v>
          </cell>
          <cell r="AY995">
            <v>0</v>
          </cell>
          <cell r="AZ995">
            <v>0</v>
          </cell>
          <cell r="BA995">
            <v>0</v>
          </cell>
          <cell r="BB995">
            <v>0</v>
          </cell>
          <cell r="BC995">
            <v>0</v>
          </cell>
          <cell r="BD995">
            <v>0</v>
          </cell>
          <cell r="BE995">
            <v>0</v>
          </cell>
          <cell r="BF995">
            <v>0</v>
          </cell>
          <cell r="BG995">
            <v>0</v>
          </cell>
          <cell r="BH995">
            <v>0</v>
          </cell>
          <cell r="BI995">
            <v>0</v>
          </cell>
          <cell r="BJ995">
            <v>0</v>
          </cell>
          <cell r="BK995">
            <v>0</v>
          </cell>
          <cell r="BL995">
            <v>0</v>
          </cell>
          <cell r="BM995">
            <v>0</v>
          </cell>
          <cell r="BN995">
            <v>0</v>
          </cell>
          <cell r="BO995">
            <v>0</v>
          </cell>
          <cell r="BP995">
            <v>0</v>
          </cell>
          <cell r="BQ995">
            <v>0</v>
          </cell>
          <cell r="BR995">
            <v>0</v>
          </cell>
          <cell r="BS995">
            <v>0</v>
          </cell>
          <cell r="BT995">
            <v>0</v>
          </cell>
          <cell r="BU995">
            <v>0</v>
          </cell>
          <cell r="BV995">
            <v>0</v>
          </cell>
          <cell r="BW995">
            <v>0</v>
          </cell>
          <cell r="BX995">
            <v>0</v>
          </cell>
          <cell r="BY995">
            <v>0</v>
          </cell>
          <cell r="BZ995">
            <v>0</v>
          </cell>
          <cell r="CA995">
            <v>0</v>
          </cell>
          <cell r="CB995">
            <v>0</v>
          </cell>
          <cell r="CC995">
            <v>0</v>
          </cell>
          <cell r="CD995">
            <v>0</v>
          </cell>
          <cell r="CE995">
            <v>0</v>
          </cell>
          <cell r="CF995">
            <v>0</v>
          </cell>
          <cell r="CG995">
            <v>0</v>
          </cell>
          <cell r="CH995">
            <v>0</v>
          </cell>
          <cell r="CI995">
            <v>0</v>
          </cell>
          <cell r="CJ995">
            <v>0</v>
          </cell>
          <cell r="CK995">
            <v>0</v>
          </cell>
          <cell r="CL995">
            <v>0</v>
          </cell>
          <cell r="CM995">
            <v>0</v>
          </cell>
          <cell r="CN995">
            <v>0</v>
          </cell>
          <cell r="CO995">
            <v>0</v>
          </cell>
          <cell r="CP995">
            <v>0</v>
          </cell>
          <cell r="CQ995">
            <v>0</v>
          </cell>
          <cell r="CR995">
            <v>0</v>
          </cell>
          <cell r="CS995">
            <v>0</v>
          </cell>
          <cell r="CT995">
            <v>0</v>
          </cell>
          <cell r="CU995">
            <v>0</v>
          </cell>
          <cell r="CV995">
            <v>0</v>
          </cell>
          <cell r="CW995">
            <v>0</v>
          </cell>
          <cell r="CX995">
            <v>0</v>
          </cell>
          <cell r="CY995">
            <v>0</v>
          </cell>
          <cell r="CZ995">
            <v>0</v>
          </cell>
          <cell r="DA995">
            <v>0</v>
          </cell>
          <cell r="DB995">
            <v>0</v>
          </cell>
          <cell r="DC995">
            <v>0</v>
          </cell>
          <cell r="DD995">
            <v>0</v>
          </cell>
          <cell r="DE995">
            <v>0</v>
          </cell>
          <cell r="DF995">
            <v>0</v>
          </cell>
          <cell r="DG995">
            <v>0</v>
          </cell>
          <cell r="DH995">
            <v>0</v>
          </cell>
          <cell r="DI995">
            <v>0</v>
          </cell>
          <cell r="DJ995">
            <v>0</v>
          </cell>
          <cell r="DK995">
            <v>0</v>
          </cell>
          <cell r="DL995">
            <v>0</v>
          </cell>
          <cell r="DM995">
            <v>0</v>
          </cell>
          <cell r="DN995">
            <v>0</v>
          </cell>
          <cell r="DO995">
            <v>0</v>
          </cell>
          <cell r="DP995">
            <v>0</v>
          </cell>
          <cell r="DQ995">
            <v>0</v>
          </cell>
          <cell r="DR995">
            <v>0</v>
          </cell>
          <cell r="DS995">
            <v>0</v>
          </cell>
          <cell r="DT995">
            <v>0</v>
          </cell>
          <cell r="DU995">
            <v>0</v>
          </cell>
          <cell r="DV995">
            <v>0</v>
          </cell>
          <cell r="DW995">
            <v>0</v>
          </cell>
          <cell r="DX995">
            <v>0</v>
          </cell>
          <cell r="DY995">
            <v>0</v>
          </cell>
          <cell r="DZ995">
            <v>0</v>
          </cell>
          <cell r="EA995">
            <v>0</v>
          </cell>
          <cell r="EB995">
            <v>0</v>
          </cell>
          <cell r="EC995">
            <v>0</v>
          </cell>
          <cell r="ED995">
            <v>0</v>
          </cell>
          <cell r="EE995">
            <v>0</v>
          </cell>
          <cell r="EF995">
            <v>0</v>
          </cell>
          <cell r="EG995">
            <v>0</v>
          </cell>
          <cell r="EH995">
            <v>0</v>
          </cell>
          <cell r="EI995">
            <v>0</v>
          </cell>
          <cell r="EJ995">
            <v>0</v>
          </cell>
          <cell r="EK995">
            <v>0</v>
          </cell>
          <cell r="EL995">
            <v>0</v>
          </cell>
          <cell r="EM995">
            <v>0</v>
          </cell>
          <cell r="EN995">
            <v>0</v>
          </cell>
        </row>
        <row r="996">
          <cell r="A996">
            <v>0</v>
          </cell>
          <cell r="B996">
            <v>0</v>
          </cell>
          <cell r="C996">
            <v>0</v>
          </cell>
          <cell r="D996">
            <v>0</v>
          </cell>
          <cell r="E996">
            <v>0</v>
          </cell>
          <cell r="F996">
            <v>0</v>
          </cell>
          <cell r="G996">
            <v>0</v>
          </cell>
          <cell r="I996">
            <v>0</v>
          </cell>
          <cell r="J996">
            <v>0</v>
          </cell>
          <cell r="K996">
            <v>0</v>
          </cell>
          <cell r="L996">
            <v>0</v>
          </cell>
          <cell r="M996">
            <v>0</v>
          </cell>
          <cell r="N996">
            <v>0</v>
          </cell>
          <cell r="O996">
            <v>0</v>
          </cell>
          <cell r="P996">
            <v>0</v>
          </cell>
          <cell r="Q996">
            <v>0</v>
          </cell>
          <cell r="R996">
            <v>0</v>
          </cell>
          <cell r="S996">
            <v>0</v>
          </cell>
          <cell r="T996">
            <v>0</v>
          </cell>
          <cell r="U996">
            <v>0</v>
          </cell>
          <cell r="V996">
            <v>0</v>
          </cell>
          <cell r="W996">
            <v>0</v>
          </cell>
          <cell r="X996">
            <v>0</v>
          </cell>
          <cell r="Y996">
            <v>0</v>
          </cell>
          <cell r="Z996">
            <v>0</v>
          </cell>
          <cell r="AA996">
            <v>0</v>
          </cell>
          <cell r="AB996">
            <v>0</v>
          </cell>
          <cell r="AC996">
            <v>0</v>
          </cell>
          <cell r="AD996">
            <v>0</v>
          </cell>
          <cell r="AE996">
            <v>0</v>
          </cell>
          <cell r="AF996">
            <v>0</v>
          </cell>
          <cell r="AG996">
            <v>0</v>
          </cell>
          <cell r="AH996">
            <v>0</v>
          </cell>
          <cell r="AI996">
            <v>0</v>
          </cell>
          <cell r="AJ996">
            <v>0</v>
          </cell>
          <cell r="AK996">
            <v>0</v>
          </cell>
          <cell r="AL996">
            <v>0</v>
          </cell>
          <cell r="AM996">
            <v>0</v>
          </cell>
          <cell r="AN996">
            <v>0</v>
          </cell>
          <cell r="AO996">
            <v>0</v>
          </cell>
          <cell r="AP996">
            <v>0</v>
          </cell>
          <cell r="AQ996">
            <v>0</v>
          </cell>
          <cell r="AR996">
            <v>0</v>
          </cell>
          <cell r="AS996">
            <v>0</v>
          </cell>
          <cell r="AT996">
            <v>0</v>
          </cell>
          <cell r="AU996">
            <v>0</v>
          </cell>
          <cell r="AV996">
            <v>0</v>
          </cell>
          <cell r="AW996">
            <v>0</v>
          </cell>
          <cell r="AX996">
            <v>0</v>
          </cell>
          <cell r="AY996">
            <v>0</v>
          </cell>
          <cell r="AZ996">
            <v>0</v>
          </cell>
          <cell r="BA996">
            <v>0</v>
          </cell>
          <cell r="BB996">
            <v>0</v>
          </cell>
          <cell r="BC996">
            <v>0</v>
          </cell>
          <cell r="BD996">
            <v>0</v>
          </cell>
          <cell r="BE996">
            <v>0</v>
          </cell>
          <cell r="BF996">
            <v>0</v>
          </cell>
          <cell r="BG996">
            <v>0</v>
          </cell>
          <cell r="BH996">
            <v>0</v>
          </cell>
          <cell r="BI996">
            <v>0</v>
          </cell>
          <cell r="BJ996">
            <v>0</v>
          </cell>
          <cell r="BK996">
            <v>0</v>
          </cell>
          <cell r="BL996">
            <v>0</v>
          </cell>
          <cell r="BM996">
            <v>0</v>
          </cell>
          <cell r="BN996">
            <v>0</v>
          </cell>
          <cell r="BO996">
            <v>0</v>
          </cell>
          <cell r="BP996">
            <v>0</v>
          </cell>
          <cell r="BQ996">
            <v>0</v>
          </cell>
          <cell r="BR996">
            <v>0</v>
          </cell>
          <cell r="BS996">
            <v>0</v>
          </cell>
          <cell r="BT996">
            <v>0</v>
          </cell>
          <cell r="BU996">
            <v>0</v>
          </cell>
          <cell r="BV996">
            <v>0</v>
          </cell>
          <cell r="BW996">
            <v>0</v>
          </cell>
          <cell r="BX996">
            <v>0</v>
          </cell>
          <cell r="BY996">
            <v>0</v>
          </cell>
          <cell r="BZ996">
            <v>0</v>
          </cell>
          <cell r="CA996">
            <v>0</v>
          </cell>
          <cell r="CB996">
            <v>0</v>
          </cell>
          <cell r="CC996">
            <v>0</v>
          </cell>
          <cell r="CD996">
            <v>0</v>
          </cell>
          <cell r="CE996">
            <v>0</v>
          </cell>
          <cell r="CF996">
            <v>0</v>
          </cell>
          <cell r="CG996">
            <v>0</v>
          </cell>
          <cell r="CH996">
            <v>0</v>
          </cell>
          <cell r="CI996">
            <v>0</v>
          </cell>
          <cell r="CJ996">
            <v>0</v>
          </cell>
          <cell r="CK996">
            <v>0</v>
          </cell>
          <cell r="CL996">
            <v>0</v>
          </cell>
          <cell r="CM996">
            <v>0</v>
          </cell>
          <cell r="CN996">
            <v>0</v>
          </cell>
          <cell r="CO996">
            <v>0</v>
          </cell>
          <cell r="CP996">
            <v>0</v>
          </cell>
          <cell r="CQ996">
            <v>0</v>
          </cell>
          <cell r="CR996">
            <v>0</v>
          </cell>
          <cell r="CS996">
            <v>0</v>
          </cell>
          <cell r="CT996">
            <v>0</v>
          </cell>
          <cell r="CU996">
            <v>0</v>
          </cell>
          <cell r="CV996">
            <v>0</v>
          </cell>
          <cell r="CW996">
            <v>0</v>
          </cell>
          <cell r="CX996">
            <v>0</v>
          </cell>
          <cell r="CY996">
            <v>0</v>
          </cell>
          <cell r="CZ996">
            <v>0</v>
          </cell>
          <cell r="DA996">
            <v>0</v>
          </cell>
          <cell r="DB996">
            <v>0</v>
          </cell>
          <cell r="DC996">
            <v>0</v>
          </cell>
          <cell r="DD996">
            <v>0</v>
          </cell>
          <cell r="DE996">
            <v>0</v>
          </cell>
          <cell r="DF996">
            <v>0</v>
          </cell>
          <cell r="DG996">
            <v>0</v>
          </cell>
          <cell r="DH996">
            <v>0</v>
          </cell>
          <cell r="DI996">
            <v>0</v>
          </cell>
          <cell r="DJ996">
            <v>0</v>
          </cell>
          <cell r="DK996">
            <v>0</v>
          </cell>
          <cell r="DL996">
            <v>0</v>
          </cell>
          <cell r="DM996">
            <v>0</v>
          </cell>
          <cell r="DN996">
            <v>0</v>
          </cell>
          <cell r="DO996">
            <v>0</v>
          </cell>
          <cell r="DP996">
            <v>0</v>
          </cell>
          <cell r="DQ996">
            <v>0</v>
          </cell>
          <cell r="DR996">
            <v>0</v>
          </cell>
          <cell r="DS996">
            <v>0</v>
          </cell>
          <cell r="DT996">
            <v>0</v>
          </cell>
          <cell r="DU996">
            <v>0</v>
          </cell>
          <cell r="DV996">
            <v>0</v>
          </cell>
          <cell r="DW996">
            <v>0</v>
          </cell>
          <cell r="DX996">
            <v>0</v>
          </cell>
          <cell r="DY996">
            <v>0</v>
          </cell>
          <cell r="DZ996">
            <v>0</v>
          </cell>
          <cell r="EA996">
            <v>0</v>
          </cell>
          <cell r="EB996">
            <v>0</v>
          </cell>
          <cell r="EC996">
            <v>0</v>
          </cell>
          <cell r="ED996">
            <v>0</v>
          </cell>
          <cell r="EE996">
            <v>0</v>
          </cell>
          <cell r="EF996">
            <v>0</v>
          </cell>
          <cell r="EG996">
            <v>0</v>
          </cell>
          <cell r="EH996">
            <v>0</v>
          </cell>
          <cell r="EI996">
            <v>0</v>
          </cell>
          <cell r="EJ996">
            <v>0</v>
          </cell>
          <cell r="EK996">
            <v>0</v>
          </cell>
          <cell r="EL996">
            <v>0</v>
          </cell>
          <cell r="EM996">
            <v>0</v>
          </cell>
          <cell r="EN996">
            <v>0</v>
          </cell>
        </row>
        <row r="997">
          <cell r="A997">
            <v>0</v>
          </cell>
          <cell r="B997">
            <v>0</v>
          </cell>
          <cell r="C997">
            <v>0</v>
          </cell>
          <cell r="D997">
            <v>0</v>
          </cell>
          <cell r="E997">
            <v>0</v>
          </cell>
          <cell r="F997">
            <v>0</v>
          </cell>
          <cell r="G997">
            <v>0</v>
          </cell>
          <cell r="I997">
            <v>0</v>
          </cell>
          <cell r="J997">
            <v>0</v>
          </cell>
          <cell r="K997">
            <v>0</v>
          </cell>
          <cell r="L997">
            <v>0</v>
          </cell>
          <cell r="M997">
            <v>0</v>
          </cell>
          <cell r="N997">
            <v>0</v>
          </cell>
          <cell r="O997">
            <v>0</v>
          </cell>
          <cell r="P997">
            <v>0</v>
          </cell>
          <cell r="Q997">
            <v>0</v>
          </cell>
          <cell r="R997">
            <v>0</v>
          </cell>
          <cell r="S997">
            <v>0</v>
          </cell>
          <cell r="T997">
            <v>0</v>
          </cell>
          <cell r="U997">
            <v>0</v>
          </cell>
          <cell r="V997">
            <v>0</v>
          </cell>
          <cell r="W997">
            <v>0</v>
          </cell>
          <cell r="X997">
            <v>0</v>
          </cell>
          <cell r="Y997">
            <v>0</v>
          </cell>
          <cell r="Z997">
            <v>0</v>
          </cell>
          <cell r="AA997">
            <v>0</v>
          </cell>
          <cell r="AB997">
            <v>0</v>
          </cell>
          <cell r="AC997">
            <v>0</v>
          </cell>
          <cell r="AD997">
            <v>0</v>
          </cell>
          <cell r="AE997">
            <v>0</v>
          </cell>
          <cell r="AF997">
            <v>0</v>
          </cell>
          <cell r="AG997">
            <v>0</v>
          </cell>
          <cell r="AH997">
            <v>0</v>
          </cell>
          <cell r="AI997">
            <v>0</v>
          </cell>
          <cell r="AJ997">
            <v>0</v>
          </cell>
          <cell r="AK997">
            <v>0</v>
          </cell>
          <cell r="AL997">
            <v>0</v>
          </cell>
          <cell r="AM997">
            <v>0</v>
          </cell>
          <cell r="AN997">
            <v>0</v>
          </cell>
          <cell r="AO997">
            <v>0</v>
          </cell>
          <cell r="AP997">
            <v>0</v>
          </cell>
          <cell r="AQ997">
            <v>0</v>
          </cell>
          <cell r="AR997">
            <v>0</v>
          </cell>
          <cell r="AS997">
            <v>0</v>
          </cell>
          <cell r="AT997">
            <v>0</v>
          </cell>
          <cell r="AU997">
            <v>0</v>
          </cell>
          <cell r="AV997">
            <v>0</v>
          </cell>
          <cell r="AW997">
            <v>0</v>
          </cell>
          <cell r="AX997">
            <v>0</v>
          </cell>
          <cell r="AY997">
            <v>0</v>
          </cell>
          <cell r="AZ997">
            <v>0</v>
          </cell>
          <cell r="BA997">
            <v>0</v>
          </cell>
          <cell r="BB997">
            <v>0</v>
          </cell>
          <cell r="BC997">
            <v>0</v>
          </cell>
          <cell r="BD997">
            <v>0</v>
          </cell>
          <cell r="BE997">
            <v>0</v>
          </cell>
          <cell r="BF997">
            <v>0</v>
          </cell>
          <cell r="BG997">
            <v>0</v>
          </cell>
          <cell r="BH997">
            <v>0</v>
          </cell>
          <cell r="BI997">
            <v>0</v>
          </cell>
          <cell r="BJ997">
            <v>0</v>
          </cell>
          <cell r="BK997">
            <v>0</v>
          </cell>
          <cell r="BL997">
            <v>0</v>
          </cell>
          <cell r="BM997">
            <v>0</v>
          </cell>
          <cell r="BN997">
            <v>0</v>
          </cell>
          <cell r="BO997">
            <v>0</v>
          </cell>
          <cell r="BP997">
            <v>0</v>
          </cell>
          <cell r="BQ997">
            <v>0</v>
          </cell>
          <cell r="BR997">
            <v>0</v>
          </cell>
          <cell r="BS997">
            <v>0</v>
          </cell>
          <cell r="BT997">
            <v>0</v>
          </cell>
          <cell r="BU997">
            <v>0</v>
          </cell>
          <cell r="BV997">
            <v>0</v>
          </cell>
          <cell r="BW997">
            <v>0</v>
          </cell>
          <cell r="BX997">
            <v>0</v>
          </cell>
          <cell r="BY997">
            <v>0</v>
          </cell>
          <cell r="BZ997">
            <v>0</v>
          </cell>
          <cell r="CA997">
            <v>0</v>
          </cell>
          <cell r="CB997">
            <v>0</v>
          </cell>
          <cell r="CC997">
            <v>0</v>
          </cell>
          <cell r="CD997">
            <v>0</v>
          </cell>
          <cell r="CE997">
            <v>0</v>
          </cell>
          <cell r="CF997">
            <v>0</v>
          </cell>
          <cell r="CG997">
            <v>0</v>
          </cell>
          <cell r="CH997">
            <v>0</v>
          </cell>
          <cell r="CI997">
            <v>0</v>
          </cell>
          <cell r="CJ997">
            <v>0</v>
          </cell>
          <cell r="CK997">
            <v>0</v>
          </cell>
          <cell r="CL997">
            <v>0</v>
          </cell>
          <cell r="CM997">
            <v>0</v>
          </cell>
          <cell r="CN997">
            <v>0</v>
          </cell>
          <cell r="CO997">
            <v>0</v>
          </cell>
          <cell r="CP997">
            <v>0</v>
          </cell>
          <cell r="CQ997">
            <v>0</v>
          </cell>
          <cell r="CR997">
            <v>0</v>
          </cell>
          <cell r="CS997">
            <v>0</v>
          </cell>
          <cell r="CT997">
            <v>0</v>
          </cell>
          <cell r="CU997">
            <v>0</v>
          </cell>
          <cell r="CV997">
            <v>0</v>
          </cell>
          <cell r="CW997">
            <v>0</v>
          </cell>
          <cell r="CX997">
            <v>0</v>
          </cell>
          <cell r="CY997">
            <v>0</v>
          </cell>
          <cell r="CZ997">
            <v>0</v>
          </cell>
          <cell r="DA997">
            <v>0</v>
          </cell>
          <cell r="DB997">
            <v>0</v>
          </cell>
          <cell r="DC997">
            <v>0</v>
          </cell>
          <cell r="DD997">
            <v>0</v>
          </cell>
          <cell r="DE997">
            <v>0</v>
          </cell>
          <cell r="DF997">
            <v>0</v>
          </cell>
          <cell r="DG997">
            <v>0</v>
          </cell>
          <cell r="DH997">
            <v>0</v>
          </cell>
          <cell r="DI997">
            <v>0</v>
          </cell>
          <cell r="DJ997">
            <v>0</v>
          </cell>
          <cell r="DK997">
            <v>0</v>
          </cell>
          <cell r="DL997">
            <v>0</v>
          </cell>
          <cell r="DM997">
            <v>0</v>
          </cell>
          <cell r="DN997">
            <v>0</v>
          </cell>
          <cell r="DO997">
            <v>0</v>
          </cell>
          <cell r="DP997">
            <v>0</v>
          </cell>
          <cell r="DQ997">
            <v>0</v>
          </cell>
          <cell r="DR997">
            <v>0</v>
          </cell>
          <cell r="DS997">
            <v>0</v>
          </cell>
          <cell r="DT997">
            <v>0</v>
          </cell>
          <cell r="DU997">
            <v>0</v>
          </cell>
          <cell r="DV997">
            <v>0</v>
          </cell>
          <cell r="DW997">
            <v>0</v>
          </cell>
          <cell r="DX997">
            <v>0</v>
          </cell>
          <cell r="DY997">
            <v>0</v>
          </cell>
          <cell r="DZ997">
            <v>0</v>
          </cell>
          <cell r="EA997">
            <v>0</v>
          </cell>
          <cell r="EB997">
            <v>0</v>
          </cell>
          <cell r="EC997">
            <v>0</v>
          </cell>
          <cell r="ED997">
            <v>0</v>
          </cell>
          <cell r="EE997">
            <v>0</v>
          </cell>
          <cell r="EF997">
            <v>0</v>
          </cell>
          <cell r="EG997">
            <v>0</v>
          </cell>
          <cell r="EH997">
            <v>0</v>
          </cell>
          <cell r="EI997">
            <v>0</v>
          </cell>
          <cell r="EJ997">
            <v>0</v>
          </cell>
          <cell r="EK997">
            <v>0</v>
          </cell>
          <cell r="EL997">
            <v>0</v>
          </cell>
          <cell r="EM997">
            <v>0</v>
          </cell>
          <cell r="EN997">
            <v>0</v>
          </cell>
        </row>
        <row r="998">
          <cell r="A998">
            <v>0</v>
          </cell>
          <cell r="B998">
            <v>0</v>
          </cell>
          <cell r="C998">
            <v>0</v>
          </cell>
          <cell r="D998">
            <v>0</v>
          </cell>
          <cell r="E998">
            <v>0</v>
          </cell>
          <cell r="F998">
            <v>0</v>
          </cell>
          <cell r="G998">
            <v>0</v>
          </cell>
          <cell r="I998">
            <v>0</v>
          </cell>
          <cell r="J998">
            <v>0</v>
          </cell>
          <cell r="K998">
            <v>0</v>
          </cell>
          <cell r="L998">
            <v>0</v>
          </cell>
          <cell r="M998">
            <v>0</v>
          </cell>
          <cell r="N998">
            <v>0</v>
          </cell>
          <cell r="O998">
            <v>0</v>
          </cell>
          <cell r="P998">
            <v>0</v>
          </cell>
          <cell r="Q998">
            <v>0</v>
          </cell>
          <cell r="R998">
            <v>0</v>
          </cell>
          <cell r="S998">
            <v>0</v>
          </cell>
          <cell r="T998">
            <v>0</v>
          </cell>
          <cell r="U998">
            <v>0</v>
          </cell>
          <cell r="V998">
            <v>0</v>
          </cell>
          <cell r="W998">
            <v>0</v>
          </cell>
          <cell r="X998">
            <v>0</v>
          </cell>
          <cell r="Y998">
            <v>0</v>
          </cell>
          <cell r="Z998">
            <v>0</v>
          </cell>
          <cell r="AA998">
            <v>0</v>
          </cell>
          <cell r="AB998">
            <v>0</v>
          </cell>
          <cell r="AC998">
            <v>0</v>
          </cell>
          <cell r="AD998">
            <v>0</v>
          </cell>
          <cell r="AE998">
            <v>0</v>
          </cell>
          <cell r="AF998">
            <v>0</v>
          </cell>
          <cell r="AG998">
            <v>0</v>
          </cell>
          <cell r="AH998">
            <v>0</v>
          </cell>
          <cell r="AI998">
            <v>0</v>
          </cell>
          <cell r="AJ998">
            <v>0</v>
          </cell>
          <cell r="AK998">
            <v>0</v>
          </cell>
          <cell r="AL998">
            <v>0</v>
          </cell>
          <cell r="AM998">
            <v>0</v>
          </cell>
          <cell r="AN998">
            <v>0</v>
          </cell>
          <cell r="AO998">
            <v>0</v>
          </cell>
          <cell r="AP998">
            <v>0</v>
          </cell>
          <cell r="AQ998">
            <v>0</v>
          </cell>
          <cell r="AR998">
            <v>0</v>
          </cell>
          <cell r="AS998">
            <v>0</v>
          </cell>
          <cell r="AT998">
            <v>0</v>
          </cell>
          <cell r="AU998">
            <v>0</v>
          </cell>
          <cell r="AV998">
            <v>0</v>
          </cell>
          <cell r="AW998">
            <v>0</v>
          </cell>
          <cell r="AX998">
            <v>0</v>
          </cell>
          <cell r="AY998">
            <v>0</v>
          </cell>
          <cell r="AZ998">
            <v>0</v>
          </cell>
          <cell r="BA998">
            <v>0</v>
          </cell>
          <cell r="BB998">
            <v>0</v>
          </cell>
          <cell r="BC998">
            <v>0</v>
          </cell>
          <cell r="BD998">
            <v>0</v>
          </cell>
          <cell r="BE998">
            <v>0</v>
          </cell>
          <cell r="BF998">
            <v>0</v>
          </cell>
          <cell r="BG998">
            <v>0</v>
          </cell>
          <cell r="BH998">
            <v>0</v>
          </cell>
          <cell r="BI998">
            <v>0</v>
          </cell>
          <cell r="BJ998">
            <v>0</v>
          </cell>
          <cell r="BK998">
            <v>0</v>
          </cell>
          <cell r="BL998">
            <v>0</v>
          </cell>
          <cell r="BM998">
            <v>0</v>
          </cell>
          <cell r="BN998">
            <v>0</v>
          </cell>
          <cell r="BO998">
            <v>0</v>
          </cell>
          <cell r="BP998">
            <v>0</v>
          </cell>
          <cell r="BQ998">
            <v>0</v>
          </cell>
          <cell r="BR998">
            <v>0</v>
          </cell>
          <cell r="BS998">
            <v>0</v>
          </cell>
          <cell r="BT998">
            <v>0</v>
          </cell>
          <cell r="BU998">
            <v>0</v>
          </cell>
          <cell r="BV998">
            <v>0</v>
          </cell>
          <cell r="BW998">
            <v>0</v>
          </cell>
          <cell r="BX998">
            <v>0</v>
          </cell>
          <cell r="BY998">
            <v>0</v>
          </cell>
          <cell r="BZ998">
            <v>0</v>
          </cell>
          <cell r="CA998">
            <v>0</v>
          </cell>
          <cell r="CB998">
            <v>0</v>
          </cell>
          <cell r="CC998">
            <v>0</v>
          </cell>
          <cell r="CD998">
            <v>0</v>
          </cell>
          <cell r="CE998">
            <v>0</v>
          </cell>
          <cell r="CF998">
            <v>0</v>
          </cell>
          <cell r="CG998">
            <v>0</v>
          </cell>
          <cell r="CH998">
            <v>0</v>
          </cell>
          <cell r="CI998">
            <v>0</v>
          </cell>
          <cell r="CJ998">
            <v>0</v>
          </cell>
          <cell r="CK998">
            <v>0</v>
          </cell>
          <cell r="CL998">
            <v>0</v>
          </cell>
          <cell r="CM998">
            <v>0</v>
          </cell>
          <cell r="CN998">
            <v>0</v>
          </cell>
          <cell r="CO998">
            <v>0</v>
          </cell>
          <cell r="CP998">
            <v>0</v>
          </cell>
          <cell r="CQ998">
            <v>0</v>
          </cell>
          <cell r="CR998">
            <v>0</v>
          </cell>
          <cell r="CS998">
            <v>0</v>
          </cell>
          <cell r="CT998">
            <v>0</v>
          </cell>
          <cell r="CU998">
            <v>0</v>
          </cell>
          <cell r="CV998">
            <v>0</v>
          </cell>
          <cell r="CW998">
            <v>0</v>
          </cell>
          <cell r="CX998">
            <v>0</v>
          </cell>
          <cell r="CY998">
            <v>0</v>
          </cell>
          <cell r="CZ998">
            <v>0</v>
          </cell>
          <cell r="DA998">
            <v>0</v>
          </cell>
          <cell r="DB998">
            <v>0</v>
          </cell>
          <cell r="DC998">
            <v>0</v>
          </cell>
          <cell r="DD998">
            <v>0</v>
          </cell>
          <cell r="DE998">
            <v>0</v>
          </cell>
          <cell r="DF998">
            <v>0</v>
          </cell>
          <cell r="DG998">
            <v>0</v>
          </cell>
          <cell r="DH998">
            <v>0</v>
          </cell>
          <cell r="DI998">
            <v>0</v>
          </cell>
          <cell r="DJ998">
            <v>0</v>
          </cell>
          <cell r="DK998">
            <v>0</v>
          </cell>
          <cell r="DL998">
            <v>0</v>
          </cell>
          <cell r="DM998">
            <v>0</v>
          </cell>
          <cell r="DN998">
            <v>0</v>
          </cell>
          <cell r="DO998">
            <v>0</v>
          </cell>
          <cell r="DP998">
            <v>0</v>
          </cell>
          <cell r="DQ998">
            <v>0</v>
          </cell>
          <cell r="DR998">
            <v>0</v>
          </cell>
          <cell r="DS998">
            <v>0</v>
          </cell>
          <cell r="DT998">
            <v>0</v>
          </cell>
          <cell r="DU998">
            <v>0</v>
          </cell>
          <cell r="DV998">
            <v>0</v>
          </cell>
          <cell r="DW998">
            <v>0</v>
          </cell>
          <cell r="DX998">
            <v>0</v>
          </cell>
          <cell r="DY998">
            <v>0</v>
          </cell>
          <cell r="DZ998">
            <v>0</v>
          </cell>
          <cell r="EA998">
            <v>0</v>
          </cell>
          <cell r="EB998">
            <v>0</v>
          </cell>
          <cell r="EC998">
            <v>0</v>
          </cell>
          <cell r="ED998">
            <v>0</v>
          </cell>
          <cell r="EE998">
            <v>0</v>
          </cell>
          <cell r="EF998">
            <v>0</v>
          </cell>
          <cell r="EG998">
            <v>0</v>
          </cell>
          <cell r="EH998">
            <v>0</v>
          </cell>
          <cell r="EI998">
            <v>0</v>
          </cell>
          <cell r="EJ998">
            <v>0</v>
          </cell>
          <cell r="EK998">
            <v>0</v>
          </cell>
          <cell r="EL998">
            <v>0</v>
          </cell>
          <cell r="EM998">
            <v>0</v>
          </cell>
          <cell r="EN998">
            <v>0</v>
          </cell>
        </row>
        <row r="999">
          <cell r="A999">
            <v>0</v>
          </cell>
          <cell r="B999">
            <v>0</v>
          </cell>
          <cell r="C999">
            <v>0</v>
          </cell>
          <cell r="D999">
            <v>0</v>
          </cell>
          <cell r="E999">
            <v>0</v>
          </cell>
          <cell r="F999">
            <v>0</v>
          </cell>
          <cell r="G999">
            <v>0</v>
          </cell>
          <cell r="I999">
            <v>0</v>
          </cell>
          <cell r="J999">
            <v>0</v>
          </cell>
          <cell r="K999">
            <v>0</v>
          </cell>
          <cell r="L999">
            <v>0</v>
          </cell>
          <cell r="M999">
            <v>0</v>
          </cell>
          <cell r="N999">
            <v>0</v>
          </cell>
          <cell r="O999">
            <v>0</v>
          </cell>
          <cell r="P999">
            <v>0</v>
          </cell>
          <cell r="Q999">
            <v>0</v>
          </cell>
          <cell r="R999">
            <v>0</v>
          </cell>
          <cell r="S999">
            <v>0</v>
          </cell>
          <cell r="T999">
            <v>0</v>
          </cell>
          <cell r="U999">
            <v>0</v>
          </cell>
          <cell r="V999">
            <v>0</v>
          </cell>
          <cell r="W999">
            <v>0</v>
          </cell>
          <cell r="X999">
            <v>0</v>
          </cell>
          <cell r="Y999">
            <v>0</v>
          </cell>
          <cell r="Z999">
            <v>0</v>
          </cell>
          <cell r="AA999">
            <v>0</v>
          </cell>
          <cell r="AB999">
            <v>0</v>
          </cell>
          <cell r="AC999">
            <v>0</v>
          </cell>
          <cell r="AD999">
            <v>0</v>
          </cell>
          <cell r="AE999">
            <v>0</v>
          </cell>
          <cell r="AF999">
            <v>0</v>
          </cell>
          <cell r="AG999">
            <v>0</v>
          </cell>
          <cell r="AH999">
            <v>0</v>
          </cell>
          <cell r="AI999">
            <v>0</v>
          </cell>
          <cell r="AJ999">
            <v>0</v>
          </cell>
          <cell r="AK999">
            <v>0</v>
          </cell>
          <cell r="AL999">
            <v>0</v>
          </cell>
          <cell r="AM999">
            <v>0</v>
          </cell>
          <cell r="AN999">
            <v>0</v>
          </cell>
          <cell r="AO999">
            <v>0</v>
          </cell>
          <cell r="AP999">
            <v>0</v>
          </cell>
          <cell r="AQ999">
            <v>0</v>
          </cell>
          <cell r="AR999">
            <v>0</v>
          </cell>
          <cell r="AS999">
            <v>0</v>
          </cell>
          <cell r="AT999">
            <v>0</v>
          </cell>
          <cell r="AU999">
            <v>0</v>
          </cell>
          <cell r="AV999">
            <v>0</v>
          </cell>
          <cell r="AW999">
            <v>0</v>
          </cell>
          <cell r="AX999">
            <v>0</v>
          </cell>
          <cell r="AY999">
            <v>0</v>
          </cell>
          <cell r="AZ999">
            <v>0</v>
          </cell>
          <cell r="BA999">
            <v>0</v>
          </cell>
          <cell r="BB999">
            <v>0</v>
          </cell>
          <cell r="BC999">
            <v>0</v>
          </cell>
          <cell r="BD999">
            <v>0</v>
          </cell>
          <cell r="BE999">
            <v>0</v>
          </cell>
          <cell r="BF999">
            <v>0</v>
          </cell>
          <cell r="BG999">
            <v>0</v>
          </cell>
          <cell r="BH999">
            <v>0</v>
          </cell>
          <cell r="BI999">
            <v>0</v>
          </cell>
          <cell r="BJ999">
            <v>0</v>
          </cell>
          <cell r="BK999">
            <v>0</v>
          </cell>
          <cell r="BL999">
            <v>0</v>
          </cell>
          <cell r="BM999">
            <v>0</v>
          </cell>
          <cell r="BN999">
            <v>0</v>
          </cell>
          <cell r="BO999">
            <v>0</v>
          </cell>
          <cell r="BP999">
            <v>0</v>
          </cell>
          <cell r="BQ999">
            <v>0</v>
          </cell>
          <cell r="BR999">
            <v>0</v>
          </cell>
          <cell r="BS999">
            <v>0</v>
          </cell>
          <cell r="BT999">
            <v>0</v>
          </cell>
          <cell r="BU999">
            <v>0</v>
          </cell>
          <cell r="BV999">
            <v>0</v>
          </cell>
          <cell r="BW999">
            <v>0</v>
          </cell>
          <cell r="BX999">
            <v>0</v>
          </cell>
          <cell r="BY999">
            <v>0</v>
          </cell>
          <cell r="BZ999">
            <v>0</v>
          </cell>
          <cell r="CA999">
            <v>0</v>
          </cell>
          <cell r="CB999">
            <v>0</v>
          </cell>
          <cell r="CC999">
            <v>0</v>
          </cell>
          <cell r="CD999">
            <v>0</v>
          </cell>
          <cell r="CE999">
            <v>0</v>
          </cell>
          <cell r="CF999">
            <v>0</v>
          </cell>
          <cell r="CG999">
            <v>0</v>
          </cell>
          <cell r="CH999">
            <v>0</v>
          </cell>
          <cell r="CI999">
            <v>0</v>
          </cell>
          <cell r="CJ999">
            <v>0</v>
          </cell>
          <cell r="CK999">
            <v>0</v>
          </cell>
          <cell r="CL999">
            <v>0</v>
          </cell>
          <cell r="CM999">
            <v>0</v>
          </cell>
          <cell r="CN999">
            <v>0</v>
          </cell>
          <cell r="CO999">
            <v>0</v>
          </cell>
          <cell r="CP999">
            <v>0</v>
          </cell>
          <cell r="CQ999">
            <v>0</v>
          </cell>
          <cell r="CR999">
            <v>0</v>
          </cell>
          <cell r="CS999">
            <v>0</v>
          </cell>
          <cell r="CT999">
            <v>0</v>
          </cell>
          <cell r="CU999">
            <v>0</v>
          </cell>
          <cell r="CV999">
            <v>0</v>
          </cell>
          <cell r="CW999">
            <v>0</v>
          </cell>
          <cell r="CX999">
            <v>0</v>
          </cell>
          <cell r="CY999">
            <v>0</v>
          </cell>
          <cell r="CZ999">
            <v>0</v>
          </cell>
          <cell r="DA999">
            <v>0</v>
          </cell>
          <cell r="DB999">
            <v>0</v>
          </cell>
          <cell r="DC999">
            <v>0</v>
          </cell>
          <cell r="DD999">
            <v>0</v>
          </cell>
          <cell r="DE999">
            <v>0</v>
          </cell>
          <cell r="DF999">
            <v>0</v>
          </cell>
          <cell r="DG999">
            <v>0</v>
          </cell>
          <cell r="DH999">
            <v>0</v>
          </cell>
          <cell r="DI999">
            <v>0</v>
          </cell>
          <cell r="DJ999">
            <v>0</v>
          </cell>
          <cell r="DK999">
            <v>0</v>
          </cell>
          <cell r="DL999">
            <v>0</v>
          </cell>
          <cell r="DM999">
            <v>0</v>
          </cell>
          <cell r="DN999">
            <v>0</v>
          </cell>
          <cell r="DO999">
            <v>0</v>
          </cell>
          <cell r="DP999">
            <v>0</v>
          </cell>
          <cell r="DQ999">
            <v>0</v>
          </cell>
          <cell r="DR999">
            <v>0</v>
          </cell>
          <cell r="DS999">
            <v>0</v>
          </cell>
          <cell r="DT999">
            <v>0</v>
          </cell>
          <cell r="DU999">
            <v>0</v>
          </cell>
          <cell r="DV999">
            <v>0</v>
          </cell>
          <cell r="DW999">
            <v>0</v>
          </cell>
          <cell r="DX999">
            <v>0</v>
          </cell>
          <cell r="DY999">
            <v>0</v>
          </cell>
          <cell r="DZ999">
            <v>0</v>
          </cell>
          <cell r="EA999">
            <v>0</v>
          </cell>
          <cell r="EB999">
            <v>0</v>
          </cell>
          <cell r="EC999">
            <v>0</v>
          </cell>
          <cell r="ED999">
            <v>0</v>
          </cell>
          <cell r="EE999">
            <v>0</v>
          </cell>
          <cell r="EF999">
            <v>0</v>
          </cell>
          <cell r="EG999">
            <v>0</v>
          </cell>
          <cell r="EH999">
            <v>0</v>
          </cell>
          <cell r="EI999">
            <v>0</v>
          </cell>
          <cell r="EJ999">
            <v>0</v>
          </cell>
          <cell r="EK999">
            <v>0</v>
          </cell>
          <cell r="EL999">
            <v>0</v>
          </cell>
          <cell r="EM999">
            <v>0</v>
          </cell>
          <cell r="EN999">
            <v>0</v>
          </cell>
        </row>
        <row r="1000">
          <cell r="A1000">
            <v>0</v>
          </cell>
          <cell r="B1000">
            <v>0</v>
          </cell>
          <cell r="C1000">
            <v>0</v>
          </cell>
          <cell r="D1000">
            <v>0</v>
          </cell>
          <cell r="E1000">
            <v>0</v>
          </cell>
          <cell r="F1000">
            <v>0</v>
          </cell>
          <cell r="G1000">
            <v>0</v>
          </cell>
          <cell r="I1000">
            <v>0</v>
          </cell>
          <cell r="J1000">
            <v>0</v>
          </cell>
          <cell r="K1000">
            <v>0</v>
          </cell>
          <cell r="L1000">
            <v>0</v>
          </cell>
          <cell r="M1000">
            <v>0</v>
          </cell>
          <cell r="N1000">
            <v>0</v>
          </cell>
          <cell r="O1000">
            <v>0</v>
          </cell>
          <cell r="P1000">
            <v>0</v>
          </cell>
          <cell r="Q1000">
            <v>0</v>
          </cell>
          <cell r="R1000">
            <v>0</v>
          </cell>
          <cell r="S1000">
            <v>0</v>
          </cell>
          <cell r="T1000">
            <v>0</v>
          </cell>
          <cell r="U1000">
            <v>0</v>
          </cell>
          <cell r="V1000">
            <v>0</v>
          </cell>
          <cell r="W1000">
            <v>0</v>
          </cell>
          <cell r="X1000">
            <v>0</v>
          </cell>
          <cell r="Y1000">
            <v>0</v>
          </cell>
          <cell r="Z1000">
            <v>0</v>
          </cell>
          <cell r="AA1000">
            <v>0</v>
          </cell>
          <cell r="AB1000">
            <v>0</v>
          </cell>
          <cell r="AC1000">
            <v>0</v>
          </cell>
          <cell r="AD1000">
            <v>0</v>
          </cell>
          <cell r="AE1000">
            <v>0</v>
          </cell>
          <cell r="AF1000">
            <v>0</v>
          </cell>
          <cell r="AG1000">
            <v>0</v>
          </cell>
          <cell r="AH1000">
            <v>0</v>
          </cell>
          <cell r="AI1000">
            <v>0</v>
          </cell>
          <cell r="AJ1000">
            <v>0</v>
          </cell>
          <cell r="AK1000">
            <v>0</v>
          </cell>
          <cell r="AL1000">
            <v>0</v>
          </cell>
          <cell r="AM1000">
            <v>0</v>
          </cell>
          <cell r="AN1000">
            <v>0</v>
          </cell>
          <cell r="AO1000">
            <v>0</v>
          </cell>
          <cell r="AP1000">
            <v>0</v>
          </cell>
          <cell r="AQ1000">
            <v>0</v>
          </cell>
          <cell r="AR1000">
            <v>0</v>
          </cell>
          <cell r="AS1000">
            <v>0</v>
          </cell>
          <cell r="AT1000">
            <v>0</v>
          </cell>
          <cell r="AU1000">
            <v>0</v>
          </cell>
          <cell r="AV1000">
            <v>0</v>
          </cell>
          <cell r="AW1000">
            <v>0</v>
          </cell>
          <cell r="AX1000">
            <v>0</v>
          </cell>
          <cell r="AY1000">
            <v>0</v>
          </cell>
          <cell r="AZ1000">
            <v>0</v>
          </cell>
          <cell r="BA1000">
            <v>0</v>
          </cell>
          <cell r="BB1000">
            <v>0</v>
          </cell>
          <cell r="BC1000">
            <v>0</v>
          </cell>
          <cell r="BD1000">
            <v>0</v>
          </cell>
          <cell r="BE1000">
            <v>0</v>
          </cell>
          <cell r="BF1000">
            <v>0</v>
          </cell>
          <cell r="BG1000">
            <v>0</v>
          </cell>
          <cell r="BH1000">
            <v>0</v>
          </cell>
          <cell r="BI1000">
            <v>0</v>
          </cell>
          <cell r="BJ1000">
            <v>0</v>
          </cell>
          <cell r="BK1000">
            <v>0</v>
          </cell>
          <cell r="BL1000">
            <v>0</v>
          </cell>
          <cell r="BM1000">
            <v>0</v>
          </cell>
          <cell r="BN1000">
            <v>0</v>
          </cell>
          <cell r="BO1000">
            <v>0</v>
          </cell>
          <cell r="BP1000">
            <v>0</v>
          </cell>
          <cell r="BQ1000">
            <v>0</v>
          </cell>
          <cell r="BR1000">
            <v>0</v>
          </cell>
          <cell r="BS1000">
            <v>0</v>
          </cell>
          <cell r="BT1000">
            <v>0</v>
          </cell>
          <cell r="BU1000">
            <v>0</v>
          </cell>
          <cell r="BV1000">
            <v>0</v>
          </cell>
          <cell r="BW1000">
            <v>0</v>
          </cell>
          <cell r="BX1000">
            <v>0</v>
          </cell>
          <cell r="BY1000">
            <v>0</v>
          </cell>
          <cell r="BZ1000">
            <v>0</v>
          </cell>
          <cell r="CA1000">
            <v>0</v>
          </cell>
          <cell r="CB1000">
            <v>0</v>
          </cell>
          <cell r="CC1000">
            <v>0</v>
          </cell>
          <cell r="CD1000">
            <v>0</v>
          </cell>
          <cell r="CE1000">
            <v>0</v>
          </cell>
          <cell r="CF1000">
            <v>0</v>
          </cell>
          <cell r="CG1000">
            <v>0</v>
          </cell>
          <cell r="CH1000">
            <v>0</v>
          </cell>
          <cell r="CI1000">
            <v>0</v>
          </cell>
          <cell r="CJ1000">
            <v>0</v>
          </cell>
          <cell r="CK1000">
            <v>0</v>
          </cell>
          <cell r="CL1000">
            <v>0</v>
          </cell>
          <cell r="CM1000">
            <v>0</v>
          </cell>
          <cell r="CN1000">
            <v>0</v>
          </cell>
          <cell r="CO1000">
            <v>0</v>
          </cell>
          <cell r="CP1000">
            <v>0</v>
          </cell>
          <cell r="CQ1000">
            <v>0</v>
          </cell>
          <cell r="CR1000">
            <v>0</v>
          </cell>
          <cell r="CS1000">
            <v>0</v>
          </cell>
          <cell r="CT1000">
            <v>0</v>
          </cell>
          <cell r="CU1000">
            <v>0</v>
          </cell>
          <cell r="CV1000">
            <v>0</v>
          </cell>
          <cell r="CW1000">
            <v>0</v>
          </cell>
          <cell r="CX1000">
            <v>0</v>
          </cell>
          <cell r="CY1000">
            <v>0</v>
          </cell>
          <cell r="CZ1000">
            <v>0</v>
          </cell>
          <cell r="DA1000">
            <v>0</v>
          </cell>
          <cell r="DB1000">
            <v>0</v>
          </cell>
          <cell r="DC1000">
            <v>0</v>
          </cell>
          <cell r="DD1000">
            <v>0</v>
          </cell>
          <cell r="DE1000">
            <v>0</v>
          </cell>
          <cell r="DF1000">
            <v>0</v>
          </cell>
          <cell r="DG1000">
            <v>0</v>
          </cell>
          <cell r="DH1000">
            <v>0</v>
          </cell>
          <cell r="DI1000">
            <v>0</v>
          </cell>
          <cell r="DJ1000">
            <v>0</v>
          </cell>
          <cell r="DK1000">
            <v>0</v>
          </cell>
          <cell r="DL1000">
            <v>0</v>
          </cell>
          <cell r="DM1000">
            <v>0</v>
          </cell>
          <cell r="DN1000">
            <v>0</v>
          </cell>
          <cell r="DO1000">
            <v>0</v>
          </cell>
          <cell r="DP1000">
            <v>0</v>
          </cell>
          <cell r="DQ1000">
            <v>0</v>
          </cell>
          <cell r="DR1000">
            <v>0</v>
          </cell>
          <cell r="DS1000">
            <v>0</v>
          </cell>
          <cell r="DT1000">
            <v>0</v>
          </cell>
          <cell r="DU1000">
            <v>0</v>
          </cell>
          <cell r="DV1000">
            <v>0</v>
          </cell>
          <cell r="DW1000">
            <v>0</v>
          </cell>
          <cell r="DX1000">
            <v>0</v>
          </cell>
          <cell r="DY1000">
            <v>0</v>
          </cell>
          <cell r="DZ1000">
            <v>0</v>
          </cell>
          <cell r="EA1000">
            <v>0</v>
          </cell>
          <cell r="EB1000">
            <v>0</v>
          </cell>
          <cell r="EC1000">
            <v>0</v>
          </cell>
          <cell r="ED1000">
            <v>0</v>
          </cell>
          <cell r="EE1000">
            <v>0</v>
          </cell>
          <cell r="EF1000">
            <v>0</v>
          </cell>
          <cell r="EG1000">
            <v>0</v>
          </cell>
          <cell r="EH1000">
            <v>0</v>
          </cell>
          <cell r="EI1000">
            <v>0</v>
          </cell>
          <cell r="EJ1000">
            <v>0</v>
          </cell>
          <cell r="EK1000">
            <v>0</v>
          </cell>
          <cell r="EL1000">
            <v>0</v>
          </cell>
          <cell r="EM1000">
            <v>0</v>
          </cell>
          <cell r="EN1000">
            <v>0</v>
          </cell>
        </row>
        <row r="1001">
          <cell r="A1001">
            <v>0</v>
          </cell>
          <cell r="B1001">
            <v>0</v>
          </cell>
          <cell r="C1001">
            <v>0</v>
          </cell>
          <cell r="D1001">
            <v>0</v>
          </cell>
          <cell r="E1001">
            <v>0</v>
          </cell>
          <cell r="F1001">
            <v>0</v>
          </cell>
          <cell r="G1001">
            <v>0</v>
          </cell>
          <cell r="I1001">
            <v>0</v>
          </cell>
          <cell r="J1001">
            <v>0</v>
          </cell>
          <cell r="K1001">
            <v>0</v>
          </cell>
          <cell r="L1001">
            <v>0</v>
          </cell>
          <cell r="M1001">
            <v>0</v>
          </cell>
          <cell r="N1001">
            <v>0</v>
          </cell>
          <cell r="O1001">
            <v>0</v>
          </cell>
          <cell r="P1001">
            <v>0</v>
          </cell>
          <cell r="Q1001">
            <v>0</v>
          </cell>
          <cell r="R1001">
            <v>0</v>
          </cell>
          <cell r="S1001">
            <v>0</v>
          </cell>
          <cell r="T1001">
            <v>0</v>
          </cell>
          <cell r="U1001">
            <v>0</v>
          </cell>
          <cell r="V1001">
            <v>0</v>
          </cell>
          <cell r="W1001">
            <v>0</v>
          </cell>
          <cell r="X1001">
            <v>0</v>
          </cell>
          <cell r="Y1001">
            <v>0</v>
          </cell>
          <cell r="Z1001">
            <v>0</v>
          </cell>
          <cell r="AA1001">
            <v>0</v>
          </cell>
          <cell r="AB1001">
            <v>0</v>
          </cell>
          <cell r="AC1001">
            <v>0</v>
          </cell>
          <cell r="AD1001">
            <v>0</v>
          </cell>
          <cell r="AE1001">
            <v>0</v>
          </cell>
          <cell r="AF1001">
            <v>0</v>
          </cell>
          <cell r="AG1001">
            <v>0</v>
          </cell>
          <cell r="AH1001">
            <v>0</v>
          </cell>
          <cell r="AI1001">
            <v>0</v>
          </cell>
          <cell r="AJ1001">
            <v>0</v>
          </cell>
          <cell r="AK1001">
            <v>0</v>
          </cell>
          <cell r="AL1001">
            <v>0</v>
          </cell>
          <cell r="AM1001">
            <v>0</v>
          </cell>
          <cell r="AN1001">
            <v>0</v>
          </cell>
          <cell r="AO1001">
            <v>0</v>
          </cell>
          <cell r="AP1001">
            <v>0</v>
          </cell>
          <cell r="AQ1001">
            <v>0</v>
          </cell>
          <cell r="AR1001">
            <v>0</v>
          </cell>
          <cell r="AS1001">
            <v>0</v>
          </cell>
          <cell r="AT1001">
            <v>0</v>
          </cell>
          <cell r="AU1001">
            <v>0</v>
          </cell>
          <cell r="AV1001">
            <v>0</v>
          </cell>
          <cell r="AW1001">
            <v>0</v>
          </cell>
          <cell r="AX1001">
            <v>0</v>
          </cell>
          <cell r="AY1001">
            <v>0</v>
          </cell>
          <cell r="AZ1001">
            <v>0</v>
          </cell>
          <cell r="BA1001">
            <v>0</v>
          </cell>
          <cell r="BB1001">
            <v>0</v>
          </cell>
          <cell r="BC1001">
            <v>0</v>
          </cell>
          <cell r="BD1001">
            <v>0</v>
          </cell>
          <cell r="BE1001">
            <v>0</v>
          </cell>
          <cell r="BF1001">
            <v>0</v>
          </cell>
          <cell r="BG1001">
            <v>0</v>
          </cell>
          <cell r="BH1001">
            <v>0</v>
          </cell>
          <cell r="BI1001">
            <v>0</v>
          </cell>
          <cell r="BJ1001">
            <v>0</v>
          </cell>
          <cell r="BK1001">
            <v>0</v>
          </cell>
          <cell r="BL1001">
            <v>0</v>
          </cell>
          <cell r="BM1001">
            <v>0</v>
          </cell>
          <cell r="BN1001">
            <v>0</v>
          </cell>
          <cell r="BO1001">
            <v>0</v>
          </cell>
          <cell r="BP1001">
            <v>0</v>
          </cell>
          <cell r="BQ1001">
            <v>0</v>
          </cell>
          <cell r="BR1001">
            <v>0</v>
          </cell>
          <cell r="BS1001">
            <v>0</v>
          </cell>
          <cell r="BT1001">
            <v>0</v>
          </cell>
          <cell r="BU1001">
            <v>0</v>
          </cell>
          <cell r="BV1001">
            <v>0</v>
          </cell>
          <cell r="BW1001">
            <v>0</v>
          </cell>
          <cell r="BX1001">
            <v>0</v>
          </cell>
          <cell r="BY1001">
            <v>0</v>
          </cell>
          <cell r="BZ1001">
            <v>0</v>
          </cell>
          <cell r="CA1001">
            <v>0</v>
          </cell>
          <cell r="CB1001">
            <v>0</v>
          </cell>
          <cell r="CC1001">
            <v>0</v>
          </cell>
          <cell r="CD1001">
            <v>0</v>
          </cell>
          <cell r="CE1001">
            <v>0</v>
          </cell>
          <cell r="CF1001">
            <v>0</v>
          </cell>
          <cell r="CG1001">
            <v>0</v>
          </cell>
          <cell r="CH1001">
            <v>0</v>
          </cell>
          <cell r="CI1001">
            <v>0</v>
          </cell>
          <cell r="CJ1001">
            <v>0</v>
          </cell>
          <cell r="CK1001">
            <v>0</v>
          </cell>
          <cell r="CL1001">
            <v>0</v>
          </cell>
          <cell r="CM1001">
            <v>0</v>
          </cell>
          <cell r="CN1001">
            <v>0</v>
          </cell>
          <cell r="CO1001">
            <v>0</v>
          </cell>
          <cell r="CP1001">
            <v>0</v>
          </cell>
          <cell r="CQ1001">
            <v>0</v>
          </cell>
          <cell r="CR1001">
            <v>0</v>
          </cell>
          <cell r="CS1001">
            <v>0</v>
          </cell>
          <cell r="CT1001">
            <v>0</v>
          </cell>
          <cell r="CU1001">
            <v>0</v>
          </cell>
          <cell r="CV1001">
            <v>0</v>
          </cell>
          <cell r="CW1001">
            <v>0</v>
          </cell>
          <cell r="CX1001">
            <v>0</v>
          </cell>
          <cell r="CY1001">
            <v>0</v>
          </cell>
          <cell r="CZ1001">
            <v>0</v>
          </cell>
          <cell r="DA1001">
            <v>0</v>
          </cell>
          <cell r="DB1001">
            <v>0</v>
          </cell>
          <cell r="DC1001">
            <v>0</v>
          </cell>
          <cell r="DD1001">
            <v>0</v>
          </cell>
          <cell r="DE1001">
            <v>0</v>
          </cell>
          <cell r="DF1001">
            <v>0</v>
          </cell>
          <cell r="DG1001">
            <v>0</v>
          </cell>
          <cell r="DH1001">
            <v>0</v>
          </cell>
          <cell r="DI1001">
            <v>0</v>
          </cell>
          <cell r="DJ1001">
            <v>0</v>
          </cell>
          <cell r="DK1001">
            <v>0</v>
          </cell>
          <cell r="DL1001">
            <v>0</v>
          </cell>
          <cell r="DM1001">
            <v>0</v>
          </cell>
          <cell r="DN1001">
            <v>0</v>
          </cell>
          <cell r="DO1001">
            <v>0</v>
          </cell>
          <cell r="DP1001">
            <v>0</v>
          </cell>
          <cell r="DQ1001">
            <v>0</v>
          </cell>
          <cell r="DR1001">
            <v>0</v>
          </cell>
          <cell r="DS1001">
            <v>0</v>
          </cell>
          <cell r="DT1001">
            <v>0</v>
          </cell>
          <cell r="DU1001">
            <v>0</v>
          </cell>
          <cell r="DV1001">
            <v>0</v>
          </cell>
          <cell r="DW1001">
            <v>0</v>
          </cell>
          <cell r="DX1001">
            <v>0</v>
          </cell>
          <cell r="DY1001">
            <v>0</v>
          </cell>
          <cell r="DZ1001">
            <v>0</v>
          </cell>
          <cell r="EA1001">
            <v>0</v>
          </cell>
          <cell r="EB1001">
            <v>0</v>
          </cell>
          <cell r="EC1001">
            <v>0</v>
          </cell>
          <cell r="ED1001">
            <v>0</v>
          </cell>
          <cell r="EE1001">
            <v>0</v>
          </cell>
          <cell r="EF1001">
            <v>0</v>
          </cell>
          <cell r="EG1001">
            <v>0</v>
          </cell>
          <cell r="EH1001">
            <v>0</v>
          </cell>
          <cell r="EI1001">
            <v>0</v>
          </cell>
          <cell r="EJ1001">
            <v>0</v>
          </cell>
          <cell r="EK1001">
            <v>0</v>
          </cell>
          <cell r="EL1001">
            <v>0</v>
          </cell>
          <cell r="EM1001">
            <v>0</v>
          </cell>
          <cell r="EN1001">
            <v>0</v>
          </cell>
        </row>
        <row r="1002">
          <cell r="A1002">
            <v>0</v>
          </cell>
          <cell r="B1002">
            <v>0</v>
          </cell>
          <cell r="C1002">
            <v>0</v>
          </cell>
          <cell r="D1002">
            <v>0</v>
          </cell>
          <cell r="E1002">
            <v>0</v>
          </cell>
          <cell r="F1002">
            <v>0</v>
          </cell>
          <cell r="G1002">
            <v>0</v>
          </cell>
          <cell r="I1002">
            <v>0</v>
          </cell>
          <cell r="J1002">
            <v>0</v>
          </cell>
          <cell r="K1002">
            <v>0</v>
          </cell>
          <cell r="L1002">
            <v>0</v>
          </cell>
          <cell r="M1002">
            <v>0</v>
          </cell>
          <cell r="N1002">
            <v>0</v>
          </cell>
          <cell r="O1002">
            <v>0</v>
          </cell>
          <cell r="P1002">
            <v>0</v>
          </cell>
          <cell r="Q1002">
            <v>0</v>
          </cell>
          <cell r="R1002">
            <v>0</v>
          </cell>
          <cell r="S1002">
            <v>0</v>
          </cell>
          <cell r="T1002">
            <v>0</v>
          </cell>
          <cell r="U1002">
            <v>0</v>
          </cell>
          <cell r="V1002">
            <v>0</v>
          </cell>
          <cell r="W1002">
            <v>0</v>
          </cell>
          <cell r="X1002">
            <v>0</v>
          </cell>
          <cell r="Y1002">
            <v>0</v>
          </cell>
          <cell r="Z1002">
            <v>0</v>
          </cell>
          <cell r="AA1002">
            <v>0</v>
          </cell>
          <cell r="AB1002">
            <v>0</v>
          </cell>
          <cell r="AC1002">
            <v>0</v>
          </cell>
          <cell r="AD1002">
            <v>0</v>
          </cell>
          <cell r="AE1002">
            <v>0</v>
          </cell>
          <cell r="AF1002">
            <v>0</v>
          </cell>
          <cell r="AG1002">
            <v>0</v>
          </cell>
          <cell r="AH1002">
            <v>0</v>
          </cell>
          <cell r="AI1002">
            <v>0</v>
          </cell>
          <cell r="AJ1002">
            <v>0</v>
          </cell>
          <cell r="AK1002">
            <v>0</v>
          </cell>
          <cell r="AL1002">
            <v>0</v>
          </cell>
          <cell r="AM1002">
            <v>0</v>
          </cell>
          <cell r="AN1002">
            <v>0</v>
          </cell>
          <cell r="AO1002">
            <v>0</v>
          </cell>
          <cell r="AP1002">
            <v>0</v>
          </cell>
          <cell r="AQ1002">
            <v>0</v>
          </cell>
          <cell r="AR1002">
            <v>0</v>
          </cell>
          <cell r="AS1002">
            <v>0</v>
          </cell>
          <cell r="AT1002">
            <v>0</v>
          </cell>
          <cell r="AU1002">
            <v>0</v>
          </cell>
          <cell r="AV1002">
            <v>0</v>
          </cell>
          <cell r="AW1002">
            <v>0</v>
          </cell>
          <cell r="AX1002">
            <v>0</v>
          </cell>
          <cell r="AY1002">
            <v>0</v>
          </cell>
          <cell r="AZ1002">
            <v>0</v>
          </cell>
          <cell r="BA1002">
            <v>0</v>
          </cell>
          <cell r="BB1002">
            <v>0</v>
          </cell>
          <cell r="BC1002">
            <v>0</v>
          </cell>
          <cell r="BD1002">
            <v>0</v>
          </cell>
          <cell r="BE1002">
            <v>0</v>
          </cell>
          <cell r="BF1002">
            <v>0</v>
          </cell>
          <cell r="BG1002">
            <v>0</v>
          </cell>
          <cell r="BH1002">
            <v>0</v>
          </cell>
          <cell r="BI1002">
            <v>0</v>
          </cell>
          <cell r="BJ1002">
            <v>0</v>
          </cell>
          <cell r="BK1002">
            <v>0</v>
          </cell>
          <cell r="BL1002">
            <v>0</v>
          </cell>
          <cell r="BM1002">
            <v>0</v>
          </cell>
          <cell r="BN1002">
            <v>0</v>
          </cell>
          <cell r="BO1002">
            <v>0</v>
          </cell>
          <cell r="BP1002">
            <v>0</v>
          </cell>
          <cell r="BQ1002">
            <v>0</v>
          </cell>
          <cell r="BR1002">
            <v>0</v>
          </cell>
          <cell r="BS1002">
            <v>0</v>
          </cell>
          <cell r="BT1002">
            <v>0</v>
          </cell>
          <cell r="BU1002">
            <v>0</v>
          </cell>
          <cell r="BV1002">
            <v>0</v>
          </cell>
          <cell r="BW1002">
            <v>0</v>
          </cell>
          <cell r="BX1002">
            <v>0</v>
          </cell>
          <cell r="BY1002">
            <v>0</v>
          </cell>
          <cell r="BZ1002">
            <v>0</v>
          </cell>
          <cell r="CA1002">
            <v>0</v>
          </cell>
          <cell r="CB1002">
            <v>0</v>
          </cell>
          <cell r="CC1002">
            <v>0</v>
          </cell>
          <cell r="CD1002">
            <v>0</v>
          </cell>
          <cell r="CE1002">
            <v>0</v>
          </cell>
          <cell r="CF1002">
            <v>0</v>
          </cell>
          <cell r="CG1002">
            <v>0</v>
          </cell>
          <cell r="CH1002">
            <v>0</v>
          </cell>
          <cell r="CI1002">
            <v>0</v>
          </cell>
          <cell r="CJ1002">
            <v>0</v>
          </cell>
          <cell r="CK1002">
            <v>0</v>
          </cell>
          <cell r="CL1002">
            <v>0</v>
          </cell>
          <cell r="CM1002">
            <v>0</v>
          </cell>
          <cell r="CN1002">
            <v>0</v>
          </cell>
          <cell r="CO1002">
            <v>0</v>
          </cell>
          <cell r="CP1002">
            <v>0</v>
          </cell>
          <cell r="CQ1002">
            <v>0</v>
          </cell>
          <cell r="CR1002">
            <v>0</v>
          </cell>
          <cell r="CS1002">
            <v>0</v>
          </cell>
          <cell r="CT1002">
            <v>0</v>
          </cell>
          <cell r="CU1002">
            <v>0</v>
          </cell>
          <cell r="CV1002">
            <v>0</v>
          </cell>
          <cell r="CW1002">
            <v>0</v>
          </cell>
          <cell r="CX1002">
            <v>0</v>
          </cell>
          <cell r="CY1002">
            <v>0</v>
          </cell>
          <cell r="CZ1002">
            <v>0</v>
          </cell>
          <cell r="DA1002">
            <v>0</v>
          </cell>
          <cell r="DB1002">
            <v>0</v>
          </cell>
          <cell r="DC1002">
            <v>0</v>
          </cell>
          <cell r="DD1002">
            <v>0</v>
          </cell>
          <cell r="DE1002">
            <v>0</v>
          </cell>
          <cell r="DF1002">
            <v>0</v>
          </cell>
          <cell r="DG1002">
            <v>0</v>
          </cell>
          <cell r="DH1002">
            <v>0</v>
          </cell>
          <cell r="DI1002">
            <v>0</v>
          </cell>
          <cell r="DJ1002">
            <v>0</v>
          </cell>
          <cell r="DK1002">
            <v>0</v>
          </cell>
          <cell r="DL1002">
            <v>0</v>
          </cell>
          <cell r="DM1002">
            <v>0</v>
          </cell>
          <cell r="DN1002">
            <v>0</v>
          </cell>
          <cell r="DO1002">
            <v>0</v>
          </cell>
          <cell r="DP1002">
            <v>0</v>
          </cell>
          <cell r="DQ1002">
            <v>0</v>
          </cell>
          <cell r="DR1002">
            <v>0</v>
          </cell>
          <cell r="DS1002">
            <v>0</v>
          </cell>
          <cell r="DT1002">
            <v>0</v>
          </cell>
          <cell r="DU1002">
            <v>0</v>
          </cell>
          <cell r="DV1002">
            <v>0</v>
          </cell>
          <cell r="DW1002">
            <v>0</v>
          </cell>
          <cell r="DX1002">
            <v>0</v>
          </cell>
          <cell r="DY1002">
            <v>0</v>
          </cell>
          <cell r="DZ1002">
            <v>0</v>
          </cell>
          <cell r="EA1002">
            <v>0</v>
          </cell>
          <cell r="EB1002">
            <v>0</v>
          </cell>
          <cell r="EC1002">
            <v>0</v>
          </cell>
          <cell r="ED1002">
            <v>0</v>
          </cell>
          <cell r="EE1002">
            <v>0</v>
          </cell>
          <cell r="EF1002">
            <v>0</v>
          </cell>
          <cell r="EG1002">
            <v>0</v>
          </cell>
          <cell r="EH1002">
            <v>0</v>
          </cell>
          <cell r="EI1002">
            <v>0</v>
          </cell>
          <cell r="EJ1002">
            <v>0</v>
          </cell>
          <cell r="EK1002">
            <v>0</v>
          </cell>
          <cell r="EL1002">
            <v>0</v>
          </cell>
          <cell r="EM1002">
            <v>0</v>
          </cell>
          <cell r="EN1002">
            <v>0</v>
          </cell>
        </row>
        <row r="1003">
          <cell r="A1003">
            <v>0</v>
          </cell>
          <cell r="B1003">
            <v>0</v>
          </cell>
          <cell r="C1003">
            <v>0</v>
          </cell>
          <cell r="D1003">
            <v>0</v>
          </cell>
          <cell r="E1003">
            <v>0</v>
          </cell>
          <cell r="F1003">
            <v>0</v>
          </cell>
          <cell r="G1003">
            <v>0</v>
          </cell>
          <cell r="I1003">
            <v>0</v>
          </cell>
          <cell r="J1003">
            <v>0</v>
          </cell>
          <cell r="K1003">
            <v>0</v>
          </cell>
          <cell r="L1003">
            <v>0</v>
          </cell>
          <cell r="M1003">
            <v>0</v>
          </cell>
          <cell r="N1003">
            <v>0</v>
          </cell>
          <cell r="O1003">
            <v>0</v>
          </cell>
          <cell r="P1003">
            <v>0</v>
          </cell>
          <cell r="Q1003">
            <v>0</v>
          </cell>
          <cell r="R1003">
            <v>0</v>
          </cell>
          <cell r="S1003">
            <v>0</v>
          </cell>
          <cell r="T1003">
            <v>0</v>
          </cell>
          <cell r="U1003">
            <v>0</v>
          </cell>
          <cell r="V1003">
            <v>0</v>
          </cell>
          <cell r="W1003">
            <v>0</v>
          </cell>
          <cell r="X1003">
            <v>0</v>
          </cell>
          <cell r="Y1003">
            <v>0</v>
          </cell>
          <cell r="Z1003">
            <v>0</v>
          </cell>
          <cell r="AA1003">
            <v>0</v>
          </cell>
          <cell r="AB1003">
            <v>0</v>
          </cell>
          <cell r="AC1003">
            <v>0</v>
          </cell>
          <cell r="AD1003">
            <v>0</v>
          </cell>
          <cell r="AE1003">
            <v>0</v>
          </cell>
          <cell r="AF1003">
            <v>0</v>
          </cell>
          <cell r="AG1003">
            <v>0</v>
          </cell>
          <cell r="AH1003">
            <v>0</v>
          </cell>
          <cell r="AI1003">
            <v>0</v>
          </cell>
          <cell r="AJ1003">
            <v>0</v>
          </cell>
          <cell r="AK1003">
            <v>0</v>
          </cell>
          <cell r="AL1003">
            <v>0</v>
          </cell>
          <cell r="AM1003">
            <v>0</v>
          </cell>
          <cell r="AN1003">
            <v>0</v>
          </cell>
          <cell r="AO1003">
            <v>0</v>
          </cell>
          <cell r="AP1003">
            <v>0</v>
          </cell>
          <cell r="AQ1003">
            <v>0</v>
          </cell>
          <cell r="AR1003">
            <v>0</v>
          </cell>
          <cell r="AS1003">
            <v>0</v>
          </cell>
          <cell r="AT1003">
            <v>0</v>
          </cell>
          <cell r="AU1003">
            <v>0</v>
          </cell>
          <cell r="AV1003">
            <v>0</v>
          </cell>
          <cell r="AW1003">
            <v>0</v>
          </cell>
          <cell r="AX1003">
            <v>0</v>
          </cell>
          <cell r="AY1003">
            <v>0</v>
          </cell>
          <cell r="AZ1003">
            <v>0</v>
          </cell>
          <cell r="BA1003">
            <v>0</v>
          </cell>
          <cell r="BB1003">
            <v>0</v>
          </cell>
          <cell r="BC1003">
            <v>0</v>
          </cell>
          <cell r="BD1003">
            <v>0</v>
          </cell>
          <cell r="BE1003">
            <v>0</v>
          </cell>
          <cell r="BF1003">
            <v>0</v>
          </cell>
          <cell r="BG1003">
            <v>0</v>
          </cell>
          <cell r="BH1003">
            <v>0</v>
          </cell>
          <cell r="BI1003">
            <v>0</v>
          </cell>
          <cell r="BJ1003">
            <v>0</v>
          </cell>
          <cell r="BK1003">
            <v>0</v>
          </cell>
          <cell r="BL1003">
            <v>0</v>
          </cell>
          <cell r="BM1003">
            <v>0</v>
          </cell>
          <cell r="BN1003">
            <v>0</v>
          </cell>
          <cell r="BO1003">
            <v>0</v>
          </cell>
          <cell r="BP1003">
            <v>0</v>
          </cell>
          <cell r="BQ1003">
            <v>0</v>
          </cell>
          <cell r="BR1003">
            <v>0</v>
          </cell>
          <cell r="BS1003">
            <v>0</v>
          </cell>
          <cell r="BT1003">
            <v>0</v>
          </cell>
          <cell r="BU1003">
            <v>0</v>
          </cell>
          <cell r="BV1003">
            <v>0</v>
          </cell>
          <cell r="BW1003">
            <v>0</v>
          </cell>
          <cell r="BX1003">
            <v>0</v>
          </cell>
          <cell r="BY1003">
            <v>0</v>
          </cell>
          <cell r="BZ1003">
            <v>0</v>
          </cell>
          <cell r="CA1003">
            <v>0</v>
          </cell>
          <cell r="CB1003">
            <v>0</v>
          </cell>
          <cell r="CC1003">
            <v>0</v>
          </cell>
          <cell r="CD1003">
            <v>0</v>
          </cell>
          <cell r="CE1003">
            <v>0</v>
          </cell>
          <cell r="CF1003">
            <v>0</v>
          </cell>
          <cell r="CG1003">
            <v>0</v>
          </cell>
          <cell r="CH1003">
            <v>0</v>
          </cell>
          <cell r="CI1003">
            <v>0</v>
          </cell>
          <cell r="CJ1003">
            <v>0</v>
          </cell>
          <cell r="CK1003">
            <v>0</v>
          </cell>
          <cell r="CL1003">
            <v>0</v>
          </cell>
          <cell r="CM1003">
            <v>0</v>
          </cell>
          <cell r="CN1003">
            <v>0</v>
          </cell>
          <cell r="CO1003">
            <v>0</v>
          </cell>
          <cell r="CP1003">
            <v>0</v>
          </cell>
          <cell r="CQ1003">
            <v>0</v>
          </cell>
          <cell r="CR1003">
            <v>0</v>
          </cell>
          <cell r="CS1003">
            <v>0</v>
          </cell>
          <cell r="CT1003">
            <v>0</v>
          </cell>
          <cell r="CU1003">
            <v>0</v>
          </cell>
          <cell r="CV1003">
            <v>0</v>
          </cell>
          <cell r="CW1003">
            <v>0</v>
          </cell>
          <cell r="CX1003">
            <v>0</v>
          </cell>
          <cell r="CY1003">
            <v>0</v>
          </cell>
          <cell r="CZ1003">
            <v>0</v>
          </cell>
          <cell r="DA1003">
            <v>0</v>
          </cell>
          <cell r="DB1003">
            <v>0</v>
          </cell>
          <cell r="DC1003">
            <v>0</v>
          </cell>
          <cell r="DD1003">
            <v>0</v>
          </cell>
          <cell r="DE1003">
            <v>0</v>
          </cell>
          <cell r="DF1003">
            <v>0</v>
          </cell>
          <cell r="DG1003">
            <v>0</v>
          </cell>
          <cell r="DH1003">
            <v>0</v>
          </cell>
          <cell r="DI1003">
            <v>0</v>
          </cell>
          <cell r="DJ1003">
            <v>0</v>
          </cell>
          <cell r="DK1003">
            <v>0</v>
          </cell>
          <cell r="DL1003">
            <v>0</v>
          </cell>
          <cell r="DM1003">
            <v>0</v>
          </cell>
          <cell r="DN1003">
            <v>0</v>
          </cell>
          <cell r="DO1003">
            <v>0</v>
          </cell>
          <cell r="DP1003">
            <v>0</v>
          </cell>
          <cell r="DQ1003">
            <v>0</v>
          </cell>
          <cell r="DR1003">
            <v>0</v>
          </cell>
          <cell r="DS1003">
            <v>0</v>
          </cell>
          <cell r="DT1003">
            <v>0</v>
          </cell>
          <cell r="DU1003">
            <v>0</v>
          </cell>
          <cell r="DV1003">
            <v>0</v>
          </cell>
          <cell r="DW1003">
            <v>0</v>
          </cell>
          <cell r="DX1003">
            <v>0</v>
          </cell>
          <cell r="DY1003">
            <v>0</v>
          </cell>
          <cell r="DZ1003">
            <v>0</v>
          </cell>
          <cell r="EA1003">
            <v>0</v>
          </cell>
          <cell r="EB1003">
            <v>0</v>
          </cell>
          <cell r="EC1003">
            <v>0</v>
          </cell>
          <cell r="ED1003">
            <v>0</v>
          </cell>
          <cell r="EE1003">
            <v>0</v>
          </cell>
          <cell r="EF1003">
            <v>0</v>
          </cell>
          <cell r="EG1003">
            <v>0</v>
          </cell>
          <cell r="EH1003">
            <v>0</v>
          </cell>
          <cell r="EI1003">
            <v>0</v>
          </cell>
          <cell r="EJ1003">
            <v>0</v>
          </cell>
          <cell r="EK1003">
            <v>0</v>
          </cell>
          <cell r="EL1003">
            <v>0</v>
          </cell>
          <cell r="EM1003">
            <v>0</v>
          </cell>
          <cell r="EN1003">
            <v>0</v>
          </cell>
        </row>
        <row r="1004">
          <cell r="A1004">
            <v>0</v>
          </cell>
          <cell r="B1004">
            <v>0</v>
          </cell>
          <cell r="C1004">
            <v>0</v>
          </cell>
          <cell r="D1004">
            <v>0</v>
          </cell>
          <cell r="E1004">
            <v>0</v>
          </cell>
          <cell r="F1004">
            <v>0</v>
          </cell>
          <cell r="G1004">
            <v>0</v>
          </cell>
          <cell r="I1004">
            <v>0</v>
          </cell>
          <cell r="J1004">
            <v>0</v>
          </cell>
          <cell r="K1004">
            <v>0</v>
          </cell>
          <cell r="L1004">
            <v>0</v>
          </cell>
          <cell r="M1004">
            <v>0</v>
          </cell>
          <cell r="N1004">
            <v>0</v>
          </cell>
          <cell r="O1004">
            <v>0</v>
          </cell>
          <cell r="P1004">
            <v>0</v>
          </cell>
          <cell r="Q1004">
            <v>0</v>
          </cell>
          <cell r="R1004">
            <v>0</v>
          </cell>
          <cell r="S1004">
            <v>0</v>
          </cell>
          <cell r="T1004">
            <v>0</v>
          </cell>
          <cell r="U1004">
            <v>0</v>
          </cell>
          <cell r="V1004">
            <v>0</v>
          </cell>
          <cell r="W1004">
            <v>0</v>
          </cell>
          <cell r="X1004">
            <v>0</v>
          </cell>
          <cell r="Y1004">
            <v>0</v>
          </cell>
          <cell r="Z1004">
            <v>0</v>
          </cell>
          <cell r="AA1004">
            <v>0</v>
          </cell>
          <cell r="AB1004">
            <v>0</v>
          </cell>
          <cell r="AC1004">
            <v>0</v>
          </cell>
          <cell r="AD1004">
            <v>0</v>
          </cell>
          <cell r="AE1004">
            <v>0</v>
          </cell>
          <cell r="AF1004">
            <v>0</v>
          </cell>
          <cell r="AG1004">
            <v>0</v>
          </cell>
          <cell r="AH1004">
            <v>0</v>
          </cell>
          <cell r="AI1004">
            <v>0</v>
          </cell>
          <cell r="AJ1004">
            <v>0</v>
          </cell>
          <cell r="AK1004">
            <v>0</v>
          </cell>
          <cell r="AL1004">
            <v>0</v>
          </cell>
          <cell r="AM1004">
            <v>0</v>
          </cell>
          <cell r="AN1004">
            <v>0</v>
          </cell>
          <cell r="AO1004">
            <v>0</v>
          </cell>
          <cell r="AP1004">
            <v>0</v>
          </cell>
          <cell r="AQ1004">
            <v>0</v>
          </cell>
          <cell r="AR1004">
            <v>0</v>
          </cell>
          <cell r="AS1004">
            <v>0</v>
          </cell>
          <cell r="AT1004">
            <v>0</v>
          </cell>
          <cell r="AU1004">
            <v>0</v>
          </cell>
          <cell r="AV1004">
            <v>0</v>
          </cell>
          <cell r="AW1004">
            <v>0</v>
          </cell>
          <cell r="AX1004">
            <v>0</v>
          </cell>
          <cell r="AY1004">
            <v>0</v>
          </cell>
          <cell r="AZ1004">
            <v>0</v>
          </cell>
          <cell r="BA1004">
            <v>0</v>
          </cell>
          <cell r="BB1004">
            <v>0</v>
          </cell>
          <cell r="BC1004">
            <v>0</v>
          </cell>
          <cell r="BD1004">
            <v>0</v>
          </cell>
          <cell r="BE1004">
            <v>0</v>
          </cell>
          <cell r="BF1004">
            <v>0</v>
          </cell>
          <cell r="BG1004">
            <v>0</v>
          </cell>
          <cell r="BH1004">
            <v>0</v>
          </cell>
          <cell r="BI1004">
            <v>0</v>
          </cell>
          <cell r="BJ1004">
            <v>0</v>
          </cell>
          <cell r="BK1004">
            <v>0</v>
          </cell>
          <cell r="BL1004">
            <v>0</v>
          </cell>
          <cell r="BM1004">
            <v>0</v>
          </cell>
          <cell r="BN1004">
            <v>0</v>
          </cell>
          <cell r="BO1004">
            <v>0</v>
          </cell>
          <cell r="BP1004">
            <v>0</v>
          </cell>
          <cell r="BQ1004">
            <v>0</v>
          </cell>
          <cell r="BR1004">
            <v>0</v>
          </cell>
          <cell r="BS1004">
            <v>0</v>
          </cell>
          <cell r="BT1004">
            <v>0</v>
          </cell>
          <cell r="BU1004">
            <v>0</v>
          </cell>
          <cell r="BV1004">
            <v>0</v>
          </cell>
          <cell r="BW1004">
            <v>0</v>
          </cell>
          <cell r="BX1004">
            <v>0</v>
          </cell>
          <cell r="BY1004">
            <v>0</v>
          </cell>
          <cell r="BZ1004">
            <v>0</v>
          </cell>
          <cell r="CA1004">
            <v>0</v>
          </cell>
          <cell r="CB1004">
            <v>0</v>
          </cell>
          <cell r="CC1004">
            <v>0</v>
          </cell>
          <cell r="CD1004">
            <v>0</v>
          </cell>
          <cell r="CE1004">
            <v>0</v>
          </cell>
          <cell r="CF1004">
            <v>0</v>
          </cell>
          <cell r="CG1004">
            <v>0</v>
          </cell>
          <cell r="CH1004">
            <v>0</v>
          </cell>
          <cell r="CI1004">
            <v>0</v>
          </cell>
          <cell r="CJ1004">
            <v>0</v>
          </cell>
          <cell r="CK1004">
            <v>0</v>
          </cell>
          <cell r="CL1004">
            <v>0</v>
          </cell>
          <cell r="CM1004">
            <v>0</v>
          </cell>
          <cell r="CN1004">
            <v>0</v>
          </cell>
          <cell r="CO1004">
            <v>0</v>
          </cell>
          <cell r="CP1004">
            <v>0</v>
          </cell>
          <cell r="CQ1004">
            <v>0</v>
          </cell>
          <cell r="CR1004">
            <v>0</v>
          </cell>
          <cell r="CS1004">
            <v>0</v>
          </cell>
          <cell r="CT1004">
            <v>0</v>
          </cell>
          <cell r="CU1004">
            <v>0</v>
          </cell>
          <cell r="CV1004">
            <v>0</v>
          </cell>
          <cell r="CW1004">
            <v>0</v>
          </cell>
          <cell r="CX1004">
            <v>0</v>
          </cell>
          <cell r="CY1004">
            <v>0</v>
          </cell>
          <cell r="CZ1004">
            <v>0</v>
          </cell>
          <cell r="DA1004">
            <v>0</v>
          </cell>
          <cell r="DB1004">
            <v>0</v>
          </cell>
          <cell r="DC1004">
            <v>0</v>
          </cell>
          <cell r="DD1004">
            <v>0</v>
          </cell>
          <cell r="DE1004">
            <v>0</v>
          </cell>
          <cell r="DF1004">
            <v>0</v>
          </cell>
          <cell r="DG1004">
            <v>0</v>
          </cell>
          <cell r="DH1004">
            <v>0</v>
          </cell>
          <cell r="DI1004">
            <v>0</v>
          </cell>
          <cell r="DJ1004">
            <v>0</v>
          </cell>
          <cell r="DK1004">
            <v>0</v>
          </cell>
          <cell r="DL1004">
            <v>0</v>
          </cell>
          <cell r="DM1004">
            <v>0</v>
          </cell>
          <cell r="DN1004">
            <v>0</v>
          </cell>
          <cell r="DO1004">
            <v>0</v>
          </cell>
          <cell r="DP1004">
            <v>0</v>
          </cell>
          <cell r="DQ1004">
            <v>0</v>
          </cell>
          <cell r="DR1004">
            <v>0</v>
          </cell>
          <cell r="DS1004">
            <v>0</v>
          </cell>
          <cell r="DT1004">
            <v>0</v>
          </cell>
          <cell r="DU1004">
            <v>0</v>
          </cell>
          <cell r="DV1004">
            <v>0</v>
          </cell>
          <cell r="DW1004">
            <v>0</v>
          </cell>
          <cell r="DX1004">
            <v>0</v>
          </cell>
          <cell r="DY1004">
            <v>0</v>
          </cell>
          <cell r="DZ1004">
            <v>0</v>
          </cell>
          <cell r="EA1004">
            <v>0</v>
          </cell>
          <cell r="EB1004">
            <v>0</v>
          </cell>
          <cell r="EC1004">
            <v>0</v>
          </cell>
          <cell r="ED1004">
            <v>0</v>
          </cell>
          <cell r="EE1004">
            <v>0</v>
          </cell>
          <cell r="EF1004">
            <v>0</v>
          </cell>
          <cell r="EG1004">
            <v>0</v>
          </cell>
          <cell r="EH1004">
            <v>0</v>
          </cell>
          <cell r="EI1004">
            <v>0</v>
          </cell>
          <cell r="EJ1004">
            <v>0</v>
          </cell>
          <cell r="EK1004">
            <v>0</v>
          </cell>
          <cell r="EL1004">
            <v>0</v>
          </cell>
          <cell r="EM1004">
            <v>0</v>
          </cell>
          <cell r="EN1004">
            <v>0</v>
          </cell>
        </row>
        <row r="1005">
          <cell r="A1005">
            <v>0</v>
          </cell>
          <cell r="B1005">
            <v>0</v>
          </cell>
          <cell r="C1005">
            <v>0</v>
          </cell>
          <cell r="D1005">
            <v>0</v>
          </cell>
          <cell r="E1005">
            <v>0</v>
          </cell>
          <cell r="F1005">
            <v>0</v>
          </cell>
          <cell r="G1005">
            <v>0</v>
          </cell>
          <cell r="I1005">
            <v>0</v>
          </cell>
          <cell r="J1005">
            <v>0</v>
          </cell>
          <cell r="K1005">
            <v>0</v>
          </cell>
          <cell r="L1005">
            <v>0</v>
          </cell>
          <cell r="M1005">
            <v>0</v>
          </cell>
          <cell r="N1005">
            <v>0</v>
          </cell>
          <cell r="O1005">
            <v>0</v>
          </cell>
          <cell r="P1005">
            <v>0</v>
          </cell>
          <cell r="Q1005">
            <v>0</v>
          </cell>
          <cell r="R1005">
            <v>0</v>
          </cell>
          <cell r="S1005">
            <v>0</v>
          </cell>
          <cell r="T1005">
            <v>0</v>
          </cell>
          <cell r="U1005">
            <v>0</v>
          </cell>
          <cell r="V1005">
            <v>0</v>
          </cell>
          <cell r="W1005">
            <v>0</v>
          </cell>
          <cell r="X1005">
            <v>0</v>
          </cell>
          <cell r="Y1005">
            <v>0</v>
          </cell>
          <cell r="Z1005">
            <v>0</v>
          </cell>
          <cell r="AA1005">
            <v>0</v>
          </cell>
          <cell r="AB1005">
            <v>0</v>
          </cell>
          <cell r="AC1005">
            <v>0</v>
          </cell>
          <cell r="AD1005">
            <v>0</v>
          </cell>
          <cell r="AE1005">
            <v>0</v>
          </cell>
          <cell r="AF1005">
            <v>0</v>
          </cell>
          <cell r="AG1005">
            <v>0</v>
          </cell>
          <cell r="AH1005">
            <v>0</v>
          </cell>
          <cell r="AI1005">
            <v>0</v>
          </cell>
          <cell r="AJ1005">
            <v>0</v>
          </cell>
          <cell r="AK1005">
            <v>0</v>
          </cell>
          <cell r="AL1005">
            <v>0</v>
          </cell>
          <cell r="AM1005">
            <v>0</v>
          </cell>
          <cell r="AN1005">
            <v>0</v>
          </cell>
          <cell r="AO1005">
            <v>0</v>
          </cell>
          <cell r="AP1005">
            <v>0</v>
          </cell>
          <cell r="AQ1005">
            <v>0</v>
          </cell>
          <cell r="AR1005">
            <v>0</v>
          </cell>
          <cell r="AS1005">
            <v>0</v>
          </cell>
          <cell r="AT1005">
            <v>0</v>
          </cell>
          <cell r="AU1005">
            <v>0</v>
          </cell>
          <cell r="AV1005">
            <v>0</v>
          </cell>
          <cell r="AW1005">
            <v>0</v>
          </cell>
          <cell r="AX1005">
            <v>0</v>
          </cell>
          <cell r="AY1005">
            <v>0</v>
          </cell>
          <cell r="AZ1005">
            <v>0</v>
          </cell>
          <cell r="BA1005">
            <v>0</v>
          </cell>
          <cell r="BB1005">
            <v>0</v>
          </cell>
          <cell r="BC1005">
            <v>0</v>
          </cell>
          <cell r="BD1005">
            <v>0</v>
          </cell>
          <cell r="BE1005">
            <v>0</v>
          </cell>
          <cell r="BF1005">
            <v>0</v>
          </cell>
          <cell r="BG1005">
            <v>0</v>
          </cell>
          <cell r="BH1005">
            <v>0</v>
          </cell>
          <cell r="BI1005">
            <v>0</v>
          </cell>
          <cell r="BJ1005">
            <v>0</v>
          </cell>
          <cell r="BK1005">
            <v>0</v>
          </cell>
          <cell r="BL1005">
            <v>0</v>
          </cell>
          <cell r="BM1005">
            <v>0</v>
          </cell>
          <cell r="BN1005">
            <v>0</v>
          </cell>
          <cell r="BO1005">
            <v>0</v>
          </cell>
          <cell r="BP1005">
            <v>0</v>
          </cell>
          <cell r="BQ1005">
            <v>0</v>
          </cell>
          <cell r="BR1005">
            <v>0</v>
          </cell>
          <cell r="BS1005">
            <v>0</v>
          </cell>
          <cell r="BT1005">
            <v>0</v>
          </cell>
          <cell r="BU1005">
            <v>0</v>
          </cell>
          <cell r="BV1005">
            <v>0</v>
          </cell>
          <cell r="BW1005">
            <v>0</v>
          </cell>
          <cell r="BX1005">
            <v>0</v>
          </cell>
          <cell r="BY1005">
            <v>0</v>
          </cell>
          <cell r="BZ1005">
            <v>0</v>
          </cell>
          <cell r="CA1005">
            <v>0</v>
          </cell>
          <cell r="CB1005">
            <v>0</v>
          </cell>
          <cell r="CC1005">
            <v>0</v>
          </cell>
          <cell r="CD1005">
            <v>0</v>
          </cell>
          <cell r="CE1005">
            <v>0</v>
          </cell>
          <cell r="CF1005">
            <v>0</v>
          </cell>
          <cell r="CG1005">
            <v>0</v>
          </cell>
          <cell r="CH1005">
            <v>0</v>
          </cell>
          <cell r="CI1005">
            <v>0</v>
          </cell>
          <cell r="CJ1005">
            <v>0</v>
          </cell>
          <cell r="CK1005">
            <v>0</v>
          </cell>
          <cell r="CL1005">
            <v>0</v>
          </cell>
          <cell r="CM1005">
            <v>0</v>
          </cell>
          <cell r="CN1005">
            <v>0</v>
          </cell>
          <cell r="CO1005">
            <v>0</v>
          </cell>
          <cell r="CP1005">
            <v>0</v>
          </cell>
          <cell r="CQ1005">
            <v>0</v>
          </cell>
          <cell r="CR1005">
            <v>0</v>
          </cell>
          <cell r="CS1005">
            <v>0</v>
          </cell>
          <cell r="CT1005">
            <v>0</v>
          </cell>
          <cell r="CU1005">
            <v>0</v>
          </cell>
          <cell r="CV1005">
            <v>0</v>
          </cell>
          <cell r="CW1005">
            <v>0</v>
          </cell>
          <cell r="CX1005">
            <v>0</v>
          </cell>
          <cell r="CY1005">
            <v>0</v>
          </cell>
          <cell r="CZ1005">
            <v>0</v>
          </cell>
          <cell r="DA1005">
            <v>0</v>
          </cell>
          <cell r="DB1005">
            <v>0</v>
          </cell>
          <cell r="DC1005">
            <v>0</v>
          </cell>
          <cell r="DD1005">
            <v>0</v>
          </cell>
          <cell r="DE1005">
            <v>0</v>
          </cell>
          <cell r="DF1005">
            <v>0</v>
          </cell>
          <cell r="DG1005">
            <v>0</v>
          </cell>
          <cell r="DH1005">
            <v>0</v>
          </cell>
          <cell r="DI1005">
            <v>0</v>
          </cell>
          <cell r="DJ1005">
            <v>0</v>
          </cell>
          <cell r="DK1005">
            <v>0</v>
          </cell>
          <cell r="DL1005">
            <v>0</v>
          </cell>
          <cell r="DM1005">
            <v>0</v>
          </cell>
          <cell r="DN1005">
            <v>0</v>
          </cell>
          <cell r="DO1005">
            <v>0</v>
          </cell>
          <cell r="DP1005">
            <v>0</v>
          </cell>
          <cell r="DQ1005">
            <v>0</v>
          </cell>
          <cell r="DR1005">
            <v>0</v>
          </cell>
          <cell r="DS1005">
            <v>0</v>
          </cell>
          <cell r="DT1005">
            <v>0</v>
          </cell>
          <cell r="DU1005">
            <v>0</v>
          </cell>
          <cell r="DV1005">
            <v>0</v>
          </cell>
          <cell r="DW1005">
            <v>0</v>
          </cell>
          <cell r="DX1005">
            <v>0</v>
          </cell>
          <cell r="DY1005">
            <v>0</v>
          </cell>
          <cell r="DZ1005">
            <v>0</v>
          </cell>
          <cell r="EA1005">
            <v>0</v>
          </cell>
          <cell r="EB1005">
            <v>0</v>
          </cell>
          <cell r="EC1005">
            <v>0</v>
          </cell>
          <cell r="ED1005">
            <v>0</v>
          </cell>
          <cell r="EE1005">
            <v>0</v>
          </cell>
          <cell r="EF1005">
            <v>0</v>
          </cell>
          <cell r="EG1005">
            <v>0</v>
          </cell>
          <cell r="EH1005">
            <v>0</v>
          </cell>
          <cell r="EI1005">
            <v>0</v>
          </cell>
          <cell r="EJ1005">
            <v>0</v>
          </cell>
          <cell r="EK1005">
            <v>0</v>
          </cell>
          <cell r="EL1005">
            <v>0</v>
          </cell>
          <cell r="EM1005">
            <v>0</v>
          </cell>
          <cell r="EN1005">
            <v>0</v>
          </cell>
        </row>
        <row r="1006">
          <cell r="A1006">
            <v>0</v>
          </cell>
          <cell r="B1006">
            <v>0</v>
          </cell>
          <cell r="C1006">
            <v>0</v>
          </cell>
          <cell r="D1006">
            <v>0</v>
          </cell>
          <cell r="E1006">
            <v>0</v>
          </cell>
          <cell r="F1006">
            <v>0</v>
          </cell>
          <cell r="G1006">
            <v>0</v>
          </cell>
          <cell r="I1006">
            <v>0</v>
          </cell>
          <cell r="J1006">
            <v>0</v>
          </cell>
          <cell r="K1006">
            <v>0</v>
          </cell>
          <cell r="L1006">
            <v>0</v>
          </cell>
          <cell r="M1006">
            <v>0</v>
          </cell>
          <cell r="N1006">
            <v>0</v>
          </cell>
          <cell r="O1006">
            <v>0</v>
          </cell>
          <cell r="P1006">
            <v>0</v>
          </cell>
          <cell r="Q1006">
            <v>0</v>
          </cell>
          <cell r="R1006">
            <v>0</v>
          </cell>
          <cell r="S1006">
            <v>0</v>
          </cell>
          <cell r="T1006">
            <v>0</v>
          </cell>
          <cell r="U1006">
            <v>0</v>
          </cell>
          <cell r="V1006">
            <v>0</v>
          </cell>
          <cell r="W1006">
            <v>0</v>
          </cell>
          <cell r="X1006">
            <v>0</v>
          </cell>
          <cell r="Y1006">
            <v>0</v>
          </cell>
          <cell r="Z1006">
            <v>0</v>
          </cell>
          <cell r="AA1006">
            <v>0</v>
          </cell>
          <cell r="AB1006">
            <v>0</v>
          </cell>
          <cell r="AC1006">
            <v>0</v>
          </cell>
          <cell r="AD1006">
            <v>0</v>
          </cell>
          <cell r="AE1006">
            <v>0</v>
          </cell>
          <cell r="AF1006">
            <v>0</v>
          </cell>
          <cell r="AG1006">
            <v>0</v>
          </cell>
          <cell r="AH1006">
            <v>0</v>
          </cell>
          <cell r="AI1006">
            <v>0</v>
          </cell>
          <cell r="AJ1006">
            <v>0</v>
          </cell>
          <cell r="AK1006">
            <v>0</v>
          </cell>
          <cell r="AL1006">
            <v>0</v>
          </cell>
          <cell r="AM1006">
            <v>0</v>
          </cell>
          <cell r="AN1006">
            <v>0</v>
          </cell>
          <cell r="AO1006">
            <v>0</v>
          </cell>
          <cell r="AP1006">
            <v>0</v>
          </cell>
          <cell r="AQ1006">
            <v>0</v>
          </cell>
          <cell r="AR1006">
            <v>0</v>
          </cell>
          <cell r="AS1006">
            <v>0</v>
          </cell>
          <cell r="AT1006">
            <v>0</v>
          </cell>
          <cell r="AU1006">
            <v>0</v>
          </cell>
          <cell r="AV1006">
            <v>0</v>
          </cell>
          <cell r="AW1006">
            <v>0</v>
          </cell>
          <cell r="AX1006">
            <v>0</v>
          </cell>
          <cell r="AY1006">
            <v>0</v>
          </cell>
          <cell r="AZ1006">
            <v>0</v>
          </cell>
          <cell r="BA1006">
            <v>0</v>
          </cell>
          <cell r="BB1006">
            <v>0</v>
          </cell>
          <cell r="BC1006">
            <v>0</v>
          </cell>
          <cell r="BD1006">
            <v>0</v>
          </cell>
          <cell r="BE1006">
            <v>0</v>
          </cell>
          <cell r="BF1006">
            <v>0</v>
          </cell>
          <cell r="BG1006">
            <v>0</v>
          </cell>
          <cell r="BH1006">
            <v>0</v>
          </cell>
          <cell r="BI1006">
            <v>0</v>
          </cell>
          <cell r="BJ1006">
            <v>0</v>
          </cell>
          <cell r="BK1006">
            <v>0</v>
          </cell>
          <cell r="BL1006">
            <v>0</v>
          </cell>
          <cell r="BM1006">
            <v>0</v>
          </cell>
          <cell r="BN1006">
            <v>0</v>
          </cell>
          <cell r="BO1006">
            <v>0</v>
          </cell>
          <cell r="BP1006">
            <v>0</v>
          </cell>
          <cell r="BQ1006">
            <v>0</v>
          </cell>
          <cell r="BR1006">
            <v>0</v>
          </cell>
          <cell r="BS1006">
            <v>0</v>
          </cell>
          <cell r="BT1006">
            <v>0</v>
          </cell>
          <cell r="BU1006">
            <v>0</v>
          </cell>
          <cell r="BV1006">
            <v>0</v>
          </cell>
          <cell r="BW1006">
            <v>0</v>
          </cell>
          <cell r="BX1006">
            <v>0</v>
          </cell>
          <cell r="BY1006">
            <v>0</v>
          </cell>
          <cell r="BZ1006">
            <v>0</v>
          </cell>
          <cell r="CA1006">
            <v>0</v>
          </cell>
          <cell r="CB1006">
            <v>0</v>
          </cell>
          <cell r="CC1006">
            <v>0</v>
          </cell>
          <cell r="CD1006">
            <v>0</v>
          </cell>
          <cell r="CE1006">
            <v>0</v>
          </cell>
          <cell r="CF1006">
            <v>0</v>
          </cell>
          <cell r="CG1006">
            <v>0</v>
          </cell>
          <cell r="CH1006">
            <v>0</v>
          </cell>
          <cell r="CI1006">
            <v>0</v>
          </cell>
          <cell r="CJ1006">
            <v>0</v>
          </cell>
          <cell r="CK1006">
            <v>0</v>
          </cell>
          <cell r="CL1006">
            <v>0</v>
          </cell>
          <cell r="CM1006">
            <v>0</v>
          </cell>
          <cell r="CN1006">
            <v>0</v>
          </cell>
          <cell r="CO1006">
            <v>0</v>
          </cell>
          <cell r="CP1006">
            <v>0</v>
          </cell>
          <cell r="CQ1006">
            <v>0</v>
          </cell>
          <cell r="CR1006">
            <v>0</v>
          </cell>
          <cell r="CS1006">
            <v>0</v>
          </cell>
          <cell r="CT1006">
            <v>0</v>
          </cell>
          <cell r="CU1006">
            <v>0</v>
          </cell>
          <cell r="CV1006">
            <v>0</v>
          </cell>
          <cell r="CW1006">
            <v>0</v>
          </cell>
          <cell r="CX1006">
            <v>0</v>
          </cell>
          <cell r="CY1006">
            <v>0</v>
          </cell>
          <cell r="CZ1006">
            <v>0</v>
          </cell>
          <cell r="DA1006">
            <v>0</v>
          </cell>
          <cell r="DB1006">
            <v>0</v>
          </cell>
          <cell r="DC1006">
            <v>0</v>
          </cell>
          <cell r="DD1006">
            <v>0</v>
          </cell>
          <cell r="DE1006">
            <v>0</v>
          </cell>
          <cell r="DF1006">
            <v>0</v>
          </cell>
          <cell r="DG1006">
            <v>0</v>
          </cell>
          <cell r="DH1006">
            <v>0</v>
          </cell>
          <cell r="DI1006">
            <v>0</v>
          </cell>
          <cell r="DJ1006">
            <v>0</v>
          </cell>
          <cell r="DK1006">
            <v>0</v>
          </cell>
          <cell r="DL1006">
            <v>0</v>
          </cell>
          <cell r="DM1006">
            <v>0</v>
          </cell>
          <cell r="DN1006">
            <v>0</v>
          </cell>
          <cell r="DO1006">
            <v>0</v>
          </cell>
          <cell r="DP1006">
            <v>0</v>
          </cell>
          <cell r="DQ1006">
            <v>0</v>
          </cell>
          <cell r="DR1006">
            <v>0</v>
          </cell>
          <cell r="DS1006">
            <v>0</v>
          </cell>
          <cell r="DT1006">
            <v>0</v>
          </cell>
          <cell r="DU1006">
            <v>0</v>
          </cell>
          <cell r="DV1006">
            <v>0</v>
          </cell>
          <cell r="DW1006">
            <v>0</v>
          </cell>
          <cell r="DX1006">
            <v>0</v>
          </cell>
          <cell r="DY1006">
            <v>0</v>
          </cell>
          <cell r="DZ1006">
            <v>0</v>
          </cell>
          <cell r="EA1006">
            <v>0</v>
          </cell>
          <cell r="EB1006">
            <v>0</v>
          </cell>
          <cell r="EC1006">
            <v>0</v>
          </cell>
          <cell r="ED1006">
            <v>0</v>
          </cell>
          <cell r="EE1006">
            <v>0</v>
          </cell>
          <cell r="EF1006">
            <v>0</v>
          </cell>
          <cell r="EG1006">
            <v>0</v>
          </cell>
          <cell r="EH1006">
            <v>0</v>
          </cell>
          <cell r="EI1006">
            <v>0</v>
          </cell>
          <cell r="EJ1006">
            <v>0</v>
          </cell>
          <cell r="EK1006">
            <v>0</v>
          </cell>
          <cell r="EL1006">
            <v>0</v>
          </cell>
          <cell r="EM1006">
            <v>0</v>
          </cell>
          <cell r="EN1006">
            <v>0</v>
          </cell>
        </row>
        <row r="1007">
          <cell r="A1007">
            <v>0</v>
          </cell>
          <cell r="B1007">
            <v>0</v>
          </cell>
          <cell r="C1007">
            <v>0</v>
          </cell>
          <cell r="D1007">
            <v>0</v>
          </cell>
          <cell r="E1007">
            <v>0</v>
          </cell>
          <cell r="F1007">
            <v>0</v>
          </cell>
          <cell r="G1007">
            <v>0</v>
          </cell>
          <cell r="I1007">
            <v>0</v>
          </cell>
          <cell r="J1007">
            <v>0</v>
          </cell>
          <cell r="K1007">
            <v>0</v>
          </cell>
          <cell r="L1007">
            <v>0</v>
          </cell>
          <cell r="M1007">
            <v>0</v>
          </cell>
          <cell r="N1007">
            <v>0</v>
          </cell>
          <cell r="O1007">
            <v>0</v>
          </cell>
          <cell r="P1007">
            <v>0</v>
          </cell>
          <cell r="Q1007">
            <v>0</v>
          </cell>
          <cell r="R1007">
            <v>0</v>
          </cell>
          <cell r="S1007">
            <v>0</v>
          </cell>
          <cell r="T1007">
            <v>0</v>
          </cell>
          <cell r="U1007">
            <v>0</v>
          </cell>
          <cell r="V1007">
            <v>0</v>
          </cell>
          <cell r="W1007">
            <v>0</v>
          </cell>
          <cell r="X1007">
            <v>0</v>
          </cell>
          <cell r="Y1007">
            <v>0</v>
          </cell>
          <cell r="Z1007">
            <v>0</v>
          </cell>
          <cell r="AA1007">
            <v>0</v>
          </cell>
          <cell r="AB1007">
            <v>0</v>
          </cell>
          <cell r="AC1007">
            <v>0</v>
          </cell>
          <cell r="AD1007">
            <v>0</v>
          </cell>
          <cell r="AE1007">
            <v>0</v>
          </cell>
          <cell r="AF1007">
            <v>0</v>
          </cell>
          <cell r="AG1007">
            <v>0</v>
          </cell>
          <cell r="AH1007">
            <v>0</v>
          </cell>
          <cell r="AI1007">
            <v>0</v>
          </cell>
          <cell r="AJ1007">
            <v>0</v>
          </cell>
          <cell r="AK1007">
            <v>0</v>
          </cell>
          <cell r="AL1007">
            <v>0</v>
          </cell>
          <cell r="AM1007">
            <v>0</v>
          </cell>
          <cell r="AN1007">
            <v>0</v>
          </cell>
          <cell r="AO1007">
            <v>0</v>
          </cell>
          <cell r="AP1007">
            <v>0</v>
          </cell>
          <cell r="AQ1007">
            <v>0</v>
          </cell>
          <cell r="AR1007">
            <v>0</v>
          </cell>
          <cell r="AS1007">
            <v>0</v>
          </cell>
          <cell r="AT1007">
            <v>0</v>
          </cell>
          <cell r="AU1007">
            <v>0</v>
          </cell>
          <cell r="AV1007">
            <v>0</v>
          </cell>
          <cell r="AW1007">
            <v>0</v>
          </cell>
          <cell r="AX1007">
            <v>0</v>
          </cell>
          <cell r="AY1007">
            <v>0</v>
          </cell>
          <cell r="AZ1007">
            <v>0</v>
          </cell>
          <cell r="BA1007">
            <v>0</v>
          </cell>
          <cell r="BB1007">
            <v>0</v>
          </cell>
          <cell r="BC1007">
            <v>0</v>
          </cell>
          <cell r="BD1007">
            <v>0</v>
          </cell>
          <cell r="BE1007">
            <v>0</v>
          </cell>
          <cell r="BF1007">
            <v>0</v>
          </cell>
          <cell r="BG1007">
            <v>0</v>
          </cell>
          <cell r="BH1007">
            <v>0</v>
          </cell>
          <cell r="BI1007">
            <v>0</v>
          </cell>
          <cell r="BJ1007">
            <v>0</v>
          </cell>
          <cell r="BK1007">
            <v>0</v>
          </cell>
          <cell r="BL1007">
            <v>0</v>
          </cell>
          <cell r="BM1007">
            <v>0</v>
          </cell>
          <cell r="BN1007">
            <v>0</v>
          </cell>
          <cell r="BO1007">
            <v>0</v>
          </cell>
          <cell r="BP1007">
            <v>0</v>
          </cell>
          <cell r="BQ1007">
            <v>0</v>
          </cell>
          <cell r="BR1007">
            <v>0</v>
          </cell>
          <cell r="BS1007">
            <v>0</v>
          </cell>
          <cell r="BT1007">
            <v>0</v>
          </cell>
          <cell r="BU1007">
            <v>0</v>
          </cell>
          <cell r="BV1007">
            <v>0</v>
          </cell>
          <cell r="BW1007">
            <v>0</v>
          </cell>
          <cell r="BX1007">
            <v>0</v>
          </cell>
          <cell r="BY1007">
            <v>0</v>
          </cell>
          <cell r="BZ1007">
            <v>0</v>
          </cell>
          <cell r="CA1007">
            <v>0</v>
          </cell>
          <cell r="CB1007">
            <v>0</v>
          </cell>
          <cell r="CC1007">
            <v>0</v>
          </cell>
          <cell r="CD1007">
            <v>0</v>
          </cell>
          <cell r="CE1007">
            <v>0</v>
          </cell>
          <cell r="CF1007">
            <v>0</v>
          </cell>
          <cell r="CG1007">
            <v>0</v>
          </cell>
          <cell r="CH1007">
            <v>0</v>
          </cell>
          <cell r="CI1007">
            <v>0</v>
          </cell>
          <cell r="CJ1007">
            <v>0</v>
          </cell>
          <cell r="CK1007">
            <v>0</v>
          </cell>
          <cell r="CL1007">
            <v>0</v>
          </cell>
          <cell r="CM1007">
            <v>0</v>
          </cell>
          <cell r="CN1007">
            <v>0</v>
          </cell>
          <cell r="CO1007">
            <v>0</v>
          </cell>
          <cell r="CP1007">
            <v>0</v>
          </cell>
          <cell r="CQ1007">
            <v>0</v>
          </cell>
          <cell r="CR1007">
            <v>0</v>
          </cell>
          <cell r="CS1007">
            <v>0</v>
          </cell>
          <cell r="CT1007">
            <v>0</v>
          </cell>
          <cell r="CU1007">
            <v>0</v>
          </cell>
          <cell r="CV1007">
            <v>0</v>
          </cell>
          <cell r="CW1007">
            <v>0</v>
          </cell>
          <cell r="CX1007">
            <v>0</v>
          </cell>
          <cell r="CY1007">
            <v>0</v>
          </cell>
          <cell r="CZ1007">
            <v>0</v>
          </cell>
          <cell r="DA1007">
            <v>0</v>
          </cell>
          <cell r="DB1007">
            <v>0</v>
          </cell>
          <cell r="DC1007">
            <v>0</v>
          </cell>
          <cell r="DD1007">
            <v>0</v>
          </cell>
          <cell r="DE1007">
            <v>0</v>
          </cell>
          <cell r="DF1007">
            <v>0</v>
          </cell>
          <cell r="DG1007">
            <v>0</v>
          </cell>
          <cell r="DH1007">
            <v>0</v>
          </cell>
          <cell r="DI1007">
            <v>0</v>
          </cell>
          <cell r="DJ1007">
            <v>0</v>
          </cell>
          <cell r="DK1007">
            <v>0</v>
          </cell>
          <cell r="DL1007">
            <v>0</v>
          </cell>
          <cell r="DM1007">
            <v>0</v>
          </cell>
          <cell r="DN1007">
            <v>0</v>
          </cell>
          <cell r="DO1007">
            <v>0</v>
          </cell>
          <cell r="DP1007">
            <v>0</v>
          </cell>
          <cell r="DQ1007">
            <v>0</v>
          </cell>
          <cell r="DR1007">
            <v>0</v>
          </cell>
          <cell r="DS1007">
            <v>0</v>
          </cell>
          <cell r="DT1007">
            <v>0</v>
          </cell>
          <cell r="DU1007">
            <v>0</v>
          </cell>
          <cell r="DV1007">
            <v>0</v>
          </cell>
          <cell r="DW1007">
            <v>0</v>
          </cell>
          <cell r="DX1007">
            <v>0</v>
          </cell>
          <cell r="DY1007">
            <v>0</v>
          </cell>
          <cell r="DZ1007">
            <v>0</v>
          </cell>
          <cell r="EA1007">
            <v>0</v>
          </cell>
          <cell r="EB1007">
            <v>0</v>
          </cell>
          <cell r="EC1007">
            <v>0</v>
          </cell>
          <cell r="ED1007">
            <v>0</v>
          </cell>
          <cell r="EE1007">
            <v>0</v>
          </cell>
          <cell r="EF1007">
            <v>0</v>
          </cell>
          <cell r="EG1007">
            <v>0</v>
          </cell>
          <cell r="EH1007">
            <v>0</v>
          </cell>
          <cell r="EI1007">
            <v>0</v>
          </cell>
          <cell r="EJ1007">
            <v>0</v>
          </cell>
          <cell r="EK1007">
            <v>0</v>
          </cell>
          <cell r="EL1007">
            <v>0</v>
          </cell>
          <cell r="EM1007">
            <v>0</v>
          </cell>
          <cell r="EN1007">
            <v>0</v>
          </cell>
        </row>
        <row r="1008">
          <cell r="A1008">
            <v>0</v>
          </cell>
          <cell r="B1008">
            <v>0</v>
          </cell>
          <cell r="C1008">
            <v>0</v>
          </cell>
          <cell r="D1008">
            <v>0</v>
          </cell>
          <cell r="E1008">
            <v>0</v>
          </cell>
          <cell r="F1008">
            <v>0</v>
          </cell>
          <cell r="G1008">
            <v>0</v>
          </cell>
          <cell r="I1008">
            <v>0</v>
          </cell>
          <cell r="J1008">
            <v>0</v>
          </cell>
          <cell r="K1008">
            <v>0</v>
          </cell>
          <cell r="L1008">
            <v>0</v>
          </cell>
          <cell r="M1008">
            <v>0</v>
          </cell>
          <cell r="N1008">
            <v>0</v>
          </cell>
          <cell r="O1008">
            <v>0</v>
          </cell>
          <cell r="P1008">
            <v>0</v>
          </cell>
          <cell r="Q1008">
            <v>0</v>
          </cell>
          <cell r="R1008">
            <v>0</v>
          </cell>
          <cell r="S1008">
            <v>0</v>
          </cell>
          <cell r="T1008">
            <v>0</v>
          </cell>
          <cell r="U1008">
            <v>0</v>
          </cell>
          <cell r="V1008">
            <v>0</v>
          </cell>
          <cell r="W1008">
            <v>0</v>
          </cell>
          <cell r="X1008">
            <v>0</v>
          </cell>
          <cell r="Y1008">
            <v>0</v>
          </cell>
          <cell r="Z1008">
            <v>0</v>
          </cell>
          <cell r="AA1008">
            <v>0</v>
          </cell>
          <cell r="AB1008">
            <v>0</v>
          </cell>
          <cell r="AC1008">
            <v>0</v>
          </cell>
          <cell r="AD1008">
            <v>0</v>
          </cell>
          <cell r="AE1008">
            <v>0</v>
          </cell>
          <cell r="AF1008">
            <v>0</v>
          </cell>
          <cell r="AG1008">
            <v>0</v>
          </cell>
          <cell r="AH1008">
            <v>0</v>
          </cell>
          <cell r="AI1008">
            <v>0</v>
          </cell>
          <cell r="AJ1008">
            <v>0</v>
          </cell>
          <cell r="AK1008">
            <v>0</v>
          </cell>
          <cell r="AL1008">
            <v>0</v>
          </cell>
          <cell r="AM1008">
            <v>0</v>
          </cell>
          <cell r="AN1008">
            <v>0</v>
          </cell>
          <cell r="AO1008">
            <v>0</v>
          </cell>
          <cell r="AP1008">
            <v>0</v>
          </cell>
          <cell r="AQ1008">
            <v>0</v>
          </cell>
          <cell r="AR1008">
            <v>0</v>
          </cell>
          <cell r="AS1008">
            <v>0</v>
          </cell>
          <cell r="AT1008">
            <v>0</v>
          </cell>
          <cell r="AU1008">
            <v>0</v>
          </cell>
          <cell r="AV1008">
            <v>0</v>
          </cell>
          <cell r="AW1008">
            <v>0</v>
          </cell>
          <cell r="AX1008">
            <v>0</v>
          </cell>
          <cell r="AY1008">
            <v>0</v>
          </cell>
          <cell r="AZ1008">
            <v>0</v>
          </cell>
          <cell r="BA1008">
            <v>0</v>
          </cell>
          <cell r="BB1008">
            <v>0</v>
          </cell>
          <cell r="BC1008">
            <v>0</v>
          </cell>
          <cell r="BD1008">
            <v>0</v>
          </cell>
          <cell r="BE1008">
            <v>0</v>
          </cell>
          <cell r="BF1008">
            <v>0</v>
          </cell>
          <cell r="BG1008">
            <v>0</v>
          </cell>
          <cell r="BH1008">
            <v>0</v>
          </cell>
          <cell r="BI1008">
            <v>0</v>
          </cell>
          <cell r="BJ1008">
            <v>0</v>
          </cell>
          <cell r="BK1008">
            <v>0</v>
          </cell>
          <cell r="BL1008">
            <v>0</v>
          </cell>
          <cell r="BM1008">
            <v>0</v>
          </cell>
          <cell r="BN1008">
            <v>0</v>
          </cell>
          <cell r="BO1008">
            <v>0</v>
          </cell>
          <cell r="BP1008">
            <v>0</v>
          </cell>
          <cell r="BQ1008">
            <v>0</v>
          </cell>
          <cell r="BR1008">
            <v>0</v>
          </cell>
          <cell r="BS1008">
            <v>0</v>
          </cell>
          <cell r="BT1008">
            <v>0</v>
          </cell>
          <cell r="BU1008">
            <v>0</v>
          </cell>
          <cell r="BV1008">
            <v>0</v>
          </cell>
          <cell r="BW1008">
            <v>0</v>
          </cell>
          <cell r="BX1008">
            <v>0</v>
          </cell>
          <cell r="BY1008">
            <v>0</v>
          </cell>
          <cell r="BZ1008">
            <v>0</v>
          </cell>
          <cell r="CA1008">
            <v>0</v>
          </cell>
          <cell r="CB1008">
            <v>0</v>
          </cell>
          <cell r="CC1008">
            <v>0</v>
          </cell>
          <cell r="CD1008">
            <v>0</v>
          </cell>
          <cell r="CE1008">
            <v>0</v>
          </cell>
          <cell r="CF1008">
            <v>0</v>
          </cell>
          <cell r="CG1008">
            <v>0</v>
          </cell>
          <cell r="CH1008">
            <v>0</v>
          </cell>
          <cell r="CI1008">
            <v>0</v>
          </cell>
          <cell r="CJ1008">
            <v>0</v>
          </cell>
          <cell r="CK1008">
            <v>0</v>
          </cell>
          <cell r="CL1008">
            <v>0</v>
          </cell>
          <cell r="CM1008">
            <v>0</v>
          </cell>
          <cell r="CN1008">
            <v>0</v>
          </cell>
          <cell r="CO1008">
            <v>0</v>
          </cell>
          <cell r="CP1008">
            <v>0</v>
          </cell>
          <cell r="CQ1008">
            <v>0</v>
          </cell>
          <cell r="CR1008">
            <v>0</v>
          </cell>
          <cell r="CS1008">
            <v>0</v>
          </cell>
          <cell r="CT1008">
            <v>0</v>
          </cell>
          <cell r="CU1008">
            <v>0</v>
          </cell>
          <cell r="CV1008">
            <v>0</v>
          </cell>
          <cell r="CW1008">
            <v>0</v>
          </cell>
          <cell r="CX1008">
            <v>0</v>
          </cell>
          <cell r="CY1008">
            <v>0</v>
          </cell>
          <cell r="CZ1008">
            <v>0</v>
          </cell>
          <cell r="DA1008">
            <v>0</v>
          </cell>
          <cell r="DB1008">
            <v>0</v>
          </cell>
          <cell r="DC1008">
            <v>0</v>
          </cell>
          <cell r="DD1008">
            <v>0</v>
          </cell>
          <cell r="DE1008">
            <v>0</v>
          </cell>
          <cell r="DF1008">
            <v>0</v>
          </cell>
          <cell r="DG1008">
            <v>0</v>
          </cell>
          <cell r="DH1008">
            <v>0</v>
          </cell>
          <cell r="DI1008">
            <v>0</v>
          </cell>
          <cell r="DJ1008">
            <v>0</v>
          </cell>
          <cell r="DK1008">
            <v>0</v>
          </cell>
          <cell r="DL1008">
            <v>0</v>
          </cell>
          <cell r="DM1008">
            <v>0</v>
          </cell>
          <cell r="DN1008">
            <v>0</v>
          </cell>
          <cell r="DO1008">
            <v>0</v>
          </cell>
          <cell r="DP1008">
            <v>0</v>
          </cell>
          <cell r="DQ1008">
            <v>0</v>
          </cell>
          <cell r="DR1008">
            <v>0</v>
          </cell>
          <cell r="DS1008">
            <v>0</v>
          </cell>
          <cell r="DT1008">
            <v>0</v>
          </cell>
          <cell r="DU1008">
            <v>0</v>
          </cell>
          <cell r="DV1008">
            <v>0</v>
          </cell>
          <cell r="DW1008">
            <v>0</v>
          </cell>
          <cell r="DX1008">
            <v>0</v>
          </cell>
          <cell r="DY1008">
            <v>0</v>
          </cell>
          <cell r="DZ1008">
            <v>0</v>
          </cell>
          <cell r="EA1008">
            <v>0</v>
          </cell>
          <cell r="EB1008">
            <v>0</v>
          </cell>
          <cell r="EC1008">
            <v>0</v>
          </cell>
          <cell r="ED1008">
            <v>0</v>
          </cell>
          <cell r="EE1008">
            <v>0</v>
          </cell>
          <cell r="EF1008">
            <v>0</v>
          </cell>
          <cell r="EG1008">
            <v>0</v>
          </cell>
          <cell r="EH1008">
            <v>0</v>
          </cell>
          <cell r="EI1008">
            <v>0</v>
          </cell>
          <cell r="EJ1008">
            <v>0</v>
          </cell>
          <cell r="EK1008">
            <v>0</v>
          </cell>
          <cell r="EL1008">
            <v>0</v>
          </cell>
          <cell r="EM1008">
            <v>0</v>
          </cell>
          <cell r="EN1008">
            <v>0</v>
          </cell>
        </row>
        <row r="1009">
          <cell r="A1009">
            <v>0</v>
          </cell>
          <cell r="B1009">
            <v>0</v>
          </cell>
          <cell r="C1009">
            <v>0</v>
          </cell>
          <cell r="D1009">
            <v>0</v>
          </cell>
          <cell r="E1009">
            <v>0</v>
          </cell>
          <cell r="F1009">
            <v>0</v>
          </cell>
          <cell r="G1009">
            <v>0</v>
          </cell>
          <cell r="I1009">
            <v>0</v>
          </cell>
          <cell r="J1009">
            <v>0</v>
          </cell>
          <cell r="K1009">
            <v>0</v>
          </cell>
          <cell r="L1009">
            <v>0</v>
          </cell>
          <cell r="M1009">
            <v>0</v>
          </cell>
          <cell r="N1009">
            <v>0</v>
          </cell>
          <cell r="O1009">
            <v>0</v>
          </cell>
          <cell r="P1009">
            <v>0</v>
          </cell>
          <cell r="Q1009">
            <v>0</v>
          </cell>
          <cell r="R1009">
            <v>0</v>
          </cell>
          <cell r="S1009">
            <v>0</v>
          </cell>
          <cell r="T1009">
            <v>0</v>
          </cell>
          <cell r="U1009">
            <v>0</v>
          </cell>
          <cell r="V1009">
            <v>0</v>
          </cell>
          <cell r="W1009">
            <v>0</v>
          </cell>
          <cell r="X1009">
            <v>0</v>
          </cell>
          <cell r="Y1009">
            <v>0</v>
          </cell>
          <cell r="Z1009">
            <v>0</v>
          </cell>
          <cell r="AA1009">
            <v>0</v>
          </cell>
          <cell r="AB1009">
            <v>0</v>
          </cell>
          <cell r="AC1009">
            <v>0</v>
          </cell>
          <cell r="AD1009">
            <v>0</v>
          </cell>
          <cell r="AE1009">
            <v>0</v>
          </cell>
          <cell r="AF1009">
            <v>0</v>
          </cell>
          <cell r="AG1009">
            <v>0</v>
          </cell>
          <cell r="AH1009">
            <v>0</v>
          </cell>
          <cell r="AI1009">
            <v>0</v>
          </cell>
          <cell r="AJ1009">
            <v>0</v>
          </cell>
          <cell r="AK1009">
            <v>0</v>
          </cell>
          <cell r="AL1009">
            <v>0</v>
          </cell>
          <cell r="AM1009">
            <v>0</v>
          </cell>
          <cell r="AN1009">
            <v>0</v>
          </cell>
          <cell r="AO1009">
            <v>0</v>
          </cell>
          <cell r="AP1009">
            <v>0</v>
          </cell>
          <cell r="AQ1009">
            <v>0</v>
          </cell>
          <cell r="AR1009">
            <v>0</v>
          </cell>
          <cell r="AS1009">
            <v>0</v>
          </cell>
          <cell r="AT1009">
            <v>0</v>
          </cell>
          <cell r="AU1009">
            <v>0</v>
          </cell>
          <cell r="AV1009">
            <v>0</v>
          </cell>
          <cell r="AW1009">
            <v>0</v>
          </cell>
          <cell r="AX1009">
            <v>0</v>
          </cell>
          <cell r="AY1009">
            <v>0</v>
          </cell>
          <cell r="AZ1009">
            <v>0</v>
          </cell>
          <cell r="BA1009">
            <v>0</v>
          </cell>
          <cell r="BB1009">
            <v>0</v>
          </cell>
          <cell r="BC1009">
            <v>0</v>
          </cell>
          <cell r="BD1009">
            <v>0</v>
          </cell>
          <cell r="BE1009">
            <v>0</v>
          </cell>
          <cell r="BF1009">
            <v>0</v>
          </cell>
          <cell r="BG1009">
            <v>0</v>
          </cell>
          <cell r="BH1009">
            <v>0</v>
          </cell>
          <cell r="BI1009">
            <v>0</v>
          </cell>
          <cell r="BJ1009">
            <v>0</v>
          </cell>
          <cell r="BK1009">
            <v>0</v>
          </cell>
          <cell r="BL1009">
            <v>0</v>
          </cell>
          <cell r="BM1009">
            <v>0</v>
          </cell>
          <cell r="BN1009">
            <v>0</v>
          </cell>
          <cell r="BO1009">
            <v>0</v>
          </cell>
          <cell r="BP1009">
            <v>0</v>
          </cell>
          <cell r="BQ1009">
            <v>0</v>
          </cell>
          <cell r="BR1009">
            <v>0</v>
          </cell>
          <cell r="BS1009">
            <v>0</v>
          </cell>
          <cell r="BT1009">
            <v>0</v>
          </cell>
          <cell r="BU1009">
            <v>0</v>
          </cell>
          <cell r="BV1009">
            <v>0</v>
          </cell>
          <cell r="BW1009">
            <v>0</v>
          </cell>
          <cell r="BX1009">
            <v>0</v>
          </cell>
          <cell r="BY1009">
            <v>0</v>
          </cell>
          <cell r="BZ1009">
            <v>0</v>
          </cell>
          <cell r="CA1009">
            <v>0</v>
          </cell>
          <cell r="CB1009">
            <v>0</v>
          </cell>
          <cell r="CC1009">
            <v>0</v>
          </cell>
          <cell r="CD1009">
            <v>0</v>
          </cell>
          <cell r="CE1009">
            <v>0</v>
          </cell>
          <cell r="CF1009">
            <v>0</v>
          </cell>
          <cell r="CG1009">
            <v>0</v>
          </cell>
          <cell r="CH1009">
            <v>0</v>
          </cell>
          <cell r="CI1009">
            <v>0</v>
          </cell>
          <cell r="CJ1009">
            <v>0</v>
          </cell>
          <cell r="CK1009">
            <v>0</v>
          </cell>
          <cell r="CL1009">
            <v>0</v>
          </cell>
          <cell r="CM1009">
            <v>0</v>
          </cell>
          <cell r="CN1009">
            <v>0</v>
          </cell>
          <cell r="CO1009">
            <v>0</v>
          </cell>
          <cell r="CP1009">
            <v>0</v>
          </cell>
          <cell r="CQ1009">
            <v>0</v>
          </cell>
          <cell r="CR1009">
            <v>0</v>
          </cell>
          <cell r="CS1009">
            <v>0</v>
          </cell>
          <cell r="CT1009">
            <v>0</v>
          </cell>
          <cell r="CU1009">
            <v>0</v>
          </cell>
          <cell r="CV1009">
            <v>0</v>
          </cell>
          <cell r="CW1009">
            <v>0</v>
          </cell>
          <cell r="CX1009">
            <v>0</v>
          </cell>
          <cell r="CY1009">
            <v>0</v>
          </cell>
          <cell r="CZ1009">
            <v>0</v>
          </cell>
          <cell r="DA1009">
            <v>0</v>
          </cell>
          <cell r="DB1009">
            <v>0</v>
          </cell>
          <cell r="DC1009">
            <v>0</v>
          </cell>
          <cell r="DD1009">
            <v>0</v>
          </cell>
          <cell r="DE1009">
            <v>0</v>
          </cell>
          <cell r="DF1009">
            <v>0</v>
          </cell>
          <cell r="DG1009">
            <v>0</v>
          </cell>
          <cell r="DH1009">
            <v>0</v>
          </cell>
          <cell r="DI1009">
            <v>0</v>
          </cell>
          <cell r="DJ1009">
            <v>0</v>
          </cell>
          <cell r="DK1009">
            <v>0</v>
          </cell>
          <cell r="DL1009">
            <v>0</v>
          </cell>
          <cell r="DM1009">
            <v>0</v>
          </cell>
          <cell r="DN1009">
            <v>0</v>
          </cell>
          <cell r="DO1009">
            <v>0</v>
          </cell>
          <cell r="DP1009">
            <v>0</v>
          </cell>
          <cell r="DQ1009">
            <v>0</v>
          </cell>
          <cell r="DR1009">
            <v>0</v>
          </cell>
          <cell r="DS1009">
            <v>0</v>
          </cell>
          <cell r="DT1009">
            <v>0</v>
          </cell>
          <cell r="DU1009">
            <v>0</v>
          </cell>
          <cell r="DV1009">
            <v>0</v>
          </cell>
          <cell r="DW1009">
            <v>0</v>
          </cell>
          <cell r="DX1009">
            <v>0</v>
          </cell>
          <cell r="DY1009">
            <v>0</v>
          </cell>
          <cell r="DZ1009">
            <v>0</v>
          </cell>
          <cell r="EA1009">
            <v>0</v>
          </cell>
          <cell r="EB1009">
            <v>0</v>
          </cell>
          <cell r="EC1009">
            <v>0</v>
          </cell>
          <cell r="ED1009">
            <v>0</v>
          </cell>
          <cell r="EE1009">
            <v>0</v>
          </cell>
          <cell r="EF1009">
            <v>0</v>
          </cell>
          <cell r="EG1009">
            <v>0</v>
          </cell>
          <cell r="EH1009">
            <v>0</v>
          </cell>
          <cell r="EI1009">
            <v>0</v>
          </cell>
          <cell r="EJ1009">
            <v>0</v>
          </cell>
          <cell r="EK1009">
            <v>0</v>
          </cell>
          <cell r="EL1009">
            <v>0</v>
          </cell>
          <cell r="EM1009">
            <v>0</v>
          </cell>
          <cell r="EN1009">
            <v>0</v>
          </cell>
        </row>
        <row r="1010">
          <cell r="A1010">
            <v>0</v>
          </cell>
          <cell r="B1010">
            <v>0</v>
          </cell>
          <cell r="C1010">
            <v>0</v>
          </cell>
          <cell r="D1010">
            <v>0</v>
          </cell>
          <cell r="E1010">
            <v>0</v>
          </cell>
          <cell r="F1010">
            <v>0</v>
          </cell>
          <cell r="G1010">
            <v>0</v>
          </cell>
          <cell r="I1010">
            <v>0</v>
          </cell>
          <cell r="J1010">
            <v>0</v>
          </cell>
          <cell r="K1010">
            <v>0</v>
          </cell>
          <cell r="L1010">
            <v>0</v>
          </cell>
          <cell r="M1010">
            <v>0</v>
          </cell>
          <cell r="N1010">
            <v>0</v>
          </cell>
          <cell r="O1010">
            <v>0</v>
          </cell>
          <cell r="P1010">
            <v>0</v>
          </cell>
          <cell r="Q1010">
            <v>0</v>
          </cell>
          <cell r="R1010">
            <v>0</v>
          </cell>
          <cell r="S1010">
            <v>0</v>
          </cell>
          <cell r="T1010">
            <v>0</v>
          </cell>
          <cell r="U1010">
            <v>0</v>
          </cell>
          <cell r="V1010">
            <v>0</v>
          </cell>
          <cell r="W1010">
            <v>0</v>
          </cell>
          <cell r="X1010">
            <v>0</v>
          </cell>
          <cell r="Y1010">
            <v>0</v>
          </cell>
          <cell r="Z1010">
            <v>0</v>
          </cell>
          <cell r="AA1010">
            <v>0</v>
          </cell>
          <cell r="AB1010">
            <v>0</v>
          </cell>
          <cell r="AC1010">
            <v>0</v>
          </cell>
          <cell r="AD1010">
            <v>0</v>
          </cell>
          <cell r="AE1010">
            <v>0</v>
          </cell>
          <cell r="AF1010">
            <v>0</v>
          </cell>
          <cell r="AG1010">
            <v>0</v>
          </cell>
          <cell r="AH1010">
            <v>0</v>
          </cell>
          <cell r="AI1010">
            <v>0</v>
          </cell>
          <cell r="AJ1010">
            <v>0</v>
          </cell>
          <cell r="AK1010">
            <v>0</v>
          </cell>
          <cell r="AL1010">
            <v>0</v>
          </cell>
          <cell r="AM1010">
            <v>0</v>
          </cell>
          <cell r="AN1010">
            <v>0</v>
          </cell>
          <cell r="AO1010">
            <v>0</v>
          </cell>
          <cell r="AP1010">
            <v>0</v>
          </cell>
          <cell r="AQ1010">
            <v>0</v>
          </cell>
          <cell r="AR1010">
            <v>0</v>
          </cell>
          <cell r="AS1010">
            <v>0</v>
          </cell>
          <cell r="AT1010">
            <v>0</v>
          </cell>
          <cell r="AU1010">
            <v>0</v>
          </cell>
          <cell r="AV1010">
            <v>0</v>
          </cell>
          <cell r="AW1010">
            <v>0</v>
          </cell>
          <cell r="AX1010">
            <v>0</v>
          </cell>
          <cell r="AY1010">
            <v>0</v>
          </cell>
          <cell r="AZ1010">
            <v>0</v>
          </cell>
          <cell r="BA1010">
            <v>0</v>
          </cell>
          <cell r="BB1010">
            <v>0</v>
          </cell>
          <cell r="BC1010">
            <v>0</v>
          </cell>
          <cell r="BD1010">
            <v>0</v>
          </cell>
          <cell r="BE1010">
            <v>0</v>
          </cell>
          <cell r="BF1010">
            <v>0</v>
          </cell>
          <cell r="BG1010">
            <v>0</v>
          </cell>
          <cell r="BH1010">
            <v>0</v>
          </cell>
          <cell r="BI1010">
            <v>0</v>
          </cell>
          <cell r="BJ1010">
            <v>0</v>
          </cell>
          <cell r="BK1010">
            <v>0</v>
          </cell>
          <cell r="BL1010">
            <v>0</v>
          </cell>
          <cell r="BM1010">
            <v>0</v>
          </cell>
          <cell r="BN1010">
            <v>0</v>
          </cell>
          <cell r="BO1010">
            <v>0</v>
          </cell>
          <cell r="BP1010">
            <v>0</v>
          </cell>
          <cell r="BQ1010">
            <v>0</v>
          </cell>
          <cell r="BR1010">
            <v>0</v>
          </cell>
          <cell r="BS1010">
            <v>0</v>
          </cell>
          <cell r="BT1010">
            <v>0</v>
          </cell>
          <cell r="BU1010">
            <v>0</v>
          </cell>
          <cell r="BV1010">
            <v>0</v>
          </cell>
          <cell r="BW1010">
            <v>0</v>
          </cell>
          <cell r="BX1010">
            <v>0</v>
          </cell>
          <cell r="BY1010">
            <v>0</v>
          </cell>
          <cell r="BZ1010">
            <v>0</v>
          </cell>
          <cell r="CA1010">
            <v>0</v>
          </cell>
          <cell r="CB1010">
            <v>0</v>
          </cell>
          <cell r="CC1010">
            <v>0</v>
          </cell>
          <cell r="CD1010">
            <v>0</v>
          </cell>
          <cell r="CE1010">
            <v>0</v>
          </cell>
          <cell r="CF1010">
            <v>0</v>
          </cell>
          <cell r="CG1010">
            <v>0</v>
          </cell>
          <cell r="CH1010">
            <v>0</v>
          </cell>
          <cell r="CI1010">
            <v>0</v>
          </cell>
          <cell r="CJ1010">
            <v>0</v>
          </cell>
          <cell r="CK1010">
            <v>0</v>
          </cell>
          <cell r="CL1010">
            <v>0</v>
          </cell>
          <cell r="CM1010">
            <v>0</v>
          </cell>
          <cell r="CN1010">
            <v>0</v>
          </cell>
          <cell r="CO1010">
            <v>0</v>
          </cell>
          <cell r="CP1010">
            <v>0</v>
          </cell>
          <cell r="CQ1010">
            <v>0</v>
          </cell>
          <cell r="CR1010">
            <v>0</v>
          </cell>
          <cell r="CS1010">
            <v>0</v>
          </cell>
          <cell r="CT1010">
            <v>0</v>
          </cell>
          <cell r="CU1010">
            <v>0</v>
          </cell>
          <cell r="CV1010">
            <v>0</v>
          </cell>
          <cell r="CW1010">
            <v>0</v>
          </cell>
          <cell r="CX1010">
            <v>0</v>
          </cell>
          <cell r="CY1010">
            <v>0</v>
          </cell>
          <cell r="CZ1010">
            <v>0</v>
          </cell>
          <cell r="DA1010">
            <v>0</v>
          </cell>
          <cell r="DB1010">
            <v>0</v>
          </cell>
          <cell r="DC1010">
            <v>0</v>
          </cell>
          <cell r="DD1010">
            <v>0</v>
          </cell>
          <cell r="DE1010">
            <v>0</v>
          </cell>
          <cell r="DF1010">
            <v>0</v>
          </cell>
          <cell r="DG1010">
            <v>0</v>
          </cell>
          <cell r="DH1010">
            <v>0</v>
          </cell>
          <cell r="DI1010">
            <v>0</v>
          </cell>
          <cell r="DJ1010">
            <v>0</v>
          </cell>
          <cell r="DK1010">
            <v>0</v>
          </cell>
          <cell r="DL1010">
            <v>0</v>
          </cell>
          <cell r="DM1010">
            <v>0</v>
          </cell>
          <cell r="DN1010">
            <v>0</v>
          </cell>
          <cell r="DO1010">
            <v>0</v>
          </cell>
          <cell r="DP1010">
            <v>0</v>
          </cell>
          <cell r="DQ1010">
            <v>0</v>
          </cell>
          <cell r="DR1010">
            <v>0</v>
          </cell>
          <cell r="DS1010">
            <v>0</v>
          </cell>
          <cell r="DT1010">
            <v>0</v>
          </cell>
          <cell r="DU1010">
            <v>0</v>
          </cell>
          <cell r="DV1010">
            <v>0</v>
          </cell>
          <cell r="DW1010">
            <v>0</v>
          </cell>
          <cell r="DX1010">
            <v>0</v>
          </cell>
          <cell r="DY1010">
            <v>0</v>
          </cell>
          <cell r="DZ1010">
            <v>0</v>
          </cell>
          <cell r="EA1010">
            <v>0</v>
          </cell>
          <cell r="EB1010">
            <v>0</v>
          </cell>
          <cell r="EC1010">
            <v>0</v>
          </cell>
          <cell r="ED1010">
            <v>0</v>
          </cell>
          <cell r="EE1010">
            <v>0</v>
          </cell>
          <cell r="EF1010">
            <v>0</v>
          </cell>
          <cell r="EG1010">
            <v>0</v>
          </cell>
          <cell r="EH1010">
            <v>0</v>
          </cell>
          <cell r="EI1010">
            <v>0</v>
          </cell>
          <cell r="EJ1010">
            <v>0</v>
          </cell>
          <cell r="EK1010">
            <v>0</v>
          </cell>
          <cell r="EL1010">
            <v>0</v>
          </cell>
          <cell r="EM1010">
            <v>0</v>
          </cell>
          <cell r="EN1010">
            <v>0</v>
          </cell>
        </row>
        <row r="1011">
          <cell r="A1011">
            <v>0</v>
          </cell>
          <cell r="B1011">
            <v>0</v>
          </cell>
          <cell r="C1011">
            <v>0</v>
          </cell>
          <cell r="D1011">
            <v>0</v>
          </cell>
          <cell r="E1011">
            <v>0</v>
          </cell>
          <cell r="F1011">
            <v>0</v>
          </cell>
          <cell r="G1011">
            <v>0</v>
          </cell>
          <cell r="I1011">
            <v>0</v>
          </cell>
          <cell r="J1011">
            <v>0</v>
          </cell>
          <cell r="K1011">
            <v>0</v>
          </cell>
          <cell r="L1011">
            <v>0</v>
          </cell>
          <cell r="M1011">
            <v>0</v>
          </cell>
          <cell r="N1011">
            <v>0</v>
          </cell>
          <cell r="O1011">
            <v>0</v>
          </cell>
          <cell r="P1011">
            <v>0</v>
          </cell>
          <cell r="Q1011">
            <v>0</v>
          </cell>
          <cell r="R1011">
            <v>0</v>
          </cell>
          <cell r="S1011">
            <v>0</v>
          </cell>
          <cell r="T1011">
            <v>0</v>
          </cell>
          <cell r="U1011">
            <v>0</v>
          </cell>
          <cell r="V1011">
            <v>0</v>
          </cell>
          <cell r="W1011">
            <v>0</v>
          </cell>
          <cell r="X1011">
            <v>0</v>
          </cell>
          <cell r="Y1011">
            <v>0</v>
          </cell>
          <cell r="Z1011">
            <v>0</v>
          </cell>
          <cell r="AA1011">
            <v>0</v>
          </cell>
          <cell r="AB1011">
            <v>0</v>
          </cell>
          <cell r="AC1011">
            <v>0</v>
          </cell>
          <cell r="AD1011">
            <v>0</v>
          </cell>
          <cell r="AE1011">
            <v>0</v>
          </cell>
          <cell r="AF1011">
            <v>0</v>
          </cell>
          <cell r="AG1011">
            <v>0</v>
          </cell>
          <cell r="AH1011">
            <v>0</v>
          </cell>
          <cell r="AI1011">
            <v>0</v>
          </cell>
          <cell r="AJ1011">
            <v>0</v>
          </cell>
          <cell r="AK1011">
            <v>0</v>
          </cell>
          <cell r="AL1011">
            <v>0</v>
          </cell>
          <cell r="AM1011">
            <v>0</v>
          </cell>
          <cell r="AN1011">
            <v>0</v>
          </cell>
          <cell r="AO1011">
            <v>0</v>
          </cell>
          <cell r="AP1011">
            <v>0</v>
          </cell>
          <cell r="AQ1011">
            <v>0</v>
          </cell>
          <cell r="AR1011">
            <v>0</v>
          </cell>
          <cell r="AS1011">
            <v>0</v>
          </cell>
          <cell r="AT1011">
            <v>0</v>
          </cell>
          <cell r="AU1011">
            <v>0</v>
          </cell>
          <cell r="AV1011">
            <v>0</v>
          </cell>
          <cell r="AW1011">
            <v>0</v>
          </cell>
          <cell r="AX1011">
            <v>0</v>
          </cell>
          <cell r="AY1011">
            <v>0</v>
          </cell>
          <cell r="AZ1011">
            <v>0</v>
          </cell>
          <cell r="BA1011">
            <v>0</v>
          </cell>
          <cell r="BB1011">
            <v>0</v>
          </cell>
          <cell r="BC1011">
            <v>0</v>
          </cell>
          <cell r="BD1011">
            <v>0</v>
          </cell>
          <cell r="BE1011">
            <v>0</v>
          </cell>
          <cell r="BF1011">
            <v>0</v>
          </cell>
          <cell r="BG1011">
            <v>0</v>
          </cell>
          <cell r="BH1011">
            <v>0</v>
          </cell>
          <cell r="BI1011">
            <v>0</v>
          </cell>
          <cell r="BJ1011">
            <v>0</v>
          </cell>
          <cell r="BK1011">
            <v>0</v>
          </cell>
          <cell r="BL1011">
            <v>0</v>
          </cell>
          <cell r="BM1011">
            <v>0</v>
          </cell>
          <cell r="BN1011">
            <v>0</v>
          </cell>
          <cell r="BO1011">
            <v>0</v>
          </cell>
          <cell r="BP1011">
            <v>0</v>
          </cell>
          <cell r="BQ1011">
            <v>0</v>
          </cell>
          <cell r="BR1011">
            <v>0</v>
          </cell>
          <cell r="BS1011">
            <v>0</v>
          </cell>
          <cell r="BT1011">
            <v>0</v>
          </cell>
          <cell r="BU1011">
            <v>0</v>
          </cell>
          <cell r="BV1011">
            <v>0</v>
          </cell>
          <cell r="BW1011">
            <v>0</v>
          </cell>
          <cell r="BX1011">
            <v>0</v>
          </cell>
          <cell r="BY1011">
            <v>0</v>
          </cell>
          <cell r="BZ1011">
            <v>0</v>
          </cell>
          <cell r="CA1011">
            <v>0</v>
          </cell>
          <cell r="CB1011">
            <v>0</v>
          </cell>
          <cell r="CC1011">
            <v>0</v>
          </cell>
          <cell r="CD1011">
            <v>0</v>
          </cell>
          <cell r="CE1011">
            <v>0</v>
          </cell>
          <cell r="CF1011">
            <v>0</v>
          </cell>
          <cell r="CG1011">
            <v>0</v>
          </cell>
          <cell r="CH1011">
            <v>0</v>
          </cell>
          <cell r="CI1011">
            <v>0</v>
          </cell>
          <cell r="CJ1011">
            <v>0</v>
          </cell>
          <cell r="CK1011">
            <v>0</v>
          </cell>
          <cell r="CL1011">
            <v>0</v>
          </cell>
          <cell r="CM1011">
            <v>0</v>
          </cell>
          <cell r="CN1011">
            <v>0</v>
          </cell>
          <cell r="CO1011">
            <v>0</v>
          </cell>
          <cell r="CP1011">
            <v>0</v>
          </cell>
          <cell r="CQ1011">
            <v>0</v>
          </cell>
          <cell r="CR1011">
            <v>0</v>
          </cell>
          <cell r="CS1011">
            <v>0</v>
          </cell>
          <cell r="CT1011">
            <v>0</v>
          </cell>
          <cell r="CU1011">
            <v>0</v>
          </cell>
          <cell r="CV1011">
            <v>0</v>
          </cell>
          <cell r="CW1011">
            <v>0</v>
          </cell>
          <cell r="CX1011">
            <v>0</v>
          </cell>
          <cell r="CY1011">
            <v>0</v>
          </cell>
          <cell r="CZ1011">
            <v>0</v>
          </cell>
          <cell r="DA1011">
            <v>0</v>
          </cell>
          <cell r="DB1011">
            <v>0</v>
          </cell>
          <cell r="DC1011">
            <v>0</v>
          </cell>
          <cell r="DD1011">
            <v>0</v>
          </cell>
          <cell r="DE1011">
            <v>0</v>
          </cell>
          <cell r="DF1011">
            <v>0</v>
          </cell>
          <cell r="DG1011">
            <v>0</v>
          </cell>
          <cell r="DH1011">
            <v>0</v>
          </cell>
          <cell r="DI1011">
            <v>0</v>
          </cell>
          <cell r="DJ1011">
            <v>0</v>
          </cell>
          <cell r="DK1011">
            <v>0</v>
          </cell>
          <cell r="DL1011">
            <v>0</v>
          </cell>
          <cell r="DM1011">
            <v>0</v>
          </cell>
          <cell r="DN1011">
            <v>0</v>
          </cell>
          <cell r="DO1011">
            <v>0</v>
          </cell>
          <cell r="DP1011">
            <v>0</v>
          </cell>
          <cell r="DQ1011">
            <v>0</v>
          </cell>
          <cell r="DR1011">
            <v>0</v>
          </cell>
          <cell r="DS1011">
            <v>0</v>
          </cell>
          <cell r="DT1011">
            <v>0</v>
          </cell>
          <cell r="DU1011">
            <v>0</v>
          </cell>
          <cell r="DV1011">
            <v>0</v>
          </cell>
          <cell r="DW1011">
            <v>0</v>
          </cell>
          <cell r="DX1011">
            <v>0</v>
          </cell>
          <cell r="DY1011">
            <v>0</v>
          </cell>
          <cell r="DZ1011">
            <v>0</v>
          </cell>
          <cell r="EA1011">
            <v>0</v>
          </cell>
          <cell r="EB1011">
            <v>0</v>
          </cell>
          <cell r="EC1011">
            <v>0</v>
          </cell>
          <cell r="ED1011">
            <v>0</v>
          </cell>
          <cell r="EE1011">
            <v>0</v>
          </cell>
          <cell r="EF1011">
            <v>0</v>
          </cell>
          <cell r="EG1011">
            <v>0</v>
          </cell>
          <cell r="EH1011">
            <v>0</v>
          </cell>
          <cell r="EI1011">
            <v>0</v>
          </cell>
          <cell r="EJ1011">
            <v>0</v>
          </cell>
          <cell r="EK1011">
            <v>0</v>
          </cell>
          <cell r="EL1011">
            <v>0</v>
          </cell>
          <cell r="EM1011">
            <v>0</v>
          </cell>
          <cell r="EN1011">
            <v>0</v>
          </cell>
        </row>
        <row r="1012">
          <cell r="A1012">
            <v>0</v>
          </cell>
          <cell r="B1012">
            <v>0</v>
          </cell>
          <cell r="C1012">
            <v>0</v>
          </cell>
          <cell r="D1012">
            <v>0</v>
          </cell>
          <cell r="E1012">
            <v>0</v>
          </cell>
          <cell r="F1012">
            <v>0</v>
          </cell>
          <cell r="G1012">
            <v>0</v>
          </cell>
          <cell r="I1012">
            <v>0</v>
          </cell>
          <cell r="J1012">
            <v>0</v>
          </cell>
          <cell r="K1012">
            <v>0</v>
          </cell>
          <cell r="L1012">
            <v>0</v>
          </cell>
          <cell r="M1012">
            <v>0</v>
          </cell>
          <cell r="N1012">
            <v>0</v>
          </cell>
          <cell r="O1012">
            <v>0</v>
          </cell>
          <cell r="P1012">
            <v>0</v>
          </cell>
          <cell r="Q1012">
            <v>0</v>
          </cell>
          <cell r="R1012">
            <v>0</v>
          </cell>
          <cell r="S1012">
            <v>0</v>
          </cell>
          <cell r="T1012">
            <v>0</v>
          </cell>
          <cell r="U1012">
            <v>0</v>
          </cell>
          <cell r="V1012">
            <v>0</v>
          </cell>
          <cell r="W1012">
            <v>0</v>
          </cell>
          <cell r="X1012">
            <v>0</v>
          </cell>
          <cell r="Y1012">
            <v>0</v>
          </cell>
          <cell r="Z1012">
            <v>0</v>
          </cell>
          <cell r="AA1012">
            <v>0</v>
          </cell>
          <cell r="AB1012">
            <v>0</v>
          </cell>
          <cell r="AC1012">
            <v>0</v>
          </cell>
          <cell r="AD1012">
            <v>0</v>
          </cell>
          <cell r="AE1012">
            <v>0</v>
          </cell>
          <cell r="AF1012">
            <v>0</v>
          </cell>
          <cell r="AG1012">
            <v>0</v>
          </cell>
          <cell r="AH1012">
            <v>0</v>
          </cell>
          <cell r="AI1012">
            <v>0</v>
          </cell>
          <cell r="AJ1012">
            <v>0</v>
          </cell>
          <cell r="AK1012">
            <v>0</v>
          </cell>
          <cell r="AL1012">
            <v>0</v>
          </cell>
          <cell r="AM1012">
            <v>0</v>
          </cell>
          <cell r="AN1012">
            <v>0</v>
          </cell>
          <cell r="AO1012">
            <v>0</v>
          </cell>
          <cell r="AP1012">
            <v>0</v>
          </cell>
          <cell r="AQ1012">
            <v>0</v>
          </cell>
          <cell r="AR1012">
            <v>0</v>
          </cell>
          <cell r="AS1012">
            <v>0</v>
          </cell>
          <cell r="AT1012">
            <v>0</v>
          </cell>
          <cell r="AU1012">
            <v>0</v>
          </cell>
          <cell r="AV1012">
            <v>0</v>
          </cell>
          <cell r="AW1012">
            <v>0</v>
          </cell>
          <cell r="AX1012">
            <v>0</v>
          </cell>
          <cell r="AY1012">
            <v>0</v>
          </cell>
          <cell r="AZ1012">
            <v>0</v>
          </cell>
          <cell r="BA1012">
            <v>0</v>
          </cell>
          <cell r="BB1012">
            <v>0</v>
          </cell>
          <cell r="BC1012">
            <v>0</v>
          </cell>
          <cell r="BD1012">
            <v>0</v>
          </cell>
          <cell r="BE1012">
            <v>0</v>
          </cell>
          <cell r="BF1012">
            <v>0</v>
          </cell>
          <cell r="BG1012">
            <v>0</v>
          </cell>
          <cell r="BH1012">
            <v>0</v>
          </cell>
          <cell r="BI1012">
            <v>0</v>
          </cell>
          <cell r="BJ1012">
            <v>0</v>
          </cell>
          <cell r="BK1012">
            <v>0</v>
          </cell>
          <cell r="BL1012">
            <v>0</v>
          </cell>
          <cell r="BM1012">
            <v>0</v>
          </cell>
          <cell r="BN1012">
            <v>0</v>
          </cell>
          <cell r="BO1012">
            <v>0</v>
          </cell>
          <cell r="BP1012">
            <v>0</v>
          </cell>
          <cell r="BQ1012">
            <v>0</v>
          </cell>
          <cell r="BR1012">
            <v>0</v>
          </cell>
          <cell r="BS1012">
            <v>0</v>
          </cell>
          <cell r="BT1012">
            <v>0</v>
          </cell>
          <cell r="BU1012">
            <v>0</v>
          </cell>
          <cell r="BV1012">
            <v>0</v>
          </cell>
          <cell r="BW1012">
            <v>0</v>
          </cell>
          <cell r="BX1012">
            <v>0</v>
          </cell>
          <cell r="BY1012">
            <v>0</v>
          </cell>
          <cell r="BZ1012">
            <v>0</v>
          </cell>
          <cell r="CA1012">
            <v>0</v>
          </cell>
          <cell r="CB1012">
            <v>0</v>
          </cell>
          <cell r="CC1012">
            <v>0</v>
          </cell>
          <cell r="CD1012">
            <v>0</v>
          </cell>
          <cell r="CE1012">
            <v>0</v>
          </cell>
          <cell r="CF1012">
            <v>0</v>
          </cell>
          <cell r="CG1012">
            <v>0</v>
          </cell>
          <cell r="CH1012">
            <v>0</v>
          </cell>
          <cell r="CI1012">
            <v>0</v>
          </cell>
          <cell r="CJ1012">
            <v>0</v>
          </cell>
          <cell r="CK1012">
            <v>0</v>
          </cell>
          <cell r="CL1012">
            <v>0</v>
          </cell>
          <cell r="CM1012">
            <v>0</v>
          </cell>
          <cell r="CN1012">
            <v>0</v>
          </cell>
          <cell r="CO1012">
            <v>0</v>
          </cell>
          <cell r="CP1012">
            <v>0</v>
          </cell>
          <cell r="CQ1012">
            <v>0</v>
          </cell>
          <cell r="CR1012">
            <v>0</v>
          </cell>
          <cell r="CS1012">
            <v>0</v>
          </cell>
          <cell r="CT1012">
            <v>0</v>
          </cell>
          <cell r="CU1012">
            <v>0</v>
          </cell>
          <cell r="CV1012">
            <v>0</v>
          </cell>
          <cell r="CW1012">
            <v>0</v>
          </cell>
          <cell r="CX1012">
            <v>0</v>
          </cell>
          <cell r="CY1012">
            <v>0</v>
          </cell>
          <cell r="CZ1012">
            <v>0</v>
          </cell>
          <cell r="DA1012">
            <v>0</v>
          </cell>
          <cell r="DB1012">
            <v>0</v>
          </cell>
          <cell r="DC1012">
            <v>0</v>
          </cell>
          <cell r="DD1012">
            <v>0</v>
          </cell>
          <cell r="DE1012">
            <v>0</v>
          </cell>
          <cell r="DF1012">
            <v>0</v>
          </cell>
          <cell r="DG1012">
            <v>0</v>
          </cell>
          <cell r="DH1012">
            <v>0</v>
          </cell>
          <cell r="DI1012">
            <v>0</v>
          </cell>
          <cell r="DJ1012">
            <v>0</v>
          </cell>
          <cell r="DK1012">
            <v>0</v>
          </cell>
          <cell r="DL1012">
            <v>0</v>
          </cell>
          <cell r="DM1012">
            <v>0</v>
          </cell>
          <cell r="DN1012">
            <v>0</v>
          </cell>
          <cell r="DO1012">
            <v>0</v>
          </cell>
          <cell r="DP1012">
            <v>0</v>
          </cell>
          <cell r="DQ1012">
            <v>0</v>
          </cell>
          <cell r="DR1012">
            <v>0</v>
          </cell>
          <cell r="DS1012">
            <v>0</v>
          </cell>
          <cell r="DT1012">
            <v>0</v>
          </cell>
          <cell r="DU1012">
            <v>0</v>
          </cell>
          <cell r="DV1012">
            <v>0</v>
          </cell>
          <cell r="DW1012">
            <v>0</v>
          </cell>
          <cell r="DX1012">
            <v>0</v>
          </cell>
          <cell r="DY1012">
            <v>0</v>
          </cell>
          <cell r="DZ1012">
            <v>0</v>
          </cell>
          <cell r="EA1012">
            <v>0</v>
          </cell>
          <cell r="EB1012">
            <v>0</v>
          </cell>
          <cell r="EC1012">
            <v>0</v>
          </cell>
          <cell r="ED1012">
            <v>0</v>
          </cell>
          <cell r="EE1012">
            <v>0</v>
          </cell>
          <cell r="EF1012">
            <v>0</v>
          </cell>
          <cell r="EG1012">
            <v>0</v>
          </cell>
          <cell r="EH1012">
            <v>0</v>
          </cell>
          <cell r="EI1012">
            <v>0</v>
          </cell>
          <cell r="EJ1012">
            <v>0</v>
          </cell>
          <cell r="EK1012">
            <v>0</v>
          </cell>
          <cell r="EL1012">
            <v>0</v>
          </cell>
          <cell r="EM1012">
            <v>0</v>
          </cell>
          <cell r="EN1012">
            <v>0</v>
          </cell>
        </row>
        <row r="1013">
          <cell r="A1013">
            <v>0</v>
          </cell>
          <cell r="B1013">
            <v>0</v>
          </cell>
          <cell r="C1013">
            <v>0</v>
          </cell>
          <cell r="D1013">
            <v>0</v>
          </cell>
          <cell r="E1013">
            <v>0</v>
          </cell>
          <cell r="F1013">
            <v>0</v>
          </cell>
          <cell r="G1013">
            <v>0</v>
          </cell>
          <cell r="I1013">
            <v>0</v>
          </cell>
          <cell r="J1013">
            <v>0</v>
          </cell>
          <cell r="K1013">
            <v>0</v>
          </cell>
          <cell r="L1013">
            <v>0</v>
          </cell>
          <cell r="M1013">
            <v>0</v>
          </cell>
          <cell r="N1013">
            <v>0</v>
          </cell>
          <cell r="O1013">
            <v>0</v>
          </cell>
          <cell r="P1013">
            <v>0</v>
          </cell>
          <cell r="Q1013">
            <v>0</v>
          </cell>
          <cell r="R1013">
            <v>0</v>
          </cell>
          <cell r="S1013">
            <v>0</v>
          </cell>
          <cell r="T1013">
            <v>0</v>
          </cell>
          <cell r="U1013">
            <v>0</v>
          </cell>
          <cell r="V1013">
            <v>0</v>
          </cell>
          <cell r="W1013">
            <v>0</v>
          </cell>
          <cell r="X1013">
            <v>0</v>
          </cell>
          <cell r="Y1013">
            <v>0</v>
          </cell>
          <cell r="Z1013">
            <v>0</v>
          </cell>
          <cell r="AA1013">
            <v>0</v>
          </cell>
          <cell r="AB1013">
            <v>0</v>
          </cell>
          <cell r="AC1013">
            <v>0</v>
          </cell>
          <cell r="AD1013">
            <v>0</v>
          </cell>
          <cell r="AE1013">
            <v>0</v>
          </cell>
          <cell r="AF1013">
            <v>0</v>
          </cell>
          <cell r="AG1013">
            <v>0</v>
          </cell>
          <cell r="AH1013">
            <v>0</v>
          </cell>
          <cell r="AI1013">
            <v>0</v>
          </cell>
          <cell r="AJ1013">
            <v>0</v>
          </cell>
          <cell r="AK1013">
            <v>0</v>
          </cell>
          <cell r="AL1013">
            <v>0</v>
          </cell>
          <cell r="AM1013">
            <v>0</v>
          </cell>
          <cell r="AN1013">
            <v>0</v>
          </cell>
          <cell r="AO1013">
            <v>0</v>
          </cell>
          <cell r="AP1013">
            <v>0</v>
          </cell>
          <cell r="AQ1013">
            <v>0</v>
          </cell>
          <cell r="AR1013">
            <v>0</v>
          </cell>
          <cell r="AS1013">
            <v>0</v>
          </cell>
          <cell r="AT1013">
            <v>0</v>
          </cell>
          <cell r="AU1013">
            <v>0</v>
          </cell>
          <cell r="AV1013">
            <v>0</v>
          </cell>
          <cell r="AW1013">
            <v>0</v>
          </cell>
          <cell r="AX1013">
            <v>0</v>
          </cell>
          <cell r="AY1013">
            <v>0</v>
          </cell>
          <cell r="AZ1013">
            <v>0</v>
          </cell>
          <cell r="BA1013">
            <v>0</v>
          </cell>
          <cell r="BB1013">
            <v>0</v>
          </cell>
          <cell r="BC1013">
            <v>0</v>
          </cell>
          <cell r="BD1013">
            <v>0</v>
          </cell>
          <cell r="BE1013">
            <v>0</v>
          </cell>
          <cell r="BF1013">
            <v>0</v>
          </cell>
          <cell r="BG1013">
            <v>0</v>
          </cell>
          <cell r="BH1013">
            <v>0</v>
          </cell>
          <cell r="BI1013">
            <v>0</v>
          </cell>
          <cell r="BJ1013">
            <v>0</v>
          </cell>
          <cell r="BK1013">
            <v>0</v>
          </cell>
          <cell r="BL1013">
            <v>0</v>
          </cell>
          <cell r="BM1013">
            <v>0</v>
          </cell>
          <cell r="BN1013">
            <v>0</v>
          </cell>
          <cell r="BO1013">
            <v>0</v>
          </cell>
          <cell r="BP1013">
            <v>0</v>
          </cell>
          <cell r="BQ1013">
            <v>0</v>
          </cell>
          <cell r="BR1013">
            <v>0</v>
          </cell>
          <cell r="BS1013">
            <v>0</v>
          </cell>
          <cell r="BT1013">
            <v>0</v>
          </cell>
          <cell r="BU1013">
            <v>0</v>
          </cell>
          <cell r="BV1013">
            <v>0</v>
          </cell>
          <cell r="BW1013">
            <v>0</v>
          </cell>
          <cell r="BX1013">
            <v>0</v>
          </cell>
          <cell r="BY1013">
            <v>0</v>
          </cell>
          <cell r="BZ1013">
            <v>0</v>
          </cell>
          <cell r="CA1013">
            <v>0</v>
          </cell>
          <cell r="CB1013">
            <v>0</v>
          </cell>
          <cell r="CC1013">
            <v>0</v>
          </cell>
          <cell r="CD1013">
            <v>0</v>
          </cell>
          <cell r="CE1013">
            <v>0</v>
          </cell>
          <cell r="CF1013">
            <v>0</v>
          </cell>
          <cell r="CG1013">
            <v>0</v>
          </cell>
          <cell r="CH1013">
            <v>0</v>
          </cell>
          <cell r="CI1013">
            <v>0</v>
          </cell>
          <cell r="CJ1013">
            <v>0</v>
          </cell>
          <cell r="CK1013">
            <v>0</v>
          </cell>
          <cell r="CL1013">
            <v>0</v>
          </cell>
          <cell r="CM1013">
            <v>0</v>
          </cell>
          <cell r="CN1013">
            <v>0</v>
          </cell>
          <cell r="CO1013">
            <v>0</v>
          </cell>
          <cell r="CP1013">
            <v>0</v>
          </cell>
          <cell r="CQ1013">
            <v>0</v>
          </cell>
          <cell r="CR1013">
            <v>0</v>
          </cell>
          <cell r="CS1013">
            <v>0</v>
          </cell>
          <cell r="CT1013">
            <v>0</v>
          </cell>
          <cell r="CU1013">
            <v>0</v>
          </cell>
          <cell r="CV1013">
            <v>0</v>
          </cell>
          <cell r="CW1013">
            <v>0</v>
          </cell>
          <cell r="CX1013">
            <v>0</v>
          </cell>
          <cell r="CY1013">
            <v>0</v>
          </cell>
          <cell r="CZ1013">
            <v>0</v>
          </cell>
          <cell r="DA1013">
            <v>0</v>
          </cell>
          <cell r="DB1013">
            <v>0</v>
          </cell>
          <cell r="DC1013">
            <v>0</v>
          </cell>
          <cell r="DD1013">
            <v>0</v>
          </cell>
          <cell r="DE1013">
            <v>0</v>
          </cell>
          <cell r="DF1013">
            <v>0</v>
          </cell>
          <cell r="DG1013">
            <v>0</v>
          </cell>
          <cell r="DH1013">
            <v>0</v>
          </cell>
          <cell r="DI1013">
            <v>0</v>
          </cell>
          <cell r="DJ1013">
            <v>0</v>
          </cell>
          <cell r="DK1013">
            <v>0</v>
          </cell>
          <cell r="DL1013">
            <v>0</v>
          </cell>
          <cell r="DM1013">
            <v>0</v>
          </cell>
          <cell r="DN1013">
            <v>0</v>
          </cell>
          <cell r="DO1013">
            <v>0</v>
          </cell>
          <cell r="DP1013">
            <v>0</v>
          </cell>
          <cell r="DQ1013">
            <v>0</v>
          </cell>
          <cell r="DR1013">
            <v>0</v>
          </cell>
          <cell r="DS1013">
            <v>0</v>
          </cell>
          <cell r="DT1013">
            <v>0</v>
          </cell>
          <cell r="DU1013">
            <v>0</v>
          </cell>
          <cell r="DV1013">
            <v>0</v>
          </cell>
          <cell r="DW1013">
            <v>0</v>
          </cell>
          <cell r="DX1013">
            <v>0</v>
          </cell>
          <cell r="DY1013">
            <v>0</v>
          </cell>
          <cell r="DZ1013">
            <v>0</v>
          </cell>
          <cell r="EA1013">
            <v>0</v>
          </cell>
          <cell r="EB1013">
            <v>0</v>
          </cell>
          <cell r="EC1013">
            <v>0</v>
          </cell>
          <cell r="ED1013">
            <v>0</v>
          </cell>
          <cell r="EE1013">
            <v>0</v>
          </cell>
          <cell r="EF1013">
            <v>0</v>
          </cell>
          <cell r="EG1013">
            <v>0</v>
          </cell>
          <cell r="EH1013">
            <v>0</v>
          </cell>
          <cell r="EI1013">
            <v>0</v>
          </cell>
          <cell r="EJ1013">
            <v>0</v>
          </cell>
          <cell r="EK1013">
            <v>0</v>
          </cell>
          <cell r="EL1013">
            <v>0</v>
          </cell>
          <cell r="EM1013">
            <v>0</v>
          </cell>
          <cell r="EN1013">
            <v>0</v>
          </cell>
        </row>
        <row r="1014">
          <cell r="A1014">
            <v>0</v>
          </cell>
          <cell r="B1014">
            <v>0</v>
          </cell>
          <cell r="C1014">
            <v>0</v>
          </cell>
          <cell r="D1014">
            <v>0</v>
          </cell>
          <cell r="E1014">
            <v>0</v>
          </cell>
          <cell r="F1014">
            <v>0</v>
          </cell>
          <cell r="G1014">
            <v>0</v>
          </cell>
          <cell r="I1014">
            <v>0</v>
          </cell>
          <cell r="J1014">
            <v>0</v>
          </cell>
          <cell r="K1014">
            <v>0</v>
          </cell>
          <cell r="L1014">
            <v>0</v>
          </cell>
          <cell r="M1014">
            <v>0</v>
          </cell>
          <cell r="N1014">
            <v>0</v>
          </cell>
          <cell r="O1014">
            <v>0</v>
          </cell>
          <cell r="P1014">
            <v>0</v>
          </cell>
          <cell r="Q1014">
            <v>0</v>
          </cell>
          <cell r="R1014">
            <v>0</v>
          </cell>
          <cell r="S1014">
            <v>0</v>
          </cell>
          <cell r="T1014">
            <v>0</v>
          </cell>
          <cell r="U1014">
            <v>0</v>
          </cell>
          <cell r="V1014">
            <v>0</v>
          </cell>
          <cell r="W1014">
            <v>0</v>
          </cell>
          <cell r="X1014">
            <v>0</v>
          </cell>
          <cell r="Y1014">
            <v>0</v>
          </cell>
          <cell r="Z1014">
            <v>0</v>
          </cell>
          <cell r="AA1014">
            <v>0</v>
          </cell>
          <cell r="AB1014">
            <v>0</v>
          </cell>
          <cell r="AC1014">
            <v>0</v>
          </cell>
          <cell r="AD1014">
            <v>0</v>
          </cell>
          <cell r="AE1014">
            <v>0</v>
          </cell>
          <cell r="AF1014">
            <v>0</v>
          </cell>
          <cell r="AG1014">
            <v>0</v>
          </cell>
          <cell r="AH1014">
            <v>0</v>
          </cell>
          <cell r="AI1014">
            <v>0</v>
          </cell>
          <cell r="AJ1014">
            <v>0</v>
          </cell>
          <cell r="AK1014">
            <v>0</v>
          </cell>
          <cell r="AL1014">
            <v>0</v>
          </cell>
          <cell r="AM1014">
            <v>0</v>
          </cell>
          <cell r="AN1014">
            <v>0</v>
          </cell>
          <cell r="AO1014">
            <v>0</v>
          </cell>
          <cell r="AP1014">
            <v>0</v>
          </cell>
          <cell r="AQ1014">
            <v>0</v>
          </cell>
          <cell r="AR1014">
            <v>0</v>
          </cell>
          <cell r="AS1014">
            <v>0</v>
          </cell>
          <cell r="AT1014">
            <v>0</v>
          </cell>
          <cell r="AU1014">
            <v>0</v>
          </cell>
          <cell r="AV1014">
            <v>0</v>
          </cell>
          <cell r="AW1014">
            <v>0</v>
          </cell>
          <cell r="AX1014">
            <v>0</v>
          </cell>
          <cell r="AY1014">
            <v>0</v>
          </cell>
          <cell r="AZ1014">
            <v>0</v>
          </cell>
          <cell r="BA1014">
            <v>0</v>
          </cell>
          <cell r="BB1014">
            <v>0</v>
          </cell>
          <cell r="BC1014">
            <v>0</v>
          </cell>
          <cell r="BD1014">
            <v>0</v>
          </cell>
          <cell r="BE1014">
            <v>0</v>
          </cell>
          <cell r="BF1014">
            <v>0</v>
          </cell>
          <cell r="BG1014">
            <v>0</v>
          </cell>
          <cell r="BH1014">
            <v>0</v>
          </cell>
          <cell r="BI1014">
            <v>0</v>
          </cell>
          <cell r="BJ1014">
            <v>0</v>
          </cell>
          <cell r="BK1014">
            <v>0</v>
          </cell>
          <cell r="BL1014">
            <v>0</v>
          </cell>
          <cell r="BM1014">
            <v>0</v>
          </cell>
          <cell r="BN1014">
            <v>0</v>
          </cell>
          <cell r="BO1014">
            <v>0</v>
          </cell>
          <cell r="BP1014">
            <v>0</v>
          </cell>
          <cell r="BQ1014">
            <v>0</v>
          </cell>
          <cell r="BR1014">
            <v>0</v>
          </cell>
          <cell r="BS1014">
            <v>0</v>
          </cell>
          <cell r="BT1014">
            <v>0</v>
          </cell>
          <cell r="BU1014">
            <v>0</v>
          </cell>
          <cell r="BV1014">
            <v>0</v>
          </cell>
          <cell r="BW1014">
            <v>0</v>
          </cell>
          <cell r="BX1014">
            <v>0</v>
          </cell>
          <cell r="BY1014">
            <v>0</v>
          </cell>
          <cell r="BZ1014">
            <v>0</v>
          </cell>
          <cell r="CA1014">
            <v>0</v>
          </cell>
          <cell r="CB1014">
            <v>0</v>
          </cell>
          <cell r="CC1014">
            <v>0</v>
          </cell>
          <cell r="CD1014">
            <v>0</v>
          </cell>
          <cell r="CE1014">
            <v>0</v>
          </cell>
          <cell r="CF1014">
            <v>0</v>
          </cell>
          <cell r="CG1014">
            <v>0</v>
          </cell>
          <cell r="CH1014">
            <v>0</v>
          </cell>
          <cell r="CI1014">
            <v>0</v>
          </cell>
          <cell r="CJ1014">
            <v>0</v>
          </cell>
          <cell r="CK1014">
            <v>0</v>
          </cell>
          <cell r="CL1014">
            <v>0</v>
          </cell>
          <cell r="CM1014">
            <v>0</v>
          </cell>
          <cell r="CN1014">
            <v>0</v>
          </cell>
          <cell r="CO1014">
            <v>0</v>
          </cell>
          <cell r="CP1014">
            <v>0</v>
          </cell>
          <cell r="CQ1014">
            <v>0</v>
          </cell>
          <cell r="CR1014">
            <v>0</v>
          </cell>
          <cell r="CS1014">
            <v>0</v>
          </cell>
          <cell r="CT1014">
            <v>0</v>
          </cell>
          <cell r="CU1014">
            <v>0</v>
          </cell>
          <cell r="CV1014">
            <v>0</v>
          </cell>
          <cell r="CW1014">
            <v>0</v>
          </cell>
          <cell r="CX1014">
            <v>0</v>
          </cell>
          <cell r="CY1014">
            <v>0</v>
          </cell>
          <cell r="CZ1014">
            <v>0</v>
          </cell>
          <cell r="DA1014">
            <v>0</v>
          </cell>
          <cell r="DB1014">
            <v>0</v>
          </cell>
          <cell r="DC1014">
            <v>0</v>
          </cell>
          <cell r="DD1014">
            <v>0</v>
          </cell>
          <cell r="DE1014">
            <v>0</v>
          </cell>
          <cell r="DF1014">
            <v>0</v>
          </cell>
          <cell r="DG1014">
            <v>0</v>
          </cell>
          <cell r="DH1014">
            <v>0</v>
          </cell>
          <cell r="DI1014">
            <v>0</v>
          </cell>
          <cell r="DJ1014">
            <v>0</v>
          </cell>
          <cell r="DK1014">
            <v>0</v>
          </cell>
          <cell r="DL1014">
            <v>0</v>
          </cell>
          <cell r="DM1014">
            <v>0</v>
          </cell>
          <cell r="DN1014">
            <v>0</v>
          </cell>
          <cell r="DO1014">
            <v>0</v>
          </cell>
          <cell r="DP1014">
            <v>0</v>
          </cell>
          <cell r="DQ1014">
            <v>0</v>
          </cell>
          <cell r="DR1014">
            <v>0</v>
          </cell>
          <cell r="DS1014">
            <v>0</v>
          </cell>
          <cell r="DT1014">
            <v>0</v>
          </cell>
          <cell r="DU1014">
            <v>0</v>
          </cell>
          <cell r="DV1014">
            <v>0</v>
          </cell>
          <cell r="DW1014">
            <v>0</v>
          </cell>
          <cell r="DX1014">
            <v>0</v>
          </cell>
          <cell r="DY1014">
            <v>0</v>
          </cell>
          <cell r="DZ1014">
            <v>0</v>
          </cell>
          <cell r="EA1014">
            <v>0</v>
          </cell>
          <cell r="EB1014">
            <v>0</v>
          </cell>
          <cell r="EC1014">
            <v>0</v>
          </cell>
          <cell r="ED1014">
            <v>0</v>
          </cell>
          <cell r="EE1014">
            <v>0</v>
          </cell>
          <cell r="EF1014">
            <v>0</v>
          </cell>
          <cell r="EG1014">
            <v>0</v>
          </cell>
          <cell r="EH1014">
            <v>0</v>
          </cell>
          <cell r="EI1014">
            <v>0</v>
          </cell>
          <cell r="EJ1014">
            <v>0</v>
          </cell>
          <cell r="EK1014">
            <v>0</v>
          </cell>
          <cell r="EL1014">
            <v>0</v>
          </cell>
          <cell r="EM1014">
            <v>0</v>
          </cell>
          <cell r="EN1014">
            <v>0</v>
          </cell>
        </row>
        <row r="1015">
          <cell r="A1015">
            <v>0</v>
          </cell>
          <cell r="B1015">
            <v>0</v>
          </cell>
          <cell r="C1015">
            <v>0</v>
          </cell>
          <cell r="D1015">
            <v>0</v>
          </cell>
          <cell r="E1015">
            <v>0</v>
          </cell>
          <cell r="F1015">
            <v>0</v>
          </cell>
          <cell r="G1015">
            <v>0</v>
          </cell>
          <cell r="I1015">
            <v>0</v>
          </cell>
          <cell r="J1015">
            <v>0</v>
          </cell>
          <cell r="K1015">
            <v>0</v>
          </cell>
          <cell r="L1015">
            <v>0</v>
          </cell>
          <cell r="M1015">
            <v>0</v>
          </cell>
          <cell r="N1015">
            <v>0</v>
          </cell>
          <cell r="O1015">
            <v>0</v>
          </cell>
          <cell r="P1015">
            <v>0</v>
          </cell>
          <cell r="Q1015">
            <v>0</v>
          </cell>
          <cell r="R1015">
            <v>0</v>
          </cell>
          <cell r="S1015">
            <v>0</v>
          </cell>
          <cell r="T1015">
            <v>0</v>
          </cell>
          <cell r="U1015">
            <v>0</v>
          </cell>
          <cell r="V1015">
            <v>0</v>
          </cell>
          <cell r="W1015">
            <v>0</v>
          </cell>
          <cell r="X1015">
            <v>0</v>
          </cell>
          <cell r="Y1015">
            <v>0</v>
          </cell>
          <cell r="Z1015">
            <v>0</v>
          </cell>
          <cell r="AA1015">
            <v>0</v>
          </cell>
          <cell r="AB1015">
            <v>0</v>
          </cell>
          <cell r="AC1015">
            <v>0</v>
          </cell>
          <cell r="AD1015">
            <v>0</v>
          </cell>
          <cell r="AE1015">
            <v>0</v>
          </cell>
          <cell r="AF1015">
            <v>0</v>
          </cell>
          <cell r="AG1015">
            <v>0</v>
          </cell>
          <cell r="AH1015">
            <v>0</v>
          </cell>
          <cell r="AI1015">
            <v>0</v>
          </cell>
          <cell r="AJ1015">
            <v>0</v>
          </cell>
          <cell r="AK1015">
            <v>0</v>
          </cell>
          <cell r="AL1015">
            <v>0</v>
          </cell>
          <cell r="AM1015">
            <v>0</v>
          </cell>
          <cell r="AN1015">
            <v>0</v>
          </cell>
          <cell r="AO1015">
            <v>0</v>
          </cell>
          <cell r="AP1015">
            <v>0</v>
          </cell>
          <cell r="AQ1015">
            <v>0</v>
          </cell>
          <cell r="AR1015">
            <v>0</v>
          </cell>
          <cell r="AS1015">
            <v>0</v>
          </cell>
          <cell r="AT1015">
            <v>0</v>
          </cell>
          <cell r="AU1015">
            <v>0</v>
          </cell>
          <cell r="AV1015">
            <v>0</v>
          </cell>
          <cell r="AW1015">
            <v>0</v>
          </cell>
          <cell r="AX1015">
            <v>0</v>
          </cell>
          <cell r="AY1015">
            <v>0</v>
          </cell>
          <cell r="AZ1015">
            <v>0</v>
          </cell>
          <cell r="BA1015">
            <v>0</v>
          </cell>
          <cell r="BB1015">
            <v>0</v>
          </cell>
          <cell r="BC1015">
            <v>0</v>
          </cell>
          <cell r="BD1015">
            <v>0</v>
          </cell>
          <cell r="BE1015">
            <v>0</v>
          </cell>
          <cell r="BF1015">
            <v>0</v>
          </cell>
          <cell r="BG1015">
            <v>0</v>
          </cell>
          <cell r="BH1015">
            <v>0</v>
          </cell>
          <cell r="BI1015">
            <v>0</v>
          </cell>
          <cell r="BJ1015">
            <v>0</v>
          </cell>
          <cell r="BK1015">
            <v>0</v>
          </cell>
          <cell r="BL1015">
            <v>0</v>
          </cell>
          <cell r="BM1015">
            <v>0</v>
          </cell>
          <cell r="BN1015">
            <v>0</v>
          </cell>
          <cell r="BO1015">
            <v>0</v>
          </cell>
          <cell r="BP1015">
            <v>0</v>
          </cell>
          <cell r="BQ1015">
            <v>0</v>
          </cell>
          <cell r="BR1015">
            <v>0</v>
          </cell>
          <cell r="BS1015">
            <v>0</v>
          </cell>
          <cell r="BT1015">
            <v>0</v>
          </cell>
          <cell r="BU1015">
            <v>0</v>
          </cell>
          <cell r="BV1015">
            <v>0</v>
          </cell>
          <cell r="BW1015">
            <v>0</v>
          </cell>
          <cell r="BX1015">
            <v>0</v>
          </cell>
          <cell r="BY1015">
            <v>0</v>
          </cell>
          <cell r="BZ1015">
            <v>0</v>
          </cell>
          <cell r="CA1015">
            <v>0</v>
          </cell>
          <cell r="CB1015">
            <v>0</v>
          </cell>
          <cell r="CC1015">
            <v>0</v>
          </cell>
          <cell r="CD1015">
            <v>0</v>
          </cell>
          <cell r="CE1015">
            <v>0</v>
          </cell>
          <cell r="CF1015">
            <v>0</v>
          </cell>
          <cell r="CG1015">
            <v>0</v>
          </cell>
          <cell r="CH1015">
            <v>0</v>
          </cell>
          <cell r="CI1015">
            <v>0</v>
          </cell>
          <cell r="CJ1015">
            <v>0</v>
          </cell>
          <cell r="CK1015">
            <v>0</v>
          </cell>
          <cell r="CL1015">
            <v>0</v>
          </cell>
          <cell r="CM1015">
            <v>0</v>
          </cell>
          <cell r="CN1015">
            <v>0</v>
          </cell>
          <cell r="CO1015">
            <v>0</v>
          </cell>
          <cell r="CP1015">
            <v>0</v>
          </cell>
          <cell r="CQ1015">
            <v>0</v>
          </cell>
          <cell r="CR1015">
            <v>0</v>
          </cell>
          <cell r="CS1015">
            <v>0</v>
          </cell>
          <cell r="CT1015">
            <v>0</v>
          </cell>
          <cell r="CU1015">
            <v>0</v>
          </cell>
          <cell r="CV1015">
            <v>0</v>
          </cell>
          <cell r="CW1015">
            <v>0</v>
          </cell>
          <cell r="CX1015">
            <v>0</v>
          </cell>
          <cell r="CY1015">
            <v>0</v>
          </cell>
          <cell r="CZ1015">
            <v>0</v>
          </cell>
          <cell r="DA1015">
            <v>0</v>
          </cell>
          <cell r="DB1015">
            <v>0</v>
          </cell>
          <cell r="DC1015">
            <v>0</v>
          </cell>
          <cell r="DD1015">
            <v>0</v>
          </cell>
          <cell r="DE1015">
            <v>0</v>
          </cell>
          <cell r="DF1015">
            <v>0</v>
          </cell>
          <cell r="DG1015">
            <v>0</v>
          </cell>
          <cell r="DH1015">
            <v>0</v>
          </cell>
          <cell r="DI1015">
            <v>0</v>
          </cell>
          <cell r="DJ1015">
            <v>0</v>
          </cell>
          <cell r="DK1015">
            <v>0</v>
          </cell>
          <cell r="DL1015">
            <v>0</v>
          </cell>
          <cell r="DM1015">
            <v>0</v>
          </cell>
          <cell r="DN1015">
            <v>0</v>
          </cell>
          <cell r="DO1015">
            <v>0</v>
          </cell>
          <cell r="DP1015">
            <v>0</v>
          </cell>
          <cell r="DQ1015">
            <v>0</v>
          </cell>
          <cell r="DR1015">
            <v>0</v>
          </cell>
          <cell r="DS1015">
            <v>0</v>
          </cell>
          <cell r="DT1015">
            <v>0</v>
          </cell>
          <cell r="DU1015">
            <v>0</v>
          </cell>
          <cell r="DV1015">
            <v>0</v>
          </cell>
          <cell r="DW1015">
            <v>0</v>
          </cell>
          <cell r="DX1015">
            <v>0</v>
          </cell>
          <cell r="DY1015">
            <v>0</v>
          </cell>
          <cell r="DZ1015">
            <v>0</v>
          </cell>
          <cell r="EA1015">
            <v>0</v>
          </cell>
          <cell r="EB1015">
            <v>0</v>
          </cell>
          <cell r="EC1015">
            <v>0</v>
          </cell>
          <cell r="ED1015">
            <v>0</v>
          </cell>
          <cell r="EE1015">
            <v>0</v>
          </cell>
          <cell r="EF1015">
            <v>0</v>
          </cell>
          <cell r="EG1015">
            <v>0</v>
          </cell>
          <cell r="EH1015">
            <v>0</v>
          </cell>
          <cell r="EI1015">
            <v>0</v>
          </cell>
          <cell r="EJ1015">
            <v>0</v>
          </cell>
          <cell r="EK1015">
            <v>0</v>
          </cell>
          <cell r="EL1015">
            <v>0</v>
          </cell>
          <cell r="EM1015">
            <v>0</v>
          </cell>
          <cell r="EN1015">
            <v>0</v>
          </cell>
        </row>
        <row r="1016">
          <cell r="A1016">
            <v>0</v>
          </cell>
          <cell r="B1016">
            <v>0</v>
          </cell>
          <cell r="C1016">
            <v>0</v>
          </cell>
          <cell r="D1016">
            <v>0</v>
          </cell>
          <cell r="E1016">
            <v>0</v>
          </cell>
          <cell r="F1016">
            <v>0</v>
          </cell>
          <cell r="G1016">
            <v>0</v>
          </cell>
          <cell r="I1016">
            <v>0</v>
          </cell>
          <cell r="J1016">
            <v>0</v>
          </cell>
          <cell r="K1016">
            <v>0</v>
          </cell>
          <cell r="L1016">
            <v>0</v>
          </cell>
          <cell r="M1016">
            <v>0</v>
          </cell>
          <cell r="N1016">
            <v>0</v>
          </cell>
          <cell r="O1016">
            <v>0</v>
          </cell>
          <cell r="P1016">
            <v>0</v>
          </cell>
          <cell r="Q1016">
            <v>0</v>
          </cell>
          <cell r="R1016">
            <v>0</v>
          </cell>
          <cell r="S1016">
            <v>0</v>
          </cell>
          <cell r="T1016">
            <v>0</v>
          </cell>
          <cell r="U1016">
            <v>0</v>
          </cell>
          <cell r="V1016">
            <v>0</v>
          </cell>
          <cell r="W1016">
            <v>0</v>
          </cell>
          <cell r="X1016">
            <v>0</v>
          </cell>
          <cell r="Y1016">
            <v>0</v>
          </cell>
          <cell r="Z1016">
            <v>0</v>
          </cell>
          <cell r="AA1016">
            <v>0</v>
          </cell>
          <cell r="AB1016">
            <v>0</v>
          </cell>
          <cell r="AC1016">
            <v>0</v>
          </cell>
          <cell r="AD1016">
            <v>0</v>
          </cell>
          <cell r="AE1016">
            <v>0</v>
          </cell>
          <cell r="AF1016">
            <v>0</v>
          </cell>
          <cell r="AG1016">
            <v>0</v>
          </cell>
          <cell r="AH1016">
            <v>0</v>
          </cell>
          <cell r="AI1016">
            <v>0</v>
          </cell>
          <cell r="AJ1016">
            <v>0</v>
          </cell>
          <cell r="AK1016">
            <v>0</v>
          </cell>
          <cell r="AL1016">
            <v>0</v>
          </cell>
          <cell r="AM1016">
            <v>0</v>
          </cell>
          <cell r="AN1016">
            <v>0</v>
          </cell>
          <cell r="AO1016">
            <v>0</v>
          </cell>
          <cell r="AP1016">
            <v>0</v>
          </cell>
          <cell r="AQ1016">
            <v>0</v>
          </cell>
          <cell r="AR1016">
            <v>0</v>
          </cell>
          <cell r="AS1016">
            <v>0</v>
          </cell>
          <cell r="AT1016">
            <v>0</v>
          </cell>
          <cell r="AU1016">
            <v>0</v>
          </cell>
          <cell r="AV1016">
            <v>0</v>
          </cell>
          <cell r="AW1016">
            <v>0</v>
          </cell>
          <cell r="AX1016">
            <v>0</v>
          </cell>
          <cell r="AY1016">
            <v>0</v>
          </cell>
          <cell r="AZ1016">
            <v>0</v>
          </cell>
          <cell r="BA1016">
            <v>0</v>
          </cell>
          <cell r="BB1016">
            <v>0</v>
          </cell>
          <cell r="BC1016">
            <v>0</v>
          </cell>
          <cell r="BD1016">
            <v>0</v>
          </cell>
          <cell r="BE1016">
            <v>0</v>
          </cell>
          <cell r="BF1016">
            <v>0</v>
          </cell>
          <cell r="BG1016">
            <v>0</v>
          </cell>
          <cell r="BH1016">
            <v>0</v>
          </cell>
          <cell r="BI1016">
            <v>0</v>
          </cell>
          <cell r="BJ1016">
            <v>0</v>
          </cell>
          <cell r="BK1016">
            <v>0</v>
          </cell>
          <cell r="BL1016">
            <v>0</v>
          </cell>
          <cell r="BM1016">
            <v>0</v>
          </cell>
          <cell r="BN1016">
            <v>0</v>
          </cell>
          <cell r="BO1016">
            <v>0</v>
          </cell>
          <cell r="BP1016">
            <v>0</v>
          </cell>
          <cell r="BQ1016">
            <v>0</v>
          </cell>
          <cell r="BR1016">
            <v>0</v>
          </cell>
          <cell r="BS1016">
            <v>0</v>
          </cell>
          <cell r="BT1016">
            <v>0</v>
          </cell>
          <cell r="BU1016">
            <v>0</v>
          </cell>
          <cell r="BV1016">
            <v>0</v>
          </cell>
          <cell r="BW1016">
            <v>0</v>
          </cell>
          <cell r="BX1016">
            <v>0</v>
          </cell>
          <cell r="BY1016">
            <v>0</v>
          </cell>
          <cell r="BZ1016">
            <v>0</v>
          </cell>
          <cell r="CA1016">
            <v>0</v>
          </cell>
          <cell r="CB1016">
            <v>0</v>
          </cell>
          <cell r="CC1016">
            <v>0</v>
          </cell>
          <cell r="CD1016">
            <v>0</v>
          </cell>
          <cell r="CE1016">
            <v>0</v>
          </cell>
          <cell r="CF1016">
            <v>0</v>
          </cell>
          <cell r="CG1016">
            <v>0</v>
          </cell>
          <cell r="CH1016">
            <v>0</v>
          </cell>
          <cell r="CI1016">
            <v>0</v>
          </cell>
          <cell r="CJ1016">
            <v>0</v>
          </cell>
          <cell r="CK1016">
            <v>0</v>
          </cell>
          <cell r="CL1016">
            <v>0</v>
          </cell>
          <cell r="CM1016">
            <v>0</v>
          </cell>
          <cell r="CN1016">
            <v>0</v>
          </cell>
          <cell r="CO1016">
            <v>0</v>
          </cell>
          <cell r="CP1016">
            <v>0</v>
          </cell>
          <cell r="CQ1016">
            <v>0</v>
          </cell>
          <cell r="CR1016">
            <v>0</v>
          </cell>
          <cell r="CS1016">
            <v>0</v>
          </cell>
          <cell r="CT1016">
            <v>0</v>
          </cell>
          <cell r="CU1016">
            <v>0</v>
          </cell>
          <cell r="CV1016">
            <v>0</v>
          </cell>
          <cell r="CW1016">
            <v>0</v>
          </cell>
          <cell r="CX1016">
            <v>0</v>
          </cell>
          <cell r="CY1016">
            <v>0</v>
          </cell>
          <cell r="CZ1016">
            <v>0</v>
          </cell>
          <cell r="DA1016">
            <v>0</v>
          </cell>
          <cell r="DB1016">
            <v>0</v>
          </cell>
          <cell r="DC1016">
            <v>0</v>
          </cell>
          <cell r="DD1016">
            <v>0</v>
          </cell>
          <cell r="DE1016">
            <v>0</v>
          </cell>
          <cell r="DF1016">
            <v>0</v>
          </cell>
          <cell r="DG1016">
            <v>0</v>
          </cell>
          <cell r="DH1016">
            <v>0</v>
          </cell>
          <cell r="DI1016">
            <v>0</v>
          </cell>
          <cell r="DJ1016">
            <v>0</v>
          </cell>
          <cell r="DK1016">
            <v>0</v>
          </cell>
          <cell r="DL1016">
            <v>0</v>
          </cell>
          <cell r="DM1016">
            <v>0</v>
          </cell>
          <cell r="DN1016">
            <v>0</v>
          </cell>
          <cell r="DO1016">
            <v>0</v>
          </cell>
          <cell r="DP1016">
            <v>0</v>
          </cell>
          <cell r="DQ1016">
            <v>0</v>
          </cell>
          <cell r="DR1016">
            <v>0</v>
          </cell>
          <cell r="DS1016">
            <v>0</v>
          </cell>
          <cell r="DT1016">
            <v>0</v>
          </cell>
          <cell r="DU1016">
            <v>0</v>
          </cell>
          <cell r="DV1016">
            <v>0</v>
          </cell>
          <cell r="DW1016">
            <v>0</v>
          </cell>
          <cell r="DX1016">
            <v>0</v>
          </cell>
          <cell r="DY1016">
            <v>0</v>
          </cell>
          <cell r="DZ1016">
            <v>0</v>
          </cell>
          <cell r="EA1016">
            <v>0</v>
          </cell>
          <cell r="EB1016">
            <v>0</v>
          </cell>
          <cell r="EC1016">
            <v>0</v>
          </cell>
          <cell r="ED1016">
            <v>0</v>
          </cell>
          <cell r="EE1016">
            <v>0</v>
          </cell>
          <cell r="EF1016">
            <v>0</v>
          </cell>
          <cell r="EG1016">
            <v>0</v>
          </cell>
          <cell r="EH1016">
            <v>0</v>
          </cell>
          <cell r="EI1016">
            <v>0</v>
          </cell>
          <cell r="EJ1016">
            <v>0</v>
          </cell>
          <cell r="EK1016">
            <v>0</v>
          </cell>
          <cell r="EL1016">
            <v>0</v>
          </cell>
          <cell r="EM1016">
            <v>0</v>
          </cell>
          <cell r="EN1016">
            <v>0</v>
          </cell>
        </row>
        <row r="1017">
          <cell r="A1017">
            <v>0</v>
          </cell>
          <cell r="B1017">
            <v>0</v>
          </cell>
          <cell r="C1017">
            <v>0</v>
          </cell>
          <cell r="D1017">
            <v>0</v>
          </cell>
          <cell r="E1017">
            <v>0</v>
          </cell>
          <cell r="F1017">
            <v>0</v>
          </cell>
          <cell r="G1017">
            <v>0</v>
          </cell>
          <cell r="I1017">
            <v>0</v>
          </cell>
          <cell r="J1017">
            <v>0</v>
          </cell>
          <cell r="K1017">
            <v>0</v>
          </cell>
          <cell r="L1017">
            <v>0</v>
          </cell>
          <cell r="M1017">
            <v>0</v>
          </cell>
          <cell r="N1017">
            <v>0</v>
          </cell>
          <cell r="O1017">
            <v>0</v>
          </cell>
          <cell r="P1017">
            <v>0</v>
          </cell>
          <cell r="Q1017">
            <v>0</v>
          </cell>
          <cell r="R1017">
            <v>0</v>
          </cell>
          <cell r="S1017">
            <v>0</v>
          </cell>
          <cell r="T1017">
            <v>0</v>
          </cell>
          <cell r="U1017">
            <v>0</v>
          </cell>
          <cell r="V1017">
            <v>0</v>
          </cell>
          <cell r="W1017">
            <v>0</v>
          </cell>
          <cell r="X1017">
            <v>0</v>
          </cell>
          <cell r="Y1017">
            <v>0</v>
          </cell>
          <cell r="Z1017">
            <v>0</v>
          </cell>
          <cell r="AA1017">
            <v>0</v>
          </cell>
          <cell r="AB1017">
            <v>0</v>
          </cell>
          <cell r="AC1017">
            <v>0</v>
          </cell>
          <cell r="AD1017">
            <v>0</v>
          </cell>
          <cell r="AE1017">
            <v>0</v>
          </cell>
          <cell r="AF1017">
            <v>0</v>
          </cell>
          <cell r="AG1017">
            <v>0</v>
          </cell>
          <cell r="AH1017">
            <v>0</v>
          </cell>
          <cell r="AI1017">
            <v>0</v>
          </cell>
          <cell r="AJ1017">
            <v>0</v>
          </cell>
          <cell r="AK1017">
            <v>0</v>
          </cell>
          <cell r="AL1017">
            <v>0</v>
          </cell>
          <cell r="AM1017">
            <v>0</v>
          </cell>
          <cell r="AN1017">
            <v>0</v>
          </cell>
          <cell r="AO1017">
            <v>0</v>
          </cell>
          <cell r="AP1017">
            <v>0</v>
          </cell>
          <cell r="AQ1017">
            <v>0</v>
          </cell>
          <cell r="AR1017">
            <v>0</v>
          </cell>
          <cell r="AS1017">
            <v>0</v>
          </cell>
          <cell r="AT1017">
            <v>0</v>
          </cell>
          <cell r="AU1017">
            <v>0</v>
          </cell>
          <cell r="AV1017">
            <v>0</v>
          </cell>
          <cell r="AW1017">
            <v>0</v>
          </cell>
          <cell r="AX1017">
            <v>0</v>
          </cell>
          <cell r="AY1017">
            <v>0</v>
          </cell>
          <cell r="AZ1017">
            <v>0</v>
          </cell>
          <cell r="BA1017">
            <v>0</v>
          </cell>
          <cell r="BB1017">
            <v>0</v>
          </cell>
          <cell r="BC1017">
            <v>0</v>
          </cell>
          <cell r="BD1017">
            <v>0</v>
          </cell>
          <cell r="BE1017">
            <v>0</v>
          </cell>
          <cell r="BF1017">
            <v>0</v>
          </cell>
          <cell r="BG1017">
            <v>0</v>
          </cell>
          <cell r="BH1017">
            <v>0</v>
          </cell>
          <cell r="BI1017">
            <v>0</v>
          </cell>
          <cell r="BJ1017">
            <v>0</v>
          </cell>
          <cell r="BK1017">
            <v>0</v>
          </cell>
          <cell r="BL1017">
            <v>0</v>
          </cell>
          <cell r="BM1017">
            <v>0</v>
          </cell>
          <cell r="BN1017">
            <v>0</v>
          </cell>
          <cell r="BO1017">
            <v>0</v>
          </cell>
          <cell r="BP1017">
            <v>0</v>
          </cell>
          <cell r="BQ1017">
            <v>0</v>
          </cell>
          <cell r="BR1017">
            <v>0</v>
          </cell>
          <cell r="BS1017">
            <v>0</v>
          </cell>
          <cell r="BT1017">
            <v>0</v>
          </cell>
          <cell r="BU1017">
            <v>0</v>
          </cell>
          <cell r="BV1017">
            <v>0</v>
          </cell>
          <cell r="BW1017">
            <v>0</v>
          </cell>
          <cell r="BX1017">
            <v>0</v>
          </cell>
          <cell r="BY1017">
            <v>0</v>
          </cell>
          <cell r="BZ1017">
            <v>0</v>
          </cell>
          <cell r="CA1017">
            <v>0</v>
          </cell>
          <cell r="CB1017">
            <v>0</v>
          </cell>
          <cell r="CC1017">
            <v>0</v>
          </cell>
          <cell r="CD1017">
            <v>0</v>
          </cell>
          <cell r="CE1017">
            <v>0</v>
          </cell>
          <cell r="CF1017">
            <v>0</v>
          </cell>
          <cell r="CG1017">
            <v>0</v>
          </cell>
          <cell r="CH1017">
            <v>0</v>
          </cell>
          <cell r="CI1017">
            <v>0</v>
          </cell>
          <cell r="CJ1017">
            <v>0</v>
          </cell>
          <cell r="CK1017">
            <v>0</v>
          </cell>
          <cell r="CL1017">
            <v>0</v>
          </cell>
          <cell r="CM1017">
            <v>0</v>
          </cell>
          <cell r="CN1017">
            <v>0</v>
          </cell>
          <cell r="CO1017">
            <v>0</v>
          </cell>
          <cell r="CP1017">
            <v>0</v>
          </cell>
          <cell r="CQ1017">
            <v>0</v>
          </cell>
          <cell r="CR1017">
            <v>0</v>
          </cell>
          <cell r="CS1017">
            <v>0</v>
          </cell>
          <cell r="CT1017">
            <v>0</v>
          </cell>
          <cell r="CU1017">
            <v>0</v>
          </cell>
          <cell r="CV1017">
            <v>0</v>
          </cell>
          <cell r="CW1017">
            <v>0</v>
          </cell>
          <cell r="CX1017">
            <v>0</v>
          </cell>
          <cell r="CY1017">
            <v>0</v>
          </cell>
          <cell r="CZ1017">
            <v>0</v>
          </cell>
          <cell r="DA1017">
            <v>0</v>
          </cell>
          <cell r="DB1017">
            <v>0</v>
          </cell>
          <cell r="DC1017">
            <v>0</v>
          </cell>
          <cell r="DD1017">
            <v>0</v>
          </cell>
          <cell r="DE1017">
            <v>0</v>
          </cell>
          <cell r="DF1017">
            <v>0</v>
          </cell>
          <cell r="DG1017">
            <v>0</v>
          </cell>
          <cell r="DH1017">
            <v>0</v>
          </cell>
          <cell r="DI1017">
            <v>0</v>
          </cell>
          <cell r="DJ1017">
            <v>0</v>
          </cell>
          <cell r="DK1017">
            <v>0</v>
          </cell>
          <cell r="DL1017">
            <v>0</v>
          </cell>
          <cell r="DM1017">
            <v>0</v>
          </cell>
          <cell r="DN1017">
            <v>0</v>
          </cell>
          <cell r="DO1017">
            <v>0</v>
          </cell>
          <cell r="DP1017">
            <v>0</v>
          </cell>
          <cell r="DQ1017">
            <v>0</v>
          </cell>
          <cell r="DR1017">
            <v>0</v>
          </cell>
          <cell r="DS1017">
            <v>0</v>
          </cell>
          <cell r="DT1017">
            <v>0</v>
          </cell>
          <cell r="DU1017">
            <v>0</v>
          </cell>
          <cell r="DV1017">
            <v>0</v>
          </cell>
          <cell r="DW1017">
            <v>0</v>
          </cell>
          <cell r="DX1017">
            <v>0</v>
          </cell>
          <cell r="DY1017">
            <v>0</v>
          </cell>
          <cell r="DZ1017">
            <v>0</v>
          </cell>
          <cell r="EA1017">
            <v>0</v>
          </cell>
          <cell r="EB1017">
            <v>0</v>
          </cell>
          <cell r="EC1017">
            <v>0</v>
          </cell>
          <cell r="ED1017">
            <v>0</v>
          </cell>
          <cell r="EE1017">
            <v>0</v>
          </cell>
          <cell r="EF1017">
            <v>0</v>
          </cell>
          <cell r="EG1017">
            <v>0</v>
          </cell>
          <cell r="EH1017">
            <v>0</v>
          </cell>
          <cell r="EI1017">
            <v>0</v>
          </cell>
          <cell r="EJ1017">
            <v>0</v>
          </cell>
          <cell r="EK1017">
            <v>0</v>
          </cell>
          <cell r="EL1017">
            <v>0</v>
          </cell>
          <cell r="EM1017">
            <v>0</v>
          </cell>
          <cell r="EN1017">
            <v>0</v>
          </cell>
        </row>
        <row r="1018">
          <cell r="A1018">
            <v>0</v>
          </cell>
          <cell r="B1018">
            <v>0</v>
          </cell>
          <cell r="C1018">
            <v>0</v>
          </cell>
          <cell r="D1018">
            <v>0</v>
          </cell>
          <cell r="E1018">
            <v>0</v>
          </cell>
          <cell r="F1018">
            <v>0</v>
          </cell>
          <cell r="G1018">
            <v>0</v>
          </cell>
          <cell r="I1018">
            <v>0</v>
          </cell>
          <cell r="J1018">
            <v>0</v>
          </cell>
          <cell r="K1018">
            <v>0</v>
          </cell>
          <cell r="L1018">
            <v>0</v>
          </cell>
          <cell r="M1018">
            <v>0</v>
          </cell>
          <cell r="N1018">
            <v>0</v>
          </cell>
          <cell r="O1018">
            <v>0</v>
          </cell>
          <cell r="P1018">
            <v>0</v>
          </cell>
          <cell r="Q1018">
            <v>0</v>
          </cell>
          <cell r="R1018">
            <v>0</v>
          </cell>
          <cell r="S1018">
            <v>0</v>
          </cell>
          <cell r="T1018">
            <v>0</v>
          </cell>
          <cell r="U1018">
            <v>0</v>
          </cell>
          <cell r="V1018">
            <v>0</v>
          </cell>
          <cell r="W1018">
            <v>0</v>
          </cell>
          <cell r="X1018">
            <v>0</v>
          </cell>
          <cell r="Y1018">
            <v>0</v>
          </cell>
          <cell r="Z1018">
            <v>0</v>
          </cell>
          <cell r="AA1018">
            <v>0</v>
          </cell>
          <cell r="AB1018">
            <v>0</v>
          </cell>
          <cell r="AC1018">
            <v>0</v>
          </cell>
          <cell r="AD1018">
            <v>0</v>
          </cell>
          <cell r="AE1018">
            <v>0</v>
          </cell>
          <cell r="AF1018">
            <v>0</v>
          </cell>
          <cell r="AG1018">
            <v>0</v>
          </cell>
          <cell r="AH1018">
            <v>0</v>
          </cell>
          <cell r="AI1018">
            <v>0</v>
          </cell>
          <cell r="AJ1018">
            <v>0</v>
          </cell>
          <cell r="AK1018">
            <v>0</v>
          </cell>
          <cell r="AL1018">
            <v>0</v>
          </cell>
          <cell r="AM1018">
            <v>0</v>
          </cell>
          <cell r="AN1018">
            <v>0</v>
          </cell>
          <cell r="AO1018">
            <v>0</v>
          </cell>
          <cell r="AP1018">
            <v>0</v>
          </cell>
          <cell r="AQ1018">
            <v>0</v>
          </cell>
          <cell r="AR1018">
            <v>0</v>
          </cell>
          <cell r="AS1018">
            <v>0</v>
          </cell>
          <cell r="AT1018">
            <v>0</v>
          </cell>
          <cell r="AU1018">
            <v>0</v>
          </cell>
          <cell r="AV1018">
            <v>0</v>
          </cell>
          <cell r="AW1018">
            <v>0</v>
          </cell>
          <cell r="AX1018">
            <v>0</v>
          </cell>
          <cell r="AY1018">
            <v>0</v>
          </cell>
          <cell r="AZ1018">
            <v>0</v>
          </cell>
          <cell r="BA1018">
            <v>0</v>
          </cell>
          <cell r="BB1018">
            <v>0</v>
          </cell>
          <cell r="BC1018">
            <v>0</v>
          </cell>
          <cell r="BD1018">
            <v>0</v>
          </cell>
          <cell r="BE1018">
            <v>0</v>
          </cell>
          <cell r="BF1018">
            <v>0</v>
          </cell>
          <cell r="BG1018">
            <v>0</v>
          </cell>
          <cell r="BH1018">
            <v>0</v>
          </cell>
          <cell r="BI1018">
            <v>0</v>
          </cell>
          <cell r="BJ1018">
            <v>0</v>
          </cell>
          <cell r="BK1018">
            <v>0</v>
          </cell>
          <cell r="BL1018">
            <v>0</v>
          </cell>
          <cell r="BM1018">
            <v>0</v>
          </cell>
          <cell r="BN1018">
            <v>0</v>
          </cell>
          <cell r="BO1018">
            <v>0</v>
          </cell>
          <cell r="BP1018">
            <v>0</v>
          </cell>
          <cell r="BQ1018">
            <v>0</v>
          </cell>
          <cell r="BR1018">
            <v>0</v>
          </cell>
          <cell r="BS1018">
            <v>0</v>
          </cell>
          <cell r="BT1018">
            <v>0</v>
          </cell>
          <cell r="BU1018">
            <v>0</v>
          </cell>
          <cell r="BV1018">
            <v>0</v>
          </cell>
          <cell r="BW1018">
            <v>0</v>
          </cell>
          <cell r="BX1018">
            <v>0</v>
          </cell>
          <cell r="BY1018">
            <v>0</v>
          </cell>
          <cell r="BZ1018">
            <v>0</v>
          </cell>
          <cell r="CA1018">
            <v>0</v>
          </cell>
          <cell r="CB1018">
            <v>0</v>
          </cell>
          <cell r="CC1018">
            <v>0</v>
          </cell>
          <cell r="CD1018">
            <v>0</v>
          </cell>
          <cell r="CE1018">
            <v>0</v>
          </cell>
          <cell r="CF1018">
            <v>0</v>
          </cell>
          <cell r="CG1018">
            <v>0</v>
          </cell>
          <cell r="CH1018">
            <v>0</v>
          </cell>
          <cell r="CI1018">
            <v>0</v>
          </cell>
          <cell r="CJ1018">
            <v>0</v>
          </cell>
          <cell r="CK1018">
            <v>0</v>
          </cell>
          <cell r="CL1018">
            <v>0</v>
          </cell>
          <cell r="CM1018">
            <v>0</v>
          </cell>
          <cell r="CN1018">
            <v>0</v>
          </cell>
          <cell r="CO1018">
            <v>0</v>
          </cell>
          <cell r="CP1018">
            <v>0</v>
          </cell>
          <cell r="CQ1018">
            <v>0</v>
          </cell>
          <cell r="CR1018">
            <v>0</v>
          </cell>
          <cell r="CS1018">
            <v>0</v>
          </cell>
          <cell r="CT1018">
            <v>0</v>
          </cell>
          <cell r="CU1018">
            <v>0</v>
          </cell>
          <cell r="CV1018">
            <v>0</v>
          </cell>
          <cell r="CW1018">
            <v>0</v>
          </cell>
          <cell r="CX1018">
            <v>0</v>
          </cell>
          <cell r="CY1018">
            <v>0</v>
          </cell>
          <cell r="CZ1018">
            <v>0</v>
          </cell>
          <cell r="DA1018">
            <v>0</v>
          </cell>
          <cell r="DB1018">
            <v>0</v>
          </cell>
          <cell r="DC1018">
            <v>0</v>
          </cell>
          <cell r="DD1018">
            <v>0</v>
          </cell>
          <cell r="DE1018">
            <v>0</v>
          </cell>
          <cell r="DF1018">
            <v>0</v>
          </cell>
          <cell r="DG1018">
            <v>0</v>
          </cell>
          <cell r="DH1018">
            <v>0</v>
          </cell>
          <cell r="DI1018">
            <v>0</v>
          </cell>
          <cell r="DJ1018">
            <v>0</v>
          </cell>
          <cell r="DK1018">
            <v>0</v>
          </cell>
          <cell r="DL1018">
            <v>0</v>
          </cell>
          <cell r="DM1018">
            <v>0</v>
          </cell>
          <cell r="DN1018">
            <v>0</v>
          </cell>
          <cell r="DO1018">
            <v>0</v>
          </cell>
          <cell r="DP1018">
            <v>0</v>
          </cell>
          <cell r="DQ1018">
            <v>0</v>
          </cell>
          <cell r="DR1018">
            <v>0</v>
          </cell>
          <cell r="DS1018">
            <v>0</v>
          </cell>
          <cell r="DT1018">
            <v>0</v>
          </cell>
          <cell r="DU1018">
            <v>0</v>
          </cell>
          <cell r="DV1018">
            <v>0</v>
          </cell>
          <cell r="DW1018">
            <v>0</v>
          </cell>
          <cell r="DX1018">
            <v>0</v>
          </cell>
          <cell r="DY1018">
            <v>0</v>
          </cell>
          <cell r="DZ1018">
            <v>0</v>
          </cell>
          <cell r="EA1018">
            <v>0</v>
          </cell>
          <cell r="EB1018">
            <v>0</v>
          </cell>
          <cell r="EC1018">
            <v>0</v>
          </cell>
          <cell r="ED1018">
            <v>0</v>
          </cell>
          <cell r="EE1018">
            <v>0</v>
          </cell>
          <cell r="EF1018">
            <v>0</v>
          </cell>
          <cell r="EG1018">
            <v>0</v>
          </cell>
          <cell r="EH1018">
            <v>0</v>
          </cell>
          <cell r="EI1018">
            <v>0</v>
          </cell>
          <cell r="EJ1018">
            <v>0</v>
          </cell>
          <cell r="EK1018">
            <v>0</v>
          </cell>
          <cell r="EL1018">
            <v>0</v>
          </cell>
          <cell r="EM1018">
            <v>0</v>
          </cell>
          <cell r="EN1018">
            <v>0</v>
          </cell>
        </row>
        <row r="1019">
          <cell r="A1019">
            <v>0</v>
          </cell>
          <cell r="B1019">
            <v>0</v>
          </cell>
          <cell r="C1019">
            <v>0</v>
          </cell>
          <cell r="D1019">
            <v>0</v>
          </cell>
          <cell r="E1019">
            <v>0</v>
          </cell>
          <cell r="F1019">
            <v>0</v>
          </cell>
          <cell r="G1019">
            <v>0</v>
          </cell>
          <cell r="I1019">
            <v>0</v>
          </cell>
          <cell r="J1019">
            <v>0</v>
          </cell>
          <cell r="K1019">
            <v>0</v>
          </cell>
          <cell r="L1019">
            <v>0</v>
          </cell>
          <cell r="M1019">
            <v>0</v>
          </cell>
          <cell r="N1019">
            <v>0</v>
          </cell>
          <cell r="O1019">
            <v>0</v>
          </cell>
          <cell r="P1019">
            <v>0</v>
          </cell>
          <cell r="Q1019">
            <v>0</v>
          </cell>
          <cell r="R1019">
            <v>0</v>
          </cell>
          <cell r="S1019">
            <v>0</v>
          </cell>
          <cell r="T1019">
            <v>0</v>
          </cell>
          <cell r="U1019">
            <v>0</v>
          </cell>
          <cell r="V1019">
            <v>0</v>
          </cell>
          <cell r="W1019">
            <v>0</v>
          </cell>
          <cell r="X1019">
            <v>0</v>
          </cell>
          <cell r="Y1019">
            <v>0</v>
          </cell>
          <cell r="Z1019">
            <v>0</v>
          </cell>
          <cell r="AA1019">
            <v>0</v>
          </cell>
          <cell r="AB1019">
            <v>0</v>
          </cell>
          <cell r="AC1019">
            <v>0</v>
          </cell>
          <cell r="AD1019">
            <v>0</v>
          </cell>
          <cell r="AE1019">
            <v>0</v>
          </cell>
          <cell r="AF1019">
            <v>0</v>
          </cell>
          <cell r="AG1019">
            <v>0</v>
          </cell>
          <cell r="AH1019">
            <v>0</v>
          </cell>
          <cell r="AI1019">
            <v>0</v>
          </cell>
          <cell r="AJ1019">
            <v>0</v>
          </cell>
          <cell r="AK1019">
            <v>0</v>
          </cell>
          <cell r="AL1019">
            <v>0</v>
          </cell>
          <cell r="AM1019">
            <v>0</v>
          </cell>
          <cell r="AN1019">
            <v>0</v>
          </cell>
          <cell r="AO1019">
            <v>0</v>
          </cell>
          <cell r="AP1019">
            <v>0</v>
          </cell>
          <cell r="AQ1019">
            <v>0</v>
          </cell>
          <cell r="AR1019">
            <v>0</v>
          </cell>
          <cell r="AS1019">
            <v>0</v>
          </cell>
          <cell r="AT1019">
            <v>0</v>
          </cell>
          <cell r="AU1019">
            <v>0</v>
          </cell>
          <cell r="AV1019">
            <v>0</v>
          </cell>
          <cell r="AW1019">
            <v>0</v>
          </cell>
          <cell r="AX1019">
            <v>0</v>
          </cell>
          <cell r="AY1019">
            <v>0</v>
          </cell>
          <cell r="AZ1019">
            <v>0</v>
          </cell>
          <cell r="BA1019">
            <v>0</v>
          </cell>
          <cell r="BB1019">
            <v>0</v>
          </cell>
          <cell r="BC1019">
            <v>0</v>
          </cell>
          <cell r="BD1019">
            <v>0</v>
          </cell>
          <cell r="BE1019">
            <v>0</v>
          </cell>
          <cell r="BF1019">
            <v>0</v>
          </cell>
          <cell r="BG1019">
            <v>0</v>
          </cell>
          <cell r="BH1019">
            <v>0</v>
          </cell>
          <cell r="BI1019">
            <v>0</v>
          </cell>
          <cell r="BJ1019">
            <v>0</v>
          </cell>
          <cell r="BK1019">
            <v>0</v>
          </cell>
          <cell r="BL1019">
            <v>0</v>
          </cell>
          <cell r="BM1019">
            <v>0</v>
          </cell>
          <cell r="BN1019">
            <v>0</v>
          </cell>
          <cell r="BO1019">
            <v>0</v>
          </cell>
          <cell r="BP1019">
            <v>0</v>
          </cell>
          <cell r="BQ1019">
            <v>0</v>
          </cell>
          <cell r="BR1019">
            <v>0</v>
          </cell>
          <cell r="BS1019">
            <v>0</v>
          </cell>
          <cell r="BT1019">
            <v>0</v>
          </cell>
          <cell r="BU1019">
            <v>0</v>
          </cell>
          <cell r="BV1019">
            <v>0</v>
          </cell>
          <cell r="BW1019">
            <v>0</v>
          </cell>
          <cell r="BX1019">
            <v>0</v>
          </cell>
          <cell r="BY1019">
            <v>0</v>
          </cell>
          <cell r="BZ1019">
            <v>0</v>
          </cell>
          <cell r="CA1019">
            <v>0</v>
          </cell>
          <cell r="CB1019">
            <v>0</v>
          </cell>
          <cell r="CC1019">
            <v>0</v>
          </cell>
          <cell r="CD1019">
            <v>0</v>
          </cell>
          <cell r="CE1019">
            <v>0</v>
          </cell>
          <cell r="CF1019">
            <v>0</v>
          </cell>
          <cell r="CG1019">
            <v>0</v>
          </cell>
          <cell r="CH1019">
            <v>0</v>
          </cell>
          <cell r="CI1019">
            <v>0</v>
          </cell>
          <cell r="CJ1019">
            <v>0</v>
          </cell>
          <cell r="CK1019">
            <v>0</v>
          </cell>
          <cell r="CL1019">
            <v>0</v>
          </cell>
          <cell r="CM1019">
            <v>0</v>
          </cell>
          <cell r="CN1019">
            <v>0</v>
          </cell>
          <cell r="CO1019">
            <v>0</v>
          </cell>
          <cell r="CP1019">
            <v>0</v>
          </cell>
          <cell r="CQ1019">
            <v>0</v>
          </cell>
          <cell r="CR1019">
            <v>0</v>
          </cell>
          <cell r="CS1019">
            <v>0</v>
          </cell>
          <cell r="CT1019">
            <v>0</v>
          </cell>
          <cell r="CU1019">
            <v>0</v>
          </cell>
          <cell r="CV1019">
            <v>0</v>
          </cell>
          <cell r="CW1019">
            <v>0</v>
          </cell>
          <cell r="CX1019">
            <v>0</v>
          </cell>
          <cell r="CY1019">
            <v>0</v>
          </cell>
          <cell r="CZ1019">
            <v>0</v>
          </cell>
          <cell r="DA1019">
            <v>0</v>
          </cell>
          <cell r="DB1019">
            <v>0</v>
          </cell>
          <cell r="DC1019">
            <v>0</v>
          </cell>
          <cell r="DD1019">
            <v>0</v>
          </cell>
          <cell r="DE1019">
            <v>0</v>
          </cell>
          <cell r="DF1019">
            <v>0</v>
          </cell>
          <cell r="DG1019">
            <v>0</v>
          </cell>
          <cell r="DH1019">
            <v>0</v>
          </cell>
          <cell r="DI1019">
            <v>0</v>
          </cell>
          <cell r="DJ1019">
            <v>0</v>
          </cell>
          <cell r="DK1019">
            <v>0</v>
          </cell>
          <cell r="DL1019">
            <v>0</v>
          </cell>
          <cell r="DM1019">
            <v>0</v>
          </cell>
          <cell r="DN1019">
            <v>0</v>
          </cell>
          <cell r="DO1019">
            <v>0</v>
          </cell>
          <cell r="DP1019">
            <v>0</v>
          </cell>
          <cell r="DQ1019">
            <v>0</v>
          </cell>
          <cell r="DR1019">
            <v>0</v>
          </cell>
          <cell r="DS1019">
            <v>0</v>
          </cell>
          <cell r="DT1019">
            <v>0</v>
          </cell>
          <cell r="DU1019">
            <v>0</v>
          </cell>
          <cell r="DV1019">
            <v>0</v>
          </cell>
          <cell r="DW1019">
            <v>0</v>
          </cell>
          <cell r="DX1019">
            <v>0</v>
          </cell>
          <cell r="DY1019">
            <v>0</v>
          </cell>
          <cell r="DZ1019">
            <v>0</v>
          </cell>
          <cell r="EA1019">
            <v>0</v>
          </cell>
          <cell r="EB1019">
            <v>0</v>
          </cell>
          <cell r="EC1019">
            <v>0</v>
          </cell>
          <cell r="ED1019">
            <v>0</v>
          </cell>
          <cell r="EE1019">
            <v>0</v>
          </cell>
          <cell r="EF1019">
            <v>0</v>
          </cell>
          <cell r="EG1019">
            <v>0</v>
          </cell>
          <cell r="EH1019">
            <v>0</v>
          </cell>
          <cell r="EI1019">
            <v>0</v>
          </cell>
          <cell r="EJ1019">
            <v>0</v>
          </cell>
          <cell r="EK1019">
            <v>0</v>
          </cell>
          <cell r="EL1019">
            <v>0</v>
          </cell>
          <cell r="EM1019">
            <v>0</v>
          </cell>
          <cell r="EN1019">
            <v>0</v>
          </cell>
        </row>
        <row r="1020">
          <cell r="A1020">
            <v>0</v>
          </cell>
          <cell r="B1020">
            <v>0</v>
          </cell>
          <cell r="C1020">
            <v>0</v>
          </cell>
          <cell r="D1020">
            <v>0</v>
          </cell>
          <cell r="E1020">
            <v>0</v>
          </cell>
          <cell r="F1020">
            <v>0</v>
          </cell>
          <cell r="G1020">
            <v>0</v>
          </cell>
          <cell r="I1020">
            <v>0</v>
          </cell>
          <cell r="J1020">
            <v>0</v>
          </cell>
          <cell r="K1020">
            <v>0</v>
          </cell>
          <cell r="L1020">
            <v>0</v>
          </cell>
          <cell r="M1020">
            <v>0</v>
          </cell>
          <cell r="N1020">
            <v>0</v>
          </cell>
          <cell r="O1020">
            <v>0</v>
          </cell>
          <cell r="P1020">
            <v>0</v>
          </cell>
          <cell r="Q1020">
            <v>0</v>
          </cell>
          <cell r="R1020">
            <v>0</v>
          </cell>
          <cell r="S1020">
            <v>0</v>
          </cell>
          <cell r="T1020">
            <v>0</v>
          </cell>
          <cell r="U1020">
            <v>0</v>
          </cell>
          <cell r="V1020">
            <v>0</v>
          </cell>
          <cell r="W1020">
            <v>0</v>
          </cell>
          <cell r="X1020">
            <v>0</v>
          </cell>
          <cell r="Y1020">
            <v>0</v>
          </cell>
          <cell r="Z1020">
            <v>0</v>
          </cell>
          <cell r="AA1020">
            <v>0</v>
          </cell>
          <cell r="AB1020">
            <v>0</v>
          </cell>
          <cell r="AC1020">
            <v>0</v>
          </cell>
          <cell r="AD1020">
            <v>0</v>
          </cell>
          <cell r="AE1020">
            <v>0</v>
          </cell>
          <cell r="AF1020">
            <v>0</v>
          </cell>
          <cell r="AG1020">
            <v>0</v>
          </cell>
          <cell r="AH1020">
            <v>0</v>
          </cell>
          <cell r="AI1020">
            <v>0</v>
          </cell>
          <cell r="AJ1020">
            <v>0</v>
          </cell>
          <cell r="AK1020">
            <v>0</v>
          </cell>
          <cell r="AL1020">
            <v>0</v>
          </cell>
          <cell r="AM1020">
            <v>0</v>
          </cell>
          <cell r="AN1020">
            <v>0</v>
          </cell>
          <cell r="AO1020">
            <v>0</v>
          </cell>
          <cell r="AP1020">
            <v>0</v>
          </cell>
          <cell r="AQ1020">
            <v>0</v>
          </cell>
          <cell r="AR1020">
            <v>0</v>
          </cell>
          <cell r="AS1020">
            <v>0</v>
          </cell>
          <cell r="AT1020">
            <v>0</v>
          </cell>
          <cell r="AU1020">
            <v>0</v>
          </cell>
          <cell r="AV1020">
            <v>0</v>
          </cell>
          <cell r="AW1020">
            <v>0</v>
          </cell>
          <cell r="AX1020">
            <v>0</v>
          </cell>
          <cell r="AY1020">
            <v>0</v>
          </cell>
          <cell r="AZ1020">
            <v>0</v>
          </cell>
          <cell r="BA1020">
            <v>0</v>
          </cell>
          <cell r="BB1020">
            <v>0</v>
          </cell>
          <cell r="BC1020">
            <v>0</v>
          </cell>
          <cell r="BD1020">
            <v>0</v>
          </cell>
          <cell r="BE1020">
            <v>0</v>
          </cell>
          <cell r="BF1020">
            <v>0</v>
          </cell>
          <cell r="BG1020">
            <v>0</v>
          </cell>
          <cell r="BH1020">
            <v>0</v>
          </cell>
          <cell r="BI1020">
            <v>0</v>
          </cell>
          <cell r="BJ1020">
            <v>0</v>
          </cell>
          <cell r="BK1020">
            <v>0</v>
          </cell>
          <cell r="BL1020">
            <v>0</v>
          </cell>
          <cell r="BM1020">
            <v>0</v>
          </cell>
          <cell r="BN1020">
            <v>0</v>
          </cell>
          <cell r="BO1020">
            <v>0</v>
          </cell>
          <cell r="BP1020">
            <v>0</v>
          </cell>
          <cell r="BQ1020">
            <v>0</v>
          </cell>
          <cell r="BR1020">
            <v>0</v>
          </cell>
          <cell r="BS1020">
            <v>0</v>
          </cell>
          <cell r="BT1020">
            <v>0</v>
          </cell>
          <cell r="BU1020">
            <v>0</v>
          </cell>
          <cell r="BV1020">
            <v>0</v>
          </cell>
          <cell r="BW1020">
            <v>0</v>
          </cell>
          <cell r="BX1020">
            <v>0</v>
          </cell>
          <cell r="BY1020">
            <v>0</v>
          </cell>
          <cell r="BZ1020">
            <v>0</v>
          </cell>
          <cell r="CA1020">
            <v>0</v>
          </cell>
          <cell r="CB1020">
            <v>0</v>
          </cell>
          <cell r="CC1020">
            <v>0</v>
          </cell>
          <cell r="CD1020">
            <v>0</v>
          </cell>
          <cell r="CE1020">
            <v>0</v>
          </cell>
          <cell r="CF1020">
            <v>0</v>
          </cell>
          <cell r="CG1020">
            <v>0</v>
          </cell>
          <cell r="CH1020">
            <v>0</v>
          </cell>
          <cell r="CI1020">
            <v>0</v>
          </cell>
          <cell r="CJ1020">
            <v>0</v>
          </cell>
          <cell r="CK1020">
            <v>0</v>
          </cell>
          <cell r="CL1020">
            <v>0</v>
          </cell>
          <cell r="CM1020">
            <v>0</v>
          </cell>
          <cell r="CN1020">
            <v>0</v>
          </cell>
          <cell r="CO1020">
            <v>0</v>
          </cell>
          <cell r="CP1020">
            <v>0</v>
          </cell>
          <cell r="CQ1020">
            <v>0</v>
          </cell>
          <cell r="CR1020">
            <v>0</v>
          </cell>
          <cell r="CS1020">
            <v>0</v>
          </cell>
          <cell r="CT1020">
            <v>0</v>
          </cell>
          <cell r="CU1020">
            <v>0</v>
          </cell>
          <cell r="CV1020">
            <v>0</v>
          </cell>
          <cell r="CW1020">
            <v>0</v>
          </cell>
          <cell r="CX1020">
            <v>0</v>
          </cell>
          <cell r="CY1020">
            <v>0</v>
          </cell>
          <cell r="CZ1020">
            <v>0</v>
          </cell>
          <cell r="DA1020">
            <v>0</v>
          </cell>
          <cell r="DB1020">
            <v>0</v>
          </cell>
          <cell r="DC1020">
            <v>0</v>
          </cell>
          <cell r="DD1020">
            <v>0</v>
          </cell>
          <cell r="DE1020">
            <v>0</v>
          </cell>
          <cell r="DF1020">
            <v>0</v>
          </cell>
          <cell r="DG1020">
            <v>0</v>
          </cell>
          <cell r="DH1020">
            <v>0</v>
          </cell>
          <cell r="DI1020">
            <v>0</v>
          </cell>
          <cell r="DJ1020">
            <v>0</v>
          </cell>
          <cell r="DK1020">
            <v>0</v>
          </cell>
          <cell r="DL1020">
            <v>0</v>
          </cell>
          <cell r="DM1020">
            <v>0</v>
          </cell>
          <cell r="DN1020">
            <v>0</v>
          </cell>
          <cell r="DO1020">
            <v>0</v>
          </cell>
          <cell r="DP1020">
            <v>0</v>
          </cell>
          <cell r="DQ1020">
            <v>0</v>
          </cell>
          <cell r="DR1020">
            <v>0</v>
          </cell>
          <cell r="DS1020">
            <v>0</v>
          </cell>
          <cell r="DT1020">
            <v>0</v>
          </cell>
          <cell r="DU1020">
            <v>0</v>
          </cell>
          <cell r="DV1020">
            <v>0</v>
          </cell>
          <cell r="DW1020">
            <v>0</v>
          </cell>
          <cell r="DX1020">
            <v>0</v>
          </cell>
          <cell r="DY1020">
            <v>0</v>
          </cell>
          <cell r="DZ1020">
            <v>0</v>
          </cell>
          <cell r="EA1020">
            <v>0</v>
          </cell>
          <cell r="EB1020">
            <v>0</v>
          </cell>
          <cell r="EC1020">
            <v>0</v>
          </cell>
          <cell r="ED1020">
            <v>0</v>
          </cell>
          <cell r="EE1020">
            <v>0</v>
          </cell>
          <cell r="EF1020">
            <v>0</v>
          </cell>
          <cell r="EG1020">
            <v>0</v>
          </cell>
          <cell r="EH1020">
            <v>0</v>
          </cell>
          <cell r="EI1020">
            <v>0</v>
          </cell>
          <cell r="EJ1020">
            <v>0</v>
          </cell>
          <cell r="EK1020">
            <v>0</v>
          </cell>
          <cell r="EL1020">
            <v>0</v>
          </cell>
          <cell r="EM1020">
            <v>0</v>
          </cell>
          <cell r="EN1020">
            <v>0</v>
          </cell>
        </row>
        <row r="1021">
          <cell r="A1021">
            <v>0</v>
          </cell>
          <cell r="B1021">
            <v>0</v>
          </cell>
          <cell r="C1021">
            <v>0</v>
          </cell>
          <cell r="D1021">
            <v>0</v>
          </cell>
          <cell r="E1021">
            <v>0</v>
          </cell>
          <cell r="F1021">
            <v>0</v>
          </cell>
          <cell r="G1021">
            <v>0</v>
          </cell>
          <cell r="I1021">
            <v>0</v>
          </cell>
          <cell r="J1021">
            <v>0</v>
          </cell>
          <cell r="K1021">
            <v>0</v>
          </cell>
          <cell r="L1021">
            <v>0</v>
          </cell>
          <cell r="M1021">
            <v>0</v>
          </cell>
          <cell r="N1021">
            <v>0</v>
          </cell>
          <cell r="O1021">
            <v>0</v>
          </cell>
          <cell r="P1021">
            <v>0</v>
          </cell>
          <cell r="Q1021">
            <v>0</v>
          </cell>
          <cell r="R1021">
            <v>0</v>
          </cell>
          <cell r="S1021">
            <v>0</v>
          </cell>
          <cell r="T1021">
            <v>0</v>
          </cell>
          <cell r="U1021">
            <v>0</v>
          </cell>
          <cell r="V1021">
            <v>0</v>
          </cell>
          <cell r="W1021">
            <v>0</v>
          </cell>
          <cell r="X1021">
            <v>0</v>
          </cell>
          <cell r="Y1021">
            <v>0</v>
          </cell>
          <cell r="Z1021">
            <v>0</v>
          </cell>
          <cell r="AA1021">
            <v>0</v>
          </cell>
          <cell r="AB1021">
            <v>0</v>
          </cell>
          <cell r="AC1021">
            <v>0</v>
          </cell>
          <cell r="AD1021">
            <v>0</v>
          </cell>
          <cell r="AE1021">
            <v>0</v>
          </cell>
          <cell r="AF1021">
            <v>0</v>
          </cell>
          <cell r="AG1021">
            <v>0</v>
          </cell>
          <cell r="AH1021">
            <v>0</v>
          </cell>
          <cell r="AI1021">
            <v>0</v>
          </cell>
          <cell r="AJ1021">
            <v>0</v>
          </cell>
          <cell r="AK1021">
            <v>0</v>
          </cell>
          <cell r="AL1021">
            <v>0</v>
          </cell>
          <cell r="AM1021">
            <v>0</v>
          </cell>
          <cell r="AN1021">
            <v>0</v>
          </cell>
          <cell r="AO1021">
            <v>0</v>
          </cell>
          <cell r="AP1021">
            <v>0</v>
          </cell>
          <cell r="AQ1021">
            <v>0</v>
          </cell>
          <cell r="AR1021">
            <v>0</v>
          </cell>
          <cell r="AS1021">
            <v>0</v>
          </cell>
          <cell r="AT1021">
            <v>0</v>
          </cell>
          <cell r="AU1021">
            <v>0</v>
          </cell>
          <cell r="AV1021">
            <v>0</v>
          </cell>
          <cell r="AW1021">
            <v>0</v>
          </cell>
          <cell r="AX1021">
            <v>0</v>
          </cell>
          <cell r="AY1021">
            <v>0</v>
          </cell>
          <cell r="AZ1021">
            <v>0</v>
          </cell>
          <cell r="BA1021">
            <v>0</v>
          </cell>
          <cell r="BB1021">
            <v>0</v>
          </cell>
          <cell r="BC1021">
            <v>0</v>
          </cell>
          <cell r="BD1021">
            <v>0</v>
          </cell>
          <cell r="BE1021">
            <v>0</v>
          </cell>
          <cell r="BF1021">
            <v>0</v>
          </cell>
          <cell r="BG1021">
            <v>0</v>
          </cell>
          <cell r="BH1021">
            <v>0</v>
          </cell>
          <cell r="BI1021">
            <v>0</v>
          </cell>
          <cell r="BJ1021">
            <v>0</v>
          </cell>
          <cell r="BK1021">
            <v>0</v>
          </cell>
          <cell r="BL1021">
            <v>0</v>
          </cell>
          <cell r="BM1021">
            <v>0</v>
          </cell>
          <cell r="BN1021">
            <v>0</v>
          </cell>
          <cell r="BO1021">
            <v>0</v>
          </cell>
          <cell r="BP1021">
            <v>0</v>
          </cell>
          <cell r="BQ1021">
            <v>0</v>
          </cell>
          <cell r="BR1021">
            <v>0</v>
          </cell>
          <cell r="BS1021">
            <v>0</v>
          </cell>
          <cell r="BT1021">
            <v>0</v>
          </cell>
          <cell r="BU1021">
            <v>0</v>
          </cell>
          <cell r="BV1021">
            <v>0</v>
          </cell>
          <cell r="BW1021">
            <v>0</v>
          </cell>
          <cell r="BX1021">
            <v>0</v>
          </cell>
          <cell r="BY1021">
            <v>0</v>
          </cell>
          <cell r="BZ1021">
            <v>0</v>
          </cell>
          <cell r="CA1021">
            <v>0</v>
          </cell>
          <cell r="CB1021">
            <v>0</v>
          </cell>
          <cell r="CC1021">
            <v>0</v>
          </cell>
          <cell r="CD1021">
            <v>0</v>
          </cell>
          <cell r="CE1021">
            <v>0</v>
          </cell>
          <cell r="CF1021">
            <v>0</v>
          </cell>
          <cell r="CG1021">
            <v>0</v>
          </cell>
          <cell r="CH1021">
            <v>0</v>
          </cell>
          <cell r="CI1021">
            <v>0</v>
          </cell>
          <cell r="CJ1021">
            <v>0</v>
          </cell>
          <cell r="CK1021">
            <v>0</v>
          </cell>
          <cell r="CL1021">
            <v>0</v>
          </cell>
          <cell r="CM1021">
            <v>0</v>
          </cell>
          <cell r="CN1021">
            <v>0</v>
          </cell>
          <cell r="CO1021">
            <v>0</v>
          </cell>
          <cell r="CP1021">
            <v>0</v>
          </cell>
          <cell r="CQ1021">
            <v>0</v>
          </cell>
          <cell r="CR1021">
            <v>0</v>
          </cell>
          <cell r="CS1021">
            <v>0</v>
          </cell>
          <cell r="CT1021">
            <v>0</v>
          </cell>
          <cell r="CU1021">
            <v>0</v>
          </cell>
          <cell r="CV1021">
            <v>0</v>
          </cell>
          <cell r="CW1021">
            <v>0</v>
          </cell>
          <cell r="CX1021">
            <v>0</v>
          </cell>
          <cell r="CY1021">
            <v>0</v>
          </cell>
          <cell r="CZ1021">
            <v>0</v>
          </cell>
          <cell r="DA1021">
            <v>0</v>
          </cell>
          <cell r="DB1021">
            <v>0</v>
          </cell>
          <cell r="DC1021">
            <v>0</v>
          </cell>
          <cell r="DD1021">
            <v>0</v>
          </cell>
          <cell r="DE1021">
            <v>0</v>
          </cell>
          <cell r="DF1021">
            <v>0</v>
          </cell>
          <cell r="DG1021">
            <v>0</v>
          </cell>
          <cell r="DH1021">
            <v>0</v>
          </cell>
          <cell r="DI1021">
            <v>0</v>
          </cell>
          <cell r="DJ1021">
            <v>0</v>
          </cell>
          <cell r="DK1021">
            <v>0</v>
          </cell>
          <cell r="DL1021">
            <v>0</v>
          </cell>
          <cell r="DM1021">
            <v>0</v>
          </cell>
          <cell r="DN1021">
            <v>0</v>
          </cell>
          <cell r="DO1021">
            <v>0</v>
          </cell>
          <cell r="DP1021">
            <v>0</v>
          </cell>
          <cell r="DQ1021">
            <v>0</v>
          </cell>
          <cell r="DR1021">
            <v>0</v>
          </cell>
          <cell r="DS1021">
            <v>0</v>
          </cell>
          <cell r="DT1021">
            <v>0</v>
          </cell>
          <cell r="DU1021">
            <v>0</v>
          </cell>
          <cell r="DV1021">
            <v>0</v>
          </cell>
          <cell r="DW1021">
            <v>0</v>
          </cell>
          <cell r="DX1021">
            <v>0</v>
          </cell>
          <cell r="DY1021">
            <v>0</v>
          </cell>
          <cell r="DZ1021">
            <v>0</v>
          </cell>
          <cell r="EA1021">
            <v>0</v>
          </cell>
          <cell r="EB1021">
            <v>0</v>
          </cell>
          <cell r="EC1021">
            <v>0</v>
          </cell>
          <cell r="ED1021">
            <v>0</v>
          </cell>
          <cell r="EE1021">
            <v>0</v>
          </cell>
          <cell r="EF1021">
            <v>0</v>
          </cell>
          <cell r="EG1021">
            <v>0</v>
          </cell>
          <cell r="EH1021">
            <v>0</v>
          </cell>
          <cell r="EI1021">
            <v>0</v>
          </cell>
          <cell r="EJ1021">
            <v>0</v>
          </cell>
          <cell r="EK1021">
            <v>0</v>
          </cell>
          <cell r="EL1021">
            <v>0</v>
          </cell>
          <cell r="EM1021">
            <v>0</v>
          </cell>
          <cell r="EN1021">
            <v>0</v>
          </cell>
        </row>
        <row r="1022">
          <cell r="A1022">
            <v>0</v>
          </cell>
          <cell r="B1022">
            <v>0</v>
          </cell>
          <cell r="C1022">
            <v>0</v>
          </cell>
          <cell r="D1022">
            <v>0</v>
          </cell>
          <cell r="E1022">
            <v>0</v>
          </cell>
          <cell r="F1022">
            <v>0</v>
          </cell>
          <cell r="G1022">
            <v>0</v>
          </cell>
          <cell r="I1022">
            <v>0</v>
          </cell>
          <cell r="J1022">
            <v>0</v>
          </cell>
          <cell r="K1022">
            <v>0</v>
          </cell>
          <cell r="L1022">
            <v>0</v>
          </cell>
          <cell r="M1022">
            <v>0</v>
          </cell>
          <cell r="N1022">
            <v>0</v>
          </cell>
          <cell r="O1022">
            <v>0</v>
          </cell>
          <cell r="P1022">
            <v>0</v>
          </cell>
          <cell r="Q1022">
            <v>0</v>
          </cell>
          <cell r="R1022">
            <v>0</v>
          </cell>
          <cell r="S1022">
            <v>0</v>
          </cell>
          <cell r="T1022">
            <v>0</v>
          </cell>
          <cell r="U1022">
            <v>0</v>
          </cell>
          <cell r="V1022">
            <v>0</v>
          </cell>
          <cell r="W1022">
            <v>0</v>
          </cell>
          <cell r="X1022">
            <v>0</v>
          </cell>
          <cell r="Y1022">
            <v>0</v>
          </cell>
          <cell r="Z1022">
            <v>0</v>
          </cell>
          <cell r="AA1022">
            <v>0</v>
          </cell>
          <cell r="AB1022">
            <v>0</v>
          </cell>
          <cell r="AC1022">
            <v>0</v>
          </cell>
          <cell r="AD1022">
            <v>0</v>
          </cell>
          <cell r="AE1022">
            <v>0</v>
          </cell>
          <cell r="AF1022">
            <v>0</v>
          </cell>
          <cell r="AG1022">
            <v>0</v>
          </cell>
          <cell r="AH1022">
            <v>0</v>
          </cell>
          <cell r="AI1022">
            <v>0</v>
          </cell>
          <cell r="AJ1022">
            <v>0</v>
          </cell>
          <cell r="AK1022">
            <v>0</v>
          </cell>
          <cell r="AL1022">
            <v>0</v>
          </cell>
          <cell r="AM1022">
            <v>0</v>
          </cell>
          <cell r="AN1022">
            <v>0</v>
          </cell>
          <cell r="AO1022">
            <v>0</v>
          </cell>
          <cell r="AP1022">
            <v>0</v>
          </cell>
          <cell r="AQ1022">
            <v>0</v>
          </cell>
          <cell r="AR1022">
            <v>0</v>
          </cell>
          <cell r="AS1022">
            <v>0</v>
          </cell>
          <cell r="AT1022">
            <v>0</v>
          </cell>
          <cell r="AU1022">
            <v>0</v>
          </cell>
          <cell r="AV1022">
            <v>0</v>
          </cell>
          <cell r="AW1022">
            <v>0</v>
          </cell>
          <cell r="AX1022">
            <v>0</v>
          </cell>
          <cell r="AY1022">
            <v>0</v>
          </cell>
          <cell r="AZ1022">
            <v>0</v>
          </cell>
          <cell r="BA1022">
            <v>0</v>
          </cell>
          <cell r="BB1022">
            <v>0</v>
          </cell>
          <cell r="BC1022">
            <v>0</v>
          </cell>
          <cell r="BD1022">
            <v>0</v>
          </cell>
          <cell r="BE1022">
            <v>0</v>
          </cell>
          <cell r="BF1022">
            <v>0</v>
          </cell>
          <cell r="BG1022">
            <v>0</v>
          </cell>
          <cell r="BH1022">
            <v>0</v>
          </cell>
          <cell r="BI1022">
            <v>0</v>
          </cell>
          <cell r="BJ1022">
            <v>0</v>
          </cell>
          <cell r="BK1022">
            <v>0</v>
          </cell>
          <cell r="BL1022">
            <v>0</v>
          </cell>
          <cell r="BM1022">
            <v>0</v>
          </cell>
          <cell r="BN1022">
            <v>0</v>
          </cell>
          <cell r="BO1022">
            <v>0</v>
          </cell>
          <cell r="BP1022">
            <v>0</v>
          </cell>
          <cell r="BQ1022">
            <v>0</v>
          </cell>
          <cell r="BR1022">
            <v>0</v>
          </cell>
          <cell r="BS1022">
            <v>0</v>
          </cell>
          <cell r="BT1022">
            <v>0</v>
          </cell>
          <cell r="BU1022">
            <v>0</v>
          </cell>
          <cell r="BV1022">
            <v>0</v>
          </cell>
          <cell r="BW1022">
            <v>0</v>
          </cell>
          <cell r="BX1022">
            <v>0</v>
          </cell>
          <cell r="BY1022">
            <v>0</v>
          </cell>
          <cell r="BZ1022">
            <v>0</v>
          </cell>
          <cell r="CA1022">
            <v>0</v>
          </cell>
          <cell r="CB1022">
            <v>0</v>
          </cell>
          <cell r="CC1022">
            <v>0</v>
          </cell>
          <cell r="CD1022">
            <v>0</v>
          </cell>
          <cell r="CE1022">
            <v>0</v>
          </cell>
          <cell r="CF1022">
            <v>0</v>
          </cell>
          <cell r="CG1022">
            <v>0</v>
          </cell>
          <cell r="CH1022">
            <v>0</v>
          </cell>
          <cell r="CI1022">
            <v>0</v>
          </cell>
          <cell r="CJ1022">
            <v>0</v>
          </cell>
          <cell r="CK1022">
            <v>0</v>
          </cell>
          <cell r="CL1022">
            <v>0</v>
          </cell>
          <cell r="CM1022">
            <v>0</v>
          </cell>
          <cell r="CN1022">
            <v>0</v>
          </cell>
          <cell r="CO1022">
            <v>0</v>
          </cell>
          <cell r="CP1022">
            <v>0</v>
          </cell>
          <cell r="CQ1022">
            <v>0</v>
          </cell>
          <cell r="CR1022">
            <v>0</v>
          </cell>
          <cell r="CS1022">
            <v>0</v>
          </cell>
          <cell r="CT1022">
            <v>0</v>
          </cell>
          <cell r="CU1022">
            <v>0</v>
          </cell>
          <cell r="CV1022">
            <v>0</v>
          </cell>
          <cell r="CW1022">
            <v>0</v>
          </cell>
          <cell r="CX1022">
            <v>0</v>
          </cell>
          <cell r="CY1022">
            <v>0</v>
          </cell>
          <cell r="CZ1022">
            <v>0</v>
          </cell>
          <cell r="DA1022">
            <v>0</v>
          </cell>
          <cell r="DB1022">
            <v>0</v>
          </cell>
          <cell r="DC1022">
            <v>0</v>
          </cell>
          <cell r="DD1022">
            <v>0</v>
          </cell>
          <cell r="DE1022">
            <v>0</v>
          </cell>
          <cell r="DF1022">
            <v>0</v>
          </cell>
          <cell r="DG1022">
            <v>0</v>
          </cell>
          <cell r="DH1022">
            <v>0</v>
          </cell>
          <cell r="DI1022">
            <v>0</v>
          </cell>
          <cell r="DJ1022">
            <v>0</v>
          </cell>
          <cell r="DK1022">
            <v>0</v>
          </cell>
          <cell r="DL1022">
            <v>0</v>
          </cell>
          <cell r="DM1022">
            <v>0</v>
          </cell>
          <cell r="DN1022">
            <v>0</v>
          </cell>
          <cell r="DO1022">
            <v>0</v>
          </cell>
          <cell r="DP1022">
            <v>0</v>
          </cell>
          <cell r="DQ1022">
            <v>0</v>
          </cell>
          <cell r="DR1022">
            <v>0</v>
          </cell>
          <cell r="DS1022">
            <v>0</v>
          </cell>
          <cell r="DT1022">
            <v>0</v>
          </cell>
          <cell r="DU1022">
            <v>0</v>
          </cell>
          <cell r="DV1022">
            <v>0</v>
          </cell>
          <cell r="DW1022">
            <v>0</v>
          </cell>
          <cell r="DX1022">
            <v>0</v>
          </cell>
          <cell r="DY1022">
            <v>0</v>
          </cell>
          <cell r="DZ1022">
            <v>0</v>
          </cell>
          <cell r="EA1022">
            <v>0</v>
          </cell>
          <cell r="EB1022">
            <v>0</v>
          </cell>
          <cell r="EC1022">
            <v>0</v>
          </cell>
          <cell r="ED1022">
            <v>0</v>
          </cell>
          <cell r="EE1022">
            <v>0</v>
          </cell>
          <cell r="EF1022">
            <v>0</v>
          </cell>
          <cell r="EG1022">
            <v>0</v>
          </cell>
          <cell r="EH1022">
            <v>0</v>
          </cell>
          <cell r="EI1022">
            <v>0</v>
          </cell>
          <cell r="EJ1022">
            <v>0</v>
          </cell>
          <cell r="EK1022">
            <v>0</v>
          </cell>
          <cell r="EL1022">
            <v>0</v>
          </cell>
          <cell r="EM1022">
            <v>0</v>
          </cell>
          <cell r="EN1022">
            <v>0</v>
          </cell>
        </row>
        <row r="1023">
          <cell r="A1023">
            <v>0</v>
          </cell>
          <cell r="B1023">
            <v>0</v>
          </cell>
          <cell r="C1023">
            <v>0</v>
          </cell>
          <cell r="D1023">
            <v>0</v>
          </cell>
          <cell r="E1023">
            <v>0</v>
          </cell>
          <cell r="F1023">
            <v>0</v>
          </cell>
          <cell r="G1023">
            <v>0</v>
          </cell>
          <cell r="I1023">
            <v>0</v>
          </cell>
          <cell r="J1023">
            <v>0</v>
          </cell>
          <cell r="K1023">
            <v>0</v>
          </cell>
          <cell r="L1023">
            <v>0</v>
          </cell>
          <cell r="M1023">
            <v>0</v>
          </cell>
          <cell r="N1023">
            <v>0</v>
          </cell>
          <cell r="O1023">
            <v>0</v>
          </cell>
          <cell r="P1023">
            <v>0</v>
          </cell>
          <cell r="Q1023">
            <v>0</v>
          </cell>
          <cell r="R1023">
            <v>0</v>
          </cell>
          <cell r="S1023">
            <v>0</v>
          </cell>
          <cell r="T1023">
            <v>0</v>
          </cell>
          <cell r="U1023">
            <v>0</v>
          </cell>
          <cell r="V1023">
            <v>0</v>
          </cell>
          <cell r="W1023">
            <v>0</v>
          </cell>
          <cell r="X1023">
            <v>0</v>
          </cell>
          <cell r="Y1023">
            <v>0</v>
          </cell>
          <cell r="Z1023">
            <v>0</v>
          </cell>
          <cell r="AA1023">
            <v>0</v>
          </cell>
          <cell r="AB1023">
            <v>0</v>
          </cell>
          <cell r="AC1023">
            <v>0</v>
          </cell>
          <cell r="AD1023">
            <v>0</v>
          </cell>
          <cell r="AE1023">
            <v>0</v>
          </cell>
          <cell r="AF1023">
            <v>0</v>
          </cell>
          <cell r="AG1023">
            <v>0</v>
          </cell>
          <cell r="AH1023">
            <v>0</v>
          </cell>
          <cell r="AI1023">
            <v>0</v>
          </cell>
          <cell r="AJ1023">
            <v>0</v>
          </cell>
          <cell r="AK1023">
            <v>0</v>
          </cell>
          <cell r="AL1023">
            <v>0</v>
          </cell>
          <cell r="AM1023">
            <v>0</v>
          </cell>
          <cell r="AN1023">
            <v>0</v>
          </cell>
          <cell r="AO1023">
            <v>0</v>
          </cell>
          <cell r="AP1023">
            <v>0</v>
          </cell>
          <cell r="AQ1023">
            <v>0</v>
          </cell>
          <cell r="AR1023">
            <v>0</v>
          </cell>
          <cell r="AS1023">
            <v>0</v>
          </cell>
          <cell r="AT1023">
            <v>0</v>
          </cell>
          <cell r="AU1023">
            <v>0</v>
          </cell>
          <cell r="AV1023">
            <v>0</v>
          </cell>
          <cell r="AW1023">
            <v>0</v>
          </cell>
          <cell r="AX1023">
            <v>0</v>
          </cell>
          <cell r="AY1023">
            <v>0</v>
          </cell>
          <cell r="AZ1023">
            <v>0</v>
          </cell>
          <cell r="BA1023">
            <v>0</v>
          </cell>
          <cell r="BB1023">
            <v>0</v>
          </cell>
          <cell r="BC1023">
            <v>0</v>
          </cell>
          <cell r="BD1023">
            <v>0</v>
          </cell>
          <cell r="BE1023">
            <v>0</v>
          </cell>
          <cell r="BF1023">
            <v>0</v>
          </cell>
          <cell r="BG1023">
            <v>0</v>
          </cell>
          <cell r="BH1023">
            <v>0</v>
          </cell>
          <cell r="BI1023">
            <v>0</v>
          </cell>
          <cell r="BJ1023">
            <v>0</v>
          </cell>
          <cell r="BK1023">
            <v>0</v>
          </cell>
          <cell r="BL1023">
            <v>0</v>
          </cell>
          <cell r="BM1023">
            <v>0</v>
          </cell>
          <cell r="BN1023">
            <v>0</v>
          </cell>
          <cell r="BO1023">
            <v>0</v>
          </cell>
          <cell r="BP1023">
            <v>0</v>
          </cell>
          <cell r="BQ1023">
            <v>0</v>
          </cell>
          <cell r="BR1023">
            <v>0</v>
          </cell>
          <cell r="BS1023">
            <v>0</v>
          </cell>
          <cell r="BT1023">
            <v>0</v>
          </cell>
          <cell r="BU1023">
            <v>0</v>
          </cell>
          <cell r="BV1023">
            <v>0</v>
          </cell>
          <cell r="BW1023">
            <v>0</v>
          </cell>
          <cell r="BX1023">
            <v>0</v>
          </cell>
          <cell r="BY1023">
            <v>0</v>
          </cell>
          <cell r="BZ1023">
            <v>0</v>
          </cell>
          <cell r="CA1023">
            <v>0</v>
          </cell>
          <cell r="CB1023">
            <v>0</v>
          </cell>
          <cell r="CC1023">
            <v>0</v>
          </cell>
          <cell r="CD1023">
            <v>0</v>
          </cell>
          <cell r="CE1023">
            <v>0</v>
          </cell>
          <cell r="CF1023">
            <v>0</v>
          </cell>
          <cell r="CG1023">
            <v>0</v>
          </cell>
          <cell r="CH1023">
            <v>0</v>
          </cell>
          <cell r="CI1023">
            <v>0</v>
          </cell>
          <cell r="CJ1023">
            <v>0</v>
          </cell>
          <cell r="CK1023">
            <v>0</v>
          </cell>
          <cell r="CL1023">
            <v>0</v>
          </cell>
          <cell r="CM1023">
            <v>0</v>
          </cell>
          <cell r="CN1023">
            <v>0</v>
          </cell>
          <cell r="CO1023">
            <v>0</v>
          </cell>
          <cell r="CP1023">
            <v>0</v>
          </cell>
          <cell r="CQ1023">
            <v>0</v>
          </cell>
          <cell r="CR1023">
            <v>0</v>
          </cell>
          <cell r="CS1023">
            <v>0</v>
          </cell>
          <cell r="CT1023">
            <v>0</v>
          </cell>
          <cell r="CU1023">
            <v>0</v>
          </cell>
          <cell r="CV1023">
            <v>0</v>
          </cell>
          <cell r="CW1023">
            <v>0</v>
          </cell>
          <cell r="CX1023">
            <v>0</v>
          </cell>
          <cell r="CY1023">
            <v>0</v>
          </cell>
          <cell r="CZ1023">
            <v>0</v>
          </cell>
          <cell r="DA1023">
            <v>0</v>
          </cell>
          <cell r="DB1023">
            <v>0</v>
          </cell>
          <cell r="DC1023">
            <v>0</v>
          </cell>
          <cell r="DD1023">
            <v>0</v>
          </cell>
          <cell r="DE1023">
            <v>0</v>
          </cell>
          <cell r="DF1023">
            <v>0</v>
          </cell>
          <cell r="DG1023">
            <v>0</v>
          </cell>
          <cell r="DH1023">
            <v>0</v>
          </cell>
          <cell r="DI1023">
            <v>0</v>
          </cell>
          <cell r="DJ1023">
            <v>0</v>
          </cell>
          <cell r="DK1023">
            <v>0</v>
          </cell>
          <cell r="DL1023">
            <v>0</v>
          </cell>
          <cell r="DM1023">
            <v>0</v>
          </cell>
          <cell r="DN1023">
            <v>0</v>
          </cell>
          <cell r="DO1023">
            <v>0</v>
          </cell>
          <cell r="DP1023">
            <v>0</v>
          </cell>
          <cell r="DQ1023">
            <v>0</v>
          </cell>
          <cell r="DR1023">
            <v>0</v>
          </cell>
          <cell r="DS1023">
            <v>0</v>
          </cell>
          <cell r="DT1023">
            <v>0</v>
          </cell>
          <cell r="DU1023">
            <v>0</v>
          </cell>
          <cell r="DV1023">
            <v>0</v>
          </cell>
          <cell r="DW1023">
            <v>0</v>
          </cell>
          <cell r="DX1023">
            <v>0</v>
          </cell>
          <cell r="DY1023">
            <v>0</v>
          </cell>
          <cell r="DZ1023">
            <v>0</v>
          </cell>
          <cell r="EA1023">
            <v>0</v>
          </cell>
          <cell r="EB1023">
            <v>0</v>
          </cell>
          <cell r="EC1023">
            <v>0</v>
          </cell>
          <cell r="ED1023">
            <v>0</v>
          </cell>
          <cell r="EE1023">
            <v>0</v>
          </cell>
          <cell r="EF1023">
            <v>0</v>
          </cell>
          <cell r="EG1023">
            <v>0</v>
          </cell>
          <cell r="EH1023">
            <v>0</v>
          </cell>
          <cell r="EI1023">
            <v>0</v>
          </cell>
          <cell r="EJ1023">
            <v>0</v>
          </cell>
          <cell r="EK1023">
            <v>0</v>
          </cell>
          <cell r="EL1023">
            <v>0</v>
          </cell>
          <cell r="EM1023">
            <v>0</v>
          </cell>
          <cell r="EN1023">
            <v>0</v>
          </cell>
        </row>
        <row r="1024">
          <cell r="A1024">
            <v>0</v>
          </cell>
          <cell r="B1024">
            <v>0</v>
          </cell>
          <cell r="C1024">
            <v>0</v>
          </cell>
          <cell r="D1024">
            <v>0</v>
          </cell>
          <cell r="E1024">
            <v>0</v>
          </cell>
          <cell r="F1024">
            <v>0</v>
          </cell>
          <cell r="G1024">
            <v>0</v>
          </cell>
          <cell r="I1024">
            <v>0</v>
          </cell>
          <cell r="J1024">
            <v>0</v>
          </cell>
          <cell r="K1024">
            <v>0</v>
          </cell>
          <cell r="L1024">
            <v>0</v>
          </cell>
          <cell r="M1024">
            <v>0</v>
          </cell>
          <cell r="N1024">
            <v>0</v>
          </cell>
          <cell r="O1024">
            <v>0</v>
          </cell>
          <cell r="P1024">
            <v>0</v>
          </cell>
          <cell r="Q1024">
            <v>0</v>
          </cell>
          <cell r="R1024">
            <v>0</v>
          </cell>
          <cell r="S1024">
            <v>0</v>
          </cell>
          <cell r="T1024">
            <v>0</v>
          </cell>
          <cell r="U1024">
            <v>0</v>
          </cell>
          <cell r="V1024">
            <v>0</v>
          </cell>
          <cell r="W1024">
            <v>0</v>
          </cell>
          <cell r="X1024">
            <v>0</v>
          </cell>
          <cell r="Y1024">
            <v>0</v>
          </cell>
          <cell r="Z1024">
            <v>0</v>
          </cell>
          <cell r="AA1024">
            <v>0</v>
          </cell>
          <cell r="AB1024">
            <v>0</v>
          </cell>
          <cell r="AC1024">
            <v>0</v>
          </cell>
          <cell r="AD1024">
            <v>0</v>
          </cell>
          <cell r="AE1024">
            <v>0</v>
          </cell>
          <cell r="AF1024">
            <v>0</v>
          </cell>
          <cell r="AG1024">
            <v>0</v>
          </cell>
          <cell r="AH1024">
            <v>0</v>
          </cell>
          <cell r="AI1024">
            <v>0</v>
          </cell>
          <cell r="AJ1024">
            <v>0</v>
          </cell>
          <cell r="AK1024">
            <v>0</v>
          </cell>
          <cell r="AL1024">
            <v>0</v>
          </cell>
          <cell r="AM1024">
            <v>0</v>
          </cell>
          <cell r="AN1024">
            <v>0</v>
          </cell>
          <cell r="AO1024">
            <v>0</v>
          </cell>
          <cell r="AP1024">
            <v>0</v>
          </cell>
          <cell r="AQ1024">
            <v>0</v>
          </cell>
          <cell r="AR1024">
            <v>0</v>
          </cell>
          <cell r="AS1024">
            <v>0</v>
          </cell>
          <cell r="AT1024">
            <v>0</v>
          </cell>
          <cell r="AU1024">
            <v>0</v>
          </cell>
          <cell r="AV1024">
            <v>0</v>
          </cell>
          <cell r="AW1024">
            <v>0</v>
          </cell>
          <cell r="AX1024">
            <v>0</v>
          </cell>
          <cell r="AY1024">
            <v>0</v>
          </cell>
          <cell r="AZ1024">
            <v>0</v>
          </cell>
          <cell r="BA1024">
            <v>0</v>
          </cell>
          <cell r="BB1024">
            <v>0</v>
          </cell>
          <cell r="BC1024">
            <v>0</v>
          </cell>
          <cell r="BD1024">
            <v>0</v>
          </cell>
          <cell r="BE1024">
            <v>0</v>
          </cell>
          <cell r="BF1024">
            <v>0</v>
          </cell>
          <cell r="BG1024">
            <v>0</v>
          </cell>
          <cell r="BH1024">
            <v>0</v>
          </cell>
          <cell r="BI1024">
            <v>0</v>
          </cell>
          <cell r="BJ1024">
            <v>0</v>
          </cell>
          <cell r="BK1024">
            <v>0</v>
          </cell>
          <cell r="BL1024">
            <v>0</v>
          </cell>
          <cell r="BM1024">
            <v>0</v>
          </cell>
          <cell r="BN1024">
            <v>0</v>
          </cell>
          <cell r="BO1024">
            <v>0</v>
          </cell>
          <cell r="BP1024">
            <v>0</v>
          </cell>
          <cell r="BQ1024">
            <v>0</v>
          </cell>
          <cell r="BR1024">
            <v>0</v>
          </cell>
          <cell r="BS1024">
            <v>0</v>
          </cell>
          <cell r="BT1024">
            <v>0</v>
          </cell>
          <cell r="BU1024">
            <v>0</v>
          </cell>
          <cell r="BV1024">
            <v>0</v>
          </cell>
          <cell r="BW1024">
            <v>0</v>
          </cell>
          <cell r="BX1024">
            <v>0</v>
          </cell>
          <cell r="BY1024">
            <v>0</v>
          </cell>
          <cell r="BZ1024">
            <v>0</v>
          </cell>
          <cell r="CA1024">
            <v>0</v>
          </cell>
          <cell r="CB1024">
            <v>0</v>
          </cell>
          <cell r="CC1024">
            <v>0</v>
          </cell>
          <cell r="CD1024">
            <v>0</v>
          </cell>
          <cell r="CE1024">
            <v>0</v>
          </cell>
          <cell r="CF1024">
            <v>0</v>
          </cell>
          <cell r="CG1024">
            <v>0</v>
          </cell>
          <cell r="CH1024">
            <v>0</v>
          </cell>
          <cell r="CI1024">
            <v>0</v>
          </cell>
          <cell r="CJ1024">
            <v>0</v>
          </cell>
          <cell r="CK1024">
            <v>0</v>
          </cell>
          <cell r="CL1024">
            <v>0</v>
          </cell>
          <cell r="CM1024">
            <v>0</v>
          </cell>
          <cell r="CN1024">
            <v>0</v>
          </cell>
          <cell r="CO1024">
            <v>0</v>
          </cell>
          <cell r="CP1024">
            <v>0</v>
          </cell>
          <cell r="CQ1024">
            <v>0</v>
          </cell>
          <cell r="CR1024">
            <v>0</v>
          </cell>
          <cell r="CS1024">
            <v>0</v>
          </cell>
          <cell r="CT1024">
            <v>0</v>
          </cell>
          <cell r="CU1024">
            <v>0</v>
          </cell>
          <cell r="CV1024">
            <v>0</v>
          </cell>
          <cell r="CW1024">
            <v>0</v>
          </cell>
          <cell r="CX1024">
            <v>0</v>
          </cell>
          <cell r="CY1024">
            <v>0</v>
          </cell>
          <cell r="CZ1024">
            <v>0</v>
          </cell>
          <cell r="DA1024">
            <v>0</v>
          </cell>
          <cell r="DB1024">
            <v>0</v>
          </cell>
          <cell r="DC1024">
            <v>0</v>
          </cell>
          <cell r="DD1024">
            <v>0</v>
          </cell>
          <cell r="DE1024">
            <v>0</v>
          </cell>
          <cell r="DF1024">
            <v>0</v>
          </cell>
          <cell r="DG1024">
            <v>0</v>
          </cell>
          <cell r="DH1024">
            <v>0</v>
          </cell>
          <cell r="DI1024">
            <v>0</v>
          </cell>
          <cell r="DJ1024">
            <v>0</v>
          </cell>
          <cell r="DK1024">
            <v>0</v>
          </cell>
          <cell r="DL1024">
            <v>0</v>
          </cell>
          <cell r="DM1024">
            <v>0</v>
          </cell>
          <cell r="DN1024">
            <v>0</v>
          </cell>
          <cell r="DO1024">
            <v>0</v>
          </cell>
          <cell r="DP1024">
            <v>0</v>
          </cell>
          <cell r="DQ1024">
            <v>0</v>
          </cell>
          <cell r="DR1024">
            <v>0</v>
          </cell>
          <cell r="DS1024">
            <v>0</v>
          </cell>
          <cell r="DT1024">
            <v>0</v>
          </cell>
          <cell r="DU1024">
            <v>0</v>
          </cell>
          <cell r="DV1024">
            <v>0</v>
          </cell>
          <cell r="DW1024">
            <v>0</v>
          </cell>
          <cell r="DX1024">
            <v>0</v>
          </cell>
          <cell r="DY1024">
            <v>0</v>
          </cell>
          <cell r="DZ1024">
            <v>0</v>
          </cell>
          <cell r="EA1024">
            <v>0</v>
          </cell>
          <cell r="EB1024">
            <v>0</v>
          </cell>
          <cell r="EC1024">
            <v>0</v>
          </cell>
          <cell r="ED1024">
            <v>0</v>
          </cell>
          <cell r="EE1024">
            <v>0</v>
          </cell>
          <cell r="EF1024">
            <v>0</v>
          </cell>
          <cell r="EG1024">
            <v>0</v>
          </cell>
          <cell r="EH1024">
            <v>0</v>
          </cell>
          <cell r="EI1024">
            <v>0</v>
          </cell>
          <cell r="EJ1024">
            <v>0</v>
          </cell>
          <cell r="EK1024">
            <v>0</v>
          </cell>
          <cell r="EL1024">
            <v>0</v>
          </cell>
          <cell r="EM1024">
            <v>0</v>
          </cell>
          <cell r="EN1024">
            <v>0</v>
          </cell>
        </row>
        <row r="1025">
          <cell r="A1025">
            <v>0</v>
          </cell>
          <cell r="B1025">
            <v>0</v>
          </cell>
          <cell r="C1025">
            <v>0</v>
          </cell>
          <cell r="D1025">
            <v>0</v>
          </cell>
          <cell r="E1025">
            <v>0</v>
          </cell>
          <cell r="F1025">
            <v>0</v>
          </cell>
          <cell r="G1025">
            <v>0</v>
          </cell>
          <cell r="I1025">
            <v>0</v>
          </cell>
          <cell r="J1025">
            <v>0</v>
          </cell>
          <cell r="K1025">
            <v>0</v>
          </cell>
          <cell r="L1025">
            <v>0</v>
          </cell>
          <cell r="M1025">
            <v>0</v>
          </cell>
          <cell r="N1025">
            <v>0</v>
          </cell>
          <cell r="O1025">
            <v>0</v>
          </cell>
          <cell r="P1025">
            <v>0</v>
          </cell>
          <cell r="Q1025">
            <v>0</v>
          </cell>
          <cell r="R1025">
            <v>0</v>
          </cell>
          <cell r="S1025">
            <v>0</v>
          </cell>
          <cell r="T1025">
            <v>0</v>
          </cell>
          <cell r="U1025">
            <v>0</v>
          </cell>
          <cell r="V1025">
            <v>0</v>
          </cell>
          <cell r="W1025">
            <v>0</v>
          </cell>
          <cell r="X1025">
            <v>0</v>
          </cell>
          <cell r="Y1025">
            <v>0</v>
          </cell>
          <cell r="Z1025">
            <v>0</v>
          </cell>
          <cell r="AA1025">
            <v>0</v>
          </cell>
          <cell r="AB1025">
            <v>0</v>
          </cell>
          <cell r="AC1025">
            <v>0</v>
          </cell>
          <cell r="AD1025">
            <v>0</v>
          </cell>
          <cell r="AE1025">
            <v>0</v>
          </cell>
          <cell r="AF1025">
            <v>0</v>
          </cell>
          <cell r="AG1025">
            <v>0</v>
          </cell>
          <cell r="AH1025">
            <v>0</v>
          </cell>
          <cell r="AI1025">
            <v>0</v>
          </cell>
          <cell r="AJ1025">
            <v>0</v>
          </cell>
          <cell r="AK1025">
            <v>0</v>
          </cell>
          <cell r="AL1025">
            <v>0</v>
          </cell>
          <cell r="AM1025">
            <v>0</v>
          </cell>
          <cell r="AN1025">
            <v>0</v>
          </cell>
          <cell r="AO1025">
            <v>0</v>
          </cell>
          <cell r="AP1025">
            <v>0</v>
          </cell>
          <cell r="AQ1025">
            <v>0</v>
          </cell>
          <cell r="AR1025">
            <v>0</v>
          </cell>
          <cell r="AS1025">
            <v>0</v>
          </cell>
          <cell r="AT1025">
            <v>0</v>
          </cell>
          <cell r="AU1025">
            <v>0</v>
          </cell>
          <cell r="AV1025">
            <v>0</v>
          </cell>
          <cell r="AW1025">
            <v>0</v>
          </cell>
          <cell r="AX1025">
            <v>0</v>
          </cell>
          <cell r="AY1025">
            <v>0</v>
          </cell>
          <cell r="AZ1025">
            <v>0</v>
          </cell>
          <cell r="BA1025">
            <v>0</v>
          </cell>
          <cell r="BB1025">
            <v>0</v>
          </cell>
          <cell r="BC1025">
            <v>0</v>
          </cell>
          <cell r="BD1025">
            <v>0</v>
          </cell>
          <cell r="BE1025">
            <v>0</v>
          </cell>
          <cell r="BF1025">
            <v>0</v>
          </cell>
          <cell r="BG1025">
            <v>0</v>
          </cell>
          <cell r="BH1025">
            <v>0</v>
          </cell>
          <cell r="BI1025">
            <v>0</v>
          </cell>
          <cell r="BJ1025">
            <v>0</v>
          </cell>
          <cell r="BK1025">
            <v>0</v>
          </cell>
          <cell r="BL1025">
            <v>0</v>
          </cell>
          <cell r="BM1025">
            <v>0</v>
          </cell>
          <cell r="BN1025">
            <v>0</v>
          </cell>
          <cell r="BO1025">
            <v>0</v>
          </cell>
          <cell r="BP1025">
            <v>0</v>
          </cell>
          <cell r="BQ1025">
            <v>0</v>
          </cell>
          <cell r="BR1025">
            <v>0</v>
          </cell>
          <cell r="BS1025">
            <v>0</v>
          </cell>
          <cell r="BT1025">
            <v>0</v>
          </cell>
          <cell r="BU1025">
            <v>0</v>
          </cell>
          <cell r="BV1025">
            <v>0</v>
          </cell>
          <cell r="BW1025">
            <v>0</v>
          </cell>
          <cell r="BX1025">
            <v>0</v>
          </cell>
          <cell r="BY1025">
            <v>0</v>
          </cell>
          <cell r="BZ1025">
            <v>0</v>
          </cell>
          <cell r="CA1025">
            <v>0</v>
          </cell>
          <cell r="CB1025">
            <v>0</v>
          </cell>
          <cell r="CC1025">
            <v>0</v>
          </cell>
          <cell r="CD1025">
            <v>0</v>
          </cell>
          <cell r="CE1025">
            <v>0</v>
          </cell>
          <cell r="CF1025">
            <v>0</v>
          </cell>
          <cell r="CG1025">
            <v>0</v>
          </cell>
          <cell r="CH1025">
            <v>0</v>
          </cell>
          <cell r="CI1025">
            <v>0</v>
          </cell>
          <cell r="CJ1025">
            <v>0</v>
          </cell>
          <cell r="CK1025">
            <v>0</v>
          </cell>
          <cell r="CL1025">
            <v>0</v>
          </cell>
          <cell r="CM1025">
            <v>0</v>
          </cell>
          <cell r="CN1025">
            <v>0</v>
          </cell>
          <cell r="CO1025">
            <v>0</v>
          </cell>
          <cell r="CP1025">
            <v>0</v>
          </cell>
          <cell r="CQ1025">
            <v>0</v>
          </cell>
          <cell r="CR1025">
            <v>0</v>
          </cell>
          <cell r="CS1025">
            <v>0</v>
          </cell>
          <cell r="CT1025">
            <v>0</v>
          </cell>
          <cell r="CU1025">
            <v>0</v>
          </cell>
          <cell r="CV1025">
            <v>0</v>
          </cell>
          <cell r="CW1025">
            <v>0</v>
          </cell>
          <cell r="CX1025">
            <v>0</v>
          </cell>
          <cell r="CY1025">
            <v>0</v>
          </cell>
          <cell r="CZ1025">
            <v>0</v>
          </cell>
          <cell r="DA1025">
            <v>0</v>
          </cell>
          <cell r="DB1025">
            <v>0</v>
          </cell>
          <cell r="DC1025">
            <v>0</v>
          </cell>
          <cell r="DD1025">
            <v>0</v>
          </cell>
          <cell r="DE1025">
            <v>0</v>
          </cell>
          <cell r="DF1025">
            <v>0</v>
          </cell>
          <cell r="DG1025">
            <v>0</v>
          </cell>
          <cell r="DH1025">
            <v>0</v>
          </cell>
          <cell r="DI1025">
            <v>0</v>
          </cell>
          <cell r="DJ1025">
            <v>0</v>
          </cell>
          <cell r="DK1025">
            <v>0</v>
          </cell>
          <cell r="DL1025">
            <v>0</v>
          </cell>
          <cell r="DM1025">
            <v>0</v>
          </cell>
          <cell r="DN1025">
            <v>0</v>
          </cell>
          <cell r="DO1025">
            <v>0</v>
          </cell>
          <cell r="DP1025">
            <v>0</v>
          </cell>
          <cell r="DQ1025">
            <v>0</v>
          </cell>
          <cell r="DR1025">
            <v>0</v>
          </cell>
          <cell r="DS1025">
            <v>0</v>
          </cell>
          <cell r="DT1025">
            <v>0</v>
          </cell>
          <cell r="DU1025">
            <v>0</v>
          </cell>
          <cell r="DV1025">
            <v>0</v>
          </cell>
          <cell r="DW1025">
            <v>0</v>
          </cell>
          <cell r="DX1025">
            <v>0</v>
          </cell>
          <cell r="DY1025">
            <v>0</v>
          </cell>
          <cell r="DZ1025">
            <v>0</v>
          </cell>
          <cell r="EA1025">
            <v>0</v>
          </cell>
          <cell r="EB1025">
            <v>0</v>
          </cell>
          <cell r="EC1025">
            <v>0</v>
          </cell>
          <cell r="ED1025">
            <v>0</v>
          </cell>
          <cell r="EE1025">
            <v>0</v>
          </cell>
          <cell r="EF1025">
            <v>0</v>
          </cell>
          <cell r="EG1025">
            <v>0</v>
          </cell>
          <cell r="EH1025">
            <v>0</v>
          </cell>
          <cell r="EI1025">
            <v>0</v>
          </cell>
          <cell r="EJ1025">
            <v>0</v>
          </cell>
          <cell r="EK1025">
            <v>0</v>
          </cell>
          <cell r="EL1025">
            <v>0</v>
          </cell>
          <cell r="EM1025">
            <v>0</v>
          </cell>
          <cell r="EN1025">
            <v>0</v>
          </cell>
        </row>
        <row r="1026">
          <cell r="A1026">
            <v>0</v>
          </cell>
          <cell r="B1026">
            <v>0</v>
          </cell>
          <cell r="C1026">
            <v>0</v>
          </cell>
          <cell r="D1026">
            <v>0</v>
          </cell>
          <cell r="E1026">
            <v>0</v>
          </cell>
          <cell r="F1026">
            <v>0</v>
          </cell>
          <cell r="G1026">
            <v>0</v>
          </cell>
          <cell r="I1026">
            <v>0</v>
          </cell>
          <cell r="J1026">
            <v>0</v>
          </cell>
          <cell r="K1026">
            <v>0</v>
          </cell>
          <cell r="L1026">
            <v>0</v>
          </cell>
          <cell r="M1026">
            <v>0</v>
          </cell>
          <cell r="N1026">
            <v>0</v>
          </cell>
          <cell r="O1026">
            <v>0</v>
          </cell>
          <cell r="P1026">
            <v>0</v>
          </cell>
          <cell r="Q1026">
            <v>0</v>
          </cell>
          <cell r="R1026">
            <v>0</v>
          </cell>
          <cell r="S1026">
            <v>0</v>
          </cell>
          <cell r="T1026">
            <v>0</v>
          </cell>
          <cell r="U1026">
            <v>0</v>
          </cell>
          <cell r="V1026">
            <v>0</v>
          </cell>
          <cell r="W1026">
            <v>0</v>
          </cell>
          <cell r="X1026">
            <v>0</v>
          </cell>
          <cell r="Y1026">
            <v>0</v>
          </cell>
          <cell r="Z1026">
            <v>0</v>
          </cell>
          <cell r="AA1026">
            <v>0</v>
          </cell>
          <cell r="AB1026">
            <v>0</v>
          </cell>
          <cell r="AC1026">
            <v>0</v>
          </cell>
          <cell r="AD1026">
            <v>0</v>
          </cell>
          <cell r="AE1026">
            <v>0</v>
          </cell>
          <cell r="AF1026">
            <v>0</v>
          </cell>
          <cell r="AG1026">
            <v>0</v>
          </cell>
          <cell r="AH1026">
            <v>0</v>
          </cell>
          <cell r="AI1026">
            <v>0</v>
          </cell>
          <cell r="AJ1026">
            <v>0</v>
          </cell>
          <cell r="AK1026">
            <v>0</v>
          </cell>
          <cell r="AL1026">
            <v>0</v>
          </cell>
          <cell r="AM1026">
            <v>0</v>
          </cell>
          <cell r="AN1026">
            <v>0</v>
          </cell>
          <cell r="AO1026">
            <v>0</v>
          </cell>
          <cell r="AP1026">
            <v>0</v>
          </cell>
          <cell r="AQ1026">
            <v>0</v>
          </cell>
          <cell r="AR1026">
            <v>0</v>
          </cell>
          <cell r="AS1026">
            <v>0</v>
          </cell>
          <cell r="AT1026">
            <v>0</v>
          </cell>
          <cell r="AU1026">
            <v>0</v>
          </cell>
          <cell r="AV1026">
            <v>0</v>
          </cell>
          <cell r="AW1026">
            <v>0</v>
          </cell>
          <cell r="AX1026">
            <v>0</v>
          </cell>
          <cell r="AY1026">
            <v>0</v>
          </cell>
          <cell r="AZ1026">
            <v>0</v>
          </cell>
          <cell r="BA1026">
            <v>0</v>
          </cell>
          <cell r="BB1026">
            <v>0</v>
          </cell>
          <cell r="BC1026">
            <v>0</v>
          </cell>
          <cell r="BD1026">
            <v>0</v>
          </cell>
          <cell r="BE1026">
            <v>0</v>
          </cell>
          <cell r="BF1026">
            <v>0</v>
          </cell>
          <cell r="BG1026">
            <v>0</v>
          </cell>
          <cell r="BH1026">
            <v>0</v>
          </cell>
          <cell r="BI1026">
            <v>0</v>
          </cell>
          <cell r="BJ1026">
            <v>0</v>
          </cell>
          <cell r="BK1026">
            <v>0</v>
          </cell>
          <cell r="BL1026">
            <v>0</v>
          </cell>
          <cell r="BM1026">
            <v>0</v>
          </cell>
          <cell r="BN1026">
            <v>0</v>
          </cell>
          <cell r="BO1026">
            <v>0</v>
          </cell>
          <cell r="BP1026">
            <v>0</v>
          </cell>
          <cell r="BQ1026">
            <v>0</v>
          </cell>
          <cell r="BR1026">
            <v>0</v>
          </cell>
          <cell r="BS1026">
            <v>0</v>
          </cell>
          <cell r="BT1026">
            <v>0</v>
          </cell>
          <cell r="BU1026">
            <v>0</v>
          </cell>
          <cell r="BV1026">
            <v>0</v>
          </cell>
          <cell r="BW1026">
            <v>0</v>
          </cell>
          <cell r="BX1026">
            <v>0</v>
          </cell>
          <cell r="BY1026">
            <v>0</v>
          </cell>
          <cell r="BZ1026">
            <v>0</v>
          </cell>
          <cell r="CA1026">
            <v>0</v>
          </cell>
          <cell r="CB1026">
            <v>0</v>
          </cell>
          <cell r="CC1026">
            <v>0</v>
          </cell>
          <cell r="CD1026">
            <v>0</v>
          </cell>
          <cell r="CE1026">
            <v>0</v>
          </cell>
          <cell r="CF1026">
            <v>0</v>
          </cell>
          <cell r="CG1026">
            <v>0</v>
          </cell>
          <cell r="CH1026">
            <v>0</v>
          </cell>
          <cell r="CI1026">
            <v>0</v>
          </cell>
          <cell r="CJ1026">
            <v>0</v>
          </cell>
          <cell r="CK1026">
            <v>0</v>
          </cell>
          <cell r="CL1026">
            <v>0</v>
          </cell>
          <cell r="CM1026">
            <v>0</v>
          </cell>
          <cell r="CN1026">
            <v>0</v>
          </cell>
          <cell r="CO1026">
            <v>0</v>
          </cell>
          <cell r="CP1026">
            <v>0</v>
          </cell>
          <cell r="CQ1026">
            <v>0</v>
          </cell>
          <cell r="CR1026">
            <v>0</v>
          </cell>
          <cell r="CS1026">
            <v>0</v>
          </cell>
          <cell r="CT1026">
            <v>0</v>
          </cell>
          <cell r="CU1026">
            <v>0</v>
          </cell>
          <cell r="CV1026">
            <v>0</v>
          </cell>
          <cell r="CW1026">
            <v>0</v>
          </cell>
          <cell r="CX1026">
            <v>0</v>
          </cell>
          <cell r="CY1026">
            <v>0</v>
          </cell>
          <cell r="CZ1026">
            <v>0</v>
          </cell>
          <cell r="DA1026">
            <v>0</v>
          </cell>
          <cell r="DB1026">
            <v>0</v>
          </cell>
          <cell r="DC1026">
            <v>0</v>
          </cell>
          <cell r="DD1026">
            <v>0</v>
          </cell>
          <cell r="DE1026">
            <v>0</v>
          </cell>
          <cell r="DF1026">
            <v>0</v>
          </cell>
          <cell r="DG1026">
            <v>0</v>
          </cell>
          <cell r="DH1026">
            <v>0</v>
          </cell>
          <cell r="DI1026">
            <v>0</v>
          </cell>
          <cell r="DJ1026">
            <v>0</v>
          </cell>
          <cell r="DK1026">
            <v>0</v>
          </cell>
          <cell r="DL1026">
            <v>0</v>
          </cell>
          <cell r="DM1026">
            <v>0</v>
          </cell>
          <cell r="DN1026">
            <v>0</v>
          </cell>
          <cell r="DO1026">
            <v>0</v>
          </cell>
          <cell r="DP1026">
            <v>0</v>
          </cell>
          <cell r="DQ1026">
            <v>0</v>
          </cell>
          <cell r="DR1026">
            <v>0</v>
          </cell>
          <cell r="DS1026">
            <v>0</v>
          </cell>
          <cell r="DT1026">
            <v>0</v>
          </cell>
          <cell r="DU1026">
            <v>0</v>
          </cell>
          <cell r="DV1026">
            <v>0</v>
          </cell>
          <cell r="DW1026">
            <v>0</v>
          </cell>
          <cell r="DX1026">
            <v>0</v>
          </cell>
          <cell r="DY1026">
            <v>0</v>
          </cell>
          <cell r="DZ1026">
            <v>0</v>
          </cell>
          <cell r="EA1026">
            <v>0</v>
          </cell>
          <cell r="EB1026">
            <v>0</v>
          </cell>
          <cell r="EC1026">
            <v>0</v>
          </cell>
          <cell r="ED1026">
            <v>0</v>
          </cell>
          <cell r="EE1026">
            <v>0</v>
          </cell>
          <cell r="EF1026">
            <v>0</v>
          </cell>
          <cell r="EG1026">
            <v>0</v>
          </cell>
          <cell r="EH1026">
            <v>0</v>
          </cell>
          <cell r="EI1026">
            <v>0</v>
          </cell>
          <cell r="EJ1026">
            <v>0</v>
          </cell>
          <cell r="EK1026">
            <v>0</v>
          </cell>
          <cell r="EL1026">
            <v>0</v>
          </cell>
          <cell r="EM1026">
            <v>0</v>
          </cell>
          <cell r="EN1026">
            <v>0</v>
          </cell>
        </row>
        <row r="1027">
          <cell r="A1027">
            <v>0</v>
          </cell>
          <cell r="B1027">
            <v>0</v>
          </cell>
          <cell r="C1027">
            <v>0</v>
          </cell>
          <cell r="D1027">
            <v>0</v>
          </cell>
          <cell r="E1027">
            <v>0</v>
          </cell>
          <cell r="F1027">
            <v>0</v>
          </cell>
          <cell r="G1027">
            <v>0</v>
          </cell>
          <cell r="I1027">
            <v>0</v>
          </cell>
          <cell r="J1027">
            <v>0</v>
          </cell>
          <cell r="K1027">
            <v>0</v>
          </cell>
          <cell r="L1027">
            <v>0</v>
          </cell>
          <cell r="M1027">
            <v>0</v>
          </cell>
          <cell r="N1027">
            <v>0</v>
          </cell>
          <cell r="O1027">
            <v>0</v>
          </cell>
          <cell r="P1027">
            <v>0</v>
          </cell>
          <cell r="Q1027">
            <v>0</v>
          </cell>
          <cell r="R1027">
            <v>0</v>
          </cell>
          <cell r="S1027">
            <v>0</v>
          </cell>
          <cell r="T1027">
            <v>0</v>
          </cell>
          <cell r="U1027">
            <v>0</v>
          </cell>
          <cell r="V1027">
            <v>0</v>
          </cell>
          <cell r="W1027">
            <v>0</v>
          </cell>
          <cell r="X1027">
            <v>0</v>
          </cell>
          <cell r="Y1027">
            <v>0</v>
          </cell>
          <cell r="Z1027">
            <v>0</v>
          </cell>
          <cell r="AA1027">
            <v>0</v>
          </cell>
          <cell r="AB1027">
            <v>0</v>
          </cell>
          <cell r="AC1027">
            <v>0</v>
          </cell>
          <cell r="AD1027">
            <v>0</v>
          </cell>
          <cell r="AE1027">
            <v>0</v>
          </cell>
          <cell r="AF1027">
            <v>0</v>
          </cell>
          <cell r="AG1027">
            <v>0</v>
          </cell>
          <cell r="AH1027">
            <v>0</v>
          </cell>
          <cell r="AI1027">
            <v>0</v>
          </cell>
          <cell r="AJ1027">
            <v>0</v>
          </cell>
          <cell r="AK1027">
            <v>0</v>
          </cell>
          <cell r="AL1027">
            <v>0</v>
          </cell>
          <cell r="AM1027">
            <v>0</v>
          </cell>
          <cell r="AN1027">
            <v>0</v>
          </cell>
          <cell r="AO1027">
            <v>0</v>
          </cell>
          <cell r="AP1027">
            <v>0</v>
          </cell>
          <cell r="AQ1027">
            <v>0</v>
          </cell>
          <cell r="AR1027">
            <v>0</v>
          </cell>
          <cell r="AS1027">
            <v>0</v>
          </cell>
          <cell r="AT1027">
            <v>0</v>
          </cell>
          <cell r="AU1027">
            <v>0</v>
          </cell>
          <cell r="AV1027">
            <v>0</v>
          </cell>
          <cell r="AW1027">
            <v>0</v>
          </cell>
          <cell r="AX1027">
            <v>0</v>
          </cell>
          <cell r="AY1027">
            <v>0</v>
          </cell>
          <cell r="AZ1027">
            <v>0</v>
          </cell>
          <cell r="BA1027">
            <v>0</v>
          </cell>
          <cell r="BB1027">
            <v>0</v>
          </cell>
          <cell r="BC1027">
            <v>0</v>
          </cell>
          <cell r="BD1027">
            <v>0</v>
          </cell>
          <cell r="BE1027">
            <v>0</v>
          </cell>
          <cell r="BF1027">
            <v>0</v>
          </cell>
          <cell r="BG1027">
            <v>0</v>
          </cell>
          <cell r="BH1027">
            <v>0</v>
          </cell>
          <cell r="BI1027">
            <v>0</v>
          </cell>
          <cell r="BJ1027">
            <v>0</v>
          </cell>
          <cell r="BK1027">
            <v>0</v>
          </cell>
          <cell r="BL1027">
            <v>0</v>
          </cell>
          <cell r="BM1027">
            <v>0</v>
          </cell>
          <cell r="BN1027">
            <v>0</v>
          </cell>
          <cell r="BO1027">
            <v>0</v>
          </cell>
          <cell r="BP1027">
            <v>0</v>
          </cell>
          <cell r="BQ1027">
            <v>0</v>
          </cell>
          <cell r="BR1027">
            <v>0</v>
          </cell>
          <cell r="BS1027">
            <v>0</v>
          </cell>
          <cell r="BT1027">
            <v>0</v>
          </cell>
          <cell r="BU1027">
            <v>0</v>
          </cell>
          <cell r="BV1027">
            <v>0</v>
          </cell>
          <cell r="BW1027">
            <v>0</v>
          </cell>
          <cell r="BX1027">
            <v>0</v>
          </cell>
          <cell r="BY1027">
            <v>0</v>
          </cell>
          <cell r="BZ1027">
            <v>0</v>
          </cell>
          <cell r="CA1027">
            <v>0</v>
          </cell>
          <cell r="CB1027">
            <v>0</v>
          </cell>
          <cell r="CC1027">
            <v>0</v>
          </cell>
          <cell r="CD1027">
            <v>0</v>
          </cell>
          <cell r="CE1027">
            <v>0</v>
          </cell>
          <cell r="CF1027">
            <v>0</v>
          </cell>
          <cell r="CG1027">
            <v>0</v>
          </cell>
          <cell r="CH1027">
            <v>0</v>
          </cell>
          <cell r="CI1027">
            <v>0</v>
          </cell>
          <cell r="CJ1027">
            <v>0</v>
          </cell>
          <cell r="CK1027">
            <v>0</v>
          </cell>
          <cell r="CL1027">
            <v>0</v>
          </cell>
          <cell r="CM1027">
            <v>0</v>
          </cell>
          <cell r="CN1027">
            <v>0</v>
          </cell>
          <cell r="CO1027">
            <v>0</v>
          </cell>
          <cell r="CP1027">
            <v>0</v>
          </cell>
          <cell r="CQ1027">
            <v>0</v>
          </cell>
          <cell r="CR1027">
            <v>0</v>
          </cell>
          <cell r="CS1027">
            <v>0</v>
          </cell>
          <cell r="CT1027">
            <v>0</v>
          </cell>
          <cell r="CU1027">
            <v>0</v>
          </cell>
          <cell r="CV1027">
            <v>0</v>
          </cell>
          <cell r="CW1027">
            <v>0</v>
          </cell>
          <cell r="CX1027">
            <v>0</v>
          </cell>
          <cell r="CY1027">
            <v>0</v>
          </cell>
          <cell r="CZ1027">
            <v>0</v>
          </cell>
          <cell r="DA1027">
            <v>0</v>
          </cell>
          <cell r="DB1027">
            <v>0</v>
          </cell>
          <cell r="DC1027">
            <v>0</v>
          </cell>
          <cell r="DD1027">
            <v>0</v>
          </cell>
          <cell r="DE1027">
            <v>0</v>
          </cell>
          <cell r="DF1027">
            <v>0</v>
          </cell>
          <cell r="DG1027">
            <v>0</v>
          </cell>
          <cell r="DH1027">
            <v>0</v>
          </cell>
          <cell r="DI1027">
            <v>0</v>
          </cell>
          <cell r="DJ1027">
            <v>0</v>
          </cell>
          <cell r="DK1027">
            <v>0</v>
          </cell>
          <cell r="DL1027">
            <v>0</v>
          </cell>
          <cell r="DM1027">
            <v>0</v>
          </cell>
          <cell r="DN1027">
            <v>0</v>
          </cell>
          <cell r="DO1027">
            <v>0</v>
          </cell>
          <cell r="DP1027">
            <v>0</v>
          </cell>
          <cell r="DQ1027">
            <v>0</v>
          </cell>
          <cell r="DR1027">
            <v>0</v>
          </cell>
          <cell r="DS1027">
            <v>0</v>
          </cell>
          <cell r="DT1027">
            <v>0</v>
          </cell>
          <cell r="DU1027">
            <v>0</v>
          </cell>
          <cell r="DV1027">
            <v>0</v>
          </cell>
          <cell r="DW1027">
            <v>0</v>
          </cell>
          <cell r="DX1027">
            <v>0</v>
          </cell>
          <cell r="DY1027">
            <v>0</v>
          </cell>
          <cell r="DZ1027">
            <v>0</v>
          </cell>
          <cell r="EA1027">
            <v>0</v>
          </cell>
          <cell r="EB1027">
            <v>0</v>
          </cell>
          <cell r="EC1027">
            <v>0</v>
          </cell>
          <cell r="ED1027">
            <v>0</v>
          </cell>
          <cell r="EE1027">
            <v>0</v>
          </cell>
          <cell r="EF1027">
            <v>0</v>
          </cell>
          <cell r="EG1027">
            <v>0</v>
          </cell>
          <cell r="EH1027">
            <v>0</v>
          </cell>
          <cell r="EI1027">
            <v>0</v>
          </cell>
          <cell r="EJ1027">
            <v>0</v>
          </cell>
          <cell r="EK1027">
            <v>0</v>
          </cell>
          <cell r="EL1027">
            <v>0</v>
          </cell>
          <cell r="EM1027">
            <v>0</v>
          </cell>
          <cell r="EN1027">
            <v>0</v>
          </cell>
        </row>
        <row r="1028">
          <cell r="A1028">
            <v>0</v>
          </cell>
          <cell r="B1028">
            <v>0</v>
          </cell>
          <cell r="C1028">
            <v>0</v>
          </cell>
          <cell r="D1028">
            <v>0</v>
          </cell>
          <cell r="E1028">
            <v>0</v>
          </cell>
          <cell r="F1028">
            <v>0</v>
          </cell>
          <cell r="G1028">
            <v>0</v>
          </cell>
          <cell r="I1028">
            <v>0</v>
          </cell>
          <cell r="J1028">
            <v>0</v>
          </cell>
          <cell r="K1028">
            <v>0</v>
          </cell>
          <cell r="L1028">
            <v>0</v>
          </cell>
          <cell r="M1028">
            <v>0</v>
          </cell>
          <cell r="N1028">
            <v>0</v>
          </cell>
          <cell r="O1028">
            <v>0</v>
          </cell>
          <cell r="P1028">
            <v>0</v>
          </cell>
          <cell r="Q1028">
            <v>0</v>
          </cell>
          <cell r="R1028">
            <v>0</v>
          </cell>
          <cell r="S1028">
            <v>0</v>
          </cell>
          <cell r="T1028">
            <v>0</v>
          </cell>
          <cell r="U1028">
            <v>0</v>
          </cell>
          <cell r="V1028">
            <v>0</v>
          </cell>
          <cell r="W1028">
            <v>0</v>
          </cell>
          <cell r="X1028">
            <v>0</v>
          </cell>
          <cell r="Y1028">
            <v>0</v>
          </cell>
          <cell r="Z1028">
            <v>0</v>
          </cell>
          <cell r="AA1028">
            <v>0</v>
          </cell>
          <cell r="AB1028">
            <v>0</v>
          </cell>
          <cell r="AC1028">
            <v>0</v>
          </cell>
          <cell r="AD1028">
            <v>0</v>
          </cell>
          <cell r="AE1028">
            <v>0</v>
          </cell>
          <cell r="AF1028">
            <v>0</v>
          </cell>
          <cell r="AG1028">
            <v>0</v>
          </cell>
          <cell r="AH1028">
            <v>0</v>
          </cell>
          <cell r="AI1028">
            <v>0</v>
          </cell>
          <cell r="AJ1028">
            <v>0</v>
          </cell>
          <cell r="AK1028">
            <v>0</v>
          </cell>
          <cell r="AL1028">
            <v>0</v>
          </cell>
          <cell r="AM1028">
            <v>0</v>
          </cell>
          <cell r="AN1028">
            <v>0</v>
          </cell>
          <cell r="AO1028">
            <v>0</v>
          </cell>
          <cell r="AP1028">
            <v>0</v>
          </cell>
          <cell r="AQ1028">
            <v>0</v>
          </cell>
          <cell r="AR1028">
            <v>0</v>
          </cell>
          <cell r="AS1028">
            <v>0</v>
          </cell>
          <cell r="AT1028">
            <v>0</v>
          </cell>
          <cell r="AU1028">
            <v>0</v>
          </cell>
          <cell r="AV1028">
            <v>0</v>
          </cell>
          <cell r="AW1028">
            <v>0</v>
          </cell>
          <cell r="AX1028">
            <v>0</v>
          </cell>
          <cell r="AY1028">
            <v>0</v>
          </cell>
          <cell r="AZ1028">
            <v>0</v>
          </cell>
          <cell r="BA1028">
            <v>0</v>
          </cell>
          <cell r="BB1028">
            <v>0</v>
          </cell>
          <cell r="BC1028">
            <v>0</v>
          </cell>
          <cell r="BD1028">
            <v>0</v>
          </cell>
          <cell r="BE1028">
            <v>0</v>
          </cell>
          <cell r="BF1028">
            <v>0</v>
          </cell>
          <cell r="BG1028">
            <v>0</v>
          </cell>
          <cell r="BH1028">
            <v>0</v>
          </cell>
          <cell r="BI1028">
            <v>0</v>
          </cell>
          <cell r="BJ1028">
            <v>0</v>
          </cell>
          <cell r="BK1028">
            <v>0</v>
          </cell>
          <cell r="BL1028">
            <v>0</v>
          </cell>
          <cell r="BM1028">
            <v>0</v>
          </cell>
          <cell r="BN1028">
            <v>0</v>
          </cell>
          <cell r="BO1028">
            <v>0</v>
          </cell>
          <cell r="BP1028">
            <v>0</v>
          </cell>
          <cell r="BQ1028">
            <v>0</v>
          </cell>
          <cell r="BR1028">
            <v>0</v>
          </cell>
          <cell r="BS1028">
            <v>0</v>
          </cell>
          <cell r="BT1028">
            <v>0</v>
          </cell>
          <cell r="BU1028">
            <v>0</v>
          </cell>
          <cell r="BV1028">
            <v>0</v>
          </cell>
          <cell r="BW1028">
            <v>0</v>
          </cell>
          <cell r="BX1028">
            <v>0</v>
          </cell>
          <cell r="BY1028">
            <v>0</v>
          </cell>
          <cell r="BZ1028">
            <v>0</v>
          </cell>
          <cell r="CA1028">
            <v>0</v>
          </cell>
          <cell r="CB1028">
            <v>0</v>
          </cell>
          <cell r="CC1028">
            <v>0</v>
          </cell>
          <cell r="CD1028">
            <v>0</v>
          </cell>
          <cell r="CE1028">
            <v>0</v>
          </cell>
          <cell r="CF1028">
            <v>0</v>
          </cell>
          <cell r="CG1028">
            <v>0</v>
          </cell>
          <cell r="CH1028">
            <v>0</v>
          </cell>
          <cell r="CI1028">
            <v>0</v>
          </cell>
          <cell r="CJ1028">
            <v>0</v>
          </cell>
          <cell r="CK1028">
            <v>0</v>
          </cell>
          <cell r="CL1028">
            <v>0</v>
          </cell>
          <cell r="CM1028">
            <v>0</v>
          </cell>
          <cell r="CN1028">
            <v>0</v>
          </cell>
          <cell r="CO1028">
            <v>0</v>
          </cell>
          <cell r="CP1028">
            <v>0</v>
          </cell>
          <cell r="CQ1028">
            <v>0</v>
          </cell>
          <cell r="CR1028">
            <v>0</v>
          </cell>
          <cell r="CS1028">
            <v>0</v>
          </cell>
          <cell r="CT1028">
            <v>0</v>
          </cell>
          <cell r="CU1028">
            <v>0</v>
          </cell>
          <cell r="CV1028">
            <v>0</v>
          </cell>
          <cell r="CW1028">
            <v>0</v>
          </cell>
          <cell r="CX1028">
            <v>0</v>
          </cell>
          <cell r="CY1028">
            <v>0</v>
          </cell>
          <cell r="CZ1028">
            <v>0</v>
          </cell>
          <cell r="DA1028">
            <v>0</v>
          </cell>
          <cell r="DB1028">
            <v>0</v>
          </cell>
          <cell r="DC1028">
            <v>0</v>
          </cell>
          <cell r="DD1028">
            <v>0</v>
          </cell>
          <cell r="DE1028">
            <v>0</v>
          </cell>
          <cell r="DF1028">
            <v>0</v>
          </cell>
          <cell r="DG1028">
            <v>0</v>
          </cell>
          <cell r="DH1028">
            <v>0</v>
          </cell>
          <cell r="DI1028">
            <v>0</v>
          </cell>
          <cell r="DJ1028">
            <v>0</v>
          </cell>
          <cell r="DK1028">
            <v>0</v>
          </cell>
          <cell r="DL1028">
            <v>0</v>
          </cell>
          <cell r="DM1028">
            <v>0</v>
          </cell>
          <cell r="DN1028">
            <v>0</v>
          </cell>
          <cell r="DO1028">
            <v>0</v>
          </cell>
          <cell r="DP1028">
            <v>0</v>
          </cell>
          <cell r="DQ1028">
            <v>0</v>
          </cell>
          <cell r="DR1028">
            <v>0</v>
          </cell>
          <cell r="DS1028">
            <v>0</v>
          </cell>
          <cell r="DT1028">
            <v>0</v>
          </cell>
          <cell r="DU1028">
            <v>0</v>
          </cell>
          <cell r="DV1028">
            <v>0</v>
          </cell>
          <cell r="DW1028">
            <v>0</v>
          </cell>
          <cell r="DX1028">
            <v>0</v>
          </cell>
          <cell r="DY1028">
            <v>0</v>
          </cell>
          <cell r="DZ1028">
            <v>0</v>
          </cell>
          <cell r="EA1028">
            <v>0</v>
          </cell>
          <cell r="EB1028">
            <v>0</v>
          </cell>
          <cell r="EC1028">
            <v>0</v>
          </cell>
          <cell r="ED1028">
            <v>0</v>
          </cell>
          <cell r="EE1028">
            <v>0</v>
          </cell>
          <cell r="EF1028">
            <v>0</v>
          </cell>
          <cell r="EG1028">
            <v>0</v>
          </cell>
          <cell r="EH1028">
            <v>0</v>
          </cell>
          <cell r="EI1028">
            <v>0</v>
          </cell>
          <cell r="EJ1028">
            <v>0</v>
          </cell>
          <cell r="EK1028">
            <v>0</v>
          </cell>
          <cell r="EL1028">
            <v>0</v>
          </cell>
          <cell r="EM1028">
            <v>0</v>
          </cell>
          <cell r="EN1028">
            <v>0</v>
          </cell>
        </row>
        <row r="1029">
          <cell r="A1029">
            <v>0</v>
          </cell>
          <cell r="B1029">
            <v>0</v>
          </cell>
          <cell r="C1029">
            <v>0</v>
          </cell>
          <cell r="D1029">
            <v>0</v>
          </cell>
          <cell r="E1029">
            <v>0</v>
          </cell>
          <cell r="F1029">
            <v>0</v>
          </cell>
          <cell r="G1029">
            <v>0</v>
          </cell>
          <cell r="I1029">
            <v>0</v>
          </cell>
          <cell r="J1029">
            <v>0</v>
          </cell>
          <cell r="K1029">
            <v>0</v>
          </cell>
          <cell r="L1029">
            <v>0</v>
          </cell>
          <cell r="M1029">
            <v>0</v>
          </cell>
          <cell r="N1029">
            <v>0</v>
          </cell>
          <cell r="O1029">
            <v>0</v>
          </cell>
          <cell r="P1029">
            <v>0</v>
          </cell>
          <cell r="Q1029">
            <v>0</v>
          </cell>
          <cell r="R1029">
            <v>0</v>
          </cell>
          <cell r="S1029">
            <v>0</v>
          </cell>
          <cell r="T1029">
            <v>0</v>
          </cell>
          <cell r="U1029">
            <v>0</v>
          </cell>
          <cell r="V1029">
            <v>0</v>
          </cell>
          <cell r="W1029">
            <v>0</v>
          </cell>
          <cell r="X1029">
            <v>0</v>
          </cell>
          <cell r="Y1029">
            <v>0</v>
          </cell>
          <cell r="Z1029">
            <v>0</v>
          </cell>
          <cell r="AA1029">
            <v>0</v>
          </cell>
          <cell r="AB1029">
            <v>0</v>
          </cell>
          <cell r="AC1029">
            <v>0</v>
          </cell>
          <cell r="AD1029">
            <v>0</v>
          </cell>
          <cell r="AE1029">
            <v>0</v>
          </cell>
          <cell r="AF1029">
            <v>0</v>
          </cell>
          <cell r="AG1029">
            <v>0</v>
          </cell>
          <cell r="AH1029">
            <v>0</v>
          </cell>
          <cell r="AI1029">
            <v>0</v>
          </cell>
          <cell r="AJ1029">
            <v>0</v>
          </cell>
          <cell r="AK1029">
            <v>0</v>
          </cell>
          <cell r="AL1029">
            <v>0</v>
          </cell>
          <cell r="AM1029">
            <v>0</v>
          </cell>
          <cell r="AN1029">
            <v>0</v>
          </cell>
          <cell r="AO1029">
            <v>0</v>
          </cell>
          <cell r="AP1029">
            <v>0</v>
          </cell>
          <cell r="AQ1029">
            <v>0</v>
          </cell>
          <cell r="AR1029">
            <v>0</v>
          </cell>
          <cell r="AS1029">
            <v>0</v>
          </cell>
          <cell r="AT1029">
            <v>0</v>
          </cell>
          <cell r="AU1029">
            <v>0</v>
          </cell>
          <cell r="AV1029">
            <v>0</v>
          </cell>
          <cell r="AW1029">
            <v>0</v>
          </cell>
          <cell r="AX1029">
            <v>0</v>
          </cell>
          <cell r="AY1029">
            <v>0</v>
          </cell>
          <cell r="AZ1029">
            <v>0</v>
          </cell>
          <cell r="BA1029">
            <v>0</v>
          </cell>
          <cell r="BB1029">
            <v>0</v>
          </cell>
          <cell r="BC1029">
            <v>0</v>
          </cell>
          <cell r="BD1029">
            <v>0</v>
          </cell>
          <cell r="BE1029">
            <v>0</v>
          </cell>
          <cell r="BF1029">
            <v>0</v>
          </cell>
          <cell r="BG1029">
            <v>0</v>
          </cell>
          <cell r="BH1029">
            <v>0</v>
          </cell>
          <cell r="BI1029">
            <v>0</v>
          </cell>
          <cell r="BJ1029">
            <v>0</v>
          </cell>
          <cell r="BK1029">
            <v>0</v>
          </cell>
          <cell r="BL1029">
            <v>0</v>
          </cell>
          <cell r="BM1029">
            <v>0</v>
          </cell>
          <cell r="BN1029">
            <v>0</v>
          </cell>
          <cell r="BO1029">
            <v>0</v>
          </cell>
          <cell r="BP1029">
            <v>0</v>
          </cell>
          <cell r="BQ1029">
            <v>0</v>
          </cell>
          <cell r="BR1029">
            <v>0</v>
          </cell>
          <cell r="BS1029">
            <v>0</v>
          </cell>
          <cell r="BT1029">
            <v>0</v>
          </cell>
          <cell r="BU1029">
            <v>0</v>
          </cell>
          <cell r="BV1029">
            <v>0</v>
          </cell>
          <cell r="BW1029">
            <v>0</v>
          </cell>
          <cell r="BX1029">
            <v>0</v>
          </cell>
          <cell r="BY1029">
            <v>0</v>
          </cell>
          <cell r="BZ1029">
            <v>0</v>
          </cell>
          <cell r="CA1029">
            <v>0</v>
          </cell>
          <cell r="CB1029">
            <v>0</v>
          </cell>
          <cell r="CC1029">
            <v>0</v>
          </cell>
          <cell r="CD1029">
            <v>0</v>
          </cell>
          <cell r="CE1029">
            <v>0</v>
          </cell>
          <cell r="CF1029">
            <v>0</v>
          </cell>
          <cell r="CG1029">
            <v>0</v>
          </cell>
          <cell r="CH1029">
            <v>0</v>
          </cell>
          <cell r="CI1029">
            <v>0</v>
          </cell>
          <cell r="CJ1029">
            <v>0</v>
          </cell>
          <cell r="CK1029">
            <v>0</v>
          </cell>
          <cell r="CL1029">
            <v>0</v>
          </cell>
          <cell r="CM1029">
            <v>0</v>
          </cell>
          <cell r="CN1029">
            <v>0</v>
          </cell>
          <cell r="CO1029">
            <v>0</v>
          </cell>
          <cell r="CP1029">
            <v>0</v>
          </cell>
          <cell r="CQ1029">
            <v>0</v>
          </cell>
          <cell r="CR1029">
            <v>0</v>
          </cell>
          <cell r="CS1029">
            <v>0</v>
          </cell>
          <cell r="CT1029">
            <v>0</v>
          </cell>
          <cell r="CU1029">
            <v>0</v>
          </cell>
          <cell r="CV1029">
            <v>0</v>
          </cell>
          <cell r="CW1029">
            <v>0</v>
          </cell>
          <cell r="CX1029">
            <v>0</v>
          </cell>
          <cell r="CY1029">
            <v>0</v>
          </cell>
          <cell r="CZ1029">
            <v>0</v>
          </cell>
          <cell r="DA1029">
            <v>0</v>
          </cell>
          <cell r="DB1029">
            <v>0</v>
          </cell>
          <cell r="DC1029">
            <v>0</v>
          </cell>
          <cell r="DD1029">
            <v>0</v>
          </cell>
          <cell r="DE1029">
            <v>0</v>
          </cell>
          <cell r="DF1029">
            <v>0</v>
          </cell>
          <cell r="DG1029">
            <v>0</v>
          </cell>
          <cell r="DH1029">
            <v>0</v>
          </cell>
          <cell r="DI1029">
            <v>0</v>
          </cell>
          <cell r="DJ1029">
            <v>0</v>
          </cell>
          <cell r="DK1029">
            <v>0</v>
          </cell>
          <cell r="DL1029">
            <v>0</v>
          </cell>
          <cell r="DM1029">
            <v>0</v>
          </cell>
          <cell r="DN1029">
            <v>0</v>
          </cell>
          <cell r="DO1029">
            <v>0</v>
          </cell>
          <cell r="DP1029">
            <v>0</v>
          </cell>
          <cell r="DQ1029">
            <v>0</v>
          </cell>
          <cell r="DR1029">
            <v>0</v>
          </cell>
          <cell r="DS1029">
            <v>0</v>
          </cell>
          <cell r="DT1029">
            <v>0</v>
          </cell>
          <cell r="DU1029">
            <v>0</v>
          </cell>
          <cell r="DV1029">
            <v>0</v>
          </cell>
          <cell r="DW1029">
            <v>0</v>
          </cell>
          <cell r="DX1029">
            <v>0</v>
          </cell>
          <cell r="DY1029">
            <v>0</v>
          </cell>
          <cell r="DZ1029">
            <v>0</v>
          </cell>
          <cell r="EA1029">
            <v>0</v>
          </cell>
          <cell r="EB1029">
            <v>0</v>
          </cell>
          <cell r="EC1029">
            <v>0</v>
          </cell>
          <cell r="ED1029">
            <v>0</v>
          </cell>
          <cell r="EE1029">
            <v>0</v>
          </cell>
          <cell r="EF1029">
            <v>0</v>
          </cell>
          <cell r="EG1029">
            <v>0</v>
          </cell>
          <cell r="EH1029">
            <v>0</v>
          </cell>
          <cell r="EI1029">
            <v>0</v>
          </cell>
          <cell r="EJ1029">
            <v>0</v>
          </cell>
          <cell r="EK1029">
            <v>0</v>
          </cell>
          <cell r="EL1029">
            <v>0</v>
          </cell>
          <cell r="EM1029">
            <v>0</v>
          </cell>
          <cell r="EN1029">
            <v>0</v>
          </cell>
        </row>
        <row r="1030">
          <cell r="A1030">
            <v>0</v>
          </cell>
          <cell r="B1030">
            <v>0</v>
          </cell>
          <cell r="C1030">
            <v>0</v>
          </cell>
          <cell r="D1030">
            <v>0</v>
          </cell>
          <cell r="E1030">
            <v>0</v>
          </cell>
          <cell r="F1030">
            <v>0</v>
          </cell>
          <cell r="G1030">
            <v>0</v>
          </cell>
          <cell r="I1030">
            <v>0</v>
          </cell>
          <cell r="J1030">
            <v>0</v>
          </cell>
          <cell r="K1030">
            <v>0</v>
          </cell>
          <cell r="L1030">
            <v>0</v>
          </cell>
          <cell r="M1030">
            <v>0</v>
          </cell>
          <cell r="N1030">
            <v>0</v>
          </cell>
          <cell r="O1030">
            <v>0</v>
          </cell>
          <cell r="P1030">
            <v>0</v>
          </cell>
          <cell r="Q1030">
            <v>0</v>
          </cell>
          <cell r="R1030">
            <v>0</v>
          </cell>
          <cell r="S1030">
            <v>0</v>
          </cell>
          <cell r="T1030">
            <v>0</v>
          </cell>
          <cell r="U1030">
            <v>0</v>
          </cell>
          <cell r="V1030">
            <v>0</v>
          </cell>
          <cell r="W1030">
            <v>0</v>
          </cell>
          <cell r="X1030">
            <v>0</v>
          </cell>
          <cell r="Y1030">
            <v>0</v>
          </cell>
          <cell r="Z1030">
            <v>0</v>
          </cell>
          <cell r="AA1030">
            <v>0</v>
          </cell>
          <cell r="AB1030">
            <v>0</v>
          </cell>
          <cell r="AC1030">
            <v>0</v>
          </cell>
          <cell r="AD1030">
            <v>0</v>
          </cell>
          <cell r="AE1030">
            <v>0</v>
          </cell>
          <cell r="AF1030">
            <v>0</v>
          </cell>
          <cell r="AG1030">
            <v>0</v>
          </cell>
          <cell r="AH1030">
            <v>0</v>
          </cell>
          <cell r="AI1030">
            <v>0</v>
          </cell>
          <cell r="AJ1030">
            <v>0</v>
          </cell>
          <cell r="AK1030">
            <v>0</v>
          </cell>
          <cell r="AL1030">
            <v>0</v>
          </cell>
          <cell r="AM1030">
            <v>0</v>
          </cell>
          <cell r="AN1030">
            <v>0</v>
          </cell>
          <cell r="AO1030">
            <v>0</v>
          </cell>
          <cell r="AP1030">
            <v>0</v>
          </cell>
          <cell r="AQ1030">
            <v>0</v>
          </cell>
          <cell r="AR1030">
            <v>0</v>
          </cell>
          <cell r="AS1030">
            <v>0</v>
          </cell>
          <cell r="AT1030">
            <v>0</v>
          </cell>
          <cell r="AU1030">
            <v>0</v>
          </cell>
          <cell r="AV1030">
            <v>0</v>
          </cell>
          <cell r="AW1030">
            <v>0</v>
          </cell>
          <cell r="AX1030">
            <v>0</v>
          </cell>
          <cell r="AY1030">
            <v>0</v>
          </cell>
          <cell r="AZ1030">
            <v>0</v>
          </cell>
          <cell r="BA1030">
            <v>0</v>
          </cell>
          <cell r="BB1030">
            <v>0</v>
          </cell>
          <cell r="BC1030">
            <v>0</v>
          </cell>
          <cell r="BD1030">
            <v>0</v>
          </cell>
          <cell r="BE1030">
            <v>0</v>
          </cell>
          <cell r="BF1030">
            <v>0</v>
          </cell>
          <cell r="BG1030">
            <v>0</v>
          </cell>
          <cell r="BH1030">
            <v>0</v>
          </cell>
          <cell r="BI1030">
            <v>0</v>
          </cell>
          <cell r="BJ1030">
            <v>0</v>
          </cell>
          <cell r="BK1030">
            <v>0</v>
          </cell>
          <cell r="BL1030">
            <v>0</v>
          </cell>
          <cell r="BM1030">
            <v>0</v>
          </cell>
          <cell r="BN1030">
            <v>0</v>
          </cell>
          <cell r="BO1030">
            <v>0</v>
          </cell>
          <cell r="BP1030">
            <v>0</v>
          </cell>
          <cell r="BQ1030">
            <v>0</v>
          </cell>
          <cell r="BR1030">
            <v>0</v>
          </cell>
          <cell r="BS1030">
            <v>0</v>
          </cell>
          <cell r="BT1030">
            <v>0</v>
          </cell>
          <cell r="BU1030">
            <v>0</v>
          </cell>
          <cell r="BV1030">
            <v>0</v>
          </cell>
          <cell r="BW1030">
            <v>0</v>
          </cell>
          <cell r="BX1030">
            <v>0</v>
          </cell>
          <cell r="BY1030">
            <v>0</v>
          </cell>
          <cell r="BZ1030">
            <v>0</v>
          </cell>
          <cell r="CA1030">
            <v>0</v>
          </cell>
          <cell r="CB1030">
            <v>0</v>
          </cell>
          <cell r="CC1030">
            <v>0</v>
          </cell>
          <cell r="CD1030">
            <v>0</v>
          </cell>
          <cell r="CE1030">
            <v>0</v>
          </cell>
          <cell r="CF1030">
            <v>0</v>
          </cell>
          <cell r="CG1030">
            <v>0</v>
          </cell>
          <cell r="CH1030">
            <v>0</v>
          </cell>
          <cell r="CI1030">
            <v>0</v>
          </cell>
          <cell r="CJ1030">
            <v>0</v>
          </cell>
          <cell r="CK1030">
            <v>0</v>
          </cell>
          <cell r="CL1030">
            <v>0</v>
          </cell>
          <cell r="CM1030">
            <v>0</v>
          </cell>
          <cell r="CN1030">
            <v>0</v>
          </cell>
          <cell r="CO1030">
            <v>0</v>
          </cell>
          <cell r="CP1030">
            <v>0</v>
          </cell>
          <cell r="CQ1030">
            <v>0</v>
          </cell>
          <cell r="CR1030">
            <v>0</v>
          </cell>
          <cell r="CS1030">
            <v>0</v>
          </cell>
          <cell r="CT1030">
            <v>0</v>
          </cell>
          <cell r="CU1030">
            <v>0</v>
          </cell>
          <cell r="CV1030">
            <v>0</v>
          </cell>
          <cell r="CW1030">
            <v>0</v>
          </cell>
          <cell r="CX1030">
            <v>0</v>
          </cell>
          <cell r="CY1030">
            <v>0</v>
          </cell>
          <cell r="CZ1030">
            <v>0</v>
          </cell>
          <cell r="DA1030">
            <v>0</v>
          </cell>
          <cell r="DB1030">
            <v>0</v>
          </cell>
          <cell r="DC1030">
            <v>0</v>
          </cell>
          <cell r="DD1030">
            <v>0</v>
          </cell>
          <cell r="DE1030">
            <v>0</v>
          </cell>
          <cell r="DF1030">
            <v>0</v>
          </cell>
          <cell r="DG1030">
            <v>0</v>
          </cell>
          <cell r="DH1030">
            <v>0</v>
          </cell>
          <cell r="DI1030">
            <v>0</v>
          </cell>
          <cell r="DJ1030">
            <v>0</v>
          </cell>
          <cell r="DK1030">
            <v>0</v>
          </cell>
          <cell r="DL1030">
            <v>0</v>
          </cell>
          <cell r="DM1030">
            <v>0</v>
          </cell>
          <cell r="DN1030">
            <v>0</v>
          </cell>
          <cell r="DO1030">
            <v>0</v>
          </cell>
          <cell r="DP1030">
            <v>0</v>
          </cell>
          <cell r="DQ1030">
            <v>0</v>
          </cell>
          <cell r="DR1030">
            <v>0</v>
          </cell>
          <cell r="DS1030">
            <v>0</v>
          </cell>
          <cell r="DT1030">
            <v>0</v>
          </cell>
          <cell r="DU1030">
            <v>0</v>
          </cell>
          <cell r="DV1030">
            <v>0</v>
          </cell>
          <cell r="DW1030">
            <v>0</v>
          </cell>
          <cell r="DX1030">
            <v>0</v>
          </cell>
          <cell r="DY1030">
            <v>0</v>
          </cell>
          <cell r="DZ1030">
            <v>0</v>
          </cell>
          <cell r="EA1030">
            <v>0</v>
          </cell>
          <cell r="EB1030">
            <v>0</v>
          </cell>
          <cell r="EC1030">
            <v>0</v>
          </cell>
          <cell r="ED1030">
            <v>0</v>
          </cell>
          <cell r="EE1030">
            <v>0</v>
          </cell>
          <cell r="EF1030">
            <v>0</v>
          </cell>
          <cell r="EG1030">
            <v>0</v>
          </cell>
          <cell r="EH1030">
            <v>0</v>
          </cell>
          <cell r="EI1030">
            <v>0</v>
          </cell>
          <cell r="EJ1030">
            <v>0</v>
          </cell>
          <cell r="EK1030">
            <v>0</v>
          </cell>
          <cell r="EL1030">
            <v>0</v>
          </cell>
          <cell r="EM1030">
            <v>0</v>
          </cell>
          <cell r="EN1030">
            <v>0</v>
          </cell>
        </row>
        <row r="1031">
          <cell r="A1031">
            <v>0</v>
          </cell>
          <cell r="B1031">
            <v>0</v>
          </cell>
          <cell r="C1031">
            <v>0</v>
          </cell>
          <cell r="D1031">
            <v>0</v>
          </cell>
          <cell r="E1031">
            <v>0</v>
          </cell>
          <cell r="F1031">
            <v>0</v>
          </cell>
          <cell r="G1031">
            <v>0</v>
          </cell>
          <cell r="I1031">
            <v>0</v>
          </cell>
          <cell r="J1031">
            <v>0</v>
          </cell>
          <cell r="K1031">
            <v>0</v>
          </cell>
          <cell r="L1031">
            <v>0</v>
          </cell>
          <cell r="M1031">
            <v>0</v>
          </cell>
          <cell r="N1031">
            <v>0</v>
          </cell>
          <cell r="O1031">
            <v>0</v>
          </cell>
          <cell r="P1031">
            <v>0</v>
          </cell>
          <cell r="Q1031">
            <v>0</v>
          </cell>
          <cell r="R1031">
            <v>0</v>
          </cell>
          <cell r="S1031">
            <v>0</v>
          </cell>
          <cell r="T1031">
            <v>0</v>
          </cell>
          <cell r="U1031">
            <v>0</v>
          </cell>
          <cell r="V1031">
            <v>0</v>
          </cell>
          <cell r="W1031">
            <v>0</v>
          </cell>
          <cell r="X1031">
            <v>0</v>
          </cell>
          <cell r="Y1031">
            <v>0</v>
          </cell>
          <cell r="Z1031">
            <v>0</v>
          </cell>
          <cell r="AA1031">
            <v>0</v>
          </cell>
          <cell r="AB1031">
            <v>0</v>
          </cell>
          <cell r="AC1031">
            <v>0</v>
          </cell>
          <cell r="AD1031">
            <v>0</v>
          </cell>
          <cell r="AE1031">
            <v>0</v>
          </cell>
          <cell r="AF1031">
            <v>0</v>
          </cell>
          <cell r="AG1031">
            <v>0</v>
          </cell>
          <cell r="AH1031">
            <v>0</v>
          </cell>
          <cell r="AI1031">
            <v>0</v>
          </cell>
          <cell r="AJ1031">
            <v>0</v>
          </cell>
          <cell r="AK1031">
            <v>0</v>
          </cell>
          <cell r="AL1031">
            <v>0</v>
          </cell>
          <cell r="AM1031">
            <v>0</v>
          </cell>
          <cell r="AN1031">
            <v>0</v>
          </cell>
          <cell r="AO1031">
            <v>0</v>
          </cell>
          <cell r="AP1031">
            <v>0</v>
          </cell>
          <cell r="AQ1031">
            <v>0</v>
          </cell>
          <cell r="AR1031">
            <v>0</v>
          </cell>
          <cell r="AS1031">
            <v>0</v>
          </cell>
          <cell r="AT1031">
            <v>0</v>
          </cell>
          <cell r="AU1031">
            <v>0</v>
          </cell>
          <cell r="AV1031">
            <v>0</v>
          </cell>
          <cell r="AW1031">
            <v>0</v>
          </cell>
          <cell r="AX1031">
            <v>0</v>
          </cell>
          <cell r="AY1031">
            <v>0</v>
          </cell>
          <cell r="AZ1031">
            <v>0</v>
          </cell>
          <cell r="BA1031">
            <v>0</v>
          </cell>
          <cell r="BB1031">
            <v>0</v>
          </cell>
          <cell r="BC1031">
            <v>0</v>
          </cell>
          <cell r="BD1031">
            <v>0</v>
          </cell>
          <cell r="BE1031">
            <v>0</v>
          </cell>
          <cell r="BF1031">
            <v>0</v>
          </cell>
          <cell r="BG1031">
            <v>0</v>
          </cell>
          <cell r="BH1031">
            <v>0</v>
          </cell>
          <cell r="BI1031">
            <v>0</v>
          </cell>
          <cell r="BJ1031">
            <v>0</v>
          </cell>
          <cell r="BK1031">
            <v>0</v>
          </cell>
          <cell r="BL1031">
            <v>0</v>
          </cell>
          <cell r="BM1031">
            <v>0</v>
          </cell>
          <cell r="BN1031">
            <v>0</v>
          </cell>
          <cell r="BO1031">
            <v>0</v>
          </cell>
          <cell r="BP1031">
            <v>0</v>
          </cell>
          <cell r="BQ1031">
            <v>0</v>
          </cell>
          <cell r="BR1031">
            <v>0</v>
          </cell>
          <cell r="BS1031">
            <v>0</v>
          </cell>
          <cell r="BT1031">
            <v>0</v>
          </cell>
          <cell r="BU1031">
            <v>0</v>
          </cell>
          <cell r="BV1031">
            <v>0</v>
          </cell>
          <cell r="BW1031">
            <v>0</v>
          </cell>
          <cell r="BX1031">
            <v>0</v>
          </cell>
          <cell r="BY1031">
            <v>0</v>
          </cell>
          <cell r="BZ1031">
            <v>0</v>
          </cell>
          <cell r="CA1031">
            <v>0</v>
          </cell>
          <cell r="CB1031">
            <v>0</v>
          </cell>
          <cell r="CC1031">
            <v>0</v>
          </cell>
          <cell r="CD1031">
            <v>0</v>
          </cell>
          <cell r="CE1031">
            <v>0</v>
          </cell>
          <cell r="CF1031">
            <v>0</v>
          </cell>
          <cell r="CG1031">
            <v>0</v>
          </cell>
          <cell r="CH1031">
            <v>0</v>
          </cell>
          <cell r="CI1031">
            <v>0</v>
          </cell>
          <cell r="CJ1031">
            <v>0</v>
          </cell>
          <cell r="CK1031">
            <v>0</v>
          </cell>
          <cell r="CL1031">
            <v>0</v>
          </cell>
          <cell r="CM1031">
            <v>0</v>
          </cell>
          <cell r="CN1031">
            <v>0</v>
          </cell>
          <cell r="CO1031">
            <v>0</v>
          </cell>
          <cell r="CP1031">
            <v>0</v>
          </cell>
          <cell r="CQ1031">
            <v>0</v>
          </cell>
          <cell r="CR1031">
            <v>0</v>
          </cell>
          <cell r="CS1031">
            <v>0</v>
          </cell>
          <cell r="CT1031">
            <v>0</v>
          </cell>
          <cell r="CU1031">
            <v>0</v>
          </cell>
          <cell r="CV1031">
            <v>0</v>
          </cell>
          <cell r="CW1031">
            <v>0</v>
          </cell>
          <cell r="CX1031">
            <v>0</v>
          </cell>
          <cell r="CY1031">
            <v>0</v>
          </cell>
          <cell r="CZ1031">
            <v>0</v>
          </cell>
          <cell r="DA1031">
            <v>0</v>
          </cell>
          <cell r="DB1031">
            <v>0</v>
          </cell>
          <cell r="DC1031">
            <v>0</v>
          </cell>
          <cell r="DD1031">
            <v>0</v>
          </cell>
          <cell r="DE1031">
            <v>0</v>
          </cell>
          <cell r="DF1031">
            <v>0</v>
          </cell>
          <cell r="DG1031">
            <v>0</v>
          </cell>
          <cell r="DH1031">
            <v>0</v>
          </cell>
          <cell r="DI1031">
            <v>0</v>
          </cell>
          <cell r="DJ1031">
            <v>0</v>
          </cell>
          <cell r="DK1031">
            <v>0</v>
          </cell>
          <cell r="DL1031">
            <v>0</v>
          </cell>
          <cell r="DM1031">
            <v>0</v>
          </cell>
          <cell r="DN1031">
            <v>0</v>
          </cell>
          <cell r="DO1031">
            <v>0</v>
          </cell>
          <cell r="DP1031">
            <v>0</v>
          </cell>
          <cell r="DQ1031">
            <v>0</v>
          </cell>
          <cell r="DR1031">
            <v>0</v>
          </cell>
          <cell r="DS1031">
            <v>0</v>
          </cell>
          <cell r="DT1031">
            <v>0</v>
          </cell>
          <cell r="DU1031">
            <v>0</v>
          </cell>
          <cell r="DV1031">
            <v>0</v>
          </cell>
          <cell r="DW1031">
            <v>0</v>
          </cell>
          <cell r="DX1031">
            <v>0</v>
          </cell>
          <cell r="DY1031">
            <v>0</v>
          </cell>
          <cell r="DZ1031">
            <v>0</v>
          </cell>
          <cell r="EA1031">
            <v>0</v>
          </cell>
          <cell r="EB1031">
            <v>0</v>
          </cell>
          <cell r="EC1031">
            <v>0</v>
          </cell>
          <cell r="ED1031">
            <v>0</v>
          </cell>
          <cell r="EE1031">
            <v>0</v>
          </cell>
          <cell r="EF1031">
            <v>0</v>
          </cell>
          <cell r="EG1031">
            <v>0</v>
          </cell>
          <cell r="EH1031">
            <v>0</v>
          </cell>
          <cell r="EI1031">
            <v>0</v>
          </cell>
          <cell r="EJ1031">
            <v>0</v>
          </cell>
          <cell r="EK1031">
            <v>0</v>
          </cell>
          <cell r="EL1031">
            <v>0</v>
          </cell>
          <cell r="EM1031">
            <v>0</v>
          </cell>
          <cell r="EN1031">
            <v>0</v>
          </cell>
        </row>
        <row r="1032">
          <cell r="A1032">
            <v>0</v>
          </cell>
          <cell r="B1032">
            <v>0</v>
          </cell>
          <cell r="C1032">
            <v>0</v>
          </cell>
          <cell r="D1032">
            <v>0</v>
          </cell>
          <cell r="E1032">
            <v>0</v>
          </cell>
          <cell r="F1032">
            <v>0</v>
          </cell>
          <cell r="G1032">
            <v>0</v>
          </cell>
          <cell r="I1032">
            <v>0</v>
          </cell>
          <cell r="J1032">
            <v>0</v>
          </cell>
          <cell r="K1032">
            <v>0</v>
          </cell>
          <cell r="L1032">
            <v>0</v>
          </cell>
          <cell r="M1032">
            <v>0</v>
          </cell>
          <cell r="N1032">
            <v>0</v>
          </cell>
          <cell r="O1032">
            <v>0</v>
          </cell>
          <cell r="P1032">
            <v>0</v>
          </cell>
          <cell r="Q1032">
            <v>0</v>
          </cell>
          <cell r="R1032">
            <v>0</v>
          </cell>
          <cell r="S1032">
            <v>0</v>
          </cell>
          <cell r="T1032">
            <v>0</v>
          </cell>
          <cell r="U1032">
            <v>0</v>
          </cell>
          <cell r="V1032">
            <v>0</v>
          </cell>
          <cell r="W1032">
            <v>0</v>
          </cell>
          <cell r="X1032">
            <v>0</v>
          </cell>
          <cell r="Y1032">
            <v>0</v>
          </cell>
          <cell r="Z1032">
            <v>0</v>
          </cell>
          <cell r="AA1032">
            <v>0</v>
          </cell>
          <cell r="AB1032">
            <v>0</v>
          </cell>
          <cell r="AC1032">
            <v>0</v>
          </cell>
          <cell r="AD1032">
            <v>0</v>
          </cell>
          <cell r="AE1032">
            <v>0</v>
          </cell>
          <cell r="AF1032">
            <v>0</v>
          </cell>
          <cell r="AG1032">
            <v>0</v>
          </cell>
          <cell r="AH1032">
            <v>0</v>
          </cell>
          <cell r="AI1032">
            <v>0</v>
          </cell>
          <cell r="AJ1032">
            <v>0</v>
          </cell>
          <cell r="AK1032">
            <v>0</v>
          </cell>
          <cell r="AL1032">
            <v>0</v>
          </cell>
          <cell r="AM1032">
            <v>0</v>
          </cell>
          <cell r="AN1032">
            <v>0</v>
          </cell>
          <cell r="AO1032">
            <v>0</v>
          </cell>
          <cell r="AP1032">
            <v>0</v>
          </cell>
          <cell r="AQ1032">
            <v>0</v>
          </cell>
          <cell r="AR1032">
            <v>0</v>
          </cell>
          <cell r="AS1032">
            <v>0</v>
          </cell>
          <cell r="AT1032">
            <v>0</v>
          </cell>
          <cell r="AU1032">
            <v>0</v>
          </cell>
          <cell r="AV1032">
            <v>0</v>
          </cell>
          <cell r="AW1032">
            <v>0</v>
          </cell>
          <cell r="AX1032">
            <v>0</v>
          </cell>
          <cell r="AY1032">
            <v>0</v>
          </cell>
          <cell r="AZ1032">
            <v>0</v>
          </cell>
          <cell r="BA1032">
            <v>0</v>
          </cell>
          <cell r="BB1032">
            <v>0</v>
          </cell>
          <cell r="BC1032">
            <v>0</v>
          </cell>
          <cell r="BD1032">
            <v>0</v>
          </cell>
          <cell r="BE1032">
            <v>0</v>
          </cell>
          <cell r="BF1032">
            <v>0</v>
          </cell>
          <cell r="BG1032">
            <v>0</v>
          </cell>
          <cell r="BH1032">
            <v>0</v>
          </cell>
          <cell r="BI1032">
            <v>0</v>
          </cell>
          <cell r="BJ1032">
            <v>0</v>
          </cell>
          <cell r="BK1032">
            <v>0</v>
          </cell>
          <cell r="BL1032">
            <v>0</v>
          </cell>
          <cell r="BM1032">
            <v>0</v>
          </cell>
          <cell r="BN1032">
            <v>0</v>
          </cell>
          <cell r="BO1032">
            <v>0</v>
          </cell>
          <cell r="BP1032">
            <v>0</v>
          </cell>
          <cell r="BQ1032">
            <v>0</v>
          </cell>
          <cell r="BR1032">
            <v>0</v>
          </cell>
          <cell r="BS1032">
            <v>0</v>
          </cell>
          <cell r="BT1032">
            <v>0</v>
          </cell>
          <cell r="BU1032">
            <v>0</v>
          </cell>
          <cell r="BV1032">
            <v>0</v>
          </cell>
          <cell r="BW1032">
            <v>0</v>
          </cell>
          <cell r="BX1032">
            <v>0</v>
          </cell>
          <cell r="BY1032">
            <v>0</v>
          </cell>
          <cell r="BZ1032">
            <v>0</v>
          </cell>
          <cell r="CA1032">
            <v>0</v>
          </cell>
          <cell r="CB1032">
            <v>0</v>
          </cell>
          <cell r="CC1032">
            <v>0</v>
          </cell>
          <cell r="CD1032">
            <v>0</v>
          </cell>
          <cell r="CE1032">
            <v>0</v>
          </cell>
          <cell r="CF1032">
            <v>0</v>
          </cell>
          <cell r="CG1032">
            <v>0</v>
          </cell>
          <cell r="CH1032">
            <v>0</v>
          </cell>
          <cell r="CI1032">
            <v>0</v>
          </cell>
          <cell r="CJ1032">
            <v>0</v>
          </cell>
          <cell r="CK1032">
            <v>0</v>
          </cell>
          <cell r="CL1032">
            <v>0</v>
          </cell>
          <cell r="CM1032">
            <v>0</v>
          </cell>
          <cell r="CN1032">
            <v>0</v>
          </cell>
          <cell r="CO1032">
            <v>0</v>
          </cell>
          <cell r="CP1032">
            <v>0</v>
          </cell>
          <cell r="CQ1032">
            <v>0</v>
          </cell>
          <cell r="CR1032">
            <v>0</v>
          </cell>
          <cell r="CS1032">
            <v>0</v>
          </cell>
          <cell r="CT1032">
            <v>0</v>
          </cell>
          <cell r="CU1032">
            <v>0</v>
          </cell>
          <cell r="CV1032">
            <v>0</v>
          </cell>
          <cell r="CW1032">
            <v>0</v>
          </cell>
          <cell r="CX1032">
            <v>0</v>
          </cell>
          <cell r="CY1032">
            <v>0</v>
          </cell>
          <cell r="CZ1032">
            <v>0</v>
          </cell>
          <cell r="DA1032">
            <v>0</v>
          </cell>
          <cell r="DB1032">
            <v>0</v>
          </cell>
          <cell r="DC1032">
            <v>0</v>
          </cell>
          <cell r="DD1032">
            <v>0</v>
          </cell>
          <cell r="DE1032">
            <v>0</v>
          </cell>
          <cell r="DF1032">
            <v>0</v>
          </cell>
          <cell r="DG1032">
            <v>0</v>
          </cell>
          <cell r="DH1032">
            <v>0</v>
          </cell>
          <cell r="DI1032">
            <v>0</v>
          </cell>
          <cell r="DJ1032">
            <v>0</v>
          </cell>
          <cell r="DK1032">
            <v>0</v>
          </cell>
          <cell r="DL1032">
            <v>0</v>
          </cell>
          <cell r="DM1032">
            <v>0</v>
          </cell>
          <cell r="DN1032">
            <v>0</v>
          </cell>
          <cell r="DO1032">
            <v>0</v>
          </cell>
          <cell r="DP1032">
            <v>0</v>
          </cell>
          <cell r="DQ1032">
            <v>0</v>
          </cell>
          <cell r="DR1032">
            <v>0</v>
          </cell>
          <cell r="DS1032">
            <v>0</v>
          </cell>
          <cell r="DT1032">
            <v>0</v>
          </cell>
          <cell r="DU1032">
            <v>0</v>
          </cell>
          <cell r="DV1032">
            <v>0</v>
          </cell>
          <cell r="DW1032">
            <v>0</v>
          </cell>
          <cell r="DX1032">
            <v>0</v>
          </cell>
          <cell r="DY1032">
            <v>0</v>
          </cell>
          <cell r="DZ1032">
            <v>0</v>
          </cell>
          <cell r="EA1032">
            <v>0</v>
          </cell>
          <cell r="EB1032">
            <v>0</v>
          </cell>
          <cell r="EC1032">
            <v>0</v>
          </cell>
          <cell r="ED1032">
            <v>0</v>
          </cell>
          <cell r="EE1032">
            <v>0</v>
          </cell>
          <cell r="EF1032">
            <v>0</v>
          </cell>
          <cell r="EG1032">
            <v>0</v>
          </cell>
          <cell r="EH1032">
            <v>0</v>
          </cell>
          <cell r="EI1032">
            <v>0</v>
          </cell>
          <cell r="EJ1032">
            <v>0</v>
          </cell>
          <cell r="EK1032">
            <v>0</v>
          </cell>
          <cell r="EL1032">
            <v>0</v>
          </cell>
          <cell r="EM1032">
            <v>0</v>
          </cell>
          <cell r="EN1032">
            <v>0</v>
          </cell>
        </row>
        <row r="1033">
          <cell r="A1033">
            <v>0</v>
          </cell>
          <cell r="B1033">
            <v>0</v>
          </cell>
          <cell r="C1033">
            <v>0</v>
          </cell>
          <cell r="D1033">
            <v>0</v>
          </cell>
          <cell r="E1033">
            <v>0</v>
          </cell>
          <cell r="F1033">
            <v>0</v>
          </cell>
          <cell r="G1033">
            <v>0</v>
          </cell>
          <cell r="I1033">
            <v>0</v>
          </cell>
          <cell r="J1033">
            <v>0</v>
          </cell>
          <cell r="K1033">
            <v>0</v>
          </cell>
          <cell r="L1033">
            <v>0</v>
          </cell>
          <cell r="M1033">
            <v>0</v>
          </cell>
          <cell r="N1033">
            <v>0</v>
          </cell>
          <cell r="O1033">
            <v>0</v>
          </cell>
          <cell r="P1033">
            <v>0</v>
          </cell>
          <cell r="Q1033">
            <v>0</v>
          </cell>
          <cell r="R1033">
            <v>0</v>
          </cell>
          <cell r="S1033">
            <v>0</v>
          </cell>
          <cell r="T1033">
            <v>0</v>
          </cell>
          <cell r="U1033">
            <v>0</v>
          </cell>
          <cell r="V1033">
            <v>0</v>
          </cell>
          <cell r="W1033">
            <v>0</v>
          </cell>
          <cell r="X1033">
            <v>0</v>
          </cell>
          <cell r="Y1033">
            <v>0</v>
          </cell>
          <cell r="Z1033">
            <v>0</v>
          </cell>
          <cell r="AA1033">
            <v>0</v>
          </cell>
          <cell r="AB1033">
            <v>0</v>
          </cell>
          <cell r="AC1033">
            <v>0</v>
          </cell>
          <cell r="AD1033">
            <v>0</v>
          </cell>
          <cell r="AE1033">
            <v>0</v>
          </cell>
          <cell r="AF1033">
            <v>0</v>
          </cell>
          <cell r="AG1033">
            <v>0</v>
          </cell>
          <cell r="AH1033">
            <v>0</v>
          </cell>
          <cell r="AI1033">
            <v>0</v>
          </cell>
          <cell r="AJ1033">
            <v>0</v>
          </cell>
          <cell r="AK1033">
            <v>0</v>
          </cell>
          <cell r="AL1033">
            <v>0</v>
          </cell>
          <cell r="AM1033">
            <v>0</v>
          </cell>
          <cell r="AN1033">
            <v>0</v>
          </cell>
          <cell r="AO1033">
            <v>0</v>
          </cell>
          <cell r="AP1033">
            <v>0</v>
          </cell>
          <cell r="AQ1033">
            <v>0</v>
          </cell>
          <cell r="AR1033">
            <v>0</v>
          </cell>
          <cell r="AS1033">
            <v>0</v>
          </cell>
          <cell r="AT1033">
            <v>0</v>
          </cell>
          <cell r="AU1033">
            <v>0</v>
          </cell>
          <cell r="AV1033">
            <v>0</v>
          </cell>
          <cell r="AW1033">
            <v>0</v>
          </cell>
          <cell r="AX1033">
            <v>0</v>
          </cell>
          <cell r="AY1033">
            <v>0</v>
          </cell>
          <cell r="AZ1033">
            <v>0</v>
          </cell>
          <cell r="BA1033">
            <v>0</v>
          </cell>
          <cell r="BB1033">
            <v>0</v>
          </cell>
          <cell r="BC1033">
            <v>0</v>
          </cell>
          <cell r="BD1033">
            <v>0</v>
          </cell>
          <cell r="BE1033">
            <v>0</v>
          </cell>
          <cell r="BF1033">
            <v>0</v>
          </cell>
          <cell r="BG1033">
            <v>0</v>
          </cell>
          <cell r="BH1033">
            <v>0</v>
          </cell>
          <cell r="BI1033">
            <v>0</v>
          </cell>
          <cell r="BJ1033">
            <v>0</v>
          </cell>
          <cell r="BK1033">
            <v>0</v>
          </cell>
          <cell r="BL1033">
            <v>0</v>
          </cell>
          <cell r="BM1033">
            <v>0</v>
          </cell>
          <cell r="BN1033">
            <v>0</v>
          </cell>
          <cell r="BO1033">
            <v>0</v>
          </cell>
          <cell r="BP1033">
            <v>0</v>
          </cell>
          <cell r="BQ1033">
            <v>0</v>
          </cell>
          <cell r="BR1033">
            <v>0</v>
          </cell>
          <cell r="BS1033">
            <v>0</v>
          </cell>
          <cell r="BT1033">
            <v>0</v>
          </cell>
          <cell r="BU1033">
            <v>0</v>
          </cell>
          <cell r="BV1033">
            <v>0</v>
          </cell>
          <cell r="BW1033">
            <v>0</v>
          </cell>
          <cell r="BX1033">
            <v>0</v>
          </cell>
          <cell r="BY1033">
            <v>0</v>
          </cell>
          <cell r="BZ1033">
            <v>0</v>
          </cell>
          <cell r="CA1033">
            <v>0</v>
          </cell>
          <cell r="CB1033">
            <v>0</v>
          </cell>
          <cell r="CC1033">
            <v>0</v>
          </cell>
          <cell r="CD1033">
            <v>0</v>
          </cell>
          <cell r="CE1033">
            <v>0</v>
          </cell>
          <cell r="CF1033">
            <v>0</v>
          </cell>
          <cell r="CG1033">
            <v>0</v>
          </cell>
          <cell r="CH1033">
            <v>0</v>
          </cell>
          <cell r="CI1033">
            <v>0</v>
          </cell>
          <cell r="CJ1033">
            <v>0</v>
          </cell>
          <cell r="CK1033">
            <v>0</v>
          </cell>
          <cell r="CL1033">
            <v>0</v>
          </cell>
          <cell r="CM1033">
            <v>0</v>
          </cell>
          <cell r="CN1033">
            <v>0</v>
          </cell>
          <cell r="CO1033">
            <v>0</v>
          </cell>
          <cell r="CP1033">
            <v>0</v>
          </cell>
          <cell r="CQ1033">
            <v>0</v>
          </cell>
          <cell r="CR1033">
            <v>0</v>
          </cell>
          <cell r="CS1033">
            <v>0</v>
          </cell>
          <cell r="CT1033">
            <v>0</v>
          </cell>
          <cell r="CU1033">
            <v>0</v>
          </cell>
          <cell r="CV1033">
            <v>0</v>
          </cell>
          <cell r="CW1033">
            <v>0</v>
          </cell>
          <cell r="CX1033">
            <v>0</v>
          </cell>
          <cell r="CY1033">
            <v>0</v>
          </cell>
          <cell r="CZ1033">
            <v>0</v>
          </cell>
          <cell r="DA1033">
            <v>0</v>
          </cell>
          <cell r="DB1033">
            <v>0</v>
          </cell>
          <cell r="DC1033">
            <v>0</v>
          </cell>
          <cell r="DD1033">
            <v>0</v>
          </cell>
          <cell r="DE1033">
            <v>0</v>
          </cell>
          <cell r="DF1033">
            <v>0</v>
          </cell>
          <cell r="DG1033">
            <v>0</v>
          </cell>
          <cell r="DH1033">
            <v>0</v>
          </cell>
          <cell r="DI1033">
            <v>0</v>
          </cell>
          <cell r="DJ1033">
            <v>0</v>
          </cell>
          <cell r="DK1033">
            <v>0</v>
          </cell>
          <cell r="DL1033">
            <v>0</v>
          </cell>
          <cell r="DM1033">
            <v>0</v>
          </cell>
          <cell r="DN1033">
            <v>0</v>
          </cell>
          <cell r="DO1033">
            <v>0</v>
          </cell>
          <cell r="DP1033">
            <v>0</v>
          </cell>
          <cell r="DQ1033">
            <v>0</v>
          </cell>
          <cell r="DR1033">
            <v>0</v>
          </cell>
          <cell r="DS1033">
            <v>0</v>
          </cell>
          <cell r="DT1033">
            <v>0</v>
          </cell>
          <cell r="DU1033">
            <v>0</v>
          </cell>
          <cell r="DV1033">
            <v>0</v>
          </cell>
          <cell r="DW1033">
            <v>0</v>
          </cell>
          <cell r="DX1033">
            <v>0</v>
          </cell>
          <cell r="DY1033">
            <v>0</v>
          </cell>
          <cell r="DZ1033">
            <v>0</v>
          </cell>
          <cell r="EA1033">
            <v>0</v>
          </cell>
          <cell r="EB1033">
            <v>0</v>
          </cell>
          <cell r="EC1033">
            <v>0</v>
          </cell>
          <cell r="ED1033">
            <v>0</v>
          </cell>
          <cell r="EE1033">
            <v>0</v>
          </cell>
          <cell r="EF1033">
            <v>0</v>
          </cell>
          <cell r="EG1033">
            <v>0</v>
          </cell>
          <cell r="EH1033">
            <v>0</v>
          </cell>
          <cell r="EI1033">
            <v>0</v>
          </cell>
          <cell r="EJ1033">
            <v>0</v>
          </cell>
          <cell r="EK1033">
            <v>0</v>
          </cell>
          <cell r="EL1033">
            <v>0</v>
          </cell>
          <cell r="EM1033">
            <v>0</v>
          </cell>
          <cell r="EN1033">
            <v>0</v>
          </cell>
        </row>
        <row r="1034">
          <cell r="A1034">
            <v>0</v>
          </cell>
          <cell r="B1034">
            <v>0</v>
          </cell>
          <cell r="C1034">
            <v>0</v>
          </cell>
          <cell r="D1034">
            <v>0</v>
          </cell>
          <cell r="E1034">
            <v>0</v>
          </cell>
          <cell r="F1034">
            <v>0</v>
          </cell>
          <cell r="G1034">
            <v>0</v>
          </cell>
          <cell r="I1034">
            <v>0</v>
          </cell>
          <cell r="J1034">
            <v>0</v>
          </cell>
          <cell r="K1034">
            <v>0</v>
          </cell>
          <cell r="L1034">
            <v>0</v>
          </cell>
          <cell r="M1034">
            <v>0</v>
          </cell>
          <cell r="N1034">
            <v>0</v>
          </cell>
          <cell r="O1034">
            <v>0</v>
          </cell>
          <cell r="P1034">
            <v>0</v>
          </cell>
          <cell r="Q1034">
            <v>0</v>
          </cell>
          <cell r="R1034">
            <v>0</v>
          </cell>
          <cell r="S1034">
            <v>0</v>
          </cell>
          <cell r="T1034">
            <v>0</v>
          </cell>
          <cell r="U1034">
            <v>0</v>
          </cell>
          <cell r="V1034">
            <v>0</v>
          </cell>
          <cell r="W1034">
            <v>0</v>
          </cell>
          <cell r="X1034">
            <v>0</v>
          </cell>
          <cell r="Y1034">
            <v>0</v>
          </cell>
          <cell r="Z1034">
            <v>0</v>
          </cell>
          <cell r="AA1034">
            <v>0</v>
          </cell>
          <cell r="AB1034">
            <v>0</v>
          </cell>
          <cell r="AC1034">
            <v>0</v>
          </cell>
          <cell r="AD1034">
            <v>0</v>
          </cell>
          <cell r="AE1034">
            <v>0</v>
          </cell>
          <cell r="AF1034">
            <v>0</v>
          </cell>
          <cell r="AG1034">
            <v>0</v>
          </cell>
          <cell r="AH1034">
            <v>0</v>
          </cell>
          <cell r="AI1034">
            <v>0</v>
          </cell>
          <cell r="AJ1034">
            <v>0</v>
          </cell>
          <cell r="AK1034">
            <v>0</v>
          </cell>
          <cell r="AL1034">
            <v>0</v>
          </cell>
          <cell r="AM1034">
            <v>0</v>
          </cell>
          <cell r="AN1034">
            <v>0</v>
          </cell>
          <cell r="AO1034">
            <v>0</v>
          </cell>
          <cell r="AP1034">
            <v>0</v>
          </cell>
          <cell r="AQ1034">
            <v>0</v>
          </cell>
          <cell r="AR1034">
            <v>0</v>
          </cell>
          <cell r="AS1034">
            <v>0</v>
          </cell>
          <cell r="AT1034">
            <v>0</v>
          </cell>
          <cell r="AU1034">
            <v>0</v>
          </cell>
          <cell r="AV1034">
            <v>0</v>
          </cell>
          <cell r="AW1034">
            <v>0</v>
          </cell>
          <cell r="AX1034">
            <v>0</v>
          </cell>
          <cell r="AY1034">
            <v>0</v>
          </cell>
          <cell r="AZ1034">
            <v>0</v>
          </cell>
          <cell r="BA1034">
            <v>0</v>
          </cell>
          <cell r="BB1034">
            <v>0</v>
          </cell>
          <cell r="BC1034">
            <v>0</v>
          </cell>
          <cell r="BD1034">
            <v>0</v>
          </cell>
          <cell r="BE1034">
            <v>0</v>
          </cell>
          <cell r="BF1034">
            <v>0</v>
          </cell>
          <cell r="BG1034">
            <v>0</v>
          </cell>
          <cell r="BH1034">
            <v>0</v>
          </cell>
          <cell r="BI1034">
            <v>0</v>
          </cell>
          <cell r="BJ1034">
            <v>0</v>
          </cell>
          <cell r="BK1034">
            <v>0</v>
          </cell>
          <cell r="BL1034">
            <v>0</v>
          </cell>
          <cell r="BM1034">
            <v>0</v>
          </cell>
          <cell r="BN1034">
            <v>0</v>
          </cell>
          <cell r="BO1034">
            <v>0</v>
          </cell>
          <cell r="BP1034">
            <v>0</v>
          </cell>
          <cell r="BQ1034">
            <v>0</v>
          </cell>
          <cell r="BR1034">
            <v>0</v>
          </cell>
          <cell r="BS1034">
            <v>0</v>
          </cell>
          <cell r="BT1034">
            <v>0</v>
          </cell>
          <cell r="BU1034">
            <v>0</v>
          </cell>
          <cell r="BV1034">
            <v>0</v>
          </cell>
          <cell r="BW1034">
            <v>0</v>
          </cell>
          <cell r="BX1034">
            <v>0</v>
          </cell>
          <cell r="BY1034">
            <v>0</v>
          </cell>
          <cell r="BZ1034">
            <v>0</v>
          </cell>
          <cell r="CA1034">
            <v>0</v>
          </cell>
          <cell r="CB1034">
            <v>0</v>
          </cell>
          <cell r="CC1034">
            <v>0</v>
          </cell>
          <cell r="CD1034">
            <v>0</v>
          </cell>
          <cell r="CE1034">
            <v>0</v>
          </cell>
          <cell r="CF1034">
            <v>0</v>
          </cell>
          <cell r="CG1034">
            <v>0</v>
          </cell>
          <cell r="CH1034">
            <v>0</v>
          </cell>
          <cell r="CI1034">
            <v>0</v>
          </cell>
          <cell r="CJ1034">
            <v>0</v>
          </cell>
          <cell r="CK1034">
            <v>0</v>
          </cell>
          <cell r="CL1034">
            <v>0</v>
          </cell>
          <cell r="CM1034">
            <v>0</v>
          </cell>
          <cell r="CN1034">
            <v>0</v>
          </cell>
          <cell r="CO1034">
            <v>0</v>
          </cell>
          <cell r="CP1034">
            <v>0</v>
          </cell>
          <cell r="CQ1034">
            <v>0</v>
          </cell>
          <cell r="CR1034">
            <v>0</v>
          </cell>
          <cell r="CS1034">
            <v>0</v>
          </cell>
          <cell r="CT1034">
            <v>0</v>
          </cell>
          <cell r="CU1034">
            <v>0</v>
          </cell>
          <cell r="CV1034">
            <v>0</v>
          </cell>
          <cell r="CW1034">
            <v>0</v>
          </cell>
          <cell r="CX1034">
            <v>0</v>
          </cell>
          <cell r="CY1034">
            <v>0</v>
          </cell>
          <cell r="CZ1034">
            <v>0</v>
          </cell>
          <cell r="DA1034">
            <v>0</v>
          </cell>
          <cell r="DB1034">
            <v>0</v>
          </cell>
          <cell r="DC1034">
            <v>0</v>
          </cell>
          <cell r="DD1034">
            <v>0</v>
          </cell>
          <cell r="DE1034">
            <v>0</v>
          </cell>
          <cell r="DF1034">
            <v>0</v>
          </cell>
          <cell r="DG1034">
            <v>0</v>
          </cell>
          <cell r="DH1034">
            <v>0</v>
          </cell>
          <cell r="DI1034">
            <v>0</v>
          </cell>
          <cell r="DJ1034">
            <v>0</v>
          </cell>
          <cell r="DK1034">
            <v>0</v>
          </cell>
          <cell r="DL1034">
            <v>0</v>
          </cell>
          <cell r="DM1034">
            <v>0</v>
          </cell>
          <cell r="DN1034">
            <v>0</v>
          </cell>
          <cell r="DO1034">
            <v>0</v>
          </cell>
          <cell r="DP1034">
            <v>0</v>
          </cell>
          <cell r="DQ1034">
            <v>0</v>
          </cell>
          <cell r="DR1034">
            <v>0</v>
          </cell>
          <cell r="DS1034">
            <v>0</v>
          </cell>
          <cell r="DT1034">
            <v>0</v>
          </cell>
          <cell r="DU1034">
            <v>0</v>
          </cell>
          <cell r="DV1034">
            <v>0</v>
          </cell>
          <cell r="DW1034">
            <v>0</v>
          </cell>
          <cell r="DX1034">
            <v>0</v>
          </cell>
          <cell r="DY1034">
            <v>0</v>
          </cell>
          <cell r="DZ1034">
            <v>0</v>
          </cell>
          <cell r="EA1034">
            <v>0</v>
          </cell>
          <cell r="EB1034">
            <v>0</v>
          </cell>
          <cell r="EC1034">
            <v>0</v>
          </cell>
          <cell r="ED1034">
            <v>0</v>
          </cell>
          <cell r="EE1034">
            <v>0</v>
          </cell>
          <cell r="EF1034">
            <v>0</v>
          </cell>
          <cell r="EG1034">
            <v>0</v>
          </cell>
          <cell r="EH1034">
            <v>0</v>
          </cell>
          <cell r="EI1034">
            <v>0</v>
          </cell>
          <cell r="EJ1034">
            <v>0</v>
          </cell>
          <cell r="EK1034">
            <v>0</v>
          </cell>
          <cell r="EL1034">
            <v>0</v>
          </cell>
          <cell r="EM1034">
            <v>0</v>
          </cell>
          <cell r="EN1034">
            <v>0</v>
          </cell>
        </row>
        <row r="1035">
          <cell r="A1035">
            <v>0</v>
          </cell>
          <cell r="B1035">
            <v>0</v>
          </cell>
          <cell r="C1035">
            <v>0</v>
          </cell>
          <cell r="D1035">
            <v>0</v>
          </cell>
          <cell r="E1035">
            <v>0</v>
          </cell>
          <cell r="F1035">
            <v>0</v>
          </cell>
          <cell r="G1035">
            <v>0</v>
          </cell>
          <cell r="I1035">
            <v>0</v>
          </cell>
          <cell r="J1035">
            <v>0</v>
          </cell>
          <cell r="K1035">
            <v>0</v>
          </cell>
          <cell r="L1035">
            <v>0</v>
          </cell>
          <cell r="M1035">
            <v>0</v>
          </cell>
          <cell r="N1035">
            <v>0</v>
          </cell>
          <cell r="O1035">
            <v>0</v>
          </cell>
          <cell r="P1035">
            <v>0</v>
          </cell>
          <cell r="Q1035">
            <v>0</v>
          </cell>
          <cell r="R1035">
            <v>0</v>
          </cell>
          <cell r="S1035">
            <v>0</v>
          </cell>
          <cell r="T1035">
            <v>0</v>
          </cell>
          <cell r="U1035">
            <v>0</v>
          </cell>
          <cell r="V1035">
            <v>0</v>
          </cell>
          <cell r="W1035">
            <v>0</v>
          </cell>
          <cell r="X1035">
            <v>0</v>
          </cell>
          <cell r="Y1035">
            <v>0</v>
          </cell>
          <cell r="Z1035">
            <v>0</v>
          </cell>
          <cell r="AA1035">
            <v>0</v>
          </cell>
          <cell r="AB1035">
            <v>0</v>
          </cell>
          <cell r="AC1035">
            <v>0</v>
          </cell>
          <cell r="AD1035">
            <v>0</v>
          </cell>
          <cell r="AE1035">
            <v>0</v>
          </cell>
          <cell r="AF1035">
            <v>0</v>
          </cell>
          <cell r="AG1035">
            <v>0</v>
          </cell>
          <cell r="AH1035">
            <v>0</v>
          </cell>
          <cell r="AI1035">
            <v>0</v>
          </cell>
          <cell r="AJ1035">
            <v>0</v>
          </cell>
          <cell r="AK1035">
            <v>0</v>
          </cell>
          <cell r="AL1035">
            <v>0</v>
          </cell>
          <cell r="AM1035">
            <v>0</v>
          </cell>
          <cell r="AN1035">
            <v>0</v>
          </cell>
          <cell r="AO1035">
            <v>0</v>
          </cell>
          <cell r="AP1035">
            <v>0</v>
          </cell>
          <cell r="AQ1035">
            <v>0</v>
          </cell>
          <cell r="AR1035">
            <v>0</v>
          </cell>
          <cell r="AS1035">
            <v>0</v>
          </cell>
          <cell r="AT1035">
            <v>0</v>
          </cell>
          <cell r="AU1035">
            <v>0</v>
          </cell>
          <cell r="AV1035">
            <v>0</v>
          </cell>
          <cell r="AW1035">
            <v>0</v>
          </cell>
          <cell r="AX1035">
            <v>0</v>
          </cell>
          <cell r="AY1035">
            <v>0</v>
          </cell>
          <cell r="AZ1035">
            <v>0</v>
          </cell>
          <cell r="BA1035">
            <v>0</v>
          </cell>
          <cell r="BB1035">
            <v>0</v>
          </cell>
          <cell r="BC1035">
            <v>0</v>
          </cell>
          <cell r="BD1035">
            <v>0</v>
          </cell>
          <cell r="BE1035">
            <v>0</v>
          </cell>
          <cell r="BF1035">
            <v>0</v>
          </cell>
          <cell r="BG1035">
            <v>0</v>
          </cell>
          <cell r="BH1035">
            <v>0</v>
          </cell>
          <cell r="BI1035">
            <v>0</v>
          </cell>
          <cell r="BJ1035">
            <v>0</v>
          </cell>
          <cell r="BK1035">
            <v>0</v>
          </cell>
          <cell r="BL1035">
            <v>0</v>
          </cell>
          <cell r="BM1035">
            <v>0</v>
          </cell>
          <cell r="BN1035">
            <v>0</v>
          </cell>
          <cell r="BO1035">
            <v>0</v>
          </cell>
          <cell r="BP1035">
            <v>0</v>
          </cell>
          <cell r="BQ1035">
            <v>0</v>
          </cell>
          <cell r="BR1035">
            <v>0</v>
          </cell>
          <cell r="BS1035">
            <v>0</v>
          </cell>
          <cell r="BT1035">
            <v>0</v>
          </cell>
          <cell r="BU1035">
            <v>0</v>
          </cell>
          <cell r="BV1035">
            <v>0</v>
          </cell>
          <cell r="BW1035">
            <v>0</v>
          </cell>
          <cell r="BX1035">
            <v>0</v>
          </cell>
          <cell r="BY1035">
            <v>0</v>
          </cell>
          <cell r="BZ1035">
            <v>0</v>
          </cell>
          <cell r="CA1035">
            <v>0</v>
          </cell>
          <cell r="CB1035">
            <v>0</v>
          </cell>
          <cell r="CC1035">
            <v>0</v>
          </cell>
          <cell r="CD1035">
            <v>0</v>
          </cell>
          <cell r="CE1035">
            <v>0</v>
          </cell>
          <cell r="CF1035">
            <v>0</v>
          </cell>
          <cell r="CG1035">
            <v>0</v>
          </cell>
          <cell r="CH1035">
            <v>0</v>
          </cell>
          <cell r="CI1035">
            <v>0</v>
          </cell>
          <cell r="CJ1035">
            <v>0</v>
          </cell>
          <cell r="CK1035">
            <v>0</v>
          </cell>
          <cell r="CL1035">
            <v>0</v>
          </cell>
          <cell r="CM1035">
            <v>0</v>
          </cell>
          <cell r="CN1035">
            <v>0</v>
          </cell>
          <cell r="CO1035">
            <v>0</v>
          </cell>
          <cell r="CP1035">
            <v>0</v>
          </cell>
          <cell r="CQ1035">
            <v>0</v>
          </cell>
          <cell r="CR1035">
            <v>0</v>
          </cell>
          <cell r="CS1035">
            <v>0</v>
          </cell>
          <cell r="CT1035">
            <v>0</v>
          </cell>
          <cell r="CU1035">
            <v>0</v>
          </cell>
          <cell r="CV1035">
            <v>0</v>
          </cell>
          <cell r="CW1035">
            <v>0</v>
          </cell>
          <cell r="CX1035">
            <v>0</v>
          </cell>
          <cell r="CY1035">
            <v>0</v>
          </cell>
          <cell r="CZ1035">
            <v>0</v>
          </cell>
          <cell r="DA1035">
            <v>0</v>
          </cell>
          <cell r="DB1035">
            <v>0</v>
          </cell>
          <cell r="DC1035">
            <v>0</v>
          </cell>
          <cell r="DD1035">
            <v>0</v>
          </cell>
          <cell r="DE1035">
            <v>0</v>
          </cell>
          <cell r="DF1035">
            <v>0</v>
          </cell>
          <cell r="DG1035">
            <v>0</v>
          </cell>
          <cell r="DH1035">
            <v>0</v>
          </cell>
          <cell r="DI1035">
            <v>0</v>
          </cell>
          <cell r="DJ1035">
            <v>0</v>
          </cell>
          <cell r="DK1035">
            <v>0</v>
          </cell>
          <cell r="DL1035">
            <v>0</v>
          </cell>
          <cell r="DM1035">
            <v>0</v>
          </cell>
          <cell r="DN1035">
            <v>0</v>
          </cell>
          <cell r="DO1035">
            <v>0</v>
          </cell>
          <cell r="DP1035">
            <v>0</v>
          </cell>
          <cell r="DQ1035">
            <v>0</v>
          </cell>
          <cell r="DR1035">
            <v>0</v>
          </cell>
          <cell r="DS1035">
            <v>0</v>
          </cell>
          <cell r="DT1035">
            <v>0</v>
          </cell>
          <cell r="DU1035">
            <v>0</v>
          </cell>
          <cell r="DV1035">
            <v>0</v>
          </cell>
          <cell r="DW1035">
            <v>0</v>
          </cell>
          <cell r="DX1035">
            <v>0</v>
          </cell>
          <cell r="DY1035">
            <v>0</v>
          </cell>
          <cell r="DZ1035">
            <v>0</v>
          </cell>
          <cell r="EA1035">
            <v>0</v>
          </cell>
          <cell r="EB1035">
            <v>0</v>
          </cell>
          <cell r="EC1035">
            <v>0</v>
          </cell>
          <cell r="ED1035">
            <v>0</v>
          </cell>
          <cell r="EE1035">
            <v>0</v>
          </cell>
          <cell r="EF1035">
            <v>0</v>
          </cell>
          <cell r="EG1035">
            <v>0</v>
          </cell>
          <cell r="EH1035">
            <v>0</v>
          </cell>
          <cell r="EI1035">
            <v>0</v>
          </cell>
          <cell r="EJ1035">
            <v>0</v>
          </cell>
          <cell r="EK1035">
            <v>0</v>
          </cell>
          <cell r="EL1035">
            <v>0</v>
          </cell>
          <cell r="EM1035">
            <v>0</v>
          </cell>
          <cell r="EN1035">
            <v>0</v>
          </cell>
        </row>
        <row r="1036">
          <cell r="A1036">
            <v>0</v>
          </cell>
          <cell r="B1036">
            <v>0</v>
          </cell>
          <cell r="C1036">
            <v>0</v>
          </cell>
          <cell r="D1036">
            <v>0</v>
          </cell>
          <cell r="E1036">
            <v>0</v>
          </cell>
          <cell r="F1036">
            <v>0</v>
          </cell>
          <cell r="G1036">
            <v>0</v>
          </cell>
          <cell r="I1036">
            <v>0</v>
          </cell>
          <cell r="J1036">
            <v>0</v>
          </cell>
          <cell r="K1036">
            <v>0</v>
          </cell>
          <cell r="L1036">
            <v>0</v>
          </cell>
          <cell r="M1036">
            <v>0</v>
          </cell>
          <cell r="N1036">
            <v>0</v>
          </cell>
          <cell r="O1036">
            <v>0</v>
          </cell>
          <cell r="P1036">
            <v>0</v>
          </cell>
          <cell r="Q1036">
            <v>0</v>
          </cell>
          <cell r="R1036">
            <v>0</v>
          </cell>
          <cell r="S1036">
            <v>0</v>
          </cell>
          <cell r="T1036">
            <v>0</v>
          </cell>
          <cell r="U1036">
            <v>0</v>
          </cell>
          <cell r="V1036">
            <v>0</v>
          </cell>
          <cell r="W1036">
            <v>0</v>
          </cell>
          <cell r="X1036">
            <v>0</v>
          </cell>
          <cell r="Y1036">
            <v>0</v>
          </cell>
          <cell r="Z1036">
            <v>0</v>
          </cell>
          <cell r="AA1036">
            <v>0</v>
          </cell>
          <cell r="AB1036">
            <v>0</v>
          </cell>
          <cell r="AC1036">
            <v>0</v>
          </cell>
          <cell r="AD1036">
            <v>0</v>
          </cell>
          <cell r="AE1036">
            <v>0</v>
          </cell>
          <cell r="AF1036">
            <v>0</v>
          </cell>
          <cell r="AG1036">
            <v>0</v>
          </cell>
          <cell r="AH1036">
            <v>0</v>
          </cell>
          <cell r="AI1036">
            <v>0</v>
          </cell>
          <cell r="AJ1036">
            <v>0</v>
          </cell>
          <cell r="AK1036">
            <v>0</v>
          </cell>
          <cell r="AL1036">
            <v>0</v>
          </cell>
          <cell r="AM1036">
            <v>0</v>
          </cell>
          <cell r="AN1036">
            <v>0</v>
          </cell>
          <cell r="AO1036">
            <v>0</v>
          </cell>
          <cell r="AP1036">
            <v>0</v>
          </cell>
          <cell r="AQ1036">
            <v>0</v>
          </cell>
          <cell r="AR1036">
            <v>0</v>
          </cell>
          <cell r="AS1036">
            <v>0</v>
          </cell>
          <cell r="AT1036">
            <v>0</v>
          </cell>
          <cell r="AU1036">
            <v>0</v>
          </cell>
          <cell r="AV1036">
            <v>0</v>
          </cell>
          <cell r="AW1036">
            <v>0</v>
          </cell>
          <cell r="AX1036">
            <v>0</v>
          </cell>
          <cell r="AY1036">
            <v>0</v>
          </cell>
          <cell r="AZ1036">
            <v>0</v>
          </cell>
          <cell r="BA1036">
            <v>0</v>
          </cell>
          <cell r="BB1036">
            <v>0</v>
          </cell>
          <cell r="BC1036">
            <v>0</v>
          </cell>
          <cell r="BD1036">
            <v>0</v>
          </cell>
          <cell r="BE1036">
            <v>0</v>
          </cell>
          <cell r="BF1036">
            <v>0</v>
          </cell>
          <cell r="BG1036">
            <v>0</v>
          </cell>
          <cell r="BH1036">
            <v>0</v>
          </cell>
          <cell r="BI1036">
            <v>0</v>
          </cell>
          <cell r="BJ1036">
            <v>0</v>
          </cell>
          <cell r="BK1036">
            <v>0</v>
          </cell>
          <cell r="BL1036">
            <v>0</v>
          </cell>
          <cell r="BM1036">
            <v>0</v>
          </cell>
          <cell r="BN1036">
            <v>0</v>
          </cell>
          <cell r="BO1036">
            <v>0</v>
          </cell>
          <cell r="BP1036">
            <v>0</v>
          </cell>
          <cell r="BQ1036">
            <v>0</v>
          </cell>
          <cell r="BR1036">
            <v>0</v>
          </cell>
          <cell r="BS1036">
            <v>0</v>
          </cell>
          <cell r="BT1036">
            <v>0</v>
          </cell>
          <cell r="BU1036">
            <v>0</v>
          </cell>
          <cell r="BV1036">
            <v>0</v>
          </cell>
          <cell r="BW1036">
            <v>0</v>
          </cell>
          <cell r="BX1036">
            <v>0</v>
          </cell>
          <cell r="BY1036">
            <v>0</v>
          </cell>
          <cell r="BZ1036">
            <v>0</v>
          </cell>
          <cell r="CA1036">
            <v>0</v>
          </cell>
          <cell r="CB1036">
            <v>0</v>
          </cell>
          <cell r="CC1036">
            <v>0</v>
          </cell>
          <cell r="CD1036">
            <v>0</v>
          </cell>
          <cell r="CE1036">
            <v>0</v>
          </cell>
          <cell r="CF1036">
            <v>0</v>
          </cell>
          <cell r="CG1036">
            <v>0</v>
          </cell>
          <cell r="CH1036">
            <v>0</v>
          </cell>
          <cell r="CI1036">
            <v>0</v>
          </cell>
          <cell r="CJ1036">
            <v>0</v>
          </cell>
          <cell r="CK1036">
            <v>0</v>
          </cell>
          <cell r="CL1036">
            <v>0</v>
          </cell>
          <cell r="CM1036">
            <v>0</v>
          </cell>
          <cell r="CN1036">
            <v>0</v>
          </cell>
          <cell r="CO1036">
            <v>0</v>
          </cell>
          <cell r="CP1036">
            <v>0</v>
          </cell>
          <cell r="CQ1036">
            <v>0</v>
          </cell>
          <cell r="CR1036">
            <v>0</v>
          </cell>
          <cell r="CS1036">
            <v>0</v>
          </cell>
          <cell r="CT1036">
            <v>0</v>
          </cell>
          <cell r="CU1036">
            <v>0</v>
          </cell>
          <cell r="CV1036">
            <v>0</v>
          </cell>
          <cell r="CW1036">
            <v>0</v>
          </cell>
          <cell r="CX1036">
            <v>0</v>
          </cell>
          <cell r="CY1036">
            <v>0</v>
          </cell>
          <cell r="CZ1036">
            <v>0</v>
          </cell>
          <cell r="DA1036">
            <v>0</v>
          </cell>
          <cell r="DB1036">
            <v>0</v>
          </cell>
          <cell r="DC1036">
            <v>0</v>
          </cell>
          <cell r="DD1036">
            <v>0</v>
          </cell>
          <cell r="DE1036">
            <v>0</v>
          </cell>
          <cell r="DF1036">
            <v>0</v>
          </cell>
          <cell r="DG1036">
            <v>0</v>
          </cell>
          <cell r="DH1036">
            <v>0</v>
          </cell>
          <cell r="DI1036">
            <v>0</v>
          </cell>
          <cell r="DJ1036">
            <v>0</v>
          </cell>
          <cell r="DK1036">
            <v>0</v>
          </cell>
          <cell r="DL1036">
            <v>0</v>
          </cell>
          <cell r="DM1036">
            <v>0</v>
          </cell>
          <cell r="DN1036">
            <v>0</v>
          </cell>
          <cell r="DO1036">
            <v>0</v>
          </cell>
          <cell r="DP1036">
            <v>0</v>
          </cell>
          <cell r="DQ1036">
            <v>0</v>
          </cell>
          <cell r="DR1036">
            <v>0</v>
          </cell>
          <cell r="DS1036">
            <v>0</v>
          </cell>
          <cell r="DT1036">
            <v>0</v>
          </cell>
          <cell r="DU1036">
            <v>0</v>
          </cell>
          <cell r="DV1036">
            <v>0</v>
          </cell>
          <cell r="DW1036">
            <v>0</v>
          </cell>
          <cell r="DX1036">
            <v>0</v>
          </cell>
          <cell r="DY1036">
            <v>0</v>
          </cell>
          <cell r="DZ1036">
            <v>0</v>
          </cell>
          <cell r="EA1036">
            <v>0</v>
          </cell>
          <cell r="EB1036">
            <v>0</v>
          </cell>
          <cell r="EC1036">
            <v>0</v>
          </cell>
          <cell r="ED1036">
            <v>0</v>
          </cell>
          <cell r="EE1036">
            <v>0</v>
          </cell>
          <cell r="EF1036">
            <v>0</v>
          </cell>
          <cell r="EG1036">
            <v>0</v>
          </cell>
          <cell r="EH1036">
            <v>0</v>
          </cell>
          <cell r="EI1036">
            <v>0</v>
          </cell>
          <cell r="EJ1036">
            <v>0</v>
          </cell>
          <cell r="EK1036">
            <v>0</v>
          </cell>
          <cell r="EL1036">
            <v>0</v>
          </cell>
          <cell r="EM1036">
            <v>0</v>
          </cell>
          <cell r="EN1036">
            <v>0</v>
          </cell>
        </row>
        <row r="1037">
          <cell r="A1037">
            <v>0</v>
          </cell>
          <cell r="B1037">
            <v>0</v>
          </cell>
          <cell r="C1037">
            <v>0</v>
          </cell>
          <cell r="D1037">
            <v>0</v>
          </cell>
          <cell r="E1037">
            <v>0</v>
          </cell>
          <cell r="F1037">
            <v>0</v>
          </cell>
          <cell r="G1037">
            <v>0</v>
          </cell>
          <cell r="I1037">
            <v>0</v>
          </cell>
          <cell r="J1037">
            <v>0</v>
          </cell>
          <cell r="K1037">
            <v>0</v>
          </cell>
          <cell r="L1037">
            <v>0</v>
          </cell>
          <cell r="M1037">
            <v>0</v>
          </cell>
          <cell r="N1037">
            <v>0</v>
          </cell>
          <cell r="O1037">
            <v>0</v>
          </cell>
          <cell r="P1037">
            <v>0</v>
          </cell>
          <cell r="Q1037">
            <v>0</v>
          </cell>
          <cell r="R1037">
            <v>0</v>
          </cell>
          <cell r="S1037">
            <v>0</v>
          </cell>
          <cell r="T1037">
            <v>0</v>
          </cell>
          <cell r="U1037">
            <v>0</v>
          </cell>
          <cell r="V1037">
            <v>0</v>
          </cell>
          <cell r="W1037">
            <v>0</v>
          </cell>
          <cell r="X1037">
            <v>0</v>
          </cell>
          <cell r="Y1037">
            <v>0</v>
          </cell>
          <cell r="Z1037">
            <v>0</v>
          </cell>
          <cell r="AA1037">
            <v>0</v>
          </cell>
          <cell r="AB1037">
            <v>0</v>
          </cell>
          <cell r="AC1037">
            <v>0</v>
          </cell>
          <cell r="AD1037">
            <v>0</v>
          </cell>
          <cell r="AE1037">
            <v>0</v>
          </cell>
          <cell r="AF1037">
            <v>0</v>
          </cell>
          <cell r="AG1037">
            <v>0</v>
          </cell>
          <cell r="AH1037">
            <v>0</v>
          </cell>
          <cell r="AI1037">
            <v>0</v>
          </cell>
          <cell r="AJ1037">
            <v>0</v>
          </cell>
          <cell r="AK1037">
            <v>0</v>
          </cell>
          <cell r="AL1037">
            <v>0</v>
          </cell>
          <cell r="AM1037">
            <v>0</v>
          </cell>
          <cell r="AN1037">
            <v>0</v>
          </cell>
          <cell r="AO1037">
            <v>0</v>
          </cell>
          <cell r="AP1037">
            <v>0</v>
          </cell>
          <cell r="AQ1037">
            <v>0</v>
          </cell>
          <cell r="AR1037">
            <v>0</v>
          </cell>
          <cell r="AS1037">
            <v>0</v>
          </cell>
          <cell r="AT1037">
            <v>0</v>
          </cell>
          <cell r="AU1037">
            <v>0</v>
          </cell>
          <cell r="AV1037">
            <v>0</v>
          </cell>
          <cell r="AW1037">
            <v>0</v>
          </cell>
          <cell r="AX1037">
            <v>0</v>
          </cell>
          <cell r="AY1037">
            <v>0</v>
          </cell>
          <cell r="AZ1037">
            <v>0</v>
          </cell>
          <cell r="BA1037">
            <v>0</v>
          </cell>
          <cell r="BB1037">
            <v>0</v>
          </cell>
          <cell r="BC1037">
            <v>0</v>
          </cell>
          <cell r="BD1037">
            <v>0</v>
          </cell>
          <cell r="BE1037">
            <v>0</v>
          </cell>
          <cell r="BF1037">
            <v>0</v>
          </cell>
          <cell r="BG1037">
            <v>0</v>
          </cell>
          <cell r="BH1037">
            <v>0</v>
          </cell>
          <cell r="BI1037">
            <v>0</v>
          </cell>
          <cell r="BJ1037">
            <v>0</v>
          </cell>
          <cell r="BK1037">
            <v>0</v>
          </cell>
          <cell r="BL1037">
            <v>0</v>
          </cell>
          <cell r="BM1037">
            <v>0</v>
          </cell>
          <cell r="BN1037">
            <v>0</v>
          </cell>
          <cell r="BO1037">
            <v>0</v>
          </cell>
          <cell r="BP1037">
            <v>0</v>
          </cell>
          <cell r="BQ1037">
            <v>0</v>
          </cell>
          <cell r="BR1037">
            <v>0</v>
          </cell>
          <cell r="BS1037">
            <v>0</v>
          </cell>
          <cell r="BT1037">
            <v>0</v>
          </cell>
          <cell r="BU1037">
            <v>0</v>
          </cell>
          <cell r="BV1037">
            <v>0</v>
          </cell>
          <cell r="BW1037">
            <v>0</v>
          </cell>
          <cell r="BX1037">
            <v>0</v>
          </cell>
          <cell r="BY1037">
            <v>0</v>
          </cell>
          <cell r="BZ1037">
            <v>0</v>
          </cell>
          <cell r="CA1037">
            <v>0</v>
          </cell>
          <cell r="CB1037">
            <v>0</v>
          </cell>
          <cell r="CC1037">
            <v>0</v>
          </cell>
          <cell r="CD1037">
            <v>0</v>
          </cell>
          <cell r="CE1037">
            <v>0</v>
          </cell>
          <cell r="CF1037">
            <v>0</v>
          </cell>
          <cell r="CG1037">
            <v>0</v>
          </cell>
          <cell r="CH1037">
            <v>0</v>
          </cell>
          <cell r="CI1037">
            <v>0</v>
          </cell>
          <cell r="CJ1037">
            <v>0</v>
          </cell>
          <cell r="CK1037">
            <v>0</v>
          </cell>
          <cell r="CL1037">
            <v>0</v>
          </cell>
          <cell r="CM1037">
            <v>0</v>
          </cell>
          <cell r="CN1037">
            <v>0</v>
          </cell>
          <cell r="CO1037">
            <v>0</v>
          </cell>
          <cell r="CP1037">
            <v>0</v>
          </cell>
          <cell r="CQ1037">
            <v>0</v>
          </cell>
          <cell r="CR1037">
            <v>0</v>
          </cell>
          <cell r="CS1037">
            <v>0</v>
          </cell>
          <cell r="CT1037">
            <v>0</v>
          </cell>
          <cell r="CU1037">
            <v>0</v>
          </cell>
          <cell r="CV1037">
            <v>0</v>
          </cell>
          <cell r="CW1037">
            <v>0</v>
          </cell>
          <cell r="CX1037">
            <v>0</v>
          </cell>
          <cell r="CY1037">
            <v>0</v>
          </cell>
          <cell r="CZ1037">
            <v>0</v>
          </cell>
          <cell r="DA1037">
            <v>0</v>
          </cell>
          <cell r="DB1037">
            <v>0</v>
          </cell>
          <cell r="DC1037">
            <v>0</v>
          </cell>
          <cell r="DD1037">
            <v>0</v>
          </cell>
          <cell r="DE1037">
            <v>0</v>
          </cell>
          <cell r="DF1037">
            <v>0</v>
          </cell>
          <cell r="DG1037">
            <v>0</v>
          </cell>
          <cell r="DH1037">
            <v>0</v>
          </cell>
          <cell r="DI1037">
            <v>0</v>
          </cell>
          <cell r="DJ1037">
            <v>0</v>
          </cell>
          <cell r="DK1037">
            <v>0</v>
          </cell>
          <cell r="DL1037">
            <v>0</v>
          </cell>
          <cell r="DM1037">
            <v>0</v>
          </cell>
          <cell r="DN1037">
            <v>0</v>
          </cell>
          <cell r="DO1037">
            <v>0</v>
          </cell>
          <cell r="DP1037">
            <v>0</v>
          </cell>
          <cell r="DQ1037">
            <v>0</v>
          </cell>
          <cell r="DR1037">
            <v>0</v>
          </cell>
          <cell r="DS1037">
            <v>0</v>
          </cell>
          <cell r="DT1037">
            <v>0</v>
          </cell>
          <cell r="DU1037">
            <v>0</v>
          </cell>
          <cell r="DV1037">
            <v>0</v>
          </cell>
          <cell r="DW1037">
            <v>0</v>
          </cell>
          <cell r="DX1037">
            <v>0</v>
          </cell>
          <cell r="DY1037">
            <v>0</v>
          </cell>
          <cell r="DZ1037">
            <v>0</v>
          </cell>
          <cell r="EA1037">
            <v>0</v>
          </cell>
          <cell r="EB1037">
            <v>0</v>
          </cell>
          <cell r="EC1037">
            <v>0</v>
          </cell>
          <cell r="ED1037">
            <v>0</v>
          </cell>
          <cell r="EE1037">
            <v>0</v>
          </cell>
          <cell r="EF1037">
            <v>0</v>
          </cell>
          <cell r="EG1037">
            <v>0</v>
          </cell>
          <cell r="EH1037">
            <v>0</v>
          </cell>
          <cell r="EI1037">
            <v>0</v>
          </cell>
          <cell r="EJ1037">
            <v>0</v>
          </cell>
          <cell r="EK1037">
            <v>0</v>
          </cell>
          <cell r="EL1037">
            <v>0</v>
          </cell>
          <cell r="EM1037">
            <v>0</v>
          </cell>
          <cell r="EN1037">
            <v>0</v>
          </cell>
        </row>
        <row r="1038">
          <cell r="A1038">
            <v>0</v>
          </cell>
          <cell r="B1038">
            <v>0</v>
          </cell>
          <cell r="C1038">
            <v>0</v>
          </cell>
          <cell r="D1038">
            <v>0</v>
          </cell>
          <cell r="E1038">
            <v>0</v>
          </cell>
          <cell r="F1038">
            <v>0</v>
          </cell>
          <cell r="G1038">
            <v>0</v>
          </cell>
          <cell r="I1038">
            <v>0</v>
          </cell>
          <cell r="J1038">
            <v>0</v>
          </cell>
          <cell r="K1038">
            <v>0</v>
          </cell>
          <cell r="L1038">
            <v>0</v>
          </cell>
          <cell r="M1038">
            <v>0</v>
          </cell>
          <cell r="N1038">
            <v>0</v>
          </cell>
          <cell r="O1038">
            <v>0</v>
          </cell>
          <cell r="P1038">
            <v>0</v>
          </cell>
          <cell r="Q1038">
            <v>0</v>
          </cell>
          <cell r="R1038">
            <v>0</v>
          </cell>
          <cell r="S1038">
            <v>0</v>
          </cell>
          <cell r="T1038">
            <v>0</v>
          </cell>
          <cell r="U1038">
            <v>0</v>
          </cell>
          <cell r="V1038">
            <v>0</v>
          </cell>
          <cell r="W1038">
            <v>0</v>
          </cell>
          <cell r="X1038">
            <v>0</v>
          </cell>
          <cell r="Y1038">
            <v>0</v>
          </cell>
          <cell r="Z1038">
            <v>0</v>
          </cell>
          <cell r="AA1038">
            <v>0</v>
          </cell>
          <cell r="AB1038">
            <v>0</v>
          </cell>
          <cell r="AC1038">
            <v>0</v>
          </cell>
          <cell r="AD1038">
            <v>0</v>
          </cell>
          <cell r="AE1038">
            <v>0</v>
          </cell>
          <cell r="AF1038">
            <v>0</v>
          </cell>
          <cell r="AG1038">
            <v>0</v>
          </cell>
          <cell r="AH1038">
            <v>0</v>
          </cell>
          <cell r="AI1038">
            <v>0</v>
          </cell>
          <cell r="AJ1038">
            <v>0</v>
          </cell>
          <cell r="AK1038">
            <v>0</v>
          </cell>
          <cell r="AL1038">
            <v>0</v>
          </cell>
          <cell r="AM1038">
            <v>0</v>
          </cell>
          <cell r="AN1038">
            <v>0</v>
          </cell>
          <cell r="AO1038">
            <v>0</v>
          </cell>
          <cell r="AP1038">
            <v>0</v>
          </cell>
          <cell r="AQ1038">
            <v>0</v>
          </cell>
          <cell r="AR1038">
            <v>0</v>
          </cell>
          <cell r="AS1038">
            <v>0</v>
          </cell>
          <cell r="AT1038">
            <v>0</v>
          </cell>
          <cell r="AU1038">
            <v>0</v>
          </cell>
          <cell r="AV1038">
            <v>0</v>
          </cell>
          <cell r="AW1038">
            <v>0</v>
          </cell>
          <cell r="AX1038">
            <v>0</v>
          </cell>
          <cell r="AY1038">
            <v>0</v>
          </cell>
          <cell r="AZ1038">
            <v>0</v>
          </cell>
          <cell r="BA1038">
            <v>0</v>
          </cell>
          <cell r="BB1038">
            <v>0</v>
          </cell>
          <cell r="BC1038">
            <v>0</v>
          </cell>
          <cell r="BD1038">
            <v>0</v>
          </cell>
          <cell r="BE1038">
            <v>0</v>
          </cell>
          <cell r="BF1038">
            <v>0</v>
          </cell>
          <cell r="BG1038">
            <v>0</v>
          </cell>
          <cell r="BH1038">
            <v>0</v>
          </cell>
          <cell r="BI1038">
            <v>0</v>
          </cell>
          <cell r="BJ1038">
            <v>0</v>
          </cell>
          <cell r="BK1038">
            <v>0</v>
          </cell>
          <cell r="BL1038">
            <v>0</v>
          </cell>
          <cell r="BM1038">
            <v>0</v>
          </cell>
          <cell r="BN1038">
            <v>0</v>
          </cell>
          <cell r="BO1038">
            <v>0</v>
          </cell>
          <cell r="BP1038">
            <v>0</v>
          </cell>
          <cell r="BQ1038">
            <v>0</v>
          </cell>
          <cell r="BR1038">
            <v>0</v>
          </cell>
          <cell r="BS1038">
            <v>0</v>
          </cell>
          <cell r="BT1038">
            <v>0</v>
          </cell>
          <cell r="BU1038">
            <v>0</v>
          </cell>
          <cell r="BV1038">
            <v>0</v>
          </cell>
          <cell r="BW1038">
            <v>0</v>
          </cell>
          <cell r="BX1038">
            <v>0</v>
          </cell>
          <cell r="BY1038">
            <v>0</v>
          </cell>
          <cell r="BZ1038">
            <v>0</v>
          </cell>
          <cell r="CA1038">
            <v>0</v>
          </cell>
          <cell r="CB1038">
            <v>0</v>
          </cell>
          <cell r="CC1038">
            <v>0</v>
          </cell>
          <cell r="CD1038">
            <v>0</v>
          </cell>
          <cell r="CE1038">
            <v>0</v>
          </cell>
          <cell r="CF1038">
            <v>0</v>
          </cell>
          <cell r="CG1038">
            <v>0</v>
          </cell>
          <cell r="CH1038">
            <v>0</v>
          </cell>
          <cell r="CI1038">
            <v>0</v>
          </cell>
          <cell r="CJ1038">
            <v>0</v>
          </cell>
          <cell r="CK1038">
            <v>0</v>
          </cell>
          <cell r="CL1038">
            <v>0</v>
          </cell>
          <cell r="CM1038">
            <v>0</v>
          </cell>
          <cell r="CN1038">
            <v>0</v>
          </cell>
          <cell r="CO1038">
            <v>0</v>
          </cell>
          <cell r="CP1038">
            <v>0</v>
          </cell>
          <cell r="CQ1038">
            <v>0</v>
          </cell>
          <cell r="CR1038">
            <v>0</v>
          </cell>
          <cell r="CS1038">
            <v>0</v>
          </cell>
          <cell r="CT1038">
            <v>0</v>
          </cell>
          <cell r="CU1038">
            <v>0</v>
          </cell>
          <cell r="CV1038">
            <v>0</v>
          </cell>
          <cell r="CW1038">
            <v>0</v>
          </cell>
          <cell r="CX1038">
            <v>0</v>
          </cell>
          <cell r="CY1038">
            <v>0</v>
          </cell>
          <cell r="CZ1038">
            <v>0</v>
          </cell>
          <cell r="DA1038">
            <v>0</v>
          </cell>
          <cell r="DB1038">
            <v>0</v>
          </cell>
          <cell r="DC1038">
            <v>0</v>
          </cell>
          <cell r="DD1038">
            <v>0</v>
          </cell>
          <cell r="DE1038">
            <v>0</v>
          </cell>
          <cell r="DF1038">
            <v>0</v>
          </cell>
          <cell r="DG1038">
            <v>0</v>
          </cell>
          <cell r="DH1038">
            <v>0</v>
          </cell>
          <cell r="DI1038">
            <v>0</v>
          </cell>
          <cell r="DJ1038">
            <v>0</v>
          </cell>
          <cell r="DK1038">
            <v>0</v>
          </cell>
          <cell r="DL1038">
            <v>0</v>
          </cell>
          <cell r="DM1038">
            <v>0</v>
          </cell>
          <cell r="DN1038">
            <v>0</v>
          </cell>
          <cell r="DO1038">
            <v>0</v>
          </cell>
          <cell r="DP1038">
            <v>0</v>
          </cell>
          <cell r="DQ1038">
            <v>0</v>
          </cell>
          <cell r="DR1038">
            <v>0</v>
          </cell>
          <cell r="DS1038">
            <v>0</v>
          </cell>
          <cell r="DT1038">
            <v>0</v>
          </cell>
          <cell r="DU1038">
            <v>0</v>
          </cell>
          <cell r="DV1038">
            <v>0</v>
          </cell>
          <cell r="DW1038">
            <v>0</v>
          </cell>
          <cell r="DX1038">
            <v>0</v>
          </cell>
          <cell r="DY1038">
            <v>0</v>
          </cell>
          <cell r="DZ1038">
            <v>0</v>
          </cell>
          <cell r="EA1038">
            <v>0</v>
          </cell>
          <cell r="EB1038">
            <v>0</v>
          </cell>
          <cell r="EC1038">
            <v>0</v>
          </cell>
          <cell r="ED1038">
            <v>0</v>
          </cell>
          <cell r="EE1038">
            <v>0</v>
          </cell>
          <cell r="EF1038">
            <v>0</v>
          </cell>
          <cell r="EG1038">
            <v>0</v>
          </cell>
          <cell r="EH1038">
            <v>0</v>
          </cell>
          <cell r="EI1038">
            <v>0</v>
          </cell>
          <cell r="EJ1038">
            <v>0</v>
          </cell>
          <cell r="EK1038">
            <v>0</v>
          </cell>
          <cell r="EL1038">
            <v>0</v>
          </cell>
          <cell r="EM1038">
            <v>0</v>
          </cell>
          <cell r="EN1038">
            <v>0</v>
          </cell>
        </row>
        <row r="1039">
          <cell r="A1039">
            <v>0</v>
          </cell>
          <cell r="B1039">
            <v>0</v>
          </cell>
          <cell r="C1039">
            <v>0</v>
          </cell>
          <cell r="D1039">
            <v>0</v>
          </cell>
          <cell r="E1039">
            <v>0</v>
          </cell>
          <cell r="F1039">
            <v>0</v>
          </cell>
          <cell r="G1039">
            <v>0</v>
          </cell>
          <cell r="I1039">
            <v>0</v>
          </cell>
          <cell r="J1039">
            <v>0</v>
          </cell>
          <cell r="K1039">
            <v>0</v>
          </cell>
          <cell r="L1039">
            <v>0</v>
          </cell>
          <cell r="M1039">
            <v>0</v>
          </cell>
          <cell r="N1039">
            <v>0</v>
          </cell>
          <cell r="O1039">
            <v>0</v>
          </cell>
          <cell r="P1039">
            <v>0</v>
          </cell>
          <cell r="Q1039">
            <v>0</v>
          </cell>
          <cell r="R1039">
            <v>0</v>
          </cell>
          <cell r="S1039">
            <v>0</v>
          </cell>
          <cell r="T1039">
            <v>0</v>
          </cell>
          <cell r="U1039">
            <v>0</v>
          </cell>
          <cell r="V1039">
            <v>0</v>
          </cell>
          <cell r="W1039">
            <v>0</v>
          </cell>
          <cell r="X1039">
            <v>0</v>
          </cell>
          <cell r="Y1039">
            <v>0</v>
          </cell>
          <cell r="Z1039">
            <v>0</v>
          </cell>
          <cell r="AA1039">
            <v>0</v>
          </cell>
          <cell r="AB1039">
            <v>0</v>
          </cell>
          <cell r="AC1039">
            <v>0</v>
          </cell>
          <cell r="AD1039">
            <v>0</v>
          </cell>
          <cell r="AE1039">
            <v>0</v>
          </cell>
          <cell r="AF1039">
            <v>0</v>
          </cell>
          <cell r="AG1039">
            <v>0</v>
          </cell>
          <cell r="AH1039">
            <v>0</v>
          </cell>
          <cell r="AI1039">
            <v>0</v>
          </cell>
          <cell r="AJ1039">
            <v>0</v>
          </cell>
          <cell r="AK1039">
            <v>0</v>
          </cell>
          <cell r="AL1039">
            <v>0</v>
          </cell>
          <cell r="AM1039">
            <v>0</v>
          </cell>
          <cell r="AN1039">
            <v>0</v>
          </cell>
          <cell r="AO1039">
            <v>0</v>
          </cell>
          <cell r="AP1039">
            <v>0</v>
          </cell>
          <cell r="AQ1039">
            <v>0</v>
          </cell>
          <cell r="AR1039">
            <v>0</v>
          </cell>
          <cell r="AS1039">
            <v>0</v>
          </cell>
          <cell r="AT1039">
            <v>0</v>
          </cell>
          <cell r="AU1039">
            <v>0</v>
          </cell>
          <cell r="AV1039">
            <v>0</v>
          </cell>
          <cell r="AW1039">
            <v>0</v>
          </cell>
          <cell r="AX1039">
            <v>0</v>
          </cell>
          <cell r="AY1039">
            <v>0</v>
          </cell>
          <cell r="AZ1039">
            <v>0</v>
          </cell>
          <cell r="BA1039">
            <v>0</v>
          </cell>
          <cell r="BB1039">
            <v>0</v>
          </cell>
          <cell r="BC1039">
            <v>0</v>
          </cell>
          <cell r="BD1039">
            <v>0</v>
          </cell>
          <cell r="BE1039">
            <v>0</v>
          </cell>
          <cell r="BF1039">
            <v>0</v>
          </cell>
          <cell r="BG1039">
            <v>0</v>
          </cell>
          <cell r="BH1039">
            <v>0</v>
          </cell>
          <cell r="BI1039">
            <v>0</v>
          </cell>
          <cell r="BJ1039">
            <v>0</v>
          </cell>
          <cell r="BK1039">
            <v>0</v>
          </cell>
          <cell r="BL1039">
            <v>0</v>
          </cell>
          <cell r="BM1039">
            <v>0</v>
          </cell>
          <cell r="BN1039">
            <v>0</v>
          </cell>
          <cell r="BO1039">
            <v>0</v>
          </cell>
          <cell r="BP1039">
            <v>0</v>
          </cell>
          <cell r="BQ1039">
            <v>0</v>
          </cell>
          <cell r="BR1039">
            <v>0</v>
          </cell>
          <cell r="BS1039">
            <v>0</v>
          </cell>
          <cell r="BT1039">
            <v>0</v>
          </cell>
          <cell r="BU1039">
            <v>0</v>
          </cell>
          <cell r="BV1039">
            <v>0</v>
          </cell>
          <cell r="BW1039">
            <v>0</v>
          </cell>
          <cell r="BX1039">
            <v>0</v>
          </cell>
          <cell r="BY1039">
            <v>0</v>
          </cell>
          <cell r="BZ1039">
            <v>0</v>
          </cell>
          <cell r="CA1039">
            <v>0</v>
          </cell>
          <cell r="CB1039">
            <v>0</v>
          </cell>
          <cell r="CC1039">
            <v>0</v>
          </cell>
          <cell r="CD1039">
            <v>0</v>
          </cell>
          <cell r="CE1039">
            <v>0</v>
          </cell>
          <cell r="CF1039">
            <v>0</v>
          </cell>
          <cell r="CG1039">
            <v>0</v>
          </cell>
          <cell r="CH1039">
            <v>0</v>
          </cell>
          <cell r="CI1039">
            <v>0</v>
          </cell>
          <cell r="CJ1039">
            <v>0</v>
          </cell>
          <cell r="CK1039">
            <v>0</v>
          </cell>
          <cell r="CL1039">
            <v>0</v>
          </cell>
          <cell r="CM1039">
            <v>0</v>
          </cell>
          <cell r="CN1039">
            <v>0</v>
          </cell>
          <cell r="CO1039">
            <v>0</v>
          </cell>
          <cell r="CP1039">
            <v>0</v>
          </cell>
          <cell r="CQ1039">
            <v>0</v>
          </cell>
          <cell r="CR1039">
            <v>0</v>
          </cell>
          <cell r="CS1039">
            <v>0</v>
          </cell>
          <cell r="CT1039">
            <v>0</v>
          </cell>
          <cell r="CU1039">
            <v>0</v>
          </cell>
          <cell r="CV1039">
            <v>0</v>
          </cell>
          <cell r="CW1039">
            <v>0</v>
          </cell>
          <cell r="CX1039">
            <v>0</v>
          </cell>
          <cell r="CY1039">
            <v>0</v>
          </cell>
          <cell r="CZ1039">
            <v>0</v>
          </cell>
          <cell r="DA1039">
            <v>0</v>
          </cell>
          <cell r="DB1039">
            <v>0</v>
          </cell>
          <cell r="DC1039">
            <v>0</v>
          </cell>
          <cell r="DD1039">
            <v>0</v>
          </cell>
          <cell r="DE1039">
            <v>0</v>
          </cell>
          <cell r="DF1039">
            <v>0</v>
          </cell>
          <cell r="DG1039">
            <v>0</v>
          </cell>
          <cell r="DH1039">
            <v>0</v>
          </cell>
          <cell r="DI1039">
            <v>0</v>
          </cell>
          <cell r="DJ1039">
            <v>0</v>
          </cell>
          <cell r="DK1039">
            <v>0</v>
          </cell>
          <cell r="DL1039">
            <v>0</v>
          </cell>
          <cell r="DM1039">
            <v>0</v>
          </cell>
          <cell r="DN1039">
            <v>0</v>
          </cell>
          <cell r="DO1039">
            <v>0</v>
          </cell>
          <cell r="DP1039">
            <v>0</v>
          </cell>
          <cell r="DQ1039">
            <v>0</v>
          </cell>
          <cell r="DR1039">
            <v>0</v>
          </cell>
          <cell r="DS1039">
            <v>0</v>
          </cell>
          <cell r="DT1039">
            <v>0</v>
          </cell>
          <cell r="DU1039">
            <v>0</v>
          </cell>
          <cell r="DV1039">
            <v>0</v>
          </cell>
          <cell r="DW1039">
            <v>0</v>
          </cell>
          <cell r="DX1039">
            <v>0</v>
          </cell>
          <cell r="DY1039">
            <v>0</v>
          </cell>
          <cell r="DZ1039">
            <v>0</v>
          </cell>
          <cell r="EA1039">
            <v>0</v>
          </cell>
          <cell r="EB1039">
            <v>0</v>
          </cell>
          <cell r="EC1039">
            <v>0</v>
          </cell>
          <cell r="ED1039">
            <v>0</v>
          </cell>
          <cell r="EE1039">
            <v>0</v>
          </cell>
          <cell r="EF1039">
            <v>0</v>
          </cell>
          <cell r="EG1039">
            <v>0</v>
          </cell>
          <cell r="EH1039">
            <v>0</v>
          </cell>
          <cell r="EI1039">
            <v>0</v>
          </cell>
          <cell r="EJ1039">
            <v>0</v>
          </cell>
          <cell r="EK1039">
            <v>0</v>
          </cell>
          <cell r="EL1039">
            <v>0</v>
          </cell>
          <cell r="EM1039">
            <v>0</v>
          </cell>
          <cell r="EN1039">
            <v>0</v>
          </cell>
        </row>
        <row r="1040">
          <cell r="A1040">
            <v>0</v>
          </cell>
          <cell r="B1040">
            <v>0</v>
          </cell>
          <cell r="C1040">
            <v>0</v>
          </cell>
          <cell r="D1040">
            <v>0</v>
          </cell>
          <cell r="E1040">
            <v>0</v>
          </cell>
          <cell r="F1040">
            <v>0</v>
          </cell>
          <cell r="G1040">
            <v>0</v>
          </cell>
          <cell r="I1040">
            <v>0</v>
          </cell>
          <cell r="J1040">
            <v>0</v>
          </cell>
          <cell r="K1040">
            <v>0</v>
          </cell>
          <cell r="L1040">
            <v>0</v>
          </cell>
          <cell r="M1040">
            <v>0</v>
          </cell>
          <cell r="N1040">
            <v>0</v>
          </cell>
          <cell r="O1040">
            <v>0</v>
          </cell>
          <cell r="P1040">
            <v>0</v>
          </cell>
          <cell r="Q1040">
            <v>0</v>
          </cell>
          <cell r="R1040">
            <v>0</v>
          </cell>
          <cell r="S1040">
            <v>0</v>
          </cell>
          <cell r="T1040">
            <v>0</v>
          </cell>
          <cell r="U1040">
            <v>0</v>
          </cell>
          <cell r="V1040">
            <v>0</v>
          </cell>
          <cell r="W1040">
            <v>0</v>
          </cell>
          <cell r="X1040">
            <v>0</v>
          </cell>
          <cell r="Y1040">
            <v>0</v>
          </cell>
          <cell r="Z1040">
            <v>0</v>
          </cell>
          <cell r="AA1040">
            <v>0</v>
          </cell>
          <cell r="AB1040">
            <v>0</v>
          </cell>
          <cell r="AC1040">
            <v>0</v>
          </cell>
          <cell r="AD1040">
            <v>0</v>
          </cell>
          <cell r="AE1040">
            <v>0</v>
          </cell>
          <cell r="AF1040">
            <v>0</v>
          </cell>
          <cell r="AG1040">
            <v>0</v>
          </cell>
          <cell r="AH1040">
            <v>0</v>
          </cell>
          <cell r="AI1040">
            <v>0</v>
          </cell>
          <cell r="AJ1040">
            <v>0</v>
          </cell>
          <cell r="AK1040">
            <v>0</v>
          </cell>
          <cell r="AL1040">
            <v>0</v>
          </cell>
          <cell r="AM1040">
            <v>0</v>
          </cell>
          <cell r="AN1040">
            <v>0</v>
          </cell>
          <cell r="AO1040">
            <v>0</v>
          </cell>
          <cell r="AP1040">
            <v>0</v>
          </cell>
          <cell r="AQ1040">
            <v>0</v>
          </cell>
          <cell r="AR1040">
            <v>0</v>
          </cell>
          <cell r="AS1040">
            <v>0</v>
          </cell>
          <cell r="AT1040">
            <v>0</v>
          </cell>
          <cell r="AU1040">
            <v>0</v>
          </cell>
          <cell r="AV1040">
            <v>0</v>
          </cell>
          <cell r="AW1040">
            <v>0</v>
          </cell>
          <cell r="AX1040">
            <v>0</v>
          </cell>
          <cell r="AY1040">
            <v>0</v>
          </cell>
          <cell r="AZ1040">
            <v>0</v>
          </cell>
          <cell r="BA1040">
            <v>0</v>
          </cell>
          <cell r="BB1040">
            <v>0</v>
          </cell>
          <cell r="BC1040">
            <v>0</v>
          </cell>
          <cell r="BD1040">
            <v>0</v>
          </cell>
          <cell r="BE1040">
            <v>0</v>
          </cell>
          <cell r="BF1040">
            <v>0</v>
          </cell>
          <cell r="BG1040">
            <v>0</v>
          </cell>
          <cell r="BH1040">
            <v>0</v>
          </cell>
          <cell r="BI1040">
            <v>0</v>
          </cell>
          <cell r="BJ1040">
            <v>0</v>
          </cell>
          <cell r="BK1040">
            <v>0</v>
          </cell>
          <cell r="BL1040">
            <v>0</v>
          </cell>
          <cell r="BM1040">
            <v>0</v>
          </cell>
          <cell r="BN1040">
            <v>0</v>
          </cell>
          <cell r="BO1040">
            <v>0</v>
          </cell>
          <cell r="BP1040">
            <v>0</v>
          </cell>
          <cell r="BQ1040">
            <v>0</v>
          </cell>
          <cell r="BR1040">
            <v>0</v>
          </cell>
          <cell r="BS1040">
            <v>0</v>
          </cell>
          <cell r="BT1040">
            <v>0</v>
          </cell>
          <cell r="BU1040">
            <v>0</v>
          </cell>
          <cell r="BV1040">
            <v>0</v>
          </cell>
          <cell r="BW1040">
            <v>0</v>
          </cell>
          <cell r="BX1040">
            <v>0</v>
          </cell>
          <cell r="BY1040">
            <v>0</v>
          </cell>
          <cell r="BZ1040">
            <v>0</v>
          </cell>
          <cell r="CA1040">
            <v>0</v>
          </cell>
          <cell r="CB1040">
            <v>0</v>
          </cell>
          <cell r="CC1040">
            <v>0</v>
          </cell>
          <cell r="CD1040">
            <v>0</v>
          </cell>
          <cell r="CE1040">
            <v>0</v>
          </cell>
          <cell r="CF1040">
            <v>0</v>
          </cell>
          <cell r="CG1040">
            <v>0</v>
          </cell>
          <cell r="CH1040">
            <v>0</v>
          </cell>
          <cell r="CI1040">
            <v>0</v>
          </cell>
          <cell r="CJ1040">
            <v>0</v>
          </cell>
          <cell r="CK1040">
            <v>0</v>
          </cell>
          <cell r="CL1040">
            <v>0</v>
          </cell>
          <cell r="CM1040">
            <v>0</v>
          </cell>
          <cell r="CN1040">
            <v>0</v>
          </cell>
          <cell r="CO1040">
            <v>0</v>
          </cell>
          <cell r="CP1040">
            <v>0</v>
          </cell>
          <cell r="CQ1040">
            <v>0</v>
          </cell>
          <cell r="CR1040">
            <v>0</v>
          </cell>
          <cell r="CS1040">
            <v>0</v>
          </cell>
          <cell r="CT1040">
            <v>0</v>
          </cell>
          <cell r="CU1040">
            <v>0</v>
          </cell>
          <cell r="CV1040">
            <v>0</v>
          </cell>
          <cell r="CW1040">
            <v>0</v>
          </cell>
          <cell r="CX1040">
            <v>0</v>
          </cell>
          <cell r="CY1040">
            <v>0</v>
          </cell>
          <cell r="CZ1040">
            <v>0</v>
          </cell>
          <cell r="DA1040">
            <v>0</v>
          </cell>
          <cell r="DB1040">
            <v>0</v>
          </cell>
          <cell r="DC1040">
            <v>0</v>
          </cell>
          <cell r="DD1040">
            <v>0</v>
          </cell>
          <cell r="DE1040">
            <v>0</v>
          </cell>
          <cell r="DF1040">
            <v>0</v>
          </cell>
          <cell r="DG1040">
            <v>0</v>
          </cell>
          <cell r="DH1040">
            <v>0</v>
          </cell>
          <cell r="DI1040">
            <v>0</v>
          </cell>
          <cell r="DJ1040">
            <v>0</v>
          </cell>
          <cell r="DK1040">
            <v>0</v>
          </cell>
          <cell r="DL1040">
            <v>0</v>
          </cell>
          <cell r="DM1040">
            <v>0</v>
          </cell>
          <cell r="DN1040">
            <v>0</v>
          </cell>
          <cell r="DO1040">
            <v>0</v>
          </cell>
          <cell r="DP1040">
            <v>0</v>
          </cell>
          <cell r="DQ1040">
            <v>0</v>
          </cell>
          <cell r="DR1040">
            <v>0</v>
          </cell>
          <cell r="DS1040">
            <v>0</v>
          </cell>
          <cell r="DT1040">
            <v>0</v>
          </cell>
          <cell r="DU1040">
            <v>0</v>
          </cell>
          <cell r="DV1040">
            <v>0</v>
          </cell>
          <cell r="DW1040">
            <v>0</v>
          </cell>
          <cell r="DX1040">
            <v>0</v>
          </cell>
          <cell r="DY1040">
            <v>0</v>
          </cell>
          <cell r="DZ1040">
            <v>0</v>
          </cell>
          <cell r="EA1040">
            <v>0</v>
          </cell>
          <cell r="EB1040">
            <v>0</v>
          </cell>
          <cell r="EC1040">
            <v>0</v>
          </cell>
          <cell r="ED1040">
            <v>0</v>
          </cell>
          <cell r="EE1040">
            <v>0</v>
          </cell>
          <cell r="EF1040">
            <v>0</v>
          </cell>
          <cell r="EG1040">
            <v>0</v>
          </cell>
          <cell r="EH1040">
            <v>0</v>
          </cell>
          <cell r="EI1040">
            <v>0</v>
          </cell>
          <cell r="EJ1040">
            <v>0</v>
          </cell>
          <cell r="EK1040">
            <v>0</v>
          </cell>
          <cell r="EL1040">
            <v>0</v>
          </cell>
          <cell r="EM1040">
            <v>0</v>
          </cell>
          <cell r="EN1040">
            <v>0</v>
          </cell>
        </row>
        <row r="1041">
          <cell r="A1041">
            <v>0</v>
          </cell>
          <cell r="B1041">
            <v>0</v>
          </cell>
          <cell r="C1041">
            <v>0</v>
          </cell>
          <cell r="D1041">
            <v>0</v>
          </cell>
          <cell r="E1041">
            <v>0</v>
          </cell>
          <cell r="F1041">
            <v>0</v>
          </cell>
          <cell r="G1041">
            <v>0</v>
          </cell>
          <cell r="I1041">
            <v>0</v>
          </cell>
          <cell r="J1041">
            <v>0</v>
          </cell>
          <cell r="K1041">
            <v>0</v>
          </cell>
          <cell r="L1041">
            <v>0</v>
          </cell>
          <cell r="M1041">
            <v>0</v>
          </cell>
          <cell r="N1041">
            <v>0</v>
          </cell>
          <cell r="O1041">
            <v>0</v>
          </cell>
          <cell r="P1041">
            <v>0</v>
          </cell>
          <cell r="Q1041">
            <v>0</v>
          </cell>
          <cell r="R1041">
            <v>0</v>
          </cell>
          <cell r="S1041">
            <v>0</v>
          </cell>
          <cell r="T1041">
            <v>0</v>
          </cell>
          <cell r="U1041">
            <v>0</v>
          </cell>
          <cell r="V1041">
            <v>0</v>
          </cell>
          <cell r="W1041">
            <v>0</v>
          </cell>
          <cell r="X1041">
            <v>0</v>
          </cell>
          <cell r="Y1041">
            <v>0</v>
          </cell>
          <cell r="Z1041">
            <v>0</v>
          </cell>
          <cell r="AA1041">
            <v>0</v>
          </cell>
          <cell r="AB1041">
            <v>0</v>
          </cell>
          <cell r="AC1041">
            <v>0</v>
          </cell>
          <cell r="AD1041">
            <v>0</v>
          </cell>
          <cell r="AE1041">
            <v>0</v>
          </cell>
          <cell r="AF1041">
            <v>0</v>
          </cell>
          <cell r="AG1041">
            <v>0</v>
          </cell>
          <cell r="AH1041">
            <v>0</v>
          </cell>
          <cell r="AI1041">
            <v>0</v>
          </cell>
          <cell r="AJ1041">
            <v>0</v>
          </cell>
          <cell r="AK1041">
            <v>0</v>
          </cell>
          <cell r="AL1041">
            <v>0</v>
          </cell>
          <cell r="AM1041">
            <v>0</v>
          </cell>
          <cell r="AN1041">
            <v>0</v>
          </cell>
          <cell r="AO1041">
            <v>0</v>
          </cell>
          <cell r="AP1041">
            <v>0</v>
          </cell>
          <cell r="AQ1041">
            <v>0</v>
          </cell>
          <cell r="AR1041">
            <v>0</v>
          </cell>
          <cell r="AS1041">
            <v>0</v>
          </cell>
          <cell r="AT1041">
            <v>0</v>
          </cell>
          <cell r="AU1041">
            <v>0</v>
          </cell>
          <cell r="AV1041">
            <v>0</v>
          </cell>
          <cell r="AW1041">
            <v>0</v>
          </cell>
          <cell r="AX1041">
            <v>0</v>
          </cell>
          <cell r="AY1041">
            <v>0</v>
          </cell>
          <cell r="AZ1041">
            <v>0</v>
          </cell>
          <cell r="BA1041">
            <v>0</v>
          </cell>
          <cell r="BB1041">
            <v>0</v>
          </cell>
          <cell r="BC1041">
            <v>0</v>
          </cell>
          <cell r="BD1041">
            <v>0</v>
          </cell>
          <cell r="BE1041">
            <v>0</v>
          </cell>
          <cell r="BF1041">
            <v>0</v>
          </cell>
          <cell r="BG1041">
            <v>0</v>
          </cell>
          <cell r="BH1041">
            <v>0</v>
          </cell>
          <cell r="BI1041">
            <v>0</v>
          </cell>
          <cell r="BJ1041">
            <v>0</v>
          </cell>
          <cell r="BK1041">
            <v>0</v>
          </cell>
          <cell r="BL1041">
            <v>0</v>
          </cell>
          <cell r="BM1041">
            <v>0</v>
          </cell>
          <cell r="BN1041">
            <v>0</v>
          </cell>
          <cell r="BO1041">
            <v>0</v>
          </cell>
          <cell r="BP1041">
            <v>0</v>
          </cell>
          <cell r="BQ1041">
            <v>0</v>
          </cell>
          <cell r="BR1041">
            <v>0</v>
          </cell>
          <cell r="BS1041">
            <v>0</v>
          </cell>
          <cell r="BT1041">
            <v>0</v>
          </cell>
          <cell r="BU1041">
            <v>0</v>
          </cell>
          <cell r="BV1041">
            <v>0</v>
          </cell>
          <cell r="BW1041">
            <v>0</v>
          </cell>
          <cell r="BX1041">
            <v>0</v>
          </cell>
          <cell r="BY1041">
            <v>0</v>
          </cell>
          <cell r="BZ1041">
            <v>0</v>
          </cell>
          <cell r="CA1041">
            <v>0</v>
          </cell>
          <cell r="CB1041">
            <v>0</v>
          </cell>
          <cell r="CC1041">
            <v>0</v>
          </cell>
          <cell r="CD1041">
            <v>0</v>
          </cell>
          <cell r="CE1041">
            <v>0</v>
          </cell>
          <cell r="CF1041">
            <v>0</v>
          </cell>
          <cell r="CG1041">
            <v>0</v>
          </cell>
          <cell r="CH1041">
            <v>0</v>
          </cell>
          <cell r="CI1041">
            <v>0</v>
          </cell>
          <cell r="CJ1041">
            <v>0</v>
          </cell>
          <cell r="CK1041">
            <v>0</v>
          </cell>
          <cell r="CL1041">
            <v>0</v>
          </cell>
          <cell r="CM1041">
            <v>0</v>
          </cell>
          <cell r="CN1041">
            <v>0</v>
          </cell>
          <cell r="CO1041">
            <v>0</v>
          </cell>
          <cell r="CP1041">
            <v>0</v>
          </cell>
          <cell r="CQ1041">
            <v>0</v>
          </cell>
          <cell r="CR1041">
            <v>0</v>
          </cell>
          <cell r="CS1041">
            <v>0</v>
          </cell>
          <cell r="CT1041">
            <v>0</v>
          </cell>
          <cell r="CU1041">
            <v>0</v>
          </cell>
          <cell r="CV1041">
            <v>0</v>
          </cell>
          <cell r="CW1041">
            <v>0</v>
          </cell>
          <cell r="CX1041">
            <v>0</v>
          </cell>
          <cell r="CY1041">
            <v>0</v>
          </cell>
          <cell r="CZ1041">
            <v>0</v>
          </cell>
          <cell r="DA1041">
            <v>0</v>
          </cell>
          <cell r="DB1041">
            <v>0</v>
          </cell>
          <cell r="DC1041">
            <v>0</v>
          </cell>
          <cell r="DD1041">
            <v>0</v>
          </cell>
          <cell r="DE1041">
            <v>0</v>
          </cell>
          <cell r="DF1041">
            <v>0</v>
          </cell>
          <cell r="DG1041">
            <v>0</v>
          </cell>
          <cell r="DH1041">
            <v>0</v>
          </cell>
          <cell r="DI1041">
            <v>0</v>
          </cell>
          <cell r="DJ1041">
            <v>0</v>
          </cell>
          <cell r="DK1041">
            <v>0</v>
          </cell>
          <cell r="DL1041">
            <v>0</v>
          </cell>
          <cell r="DM1041">
            <v>0</v>
          </cell>
          <cell r="DN1041">
            <v>0</v>
          </cell>
          <cell r="DO1041">
            <v>0</v>
          </cell>
          <cell r="DP1041">
            <v>0</v>
          </cell>
          <cell r="DQ1041">
            <v>0</v>
          </cell>
          <cell r="DR1041">
            <v>0</v>
          </cell>
          <cell r="DS1041">
            <v>0</v>
          </cell>
          <cell r="DT1041">
            <v>0</v>
          </cell>
          <cell r="DU1041">
            <v>0</v>
          </cell>
          <cell r="DV1041">
            <v>0</v>
          </cell>
          <cell r="DW1041">
            <v>0</v>
          </cell>
          <cell r="DX1041">
            <v>0</v>
          </cell>
          <cell r="DY1041">
            <v>0</v>
          </cell>
          <cell r="DZ1041">
            <v>0</v>
          </cell>
          <cell r="EA1041">
            <v>0</v>
          </cell>
          <cell r="EB1041">
            <v>0</v>
          </cell>
          <cell r="EC1041">
            <v>0</v>
          </cell>
          <cell r="ED1041">
            <v>0</v>
          </cell>
          <cell r="EE1041">
            <v>0</v>
          </cell>
          <cell r="EF1041">
            <v>0</v>
          </cell>
          <cell r="EG1041">
            <v>0</v>
          </cell>
          <cell r="EH1041">
            <v>0</v>
          </cell>
          <cell r="EI1041">
            <v>0</v>
          </cell>
          <cell r="EJ1041">
            <v>0</v>
          </cell>
          <cell r="EK1041">
            <v>0</v>
          </cell>
          <cell r="EL1041">
            <v>0</v>
          </cell>
          <cell r="EM1041">
            <v>0</v>
          </cell>
          <cell r="EN1041">
            <v>0</v>
          </cell>
        </row>
        <row r="1042">
          <cell r="A1042">
            <v>0</v>
          </cell>
          <cell r="B1042">
            <v>0</v>
          </cell>
          <cell r="C1042">
            <v>0</v>
          </cell>
          <cell r="D1042">
            <v>0</v>
          </cell>
          <cell r="E1042">
            <v>0</v>
          </cell>
          <cell r="F1042">
            <v>0</v>
          </cell>
          <cell r="G1042">
            <v>0</v>
          </cell>
          <cell r="I1042">
            <v>0</v>
          </cell>
          <cell r="J1042">
            <v>0</v>
          </cell>
          <cell r="K1042">
            <v>0</v>
          </cell>
          <cell r="L1042">
            <v>0</v>
          </cell>
          <cell r="M1042">
            <v>0</v>
          </cell>
          <cell r="N1042">
            <v>0</v>
          </cell>
          <cell r="O1042">
            <v>0</v>
          </cell>
          <cell r="P1042">
            <v>0</v>
          </cell>
          <cell r="Q1042">
            <v>0</v>
          </cell>
          <cell r="R1042">
            <v>0</v>
          </cell>
          <cell r="S1042">
            <v>0</v>
          </cell>
          <cell r="T1042">
            <v>0</v>
          </cell>
          <cell r="U1042">
            <v>0</v>
          </cell>
          <cell r="V1042">
            <v>0</v>
          </cell>
          <cell r="W1042">
            <v>0</v>
          </cell>
          <cell r="X1042">
            <v>0</v>
          </cell>
          <cell r="Y1042">
            <v>0</v>
          </cell>
          <cell r="Z1042">
            <v>0</v>
          </cell>
          <cell r="AA1042">
            <v>0</v>
          </cell>
          <cell r="AB1042">
            <v>0</v>
          </cell>
          <cell r="AC1042">
            <v>0</v>
          </cell>
          <cell r="AD1042">
            <v>0</v>
          </cell>
          <cell r="AE1042">
            <v>0</v>
          </cell>
          <cell r="AF1042">
            <v>0</v>
          </cell>
          <cell r="AG1042">
            <v>0</v>
          </cell>
          <cell r="AH1042">
            <v>0</v>
          </cell>
          <cell r="AI1042">
            <v>0</v>
          </cell>
          <cell r="AJ1042">
            <v>0</v>
          </cell>
          <cell r="AK1042">
            <v>0</v>
          </cell>
          <cell r="AL1042">
            <v>0</v>
          </cell>
          <cell r="AM1042">
            <v>0</v>
          </cell>
          <cell r="AN1042">
            <v>0</v>
          </cell>
          <cell r="AO1042">
            <v>0</v>
          </cell>
          <cell r="AP1042">
            <v>0</v>
          </cell>
          <cell r="AQ1042">
            <v>0</v>
          </cell>
          <cell r="AR1042">
            <v>0</v>
          </cell>
          <cell r="AS1042">
            <v>0</v>
          </cell>
          <cell r="AT1042">
            <v>0</v>
          </cell>
          <cell r="AU1042">
            <v>0</v>
          </cell>
          <cell r="AV1042">
            <v>0</v>
          </cell>
          <cell r="AW1042">
            <v>0</v>
          </cell>
          <cell r="AX1042">
            <v>0</v>
          </cell>
          <cell r="AY1042">
            <v>0</v>
          </cell>
          <cell r="AZ1042">
            <v>0</v>
          </cell>
          <cell r="BA1042">
            <v>0</v>
          </cell>
          <cell r="BB1042">
            <v>0</v>
          </cell>
          <cell r="BC1042">
            <v>0</v>
          </cell>
          <cell r="BD1042">
            <v>0</v>
          </cell>
          <cell r="BE1042">
            <v>0</v>
          </cell>
          <cell r="BF1042">
            <v>0</v>
          </cell>
          <cell r="BG1042">
            <v>0</v>
          </cell>
          <cell r="BH1042">
            <v>0</v>
          </cell>
          <cell r="BI1042">
            <v>0</v>
          </cell>
          <cell r="BJ1042">
            <v>0</v>
          </cell>
          <cell r="BK1042">
            <v>0</v>
          </cell>
          <cell r="BL1042">
            <v>0</v>
          </cell>
          <cell r="BM1042">
            <v>0</v>
          </cell>
          <cell r="BN1042">
            <v>0</v>
          </cell>
          <cell r="BO1042">
            <v>0</v>
          </cell>
          <cell r="BP1042">
            <v>0</v>
          </cell>
          <cell r="BQ1042">
            <v>0</v>
          </cell>
          <cell r="BR1042">
            <v>0</v>
          </cell>
          <cell r="BS1042">
            <v>0</v>
          </cell>
          <cell r="BT1042">
            <v>0</v>
          </cell>
          <cell r="BU1042">
            <v>0</v>
          </cell>
          <cell r="BV1042">
            <v>0</v>
          </cell>
          <cell r="BW1042">
            <v>0</v>
          </cell>
          <cell r="BX1042">
            <v>0</v>
          </cell>
          <cell r="BY1042">
            <v>0</v>
          </cell>
          <cell r="BZ1042">
            <v>0</v>
          </cell>
          <cell r="CA1042">
            <v>0</v>
          </cell>
          <cell r="CB1042">
            <v>0</v>
          </cell>
          <cell r="CC1042">
            <v>0</v>
          </cell>
          <cell r="CD1042">
            <v>0</v>
          </cell>
          <cell r="CE1042">
            <v>0</v>
          </cell>
          <cell r="CF1042">
            <v>0</v>
          </cell>
          <cell r="CG1042">
            <v>0</v>
          </cell>
          <cell r="CH1042">
            <v>0</v>
          </cell>
          <cell r="CI1042">
            <v>0</v>
          </cell>
          <cell r="CJ1042">
            <v>0</v>
          </cell>
          <cell r="CK1042">
            <v>0</v>
          </cell>
          <cell r="CL1042">
            <v>0</v>
          </cell>
          <cell r="CM1042">
            <v>0</v>
          </cell>
          <cell r="CN1042">
            <v>0</v>
          </cell>
          <cell r="CO1042">
            <v>0</v>
          </cell>
          <cell r="CP1042">
            <v>0</v>
          </cell>
          <cell r="CQ1042">
            <v>0</v>
          </cell>
          <cell r="CR1042">
            <v>0</v>
          </cell>
          <cell r="CS1042">
            <v>0</v>
          </cell>
          <cell r="CT1042">
            <v>0</v>
          </cell>
          <cell r="CU1042">
            <v>0</v>
          </cell>
          <cell r="CV1042">
            <v>0</v>
          </cell>
          <cell r="CW1042">
            <v>0</v>
          </cell>
          <cell r="CX1042">
            <v>0</v>
          </cell>
          <cell r="CY1042">
            <v>0</v>
          </cell>
          <cell r="CZ1042">
            <v>0</v>
          </cell>
          <cell r="DA1042">
            <v>0</v>
          </cell>
          <cell r="DB1042">
            <v>0</v>
          </cell>
          <cell r="DC1042">
            <v>0</v>
          </cell>
          <cell r="DD1042">
            <v>0</v>
          </cell>
          <cell r="DE1042">
            <v>0</v>
          </cell>
          <cell r="DF1042">
            <v>0</v>
          </cell>
          <cell r="DG1042">
            <v>0</v>
          </cell>
          <cell r="DH1042">
            <v>0</v>
          </cell>
          <cell r="DI1042">
            <v>0</v>
          </cell>
          <cell r="DJ1042">
            <v>0</v>
          </cell>
          <cell r="DK1042">
            <v>0</v>
          </cell>
          <cell r="DL1042">
            <v>0</v>
          </cell>
          <cell r="DM1042">
            <v>0</v>
          </cell>
          <cell r="DN1042">
            <v>0</v>
          </cell>
          <cell r="DO1042">
            <v>0</v>
          </cell>
          <cell r="DP1042">
            <v>0</v>
          </cell>
          <cell r="DQ1042">
            <v>0</v>
          </cell>
          <cell r="DR1042">
            <v>0</v>
          </cell>
          <cell r="DS1042">
            <v>0</v>
          </cell>
          <cell r="DT1042">
            <v>0</v>
          </cell>
          <cell r="DU1042">
            <v>0</v>
          </cell>
          <cell r="DV1042">
            <v>0</v>
          </cell>
          <cell r="DW1042">
            <v>0</v>
          </cell>
          <cell r="DX1042">
            <v>0</v>
          </cell>
          <cell r="DY1042">
            <v>0</v>
          </cell>
          <cell r="DZ1042">
            <v>0</v>
          </cell>
          <cell r="EA1042">
            <v>0</v>
          </cell>
          <cell r="EB1042">
            <v>0</v>
          </cell>
          <cell r="EC1042">
            <v>0</v>
          </cell>
          <cell r="ED1042">
            <v>0</v>
          </cell>
          <cell r="EE1042">
            <v>0</v>
          </cell>
          <cell r="EF1042">
            <v>0</v>
          </cell>
          <cell r="EG1042">
            <v>0</v>
          </cell>
          <cell r="EH1042">
            <v>0</v>
          </cell>
          <cell r="EI1042">
            <v>0</v>
          </cell>
          <cell r="EJ1042">
            <v>0</v>
          </cell>
          <cell r="EK1042">
            <v>0</v>
          </cell>
          <cell r="EL1042">
            <v>0</v>
          </cell>
          <cell r="EM1042">
            <v>0</v>
          </cell>
          <cell r="EN1042">
            <v>0</v>
          </cell>
        </row>
        <row r="1043">
          <cell r="A1043">
            <v>0</v>
          </cell>
          <cell r="B1043">
            <v>0</v>
          </cell>
          <cell r="C1043">
            <v>0</v>
          </cell>
          <cell r="D1043">
            <v>0</v>
          </cell>
          <cell r="E1043">
            <v>0</v>
          </cell>
          <cell r="F1043">
            <v>0</v>
          </cell>
          <cell r="G1043">
            <v>0</v>
          </cell>
          <cell r="I1043">
            <v>0</v>
          </cell>
          <cell r="J1043">
            <v>0</v>
          </cell>
          <cell r="K1043">
            <v>0</v>
          </cell>
          <cell r="L1043">
            <v>0</v>
          </cell>
          <cell r="M1043">
            <v>0</v>
          </cell>
          <cell r="N1043">
            <v>0</v>
          </cell>
          <cell r="O1043">
            <v>0</v>
          </cell>
          <cell r="P1043">
            <v>0</v>
          </cell>
          <cell r="Q1043">
            <v>0</v>
          </cell>
          <cell r="R1043">
            <v>0</v>
          </cell>
          <cell r="S1043">
            <v>0</v>
          </cell>
          <cell r="T1043">
            <v>0</v>
          </cell>
          <cell r="U1043">
            <v>0</v>
          </cell>
          <cell r="V1043">
            <v>0</v>
          </cell>
          <cell r="W1043">
            <v>0</v>
          </cell>
          <cell r="X1043">
            <v>0</v>
          </cell>
          <cell r="Y1043">
            <v>0</v>
          </cell>
          <cell r="Z1043">
            <v>0</v>
          </cell>
          <cell r="AA1043">
            <v>0</v>
          </cell>
          <cell r="AB1043">
            <v>0</v>
          </cell>
          <cell r="AC1043">
            <v>0</v>
          </cell>
          <cell r="AD1043">
            <v>0</v>
          </cell>
          <cell r="AE1043">
            <v>0</v>
          </cell>
          <cell r="AF1043">
            <v>0</v>
          </cell>
          <cell r="AG1043">
            <v>0</v>
          </cell>
          <cell r="AH1043">
            <v>0</v>
          </cell>
          <cell r="AI1043">
            <v>0</v>
          </cell>
          <cell r="AJ1043">
            <v>0</v>
          </cell>
          <cell r="AK1043">
            <v>0</v>
          </cell>
          <cell r="AL1043">
            <v>0</v>
          </cell>
          <cell r="AM1043">
            <v>0</v>
          </cell>
          <cell r="AN1043">
            <v>0</v>
          </cell>
          <cell r="AO1043">
            <v>0</v>
          </cell>
          <cell r="AP1043">
            <v>0</v>
          </cell>
          <cell r="AQ1043">
            <v>0</v>
          </cell>
          <cell r="AR1043">
            <v>0</v>
          </cell>
          <cell r="AS1043">
            <v>0</v>
          </cell>
          <cell r="AT1043">
            <v>0</v>
          </cell>
          <cell r="AU1043">
            <v>0</v>
          </cell>
          <cell r="AV1043">
            <v>0</v>
          </cell>
          <cell r="AW1043">
            <v>0</v>
          </cell>
          <cell r="AX1043">
            <v>0</v>
          </cell>
          <cell r="AY1043">
            <v>0</v>
          </cell>
          <cell r="AZ1043">
            <v>0</v>
          </cell>
          <cell r="BA1043">
            <v>0</v>
          </cell>
          <cell r="BB1043">
            <v>0</v>
          </cell>
          <cell r="BC1043">
            <v>0</v>
          </cell>
          <cell r="BD1043">
            <v>0</v>
          </cell>
          <cell r="BE1043">
            <v>0</v>
          </cell>
          <cell r="BF1043">
            <v>0</v>
          </cell>
          <cell r="BG1043">
            <v>0</v>
          </cell>
          <cell r="BH1043">
            <v>0</v>
          </cell>
          <cell r="BI1043">
            <v>0</v>
          </cell>
          <cell r="BJ1043">
            <v>0</v>
          </cell>
          <cell r="BK1043">
            <v>0</v>
          </cell>
          <cell r="BL1043">
            <v>0</v>
          </cell>
          <cell r="BM1043">
            <v>0</v>
          </cell>
          <cell r="BN1043">
            <v>0</v>
          </cell>
          <cell r="BO1043">
            <v>0</v>
          </cell>
          <cell r="BP1043">
            <v>0</v>
          </cell>
          <cell r="BQ1043">
            <v>0</v>
          </cell>
          <cell r="BR1043">
            <v>0</v>
          </cell>
          <cell r="BS1043">
            <v>0</v>
          </cell>
          <cell r="BT1043">
            <v>0</v>
          </cell>
          <cell r="BU1043">
            <v>0</v>
          </cell>
          <cell r="BV1043">
            <v>0</v>
          </cell>
          <cell r="BW1043">
            <v>0</v>
          </cell>
          <cell r="BX1043">
            <v>0</v>
          </cell>
          <cell r="BY1043">
            <v>0</v>
          </cell>
          <cell r="BZ1043">
            <v>0</v>
          </cell>
          <cell r="CA1043">
            <v>0</v>
          </cell>
          <cell r="CB1043">
            <v>0</v>
          </cell>
          <cell r="CC1043">
            <v>0</v>
          </cell>
          <cell r="CD1043">
            <v>0</v>
          </cell>
          <cell r="CE1043">
            <v>0</v>
          </cell>
          <cell r="CF1043">
            <v>0</v>
          </cell>
          <cell r="CG1043">
            <v>0</v>
          </cell>
          <cell r="CH1043">
            <v>0</v>
          </cell>
          <cell r="CI1043">
            <v>0</v>
          </cell>
          <cell r="CJ1043">
            <v>0</v>
          </cell>
          <cell r="CK1043">
            <v>0</v>
          </cell>
          <cell r="CL1043">
            <v>0</v>
          </cell>
          <cell r="CM1043">
            <v>0</v>
          </cell>
          <cell r="CN1043">
            <v>0</v>
          </cell>
          <cell r="CO1043">
            <v>0</v>
          </cell>
          <cell r="CP1043">
            <v>0</v>
          </cell>
          <cell r="CQ1043">
            <v>0</v>
          </cell>
          <cell r="CR1043">
            <v>0</v>
          </cell>
          <cell r="CS1043">
            <v>0</v>
          </cell>
          <cell r="CT1043">
            <v>0</v>
          </cell>
          <cell r="CU1043">
            <v>0</v>
          </cell>
          <cell r="CV1043">
            <v>0</v>
          </cell>
          <cell r="CW1043">
            <v>0</v>
          </cell>
          <cell r="CX1043">
            <v>0</v>
          </cell>
          <cell r="CY1043">
            <v>0</v>
          </cell>
          <cell r="CZ1043">
            <v>0</v>
          </cell>
          <cell r="DA1043">
            <v>0</v>
          </cell>
          <cell r="DB1043">
            <v>0</v>
          </cell>
          <cell r="DC1043">
            <v>0</v>
          </cell>
          <cell r="DD1043">
            <v>0</v>
          </cell>
          <cell r="DE1043">
            <v>0</v>
          </cell>
          <cell r="DF1043">
            <v>0</v>
          </cell>
          <cell r="DG1043">
            <v>0</v>
          </cell>
          <cell r="DH1043">
            <v>0</v>
          </cell>
          <cell r="DI1043">
            <v>0</v>
          </cell>
          <cell r="DJ1043">
            <v>0</v>
          </cell>
          <cell r="DK1043">
            <v>0</v>
          </cell>
          <cell r="DL1043">
            <v>0</v>
          </cell>
          <cell r="DM1043">
            <v>0</v>
          </cell>
          <cell r="DN1043">
            <v>0</v>
          </cell>
          <cell r="DO1043">
            <v>0</v>
          </cell>
          <cell r="DP1043">
            <v>0</v>
          </cell>
          <cell r="DQ1043">
            <v>0</v>
          </cell>
          <cell r="DR1043">
            <v>0</v>
          </cell>
          <cell r="DS1043">
            <v>0</v>
          </cell>
          <cell r="DT1043">
            <v>0</v>
          </cell>
          <cell r="DU1043">
            <v>0</v>
          </cell>
          <cell r="DV1043">
            <v>0</v>
          </cell>
          <cell r="DW1043">
            <v>0</v>
          </cell>
          <cell r="DX1043">
            <v>0</v>
          </cell>
          <cell r="DY1043">
            <v>0</v>
          </cell>
          <cell r="DZ1043">
            <v>0</v>
          </cell>
          <cell r="EA1043">
            <v>0</v>
          </cell>
          <cell r="EB1043">
            <v>0</v>
          </cell>
          <cell r="EC1043">
            <v>0</v>
          </cell>
          <cell r="ED1043">
            <v>0</v>
          </cell>
          <cell r="EE1043">
            <v>0</v>
          </cell>
          <cell r="EF1043">
            <v>0</v>
          </cell>
          <cell r="EG1043">
            <v>0</v>
          </cell>
          <cell r="EH1043">
            <v>0</v>
          </cell>
          <cell r="EI1043">
            <v>0</v>
          </cell>
          <cell r="EJ1043">
            <v>0</v>
          </cell>
          <cell r="EK1043">
            <v>0</v>
          </cell>
          <cell r="EL1043">
            <v>0</v>
          </cell>
          <cell r="EM1043">
            <v>0</v>
          </cell>
          <cell r="EN1043">
            <v>0</v>
          </cell>
        </row>
        <row r="1044">
          <cell r="A1044">
            <v>0</v>
          </cell>
          <cell r="B1044">
            <v>0</v>
          </cell>
          <cell r="C1044">
            <v>0</v>
          </cell>
          <cell r="D1044">
            <v>0</v>
          </cell>
          <cell r="E1044">
            <v>0</v>
          </cell>
          <cell r="F1044">
            <v>0</v>
          </cell>
          <cell r="G1044">
            <v>0</v>
          </cell>
          <cell r="I1044">
            <v>0</v>
          </cell>
          <cell r="J1044">
            <v>0</v>
          </cell>
          <cell r="K1044">
            <v>0</v>
          </cell>
          <cell r="L1044">
            <v>0</v>
          </cell>
          <cell r="M1044">
            <v>0</v>
          </cell>
          <cell r="N1044">
            <v>0</v>
          </cell>
          <cell r="O1044">
            <v>0</v>
          </cell>
          <cell r="P1044">
            <v>0</v>
          </cell>
          <cell r="Q1044">
            <v>0</v>
          </cell>
          <cell r="R1044">
            <v>0</v>
          </cell>
          <cell r="S1044">
            <v>0</v>
          </cell>
          <cell r="T1044">
            <v>0</v>
          </cell>
          <cell r="U1044">
            <v>0</v>
          </cell>
          <cell r="V1044">
            <v>0</v>
          </cell>
          <cell r="W1044">
            <v>0</v>
          </cell>
          <cell r="X1044">
            <v>0</v>
          </cell>
          <cell r="Y1044">
            <v>0</v>
          </cell>
          <cell r="Z1044">
            <v>0</v>
          </cell>
          <cell r="AA1044">
            <v>0</v>
          </cell>
          <cell r="AB1044">
            <v>0</v>
          </cell>
          <cell r="AC1044">
            <v>0</v>
          </cell>
          <cell r="AD1044">
            <v>0</v>
          </cell>
          <cell r="AE1044">
            <v>0</v>
          </cell>
          <cell r="AF1044">
            <v>0</v>
          </cell>
          <cell r="AG1044">
            <v>0</v>
          </cell>
          <cell r="AH1044">
            <v>0</v>
          </cell>
          <cell r="AI1044">
            <v>0</v>
          </cell>
          <cell r="AJ1044">
            <v>0</v>
          </cell>
          <cell r="AK1044">
            <v>0</v>
          </cell>
          <cell r="AL1044">
            <v>0</v>
          </cell>
          <cell r="AM1044">
            <v>0</v>
          </cell>
          <cell r="AN1044">
            <v>0</v>
          </cell>
          <cell r="AO1044">
            <v>0</v>
          </cell>
          <cell r="AP1044">
            <v>0</v>
          </cell>
          <cell r="AQ1044">
            <v>0</v>
          </cell>
          <cell r="AR1044">
            <v>0</v>
          </cell>
          <cell r="AS1044">
            <v>0</v>
          </cell>
          <cell r="AT1044">
            <v>0</v>
          </cell>
          <cell r="AU1044">
            <v>0</v>
          </cell>
          <cell r="AV1044">
            <v>0</v>
          </cell>
          <cell r="AW1044">
            <v>0</v>
          </cell>
          <cell r="AX1044">
            <v>0</v>
          </cell>
          <cell r="AY1044">
            <v>0</v>
          </cell>
          <cell r="AZ1044">
            <v>0</v>
          </cell>
          <cell r="BA1044">
            <v>0</v>
          </cell>
          <cell r="BB1044">
            <v>0</v>
          </cell>
          <cell r="BC1044">
            <v>0</v>
          </cell>
          <cell r="BD1044">
            <v>0</v>
          </cell>
          <cell r="BE1044">
            <v>0</v>
          </cell>
          <cell r="BF1044">
            <v>0</v>
          </cell>
          <cell r="BG1044">
            <v>0</v>
          </cell>
          <cell r="BH1044">
            <v>0</v>
          </cell>
          <cell r="BI1044">
            <v>0</v>
          </cell>
          <cell r="BJ1044">
            <v>0</v>
          </cell>
          <cell r="BK1044">
            <v>0</v>
          </cell>
          <cell r="BL1044">
            <v>0</v>
          </cell>
          <cell r="BM1044">
            <v>0</v>
          </cell>
          <cell r="BN1044">
            <v>0</v>
          </cell>
          <cell r="BO1044">
            <v>0</v>
          </cell>
          <cell r="BP1044">
            <v>0</v>
          </cell>
          <cell r="BQ1044">
            <v>0</v>
          </cell>
          <cell r="BR1044">
            <v>0</v>
          </cell>
          <cell r="BS1044">
            <v>0</v>
          </cell>
          <cell r="BT1044">
            <v>0</v>
          </cell>
          <cell r="BU1044">
            <v>0</v>
          </cell>
          <cell r="BV1044">
            <v>0</v>
          </cell>
          <cell r="BW1044">
            <v>0</v>
          </cell>
          <cell r="BX1044">
            <v>0</v>
          </cell>
          <cell r="BY1044">
            <v>0</v>
          </cell>
          <cell r="BZ1044">
            <v>0</v>
          </cell>
          <cell r="CA1044">
            <v>0</v>
          </cell>
          <cell r="CB1044">
            <v>0</v>
          </cell>
          <cell r="CC1044">
            <v>0</v>
          </cell>
          <cell r="CD1044">
            <v>0</v>
          </cell>
          <cell r="CE1044">
            <v>0</v>
          </cell>
          <cell r="CF1044">
            <v>0</v>
          </cell>
          <cell r="CG1044">
            <v>0</v>
          </cell>
          <cell r="CH1044">
            <v>0</v>
          </cell>
          <cell r="CI1044">
            <v>0</v>
          </cell>
          <cell r="CJ1044">
            <v>0</v>
          </cell>
          <cell r="CK1044">
            <v>0</v>
          </cell>
          <cell r="CL1044">
            <v>0</v>
          </cell>
          <cell r="CM1044">
            <v>0</v>
          </cell>
          <cell r="CN1044">
            <v>0</v>
          </cell>
          <cell r="CO1044">
            <v>0</v>
          </cell>
          <cell r="CP1044">
            <v>0</v>
          </cell>
          <cell r="CQ1044">
            <v>0</v>
          </cell>
          <cell r="CR1044">
            <v>0</v>
          </cell>
          <cell r="CS1044">
            <v>0</v>
          </cell>
          <cell r="CT1044">
            <v>0</v>
          </cell>
          <cell r="CU1044">
            <v>0</v>
          </cell>
          <cell r="CV1044">
            <v>0</v>
          </cell>
          <cell r="CW1044">
            <v>0</v>
          </cell>
          <cell r="CX1044">
            <v>0</v>
          </cell>
          <cell r="CY1044">
            <v>0</v>
          </cell>
          <cell r="CZ1044">
            <v>0</v>
          </cell>
          <cell r="DA1044">
            <v>0</v>
          </cell>
          <cell r="DB1044">
            <v>0</v>
          </cell>
          <cell r="DC1044">
            <v>0</v>
          </cell>
          <cell r="DD1044">
            <v>0</v>
          </cell>
          <cell r="DE1044">
            <v>0</v>
          </cell>
          <cell r="DF1044">
            <v>0</v>
          </cell>
          <cell r="DG1044">
            <v>0</v>
          </cell>
          <cell r="DH1044">
            <v>0</v>
          </cell>
          <cell r="DI1044">
            <v>0</v>
          </cell>
          <cell r="DJ1044">
            <v>0</v>
          </cell>
          <cell r="DK1044">
            <v>0</v>
          </cell>
          <cell r="DL1044">
            <v>0</v>
          </cell>
          <cell r="DM1044">
            <v>0</v>
          </cell>
          <cell r="DN1044">
            <v>0</v>
          </cell>
          <cell r="DO1044">
            <v>0</v>
          </cell>
          <cell r="DP1044">
            <v>0</v>
          </cell>
          <cell r="DQ1044">
            <v>0</v>
          </cell>
          <cell r="DR1044">
            <v>0</v>
          </cell>
          <cell r="DS1044">
            <v>0</v>
          </cell>
          <cell r="DT1044">
            <v>0</v>
          </cell>
          <cell r="DU1044">
            <v>0</v>
          </cell>
          <cell r="DV1044">
            <v>0</v>
          </cell>
          <cell r="DW1044">
            <v>0</v>
          </cell>
          <cell r="DX1044">
            <v>0</v>
          </cell>
          <cell r="DY1044">
            <v>0</v>
          </cell>
          <cell r="DZ1044">
            <v>0</v>
          </cell>
          <cell r="EA1044">
            <v>0</v>
          </cell>
          <cell r="EB1044">
            <v>0</v>
          </cell>
          <cell r="EC1044">
            <v>0</v>
          </cell>
          <cell r="ED1044">
            <v>0</v>
          </cell>
          <cell r="EE1044">
            <v>0</v>
          </cell>
          <cell r="EF1044">
            <v>0</v>
          </cell>
          <cell r="EG1044">
            <v>0</v>
          </cell>
          <cell r="EH1044">
            <v>0</v>
          </cell>
          <cell r="EI1044">
            <v>0</v>
          </cell>
          <cell r="EJ1044">
            <v>0</v>
          </cell>
          <cell r="EK1044">
            <v>0</v>
          </cell>
          <cell r="EL1044">
            <v>0</v>
          </cell>
          <cell r="EM1044">
            <v>0</v>
          </cell>
          <cell r="EN1044">
            <v>0</v>
          </cell>
        </row>
        <row r="1045">
          <cell r="A1045">
            <v>0</v>
          </cell>
          <cell r="B1045">
            <v>0</v>
          </cell>
          <cell r="C1045">
            <v>0</v>
          </cell>
          <cell r="D1045">
            <v>0</v>
          </cell>
          <cell r="E1045">
            <v>0</v>
          </cell>
          <cell r="F1045">
            <v>0</v>
          </cell>
          <cell r="G1045">
            <v>0</v>
          </cell>
          <cell r="I1045">
            <v>0</v>
          </cell>
          <cell r="J1045">
            <v>0</v>
          </cell>
          <cell r="K1045">
            <v>0</v>
          </cell>
          <cell r="L1045">
            <v>0</v>
          </cell>
          <cell r="M1045">
            <v>0</v>
          </cell>
          <cell r="N1045">
            <v>0</v>
          </cell>
          <cell r="O1045">
            <v>0</v>
          </cell>
          <cell r="P1045">
            <v>0</v>
          </cell>
          <cell r="Q1045">
            <v>0</v>
          </cell>
          <cell r="R1045">
            <v>0</v>
          </cell>
          <cell r="S1045">
            <v>0</v>
          </cell>
          <cell r="T1045">
            <v>0</v>
          </cell>
          <cell r="U1045">
            <v>0</v>
          </cell>
          <cell r="V1045">
            <v>0</v>
          </cell>
          <cell r="W1045">
            <v>0</v>
          </cell>
          <cell r="X1045">
            <v>0</v>
          </cell>
          <cell r="Y1045">
            <v>0</v>
          </cell>
          <cell r="Z1045">
            <v>0</v>
          </cell>
          <cell r="AA1045">
            <v>0</v>
          </cell>
          <cell r="AB1045">
            <v>0</v>
          </cell>
          <cell r="AC1045">
            <v>0</v>
          </cell>
          <cell r="AD1045">
            <v>0</v>
          </cell>
          <cell r="AE1045">
            <v>0</v>
          </cell>
          <cell r="AF1045">
            <v>0</v>
          </cell>
          <cell r="AG1045">
            <v>0</v>
          </cell>
          <cell r="AH1045">
            <v>0</v>
          </cell>
          <cell r="AI1045">
            <v>0</v>
          </cell>
          <cell r="AJ1045">
            <v>0</v>
          </cell>
          <cell r="AK1045">
            <v>0</v>
          </cell>
          <cell r="AL1045">
            <v>0</v>
          </cell>
          <cell r="AM1045">
            <v>0</v>
          </cell>
          <cell r="AN1045">
            <v>0</v>
          </cell>
          <cell r="AO1045">
            <v>0</v>
          </cell>
          <cell r="AP1045">
            <v>0</v>
          </cell>
          <cell r="AQ1045">
            <v>0</v>
          </cell>
          <cell r="AR1045">
            <v>0</v>
          </cell>
          <cell r="AS1045">
            <v>0</v>
          </cell>
          <cell r="AT1045">
            <v>0</v>
          </cell>
          <cell r="AU1045">
            <v>0</v>
          </cell>
          <cell r="AV1045">
            <v>0</v>
          </cell>
          <cell r="AW1045">
            <v>0</v>
          </cell>
          <cell r="AX1045">
            <v>0</v>
          </cell>
          <cell r="AY1045">
            <v>0</v>
          </cell>
          <cell r="AZ1045">
            <v>0</v>
          </cell>
          <cell r="BA1045">
            <v>0</v>
          </cell>
          <cell r="BB1045">
            <v>0</v>
          </cell>
          <cell r="BC1045">
            <v>0</v>
          </cell>
          <cell r="BD1045">
            <v>0</v>
          </cell>
          <cell r="BE1045">
            <v>0</v>
          </cell>
          <cell r="BF1045">
            <v>0</v>
          </cell>
          <cell r="BG1045">
            <v>0</v>
          </cell>
          <cell r="BH1045">
            <v>0</v>
          </cell>
          <cell r="BI1045">
            <v>0</v>
          </cell>
          <cell r="BJ1045">
            <v>0</v>
          </cell>
          <cell r="BK1045">
            <v>0</v>
          </cell>
          <cell r="BL1045">
            <v>0</v>
          </cell>
          <cell r="BM1045">
            <v>0</v>
          </cell>
          <cell r="BN1045">
            <v>0</v>
          </cell>
          <cell r="BO1045">
            <v>0</v>
          </cell>
          <cell r="BP1045">
            <v>0</v>
          </cell>
          <cell r="BQ1045">
            <v>0</v>
          </cell>
          <cell r="BR1045">
            <v>0</v>
          </cell>
          <cell r="BS1045">
            <v>0</v>
          </cell>
          <cell r="BT1045">
            <v>0</v>
          </cell>
          <cell r="BU1045">
            <v>0</v>
          </cell>
          <cell r="BV1045">
            <v>0</v>
          </cell>
          <cell r="BW1045">
            <v>0</v>
          </cell>
          <cell r="BX1045">
            <v>0</v>
          </cell>
          <cell r="BY1045">
            <v>0</v>
          </cell>
          <cell r="BZ1045">
            <v>0</v>
          </cell>
          <cell r="CA1045">
            <v>0</v>
          </cell>
          <cell r="CB1045">
            <v>0</v>
          </cell>
          <cell r="CC1045">
            <v>0</v>
          </cell>
          <cell r="CD1045">
            <v>0</v>
          </cell>
          <cell r="CE1045">
            <v>0</v>
          </cell>
          <cell r="CF1045">
            <v>0</v>
          </cell>
          <cell r="CG1045">
            <v>0</v>
          </cell>
          <cell r="CH1045">
            <v>0</v>
          </cell>
          <cell r="CI1045">
            <v>0</v>
          </cell>
          <cell r="CJ1045">
            <v>0</v>
          </cell>
          <cell r="CK1045">
            <v>0</v>
          </cell>
          <cell r="CL1045">
            <v>0</v>
          </cell>
          <cell r="CM1045">
            <v>0</v>
          </cell>
          <cell r="CN1045">
            <v>0</v>
          </cell>
          <cell r="CO1045">
            <v>0</v>
          </cell>
          <cell r="CP1045">
            <v>0</v>
          </cell>
          <cell r="CQ1045">
            <v>0</v>
          </cell>
          <cell r="CR1045">
            <v>0</v>
          </cell>
          <cell r="CS1045">
            <v>0</v>
          </cell>
          <cell r="CT1045">
            <v>0</v>
          </cell>
          <cell r="CU1045">
            <v>0</v>
          </cell>
          <cell r="CV1045">
            <v>0</v>
          </cell>
          <cell r="CW1045">
            <v>0</v>
          </cell>
          <cell r="CX1045">
            <v>0</v>
          </cell>
          <cell r="CY1045">
            <v>0</v>
          </cell>
          <cell r="CZ1045">
            <v>0</v>
          </cell>
          <cell r="DA1045">
            <v>0</v>
          </cell>
          <cell r="DB1045">
            <v>0</v>
          </cell>
          <cell r="DC1045">
            <v>0</v>
          </cell>
          <cell r="DD1045">
            <v>0</v>
          </cell>
          <cell r="DE1045">
            <v>0</v>
          </cell>
          <cell r="DF1045">
            <v>0</v>
          </cell>
          <cell r="DG1045">
            <v>0</v>
          </cell>
          <cell r="DH1045">
            <v>0</v>
          </cell>
          <cell r="DI1045">
            <v>0</v>
          </cell>
          <cell r="DJ1045">
            <v>0</v>
          </cell>
          <cell r="DK1045">
            <v>0</v>
          </cell>
          <cell r="DL1045">
            <v>0</v>
          </cell>
          <cell r="DM1045">
            <v>0</v>
          </cell>
          <cell r="DN1045">
            <v>0</v>
          </cell>
          <cell r="DO1045">
            <v>0</v>
          </cell>
          <cell r="DP1045">
            <v>0</v>
          </cell>
          <cell r="DQ1045">
            <v>0</v>
          </cell>
          <cell r="DR1045">
            <v>0</v>
          </cell>
          <cell r="DS1045">
            <v>0</v>
          </cell>
          <cell r="DT1045">
            <v>0</v>
          </cell>
          <cell r="DU1045">
            <v>0</v>
          </cell>
          <cell r="DV1045">
            <v>0</v>
          </cell>
          <cell r="DW1045">
            <v>0</v>
          </cell>
          <cell r="DX1045">
            <v>0</v>
          </cell>
          <cell r="DY1045">
            <v>0</v>
          </cell>
          <cell r="DZ1045">
            <v>0</v>
          </cell>
          <cell r="EA1045">
            <v>0</v>
          </cell>
          <cell r="EB1045">
            <v>0</v>
          </cell>
          <cell r="EC1045">
            <v>0</v>
          </cell>
          <cell r="ED1045">
            <v>0</v>
          </cell>
          <cell r="EE1045">
            <v>0</v>
          </cell>
          <cell r="EF1045">
            <v>0</v>
          </cell>
          <cell r="EG1045">
            <v>0</v>
          </cell>
          <cell r="EH1045">
            <v>0</v>
          </cell>
          <cell r="EI1045">
            <v>0</v>
          </cell>
          <cell r="EJ1045">
            <v>0</v>
          </cell>
          <cell r="EK1045">
            <v>0</v>
          </cell>
          <cell r="EL1045">
            <v>0</v>
          </cell>
          <cell r="EM1045">
            <v>0</v>
          </cell>
          <cell r="EN1045">
            <v>0</v>
          </cell>
        </row>
        <row r="1046">
          <cell r="A1046">
            <v>0</v>
          </cell>
          <cell r="B1046">
            <v>0</v>
          </cell>
          <cell r="C1046">
            <v>0</v>
          </cell>
          <cell r="D1046">
            <v>0</v>
          </cell>
          <cell r="E1046">
            <v>0</v>
          </cell>
          <cell r="F1046">
            <v>0</v>
          </cell>
          <cell r="G1046">
            <v>0</v>
          </cell>
          <cell r="I1046">
            <v>0</v>
          </cell>
          <cell r="J1046">
            <v>0</v>
          </cell>
          <cell r="K1046">
            <v>0</v>
          </cell>
          <cell r="L1046">
            <v>0</v>
          </cell>
          <cell r="M1046">
            <v>0</v>
          </cell>
          <cell r="N1046">
            <v>0</v>
          </cell>
          <cell r="O1046">
            <v>0</v>
          </cell>
          <cell r="P1046">
            <v>0</v>
          </cell>
          <cell r="Q1046">
            <v>0</v>
          </cell>
          <cell r="R1046">
            <v>0</v>
          </cell>
          <cell r="S1046">
            <v>0</v>
          </cell>
          <cell r="T1046">
            <v>0</v>
          </cell>
          <cell r="U1046">
            <v>0</v>
          </cell>
          <cell r="V1046">
            <v>0</v>
          </cell>
          <cell r="W1046">
            <v>0</v>
          </cell>
          <cell r="X1046">
            <v>0</v>
          </cell>
          <cell r="Y1046">
            <v>0</v>
          </cell>
          <cell r="Z1046">
            <v>0</v>
          </cell>
          <cell r="AA1046">
            <v>0</v>
          </cell>
          <cell r="AB1046">
            <v>0</v>
          </cell>
          <cell r="AC1046">
            <v>0</v>
          </cell>
          <cell r="AD1046">
            <v>0</v>
          </cell>
          <cell r="AE1046">
            <v>0</v>
          </cell>
          <cell r="AF1046">
            <v>0</v>
          </cell>
          <cell r="AG1046">
            <v>0</v>
          </cell>
          <cell r="AH1046">
            <v>0</v>
          </cell>
          <cell r="AI1046">
            <v>0</v>
          </cell>
          <cell r="AJ1046">
            <v>0</v>
          </cell>
          <cell r="AK1046">
            <v>0</v>
          </cell>
          <cell r="AL1046">
            <v>0</v>
          </cell>
          <cell r="AM1046">
            <v>0</v>
          </cell>
          <cell r="AN1046">
            <v>0</v>
          </cell>
          <cell r="AO1046">
            <v>0</v>
          </cell>
          <cell r="AP1046">
            <v>0</v>
          </cell>
          <cell r="AQ1046">
            <v>0</v>
          </cell>
          <cell r="AR1046">
            <v>0</v>
          </cell>
          <cell r="AS1046">
            <v>0</v>
          </cell>
          <cell r="AT1046">
            <v>0</v>
          </cell>
          <cell r="AU1046">
            <v>0</v>
          </cell>
          <cell r="AV1046">
            <v>0</v>
          </cell>
          <cell r="AW1046">
            <v>0</v>
          </cell>
          <cell r="AX1046">
            <v>0</v>
          </cell>
          <cell r="AY1046">
            <v>0</v>
          </cell>
          <cell r="AZ1046">
            <v>0</v>
          </cell>
          <cell r="BA1046">
            <v>0</v>
          </cell>
          <cell r="BB1046">
            <v>0</v>
          </cell>
          <cell r="BC1046">
            <v>0</v>
          </cell>
          <cell r="BD1046">
            <v>0</v>
          </cell>
          <cell r="BE1046">
            <v>0</v>
          </cell>
          <cell r="BF1046">
            <v>0</v>
          </cell>
          <cell r="BG1046">
            <v>0</v>
          </cell>
          <cell r="BH1046">
            <v>0</v>
          </cell>
          <cell r="BI1046">
            <v>0</v>
          </cell>
          <cell r="BJ1046">
            <v>0</v>
          </cell>
          <cell r="BK1046">
            <v>0</v>
          </cell>
          <cell r="BL1046">
            <v>0</v>
          </cell>
          <cell r="BM1046">
            <v>0</v>
          </cell>
          <cell r="BN1046">
            <v>0</v>
          </cell>
          <cell r="BO1046">
            <v>0</v>
          </cell>
          <cell r="BP1046">
            <v>0</v>
          </cell>
          <cell r="BQ1046">
            <v>0</v>
          </cell>
          <cell r="BR1046">
            <v>0</v>
          </cell>
          <cell r="BS1046">
            <v>0</v>
          </cell>
          <cell r="BT1046">
            <v>0</v>
          </cell>
          <cell r="BU1046">
            <v>0</v>
          </cell>
          <cell r="BV1046">
            <v>0</v>
          </cell>
          <cell r="BW1046">
            <v>0</v>
          </cell>
          <cell r="BX1046">
            <v>0</v>
          </cell>
          <cell r="BY1046">
            <v>0</v>
          </cell>
          <cell r="BZ1046">
            <v>0</v>
          </cell>
          <cell r="CA1046">
            <v>0</v>
          </cell>
          <cell r="CB1046">
            <v>0</v>
          </cell>
          <cell r="CC1046">
            <v>0</v>
          </cell>
          <cell r="CD1046">
            <v>0</v>
          </cell>
          <cell r="CE1046">
            <v>0</v>
          </cell>
          <cell r="CF1046">
            <v>0</v>
          </cell>
          <cell r="CG1046">
            <v>0</v>
          </cell>
          <cell r="CH1046">
            <v>0</v>
          </cell>
          <cell r="CI1046">
            <v>0</v>
          </cell>
          <cell r="CJ1046">
            <v>0</v>
          </cell>
          <cell r="CK1046">
            <v>0</v>
          </cell>
          <cell r="CL1046">
            <v>0</v>
          </cell>
          <cell r="CM1046">
            <v>0</v>
          </cell>
          <cell r="CN1046">
            <v>0</v>
          </cell>
          <cell r="CO1046">
            <v>0</v>
          </cell>
          <cell r="CP1046">
            <v>0</v>
          </cell>
          <cell r="CQ1046">
            <v>0</v>
          </cell>
          <cell r="CR1046">
            <v>0</v>
          </cell>
          <cell r="CS1046">
            <v>0</v>
          </cell>
          <cell r="CT1046">
            <v>0</v>
          </cell>
          <cell r="CU1046">
            <v>0</v>
          </cell>
          <cell r="CV1046">
            <v>0</v>
          </cell>
          <cell r="CW1046">
            <v>0</v>
          </cell>
          <cell r="CX1046">
            <v>0</v>
          </cell>
          <cell r="CY1046">
            <v>0</v>
          </cell>
          <cell r="CZ1046">
            <v>0</v>
          </cell>
          <cell r="DA1046">
            <v>0</v>
          </cell>
          <cell r="DB1046">
            <v>0</v>
          </cell>
          <cell r="DC1046">
            <v>0</v>
          </cell>
          <cell r="DD1046">
            <v>0</v>
          </cell>
          <cell r="DE1046">
            <v>0</v>
          </cell>
          <cell r="DF1046">
            <v>0</v>
          </cell>
          <cell r="DG1046">
            <v>0</v>
          </cell>
          <cell r="DH1046">
            <v>0</v>
          </cell>
          <cell r="DI1046">
            <v>0</v>
          </cell>
          <cell r="DJ1046">
            <v>0</v>
          </cell>
          <cell r="DK1046">
            <v>0</v>
          </cell>
          <cell r="DL1046">
            <v>0</v>
          </cell>
          <cell r="DM1046">
            <v>0</v>
          </cell>
          <cell r="DN1046">
            <v>0</v>
          </cell>
          <cell r="DO1046">
            <v>0</v>
          </cell>
          <cell r="DP1046">
            <v>0</v>
          </cell>
          <cell r="DQ1046">
            <v>0</v>
          </cell>
          <cell r="DR1046">
            <v>0</v>
          </cell>
          <cell r="DS1046">
            <v>0</v>
          </cell>
          <cell r="DT1046">
            <v>0</v>
          </cell>
          <cell r="DU1046">
            <v>0</v>
          </cell>
          <cell r="DV1046">
            <v>0</v>
          </cell>
          <cell r="DW1046">
            <v>0</v>
          </cell>
          <cell r="DX1046">
            <v>0</v>
          </cell>
          <cell r="DY1046">
            <v>0</v>
          </cell>
          <cell r="DZ1046">
            <v>0</v>
          </cell>
          <cell r="EA1046">
            <v>0</v>
          </cell>
          <cell r="EB1046">
            <v>0</v>
          </cell>
          <cell r="EC1046">
            <v>0</v>
          </cell>
          <cell r="ED1046">
            <v>0</v>
          </cell>
          <cell r="EE1046">
            <v>0</v>
          </cell>
          <cell r="EF1046">
            <v>0</v>
          </cell>
          <cell r="EG1046">
            <v>0</v>
          </cell>
          <cell r="EH1046">
            <v>0</v>
          </cell>
          <cell r="EI1046">
            <v>0</v>
          </cell>
          <cell r="EJ1046">
            <v>0</v>
          </cell>
          <cell r="EK1046">
            <v>0</v>
          </cell>
          <cell r="EL1046">
            <v>0</v>
          </cell>
          <cell r="EM1046">
            <v>0</v>
          </cell>
          <cell r="EN1046">
            <v>0</v>
          </cell>
        </row>
        <row r="1047">
          <cell r="A1047">
            <v>0</v>
          </cell>
          <cell r="B1047">
            <v>0</v>
          </cell>
          <cell r="C1047">
            <v>0</v>
          </cell>
          <cell r="D1047">
            <v>0</v>
          </cell>
          <cell r="E1047">
            <v>0</v>
          </cell>
          <cell r="F1047">
            <v>0</v>
          </cell>
          <cell r="G1047">
            <v>0</v>
          </cell>
          <cell r="I1047">
            <v>0</v>
          </cell>
          <cell r="J1047">
            <v>0</v>
          </cell>
          <cell r="K1047">
            <v>0</v>
          </cell>
          <cell r="L1047">
            <v>0</v>
          </cell>
          <cell r="M1047">
            <v>0</v>
          </cell>
          <cell r="N1047">
            <v>0</v>
          </cell>
          <cell r="O1047">
            <v>0</v>
          </cell>
          <cell r="P1047">
            <v>0</v>
          </cell>
          <cell r="Q1047">
            <v>0</v>
          </cell>
          <cell r="R1047">
            <v>0</v>
          </cell>
          <cell r="S1047">
            <v>0</v>
          </cell>
          <cell r="T1047">
            <v>0</v>
          </cell>
          <cell r="U1047">
            <v>0</v>
          </cell>
          <cell r="V1047">
            <v>0</v>
          </cell>
          <cell r="W1047">
            <v>0</v>
          </cell>
          <cell r="X1047">
            <v>0</v>
          </cell>
          <cell r="Y1047">
            <v>0</v>
          </cell>
          <cell r="Z1047">
            <v>0</v>
          </cell>
          <cell r="AA1047">
            <v>0</v>
          </cell>
          <cell r="AB1047">
            <v>0</v>
          </cell>
          <cell r="AC1047">
            <v>0</v>
          </cell>
          <cell r="AD1047">
            <v>0</v>
          </cell>
          <cell r="AE1047">
            <v>0</v>
          </cell>
          <cell r="AF1047">
            <v>0</v>
          </cell>
          <cell r="AG1047">
            <v>0</v>
          </cell>
          <cell r="AH1047">
            <v>0</v>
          </cell>
          <cell r="AI1047">
            <v>0</v>
          </cell>
          <cell r="AJ1047">
            <v>0</v>
          </cell>
          <cell r="AK1047">
            <v>0</v>
          </cell>
          <cell r="AL1047">
            <v>0</v>
          </cell>
          <cell r="AM1047">
            <v>0</v>
          </cell>
          <cell r="AN1047">
            <v>0</v>
          </cell>
          <cell r="AO1047">
            <v>0</v>
          </cell>
          <cell r="AP1047">
            <v>0</v>
          </cell>
          <cell r="AQ1047">
            <v>0</v>
          </cell>
          <cell r="AR1047">
            <v>0</v>
          </cell>
          <cell r="AS1047">
            <v>0</v>
          </cell>
          <cell r="AT1047">
            <v>0</v>
          </cell>
          <cell r="AU1047">
            <v>0</v>
          </cell>
          <cell r="AV1047">
            <v>0</v>
          </cell>
          <cell r="AW1047">
            <v>0</v>
          </cell>
          <cell r="AX1047">
            <v>0</v>
          </cell>
          <cell r="AY1047">
            <v>0</v>
          </cell>
          <cell r="AZ1047">
            <v>0</v>
          </cell>
          <cell r="BA1047">
            <v>0</v>
          </cell>
          <cell r="BB1047">
            <v>0</v>
          </cell>
          <cell r="BC1047">
            <v>0</v>
          </cell>
          <cell r="BD1047">
            <v>0</v>
          </cell>
          <cell r="BE1047">
            <v>0</v>
          </cell>
          <cell r="BF1047">
            <v>0</v>
          </cell>
          <cell r="BG1047">
            <v>0</v>
          </cell>
          <cell r="BH1047">
            <v>0</v>
          </cell>
          <cell r="BI1047">
            <v>0</v>
          </cell>
          <cell r="BJ1047">
            <v>0</v>
          </cell>
          <cell r="BK1047">
            <v>0</v>
          </cell>
          <cell r="BL1047">
            <v>0</v>
          </cell>
          <cell r="BM1047">
            <v>0</v>
          </cell>
          <cell r="BN1047">
            <v>0</v>
          </cell>
          <cell r="BO1047">
            <v>0</v>
          </cell>
          <cell r="BP1047">
            <v>0</v>
          </cell>
          <cell r="BQ1047">
            <v>0</v>
          </cell>
          <cell r="BR1047">
            <v>0</v>
          </cell>
          <cell r="BS1047">
            <v>0</v>
          </cell>
          <cell r="BT1047">
            <v>0</v>
          </cell>
          <cell r="BU1047">
            <v>0</v>
          </cell>
          <cell r="BV1047">
            <v>0</v>
          </cell>
          <cell r="BW1047">
            <v>0</v>
          </cell>
          <cell r="BX1047">
            <v>0</v>
          </cell>
          <cell r="BY1047">
            <v>0</v>
          </cell>
          <cell r="BZ1047">
            <v>0</v>
          </cell>
          <cell r="CA1047">
            <v>0</v>
          </cell>
          <cell r="CB1047">
            <v>0</v>
          </cell>
          <cell r="CC1047">
            <v>0</v>
          </cell>
          <cell r="CD1047">
            <v>0</v>
          </cell>
          <cell r="CE1047">
            <v>0</v>
          </cell>
          <cell r="CF1047">
            <v>0</v>
          </cell>
          <cell r="CG1047">
            <v>0</v>
          </cell>
          <cell r="CH1047">
            <v>0</v>
          </cell>
          <cell r="CI1047">
            <v>0</v>
          </cell>
          <cell r="CJ1047">
            <v>0</v>
          </cell>
          <cell r="CK1047">
            <v>0</v>
          </cell>
          <cell r="CL1047">
            <v>0</v>
          </cell>
          <cell r="CM1047">
            <v>0</v>
          </cell>
          <cell r="CN1047">
            <v>0</v>
          </cell>
          <cell r="CO1047">
            <v>0</v>
          </cell>
          <cell r="CP1047">
            <v>0</v>
          </cell>
          <cell r="CQ1047">
            <v>0</v>
          </cell>
          <cell r="CR1047">
            <v>0</v>
          </cell>
          <cell r="CS1047">
            <v>0</v>
          </cell>
          <cell r="CT1047">
            <v>0</v>
          </cell>
          <cell r="CU1047">
            <v>0</v>
          </cell>
          <cell r="CV1047">
            <v>0</v>
          </cell>
          <cell r="CW1047">
            <v>0</v>
          </cell>
          <cell r="CX1047">
            <v>0</v>
          </cell>
          <cell r="CY1047">
            <v>0</v>
          </cell>
          <cell r="CZ1047">
            <v>0</v>
          </cell>
          <cell r="DA1047">
            <v>0</v>
          </cell>
          <cell r="DB1047">
            <v>0</v>
          </cell>
          <cell r="DC1047">
            <v>0</v>
          </cell>
          <cell r="DD1047">
            <v>0</v>
          </cell>
          <cell r="DE1047">
            <v>0</v>
          </cell>
          <cell r="DF1047">
            <v>0</v>
          </cell>
          <cell r="DG1047">
            <v>0</v>
          </cell>
          <cell r="DH1047">
            <v>0</v>
          </cell>
          <cell r="DI1047">
            <v>0</v>
          </cell>
          <cell r="DJ1047">
            <v>0</v>
          </cell>
          <cell r="DK1047">
            <v>0</v>
          </cell>
          <cell r="DL1047">
            <v>0</v>
          </cell>
          <cell r="DM1047">
            <v>0</v>
          </cell>
          <cell r="DN1047">
            <v>0</v>
          </cell>
          <cell r="DO1047">
            <v>0</v>
          </cell>
          <cell r="DP1047">
            <v>0</v>
          </cell>
          <cell r="DQ1047">
            <v>0</v>
          </cell>
          <cell r="DR1047">
            <v>0</v>
          </cell>
          <cell r="DS1047">
            <v>0</v>
          </cell>
          <cell r="DT1047">
            <v>0</v>
          </cell>
          <cell r="DU1047">
            <v>0</v>
          </cell>
          <cell r="DV1047">
            <v>0</v>
          </cell>
          <cell r="DW1047">
            <v>0</v>
          </cell>
          <cell r="DX1047">
            <v>0</v>
          </cell>
          <cell r="DY1047">
            <v>0</v>
          </cell>
          <cell r="DZ1047">
            <v>0</v>
          </cell>
          <cell r="EA1047">
            <v>0</v>
          </cell>
          <cell r="EB1047">
            <v>0</v>
          </cell>
          <cell r="EC1047">
            <v>0</v>
          </cell>
          <cell r="ED1047">
            <v>0</v>
          </cell>
          <cell r="EE1047">
            <v>0</v>
          </cell>
          <cell r="EF1047">
            <v>0</v>
          </cell>
          <cell r="EG1047">
            <v>0</v>
          </cell>
          <cell r="EH1047">
            <v>0</v>
          </cell>
          <cell r="EI1047">
            <v>0</v>
          </cell>
          <cell r="EJ1047">
            <v>0</v>
          </cell>
          <cell r="EK1047">
            <v>0</v>
          </cell>
          <cell r="EL1047">
            <v>0</v>
          </cell>
          <cell r="EM1047">
            <v>0</v>
          </cell>
          <cell r="EN1047">
            <v>0</v>
          </cell>
        </row>
        <row r="1048">
          <cell r="A1048">
            <v>0</v>
          </cell>
          <cell r="B1048">
            <v>0</v>
          </cell>
          <cell r="C1048">
            <v>0</v>
          </cell>
          <cell r="D1048">
            <v>0</v>
          </cell>
          <cell r="E1048">
            <v>0</v>
          </cell>
          <cell r="F1048">
            <v>0</v>
          </cell>
          <cell r="G1048">
            <v>0</v>
          </cell>
          <cell r="I1048">
            <v>0</v>
          </cell>
          <cell r="J1048">
            <v>0</v>
          </cell>
          <cell r="K1048">
            <v>0</v>
          </cell>
          <cell r="L1048">
            <v>0</v>
          </cell>
          <cell r="M1048">
            <v>0</v>
          </cell>
          <cell r="N1048">
            <v>0</v>
          </cell>
          <cell r="O1048">
            <v>0</v>
          </cell>
          <cell r="P1048">
            <v>0</v>
          </cell>
          <cell r="Q1048">
            <v>0</v>
          </cell>
          <cell r="R1048">
            <v>0</v>
          </cell>
          <cell r="S1048">
            <v>0</v>
          </cell>
          <cell r="T1048">
            <v>0</v>
          </cell>
          <cell r="U1048">
            <v>0</v>
          </cell>
          <cell r="V1048">
            <v>0</v>
          </cell>
          <cell r="W1048">
            <v>0</v>
          </cell>
          <cell r="X1048">
            <v>0</v>
          </cell>
          <cell r="Y1048">
            <v>0</v>
          </cell>
          <cell r="Z1048">
            <v>0</v>
          </cell>
          <cell r="AA1048">
            <v>0</v>
          </cell>
          <cell r="AB1048">
            <v>0</v>
          </cell>
          <cell r="AC1048">
            <v>0</v>
          </cell>
          <cell r="AD1048">
            <v>0</v>
          </cell>
          <cell r="AE1048">
            <v>0</v>
          </cell>
          <cell r="AF1048">
            <v>0</v>
          </cell>
          <cell r="AG1048">
            <v>0</v>
          </cell>
          <cell r="AH1048">
            <v>0</v>
          </cell>
          <cell r="AI1048">
            <v>0</v>
          </cell>
          <cell r="AJ1048">
            <v>0</v>
          </cell>
          <cell r="AK1048">
            <v>0</v>
          </cell>
          <cell r="AL1048">
            <v>0</v>
          </cell>
          <cell r="AM1048">
            <v>0</v>
          </cell>
          <cell r="AN1048">
            <v>0</v>
          </cell>
          <cell r="AO1048">
            <v>0</v>
          </cell>
          <cell r="AP1048">
            <v>0</v>
          </cell>
          <cell r="AQ1048">
            <v>0</v>
          </cell>
          <cell r="AR1048">
            <v>0</v>
          </cell>
          <cell r="AS1048">
            <v>0</v>
          </cell>
          <cell r="AT1048">
            <v>0</v>
          </cell>
          <cell r="AU1048">
            <v>0</v>
          </cell>
          <cell r="AV1048">
            <v>0</v>
          </cell>
          <cell r="AW1048">
            <v>0</v>
          </cell>
          <cell r="AX1048">
            <v>0</v>
          </cell>
          <cell r="AY1048">
            <v>0</v>
          </cell>
          <cell r="AZ1048">
            <v>0</v>
          </cell>
          <cell r="BA1048">
            <v>0</v>
          </cell>
          <cell r="BB1048">
            <v>0</v>
          </cell>
          <cell r="BC1048">
            <v>0</v>
          </cell>
          <cell r="BD1048">
            <v>0</v>
          </cell>
          <cell r="BE1048">
            <v>0</v>
          </cell>
          <cell r="BF1048">
            <v>0</v>
          </cell>
          <cell r="BG1048">
            <v>0</v>
          </cell>
          <cell r="BH1048">
            <v>0</v>
          </cell>
          <cell r="BI1048">
            <v>0</v>
          </cell>
          <cell r="BJ1048">
            <v>0</v>
          </cell>
          <cell r="BK1048">
            <v>0</v>
          </cell>
          <cell r="BL1048">
            <v>0</v>
          </cell>
          <cell r="BM1048">
            <v>0</v>
          </cell>
          <cell r="BN1048">
            <v>0</v>
          </cell>
          <cell r="BO1048">
            <v>0</v>
          </cell>
          <cell r="BP1048">
            <v>0</v>
          </cell>
          <cell r="BQ1048">
            <v>0</v>
          </cell>
          <cell r="BR1048">
            <v>0</v>
          </cell>
          <cell r="BS1048">
            <v>0</v>
          </cell>
          <cell r="BT1048">
            <v>0</v>
          </cell>
          <cell r="BU1048">
            <v>0</v>
          </cell>
          <cell r="BV1048">
            <v>0</v>
          </cell>
          <cell r="BW1048">
            <v>0</v>
          </cell>
          <cell r="BX1048">
            <v>0</v>
          </cell>
          <cell r="BY1048">
            <v>0</v>
          </cell>
          <cell r="BZ1048">
            <v>0</v>
          </cell>
          <cell r="CA1048">
            <v>0</v>
          </cell>
          <cell r="CB1048">
            <v>0</v>
          </cell>
          <cell r="CC1048">
            <v>0</v>
          </cell>
          <cell r="CD1048">
            <v>0</v>
          </cell>
          <cell r="CE1048">
            <v>0</v>
          </cell>
          <cell r="CF1048">
            <v>0</v>
          </cell>
          <cell r="CG1048">
            <v>0</v>
          </cell>
          <cell r="CH1048">
            <v>0</v>
          </cell>
          <cell r="CI1048">
            <v>0</v>
          </cell>
          <cell r="CJ1048">
            <v>0</v>
          </cell>
          <cell r="CK1048">
            <v>0</v>
          </cell>
          <cell r="CL1048">
            <v>0</v>
          </cell>
          <cell r="CM1048">
            <v>0</v>
          </cell>
          <cell r="CN1048">
            <v>0</v>
          </cell>
          <cell r="CO1048">
            <v>0</v>
          </cell>
          <cell r="CP1048">
            <v>0</v>
          </cell>
          <cell r="CQ1048">
            <v>0</v>
          </cell>
          <cell r="CR1048">
            <v>0</v>
          </cell>
          <cell r="CS1048">
            <v>0</v>
          </cell>
          <cell r="CT1048">
            <v>0</v>
          </cell>
          <cell r="CU1048">
            <v>0</v>
          </cell>
          <cell r="CV1048">
            <v>0</v>
          </cell>
          <cell r="CW1048">
            <v>0</v>
          </cell>
          <cell r="CX1048">
            <v>0</v>
          </cell>
          <cell r="CY1048">
            <v>0</v>
          </cell>
          <cell r="CZ1048">
            <v>0</v>
          </cell>
          <cell r="DA1048">
            <v>0</v>
          </cell>
          <cell r="DB1048">
            <v>0</v>
          </cell>
          <cell r="DC1048">
            <v>0</v>
          </cell>
          <cell r="DD1048">
            <v>0</v>
          </cell>
          <cell r="DE1048">
            <v>0</v>
          </cell>
          <cell r="DF1048">
            <v>0</v>
          </cell>
          <cell r="DG1048">
            <v>0</v>
          </cell>
          <cell r="DH1048">
            <v>0</v>
          </cell>
          <cell r="DI1048">
            <v>0</v>
          </cell>
          <cell r="DJ1048">
            <v>0</v>
          </cell>
          <cell r="DK1048">
            <v>0</v>
          </cell>
          <cell r="DL1048">
            <v>0</v>
          </cell>
          <cell r="DM1048">
            <v>0</v>
          </cell>
          <cell r="DN1048">
            <v>0</v>
          </cell>
          <cell r="DO1048">
            <v>0</v>
          </cell>
          <cell r="DP1048">
            <v>0</v>
          </cell>
          <cell r="DQ1048">
            <v>0</v>
          </cell>
          <cell r="DR1048">
            <v>0</v>
          </cell>
          <cell r="DS1048">
            <v>0</v>
          </cell>
          <cell r="DT1048">
            <v>0</v>
          </cell>
          <cell r="DU1048">
            <v>0</v>
          </cell>
          <cell r="DV1048">
            <v>0</v>
          </cell>
          <cell r="DW1048">
            <v>0</v>
          </cell>
          <cell r="DX1048">
            <v>0</v>
          </cell>
          <cell r="DY1048">
            <v>0</v>
          </cell>
          <cell r="DZ1048">
            <v>0</v>
          </cell>
          <cell r="EA1048">
            <v>0</v>
          </cell>
          <cell r="EB1048">
            <v>0</v>
          </cell>
          <cell r="EC1048">
            <v>0</v>
          </cell>
          <cell r="ED1048">
            <v>0</v>
          </cell>
          <cell r="EE1048">
            <v>0</v>
          </cell>
          <cell r="EF1048">
            <v>0</v>
          </cell>
          <cell r="EG1048">
            <v>0</v>
          </cell>
          <cell r="EH1048">
            <v>0</v>
          </cell>
          <cell r="EI1048">
            <v>0</v>
          </cell>
          <cell r="EJ1048">
            <v>0</v>
          </cell>
          <cell r="EK1048">
            <v>0</v>
          </cell>
          <cell r="EL1048">
            <v>0</v>
          </cell>
          <cell r="EM1048">
            <v>0</v>
          </cell>
          <cell r="EN1048">
            <v>0</v>
          </cell>
        </row>
        <row r="1049">
          <cell r="A1049">
            <v>0</v>
          </cell>
          <cell r="B1049">
            <v>0</v>
          </cell>
          <cell r="C1049">
            <v>0</v>
          </cell>
          <cell r="D1049">
            <v>0</v>
          </cell>
          <cell r="E1049">
            <v>0</v>
          </cell>
          <cell r="F1049">
            <v>0</v>
          </cell>
          <cell r="G1049">
            <v>0</v>
          </cell>
          <cell r="I1049">
            <v>0</v>
          </cell>
          <cell r="J1049">
            <v>0</v>
          </cell>
          <cell r="K1049">
            <v>0</v>
          </cell>
          <cell r="L1049">
            <v>0</v>
          </cell>
          <cell r="M1049">
            <v>0</v>
          </cell>
          <cell r="N1049">
            <v>0</v>
          </cell>
          <cell r="O1049">
            <v>0</v>
          </cell>
          <cell r="P1049">
            <v>0</v>
          </cell>
          <cell r="Q1049">
            <v>0</v>
          </cell>
          <cell r="R1049">
            <v>0</v>
          </cell>
          <cell r="S1049">
            <v>0</v>
          </cell>
          <cell r="T1049">
            <v>0</v>
          </cell>
          <cell r="U1049">
            <v>0</v>
          </cell>
          <cell r="V1049">
            <v>0</v>
          </cell>
          <cell r="W1049">
            <v>0</v>
          </cell>
          <cell r="X1049">
            <v>0</v>
          </cell>
          <cell r="Y1049">
            <v>0</v>
          </cell>
          <cell r="Z1049">
            <v>0</v>
          </cell>
          <cell r="AA1049">
            <v>0</v>
          </cell>
          <cell r="AB1049">
            <v>0</v>
          </cell>
          <cell r="AC1049">
            <v>0</v>
          </cell>
          <cell r="AD1049">
            <v>0</v>
          </cell>
          <cell r="AE1049">
            <v>0</v>
          </cell>
          <cell r="AF1049">
            <v>0</v>
          </cell>
          <cell r="AG1049">
            <v>0</v>
          </cell>
          <cell r="AH1049">
            <v>0</v>
          </cell>
          <cell r="AI1049">
            <v>0</v>
          </cell>
          <cell r="AJ1049">
            <v>0</v>
          </cell>
          <cell r="AK1049">
            <v>0</v>
          </cell>
          <cell r="AL1049">
            <v>0</v>
          </cell>
          <cell r="AM1049">
            <v>0</v>
          </cell>
          <cell r="AN1049">
            <v>0</v>
          </cell>
          <cell r="AO1049">
            <v>0</v>
          </cell>
          <cell r="AP1049">
            <v>0</v>
          </cell>
          <cell r="AQ1049">
            <v>0</v>
          </cell>
          <cell r="AR1049">
            <v>0</v>
          </cell>
          <cell r="AS1049">
            <v>0</v>
          </cell>
          <cell r="AT1049">
            <v>0</v>
          </cell>
          <cell r="AU1049">
            <v>0</v>
          </cell>
          <cell r="AV1049">
            <v>0</v>
          </cell>
          <cell r="AW1049">
            <v>0</v>
          </cell>
          <cell r="AX1049">
            <v>0</v>
          </cell>
          <cell r="AY1049">
            <v>0</v>
          </cell>
          <cell r="AZ1049">
            <v>0</v>
          </cell>
          <cell r="BA1049">
            <v>0</v>
          </cell>
          <cell r="BB1049">
            <v>0</v>
          </cell>
          <cell r="BC1049">
            <v>0</v>
          </cell>
          <cell r="BD1049">
            <v>0</v>
          </cell>
          <cell r="BE1049">
            <v>0</v>
          </cell>
          <cell r="BF1049">
            <v>0</v>
          </cell>
          <cell r="BG1049">
            <v>0</v>
          </cell>
          <cell r="BH1049">
            <v>0</v>
          </cell>
          <cell r="BI1049">
            <v>0</v>
          </cell>
          <cell r="BJ1049">
            <v>0</v>
          </cell>
          <cell r="BK1049">
            <v>0</v>
          </cell>
          <cell r="BL1049">
            <v>0</v>
          </cell>
          <cell r="BM1049">
            <v>0</v>
          </cell>
          <cell r="BN1049">
            <v>0</v>
          </cell>
          <cell r="BO1049">
            <v>0</v>
          </cell>
          <cell r="BP1049">
            <v>0</v>
          </cell>
          <cell r="BQ1049">
            <v>0</v>
          </cell>
          <cell r="BR1049">
            <v>0</v>
          </cell>
          <cell r="BS1049">
            <v>0</v>
          </cell>
          <cell r="BT1049">
            <v>0</v>
          </cell>
          <cell r="BU1049">
            <v>0</v>
          </cell>
          <cell r="BV1049">
            <v>0</v>
          </cell>
          <cell r="BW1049">
            <v>0</v>
          </cell>
          <cell r="BX1049">
            <v>0</v>
          </cell>
          <cell r="BY1049">
            <v>0</v>
          </cell>
          <cell r="BZ1049">
            <v>0</v>
          </cell>
          <cell r="CA1049">
            <v>0</v>
          </cell>
          <cell r="CB1049">
            <v>0</v>
          </cell>
          <cell r="CC1049">
            <v>0</v>
          </cell>
          <cell r="CD1049">
            <v>0</v>
          </cell>
          <cell r="CE1049">
            <v>0</v>
          </cell>
          <cell r="CF1049">
            <v>0</v>
          </cell>
          <cell r="CG1049">
            <v>0</v>
          </cell>
          <cell r="CH1049">
            <v>0</v>
          </cell>
          <cell r="CI1049">
            <v>0</v>
          </cell>
          <cell r="CJ1049">
            <v>0</v>
          </cell>
          <cell r="CK1049">
            <v>0</v>
          </cell>
          <cell r="CL1049">
            <v>0</v>
          </cell>
          <cell r="CM1049">
            <v>0</v>
          </cell>
          <cell r="CN1049">
            <v>0</v>
          </cell>
          <cell r="CO1049">
            <v>0</v>
          </cell>
          <cell r="CP1049">
            <v>0</v>
          </cell>
          <cell r="CQ1049">
            <v>0</v>
          </cell>
          <cell r="CR1049">
            <v>0</v>
          </cell>
          <cell r="CS1049">
            <v>0</v>
          </cell>
          <cell r="CT1049">
            <v>0</v>
          </cell>
          <cell r="CU1049">
            <v>0</v>
          </cell>
          <cell r="CV1049">
            <v>0</v>
          </cell>
          <cell r="CW1049">
            <v>0</v>
          </cell>
          <cell r="CX1049">
            <v>0</v>
          </cell>
          <cell r="CY1049">
            <v>0</v>
          </cell>
          <cell r="CZ1049">
            <v>0</v>
          </cell>
          <cell r="DA1049">
            <v>0</v>
          </cell>
          <cell r="DB1049">
            <v>0</v>
          </cell>
          <cell r="DC1049">
            <v>0</v>
          </cell>
          <cell r="DD1049">
            <v>0</v>
          </cell>
          <cell r="DE1049">
            <v>0</v>
          </cell>
          <cell r="DF1049">
            <v>0</v>
          </cell>
          <cell r="DG1049">
            <v>0</v>
          </cell>
          <cell r="DH1049">
            <v>0</v>
          </cell>
          <cell r="DI1049">
            <v>0</v>
          </cell>
          <cell r="DJ1049">
            <v>0</v>
          </cell>
          <cell r="DK1049">
            <v>0</v>
          </cell>
          <cell r="DL1049">
            <v>0</v>
          </cell>
          <cell r="DM1049">
            <v>0</v>
          </cell>
          <cell r="DN1049">
            <v>0</v>
          </cell>
          <cell r="DO1049">
            <v>0</v>
          </cell>
          <cell r="DP1049">
            <v>0</v>
          </cell>
          <cell r="DQ1049">
            <v>0</v>
          </cell>
          <cell r="DR1049">
            <v>0</v>
          </cell>
          <cell r="DS1049">
            <v>0</v>
          </cell>
          <cell r="DT1049">
            <v>0</v>
          </cell>
          <cell r="DU1049">
            <v>0</v>
          </cell>
          <cell r="DV1049">
            <v>0</v>
          </cell>
          <cell r="DW1049">
            <v>0</v>
          </cell>
          <cell r="DX1049">
            <v>0</v>
          </cell>
          <cell r="DY1049">
            <v>0</v>
          </cell>
          <cell r="DZ1049">
            <v>0</v>
          </cell>
          <cell r="EA1049">
            <v>0</v>
          </cell>
          <cell r="EB1049">
            <v>0</v>
          </cell>
          <cell r="EC1049">
            <v>0</v>
          </cell>
          <cell r="ED1049">
            <v>0</v>
          </cell>
          <cell r="EE1049">
            <v>0</v>
          </cell>
          <cell r="EF1049">
            <v>0</v>
          </cell>
          <cell r="EG1049">
            <v>0</v>
          </cell>
          <cell r="EH1049">
            <v>0</v>
          </cell>
          <cell r="EI1049">
            <v>0</v>
          </cell>
          <cell r="EJ1049">
            <v>0</v>
          </cell>
          <cell r="EK1049">
            <v>0</v>
          </cell>
          <cell r="EL1049">
            <v>0</v>
          </cell>
          <cell r="EM1049">
            <v>0</v>
          </cell>
          <cell r="EN1049">
            <v>0</v>
          </cell>
        </row>
        <row r="1050">
          <cell r="A1050">
            <v>0</v>
          </cell>
          <cell r="B1050">
            <v>0</v>
          </cell>
          <cell r="C1050">
            <v>0</v>
          </cell>
          <cell r="D1050">
            <v>0</v>
          </cell>
          <cell r="E1050">
            <v>0</v>
          </cell>
          <cell r="F1050">
            <v>0</v>
          </cell>
          <cell r="G1050">
            <v>0</v>
          </cell>
          <cell r="I1050">
            <v>0</v>
          </cell>
          <cell r="J1050">
            <v>0</v>
          </cell>
          <cell r="K1050">
            <v>0</v>
          </cell>
          <cell r="L1050">
            <v>0</v>
          </cell>
          <cell r="M1050">
            <v>0</v>
          </cell>
          <cell r="N1050">
            <v>0</v>
          </cell>
          <cell r="O1050">
            <v>0</v>
          </cell>
          <cell r="P1050">
            <v>0</v>
          </cell>
          <cell r="Q1050">
            <v>0</v>
          </cell>
          <cell r="R1050">
            <v>0</v>
          </cell>
          <cell r="S1050">
            <v>0</v>
          </cell>
          <cell r="T1050">
            <v>0</v>
          </cell>
          <cell r="U1050">
            <v>0</v>
          </cell>
          <cell r="V1050">
            <v>0</v>
          </cell>
          <cell r="W1050">
            <v>0</v>
          </cell>
          <cell r="X1050">
            <v>0</v>
          </cell>
          <cell r="Y1050">
            <v>0</v>
          </cell>
          <cell r="Z1050">
            <v>0</v>
          </cell>
          <cell r="AA1050">
            <v>0</v>
          </cell>
          <cell r="AB1050">
            <v>0</v>
          </cell>
          <cell r="AC1050">
            <v>0</v>
          </cell>
          <cell r="AD1050">
            <v>0</v>
          </cell>
          <cell r="AE1050">
            <v>0</v>
          </cell>
          <cell r="AF1050">
            <v>0</v>
          </cell>
          <cell r="AG1050">
            <v>0</v>
          </cell>
          <cell r="AH1050">
            <v>0</v>
          </cell>
          <cell r="AI1050">
            <v>0</v>
          </cell>
          <cell r="AJ1050">
            <v>0</v>
          </cell>
          <cell r="AK1050">
            <v>0</v>
          </cell>
          <cell r="AL1050">
            <v>0</v>
          </cell>
          <cell r="AM1050">
            <v>0</v>
          </cell>
          <cell r="AN1050">
            <v>0</v>
          </cell>
          <cell r="AO1050">
            <v>0</v>
          </cell>
          <cell r="AP1050">
            <v>0</v>
          </cell>
          <cell r="AQ1050">
            <v>0</v>
          </cell>
          <cell r="AR1050">
            <v>0</v>
          </cell>
          <cell r="AS1050">
            <v>0</v>
          </cell>
          <cell r="AT1050">
            <v>0</v>
          </cell>
          <cell r="AU1050">
            <v>0</v>
          </cell>
          <cell r="AV1050">
            <v>0</v>
          </cell>
          <cell r="AW1050">
            <v>0</v>
          </cell>
          <cell r="AX1050">
            <v>0</v>
          </cell>
          <cell r="AY1050">
            <v>0</v>
          </cell>
          <cell r="AZ1050">
            <v>0</v>
          </cell>
          <cell r="BA1050">
            <v>0</v>
          </cell>
          <cell r="BB1050">
            <v>0</v>
          </cell>
          <cell r="BC1050">
            <v>0</v>
          </cell>
          <cell r="BD1050">
            <v>0</v>
          </cell>
          <cell r="BE1050">
            <v>0</v>
          </cell>
          <cell r="BF1050">
            <v>0</v>
          </cell>
          <cell r="BG1050">
            <v>0</v>
          </cell>
          <cell r="BH1050">
            <v>0</v>
          </cell>
          <cell r="BI1050">
            <v>0</v>
          </cell>
          <cell r="BJ1050">
            <v>0</v>
          </cell>
          <cell r="BK1050">
            <v>0</v>
          </cell>
          <cell r="BL1050">
            <v>0</v>
          </cell>
          <cell r="BM1050">
            <v>0</v>
          </cell>
          <cell r="BN1050">
            <v>0</v>
          </cell>
          <cell r="BO1050">
            <v>0</v>
          </cell>
          <cell r="BP1050">
            <v>0</v>
          </cell>
          <cell r="BQ1050">
            <v>0</v>
          </cell>
          <cell r="BR1050">
            <v>0</v>
          </cell>
          <cell r="BS1050">
            <v>0</v>
          </cell>
          <cell r="BT1050">
            <v>0</v>
          </cell>
          <cell r="BU1050">
            <v>0</v>
          </cell>
          <cell r="BV1050">
            <v>0</v>
          </cell>
          <cell r="BW1050">
            <v>0</v>
          </cell>
          <cell r="BX1050">
            <v>0</v>
          </cell>
          <cell r="BY1050">
            <v>0</v>
          </cell>
          <cell r="BZ1050">
            <v>0</v>
          </cell>
          <cell r="CA1050">
            <v>0</v>
          </cell>
          <cell r="CB1050">
            <v>0</v>
          </cell>
          <cell r="CC1050">
            <v>0</v>
          </cell>
          <cell r="CD1050">
            <v>0</v>
          </cell>
          <cell r="CE1050">
            <v>0</v>
          </cell>
          <cell r="CF1050">
            <v>0</v>
          </cell>
          <cell r="CG1050">
            <v>0</v>
          </cell>
          <cell r="CH1050">
            <v>0</v>
          </cell>
          <cell r="CI1050">
            <v>0</v>
          </cell>
          <cell r="CJ1050">
            <v>0</v>
          </cell>
          <cell r="CK1050">
            <v>0</v>
          </cell>
          <cell r="CL1050">
            <v>0</v>
          </cell>
          <cell r="CM1050">
            <v>0</v>
          </cell>
          <cell r="CN1050">
            <v>0</v>
          </cell>
          <cell r="CO1050">
            <v>0</v>
          </cell>
          <cell r="CP1050">
            <v>0</v>
          </cell>
          <cell r="CQ1050">
            <v>0</v>
          </cell>
          <cell r="CR1050">
            <v>0</v>
          </cell>
          <cell r="CS1050">
            <v>0</v>
          </cell>
          <cell r="CT1050">
            <v>0</v>
          </cell>
          <cell r="CU1050">
            <v>0</v>
          </cell>
          <cell r="CV1050">
            <v>0</v>
          </cell>
          <cell r="CW1050">
            <v>0</v>
          </cell>
          <cell r="CX1050">
            <v>0</v>
          </cell>
          <cell r="CY1050">
            <v>0</v>
          </cell>
          <cell r="CZ1050">
            <v>0</v>
          </cell>
          <cell r="DA1050">
            <v>0</v>
          </cell>
          <cell r="DB1050">
            <v>0</v>
          </cell>
          <cell r="DC1050">
            <v>0</v>
          </cell>
          <cell r="DD1050">
            <v>0</v>
          </cell>
          <cell r="DE1050">
            <v>0</v>
          </cell>
          <cell r="DF1050">
            <v>0</v>
          </cell>
          <cell r="DG1050">
            <v>0</v>
          </cell>
          <cell r="DH1050">
            <v>0</v>
          </cell>
          <cell r="DI1050">
            <v>0</v>
          </cell>
          <cell r="DJ1050">
            <v>0</v>
          </cell>
          <cell r="DK1050">
            <v>0</v>
          </cell>
          <cell r="DL1050">
            <v>0</v>
          </cell>
          <cell r="DM1050">
            <v>0</v>
          </cell>
          <cell r="DN1050">
            <v>0</v>
          </cell>
          <cell r="DO1050">
            <v>0</v>
          </cell>
          <cell r="DP1050">
            <v>0</v>
          </cell>
          <cell r="DQ1050">
            <v>0</v>
          </cell>
          <cell r="DR1050">
            <v>0</v>
          </cell>
          <cell r="DS1050">
            <v>0</v>
          </cell>
          <cell r="DT1050">
            <v>0</v>
          </cell>
          <cell r="DU1050">
            <v>0</v>
          </cell>
          <cell r="DV1050">
            <v>0</v>
          </cell>
          <cell r="DW1050">
            <v>0</v>
          </cell>
          <cell r="DX1050">
            <v>0</v>
          </cell>
          <cell r="DY1050">
            <v>0</v>
          </cell>
          <cell r="DZ1050">
            <v>0</v>
          </cell>
          <cell r="EA1050">
            <v>0</v>
          </cell>
          <cell r="EB1050">
            <v>0</v>
          </cell>
          <cell r="EC1050">
            <v>0</v>
          </cell>
          <cell r="ED1050">
            <v>0</v>
          </cell>
          <cell r="EE1050">
            <v>0</v>
          </cell>
          <cell r="EF1050">
            <v>0</v>
          </cell>
          <cell r="EG1050">
            <v>0</v>
          </cell>
          <cell r="EH1050">
            <v>0</v>
          </cell>
          <cell r="EI1050">
            <v>0</v>
          </cell>
          <cell r="EJ1050">
            <v>0</v>
          </cell>
          <cell r="EK1050">
            <v>0</v>
          </cell>
          <cell r="EL1050">
            <v>0</v>
          </cell>
          <cell r="EM1050">
            <v>0</v>
          </cell>
          <cell r="EN1050">
            <v>0</v>
          </cell>
        </row>
        <row r="1051">
          <cell r="A1051">
            <v>0</v>
          </cell>
          <cell r="B1051">
            <v>0</v>
          </cell>
          <cell r="C1051">
            <v>0</v>
          </cell>
          <cell r="D1051">
            <v>0</v>
          </cell>
          <cell r="E1051">
            <v>0</v>
          </cell>
          <cell r="F1051">
            <v>0</v>
          </cell>
          <cell r="G1051">
            <v>0</v>
          </cell>
          <cell r="I1051">
            <v>0</v>
          </cell>
          <cell r="J1051">
            <v>0</v>
          </cell>
          <cell r="K1051">
            <v>0</v>
          </cell>
          <cell r="L1051">
            <v>0</v>
          </cell>
          <cell r="M1051">
            <v>0</v>
          </cell>
          <cell r="N1051">
            <v>0</v>
          </cell>
          <cell r="O1051">
            <v>0</v>
          </cell>
          <cell r="P1051">
            <v>0</v>
          </cell>
          <cell r="Q1051">
            <v>0</v>
          </cell>
          <cell r="R1051">
            <v>0</v>
          </cell>
          <cell r="S1051">
            <v>0</v>
          </cell>
          <cell r="T1051">
            <v>0</v>
          </cell>
          <cell r="U1051">
            <v>0</v>
          </cell>
          <cell r="V1051">
            <v>0</v>
          </cell>
          <cell r="W1051">
            <v>0</v>
          </cell>
          <cell r="X1051">
            <v>0</v>
          </cell>
          <cell r="Y1051">
            <v>0</v>
          </cell>
          <cell r="Z1051">
            <v>0</v>
          </cell>
          <cell r="AA1051">
            <v>0</v>
          </cell>
          <cell r="AB1051">
            <v>0</v>
          </cell>
          <cell r="AC1051">
            <v>0</v>
          </cell>
          <cell r="AD1051">
            <v>0</v>
          </cell>
          <cell r="AE1051">
            <v>0</v>
          </cell>
          <cell r="AF1051">
            <v>0</v>
          </cell>
          <cell r="AG1051">
            <v>0</v>
          </cell>
          <cell r="AH1051">
            <v>0</v>
          </cell>
          <cell r="AI1051">
            <v>0</v>
          </cell>
          <cell r="AJ1051">
            <v>0</v>
          </cell>
          <cell r="AK1051">
            <v>0</v>
          </cell>
          <cell r="AL1051">
            <v>0</v>
          </cell>
          <cell r="AM1051">
            <v>0</v>
          </cell>
          <cell r="AN1051">
            <v>0</v>
          </cell>
          <cell r="AO1051">
            <v>0</v>
          </cell>
          <cell r="AP1051">
            <v>0</v>
          </cell>
          <cell r="AQ1051">
            <v>0</v>
          </cell>
          <cell r="AR1051">
            <v>0</v>
          </cell>
          <cell r="AS1051">
            <v>0</v>
          </cell>
          <cell r="AT1051">
            <v>0</v>
          </cell>
          <cell r="AU1051">
            <v>0</v>
          </cell>
          <cell r="AV1051">
            <v>0</v>
          </cell>
          <cell r="AW1051">
            <v>0</v>
          </cell>
          <cell r="AX1051">
            <v>0</v>
          </cell>
          <cell r="AY1051">
            <v>0</v>
          </cell>
          <cell r="AZ1051">
            <v>0</v>
          </cell>
          <cell r="BA1051">
            <v>0</v>
          </cell>
          <cell r="BB1051">
            <v>0</v>
          </cell>
          <cell r="BC1051">
            <v>0</v>
          </cell>
          <cell r="BD1051">
            <v>0</v>
          </cell>
          <cell r="BE1051">
            <v>0</v>
          </cell>
          <cell r="BF1051">
            <v>0</v>
          </cell>
          <cell r="BG1051">
            <v>0</v>
          </cell>
          <cell r="BH1051">
            <v>0</v>
          </cell>
          <cell r="BI1051">
            <v>0</v>
          </cell>
          <cell r="BJ1051">
            <v>0</v>
          </cell>
          <cell r="BK1051">
            <v>0</v>
          </cell>
          <cell r="BL1051">
            <v>0</v>
          </cell>
          <cell r="BM1051">
            <v>0</v>
          </cell>
          <cell r="BN1051">
            <v>0</v>
          </cell>
          <cell r="BO1051">
            <v>0</v>
          </cell>
          <cell r="BP1051">
            <v>0</v>
          </cell>
          <cell r="BQ1051">
            <v>0</v>
          </cell>
          <cell r="BR1051">
            <v>0</v>
          </cell>
          <cell r="BS1051">
            <v>0</v>
          </cell>
          <cell r="BT1051">
            <v>0</v>
          </cell>
          <cell r="BU1051">
            <v>0</v>
          </cell>
          <cell r="BV1051">
            <v>0</v>
          </cell>
          <cell r="BW1051">
            <v>0</v>
          </cell>
          <cell r="BX1051">
            <v>0</v>
          </cell>
          <cell r="BY1051">
            <v>0</v>
          </cell>
          <cell r="BZ1051">
            <v>0</v>
          </cell>
          <cell r="CA1051">
            <v>0</v>
          </cell>
          <cell r="CB1051">
            <v>0</v>
          </cell>
          <cell r="CC1051">
            <v>0</v>
          </cell>
          <cell r="CD1051">
            <v>0</v>
          </cell>
          <cell r="CE1051">
            <v>0</v>
          </cell>
          <cell r="CF1051">
            <v>0</v>
          </cell>
          <cell r="CG1051">
            <v>0</v>
          </cell>
          <cell r="CH1051">
            <v>0</v>
          </cell>
          <cell r="CI1051">
            <v>0</v>
          </cell>
          <cell r="CJ1051">
            <v>0</v>
          </cell>
          <cell r="CK1051">
            <v>0</v>
          </cell>
          <cell r="CL1051">
            <v>0</v>
          </cell>
          <cell r="CM1051">
            <v>0</v>
          </cell>
          <cell r="CN1051">
            <v>0</v>
          </cell>
          <cell r="CO1051">
            <v>0</v>
          </cell>
          <cell r="CP1051">
            <v>0</v>
          </cell>
          <cell r="CQ1051">
            <v>0</v>
          </cell>
          <cell r="CR1051">
            <v>0</v>
          </cell>
          <cell r="CS1051">
            <v>0</v>
          </cell>
          <cell r="CT1051">
            <v>0</v>
          </cell>
          <cell r="CU1051">
            <v>0</v>
          </cell>
          <cell r="CV1051">
            <v>0</v>
          </cell>
          <cell r="CW1051">
            <v>0</v>
          </cell>
          <cell r="CX1051">
            <v>0</v>
          </cell>
          <cell r="CY1051">
            <v>0</v>
          </cell>
          <cell r="CZ1051">
            <v>0</v>
          </cell>
          <cell r="DA1051">
            <v>0</v>
          </cell>
          <cell r="DB1051">
            <v>0</v>
          </cell>
          <cell r="DC1051">
            <v>0</v>
          </cell>
          <cell r="DD1051">
            <v>0</v>
          </cell>
          <cell r="DE1051">
            <v>0</v>
          </cell>
          <cell r="DF1051">
            <v>0</v>
          </cell>
          <cell r="DG1051">
            <v>0</v>
          </cell>
          <cell r="DH1051">
            <v>0</v>
          </cell>
          <cell r="DI1051">
            <v>0</v>
          </cell>
          <cell r="DJ1051">
            <v>0</v>
          </cell>
          <cell r="DK1051">
            <v>0</v>
          </cell>
          <cell r="DL1051">
            <v>0</v>
          </cell>
          <cell r="DM1051">
            <v>0</v>
          </cell>
          <cell r="DN1051">
            <v>0</v>
          </cell>
          <cell r="DO1051">
            <v>0</v>
          </cell>
          <cell r="DP1051">
            <v>0</v>
          </cell>
          <cell r="DQ1051">
            <v>0</v>
          </cell>
          <cell r="DR1051">
            <v>0</v>
          </cell>
          <cell r="DS1051">
            <v>0</v>
          </cell>
          <cell r="DT1051">
            <v>0</v>
          </cell>
          <cell r="DU1051">
            <v>0</v>
          </cell>
          <cell r="DV1051">
            <v>0</v>
          </cell>
          <cell r="DW1051">
            <v>0</v>
          </cell>
          <cell r="DX1051">
            <v>0</v>
          </cell>
          <cell r="DY1051">
            <v>0</v>
          </cell>
          <cell r="DZ1051">
            <v>0</v>
          </cell>
          <cell r="EA1051">
            <v>0</v>
          </cell>
          <cell r="EB1051">
            <v>0</v>
          </cell>
          <cell r="EC1051">
            <v>0</v>
          </cell>
          <cell r="ED1051">
            <v>0</v>
          </cell>
          <cell r="EE1051">
            <v>0</v>
          </cell>
          <cell r="EF1051">
            <v>0</v>
          </cell>
          <cell r="EG1051">
            <v>0</v>
          </cell>
          <cell r="EH1051">
            <v>0</v>
          </cell>
          <cell r="EI1051">
            <v>0</v>
          </cell>
          <cell r="EJ1051">
            <v>0</v>
          </cell>
          <cell r="EK1051">
            <v>0</v>
          </cell>
          <cell r="EL1051">
            <v>0</v>
          </cell>
          <cell r="EM1051">
            <v>0</v>
          </cell>
          <cell r="EN1051">
            <v>0</v>
          </cell>
        </row>
        <row r="1052">
          <cell r="A1052">
            <v>0</v>
          </cell>
          <cell r="B1052">
            <v>0</v>
          </cell>
          <cell r="C1052">
            <v>0</v>
          </cell>
          <cell r="D1052">
            <v>0</v>
          </cell>
          <cell r="E1052">
            <v>0</v>
          </cell>
          <cell r="F1052">
            <v>0</v>
          </cell>
          <cell r="G1052">
            <v>0</v>
          </cell>
          <cell r="I1052">
            <v>0</v>
          </cell>
          <cell r="J1052">
            <v>0</v>
          </cell>
          <cell r="K1052">
            <v>0</v>
          </cell>
          <cell r="L1052">
            <v>0</v>
          </cell>
          <cell r="M1052">
            <v>0</v>
          </cell>
          <cell r="N1052">
            <v>0</v>
          </cell>
          <cell r="O1052">
            <v>0</v>
          </cell>
          <cell r="P1052">
            <v>0</v>
          </cell>
          <cell r="Q1052">
            <v>0</v>
          </cell>
          <cell r="R1052">
            <v>0</v>
          </cell>
          <cell r="S1052">
            <v>0</v>
          </cell>
          <cell r="T1052">
            <v>0</v>
          </cell>
          <cell r="U1052">
            <v>0</v>
          </cell>
          <cell r="V1052">
            <v>0</v>
          </cell>
          <cell r="W1052">
            <v>0</v>
          </cell>
          <cell r="X1052">
            <v>0</v>
          </cell>
          <cell r="Y1052">
            <v>0</v>
          </cell>
          <cell r="Z1052">
            <v>0</v>
          </cell>
          <cell r="AA1052">
            <v>0</v>
          </cell>
          <cell r="AB1052">
            <v>0</v>
          </cell>
          <cell r="AC1052">
            <v>0</v>
          </cell>
          <cell r="AD1052">
            <v>0</v>
          </cell>
          <cell r="AE1052">
            <v>0</v>
          </cell>
          <cell r="AF1052">
            <v>0</v>
          </cell>
          <cell r="AG1052">
            <v>0</v>
          </cell>
          <cell r="AH1052">
            <v>0</v>
          </cell>
          <cell r="AI1052">
            <v>0</v>
          </cell>
          <cell r="AJ1052">
            <v>0</v>
          </cell>
          <cell r="AK1052">
            <v>0</v>
          </cell>
          <cell r="AL1052">
            <v>0</v>
          </cell>
          <cell r="AM1052">
            <v>0</v>
          </cell>
          <cell r="AN1052">
            <v>0</v>
          </cell>
          <cell r="AO1052">
            <v>0</v>
          </cell>
          <cell r="AP1052">
            <v>0</v>
          </cell>
          <cell r="AQ1052">
            <v>0</v>
          </cell>
          <cell r="AR1052">
            <v>0</v>
          </cell>
          <cell r="AS1052">
            <v>0</v>
          </cell>
          <cell r="AT1052">
            <v>0</v>
          </cell>
          <cell r="AU1052">
            <v>0</v>
          </cell>
          <cell r="AV1052">
            <v>0</v>
          </cell>
          <cell r="AW1052">
            <v>0</v>
          </cell>
          <cell r="AX1052">
            <v>0</v>
          </cell>
          <cell r="AY1052">
            <v>0</v>
          </cell>
          <cell r="AZ1052">
            <v>0</v>
          </cell>
          <cell r="BA1052">
            <v>0</v>
          </cell>
          <cell r="BB1052">
            <v>0</v>
          </cell>
          <cell r="BC1052">
            <v>0</v>
          </cell>
          <cell r="BD1052">
            <v>0</v>
          </cell>
          <cell r="BE1052">
            <v>0</v>
          </cell>
          <cell r="BF1052">
            <v>0</v>
          </cell>
          <cell r="BG1052">
            <v>0</v>
          </cell>
          <cell r="BH1052">
            <v>0</v>
          </cell>
          <cell r="BI1052">
            <v>0</v>
          </cell>
          <cell r="BJ1052">
            <v>0</v>
          </cell>
          <cell r="BK1052">
            <v>0</v>
          </cell>
          <cell r="BL1052">
            <v>0</v>
          </cell>
          <cell r="BM1052">
            <v>0</v>
          </cell>
          <cell r="BN1052">
            <v>0</v>
          </cell>
          <cell r="BO1052">
            <v>0</v>
          </cell>
          <cell r="BP1052">
            <v>0</v>
          </cell>
          <cell r="BQ1052">
            <v>0</v>
          </cell>
          <cell r="BR1052">
            <v>0</v>
          </cell>
          <cell r="BS1052">
            <v>0</v>
          </cell>
          <cell r="BT1052">
            <v>0</v>
          </cell>
          <cell r="BU1052">
            <v>0</v>
          </cell>
          <cell r="BV1052">
            <v>0</v>
          </cell>
          <cell r="BW1052">
            <v>0</v>
          </cell>
          <cell r="BX1052">
            <v>0</v>
          </cell>
          <cell r="BY1052">
            <v>0</v>
          </cell>
          <cell r="BZ1052">
            <v>0</v>
          </cell>
          <cell r="CA1052">
            <v>0</v>
          </cell>
          <cell r="CB1052">
            <v>0</v>
          </cell>
          <cell r="CC1052">
            <v>0</v>
          </cell>
          <cell r="CD1052">
            <v>0</v>
          </cell>
          <cell r="CE1052">
            <v>0</v>
          </cell>
          <cell r="CF1052">
            <v>0</v>
          </cell>
          <cell r="CG1052">
            <v>0</v>
          </cell>
          <cell r="CH1052">
            <v>0</v>
          </cell>
          <cell r="CI1052">
            <v>0</v>
          </cell>
          <cell r="CJ1052">
            <v>0</v>
          </cell>
          <cell r="CK1052">
            <v>0</v>
          </cell>
          <cell r="CL1052">
            <v>0</v>
          </cell>
          <cell r="CM1052">
            <v>0</v>
          </cell>
          <cell r="CN1052">
            <v>0</v>
          </cell>
          <cell r="CO1052">
            <v>0</v>
          </cell>
          <cell r="CP1052">
            <v>0</v>
          </cell>
          <cell r="CQ1052">
            <v>0</v>
          </cell>
          <cell r="CR1052">
            <v>0</v>
          </cell>
          <cell r="CS1052">
            <v>0</v>
          </cell>
          <cell r="CT1052">
            <v>0</v>
          </cell>
          <cell r="CU1052">
            <v>0</v>
          </cell>
          <cell r="CV1052">
            <v>0</v>
          </cell>
          <cell r="CW1052">
            <v>0</v>
          </cell>
          <cell r="CX1052">
            <v>0</v>
          </cell>
          <cell r="CY1052">
            <v>0</v>
          </cell>
          <cell r="CZ1052">
            <v>0</v>
          </cell>
          <cell r="DA1052">
            <v>0</v>
          </cell>
          <cell r="DB1052">
            <v>0</v>
          </cell>
          <cell r="DC1052">
            <v>0</v>
          </cell>
          <cell r="DD1052">
            <v>0</v>
          </cell>
          <cell r="DE1052">
            <v>0</v>
          </cell>
          <cell r="DF1052">
            <v>0</v>
          </cell>
          <cell r="DG1052">
            <v>0</v>
          </cell>
          <cell r="DH1052">
            <v>0</v>
          </cell>
          <cell r="DI1052">
            <v>0</v>
          </cell>
          <cell r="DJ1052">
            <v>0</v>
          </cell>
          <cell r="DK1052">
            <v>0</v>
          </cell>
          <cell r="DL1052">
            <v>0</v>
          </cell>
          <cell r="DM1052">
            <v>0</v>
          </cell>
          <cell r="DN1052">
            <v>0</v>
          </cell>
          <cell r="DO1052">
            <v>0</v>
          </cell>
          <cell r="DP1052">
            <v>0</v>
          </cell>
          <cell r="DQ1052">
            <v>0</v>
          </cell>
          <cell r="DR1052">
            <v>0</v>
          </cell>
          <cell r="DS1052">
            <v>0</v>
          </cell>
          <cell r="DT1052">
            <v>0</v>
          </cell>
          <cell r="DU1052">
            <v>0</v>
          </cell>
          <cell r="DV1052">
            <v>0</v>
          </cell>
          <cell r="DW1052">
            <v>0</v>
          </cell>
          <cell r="DX1052">
            <v>0</v>
          </cell>
          <cell r="DY1052">
            <v>0</v>
          </cell>
          <cell r="DZ1052">
            <v>0</v>
          </cell>
          <cell r="EA1052">
            <v>0</v>
          </cell>
          <cell r="EB1052">
            <v>0</v>
          </cell>
          <cell r="EC1052">
            <v>0</v>
          </cell>
          <cell r="ED1052">
            <v>0</v>
          </cell>
          <cell r="EE1052">
            <v>0</v>
          </cell>
          <cell r="EF1052">
            <v>0</v>
          </cell>
          <cell r="EG1052">
            <v>0</v>
          </cell>
          <cell r="EH1052">
            <v>0</v>
          </cell>
          <cell r="EI1052">
            <v>0</v>
          </cell>
          <cell r="EJ1052">
            <v>0</v>
          </cell>
          <cell r="EK1052">
            <v>0</v>
          </cell>
          <cell r="EL1052">
            <v>0</v>
          </cell>
          <cell r="EM1052">
            <v>0</v>
          </cell>
          <cell r="EN1052">
            <v>0</v>
          </cell>
        </row>
        <row r="1053">
          <cell r="A1053">
            <v>0</v>
          </cell>
          <cell r="B1053">
            <v>0</v>
          </cell>
          <cell r="C1053">
            <v>0</v>
          </cell>
          <cell r="D1053">
            <v>0</v>
          </cell>
          <cell r="E1053">
            <v>0</v>
          </cell>
          <cell r="F1053">
            <v>0</v>
          </cell>
          <cell r="G1053">
            <v>0</v>
          </cell>
          <cell r="I1053">
            <v>0</v>
          </cell>
          <cell r="J1053">
            <v>0</v>
          </cell>
          <cell r="K1053">
            <v>0</v>
          </cell>
          <cell r="L1053">
            <v>0</v>
          </cell>
          <cell r="M1053">
            <v>0</v>
          </cell>
          <cell r="N1053">
            <v>0</v>
          </cell>
          <cell r="O1053">
            <v>0</v>
          </cell>
          <cell r="P1053">
            <v>0</v>
          </cell>
          <cell r="Q1053">
            <v>0</v>
          </cell>
          <cell r="R1053">
            <v>0</v>
          </cell>
          <cell r="S1053">
            <v>0</v>
          </cell>
          <cell r="T1053">
            <v>0</v>
          </cell>
          <cell r="U1053">
            <v>0</v>
          </cell>
          <cell r="V1053">
            <v>0</v>
          </cell>
          <cell r="W1053">
            <v>0</v>
          </cell>
          <cell r="X1053">
            <v>0</v>
          </cell>
          <cell r="Y1053">
            <v>0</v>
          </cell>
          <cell r="Z1053">
            <v>0</v>
          </cell>
          <cell r="AA1053">
            <v>0</v>
          </cell>
          <cell r="AB1053">
            <v>0</v>
          </cell>
          <cell r="AC1053">
            <v>0</v>
          </cell>
          <cell r="AD1053">
            <v>0</v>
          </cell>
          <cell r="AE1053">
            <v>0</v>
          </cell>
          <cell r="AF1053">
            <v>0</v>
          </cell>
          <cell r="AG1053">
            <v>0</v>
          </cell>
          <cell r="AH1053">
            <v>0</v>
          </cell>
          <cell r="AI1053">
            <v>0</v>
          </cell>
          <cell r="AJ1053">
            <v>0</v>
          </cell>
          <cell r="AK1053">
            <v>0</v>
          </cell>
          <cell r="AL1053">
            <v>0</v>
          </cell>
          <cell r="AM1053">
            <v>0</v>
          </cell>
          <cell r="AN1053">
            <v>0</v>
          </cell>
          <cell r="AO1053">
            <v>0</v>
          </cell>
          <cell r="AP1053">
            <v>0</v>
          </cell>
          <cell r="AQ1053">
            <v>0</v>
          </cell>
          <cell r="AR1053">
            <v>0</v>
          </cell>
          <cell r="AS1053">
            <v>0</v>
          </cell>
          <cell r="AT1053">
            <v>0</v>
          </cell>
          <cell r="AU1053">
            <v>0</v>
          </cell>
          <cell r="AV1053">
            <v>0</v>
          </cell>
          <cell r="AW1053">
            <v>0</v>
          </cell>
          <cell r="AX1053">
            <v>0</v>
          </cell>
          <cell r="AY1053">
            <v>0</v>
          </cell>
          <cell r="AZ1053">
            <v>0</v>
          </cell>
          <cell r="BA1053">
            <v>0</v>
          </cell>
          <cell r="BB1053">
            <v>0</v>
          </cell>
          <cell r="BC1053">
            <v>0</v>
          </cell>
          <cell r="BD1053">
            <v>0</v>
          </cell>
          <cell r="BE1053">
            <v>0</v>
          </cell>
          <cell r="BF1053">
            <v>0</v>
          </cell>
          <cell r="BG1053">
            <v>0</v>
          </cell>
          <cell r="BH1053">
            <v>0</v>
          </cell>
          <cell r="BI1053">
            <v>0</v>
          </cell>
          <cell r="BJ1053">
            <v>0</v>
          </cell>
          <cell r="BK1053">
            <v>0</v>
          </cell>
          <cell r="BL1053">
            <v>0</v>
          </cell>
          <cell r="BM1053">
            <v>0</v>
          </cell>
          <cell r="BN1053">
            <v>0</v>
          </cell>
          <cell r="BO1053">
            <v>0</v>
          </cell>
          <cell r="BP1053">
            <v>0</v>
          </cell>
          <cell r="BQ1053">
            <v>0</v>
          </cell>
          <cell r="BR1053">
            <v>0</v>
          </cell>
          <cell r="BS1053">
            <v>0</v>
          </cell>
          <cell r="BT1053">
            <v>0</v>
          </cell>
          <cell r="BU1053">
            <v>0</v>
          </cell>
          <cell r="BV1053">
            <v>0</v>
          </cell>
          <cell r="BW1053">
            <v>0</v>
          </cell>
          <cell r="BX1053">
            <v>0</v>
          </cell>
          <cell r="BY1053">
            <v>0</v>
          </cell>
          <cell r="BZ1053">
            <v>0</v>
          </cell>
          <cell r="CA1053">
            <v>0</v>
          </cell>
          <cell r="CB1053">
            <v>0</v>
          </cell>
          <cell r="CC1053">
            <v>0</v>
          </cell>
          <cell r="CD1053">
            <v>0</v>
          </cell>
          <cell r="CE1053">
            <v>0</v>
          </cell>
          <cell r="CF1053">
            <v>0</v>
          </cell>
          <cell r="CG1053">
            <v>0</v>
          </cell>
          <cell r="CH1053">
            <v>0</v>
          </cell>
          <cell r="CI1053">
            <v>0</v>
          </cell>
          <cell r="CJ1053">
            <v>0</v>
          </cell>
          <cell r="CK1053">
            <v>0</v>
          </cell>
          <cell r="CL1053">
            <v>0</v>
          </cell>
          <cell r="CM1053">
            <v>0</v>
          </cell>
          <cell r="CN1053">
            <v>0</v>
          </cell>
          <cell r="CO1053">
            <v>0</v>
          </cell>
          <cell r="CP1053">
            <v>0</v>
          </cell>
          <cell r="CQ1053">
            <v>0</v>
          </cell>
          <cell r="CR1053">
            <v>0</v>
          </cell>
          <cell r="CS1053">
            <v>0</v>
          </cell>
          <cell r="CT1053">
            <v>0</v>
          </cell>
          <cell r="CU1053">
            <v>0</v>
          </cell>
          <cell r="CV1053">
            <v>0</v>
          </cell>
          <cell r="CW1053">
            <v>0</v>
          </cell>
          <cell r="CX1053">
            <v>0</v>
          </cell>
          <cell r="CY1053">
            <v>0</v>
          </cell>
          <cell r="CZ1053">
            <v>0</v>
          </cell>
          <cell r="DA1053">
            <v>0</v>
          </cell>
          <cell r="DB1053">
            <v>0</v>
          </cell>
          <cell r="DC1053">
            <v>0</v>
          </cell>
          <cell r="DD1053">
            <v>0</v>
          </cell>
          <cell r="DE1053">
            <v>0</v>
          </cell>
          <cell r="DF1053">
            <v>0</v>
          </cell>
          <cell r="DG1053">
            <v>0</v>
          </cell>
          <cell r="DH1053">
            <v>0</v>
          </cell>
          <cell r="DI1053">
            <v>0</v>
          </cell>
          <cell r="DJ1053">
            <v>0</v>
          </cell>
          <cell r="DK1053">
            <v>0</v>
          </cell>
          <cell r="DL1053">
            <v>0</v>
          </cell>
          <cell r="DM1053">
            <v>0</v>
          </cell>
          <cell r="DN1053">
            <v>0</v>
          </cell>
          <cell r="DO1053">
            <v>0</v>
          </cell>
          <cell r="DP1053">
            <v>0</v>
          </cell>
          <cell r="DQ1053">
            <v>0</v>
          </cell>
          <cell r="DR1053">
            <v>0</v>
          </cell>
          <cell r="DS1053">
            <v>0</v>
          </cell>
          <cell r="DT1053">
            <v>0</v>
          </cell>
          <cell r="DU1053">
            <v>0</v>
          </cell>
          <cell r="DV1053">
            <v>0</v>
          </cell>
          <cell r="DW1053">
            <v>0</v>
          </cell>
          <cell r="DX1053">
            <v>0</v>
          </cell>
          <cell r="DY1053">
            <v>0</v>
          </cell>
          <cell r="DZ1053">
            <v>0</v>
          </cell>
          <cell r="EA1053">
            <v>0</v>
          </cell>
          <cell r="EB1053">
            <v>0</v>
          </cell>
          <cell r="EC1053">
            <v>0</v>
          </cell>
          <cell r="ED1053">
            <v>0</v>
          </cell>
          <cell r="EE1053">
            <v>0</v>
          </cell>
          <cell r="EF1053">
            <v>0</v>
          </cell>
          <cell r="EG1053">
            <v>0</v>
          </cell>
          <cell r="EH1053">
            <v>0</v>
          </cell>
          <cell r="EI1053">
            <v>0</v>
          </cell>
          <cell r="EJ1053">
            <v>0</v>
          </cell>
          <cell r="EK1053">
            <v>0</v>
          </cell>
          <cell r="EL1053">
            <v>0</v>
          </cell>
          <cell r="EM1053">
            <v>0</v>
          </cell>
          <cell r="EN1053">
            <v>0</v>
          </cell>
        </row>
        <row r="1054">
          <cell r="A1054">
            <v>0</v>
          </cell>
          <cell r="B1054">
            <v>0</v>
          </cell>
          <cell r="C1054">
            <v>0</v>
          </cell>
          <cell r="D1054">
            <v>0</v>
          </cell>
          <cell r="E1054">
            <v>0</v>
          </cell>
          <cell r="F1054">
            <v>0</v>
          </cell>
          <cell r="G1054">
            <v>0</v>
          </cell>
          <cell r="I1054">
            <v>0</v>
          </cell>
          <cell r="J1054">
            <v>0</v>
          </cell>
          <cell r="K1054">
            <v>0</v>
          </cell>
          <cell r="L1054">
            <v>0</v>
          </cell>
          <cell r="M1054">
            <v>0</v>
          </cell>
          <cell r="N1054">
            <v>0</v>
          </cell>
          <cell r="O1054">
            <v>0</v>
          </cell>
          <cell r="P1054">
            <v>0</v>
          </cell>
          <cell r="Q1054">
            <v>0</v>
          </cell>
          <cell r="R1054">
            <v>0</v>
          </cell>
          <cell r="S1054">
            <v>0</v>
          </cell>
          <cell r="T1054">
            <v>0</v>
          </cell>
          <cell r="U1054">
            <v>0</v>
          </cell>
          <cell r="V1054">
            <v>0</v>
          </cell>
          <cell r="W1054">
            <v>0</v>
          </cell>
          <cell r="X1054">
            <v>0</v>
          </cell>
          <cell r="Y1054">
            <v>0</v>
          </cell>
          <cell r="Z1054">
            <v>0</v>
          </cell>
          <cell r="AA1054">
            <v>0</v>
          </cell>
          <cell r="AB1054">
            <v>0</v>
          </cell>
          <cell r="AC1054">
            <v>0</v>
          </cell>
          <cell r="AD1054">
            <v>0</v>
          </cell>
          <cell r="AE1054">
            <v>0</v>
          </cell>
          <cell r="AF1054">
            <v>0</v>
          </cell>
          <cell r="AG1054">
            <v>0</v>
          </cell>
          <cell r="AH1054">
            <v>0</v>
          </cell>
          <cell r="AI1054">
            <v>0</v>
          </cell>
          <cell r="AJ1054">
            <v>0</v>
          </cell>
          <cell r="AK1054">
            <v>0</v>
          </cell>
          <cell r="AL1054">
            <v>0</v>
          </cell>
          <cell r="AM1054">
            <v>0</v>
          </cell>
          <cell r="AN1054">
            <v>0</v>
          </cell>
          <cell r="AO1054">
            <v>0</v>
          </cell>
          <cell r="AP1054">
            <v>0</v>
          </cell>
          <cell r="AQ1054">
            <v>0</v>
          </cell>
          <cell r="AR1054">
            <v>0</v>
          </cell>
          <cell r="AS1054">
            <v>0</v>
          </cell>
          <cell r="AT1054">
            <v>0</v>
          </cell>
          <cell r="AU1054">
            <v>0</v>
          </cell>
          <cell r="AV1054">
            <v>0</v>
          </cell>
          <cell r="AW1054">
            <v>0</v>
          </cell>
          <cell r="AX1054">
            <v>0</v>
          </cell>
          <cell r="AY1054">
            <v>0</v>
          </cell>
          <cell r="AZ1054">
            <v>0</v>
          </cell>
          <cell r="BA1054">
            <v>0</v>
          </cell>
          <cell r="BB1054">
            <v>0</v>
          </cell>
          <cell r="BC1054">
            <v>0</v>
          </cell>
          <cell r="BD1054">
            <v>0</v>
          </cell>
          <cell r="BE1054">
            <v>0</v>
          </cell>
          <cell r="BF1054">
            <v>0</v>
          </cell>
          <cell r="BG1054">
            <v>0</v>
          </cell>
          <cell r="BH1054">
            <v>0</v>
          </cell>
          <cell r="BI1054">
            <v>0</v>
          </cell>
          <cell r="BJ1054">
            <v>0</v>
          </cell>
          <cell r="BK1054">
            <v>0</v>
          </cell>
          <cell r="BL1054">
            <v>0</v>
          </cell>
          <cell r="BM1054">
            <v>0</v>
          </cell>
          <cell r="BN1054">
            <v>0</v>
          </cell>
          <cell r="BO1054">
            <v>0</v>
          </cell>
          <cell r="BP1054">
            <v>0</v>
          </cell>
          <cell r="BQ1054">
            <v>0</v>
          </cell>
          <cell r="BR1054">
            <v>0</v>
          </cell>
          <cell r="BS1054">
            <v>0</v>
          </cell>
          <cell r="BT1054">
            <v>0</v>
          </cell>
          <cell r="BU1054">
            <v>0</v>
          </cell>
          <cell r="BV1054">
            <v>0</v>
          </cell>
          <cell r="BW1054">
            <v>0</v>
          </cell>
          <cell r="BX1054">
            <v>0</v>
          </cell>
          <cell r="BY1054">
            <v>0</v>
          </cell>
          <cell r="BZ1054">
            <v>0</v>
          </cell>
          <cell r="CA1054">
            <v>0</v>
          </cell>
          <cell r="CB1054">
            <v>0</v>
          </cell>
          <cell r="CC1054">
            <v>0</v>
          </cell>
          <cell r="CD1054">
            <v>0</v>
          </cell>
          <cell r="CE1054">
            <v>0</v>
          </cell>
          <cell r="CF1054">
            <v>0</v>
          </cell>
          <cell r="CG1054">
            <v>0</v>
          </cell>
          <cell r="CH1054">
            <v>0</v>
          </cell>
          <cell r="CI1054">
            <v>0</v>
          </cell>
          <cell r="CJ1054">
            <v>0</v>
          </cell>
          <cell r="CK1054">
            <v>0</v>
          </cell>
          <cell r="CL1054">
            <v>0</v>
          </cell>
          <cell r="CM1054">
            <v>0</v>
          </cell>
          <cell r="CN1054">
            <v>0</v>
          </cell>
          <cell r="CO1054">
            <v>0</v>
          </cell>
          <cell r="CP1054">
            <v>0</v>
          </cell>
          <cell r="CQ1054">
            <v>0</v>
          </cell>
          <cell r="CR1054">
            <v>0</v>
          </cell>
          <cell r="CS1054">
            <v>0</v>
          </cell>
          <cell r="CT1054">
            <v>0</v>
          </cell>
          <cell r="CU1054">
            <v>0</v>
          </cell>
          <cell r="CV1054">
            <v>0</v>
          </cell>
          <cell r="CW1054">
            <v>0</v>
          </cell>
          <cell r="CX1054">
            <v>0</v>
          </cell>
          <cell r="CY1054">
            <v>0</v>
          </cell>
          <cell r="CZ1054">
            <v>0</v>
          </cell>
          <cell r="DA1054">
            <v>0</v>
          </cell>
          <cell r="DB1054">
            <v>0</v>
          </cell>
          <cell r="DC1054">
            <v>0</v>
          </cell>
          <cell r="DD1054">
            <v>0</v>
          </cell>
          <cell r="DE1054">
            <v>0</v>
          </cell>
          <cell r="DF1054">
            <v>0</v>
          </cell>
          <cell r="DG1054">
            <v>0</v>
          </cell>
          <cell r="DH1054">
            <v>0</v>
          </cell>
          <cell r="DI1054">
            <v>0</v>
          </cell>
          <cell r="DJ1054">
            <v>0</v>
          </cell>
          <cell r="DK1054">
            <v>0</v>
          </cell>
          <cell r="DL1054">
            <v>0</v>
          </cell>
          <cell r="DM1054">
            <v>0</v>
          </cell>
          <cell r="DN1054">
            <v>0</v>
          </cell>
          <cell r="DO1054">
            <v>0</v>
          </cell>
          <cell r="DP1054">
            <v>0</v>
          </cell>
          <cell r="DQ1054">
            <v>0</v>
          </cell>
          <cell r="DR1054">
            <v>0</v>
          </cell>
          <cell r="DS1054">
            <v>0</v>
          </cell>
          <cell r="DT1054">
            <v>0</v>
          </cell>
          <cell r="DU1054">
            <v>0</v>
          </cell>
          <cell r="DV1054">
            <v>0</v>
          </cell>
          <cell r="DW1054">
            <v>0</v>
          </cell>
          <cell r="DX1054">
            <v>0</v>
          </cell>
          <cell r="DY1054">
            <v>0</v>
          </cell>
          <cell r="DZ1054">
            <v>0</v>
          </cell>
          <cell r="EA1054">
            <v>0</v>
          </cell>
          <cell r="EB1054">
            <v>0</v>
          </cell>
          <cell r="EC1054">
            <v>0</v>
          </cell>
          <cell r="ED1054">
            <v>0</v>
          </cell>
          <cell r="EE1054">
            <v>0</v>
          </cell>
          <cell r="EF1054">
            <v>0</v>
          </cell>
          <cell r="EG1054">
            <v>0</v>
          </cell>
          <cell r="EH1054">
            <v>0</v>
          </cell>
          <cell r="EI1054">
            <v>0</v>
          </cell>
          <cell r="EJ1054">
            <v>0</v>
          </cell>
          <cell r="EK1054">
            <v>0</v>
          </cell>
          <cell r="EL1054">
            <v>0</v>
          </cell>
          <cell r="EM1054">
            <v>0</v>
          </cell>
          <cell r="EN1054">
            <v>0</v>
          </cell>
        </row>
        <row r="1055">
          <cell r="A1055">
            <v>0</v>
          </cell>
          <cell r="B1055">
            <v>0</v>
          </cell>
          <cell r="C1055">
            <v>0</v>
          </cell>
          <cell r="D1055">
            <v>0</v>
          </cell>
          <cell r="E1055">
            <v>0</v>
          </cell>
          <cell r="F1055">
            <v>0</v>
          </cell>
          <cell r="G1055">
            <v>0</v>
          </cell>
          <cell r="I1055">
            <v>0</v>
          </cell>
          <cell r="J1055">
            <v>0</v>
          </cell>
          <cell r="K1055">
            <v>0</v>
          </cell>
          <cell r="L1055">
            <v>0</v>
          </cell>
          <cell r="M1055">
            <v>0</v>
          </cell>
          <cell r="N1055">
            <v>0</v>
          </cell>
          <cell r="O1055">
            <v>0</v>
          </cell>
          <cell r="P1055">
            <v>0</v>
          </cell>
          <cell r="Q1055">
            <v>0</v>
          </cell>
          <cell r="R1055">
            <v>0</v>
          </cell>
          <cell r="S1055">
            <v>0</v>
          </cell>
          <cell r="T1055">
            <v>0</v>
          </cell>
          <cell r="U1055">
            <v>0</v>
          </cell>
          <cell r="V1055">
            <v>0</v>
          </cell>
          <cell r="W1055">
            <v>0</v>
          </cell>
          <cell r="X1055">
            <v>0</v>
          </cell>
          <cell r="Y1055">
            <v>0</v>
          </cell>
          <cell r="Z1055">
            <v>0</v>
          </cell>
          <cell r="AA1055">
            <v>0</v>
          </cell>
          <cell r="AB1055">
            <v>0</v>
          </cell>
          <cell r="AC1055">
            <v>0</v>
          </cell>
          <cell r="AD1055">
            <v>0</v>
          </cell>
          <cell r="AE1055">
            <v>0</v>
          </cell>
          <cell r="AF1055">
            <v>0</v>
          </cell>
          <cell r="AG1055">
            <v>0</v>
          </cell>
          <cell r="AH1055">
            <v>0</v>
          </cell>
          <cell r="AI1055">
            <v>0</v>
          </cell>
          <cell r="AJ1055">
            <v>0</v>
          </cell>
          <cell r="AK1055">
            <v>0</v>
          </cell>
          <cell r="AL1055">
            <v>0</v>
          </cell>
          <cell r="AM1055">
            <v>0</v>
          </cell>
          <cell r="AN1055">
            <v>0</v>
          </cell>
          <cell r="AO1055">
            <v>0</v>
          </cell>
          <cell r="AP1055">
            <v>0</v>
          </cell>
          <cell r="AQ1055">
            <v>0</v>
          </cell>
          <cell r="AR1055">
            <v>0</v>
          </cell>
          <cell r="AS1055">
            <v>0</v>
          </cell>
          <cell r="AT1055">
            <v>0</v>
          </cell>
          <cell r="AU1055">
            <v>0</v>
          </cell>
          <cell r="AV1055">
            <v>0</v>
          </cell>
          <cell r="AW1055">
            <v>0</v>
          </cell>
          <cell r="AX1055">
            <v>0</v>
          </cell>
          <cell r="AY1055">
            <v>0</v>
          </cell>
          <cell r="AZ1055">
            <v>0</v>
          </cell>
          <cell r="BA1055">
            <v>0</v>
          </cell>
          <cell r="BB1055">
            <v>0</v>
          </cell>
          <cell r="BC1055">
            <v>0</v>
          </cell>
          <cell r="BD1055">
            <v>0</v>
          </cell>
          <cell r="BE1055">
            <v>0</v>
          </cell>
          <cell r="BF1055">
            <v>0</v>
          </cell>
          <cell r="BG1055">
            <v>0</v>
          </cell>
          <cell r="BH1055">
            <v>0</v>
          </cell>
          <cell r="BI1055">
            <v>0</v>
          </cell>
          <cell r="BJ1055">
            <v>0</v>
          </cell>
          <cell r="BK1055">
            <v>0</v>
          </cell>
          <cell r="BL1055">
            <v>0</v>
          </cell>
          <cell r="BM1055">
            <v>0</v>
          </cell>
          <cell r="BN1055">
            <v>0</v>
          </cell>
          <cell r="BO1055">
            <v>0</v>
          </cell>
          <cell r="BP1055">
            <v>0</v>
          </cell>
          <cell r="BQ1055">
            <v>0</v>
          </cell>
          <cell r="BR1055">
            <v>0</v>
          </cell>
          <cell r="BS1055">
            <v>0</v>
          </cell>
          <cell r="BT1055">
            <v>0</v>
          </cell>
          <cell r="BU1055">
            <v>0</v>
          </cell>
          <cell r="BV1055">
            <v>0</v>
          </cell>
          <cell r="BW1055">
            <v>0</v>
          </cell>
          <cell r="BX1055">
            <v>0</v>
          </cell>
          <cell r="BY1055">
            <v>0</v>
          </cell>
          <cell r="BZ1055">
            <v>0</v>
          </cell>
          <cell r="CA1055">
            <v>0</v>
          </cell>
          <cell r="CB1055">
            <v>0</v>
          </cell>
          <cell r="CC1055">
            <v>0</v>
          </cell>
          <cell r="CD1055">
            <v>0</v>
          </cell>
          <cell r="CE1055">
            <v>0</v>
          </cell>
          <cell r="CF1055">
            <v>0</v>
          </cell>
          <cell r="CG1055">
            <v>0</v>
          </cell>
          <cell r="CH1055">
            <v>0</v>
          </cell>
          <cell r="CI1055">
            <v>0</v>
          </cell>
          <cell r="CJ1055">
            <v>0</v>
          </cell>
          <cell r="CK1055">
            <v>0</v>
          </cell>
          <cell r="CL1055">
            <v>0</v>
          </cell>
          <cell r="CM1055">
            <v>0</v>
          </cell>
          <cell r="CN1055">
            <v>0</v>
          </cell>
          <cell r="CO1055">
            <v>0</v>
          </cell>
          <cell r="CP1055">
            <v>0</v>
          </cell>
          <cell r="CQ1055">
            <v>0</v>
          </cell>
          <cell r="CR1055">
            <v>0</v>
          </cell>
          <cell r="CS1055">
            <v>0</v>
          </cell>
          <cell r="CT1055">
            <v>0</v>
          </cell>
          <cell r="CU1055">
            <v>0</v>
          </cell>
          <cell r="CV1055">
            <v>0</v>
          </cell>
          <cell r="CW1055">
            <v>0</v>
          </cell>
          <cell r="CX1055">
            <v>0</v>
          </cell>
          <cell r="CY1055">
            <v>0</v>
          </cell>
          <cell r="CZ1055">
            <v>0</v>
          </cell>
          <cell r="DA1055">
            <v>0</v>
          </cell>
          <cell r="DB1055">
            <v>0</v>
          </cell>
          <cell r="DC1055">
            <v>0</v>
          </cell>
          <cell r="DD1055">
            <v>0</v>
          </cell>
          <cell r="DE1055">
            <v>0</v>
          </cell>
          <cell r="DF1055">
            <v>0</v>
          </cell>
          <cell r="DG1055">
            <v>0</v>
          </cell>
          <cell r="DH1055">
            <v>0</v>
          </cell>
          <cell r="DI1055">
            <v>0</v>
          </cell>
          <cell r="DJ1055">
            <v>0</v>
          </cell>
          <cell r="DK1055">
            <v>0</v>
          </cell>
          <cell r="DL1055">
            <v>0</v>
          </cell>
          <cell r="DM1055">
            <v>0</v>
          </cell>
          <cell r="DN1055">
            <v>0</v>
          </cell>
          <cell r="DO1055">
            <v>0</v>
          </cell>
          <cell r="DP1055">
            <v>0</v>
          </cell>
          <cell r="DQ1055">
            <v>0</v>
          </cell>
          <cell r="DR1055">
            <v>0</v>
          </cell>
          <cell r="DS1055">
            <v>0</v>
          </cell>
          <cell r="DT1055">
            <v>0</v>
          </cell>
          <cell r="DU1055">
            <v>0</v>
          </cell>
          <cell r="DV1055">
            <v>0</v>
          </cell>
          <cell r="DW1055">
            <v>0</v>
          </cell>
          <cell r="DX1055">
            <v>0</v>
          </cell>
          <cell r="DY1055">
            <v>0</v>
          </cell>
          <cell r="DZ1055">
            <v>0</v>
          </cell>
          <cell r="EA1055">
            <v>0</v>
          </cell>
          <cell r="EB1055">
            <v>0</v>
          </cell>
          <cell r="EC1055">
            <v>0</v>
          </cell>
          <cell r="ED1055">
            <v>0</v>
          </cell>
          <cell r="EE1055">
            <v>0</v>
          </cell>
          <cell r="EF1055">
            <v>0</v>
          </cell>
          <cell r="EG1055">
            <v>0</v>
          </cell>
          <cell r="EH1055">
            <v>0</v>
          </cell>
          <cell r="EI1055">
            <v>0</v>
          </cell>
          <cell r="EJ1055">
            <v>0</v>
          </cell>
          <cell r="EK1055">
            <v>0</v>
          </cell>
          <cell r="EL1055">
            <v>0</v>
          </cell>
          <cell r="EM1055">
            <v>0</v>
          </cell>
          <cell r="EN1055">
            <v>0</v>
          </cell>
        </row>
        <row r="1056">
          <cell r="A1056">
            <v>0</v>
          </cell>
          <cell r="B1056">
            <v>0</v>
          </cell>
          <cell r="C1056">
            <v>0</v>
          </cell>
          <cell r="D1056">
            <v>0</v>
          </cell>
          <cell r="E1056">
            <v>0</v>
          </cell>
          <cell r="F1056">
            <v>0</v>
          </cell>
          <cell r="G1056">
            <v>0</v>
          </cell>
          <cell r="I1056">
            <v>0</v>
          </cell>
          <cell r="J1056">
            <v>0</v>
          </cell>
          <cell r="K1056">
            <v>0</v>
          </cell>
          <cell r="L1056">
            <v>0</v>
          </cell>
          <cell r="M1056">
            <v>0</v>
          </cell>
          <cell r="N1056">
            <v>0</v>
          </cell>
          <cell r="O1056">
            <v>0</v>
          </cell>
          <cell r="P1056">
            <v>0</v>
          </cell>
          <cell r="Q1056">
            <v>0</v>
          </cell>
          <cell r="R1056">
            <v>0</v>
          </cell>
          <cell r="S1056">
            <v>0</v>
          </cell>
          <cell r="T1056">
            <v>0</v>
          </cell>
          <cell r="U1056">
            <v>0</v>
          </cell>
          <cell r="V1056">
            <v>0</v>
          </cell>
          <cell r="W1056">
            <v>0</v>
          </cell>
          <cell r="X1056">
            <v>0</v>
          </cell>
          <cell r="Y1056">
            <v>0</v>
          </cell>
          <cell r="Z1056">
            <v>0</v>
          </cell>
          <cell r="AA1056">
            <v>0</v>
          </cell>
          <cell r="AB1056">
            <v>0</v>
          </cell>
          <cell r="AC1056">
            <v>0</v>
          </cell>
          <cell r="AD1056">
            <v>0</v>
          </cell>
          <cell r="AE1056">
            <v>0</v>
          </cell>
          <cell r="AF1056">
            <v>0</v>
          </cell>
          <cell r="AG1056">
            <v>0</v>
          </cell>
          <cell r="AH1056">
            <v>0</v>
          </cell>
          <cell r="AI1056">
            <v>0</v>
          </cell>
          <cell r="AJ1056">
            <v>0</v>
          </cell>
          <cell r="AK1056">
            <v>0</v>
          </cell>
          <cell r="AL1056">
            <v>0</v>
          </cell>
          <cell r="AM1056">
            <v>0</v>
          </cell>
          <cell r="AN1056">
            <v>0</v>
          </cell>
          <cell r="AO1056">
            <v>0</v>
          </cell>
          <cell r="AP1056">
            <v>0</v>
          </cell>
          <cell r="AQ1056">
            <v>0</v>
          </cell>
          <cell r="AR1056">
            <v>0</v>
          </cell>
          <cell r="AS1056">
            <v>0</v>
          </cell>
          <cell r="AT1056">
            <v>0</v>
          </cell>
          <cell r="AU1056">
            <v>0</v>
          </cell>
          <cell r="AV1056">
            <v>0</v>
          </cell>
          <cell r="AW1056">
            <v>0</v>
          </cell>
          <cell r="AX1056">
            <v>0</v>
          </cell>
          <cell r="AY1056">
            <v>0</v>
          </cell>
          <cell r="AZ1056">
            <v>0</v>
          </cell>
          <cell r="BA1056">
            <v>0</v>
          </cell>
          <cell r="BB1056">
            <v>0</v>
          </cell>
          <cell r="BC1056">
            <v>0</v>
          </cell>
          <cell r="BD1056">
            <v>0</v>
          </cell>
          <cell r="BE1056">
            <v>0</v>
          </cell>
          <cell r="BF1056">
            <v>0</v>
          </cell>
          <cell r="BG1056">
            <v>0</v>
          </cell>
          <cell r="BH1056">
            <v>0</v>
          </cell>
          <cell r="BI1056">
            <v>0</v>
          </cell>
          <cell r="BJ1056">
            <v>0</v>
          </cell>
          <cell r="BK1056">
            <v>0</v>
          </cell>
          <cell r="BL1056">
            <v>0</v>
          </cell>
          <cell r="BM1056">
            <v>0</v>
          </cell>
          <cell r="BN1056">
            <v>0</v>
          </cell>
          <cell r="BO1056">
            <v>0</v>
          </cell>
          <cell r="BP1056">
            <v>0</v>
          </cell>
          <cell r="BQ1056">
            <v>0</v>
          </cell>
          <cell r="BR1056">
            <v>0</v>
          </cell>
          <cell r="BS1056">
            <v>0</v>
          </cell>
          <cell r="BT1056">
            <v>0</v>
          </cell>
          <cell r="BU1056">
            <v>0</v>
          </cell>
          <cell r="BV1056">
            <v>0</v>
          </cell>
          <cell r="BW1056">
            <v>0</v>
          </cell>
          <cell r="BX1056">
            <v>0</v>
          </cell>
          <cell r="BY1056">
            <v>0</v>
          </cell>
          <cell r="BZ1056">
            <v>0</v>
          </cell>
          <cell r="CA1056">
            <v>0</v>
          </cell>
          <cell r="CB1056">
            <v>0</v>
          </cell>
          <cell r="CC1056">
            <v>0</v>
          </cell>
          <cell r="CD1056">
            <v>0</v>
          </cell>
          <cell r="CE1056">
            <v>0</v>
          </cell>
          <cell r="CF1056">
            <v>0</v>
          </cell>
          <cell r="CG1056">
            <v>0</v>
          </cell>
          <cell r="CH1056">
            <v>0</v>
          </cell>
          <cell r="CI1056">
            <v>0</v>
          </cell>
          <cell r="CJ1056">
            <v>0</v>
          </cell>
          <cell r="CK1056">
            <v>0</v>
          </cell>
          <cell r="CL1056">
            <v>0</v>
          </cell>
          <cell r="CM1056">
            <v>0</v>
          </cell>
          <cell r="CN1056">
            <v>0</v>
          </cell>
          <cell r="CO1056">
            <v>0</v>
          </cell>
          <cell r="CP1056">
            <v>0</v>
          </cell>
          <cell r="CQ1056">
            <v>0</v>
          </cell>
          <cell r="CR1056">
            <v>0</v>
          </cell>
          <cell r="CS1056">
            <v>0</v>
          </cell>
          <cell r="CT1056">
            <v>0</v>
          </cell>
          <cell r="CU1056">
            <v>0</v>
          </cell>
          <cell r="CV1056">
            <v>0</v>
          </cell>
          <cell r="CW1056">
            <v>0</v>
          </cell>
          <cell r="CX1056">
            <v>0</v>
          </cell>
          <cell r="CY1056">
            <v>0</v>
          </cell>
          <cell r="CZ1056">
            <v>0</v>
          </cell>
          <cell r="DA1056">
            <v>0</v>
          </cell>
          <cell r="DB1056">
            <v>0</v>
          </cell>
          <cell r="DC1056">
            <v>0</v>
          </cell>
          <cell r="DD1056">
            <v>0</v>
          </cell>
          <cell r="DE1056">
            <v>0</v>
          </cell>
          <cell r="DF1056">
            <v>0</v>
          </cell>
          <cell r="DG1056">
            <v>0</v>
          </cell>
          <cell r="DH1056">
            <v>0</v>
          </cell>
          <cell r="DI1056">
            <v>0</v>
          </cell>
          <cell r="DJ1056">
            <v>0</v>
          </cell>
          <cell r="DK1056">
            <v>0</v>
          </cell>
          <cell r="DL1056">
            <v>0</v>
          </cell>
          <cell r="DM1056">
            <v>0</v>
          </cell>
          <cell r="DN1056">
            <v>0</v>
          </cell>
          <cell r="DO1056">
            <v>0</v>
          </cell>
          <cell r="DP1056">
            <v>0</v>
          </cell>
          <cell r="DQ1056">
            <v>0</v>
          </cell>
          <cell r="DR1056">
            <v>0</v>
          </cell>
          <cell r="DS1056">
            <v>0</v>
          </cell>
          <cell r="DT1056">
            <v>0</v>
          </cell>
          <cell r="DU1056">
            <v>0</v>
          </cell>
          <cell r="DV1056">
            <v>0</v>
          </cell>
          <cell r="DW1056">
            <v>0</v>
          </cell>
          <cell r="DX1056">
            <v>0</v>
          </cell>
          <cell r="DY1056">
            <v>0</v>
          </cell>
          <cell r="DZ1056">
            <v>0</v>
          </cell>
          <cell r="EA1056">
            <v>0</v>
          </cell>
          <cell r="EB1056">
            <v>0</v>
          </cell>
          <cell r="EC1056">
            <v>0</v>
          </cell>
          <cell r="ED1056">
            <v>0</v>
          </cell>
          <cell r="EE1056">
            <v>0</v>
          </cell>
          <cell r="EF1056">
            <v>0</v>
          </cell>
          <cell r="EG1056">
            <v>0</v>
          </cell>
          <cell r="EH1056">
            <v>0</v>
          </cell>
          <cell r="EI1056">
            <v>0</v>
          </cell>
          <cell r="EJ1056">
            <v>0</v>
          </cell>
          <cell r="EK1056">
            <v>0</v>
          </cell>
          <cell r="EL1056">
            <v>0</v>
          </cell>
          <cell r="EM1056">
            <v>0</v>
          </cell>
          <cell r="EN1056">
            <v>0</v>
          </cell>
        </row>
        <row r="1057">
          <cell r="A1057">
            <v>0</v>
          </cell>
          <cell r="B1057">
            <v>0</v>
          </cell>
          <cell r="C1057">
            <v>0</v>
          </cell>
          <cell r="D1057">
            <v>0</v>
          </cell>
          <cell r="E1057">
            <v>0</v>
          </cell>
          <cell r="F1057">
            <v>0</v>
          </cell>
          <cell r="G1057">
            <v>0</v>
          </cell>
          <cell r="I1057">
            <v>0</v>
          </cell>
          <cell r="J1057">
            <v>0</v>
          </cell>
          <cell r="K1057">
            <v>0</v>
          </cell>
          <cell r="L1057">
            <v>0</v>
          </cell>
          <cell r="M1057">
            <v>0</v>
          </cell>
          <cell r="N1057">
            <v>0</v>
          </cell>
          <cell r="O1057">
            <v>0</v>
          </cell>
          <cell r="P1057">
            <v>0</v>
          </cell>
          <cell r="Q1057">
            <v>0</v>
          </cell>
          <cell r="R1057">
            <v>0</v>
          </cell>
          <cell r="S1057">
            <v>0</v>
          </cell>
          <cell r="T1057">
            <v>0</v>
          </cell>
          <cell r="U1057">
            <v>0</v>
          </cell>
          <cell r="V1057">
            <v>0</v>
          </cell>
          <cell r="W1057">
            <v>0</v>
          </cell>
          <cell r="X1057">
            <v>0</v>
          </cell>
          <cell r="Y1057">
            <v>0</v>
          </cell>
          <cell r="Z1057">
            <v>0</v>
          </cell>
          <cell r="AA1057">
            <v>0</v>
          </cell>
          <cell r="AB1057">
            <v>0</v>
          </cell>
          <cell r="AC1057">
            <v>0</v>
          </cell>
          <cell r="AD1057">
            <v>0</v>
          </cell>
          <cell r="AE1057">
            <v>0</v>
          </cell>
          <cell r="AF1057">
            <v>0</v>
          </cell>
          <cell r="AG1057">
            <v>0</v>
          </cell>
          <cell r="AH1057">
            <v>0</v>
          </cell>
          <cell r="AI1057">
            <v>0</v>
          </cell>
          <cell r="AJ1057">
            <v>0</v>
          </cell>
          <cell r="AK1057">
            <v>0</v>
          </cell>
          <cell r="AL1057">
            <v>0</v>
          </cell>
          <cell r="AM1057">
            <v>0</v>
          </cell>
          <cell r="AN1057">
            <v>0</v>
          </cell>
          <cell r="AO1057">
            <v>0</v>
          </cell>
          <cell r="AP1057">
            <v>0</v>
          </cell>
          <cell r="AQ1057">
            <v>0</v>
          </cell>
          <cell r="AR1057">
            <v>0</v>
          </cell>
          <cell r="AS1057">
            <v>0</v>
          </cell>
          <cell r="AT1057">
            <v>0</v>
          </cell>
          <cell r="AU1057">
            <v>0</v>
          </cell>
          <cell r="AV1057">
            <v>0</v>
          </cell>
          <cell r="AW1057">
            <v>0</v>
          </cell>
          <cell r="AX1057">
            <v>0</v>
          </cell>
          <cell r="AY1057">
            <v>0</v>
          </cell>
          <cell r="AZ1057">
            <v>0</v>
          </cell>
          <cell r="BA1057">
            <v>0</v>
          </cell>
          <cell r="BB1057">
            <v>0</v>
          </cell>
          <cell r="BC1057">
            <v>0</v>
          </cell>
          <cell r="BD1057">
            <v>0</v>
          </cell>
          <cell r="BE1057">
            <v>0</v>
          </cell>
          <cell r="BF1057">
            <v>0</v>
          </cell>
          <cell r="BG1057">
            <v>0</v>
          </cell>
          <cell r="BH1057">
            <v>0</v>
          </cell>
          <cell r="BI1057">
            <v>0</v>
          </cell>
          <cell r="BJ1057">
            <v>0</v>
          </cell>
          <cell r="BK1057">
            <v>0</v>
          </cell>
          <cell r="BL1057">
            <v>0</v>
          </cell>
          <cell r="BM1057">
            <v>0</v>
          </cell>
          <cell r="BN1057">
            <v>0</v>
          </cell>
          <cell r="BO1057">
            <v>0</v>
          </cell>
          <cell r="BP1057">
            <v>0</v>
          </cell>
          <cell r="BQ1057">
            <v>0</v>
          </cell>
          <cell r="BR1057">
            <v>0</v>
          </cell>
          <cell r="BS1057">
            <v>0</v>
          </cell>
          <cell r="BT1057">
            <v>0</v>
          </cell>
          <cell r="BU1057">
            <v>0</v>
          </cell>
          <cell r="BV1057">
            <v>0</v>
          </cell>
          <cell r="BW1057">
            <v>0</v>
          </cell>
          <cell r="BX1057">
            <v>0</v>
          </cell>
          <cell r="BY1057">
            <v>0</v>
          </cell>
          <cell r="BZ1057">
            <v>0</v>
          </cell>
          <cell r="CA1057">
            <v>0</v>
          </cell>
          <cell r="CB1057">
            <v>0</v>
          </cell>
          <cell r="CC1057">
            <v>0</v>
          </cell>
          <cell r="CD1057">
            <v>0</v>
          </cell>
          <cell r="CE1057">
            <v>0</v>
          </cell>
          <cell r="CF1057">
            <v>0</v>
          </cell>
          <cell r="CG1057">
            <v>0</v>
          </cell>
          <cell r="CH1057">
            <v>0</v>
          </cell>
          <cell r="CI1057">
            <v>0</v>
          </cell>
          <cell r="CJ1057">
            <v>0</v>
          </cell>
          <cell r="CK1057">
            <v>0</v>
          </cell>
          <cell r="CL1057">
            <v>0</v>
          </cell>
          <cell r="CM1057">
            <v>0</v>
          </cell>
          <cell r="CN1057">
            <v>0</v>
          </cell>
          <cell r="CO1057">
            <v>0</v>
          </cell>
          <cell r="CP1057">
            <v>0</v>
          </cell>
          <cell r="CQ1057">
            <v>0</v>
          </cell>
          <cell r="CR1057">
            <v>0</v>
          </cell>
          <cell r="CS1057">
            <v>0</v>
          </cell>
          <cell r="CT1057">
            <v>0</v>
          </cell>
          <cell r="CU1057">
            <v>0</v>
          </cell>
          <cell r="CV1057">
            <v>0</v>
          </cell>
          <cell r="CW1057">
            <v>0</v>
          </cell>
          <cell r="CX1057">
            <v>0</v>
          </cell>
          <cell r="CY1057">
            <v>0</v>
          </cell>
          <cell r="CZ1057">
            <v>0</v>
          </cell>
          <cell r="DA1057">
            <v>0</v>
          </cell>
          <cell r="DB1057">
            <v>0</v>
          </cell>
          <cell r="DC1057">
            <v>0</v>
          </cell>
          <cell r="DD1057">
            <v>0</v>
          </cell>
          <cell r="DE1057">
            <v>0</v>
          </cell>
          <cell r="DF1057">
            <v>0</v>
          </cell>
          <cell r="DG1057">
            <v>0</v>
          </cell>
          <cell r="DH1057">
            <v>0</v>
          </cell>
          <cell r="DI1057">
            <v>0</v>
          </cell>
          <cell r="DJ1057">
            <v>0</v>
          </cell>
          <cell r="DK1057">
            <v>0</v>
          </cell>
          <cell r="DL1057">
            <v>0</v>
          </cell>
          <cell r="DM1057">
            <v>0</v>
          </cell>
          <cell r="DN1057">
            <v>0</v>
          </cell>
          <cell r="DO1057">
            <v>0</v>
          </cell>
          <cell r="DP1057">
            <v>0</v>
          </cell>
          <cell r="DQ1057">
            <v>0</v>
          </cell>
          <cell r="DR1057">
            <v>0</v>
          </cell>
          <cell r="DS1057">
            <v>0</v>
          </cell>
          <cell r="DT1057">
            <v>0</v>
          </cell>
          <cell r="DU1057">
            <v>0</v>
          </cell>
          <cell r="DV1057">
            <v>0</v>
          </cell>
          <cell r="DW1057">
            <v>0</v>
          </cell>
          <cell r="DX1057">
            <v>0</v>
          </cell>
          <cell r="DY1057">
            <v>0</v>
          </cell>
          <cell r="DZ1057">
            <v>0</v>
          </cell>
          <cell r="EA1057">
            <v>0</v>
          </cell>
          <cell r="EB1057">
            <v>0</v>
          </cell>
          <cell r="EC1057">
            <v>0</v>
          </cell>
          <cell r="ED1057">
            <v>0</v>
          </cell>
          <cell r="EE1057">
            <v>0</v>
          </cell>
          <cell r="EF1057">
            <v>0</v>
          </cell>
          <cell r="EG1057">
            <v>0</v>
          </cell>
          <cell r="EH1057">
            <v>0</v>
          </cell>
          <cell r="EI1057">
            <v>0</v>
          </cell>
          <cell r="EJ1057">
            <v>0</v>
          </cell>
          <cell r="EK1057">
            <v>0</v>
          </cell>
          <cell r="EL1057">
            <v>0</v>
          </cell>
          <cell r="EM1057">
            <v>0</v>
          </cell>
          <cell r="EN1057">
            <v>0</v>
          </cell>
        </row>
        <row r="1058">
          <cell r="A1058">
            <v>0</v>
          </cell>
          <cell r="B1058">
            <v>0</v>
          </cell>
          <cell r="C1058">
            <v>0</v>
          </cell>
          <cell r="D1058">
            <v>0</v>
          </cell>
          <cell r="E1058">
            <v>0</v>
          </cell>
          <cell r="F1058">
            <v>0</v>
          </cell>
          <cell r="G1058">
            <v>0</v>
          </cell>
          <cell r="I1058">
            <v>0</v>
          </cell>
          <cell r="J1058">
            <v>0</v>
          </cell>
          <cell r="K1058">
            <v>0</v>
          </cell>
          <cell r="L1058">
            <v>0</v>
          </cell>
          <cell r="M1058">
            <v>0</v>
          </cell>
          <cell r="N1058">
            <v>0</v>
          </cell>
          <cell r="O1058">
            <v>0</v>
          </cell>
          <cell r="P1058">
            <v>0</v>
          </cell>
          <cell r="Q1058">
            <v>0</v>
          </cell>
          <cell r="R1058">
            <v>0</v>
          </cell>
          <cell r="S1058">
            <v>0</v>
          </cell>
          <cell r="T1058">
            <v>0</v>
          </cell>
          <cell r="U1058">
            <v>0</v>
          </cell>
          <cell r="V1058">
            <v>0</v>
          </cell>
          <cell r="W1058">
            <v>0</v>
          </cell>
          <cell r="X1058">
            <v>0</v>
          </cell>
          <cell r="Y1058">
            <v>0</v>
          </cell>
          <cell r="Z1058">
            <v>0</v>
          </cell>
          <cell r="AA1058">
            <v>0</v>
          </cell>
          <cell r="AB1058">
            <v>0</v>
          </cell>
          <cell r="AC1058">
            <v>0</v>
          </cell>
          <cell r="AD1058">
            <v>0</v>
          </cell>
          <cell r="AE1058">
            <v>0</v>
          </cell>
          <cell r="AF1058">
            <v>0</v>
          </cell>
          <cell r="AG1058">
            <v>0</v>
          </cell>
          <cell r="AH1058">
            <v>0</v>
          </cell>
          <cell r="AI1058">
            <v>0</v>
          </cell>
          <cell r="AJ1058">
            <v>0</v>
          </cell>
          <cell r="AK1058">
            <v>0</v>
          </cell>
          <cell r="AL1058">
            <v>0</v>
          </cell>
          <cell r="AM1058">
            <v>0</v>
          </cell>
          <cell r="AN1058">
            <v>0</v>
          </cell>
          <cell r="AO1058">
            <v>0</v>
          </cell>
          <cell r="AP1058">
            <v>0</v>
          </cell>
          <cell r="AQ1058">
            <v>0</v>
          </cell>
          <cell r="AR1058">
            <v>0</v>
          </cell>
          <cell r="AS1058">
            <v>0</v>
          </cell>
          <cell r="AT1058">
            <v>0</v>
          </cell>
          <cell r="AU1058">
            <v>0</v>
          </cell>
          <cell r="AV1058">
            <v>0</v>
          </cell>
          <cell r="AW1058">
            <v>0</v>
          </cell>
          <cell r="AX1058">
            <v>0</v>
          </cell>
          <cell r="AY1058">
            <v>0</v>
          </cell>
          <cell r="AZ1058">
            <v>0</v>
          </cell>
          <cell r="BA1058">
            <v>0</v>
          </cell>
          <cell r="BB1058">
            <v>0</v>
          </cell>
          <cell r="BC1058">
            <v>0</v>
          </cell>
          <cell r="BD1058">
            <v>0</v>
          </cell>
          <cell r="BE1058">
            <v>0</v>
          </cell>
          <cell r="BF1058">
            <v>0</v>
          </cell>
          <cell r="BG1058">
            <v>0</v>
          </cell>
          <cell r="BH1058">
            <v>0</v>
          </cell>
          <cell r="BI1058">
            <v>0</v>
          </cell>
          <cell r="BJ1058">
            <v>0</v>
          </cell>
          <cell r="BK1058">
            <v>0</v>
          </cell>
          <cell r="BL1058">
            <v>0</v>
          </cell>
          <cell r="BM1058">
            <v>0</v>
          </cell>
          <cell r="BN1058">
            <v>0</v>
          </cell>
          <cell r="BO1058">
            <v>0</v>
          </cell>
          <cell r="BP1058">
            <v>0</v>
          </cell>
          <cell r="BQ1058">
            <v>0</v>
          </cell>
          <cell r="BR1058">
            <v>0</v>
          </cell>
          <cell r="BS1058">
            <v>0</v>
          </cell>
          <cell r="BT1058">
            <v>0</v>
          </cell>
          <cell r="BU1058">
            <v>0</v>
          </cell>
          <cell r="BV1058">
            <v>0</v>
          </cell>
          <cell r="BW1058">
            <v>0</v>
          </cell>
          <cell r="BX1058">
            <v>0</v>
          </cell>
          <cell r="BY1058">
            <v>0</v>
          </cell>
          <cell r="BZ1058">
            <v>0</v>
          </cell>
          <cell r="CA1058">
            <v>0</v>
          </cell>
          <cell r="CB1058">
            <v>0</v>
          </cell>
          <cell r="CC1058">
            <v>0</v>
          </cell>
          <cell r="CD1058">
            <v>0</v>
          </cell>
          <cell r="CE1058">
            <v>0</v>
          </cell>
          <cell r="CF1058">
            <v>0</v>
          </cell>
          <cell r="CG1058">
            <v>0</v>
          </cell>
          <cell r="CH1058">
            <v>0</v>
          </cell>
          <cell r="CI1058">
            <v>0</v>
          </cell>
          <cell r="CJ1058">
            <v>0</v>
          </cell>
          <cell r="CK1058">
            <v>0</v>
          </cell>
          <cell r="CL1058">
            <v>0</v>
          </cell>
          <cell r="CM1058">
            <v>0</v>
          </cell>
          <cell r="CN1058">
            <v>0</v>
          </cell>
          <cell r="CO1058">
            <v>0</v>
          </cell>
          <cell r="CP1058">
            <v>0</v>
          </cell>
          <cell r="CQ1058">
            <v>0</v>
          </cell>
          <cell r="CR1058">
            <v>0</v>
          </cell>
          <cell r="CS1058">
            <v>0</v>
          </cell>
          <cell r="CT1058">
            <v>0</v>
          </cell>
          <cell r="CU1058">
            <v>0</v>
          </cell>
          <cell r="CV1058">
            <v>0</v>
          </cell>
          <cell r="CW1058">
            <v>0</v>
          </cell>
          <cell r="CX1058">
            <v>0</v>
          </cell>
          <cell r="CY1058">
            <v>0</v>
          </cell>
          <cell r="CZ1058">
            <v>0</v>
          </cell>
          <cell r="DA1058">
            <v>0</v>
          </cell>
          <cell r="DB1058">
            <v>0</v>
          </cell>
          <cell r="DC1058">
            <v>0</v>
          </cell>
          <cell r="DD1058">
            <v>0</v>
          </cell>
          <cell r="DE1058">
            <v>0</v>
          </cell>
          <cell r="DF1058">
            <v>0</v>
          </cell>
          <cell r="DG1058">
            <v>0</v>
          </cell>
          <cell r="DH1058">
            <v>0</v>
          </cell>
          <cell r="DI1058">
            <v>0</v>
          </cell>
          <cell r="DJ1058">
            <v>0</v>
          </cell>
          <cell r="DK1058">
            <v>0</v>
          </cell>
          <cell r="DL1058">
            <v>0</v>
          </cell>
          <cell r="DM1058">
            <v>0</v>
          </cell>
          <cell r="DN1058">
            <v>0</v>
          </cell>
          <cell r="DO1058">
            <v>0</v>
          </cell>
          <cell r="DP1058">
            <v>0</v>
          </cell>
          <cell r="DQ1058">
            <v>0</v>
          </cell>
          <cell r="DR1058">
            <v>0</v>
          </cell>
          <cell r="DS1058">
            <v>0</v>
          </cell>
          <cell r="DT1058">
            <v>0</v>
          </cell>
          <cell r="DU1058">
            <v>0</v>
          </cell>
          <cell r="DV1058">
            <v>0</v>
          </cell>
          <cell r="DW1058">
            <v>0</v>
          </cell>
          <cell r="DX1058">
            <v>0</v>
          </cell>
          <cell r="DY1058">
            <v>0</v>
          </cell>
          <cell r="DZ1058">
            <v>0</v>
          </cell>
          <cell r="EA1058">
            <v>0</v>
          </cell>
          <cell r="EB1058">
            <v>0</v>
          </cell>
          <cell r="EC1058">
            <v>0</v>
          </cell>
          <cell r="ED1058">
            <v>0</v>
          </cell>
          <cell r="EE1058">
            <v>0</v>
          </cell>
          <cell r="EF1058">
            <v>0</v>
          </cell>
          <cell r="EG1058">
            <v>0</v>
          </cell>
          <cell r="EH1058">
            <v>0</v>
          </cell>
          <cell r="EI1058">
            <v>0</v>
          </cell>
          <cell r="EJ1058">
            <v>0</v>
          </cell>
          <cell r="EK1058">
            <v>0</v>
          </cell>
          <cell r="EL1058">
            <v>0</v>
          </cell>
          <cell r="EM1058">
            <v>0</v>
          </cell>
          <cell r="EN1058">
            <v>0</v>
          </cell>
        </row>
        <row r="1059">
          <cell r="A1059">
            <v>0</v>
          </cell>
          <cell r="B1059">
            <v>0</v>
          </cell>
          <cell r="C1059">
            <v>0</v>
          </cell>
          <cell r="D1059">
            <v>0</v>
          </cell>
          <cell r="E1059">
            <v>0</v>
          </cell>
          <cell r="F1059">
            <v>0</v>
          </cell>
          <cell r="G1059">
            <v>0</v>
          </cell>
          <cell r="I1059">
            <v>0</v>
          </cell>
          <cell r="J1059">
            <v>0</v>
          </cell>
          <cell r="K1059">
            <v>0</v>
          </cell>
          <cell r="L1059">
            <v>0</v>
          </cell>
          <cell r="M1059">
            <v>0</v>
          </cell>
          <cell r="N1059">
            <v>0</v>
          </cell>
          <cell r="O1059">
            <v>0</v>
          </cell>
          <cell r="P1059">
            <v>0</v>
          </cell>
          <cell r="Q1059">
            <v>0</v>
          </cell>
          <cell r="R1059">
            <v>0</v>
          </cell>
          <cell r="S1059">
            <v>0</v>
          </cell>
          <cell r="T1059">
            <v>0</v>
          </cell>
          <cell r="U1059">
            <v>0</v>
          </cell>
          <cell r="V1059">
            <v>0</v>
          </cell>
          <cell r="W1059">
            <v>0</v>
          </cell>
          <cell r="X1059">
            <v>0</v>
          </cell>
          <cell r="Y1059">
            <v>0</v>
          </cell>
          <cell r="Z1059">
            <v>0</v>
          </cell>
          <cell r="AA1059">
            <v>0</v>
          </cell>
          <cell r="AB1059">
            <v>0</v>
          </cell>
          <cell r="AC1059">
            <v>0</v>
          </cell>
          <cell r="AD1059">
            <v>0</v>
          </cell>
          <cell r="AE1059">
            <v>0</v>
          </cell>
          <cell r="AF1059">
            <v>0</v>
          </cell>
          <cell r="AG1059">
            <v>0</v>
          </cell>
          <cell r="AH1059">
            <v>0</v>
          </cell>
          <cell r="AI1059">
            <v>0</v>
          </cell>
          <cell r="AJ1059">
            <v>0</v>
          </cell>
          <cell r="AK1059">
            <v>0</v>
          </cell>
          <cell r="AL1059">
            <v>0</v>
          </cell>
          <cell r="AM1059">
            <v>0</v>
          </cell>
          <cell r="AN1059">
            <v>0</v>
          </cell>
          <cell r="AO1059">
            <v>0</v>
          </cell>
          <cell r="AP1059">
            <v>0</v>
          </cell>
          <cell r="AQ1059">
            <v>0</v>
          </cell>
          <cell r="AR1059">
            <v>0</v>
          </cell>
          <cell r="AS1059">
            <v>0</v>
          </cell>
          <cell r="AT1059">
            <v>0</v>
          </cell>
          <cell r="AU1059">
            <v>0</v>
          </cell>
          <cell r="AV1059">
            <v>0</v>
          </cell>
          <cell r="AW1059">
            <v>0</v>
          </cell>
          <cell r="AX1059">
            <v>0</v>
          </cell>
          <cell r="AY1059">
            <v>0</v>
          </cell>
          <cell r="AZ1059">
            <v>0</v>
          </cell>
          <cell r="BA1059">
            <v>0</v>
          </cell>
          <cell r="BB1059">
            <v>0</v>
          </cell>
          <cell r="BC1059">
            <v>0</v>
          </cell>
          <cell r="BD1059">
            <v>0</v>
          </cell>
          <cell r="BE1059">
            <v>0</v>
          </cell>
          <cell r="BF1059">
            <v>0</v>
          </cell>
          <cell r="BG1059">
            <v>0</v>
          </cell>
          <cell r="BH1059">
            <v>0</v>
          </cell>
          <cell r="BI1059">
            <v>0</v>
          </cell>
          <cell r="BJ1059">
            <v>0</v>
          </cell>
          <cell r="BK1059">
            <v>0</v>
          </cell>
          <cell r="BL1059">
            <v>0</v>
          </cell>
          <cell r="BM1059">
            <v>0</v>
          </cell>
          <cell r="BN1059">
            <v>0</v>
          </cell>
          <cell r="BO1059">
            <v>0</v>
          </cell>
          <cell r="BP1059">
            <v>0</v>
          </cell>
          <cell r="BQ1059">
            <v>0</v>
          </cell>
          <cell r="BR1059">
            <v>0</v>
          </cell>
          <cell r="BS1059">
            <v>0</v>
          </cell>
          <cell r="BT1059">
            <v>0</v>
          </cell>
          <cell r="BU1059">
            <v>0</v>
          </cell>
          <cell r="BV1059">
            <v>0</v>
          </cell>
          <cell r="BW1059">
            <v>0</v>
          </cell>
          <cell r="BX1059">
            <v>0</v>
          </cell>
          <cell r="BY1059">
            <v>0</v>
          </cell>
          <cell r="BZ1059">
            <v>0</v>
          </cell>
          <cell r="CA1059">
            <v>0</v>
          </cell>
          <cell r="CB1059">
            <v>0</v>
          </cell>
          <cell r="CC1059">
            <v>0</v>
          </cell>
          <cell r="CD1059">
            <v>0</v>
          </cell>
          <cell r="CE1059">
            <v>0</v>
          </cell>
          <cell r="CF1059">
            <v>0</v>
          </cell>
          <cell r="CG1059">
            <v>0</v>
          </cell>
          <cell r="CH1059">
            <v>0</v>
          </cell>
          <cell r="CI1059">
            <v>0</v>
          </cell>
          <cell r="CJ1059">
            <v>0</v>
          </cell>
          <cell r="CK1059">
            <v>0</v>
          </cell>
          <cell r="CL1059">
            <v>0</v>
          </cell>
          <cell r="CM1059">
            <v>0</v>
          </cell>
          <cell r="CN1059">
            <v>0</v>
          </cell>
          <cell r="CO1059">
            <v>0</v>
          </cell>
          <cell r="CP1059">
            <v>0</v>
          </cell>
          <cell r="CQ1059">
            <v>0</v>
          </cell>
          <cell r="CR1059">
            <v>0</v>
          </cell>
          <cell r="CS1059">
            <v>0</v>
          </cell>
          <cell r="CT1059">
            <v>0</v>
          </cell>
          <cell r="CU1059">
            <v>0</v>
          </cell>
          <cell r="CV1059">
            <v>0</v>
          </cell>
          <cell r="CW1059">
            <v>0</v>
          </cell>
          <cell r="CX1059">
            <v>0</v>
          </cell>
          <cell r="CY1059">
            <v>0</v>
          </cell>
          <cell r="CZ1059">
            <v>0</v>
          </cell>
          <cell r="DA1059">
            <v>0</v>
          </cell>
          <cell r="DB1059">
            <v>0</v>
          </cell>
          <cell r="DC1059">
            <v>0</v>
          </cell>
          <cell r="DD1059">
            <v>0</v>
          </cell>
          <cell r="DE1059">
            <v>0</v>
          </cell>
          <cell r="DF1059">
            <v>0</v>
          </cell>
          <cell r="DG1059">
            <v>0</v>
          </cell>
          <cell r="DH1059">
            <v>0</v>
          </cell>
          <cell r="DI1059">
            <v>0</v>
          </cell>
          <cell r="DJ1059">
            <v>0</v>
          </cell>
          <cell r="DK1059">
            <v>0</v>
          </cell>
          <cell r="DL1059">
            <v>0</v>
          </cell>
          <cell r="DM1059">
            <v>0</v>
          </cell>
          <cell r="DN1059">
            <v>0</v>
          </cell>
          <cell r="DO1059">
            <v>0</v>
          </cell>
          <cell r="DP1059">
            <v>0</v>
          </cell>
          <cell r="DQ1059">
            <v>0</v>
          </cell>
          <cell r="DR1059">
            <v>0</v>
          </cell>
          <cell r="DS1059">
            <v>0</v>
          </cell>
          <cell r="DT1059">
            <v>0</v>
          </cell>
          <cell r="DU1059">
            <v>0</v>
          </cell>
          <cell r="DV1059">
            <v>0</v>
          </cell>
          <cell r="DW1059">
            <v>0</v>
          </cell>
          <cell r="DX1059">
            <v>0</v>
          </cell>
          <cell r="DY1059">
            <v>0</v>
          </cell>
          <cell r="DZ1059">
            <v>0</v>
          </cell>
          <cell r="EA1059">
            <v>0</v>
          </cell>
          <cell r="EB1059">
            <v>0</v>
          </cell>
          <cell r="EC1059">
            <v>0</v>
          </cell>
          <cell r="ED1059">
            <v>0</v>
          </cell>
          <cell r="EE1059">
            <v>0</v>
          </cell>
          <cell r="EF1059">
            <v>0</v>
          </cell>
          <cell r="EG1059">
            <v>0</v>
          </cell>
          <cell r="EH1059">
            <v>0</v>
          </cell>
          <cell r="EI1059">
            <v>0</v>
          </cell>
          <cell r="EJ1059">
            <v>0</v>
          </cell>
          <cell r="EK1059">
            <v>0</v>
          </cell>
          <cell r="EL1059">
            <v>0</v>
          </cell>
          <cell r="EM1059">
            <v>0</v>
          </cell>
          <cell r="EN1059">
            <v>0</v>
          </cell>
        </row>
        <row r="1060">
          <cell r="A1060">
            <v>0</v>
          </cell>
          <cell r="B1060">
            <v>0</v>
          </cell>
          <cell r="C1060">
            <v>0</v>
          </cell>
          <cell r="D1060">
            <v>0</v>
          </cell>
          <cell r="E1060">
            <v>0</v>
          </cell>
          <cell r="F1060">
            <v>0</v>
          </cell>
          <cell r="G1060">
            <v>0</v>
          </cell>
          <cell r="I1060">
            <v>0</v>
          </cell>
          <cell r="J1060">
            <v>0</v>
          </cell>
          <cell r="K1060">
            <v>0</v>
          </cell>
          <cell r="L1060">
            <v>0</v>
          </cell>
          <cell r="M1060">
            <v>0</v>
          </cell>
          <cell r="N1060">
            <v>0</v>
          </cell>
          <cell r="O1060">
            <v>0</v>
          </cell>
          <cell r="P1060">
            <v>0</v>
          </cell>
          <cell r="Q1060">
            <v>0</v>
          </cell>
          <cell r="R1060">
            <v>0</v>
          </cell>
          <cell r="S1060">
            <v>0</v>
          </cell>
          <cell r="T1060">
            <v>0</v>
          </cell>
          <cell r="U1060">
            <v>0</v>
          </cell>
          <cell r="V1060">
            <v>0</v>
          </cell>
          <cell r="W1060">
            <v>0</v>
          </cell>
          <cell r="X1060">
            <v>0</v>
          </cell>
          <cell r="Y1060">
            <v>0</v>
          </cell>
          <cell r="Z1060">
            <v>0</v>
          </cell>
          <cell r="AA1060">
            <v>0</v>
          </cell>
          <cell r="AB1060">
            <v>0</v>
          </cell>
          <cell r="AC1060">
            <v>0</v>
          </cell>
          <cell r="AD1060">
            <v>0</v>
          </cell>
          <cell r="AE1060">
            <v>0</v>
          </cell>
          <cell r="AF1060">
            <v>0</v>
          </cell>
          <cell r="AG1060">
            <v>0</v>
          </cell>
          <cell r="AH1060">
            <v>0</v>
          </cell>
          <cell r="AI1060">
            <v>0</v>
          </cell>
          <cell r="AJ1060">
            <v>0</v>
          </cell>
          <cell r="AK1060">
            <v>0</v>
          </cell>
          <cell r="AL1060">
            <v>0</v>
          </cell>
          <cell r="AM1060">
            <v>0</v>
          </cell>
          <cell r="AN1060">
            <v>0</v>
          </cell>
          <cell r="AO1060">
            <v>0</v>
          </cell>
          <cell r="AP1060">
            <v>0</v>
          </cell>
          <cell r="AQ1060">
            <v>0</v>
          </cell>
          <cell r="AR1060">
            <v>0</v>
          </cell>
          <cell r="AS1060">
            <v>0</v>
          </cell>
          <cell r="AT1060">
            <v>0</v>
          </cell>
          <cell r="AU1060">
            <v>0</v>
          </cell>
          <cell r="AV1060">
            <v>0</v>
          </cell>
          <cell r="AW1060">
            <v>0</v>
          </cell>
          <cell r="AX1060">
            <v>0</v>
          </cell>
          <cell r="AY1060">
            <v>0</v>
          </cell>
          <cell r="AZ1060">
            <v>0</v>
          </cell>
          <cell r="BA1060">
            <v>0</v>
          </cell>
          <cell r="BB1060">
            <v>0</v>
          </cell>
          <cell r="BC1060">
            <v>0</v>
          </cell>
          <cell r="BD1060">
            <v>0</v>
          </cell>
          <cell r="BE1060">
            <v>0</v>
          </cell>
          <cell r="BF1060">
            <v>0</v>
          </cell>
          <cell r="BG1060">
            <v>0</v>
          </cell>
          <cell r="BH1060">
            <v>0</v>
          </cell>
          <cell r="BI1060">
            <v>0</v>
          </cell>
          <cell r="BJ1060">
            <v>0</v>
          </cell>
          <cell r="BK1060">
            <v>0</v>
          </cell>
          <cell r="BL1060">
            <v>0</v>
          </cell>
          <cell r="BM1060">
            <v>0</v>
          </cell>
          <cell r="BN1060">
            <v>0</v>
          </cell>
          <cell r="BO1060">
            <v>0</v>
          </cell>
          <cell r="BP1060">
            <v>0</v>
          </cell>
          <cell r="BQ1060">
            <v>0</v>
          </cell>
          <cell r="BR1060">
            <v>0</v>
          </cell>
          <cell r="BS1060">
            <v>0</v>
          </cell>
          <cell r="BT1060">
            <v>0</v>
          </cell>
          <cell r="BU1060">
            <v>0</v>
          </cell>
          <cell r="BV1060">
            <v>0</v>
          </cell>
          <cell r="BW1060">
            <v>0</v>
          </cell>
          <cell r="BX1060">
            <v>0</v>
          </cell>
          <cell r="BY1060">
            <v>0</v>
          </cell>
          <cell r="BZ1060">
            <v>0</v>
          </cell>
          <cell r="CA1060">
            <v>0</v>
          </cell>
          <cell r="CB1060">
            <v>0</v>
          </cell>
          <cell r="CC1060">
            <v>0</v>
          </cell>
          <cell r="CD1060">
            <v>0</v>
          </cell>
          <cell r="CE1060">
            <v>0</v>
          </cell>
          <cell r="CF1060">
            <v>0</v>
          </cell>
          <cell r="CG1060">
            <v>0</v>
          </cell>
          <cell r="CH1060">
            <v>0</v>
          </cell>
          <cell r="CI1060">
            <v>0</v>
          </cell>
          <cell r="CJ1060">
            <v>0</v>
          </cell>
          <cell r="CK1060">
            <v>0</v>
          </cell>
          <cell r="CL1060">
            <v>0</v>
          </cell>
          <cell r="CM1060">
            <v>0</v>
          </cell>
          <cell r="CN1060">
            <v>0</v>
          </cell>
          <cell r="CO1060">
            <v>0</v>
          </cell>
          <cell r="CP1060">
            <v>0</v>
          </cell>
          <cell r="CQ1060">
            <v>0</v>
          </cell>
          <cell r="CR1060">
            <v>0</v>
          </cell>
          <cell r="CS1060">
            <v>0</v>
          </cell>
          <cell r="CT1060">
            <v>0</v>
          </cell>
          <cell r="CU1060">
            <v>0</v>
          </cell>
          <cell r="CV1060">
            <v>0</v>
          </cell>
          <cell r="CW1060">
            <v>0</v>
          </cell>
          <cell r="CX1060">
            <v>0</v>
          </cell>
          <cell r="CY1060">
            <v>0</v>
          </cell>
          <cell r="CZ1060">
            <v>0</v>
          </cell>
          <cell r="DA1060">
            <v>0</v>
          </cell>
          <cell r="DB1060">
            <v>0</v>
          </cell>
          <cell r="DC1060">
            <v>0</v>
          </cell>
          <cell r="DD1060">
            <v>0</v>
          </cell>
          <cell r="DE1060">
            <v>0</v>
          </cell>
          <cell r="DF1060">
            <v>0</v>
          </cell>
          <cell r="DG1060">
            <v>0</v>
          </cell>
          <cell r="DH1060">
            <v>0</v>
          </cell>
          <cell r="DI1060">
            <v>0</v>
          </cell>
          <cell r="DJ1060">
            <v>0</v>
          </cell>
          <cell r="DK1060">
            <v>0</v>
          </cell>
          <cell r="DL1060">
            <v>0</v>
          </cell>
          <cell r="DM1060">
            <v>0</v>
          </cell>
          <cell r="DN1060">
            <v>0</v>
          </cell>
          <cell r="DO1060">
            <v>0</v>
          </cell>
          <cell r="DP1060">
            <v>0</v>
          </cell>
          <cell r="DQ1060">
            <v>0</v>
          </cell>
          <cell r="DR1060">
            <v>0</v>
          </cell>
          <cell r="DS1060">
            <v>0</v>
          </cell>
          <cell r="DT1060">
            <v>0</v>
          </cell>
          <cell r="DU1060">
            <v>0</v>
          </cell>
          <cell r="DV1060">
            <v>0</v>
          </cell>
          <cell r="DW1060">
            <v>0</v>
          </cell>
          <cell r="DX1060">
            <v>0</v>
          </cell>
          <cell r="DY1060">
            <v>0</v>
          </cell>
          <cell r="DZ1060">
            <v>0</v>
          </cell>
          <cell r="EA1060">
            <v>0</v>
          </cell>
          <cell r="EB1060">
            <v>0</v>
          </cell>
          <cell r="EC1060">
            <v>0</v>
          </cell>
          <cell r="ED1060">
            <v>0</v>
          </cell>
          <cell r="EE1060">
            <v>0</v>
          </cell>
          <cell r="EF1060">
            <v>0</v>
          </cell>
          <cell r="EG1060">
            <v>0</v>
          </cell>
          <cell r="EH1060">
            <v>0</v>
          </cell>
          <cell r="EI1060">
            <v>0</v>
          </cell>
          <cell r="EJ1060">
            <v>0</v>
          </cell>
          <cell r="EK1060">
            <v>0</v>
          </cell>
          <cell r="EL1060">
            <v>0</v>
          </cell>
          <cell r="EM1060">
            <v>0</v>
          </cell>
          <cell r="EN1060">
            <v>0</v>
          </cell>
        </row>
        <row r="1061">
          <cell r="A1061">
            <v>0</v>
          </cell>
          <cell r="B1061">
            <v>0</v>
          </cell>
          <cell r="C1061">
            <v>0</v>
          </cell>
          <cell r="D1061">
            <v>0</v>
          </cell>
          <cell r="E1061">
            <v>0</v>
          </cell>
          <cell r="F1061">
            <v>0</v>
          </cell>
          <cell r="G1061">
            <v>0</v>
          </cell>
          <cell r="I1061">
            <v>0</v>
          </cell>
          <cell r="J1061">
            <v>0</v>
          </cell>
          <cell r="K1061">
            <v>0</v>
          </cell>
          <cell r="L1061">
            <v>0</v>
          </cell>
          <cell r="M1061">
            <v>0</v>
          </cell>
          <cell r="N1061">
            <v>0</v>
          </cell>
          <cell r="O1061">
            <v>0</v>
          </cell>
          <cell r="P1061">
            <v>0</v>
          </cell>
          <cell r="Q1061">
            <v>0</v>
          </cell>
          <cell r="R1061">
            <v>0</v>
          </cell>
          <cell r="S1061">
            <v>0</v>
          </cell>
          <cell r="T1061">
            <v>0</v>
          </cell>
          <cell r="U1061">
            <v>0</v>
          </cell>
          <cell r="V1061">
            <v>0</v>
          </cell>
          <cell r="W1061">
            <v>0</v>
          </cell>
          <cell r="X1061">
            <v>0</v>
          </cell>
          <cell r="Y1061">
            <v>0</v>
          </cell>
          <cell r="Z1061">
            <v>0</v>
          </cell>
          <cell r="AA1061">
            <v>0</v>
          </cell>
          <cell r="AB1061">
            <v>0</v>
          </cell>
          <cell r="AC1061">
            <v>0</v>
          </cell>
          <cell r="AD1061">
            <v>0</v>
          </cell>
          <cell r="AE1061">
            <v>0</v>
          </cell>
          <cell r="AF1061">
            <v>0</v>
          </cell>
          <cell r="AG1061">
            <v>0</v>
          </cell>
          <cell r="AH1061">
            <v>0</v>
          </cell>
          <cell r="AI1061">
            <v>0</v>
          </cell>
          <cell r="AJ1061">
            <v>0</v>
          </cell>
          <cell r="AK1061">
            <v>0</v>
          </cell>
          <cell r="AL1061">
            <v>0</v>
          </cell>
          <cell r="AM1061">
            <v>0</v>
          </cell>
          <cell r="AN1061">
            <v>0</v>
          </cell>
          <cell r="AO1061">
            <v>0</v>
          </cell>
          <cell r="AP1061">
            <v>0</v>
          </cell>
          <cell r="AQ1061">
            <v>0</v>
          </cell>
          <cell r="AR1061">
            <v>0</v>
          </cell>
          <cell r="AS1061">
            <v>0</v>
          </cell>
          <cell r="AT1061">
            <v>0</v>
          </cell>
          <cell r="AU1061">
            <v>0</v>
          </cell>
          <cell r="AV1061">
            <v>0</v>
          </cell>
          <cell r="AW1061">
            <v>0</v>
          </cell>
          <cell r="AX1061">
            <v>0</v>
          </cell>
          <cell r="AY1061">
            <v>0</v>
          </cell>
          <cell r="AZ1061">
            <v>0</v>
          </cell>
          <cell r="BA1061">
            <v>0</v>
          </cell>
          <cell r="BB1061">
            <v>0</v>
          </cell>
          <cell r="BC1061">
            <v>0</v>
          </cell>
          <cell r="BD1061">
            <v>0</v>
          </cell>
          <cell r="BE1061">
            <v>0</v>
          </cell>
          <cell r="BF1061">
            <v>0</v>
          </cell>
          <cell r="BG1061">
            <v>0</v>
          </cell>
          <cell r="BH1061">
            <v>0</v>
          </cell>
          <cell r="BI1061">
            <v>0</v>
          </cell>
          <cell r="BJ1061">
            <v>0</v>
          </cell>
          <cell r="BK1061">
            <v>0</v>
          </cell>
          <cell r="BL1061">
            <v>0</v>
          </cell>
          <cell r="BM1061">
            <v>0</v>
          </cell>
          <cell r="BN1061">
            <v>0</v>
          </cell>
          <cell r="BO1061">
            <v>0</v>
          </cell>
          <cell r="BP1061">
            <v>0</v>
          </cell>
          <cell r="BQ1061">
            <v>0</v>
          </cell>
          <cell r="BR1061">
            <v>0</v>
          </cell>
          <cell r="BS1061">
            <v>0</v>
          </cell>
          <cell r="BT1061">
            <v>0</v>
          </cell>
          <cell r="BU1061">
            <v>0</v>
          </cell>
          <cell r="BV1061">
            <v>0</v>
          </cell>
          <cell r="BW1061">
            <v>0</v>
          </cell>
          <cell r="BX1061">
            <v>0</v>
          </cell>
          <cell r="BY1061">
            <v>0</v>
          </cell>
          <cell r="BZ1061">
            <v>0</v>
          </cell>
          <cell r="CA1061">
            <v>0</v>
          </cell>
          <cell r="CB1061">
            <v>0</v>
          </cell>
          <cell r="CC1061">
            <v>0</v>
          </cell>
          <cell r="CD1061">
            <v>0</v>
          </cell>
          <cell r="CE1061">
            <v>0</v>
          </cell>
          <cell r="CF1061">
            <v>0</v>
          </cell>
          <cell r="CG1061">
            <v>0</v>
          </cell>
          <cell r="CH1061">
            <v>0</v>
          </cell>
          <cell r="CI1061">
            <v>0</v>
          </cell>
          <cell r="CJ1061">
            <v>0</v>
          </cell>
          <cell r="CK1061">
            <v>0</v>
          </cell>
          <cell r="CL1061">
            <v>0</v>
          </cell>
          <cell r="CM1061">
            <v>0</v>
          </cell>
          <cell r="CN1061">
            <v>0</v>
          </cell>
          <cell r="CO1061">
            <v>0</v>
          </cell>
          <cell r="CP1061">
            <v>0</v>
          </cell>
          <cell r="CQ1061">
            <v>0</v>
          </cell>
          <cell r="CR1061">
            <v>0</v>
          </cell>
          <cell r="CS1061">
            <v>0</v>
          </cell>
          <cell r="CT1061">
            <v>0</v>
          </cell>
          <cell r="CU1061">
            <v>0</v>
          </cell>
          <cell r="CV1061">
            <v>0</v>
          </cell>
          <cell r="CW1061">
            <v>0</v>
          </cell>
          <cell r="CX1061">
            <v>0</v>
          </cell>
          <cell r="CY1061">
            <v>0</v>
          </cell>
          <cell r="CZ1061">
            <v>0</v>
          </cell>
          <cell r="DA1061">
            <v>0</v>
          </cell>
          <cell r="DB1061">
            <v>0</v>
          </cell>
          <cell r="DC1061">
            <v>0</v>
          </cell>
          <cell r="DD1061">
            <v>0</v>
          </cell>
          <cell r="DE1061">
            <v>0</v>
          </cell>
          <cell r="DF1061">
            <v>0</v>
          </cell>
          <cell r="DG1061">
            <v>0</v>
          </cell>
          <cell r="DH1061">
            <v>0</v>
          </cell>
          <cell r="DI1061">
            <v>0</v>
          </cell>
          <cell r="DJ1061">
            <v>0</v>
          </cell>
          <cell r="DK1061">
            <v>0</v>
          </cell>
          <cell r="DL1061">
            <v>0</v>
          </cell>
          <cell r="DM1061">
            <v>0</v>
          </cell>
          <cell r="DN1061">
            <v>0</v>
          </cell>
          <cell r="DO1061">
            <v>0</v>
          </cell>
          <cell r="DP1061">
            <v>0</v>
          </cell>
          <cell r="DQ1061">
            <v>0</v>
          </cell>
          <cell r="DR1061">
            <v>0</v>
          </cell>
          <cell r="DS1061">
            <v>0</v>
          </cell>
          <cell r="DT1061">
            <v>0</v>
          </cell>
          <cell r="DU1061">
            <v>0</v>
          </cell>
          <cell r="DV1061">
            <v>0</v>
          </cell>
          <cell r="DW1061">
            <v>0</v>
          </cell>
          <cell r="DX1061">
            <v>0</v>
          </cell>
          <cell r="DY1061">
            <v>0</v>
          </cell>
          <cell r="DZ1061">
            <v>0</v>
          </cell>
          <cell r="EA1061">
            <v>0</v>
          </cell>
          <cell r="EB1061">
            <v>0</v>
          </cell>
          <cell r="EC1061">
            <v>0</v>
          </cell>
          <cell r="ED1061">
            <v>0</v>
          </cell>
          <cell r="EE1061">
            <v>0</v>
          </cell>
          <cell r="EF1061">
            <v>0</v>
          </cell>
          <cell r="EG1061">
            <v>0</v>
          </cell>
          <cell r="EH1061">
            <v>0</v>
          </cell>
          <cell r="EI1061">
            <v>0</v>
          </cell>
          <cell r="EJ1061">
            <v>0</v>
          </cell>
          <cell r="EK1061">
            <v>0</v>
          </cell>
          <cell r="EL1061">
            <v>0</v>
          </cell>
          <cell r="EM1061">
            <v>0</v>
          </cell>
          <cell r="EN1061">
            <v>0</v>
          </cell>
        </row>
        <row r="1062">
          <cell r="A1062">
            <v>0</v>
          </cell>
          <cell r="B1062">
            <v>0</v>
          </cell>
          <cell r="C1062">
            <v>0</v>
          </cell>
          <cell r="D1062">
            <v>0</v>
          </cell>
          <cell r="E1062">
            <v>0</v>
          </cell>
          <cell r="F1062">
            <v>0</v>
          </cell>
          <cell r="G1062">
            <v>0</v>
          </cell>
          <cell r="I1062">
            <v>0</v>
          </cell>
          <cell r="J1062">
            <v>0</v>
          </cell>
          <cell r="K1062">
            <v>0</v>
          </cell>
          <cell r="L1062">
            <v>0</v>
          </cell>
          <cell r="M1062">
            <v>0</v>
          </cell>
          <cell r="N1062">
            <v>0</v>
          </cell>
          <cell r="O1062">
            <v>0</v>
          </cell>
          <cell r="P1062">
            <v>0</v>
          </cell>
          <cell r="Q1062">
            <v>0</v>
          </cell>
          <cell r="R1062">
            <v>0</v>
          </cell>
          <cell r="S1062">
            <v>0</v>
          </cell>
          <cell r="T1062">
            <v>0</v>
          </cell>
          <cell r="U1062">
            <v>0</v>
          </cell>
          <cell r="V1062">
            <v>0</v>
          </cell>
          <cell r="W1062">
            <v>0</v>
          </cell>
          <cell r="X1062">
            <v>0</v>
          </cell>
          <cell r="Y1062">
            <v>0</v>
          </cell>
          <cell r="Z1062">
            <v>0</v>
          </cell>
          <cell r="AA1062">
            <v>0</v>
          </cell>
          <cell r="AB1062">
            <v>0</v>
          </cell>
          <cell r="AC1062">
            <v>0</v>
          </cell>
          <cell r="AD1062">
            <v>0</v>
          </cell>
          <cell r="AE1062">
            <v>0</v>
          </cell>
          <cell r="AF1062">
            <v>0</v>
          </cell>
          <cell r="AG1062">
            <v>0</v>
          </cell>
          <cell r="AH1062">
            <v>0</v>
          </cell>
          <cell r="AI1062">
            <v>0</v>
          </cell>
          <cell r="AJ1062">
            <v>0</v>
          </cell>
          <cell r="AK1062">
            <v>0</v>
          </cell>
          <cell r="AL1062">
            <v>0</v>
          </cell>
          <cell r="AM1062">
            <v>0</v>
          </cell>
          <cell r="AN1062">
            <v>0</v>
          </cell>
          <cell r="AO1062">
            <v>0</v>
          </cell>
          <cell r="AP1062">
            <v>0</v>
          </cell>
          <cell r="AQ1062">
            <v>0</v>
          </cell>
          <cell r="AR1062">
            <v>0</v>
          </cell>
          <cell r="AS1062">
            <v>0</v>
          </cell>
          <cell r="AT1062">
            <v>0</v>
          </cell>
          <cell r="AU1062">
            <v>0</v>
          </cell>
          <cell r="AV1062">
            <v>0</v>
          </cell>
          <cell r="AW1062">
            <v>0</v>
          </cell>
          <cell r="AX1062">
            <v>0</v>
          </cell>
          <cell r="AY1062">
            <v>0</v>
          </cell>
          <cell r="AZ1062">
            <v>0</v>
          </cell>
          <cell r="BA1062">
            <v>0</v>
          </cell>
          <cell r="BB1062">
            <v>0</v>
          </cell>
          <cell r="BC1062">
            <v>0</v>
          </cell>
          <cell r="BD1062">
            <v>0</v>
          </cell>
          <cell r="BE1062">
            <v>0</v>
          </cell>
          <cell r="BF1062">
            <v>0</v>
          </cell>
          <cell r="BG1062">
            <v>0</v>
          </cell>
          <cell r="BH1062">
            <v>0</v>
          </cell>
          <cell r="BI1062">
            <v>0</v>
          </cell>
          <cell r="BJ1062">
            <v>0</v>
          </cell>
          <cell r="BK1062">
            <v>0</v>
          </cell>
          <cell r="BL1062">
            <v>0</v>
          </cell>
          <cell r="BM1062">
            <v>0</v>
          </cell>
          <cell r="BN1062">
            <v>0</v>
          </cell>
          <cell r="BO1062">
            <v>0</v>
          </cell>
          <cell r="BP1062">
            <v>0</v>
          </cell>
          <cell r="BQ1062">
            <v>0</v>
          </cell>
          <cell r="BR1062">
            <v>0</v>
          </cell>
          <cell r="BS1062">
            <v>0</v>
          </cell>
          <cell r="BT1062">
            <v>0</v>
          </cell>
          <cell r="BU1062">
            <v>0</v>
          </cell>
          <cell r="BV1062">
            <v>0</v>
          </cell>
          <cell r="BW1062">
            <v>0</v>
          </cell>
          <cell r="BX1062">
            <v>0</v>
          </cell>
          <cell r="BY1062">
            <v>0</v>
          </cell>
          <cell r="BZ1062">
            <v>0</v>
          </cell>
          <cell r="CA1062">
            <v>0</v>
          </cell>
          <cell r="CB1062">
            <v>0</v>
          </cell>
          <cell r="CC1062">
            <v>0</v>
          </cell>
          <cell r="CD1062">
            <v>0</v>
          </cell>
          <cell r="CE1062">
            <v>0</v>
          </cell>
          <cell r="CF1062">
            <v>0</v>
          </cell>
          <cell r="CG1062">
            <v>0</v>
          </cell>
          <cell r="CH1062">
            <v>0</v>
          </cell>
          <cell r="CI1062">
            <v>0</v>
          </cell>
          <cell r="CJ1062">
            <v>0</v>
          </cell>
          <cell r="CK1062">
            <v>0</v>
          </cell>
          <cell r="CL1062">
            <v>0</v>
          </cell>
          <cell r="CM1062">
            <v>0</v>
          </cell>
          <cell r="CN1062">
            <v>0</v>
          </cell>
          <cell r="CO1062">
            <v>0</v>
          </cell>
          <cell r="CP1062">
            <v>0</v>
          </cell>
          <cell r="CQ1062">
            <v>0</v>
          </cell>
          <cell r="CR1062">
            <v>0</v>
          </cell>
          <cell r="CS1062">
            <v>0</v>
          </cell>
          <cell r="CT1062">
            <v>0</v>
          </cell>
          <cell r="CU1062">
            <v>0</v>
          </cell>
          <cell r="CV1062">
            <v>0</v>
          </cell>
          <cell r="CW1062">
            <v>0</v>
          </cell>
          <cell r="CX1062">
            <v>0</v>
          </cell>
          <cell r="CY1062">
            <v>0</v>
          </cell>
          <cell r="CZ1062">
            <v>0</v>
          </cell>
          <cell r="DA1062">
            <v>0</v>
          </cell>
          <cell r="DB1062">
            <v>0</v>
          </cell>
          <cell r="DC1062">
            <v>0</v>
          </cell>
          <cell r="DD1062">
            <v>0</v>
          </cell>
          <cell r="DE1062">
            <v>0</v>
          </cell>
          <cell r="DF1062">
            <v>0</v>
          </cell>
          <cell r="DG1062">
            <v>0</v>
          </cell>
          <cell r="DH1062">
            <v>0</v>
          </cell>
          <cell r="DI1062">
            <v>0</v>
          </cell>
          <cell r="DJ1062">
            <v>0</v>
          </cell>
          <cell r="DK1062">
            <v>0</v>
          </cell>
          <cell r="DL1062">
            <v>0</v>
          </cell>
          <cell r="DM1062">
            <v>0</v>
          </cell>
          <cell r="DN1062">
            <v>0</v>
          </cell>
          <cell r="DO1062">
            <v>0</v>
          </cell>
          <cell r="DP1062">
            <v>0</v>
          </cell>
          <cell r="DQ1062">
            <v>0</v>
          </cell>
          <cell r="DR1062">
            <v>0</v>
          </cell>
          <cell r="DS1062">
            <v>0</v>
          </cell>
          <cell r="DT1062">
            <v>0</v>
          </cell>
          <cell r="DU1062">
            <v>0</v>
          </cell>
          <cell r="DV1062">
            <v>0</v>
          </cell>
          <cell r="DW1062">
            <v>0</v>
          </cell>
          <cell r="DX1062">
            <v>0</v>
          </cell>
          <cell r="DY1062">
            <v>0</v>
          </cell>
          <cell r="DZ1062">
            <v>0</v>
          </cell>
          <cell r="EA1062">
            <v>0</v>
          </cell>
          <cell r="EB1062">
            <v>0</v>
          </cell>
          <cell r="EC1062">
            <v>0</v>
          </cell>
          <cell r="ED1062">
            <v>0</v>
          </cell>
          <cell r="EE1062">
            <v>0</v>
          </cell>
          <cell r="EF1062">
            <v>0</v>
          </cell>
          <cell r="EG1062">
            <v>0</v>
          </cell>
          <cell r="EH1062">
            <v>0</v>
          </cell>
          <cell r="EI1062">
            <v>0</v>
          </cell>
          <cell r="EJ1062">
            <v>0</v>
          </cell>
          <cell r="EK1062">
            <v>0</v>
          </cell>
          <cell r="EL1062">
            <v>0</v>
          </cell>
          <cell r="EM1062">
            <v>0</v>
          </cell>
          <cell r="EN1062">
            <v>0</v>
          </cell>
        </row>
        <row r="1063">
          <cell r="A1063">
            <v>0</v>
          </cell>
          <cell r="B1063">
            <v>0</v>
          </cell>
          <cell r="C1063">
            <v>0</v>
          </cell>
          <cell r="D1063">
            <v>0</v>
          </cell>
          <cell r="E1063">
            <v>0</v>
          </cell>
          <cell r="F1063">
            <v>0</v>
          </cell>
          <cell r="G1063">
            <v>0</v>
          </cell>
          <cell r="I1063">
            <v>0</v>
          </cell>
          <cell r="J1063">
            <v>0</v>
          </cell>
          <cell r="K1063">
            <v>0</v>
          </cell>
          <cell r="L1063">
            <v>0</v>
          </cell>
          <cell r="M1063">
            <v>0</v>
          </cell>
          <cell r="N1063">
            <v>0</v>
          </cell>
          <cell r="O1063">
            <v>0</v>
          </cell>
          <cell r="P1063">
            <v>0</v>
          </cell>
          <cell r="Q1063">
            <v>0</v>
          </cell>
          <cell r="R1063">
            <v>0</v>
          </cell>
          <cell r="S1063">
            <v>0</v>
          </cell>
          <cell r="T1063">
            <v>0</v>
          </cell>
          <cell r="U1063">
            <v>0</v>
          </cell>
          <cell r="V1063">
            <v>0</v>
          </cell>
          <cell r="W1063">
            <v>0</v>
          </cell>
          <cell r="X1063">
            <v>0</v>
          </cell>
          <cell r="Y1063">
            <v>0</v>
          </cell>
          <cell r="Z1063">
            <v>0</v>
          </cell>
          <cell r="AA1063">
            <v>0</v>
          </cell>
          <cell r="AB1063">
            <v>0</v>
          </cell>
          <cell r="AC1063">
            <v>0</v>
          </cell>
          <cell r="AD1063">
            <v>0</v>
          </cell>
          <cell r="AE1063">
            <v>0</v>
          </cell>
          <cell r="AF1063">
            <v>0</v>
          </cell>
          <cell r="AG1063">
            <v>0</v>
          </cell>
          <cell r="AH1063">
            <v>0</v>
          </cell>
          <cell r="AI1063">
            <v>0</v>
          </cell>
          <cell r="AJ1063">
            <v>0</v>
          </cell>
          <cell r="AK1063">
            <v>0</v>
          </cell>
          <cell r="AL1063">
            <v>0</v>
          </cell>
          <cell r="AM1063">
            <v>0</v>
          </cell>
          <cell r="AN1063">
            <v>0</v>
          </cell>
          <cell r="AO1063">
            <v>0</v>
          </cell>
          <cell r="AP1063">
            <v>0</v>
          </cell>
          <cell r="AQ1063">
            <v>0</v>
          </cell>
          <cell r="AR1063">
            <v>0</v>
          </cell>
          <cell r="AS1063">
            <v>0</v>
          </cell>
          <cell r="AT1063">
            <v>0</v>
          </cell>
          <cell r="AU1063">
            <v>0</v>
          </cell>
          <cell r="AV1063">
            <v>0</v>
          </cell>
          <cell r="AW1063">
            <v>0</v>
          </cell>
          <cell r="AX1063">
            <v>0</v>
          </cell>
          <cell r="AY1063">
            <v>0</v>
          </cell>
          <cell r="AZ1063">
            <v>0</v>
          </cell>
          <cell r="BA1063">
            <v>0</v>
          </cell>
          <cell r="BB1063">
            <v>0</v>
          </cell>
          <cell r="BC1063">
            <v>0</v>
          </cell>
          <cell r="BD1063">
            <v>0</v>
          </cell>
          <cell r="BE1063">
            <v>0</v>
          </cell>
          <cell r="BF1063">
            <v>0</v>
          </cell>
          <cell r="BG1063">
            <v>0</v>
          </cell>
          <cell r="BH1063">
            <v>0</v>
          </cell>
          <cell r="BI1063">
            <v>0</v>
          </cell>
          <cell r="BJ1063">
            <v>0</v>
          </cell>
          <cell r="BK1063">
            <v>0</v>
          </cell>
          <cell r="BL1063">
            <v>0</v>
          </cell>
          <cell r="BM1063">
            <v>0</v>
          </cell>
          <cell r="BN1063">
            <v>0</v>
          </cell>
          <cell r="BO1063">
            <v>0</v>
          </cell>
          <cell r="BP1063">
            <v>0</v>
          </cell>
          <cell r="BQ1063">
            <v>0</v>
          </cell>
          <cell r="BR1063">
            <v>0</v>
          </cell>
          <cell r="BS1063">
            <v>0</v>
          </cell>
          <cell r="BT1063">
            <v>0</v>
          </cell>
          <cell r="BU1063">
            <v>0</v>
          </cell>
          <cell r="BV1063">
            <v>0</v>
          </cell>
          <cell r="BW1063">
            <v>0</v>
          </cell>
          <cell r="BX1063">
            <v>0</v>
          </cell>
          <cell r="BY1063">
            <v>0</v>
          </cell>
          <cell r="BZ1063">
            <v>0</v>
          </cell>
          <cell r="CA1063">
            <v>0</v>
          </cell>
          <cell r="CB1063">
            <v>0</v>
          </cell>
          <cell r="CC1063">
            <v>0</v>
          </cell>
          <cell r="CD1063">
            <v>0</v>
          </cell>
          <cell r="CE1063">
            <v>0</v>
          </cell>
          <cell r="CF1063">
            <v>0</v>
          </cell>
          <cell r="CG1063">
            <v>0</v>
          </cell>
          <cell r="CH1063">
            <v>0</v>
          </cell>
          <cell r="CI1063">
            <v>0</v>
          </cell>
          <cell r="CJ1063">
            <v>0</v>
          </cell>
          <cell r="CK1063">
            <v>0</v>
          </cell>
          <cell r="CL1063">
            <v>0</v>
          </cell>
          <cell r="CM1063">
            <v>0</v>
          </cell>
          <cell r="CN1063">
            <v>0</v>
          </cell>
          <cell r="CO1063">
            <v>0</v>
          </cell>
          <cell r="CP1063">
            <v>0</v>
          </cell>
          <cell r="CQ1063">
            <v>0</v>
          </cell>
          <cell r="CR1063">
            <v>0</v>
          </cell>
          <cell r="CS1063">
            <v>0</v>
          </cell>
          <cell r="CT1063">
            <v>0</v>
          </cell>
          <cell r="CU1063">
            <v>0</v>
          </cell>
          <cell r="CV1063">
            <v>0</v>
          </cell>
          <cell r="CW1063">
            <v>0</v>
          </cell>
          <cell r="CX1063">
            <v>0</v>
          </cell>
          <cell r="CY1063">
            <v>0</v>
          </cell>
          <cell r="CZ1063">
            <v>0</v>
          </cell>
          <cell r="DA1063">
            <v>0</v>
          </cell>
          <cell r="DB1063">
            <v>0</v>
          </cell>
          <cell r="DC1063">
            <v>0</v>
          </cell>
          <cell r="DD1063">
            <v>0</v>
          </cell>
          <cell r="DE1063">
            <v>0</v>
          </cell>
          <cell r="DF1063">
            <v>0</v>
          </cell>
          <cell r="DG1063">
            <v>0</v>
          </cell>
          <cell r="DH1063">
            <v>0</v>
          </cell>
          <cell r="DI1063">
            <v>0</v>
          </cell>
          <cell r="DJ1063">
            <v>0</v>
          </cell>
          <cell r="DK1063">
            <v>0</v>
          </cell>
          <cell r="DL1063">
            <v>0</v>
          </cell>
          <cell r="DM1063">
            <v>0</v>
          </cell>
          <cell r="DN1063">
            <v>0</v>
          </cell>
          <cell r="DO1063">
            <v>0</v>
          </cell>
          <cell r="DP1063">
            <v>0</v>
          </cell>
          <cell r="DQ1063">
            <v>0</v>
          </cell>
          <cell r="DR1063">
            <v>0</v>
          </cell>
          <cell r="DS1063">
            <v>0</v>
          </cell>
          <cell r="DT1063">
            <v>0</v>
          </cell>
          <cell r="DU1063">
            <v>0</v>
          </cell>
          <cell r="DV1063">
            <v>0</v>
          </cell>
          <cell r="DW1063">
            <v>0</v>
          </cell>
          <cell r="DX1063">
            <v>0</v>
          </cell>
          <cell r="DY1063">
            <v>0</v>
          </cell>
          <cell r="DZ1063">
            <v>0</v>
          </cell>
          <cell r="EA1063">
            <v>0</v>
          </cell>
          <cell r="EB1063">
            <v>0</v>
          </cell>
          <cell r="EC1063">
            <v>0</v>
          </cell>
          <cell r="ED1063">
            <v>0</v>
          </cell>
          <cell r="EE1063">
            <v>0</v>
          </cell>
          <cell r="EF1063">
            <v>0</v>
          </cell>
          <cell r="EG1063">
            <v>0</v>
          </cell>
          <cell r="EH1063">
            <v>0</v>
          </cell>
          <cell r="EI1063">
            <v>0</v>
          </cell>
          <cell r="EJ1063">
            <v>0</v>
          </cell>
          <cell r="EK1063">
            <v>0</v>
          </cell>
          <cell r="EL1063">
            <v>0</v>
          </cell>
          <cell r="EM1063">
            <v>0</v>
          </cell>
          <cell r="EN1063">
            <v>0</v>
          </cell>
        </row>
        <row r="1064">
          <cell r="A1064">
            <v>0</v>
          </cell>
          <cell r="B1064">
            <v>0</v>
          </cell>
          <cell r="C1064">
            <v>0</v>
          </cell>
          <cell r="D1064">
            <v>0</v>
          </cell>
          <cell r="E1064">
            <v>0</v>
          </cell>
          <cell r="F1064">
            <v>0</v>
          </cell>
          <cell r="G1064">
            <v>0</v>
          </cell>
          <cell r="I1064">
            <v>0</v>
          </cell>
          <cell r="J1064">
            <v>0</v>
          </cell>
          <cell r="K1064">
            <v>0</v>
          </cell>
          <cell r="L1064">
            <v>0</v>
          </cell>
          <cell r="M1064">
            <v>0</v>
          </cell>
          <cell r="N1064">
            <v>0</v>
          </cell>
          <cell r="O1064">
            <v>0</v>
          </cell>
          <cell r="P1064">
            <v>0</v>
          </cell>
          <cell r="Q1064">
            <v>0</v>
          </cell>
          <cell r="R1064">
            <v>0</v>
          </cell>
          <cell r="S1064">
            <v>0</v>
          </cell>
          <cell r="T1064">
            <v>0</v>
          </cell>
          <cell r="U1064">
            <v>0</v>
          </cell>
          <cell r="V1064">
            <v>0</v>
          </cell>
          <cell r="W1064">
            <v>0</v>
          </cell>
          <cell r="X1064">
            <v>0</v>
          </cell>
          <cell r="Y1064">
            <v>0</v>
          </cell>
          <cell r="Z1064">
            <v>0</v>
          </cell>
          <cell r="AA1064">
            <v>0</v>
          </cell>
          <cell r="AB1064">
            <v>0</v>
          </cell>
          <cell r="AC1064">
            <v>0</v>
          </cell>
          <cell r="AD1064">
            <v>0</v>
          </cell>
          <cell r="AE1064">
            <v>0</v>
          </cell>
          <cell r="AF1064">
            <v>0</v>
          </cell>
          <cell r="AG1064">
            <v>0</v>
          </cell>
          <cell r="AH1064">
            <v>0</v>
          </cell>
          <cell r="AI1064">
            <v>0</v>
          </cell>
          <cell r="AJ1064">
            <v>0</v>
          </cell>
          <cell r="AK1064">
            <v>0</v>
          </cell>
          <cell r="AL1064">
            <v>0</v>
          </cell>
          <cell r="AM1064">
            <v>0</v>
          </cell>
          <cell r="AN1064">
            <v>0</v>
          </cell>
          <cell r="AO1064">
            <v>0</v>
          </cell>
          <cell r="AP1064">
            <v>0</v>
          </cell>
          <cell r="AQ1064">
            <v>0</v>
          </cell>
          <cell r="AR1064">
            <v>0</v>
          </cell>
          <cell r="AS1064">
            <v>0</v>
          </cell>
          <cell r="AT1064">
            <v>0</v>
          </cell>
          <cell r="AU1064">
            <v>0</v>
          </cell>
          <cell r="AV1064">
            <v>0</v>
          </cell>
          <cell r="AW1064">
            <v>0</v>
          </cell>
          <cell r="AX1064">
            <v>0</v>
          </cell>
          <cell r="AY1064">
            <v>0</v>
          </cell>
          <cell r="AZ1064">
            <v>0</v>
          </cell>
          <cell r="BA1064">
            <v>0</v>
          </cell>
          <cell r="BB1064">
            <v>0</v>
          </cell>
          <cell r="BC1064">
            <v>0</v>
          </cell>
          <cell r="BD1064">
            <v>0</v>
          </cell>
          <cell r="BE1064">
            <v>0</v>
          </cell>
          <cell r="BF1064">
            <v>0</v>
          </cell>
          <cell r="BG1064">
            <v>0</v>
          </cell>
          <cell r="BH1064">
            <v>0</v>
          </cell>
          <cell r="BI1064">
            <v>0</v>
          </cell>
          <cell r="BJ1064">
            <v>0</v>
          </cell>
          <cell r="BK1064">
            <v>0</v>
          </cell>
          <cell r="BL1064">
            <v>0</v>
          </cell>
          <cell r="BM1064">
            <v>0</v>
          </cell>
          <cell r="BN1064">
            <v>0</v>
          </cell>
          <cell r="BO1064">
            <v>0</v>
          </cell>
          <cell r="BP1064">
            <v>0</v>
          </cell>
          <cell r="BQ1064">
            <v>0</v>
          </cell>
          <cell r="BR1064">
            <v>0</v>
          </cell>
          <cell r="BS1064">
            <v>0</v>
          </cell>
          <cell r="BT1064">
            <v>0</v>
          </cell>
          <cell r="BU1064">
            <v>0</v>
          </cell>
          <cell r="BV1064">
            <v>0</v>
          </cell>
          <cell r="BW1064">
            <v>0</v>
          </cell>
          <cell r="BX1064">
            <v>0</v>
          </cell>
          <cell r="BY1064">
            <v>0</v>
          </cell>
          <cell r="BZ1064">
            <v>0</v>
          </cell>
          <cell r="CA1064">
            <v>0</v>
          </cell>
          <cell r="CB1064">
            <v>0</v>
          </cell>
          <cell r="CC1064">
            <v>0</v>
          </cell>
          <cell r="CD1064">
            <v>0</v>
          </cell>
          <cell r="CE1064">
            <v>0</v>
          </cell>
          <cell r="CF1064">
            <v>0</v>
          </cell>
          <cell r="CG1064">
            <v>0</v>
          </cell>
          <cell r="CH1064">
            <v>0</v>
          </cell>
          <cell r="CI1064">
            <v>0</v>
          </cell>
          <cell r="CJ1064">
            <v>0</v>
          </cell>
          <cell r="CK1064">
            <v>0</v>
          </cell>
          <cell r="CL1064">
            <v>0</v>
          </cell>
          <cell r="CM1064">
            <v>0</v>
          </cell>
          <cell r="CN1064">
            <v>0</v>
          </cell>
          <cell r="CO1064">
            <v>0</v>
          </cell>
          <cell r="CP1064">
            <v>0</v>
          </cell>
          <cell r="CQ1064">
            <v>0</v>
          </cell>
          <cell r="CR1064">
            <v>0</v>
          </cell>
          <cell r="CS1064">
            <v>0</v>
          </cell>
          <cell r="CT1064">
            <v>0</v>
          </cell>
          <cell r="CU1064">
            <v>0</v>
          </cell>
          <cell r="CV1064">
            <v>0</v>
          </cell>
          <cell r="CW1064">
            <v>0</v>
          </cell>
          <cell r="CX1064">
            <v>0</v>
          </cell>
          <cell r="CY1064">
            <v>0</v>
          </cell>
          <cell r="CZ1064">
            <v>0</v>
          </cell>
          <cell r="DA1064">
            <v>0</v>
          </cell>
          <cell r="DB1064">
            <v>0</v>
          </cell>
          <cell r="DC1064">
            <v>0</v>
          </cell>
          <cell r="DD1064">
            <v>0</v>
          </cell>
          <cell r="DE1064">
            <v>0</v>
          </cell>
          <cell r="DF1064">
            <v>0</v>
          </cell>
          <cell r="DG1064">
            <v>0</v>
          </cell>
          <cell r="DH1064">
            <v>0</v>
          </cell>
          <cell r="DI1064">
            <v>0</v>
          </cell>
          <cell r="DJ1064">
            <v>0</v>
          </cell>
          <cell r="DK1064">
            <v>0</v>
          </cell>
          <cell r="DL1064">
            <v>0</v>
          </cell>
          <cell r="DM1064">
            <v>0</v>
          </cell>
          <cell r="DN1064">
            <v>0</v>
          </cell>
          <cell r="DO1064">
            <v>0</v>
          </cell>
          <cell r="DP1064">
            <v>0</v>
          </cell>
          <cell r="DQ1064">
            <v>0</v>
          </cell>
          <cell r="DR1064">
            <v>0</v>
          </cell>
          <cell r="DS1064">
            <v>0</v>
          </cell>
          <cell r="DT1064">
            <v>0</v>
          </cell>
          <cell r="DU1064">
            <v>0</v>
          </cell>
          <cell r="DV1064">
            <v>0</v>
          </cell>
          <cell r="DW1064">
            <v>0</v>
          </cell>
          <cell r="DX1064">
            <v>0</v>
          </cell>
          <cell r="DY1064">
            <v>0</v>
          </cell>
          <cell r="DZ1064">
            <v>0</v>
          </cell>
          <cell r="EA1064">
            <v>0</v>
          </cell>
          <cell r="EB1064">
            <v>0</v>
          </cell>
          <cell r="EC1064">
            <v>0</v>
          </cell>
          <cell r="ED1064">
            <v>0</v>
          </cell>
          <cell r="EE1064">
            <v>0</v>
          </cell>
          <cell r="EF1064">
            <v>0</v>
          </cell>
          <cell r="EG1064">
            <v>0</v>
          </cell>
          <cell r="EH1064">
            <v>0</v>
          </cell>
          <cell r="EI1064">
            <v>0</v>
          </cell>
          <cell r="EJ1064">
            <v>0</v>
          </cell>
          <cell r="EK1064">
            <v>0</v>
          </cell>
          <cell r="EL1064">
            <v>0</v>
          </cell>
          <cell r="EM1064">
            <v>0</v>
          </cell>
          <cell r="EN1064">
            <v>0</v>
          </cell>
        </row>
        <row r="1065">
          <cell r="A1065">
            <v>0</v>
          </cell>
          <cell r="B1065">
            <v>0</v>
          </cell>
          <cell r="C1065">
            <v>0</v>
          </cell>
          <cell r="D1065">
            <v>0</v>
          </cell>
          <cell r="E1065">
            <v>0</v>
          </cell>
          <cell r="F1065">
            <v>0</v>
          </cell>
          <cell r="G1065">
            <v>0</v>
          </cell>
          <cell r="I1065">
            <v>0</v>
          </cell>
          <cell r="J1065">
            <v>0</v>
          </cell>
          <cell r="K1065">
            <v>0</v>
          </cell>
          <cell r="L1065">
            <v>0</v>
          </cell>
          <cell r="M1065">
            <v>0</v>
          </cell>
          <cell r="N1065">
            <v>0</v>
          </cell>
          <cell r="O1065">
            <v>0</v>
          </cell>
          <cell r="P1065">
            <v>0</v>
          </cell>
          <cell r="Q1065">
            <v>0</v>
          </cell>
          <cell r="R1065">
            <v>0</v>
          </cell>
          <cell r="S1065">
            <v>0</v>
          </cell>
          <cell r="T1065">
            <v>0</v>
          </cell>
          <cell r="U1065">
            <v>0</v>
          </cell>
          <cell r="V1065">
            <v>0</v>
          </cell>
          <cell r="W1065">
            <v>0</v>
          </cell>
          <cell r="X1065">
            <v>0</v>
          </cell>
          <cell r="Y1065">
            <v>0</v>
          </cell>
          <cell r="Z1065">
            <v>0</v>
          </cell>
          <cell r="AA1065">
            <v>0</v>
          </cell>
          <cell r="AB1065">
            <v>0</v>
          </cell>
          <cell r="AC1065">
            <v>0</v>
          </cell>
          <cell r="AD1065">
            <v>0</v>
          </cell>
          <cell r="AE1065">
            <v>0</v>
          </cell>
          <cell r="AF1065">
            <v>0</v>
          </cell>
          <cell r="AG1065">
            <v>0</v>
          </cell>
          <cell r="AH1065">
            <v>0</v>
          </cell>
          <cell r="AI1065">
            <v>0</v>
          </cell>
          <cell r="AJ1065">
            <v>0</v>
          </cell>
          <cell r="AK1065">
            <v>0</v>
          </cell>
          <cell r="AL1065">
            <v>0</v>
          </cell>
          <cell r="AM1065">
            <v>0</v>
          </cell>
          <cell r="AN1065">
            <v>0</v>
          </cell>
          <cell r="AO1065">
            <v>0</v>
          </cell>
          <cell r="AP1065">
            <v>0</v>
          </cell>
          <cell r="AQ1065">
            <v>0</v>
          </cell>
          <cell r="AR1065">
            <v>0</v>
          </cell>
          <cell r="AS1065">
            <v>0</v>
          </cell>
          <cell r="AT1065">
            <v>0</v>
          </cell>
          <cell r="AU1065">
            <v>0</v>
          </cell>
          <cell r="AV1065">
            <v>0</v>
          </cell>
          <cell r="AW1065">
            <v>0</v>
          </cell>
          <cell r="AX1065">
            <v>0</v>
          </cell>
          <cell r="AY1065">
            <v>0</v>
          </cell>
          <cell r="AZ1065">
            <v>0</v>
          </cell>
          <cell r="BA1065">
            <v>0</v>
          </cell>
          <cell r="BB1065">
            <v>0</v>
          </cell>
          <cell r="BC1065">
            <v>0</v>
          </cell>
          <cell r="BD1065">
            <v>0</v>
          </cell>
          <cell r="BE1065">
            <v>0</v>
          </cell>
          <cell r="BF1065">
            <v>0</v>
          </cell>
          <cell r="BG1065">
            <v>0</v>
          </cell>
          <cell r="BH1065">
            <v>0</v>
          </cell>
          <cell r="BI1065">
            <v>0</v>
          </cell>
          <cell r="BJ1065">
            <v>0</v>
          </cell>
          <cell r="BK1065">
            <v>0</v>
          </cell>
          <cell r="BL1065">
            <v>0</v>
          </cell>
          <cell r="BM1065">
            <v>0</v>
          </cell>
          <cell r="BN1065">
            <v>0</v>
          </cell>
          <cell r="BO1065">
            <v>0</v>
          </cell>
          <cell r="BP1065">
            <v>0</v>
          </cell>
          <cell r="BQ1065">
            <v>0</v>
          </cell>
          <cell r="BR1065">
            <v>0</v>
          </cell>
          <cell r="BS1065">
            <v>0</v>
          </cell>
          <cell r="BT1065">
            <v>0</v>
          </cell>
          <cell r="BU1065">
            <v>0</v>
          </cell>
          <cell r="BV1065">
            <v>0</v>
          </cell>
          <cell r="BW1065">
            <v>0</v>
          </cell>
          <cell r="BX1065">
            <v>0</v>
          </cell>
          <cell r="BY1065">
            <v>0</v>
          </cell>
          <cell r="BZ1065">
            <v>0</v>
          </cell>
          <cell r="CA1065">
            <v>0</v>
          </cell>
          <cell r="CB1065">
            <v>0</v>
          </cell>
          <cell r="CC1065">
            <v>0</v>
          </cell>
          <cell r="CD1065">
            <v>0</v>
          </cell>
          <cell r="CE1065">
            <v>0</v>
          </cell>
          <cell r="CF1065">
            <v>0</v>
          </cell>
          <cell r="CG1065">
            <v>0</v>
          </cell>
          <cell r="CH1065">
            <v>0</v>
          </cell>
          <cell r="CI1065">
            <v>0</v>
          </cell>
          <cell r="CJ1065">
            <v>0</v>
          </cell>
          <cell r="CK1065">
            <v>0</v>
          </cell>
          <cell r="CL1065">
            <v>0</v>
          </cell>
          <cell r="CM1065">
            <v>0</v>
          </cell>
          <cell r="CN1065">
            <v>0</v>
          </cell>
          <cell r="CO1065">
            <v>0</v>
          </cell>
          <cell r="CP1065">
            <v>0</v>
          </cell>
          <cell r="CQ1065">
            <v>0</v>
          </cell>
          <cell r="CR1065">
            <v>0</v>
          </cell>
          <cell r="CS1065">
            <v>0</v>
          </cell>
          <cell r="CT1065">
            <v>0</v>
          </cell>
          <cell r="CU1065">
            <v>0</v>
          </cell>
          <cell r="CV1065">
            <v>0</v>
          </cell>
          <cell r="CW1065">
            <v>0</v>
          </cell>
          <cell r="CX1065">
            <v>0</v>
          </cell>
          <cell r="CY1065">
            <v>0</v>
          </cell>
          <cell r="CZ1065">
            <v>0</v>
          </cell>
          <cell r="DA1065">
            <v>0</v>
          </cell>
          <cell r="DB1065">
            <v>0</v>
          </cell>
          <cell r="DC1065">
            <v>0</v>
          </cell>
          <cell r="DD1065">
            <v>0</v>
          </cell>
          <cell r="DE1065">
            <v>0</v>
          </cell>
          <cell r="DF1065">
            <v>0</v>
          </cell>
          <cell r="DG1065">
            <v>0</v>
          </cell>
          <cell r="DH1065">
            <v>0</v>
          </cell>
          <cell r="DI1065">
            <v>0</v>
          </cell>
          <cell r="DJ1065">
            <v>0</v>
          </cell>
          <cell r="DK1065">
            <v>0</v>
          </cell>
          <cell r="DL1065">
            <v>0</v>
          </cell>
          <cell r="DM1065">
            <v>0</v>
          </cell>
          <cell r="DN1065">
            <v>0</v>
          </cell>
          <cell r="DO1065">
            <v>0</v>
          </cell>
          <cell r="DP1065">
            <v>0</v>
          </cell>
          <cell r="DQ1065">
            <v>0</v>
          </cell>
          <cell r="DR1065">
            <v>0</v>
          </cell>
          <cell r="DS1065">
            <v>0</v>
          </cell>
          <cell r="DT1065">
            <v>0</v>
          </cell>
          <cell r="DU1065">
            <v>0</v>
          </cell>
          <cell r="DV1065">
            <v>0</v>
          </cell>
          <cell r="DW1065">
            <v>0</v>
          </cell>
          <cell r="DX1065">
            <v>0</v>
          </cell>
          <cell r="DY1065">
            <v>0</v>
          </cell>
          <cell r="DZ1065">
            <v>0</v>
          </cell>
          <cell r="EA1065">
            <v>0</v>
          </cell>
          <cell r="EB1065">
            <v>0</v>
          </cell>
          <cell r="EC1065">
            <v>0</v>
          </cell>
          <cell r="ED1065">
            <v>0</v>
          </cell>
          <cell r="EE1065">
            <v>0</v>
          </cell>
          <cell r="EF1065">
            <v>0</v>
          </cell>
          <cell r="EG1065">
            <v>0</v>
          </cell>
          <cell r="EH1065">
            <v>0</v>
          </cell>
          <cell r="EI1065">
            <v>0</v>
          </cell>
          <cell r="EJ1065">
            <v>0</v>
          </cell>
          <cell r="EK1065">
            <v>0</v>
          </cell>
          <cell r="EL1065">
            <v>0</v>
          </cell>
          <cell r="EM1065">
            <v>0</v>
          </cell>
          <cell r="EN1065">
            <v>0</v>
          </cell>
        </row>
        <row r="1066">
          <cell r="A1066">
            <v>0</v>
          </cell>
          <cell r="B1066">
            <v>0</v>
          </cell>
          <cell r="C1066">
            <v>0</v>
          </cell>
          <cell r="D1066">
            <v>0</v>
          </cell>
          <cell r="E1066">
            <v>0</v>
          </cell>
          <cell r="F1066">
            <v>0</v>
          </cell>
          <cell r="G1066">
            <v>0</v>
          </cell>
          <cell r="I1066">
            <v>0</v>
          </cell>
          <cell r="J1066">
            <v>0</v>
          </cell>
          <cell r="K1066">
            <v>0</v>
          </cell>
          <cell r="L1066">
            <v>0</v>
          </cell>
          <cell r="M1066">
            <v>0</v>
          </cell>
          <cell r="N1066">
            <v>0</v>
          </cell>
          <cell r="O1066">
            <v>0</v>
          </cell>
          <cell r="P1066">
            <v>0</v>
          </cell>
          <cell r="Q1066">
            <v>0</v>
          </cell>
          <cell r="R1066">
            <v>0</v>
          </cell>
          <cell r="S1066">
            <v>0</v>
          </cell>
          <cell r="T1066">
            <v>0</v>
          </cell>
          <cell r="U1066">
            <v>0</v>
          </cell>
          <cell r="V1066">
            <v>0</v>
          </cell>
          <cell r="W1066">
            <v>0</v>
          </cell>
          <cell r="X1066">
            <v>0</v>
          </cell>
          <cell r="Y1066">
            <v>0</v>
          </cell>
          <cell r="Z1066">
            <v>0</v>
          </cell>
          <cell r="AA1066">
            <v>0</v>
          </cell>
          <cell r="AB1066">
            <v>0</v>
          </cell>
          <cell r="AC1066">
            <v>0</v>
          </cell>
          <cell r="AD1066">
            <v>0</v>
          </cell>
          <cell r="AE1066">
            <v>0</v>
          </cell>
          <cell r="AF1066">
            <v>0</v>
          </cell>
          <cell r="AG1066">
            <v>0</v>
          </cell>
          <cell r="AH1066">
            <v>0</v>
          </cell>
          <cell r="AI1066">
            <v>0</v>
          </cell>
          <cell r="AJ1066">
            <v>0</v>
          </cell>
          <cell r="AK1066">
            <v>0</v>
          </cell>
          <cell r="AL1066">
            <v>0</v>
          </cell>
          <cell r="AM1066">
            <v>0</v>
          </cell>
          <cell r="AN1066">
            <v>0</v>
          </cell>
          <cell r="AO1066">
            <v>0</v>
          </cell>
          <cell r="AP1066">
            <v>0</v>
          </cell>
          <cell r="AQ1066">
            <v>0</v>
          </cell>
          <cell r="AR1066">
            <v>0</v>
          </cell>
          <cell r="AS1066">
            <v>0</v>
          </cell>
          <cell r="AT1066">
            <v>0</v>
          </cell>
          <cell r="AU1066">
            <v>0</v>
          </cell>
          <cell r="AV1066">
            <v>0</v>
          </cell>
          <cell r="AW1066">
            <v>0</v>
          </cell>
          <cell r="AX1066">
            <v>0</v>
          </cell>
          <cell r="AY1066">
            <v>0</v>
          </cell>
          <cell r="AZ1066">
            <v>0</v>
          </cell>
          <cell r="BA1066">
            <v>0</v>
          </cell>
          <cell r="BB1066">
            <v>0</v>
          </cell>
          <cell r="BC1066">
            <v>0</v>
          </cell>
          <cell r="BD1066">
            <v>0</v>
          </cell>
          <cell r="BE1066">
            <v>0</v>
          </cell>
          <cell r="BF1066">
            <v>0</v>
          </cell>
          <cell r="BG1066">
            <v>0</v>
          </cell>
          <cell r="BH1066">
            <v>0</v>
          </cell>
          <cell r="BI1066">
            <v>0</v>
          </cell>
          <cell r="BJ1066">
            <v>0</v>
          </cell>
          <cell r="BK1066">
            <v>0</v>
          </cell>
          <cell r="BL1066">
            <v>0</v>
          </cell>
          <cell r="BM1066">
            <v>0</v>
          </cell>
          <cell r="BN1066">
            <v>0</v>
          </cell>
          <cell r="BO1066">
            <v>0</v>
          </cell>
          <cell r="BP1066">
            <v>0</v>
          </cell>
          <cell r="BQ1066">
            <v>0</v>
          </cell>
          <cell r="BR1066">
            <v>0</v>
          </cell>
          <cell r="BS1066">
            <v>0</v>
          </cell>
          <cell r="BT1066">
            <v>0</v>
          </cell>
          <cell r="BU1066">
            <v>0</v>
          </cell>
          <cell r="BV1066">
            <v>0</v>
          </cell>
          <cell r="BW1066">
            <v>0</v>
          </cell>
          <cell r="BX1066">
            <v>0</v>
          </cell>
          <cell r="BY1066">
            <v>0</v>
          </cell>
          <cell r="BZ1066">
            <v>0</v>
          </cell>
          <cell r="CA1066">
            <v>0</v>
          </cell>
          <cell r="CB1066">
            <v>0</v>
          </cell>
          <cell r="CC1066">
            <v>0</v>
          </cell>
          <cell r="CD1066">
            <v>0</v>
          </cell>
          <cell r="CE1066">
            <v>0</v>
          </cell>
          <cell r="CF1066">
            <v>0</v>
          </cell>
          <cell r="CG1066">
            <v>0</v>
          </cell>
          <cell r="CH1066">
            <v>0</v>
          </cell>
          <cell r="CI1066">
            <v>0</v>
          </cell>
          <cell r="CJ1066">
            <v>0</v>
          </cell>
          <cell r="CK1066">
            <v>0</v>
          </cell>
          <cell r="CL1066">
            <v>0</v>
          </cell>
          <cell r="CM1066">
            <v>0</v>
          </cell>
          <cell r="CN1066">
            <v>0</v>
          </cell>
          <cell r="CO1066">
            <v>0</v>
          </cell>
          <cell r="CP1066">
            <v>0</v>
          </cell>
          <cell r="CQ1066">
            <v>0</v>
          </cell>
          <cell r="CR1066">
            <v>0</v>
          </cell>
          <cell r="CS1066">
            <v>0</v>
          </cell>
          <cell r="CT1066">
            <v>0</v>
          </cell>
          <cell r="CU1066">
            <v>0</v>
          </cell>
          <cell r="CV1066">
            <v>0</v>
          </cell>
          <cell r="CW1066">
            <v>0</v>
          </cell>
          <cell r="CX1066">
            <v>0</v>
          </cell>
          <cell r="CY1066">
            <v>0</v>
          </cell>
          <cell r="CZ1066">
            <v>0</v>
          </cell>
          <cell r="DA1066">
            <v>0</v>
          </cell>
          <cell r="DB1066">
            <v>0</v>
          </cell>
          <cell r="DC1066">
            <v>0</v>
          </cell>
          <cell r="DD1066">
            <v>0</v>
          </cell>
          <cell r="DE1066">
            <v>0</v>
          </cell>
          <cell r="DF1066">
            <v>0</v>
          </cell>
          <cell r="DG1066">
            <v>0</v>
          </cell>
          <cell r="DH1066">
            <v>0</v>
          </cell>
          <cell r="DI1066">
            <v>0</v>
          </cell>
          <cell r="DJ1066">
            <v>0</v>
          </cell>
          <cell r="DK1066">
            <v>0</v>
          </cell>
          <cell r="DL1066">
            <v>0</v>
          </cell>
          <cell r="DM1066">
            <v>0</v>
          </cell>
          <cell r="DN1066">
            <v>0</v>
          </cell>
          <cell r="DO1066">
            <v>0</v>
          </cell>
          <cell r="DP1066">
            <v>0</v>
          </cell>
          <cell r="DQ1066">
            <v>0</v>
          </cell>
          <cell r="DR1066">
            <v>0</v>
          </cell>
          <cell r="DS1066">
            <v>0</v>
          </cell>
          <cell r="DT1066">
            <v>0</v>
          </cell>
          <cell r="DU1066">
            <v>0</v>
          </cell>
          <cell r="DV1066">
            <v>0</v>
          </cell>
          <cell r="DW1066">
            <v>0</v>
          </cell>
          <cell r="DX1066">
            <v>0</v>
          </cell>
          <cell r="DY1066">
            <v>0</v>
          </cell>
          <cell r="DZ1066">
            <v>0</v>
          </cell>
          <cell r="EA1066">
            <v>0</v>
          </cell>
          <cell r="EB1066">
            <v>0</v>
          </cell>
          <cell r="EC1066">
            <v>0</v>
          </cell>
          <cell r="ED1066">
            <v>0</v>
          </cell>
          <cell r="EE1066">
            <v>0</v>
          </cell>
          <cell r="EF1066">
            <v>0</v>
          </cell>
          <cell r="EG1066">
            <v>0</v>
          </cell>
          <cell r="EH1066">
            <v>0</v>
          </cell>
          <cell r="EI1066">
            <v>0</v>
          </cell>
          <cell r="EJ1066">
            <v>0</v>
          </cell>
          <cell r="EK1066">
            <v>0</v>
          </cell>
          <cell r="EL1066">
            <v>0</v>
          </cell>
          <cell r="EM1066">
            <v>0</v>
          </cell>
          <cell r="EN1066">
            <v>0</v>
          </cell>
        </row>
        <row r="1067">
          <cell r="A1067">
            <v>0</v>
          </cell>
          <cell r="B1067">
            <v>0</v>
          </cell>
          <cell r="C1067">
            <v>0</v>
          </cell>
          <cell r="D1067">
            <v>0</v>
          </cell>
          <cell r="E1067">
            <v>0</v>
          </cell>
          <cell r="F1067">
            <v>0</v>
          </cell>
          <cell r="G1067">
            <v>0</v>
          </cell>
          <cell r="I1067">
            <v>0</v>
          </cell>
          <cell r="J1067">
            <v>0</v>
          </cell>
          <cell r="K1067">
            <v>0</v>
          </cell>
          <cell r="L1067">
            <v>0</v>
          </cell>
          <cell r="M1067">
            <v>0</v>
          </cell>
          <cell r="N1067">
            <v>0</v>
          </cell>
          <cell r="O1067">
            <v>0</v>
          </cell>
          <cell r="P1067">
            <v>0</v>
          </cell>
          <cell r="Q1067">
            <v>0</v>
          </cell>
          <cell r="R1067">
            <v>0</v>
          </cell>
          <cell r="S1067">
            <v>0</v>
          </cell>
          <cell r="T1067">
            <v>0</v>
          </cell>
          <cell r="U1067">
            <v>0</v>
          </cell>
          <cell r="V1067">
            <v>0</v>
          </cell>
          <cell r="W1067">
            <v>0</v>
          </cell>
          <cell r="X1067">
            <v>0</v>
          </cell>
          <cell r="Y1067">
            <v>0</v>
          </cell>
          <cell r="Z1067">
            <v>0</v>
          </cell>
          <cell r="AA1067">
            <v>0</v>
          </cell>
          <cell r="AB1067">
            <v>0</v>
          </cell>
          <cell r="AC1067">
            <v>0</v>
          </cell>
          <cell r="AD1067">
            <v>0</v>
          </cell>
          <cell r="AE1067">
            <v>0</v>
          </cell>
          <cell r="AF1067">
            <v>0</v>
          </cell>
          <cell r="AG1067">
            <v>0</v>
          </cell>
          <cell r="AH1067">
            <v>0</v>
          </cell>
          <cell r="AI1067">
            <v>0</v>
          </cell>
          <cell r="AJ1067">
            <v>0</v>
          </cell>
          <cell r="AK1067">
            <v>0</v>
          </cell>
          <cell r="AL1067">
            <v>0</v>
          </cell>
          <cell r="AM1067">
            <v>0</v>
          </cell>
          <cell r="AN1067">
            <v>0</v>
          </cell>
          <cell r="AO1067">
            <v>0</v>
          </cell>
          <cell r="AP1067">
            <v>0</v>
          </cell>
          <cell r="AQ1067">
            <v>0</v>
          </cell>
          <cell r="AR1067">
            <v>0</v>
          </cell>
          <cell r="AS1067">
            <v>0</v>
          </cell>
          <cell r="AT1067">
            <v>0</v>
          </cell>
          <cell r="AU1067">
            <v>0</v>
          </cell>
          <cell r="AV1067">
            <v>0</v>
          </cell>
          <cell r="AW1067">
            <v>0</v>
          </cell>
          <cell r="AX1067">
            <v>0</v>
          </cell>
          <cell r="AY1067">
            <v>0</v>
          </cell>
          <cell r="AZ1067">
            <v>0</v>
          </cell>
          <cell r="BA1067">
            <v>0</v>
          </cell>
          <cell r="BB1067">
            <v>0</v>
          </cell>
          <cell r="BC1067">
            <v>0</v>
          </cell>
          <cell r="BD1067">
            <v>0</v>
          </cell>
          <cell r="BE1067">
            <v>0</v>
          </cell>
          <cell r="BF1067">
            <v>0</v>
          </cell>
          <cell r="BG1067">
            <v>0</v>
          </cell>
          <cell r="BH1067">
            <v>0</v>
          </cell>
          <cell r="BI1067">
            <v>0</v>
          </cell>
          <cell r="BJ1067">
            <v>0</v>
          </cell>
          <cell r="BK1067">
            <v>0</v>
          </cell>
          <cell r="BL1067">
            <v>0</v>
          </cell>
          <cell r="BM1067">
            <v>0</v>
          </cell>
          <cell r="BN1067">
            <v>0</v>
          </cell>
          <cell r="BO1067">
            <v>0</v>
          </cell>
          <cell r="BP1067">
            <v>0</v>
          </cell>
          <cell r="BQ1067">
            <v>0</v>
          </cell>
          <cell r="BR1067">
            <v>0</v>
          </cell>
          <cell r="BS1067">
            <v>0</v>
          </cell>
          <cell r="BT1067">
            <v>0</v>
          </cell>
          <cell r="BU1067">
            <v>0</v>
          </cell>
          <cell r="BV1067">
            <v>0</v>
          </cell>
          <cell r="BW1067">
            <v>0</v>
          </cell>
          <cell r="BX1067">
            <v>0</v>
          </cell>
          <cell r="BY1067">
            <v>0</v>
          </cell>
          <cell r="BZ1067">
            <v>0</v>
          </cell>
          <cell r="CA1067">
            <v>0</v>
          </cell>
          <cell r="CB1067">
            <v>0</v>
          </cell>
          <cell r="CC1067">
            <v>0</v>
          </cell>
          <cell r="CD1067">
            <v>0</v>
          </cell>
          <cell r="CE1067">
            <v>0</v>
          </cell>
          <cell r="CF1067">
            <v>0</v>
          </cell>
          <cell r="CG1067">
            <v>0</v>
          </cell>
          <cell r="CH1067">
            <v>0</v>
          </cell>
          <cell r="CI1067">
            <v>0</v>
          </cell>
          <cell r="CJ1067">
            <v>0</v>
          </cell>
          <cell r="CK1067">
            <v>0</v>
          </cell>
          <cell r="CL1067">
            <v>0</v>
          </cell>
          <cell r="CM1067">
            <v>0</v>
          </cell>
          <cell r="CN1067">
            <v>0</v>
          </cell>
          <cell r="CO1067">
            <v>0</v>
          </cell>
          <cell r="CP1067">
            <v>0</v>
          </cell>
          <cell r="CQ1067">
            <v>0</v>
          </cell>
          <cell r="CR1067">
            <v>0</v>
          </cell>
          <cell r="CS1067">
            <v>0</v>
          </cell>
          <cell r="CT1067">
            <v>0</v>
          </cell>
          <cell r="CU1067">
            <v>0</v>
          </cell>
          <cell r="CV1067">
            <v>0</v>
          </cell>
          <cell r="CW1067">
            <v>0</v>
          </cell>
          <cell r="CX1067">
            <v>0</v>
          </cell>
          <cell r="CY1067">
            <v>0</v>
          </cell>
          <cell r="CZ1067">
            <v>0</v>
          </cell>
          <cell r="DA1067">
            <v>0</v>
          </cell>
          <cell r="DB1067">
            <v>0</v>
          </cell>
          <cell r="DC1067">
            <v>0</v>
          </cell>
          <cell r="DD1067">
            <v>0</v>
          </cell>
          <cell r="DE1067">
            <v>0</v>
          </cell>
          <cell r="DF1067">
            <v>0</v>
          </cell>
          <cell r="DG1067">
            <v>0</v>
          </cell>
          <cell r="DH1067">
            <v>0</v>
          </cell>
          <cell r="DI1067">
            <v>0</v>
          </cell>
          <cell r="DJ1067">
            <v>0</v>
          </cell>
          <cell r="DK1067">
            <v>0</v>
          </cell>
          <cell r="DL1067">
            <v>0</v>
          </cell>
          <cell r="DM1067">
            <v>0</v>
          </cell>
          <cell r="DN1067">
            <v>0</v>
          </cell>
          <cell r="DO1067">
            <v>0</v>
          </cell>
          <cell r="DP1067">
            <v>0</v>
          </cell>
          <cell r="DQ1067">
            <v>0</v>
          </cell>
          <cell r="DR1067">
            <v>0</v>
          </cell>
          <cell r="DS1067">
            <v>0</v>
          </cell>
          <cell r="DT1067">
            <v>0</v>
          </cell>
          <cell r="DU1067">
            <v>0</v>
          </cell>
          <cell r="DV1067">
            <v>0</v>
          </cell>
          <cell r="DW1067">
            <v>0</v>
          </cell>
          <cell r="DX1067">
            <v>0</v>
          </cell>
          <cell r="DY1067">
            <v>0</v>
          </cell>
          <cell r="DZ1067">
            <v>0</v>
          </cell>
          <cell r="EA1067">
            <v>0</v>
          </cell>
          <cell r="EB1067">
            <v>0</v>
          </cell>
          <cell r="EC1067">
            <v>0</v>
          </cell>
          <cell r="ED1067">
            <v>0</v>
          </cell>
          <cell r="EE1067">
            <v>0</v>
          </cell>
          <cell r="EF1067">
            <v>0</v>
          </cell>
          <cell r="EG1067">
            <v>0</v>
          </cell>
          <cell r="EH1067">
            <v>0</v>
          </cell>
          <cell r="EI1067">
            <v>0</v>
          </cell>
          <cell r="EJ1067">
            <v>0</v>
          </cell>
          <cell r="EK1067">
            <v>0</v>
          </cell>
          <cell r="EL1067">
            <v>0</v>
          </cell>
          <cell r="EM1067">
            <v>0</v>
          </cell>
          <cell r="EN1067">
            <v>0</v>
          </cell>
        </row>
        <row r="1068">
          <cell r="A1068">
            <v>0</v>
          </cell>
          <cell r="B1068">
            <v>0</v>
          </cell>
          <cell r="C1068">
            <v>0</v>
          </cell>
          <cell r="D1068">
            <v>0</v>
          </cell>
          <cell r="E1068">
            <v>0</v>
          </cell>
          <cell r="F1068">
            <v>0</v>
          </cell>
          <cell r="G1068">
            <v>0</v>
          </cell>
          <cell r="I1068">
            <v>0</v>
          </cell>
          <cell r="J1068">
            <v>0</v>
          </cell>
          <cell r="K1068">
            <v>0</v>
          </cell>
          <cell r="L1068">
            <v>0</v>
          </cell>
          <cell r="M1068">
            <v>0</v>
          </cell>
          <cell r="N1068">
            <v>0</v>
          </cell>
          <cell r="O1068">
            <v>0</v>
          </cell>
          <cell r="P1068">
            <v>0</v>
          </cell>
          <cell r="Q1068">
            <v>0</v>
          </cell>
          <cell r="R1068">
            <v>0</v>
          </cell>
          <cell r="S1068">
            <v>0</v>
          </cell>
          <cell r="T1068">
            <v>0</v>
          </cell>
          <cell r="U1068">
            <v>0</v>
          </cell>
          <cell r="V1068">
            <v>0</v>
          </cell>
          <cell r="W1068">
            <v>0</v>
          </cell>
          <cell r="X1068">
            <v>0</v>
          </cell>
          <cell r="Y1068">
            <v>0</v>
          </cell>
          <cell r="Z1068">
            <v>0</v>
          </cell>
          <cell r="AA1068">
            <v>0</v>
          </cell>
          <cell r="AB1068">
            <v>0</v>
          </cell>
          <cell r="AC1068">
            <v>0</v>
          </cell>
          <cell r="AD1068">
            <v>0</v>
          </cell>
          <cell r="AE1068">
            <v>0</v>
          </cell>
          <cell r="AF1068">
            <v>0</v>
          </cell>
          <cell r="AG1068">
            <v>0</v>
          </cell>
          <cell r="AH1068">
            <v>0</v>
          </cell>
          <cell r="AI1068">
            <v>0</v>
          </cell>
          <cell r="AJ1068">
            <v>0</v>
          </cell>
          <cell r="AK1068">
            <v>0</v>
          </cell>
          <cell r="AL1068">
            <v>0</v>
          </cell>
          <cell r="AM1068">
            <v>0</v>
          </cell>
          <cell r="AN1068">
            <v>0</v>
          </cell>
          <cell r="AO1068">
            <v>0</v>
          </cell>
          <cell r="AP1068">
            <v>0</v>
          </cell>
          <cell r="AQ1068">
            <v>0</v>
          </cell>
          <cell r="AR1068">
            <v>0</v>
          </cell>
          <cell r="AS1068">
            <v>0</v>
          </cell>
          <cell r="AT1068">
            <v>0</v>
          </cell>
          <cell r="AU1068">
            <v>0</v>
          </cell>
          <cell r="AV1068">
            <v>0</v>
          </cell>
          <cell r="AW1068">
            <v>0</v>
          </cell>
          <cell r="AX1068">
            <v>0</v>
          </cell>
          <cell r="AY1068">
            <v>0</v>
          </cell>
          <cell r="AZ1068">
            <v>0</v>
          </cell>
          <cell r="BA1068">
            <v>0</v>
          </cell>
          <cell r="BB1068">
            <v>0</v>
          </cell>
          <cell r="BC1068">
            <v>0</v>
          </cell>
          <cell r="BD1068">
            <v>0</v>
          </cell>
          <cell r="BE1068">
            <v>0</v>
          </cell>
          <cell r="BF1068">
            <v>0</v>
          </cell>
          <cell r="BG1068">
            <v>0</v>
          </cell>
          <cell r="BH1068">
            <v>0</v>
          </cell>
          <cell r="BI1068">
            <v>0</v>
          </cell>
          <cell r="BJ1068">
            <v>0</v>
          </cell>
          <cell r="BK1068">
            <v>0</v>
          </cell>
          <cell r="BL1068">
            <v>0</v>
          </cell>
          <cell r="BM1068">
            <v>0</v>
          </cell>
          <cell r="BN1068">
            <v>0</v>
          </cell>
          <cell r="BO1068">
            <v>0</v>
          </cell>
          <cell r="BP1068">
            <v>0</v>
          </cell>
          <cell r="BQ1068">
            <v>0</v>
          </cell>
          <cell r="BR1068">
            <v>0</v>
          </cell>
          <cell r="BS1068">
            <v>0</v>
          </cell>
          <cell r="BT1068">
            <v>0</v>
          </cell>
          <cell r="BU1068">
            <v>0</v>
          </cell>
          <cell r="BV1068">
            <v>0</v>
          </cell>
          <cell r="BW1068">
            <v>0</v>
          </cell>
          <cell r="BX1068">
            <v>0</v>
          </cell>
          <cell r="BY1068">
            <v>0</v>
          </cell>
          <cell r="BZ1068">
            <v>0</v>
          </cell>
          <cell r="CA1068">
            <v>0</v>
          </cell>
          <cell r="CB1068">
            <v>0</v>
          </cell>
          <cell r="CC1068">
            <v>0</v>
          </cell>
          <cell r="CD1068">
            <v>0</v>
          </cell>
          <cell r="CE1068">
            <v>0</v>
          </cell>
          <cell r="CF1068">
            <v>0</v>
          </cell>
          <cell r="CG1068">
            <v>0</v>
          </cell>
          <cell r="CH1068">
            <v>0</v>
          </cell>
          <cell r="CI1068">
            <v>0</v>
          </cell>
          <cell r="CJ1068">
            <v>0</v>
          </cell>
          <cell r="CK1068">
            <v>0</v>
          </cell>
          <cell r="CL1068">
            <v>0</v>
          </cell>
          <cell r="CM1068">
            <v>0</v>
          </cell>
          <cell r="CN1068">
            <v>0</v>
          </cell>
          <cell r="CO1068">
            <v>0</v>
          </cell>
          <cell r="CP1068">
            <v>0</v>
          </cell>
          <cell r="CQ1068">
            <v>0</v>
          </cell>
          <cell r="CR1068">
            <v>0</v>
          </cell>
          <cell r="CS1068">
            <v>0</v>
          </cell>
          <cell r="CT1068">
            <v>0</v>
          </cell>
          <cell r="CU1068">
            <v>0</v>
          </cell>
          <cell r="CV1068">
            <v>0</v>
          </cell>
          <cell r="CW1068">
            <v>0</v>
          </cell>
          <cell r="CX1068">
            <v>0</v>
          </cell>
          <cell r="CY1068">
            <v>0</v>
          </cell>
          <cell r="CZ1068">
            <v>0</v>
          </cell>
          <cell r="DA1068">
            <v>0</v>
          </cell>
          <cell r="DB1068">
            <v>0</v>
          </cell>
          <cell r="DC1068">
            <v>0</v>
          </cell>
          <cell r="DD1068">
            <v>0</v>
          </cell>
          <cell r="DE1068">
            <v>0</v>
          </cell>
          <cell r="DF1068">
            <v>0</v>
          </cell>
          <cell r="DG1068">
            <v>0</v>
          </cell>
          <cell r="DH1068">
            <v>0</v>
          </cell>
          <cell r="DI1068">
            <v>0</v>
          </cell>
          <cell r="DJ1068">
            <v>0</v>
          </cell>
          <cell r="DK1068">
            <v>0</v>
          </cell>
          <cell r="DL1068">
            <v>0</v>
          </cell>
          <cell r="DM1068">
            <v>0</v>
          </cell>
          <cell r="DN1068">
            <v>0</v>
          </cell>
          <cell r="DO1068">
            <v>0</v>
          </cell>
          <cell r="DP1068">
            <v>0</v>
          </cell>
          <cell r="DQ1068">
            <v>0</v>
          </cell>
          <cell r="DR1068">
            <v>0</v>
          </cell>
          <cell r="DS1068">
            <v>0</v>
          </cell>
          <cell r="DT1068">
            <v>0</v>
          </cell>
          <cell r="DU1068">
            <v>0</v>
          </cell>
          <cell r="DV1068">
            <v>0</v>
          </cell>
          <cell r="DW1068">
            <v>0</v>
          </cell>
          <cell r="DX1068">
            <v>0</v>
          </cell>
          <cell r="DY1068">
            <v>0</v>
          </cell>
          <cell r="DZ1068">
            <v>0</v>
          </cell>
          <cell r="EA1068">
            <v>0</v>
          </cell>
          <cell r="EB1068">
            <v>0</v>
          </cell>
          <cell r="EC1068">
            <v>0</v>
          </cell>
          <cell r="ED1068">
            <v>0</v>
          </cell>
          <cell r="EE1068">
            <v>0</v>
          </cell>
          <cell r="EF1068">
            <v>0</v>
          </cell>
          <cell r="EG1068">
            <v>0</v>
          </cell>
          <cell r="EH1068">
            <v>0</v>
          </cell>
          <cell r="EI1068">
            <v>0</v>
          </cell>
          <cell r="EJ1068">
            <v>0</v>
          </cell>
          <cell r="EK1068">
            <v>0</v>
          </cell>
          <cell r="EL1068">
            <v>0</v>
          </cell>
          <cell r="EM1068">
            <v>0</v>
          </cell>
          <cell r="EN1068">
            <v>0</v>
          </cell>
        </row>
        <row r="1069">
          <cell r="A1069">
            <v>0</v>
          </cell>
          <cell r="B1069">
            <v>0</v>
          </cell>
          <cell r="C1069">
            <v>0</v>
          </cell>
          <cell r="D1069">
            <v>0</v>
          </cell>
          <cell r="E1069">
            <v>0</v>
          </cell>
          <cell r="F1069">
            <v>0</v>
          </cell>
          <cell r="G1069">
            <v>0</v>
          </cell>
          <cell r="I1069">
            <v>0</v>
          </cell>
          <cell r="J1069">
            <v>0</v>
          </cell>
          <cell r="K1069">
            <v>0</v>
          </cell>
          <cell r="L1069">
            <v>0</v>
          </cell>
          <cell r="M1069">
            <v>0</v>
          </cell>
          <cell r="N1069">
            <v>0</v>
          </cell>
          <cell r="O1069">
            <v>0</v>
          </cell>
          <cell r="P1069">
            <v>0</v>
          </cell>
          <cell r="Q1069">
            <v>0</v>
          </cell>
          <cell r="R1069">
            <v>0</v>
          </cell>
          <cell r="S1069">
            <v>0</v>
          </cell>
          <cell r="T1069">
            <v>0</v>
          </cell>
          <cell r="U1069">
            <v>0</v>
          </cell>
          <cell r="V1069">
            <v>0</v>
          </cell>
          <cell r="W1069">
            <v>0</v>
          </cell>
          <cell r="X1069">
            <v>0</v>
          </cell>
          <cell r="Y1069">
            <v>0</v>
          </cell>
          <cell r="Z1069">
            <v>0</v>
          </cell>
          <cell r="AA1069">
            <v>0</v>
          </cell>
          <cell r="AB1069">
            <v>0</v>
          </cell>
          <cell r="AC1069">
            <v>0</v>
          </cell>
          <cell r="AD1069">
            <v>0</v>
          </cell>
          <cell r="AE1069">
            <v>0</v>
          </cell>
          <cell r="AF1069">
            <v>0</v>
          </cell>
          <cell r="AG1069">
            <v>0</v>
          </cell>
          <cell r="AH1069">
            <v>0</v>
          </cell>
          <cell r="AI1069">
            <v>0</v>
          </cell>
          <cell r="AJ1069">
            <v>0</v>
          </cell>
          <cell r="AK1069">
            <v>0</v>
          </cell>
          <cell r="AL1069">
            <v>0</v>
          </cell>
          <cell r="AM1069">
            <v>0</v>
          </cell>
          <cell r="AN1069">
            <v>0</v>
          </cell>
          <cell r="AO1069">
            <v>0</v>
          </cell>
          <cell r="AP1069">
            <v>0</v>
          </cell>
          <cell r="AQ1069">
            <v>0</v>
          </cell>
          <cell r="AR1069">
            <v>0</v>
          </cell>
          <cell r="AS1069">
            <v>0</v>
          </cell>
          <cell r="AT1069">
            <v>0</v>
          </cell>
          <cell r="AU1069">
            <v>0</v>
          </cell>
          <cell r="AV1069">
            <v>0</v>
          </cell>
          <cell r="AW1069">
            <v>0</v>
          </cell>
          <cell r="AX1069">
            <v>0</v>
          </cell>
          <cell r="AY1069">
            <v>0</v>
          </cell>
          <cell r="AZ1069">
            <v>0</v>
          </cell>
          <cell r="BA1069">
            <v>0</v>
          </cell>
          <cell r="BB1069">
            <v>0</v>
          </cell>
          <cell r="BC1069">
            <v>0</v>
          </cell>
          <cell r="BD1069">
            <v>0</v>
          </cell>
          <cell r="BE1069">
            <v>0</v>
          </cell>
          <cell r="BF1069">
            <v>0</v>
          </cell>
          <cell r="BG1069">
            <v>0</v>
          </cell>
          <cell r="BH1069">
            <v>0</v>
          </cell>
          <cell r="BI1069">
            <v>0</v>
          </cell>
          <cell r="BJ1069">
            <v>0</v>
          </cell>
          <cell r="BK1069">
            <v>0</v>
          </cell>
          <cell r="BL1069">
            <v>0</v>
          </cell>
          <cell r="BM1069">
            <v>0</v>
          </cell>
          <cell r="BN1069">
            <v>0</v>
          </cell>
          <cell r="BO1069">
            <v>0</v>
          </cell>
          <cell r="BP1069">
            <v>0</v>
          </cell>
          <cell r="BQ1069">
            <v>0</v>
          </cell>
          <cell r="BR1069">
            <v>0</v>
          </cell>
          <cell r="BS1069">
            <v>0</v>
          </cell>
          <cell r="BT1069">
            <v>0</v>
          </cell>
          <cell r="BU1069">
            <v>0</v>
          </cell>
          <cell r="BV1069">
            <v>0</v>
          </cell>
          <cell r="BW1069">
            <v>0</v>
          </cell>
          <cell r="BX1069">
            <v>0</v>
          </cell>
          <cell r="BY1069">
            <v>0</v>
          </cell>
          <cell r="BZ1069">
            <v>0</v>
          </cell>
          <cell r="CA1069">
            <v>0</v>
          </cell>
          <cell r="CB1069">
            <v>0</v>
          </cell>
          <cell r="CC1069">
            <v>0</v>
          </cell>
          <cell r="CD1069">
            <v>0</v>
          </cell>
          <cell r="CE1069">
            <v>0</v>
          </cell>
          <cell r="CF1069">
            <v>0</v>
          </cell>
          <cell r="CG1069">
            <v>0</v>
          </cell>
          <cell r="CH1069">
            <v>0</v>
          </cell>
          <cell r="CI1069">
            <v>0</v>
          </cell>
          <cell r="CJ1069">
            <v>0</v>
          </cell>
          <cell r="CK1069">
            <v>0</v>
          </cell>
          <cell r="CL1069">
            <v>0</v>
          </cell>
          <cell r="CM1069">
            <v>0</v>
          </cell>
          <cell r="CN1069">
            <v>0</v>
          </cell>
          <cell r="CO1069">
            <v>0</v>
          </cell>
          <cell r="CP1069">
            <v>0</v>
          </cell>
          <cell r="CQ1069">
            <v>0</v>
          </cell>
          <cell r="CR1069">
            <v>0</v>
          </cell>
          <cell r="CS1069">
            <v>0</v>
          </cell>
          <cell r="CT1069">
            <v>0</v>
          </cell>
          <cell r="CU1069">
            <v>0</v>
          </cell>
          <cell r="CV1069">
            <v>0</v>
          </cell>
          <cell r="CW1069">
            <v>0</v>
          </cell>
          <cell r="CX1069">
            <v>0</v>
          </cell>
          <cell r="CY1069">
            <v>0</v>
          </cell>
          <cell r="CZ1069">
            <v>0</v>
          </cell>
          <cell r="DA1069">
            <v>0</v>
          </cell>
          <cell r="DB1069">
            <v>0</v>
          </cell>
          <cell r="DC1069">
            <v>0</v>
          </cell>
          <cell r="DD1069">
            <v>0</v>
          </cell>
          <cell r="DE1069">
            <v>0</v>
          </cell>
          <cell r="DF1069">
            <v>0</v>
          </cell>
          <cell r="DG1069">
            <v>0</v>
          </cell>
          <cell r="DH1069">
            <v>0</v>
          </cell>
          <cell r="DI1069">
            <v>0</v>
          </cell>
          <cell r="DJ1069">
            <v>0</v>
          </cell>
          <cell r="DK1069">
            <v>0</v>
          </cell>
          <cell r="DL1069">
            <v>0</v>
          </cell>
          <cell r="DM1069">
            <v>0</v>
          </cell>
          <cell r="DN1069">
            <v>0</v>
          </cell>
          <cell r="DO1069">
            <v>0</v>
          </cell>
          <cell r="DP1069">
            <v>0</v>
          </cell>
          <cell r="DQ1069">
            <v>0</v>
          </cell>
          <cell r="DR1069">
            <v>0</v>
          </cell>
          <cell r="DS1069">
            <v>0</v>
          </cell>
          <cell r="DT1069">
            <v>0</v>
          </cell>
          <cell r="DU1069">
            <v>0</v>
          </cell>
          <cell r="DV1069">
            <v>0</v>
          </cell>
          <cell r="DW1069">
            <v>0</v>
          </cell>
          <cell r="DX1069">
            <v>0</v>
          </cell>
          <cell r="DY1069">
            <v>0</v>
          </cell>
          <cell r="DZ1069">
            <v>0</v>
          </cell>
          <cell r="EA1069">
            <v>0</v>
          </cell>
          <cell r="EB1069">
            <v>0</v>
          </cell>
          <cell r="EC1069">
            <v>0</v>
          </cell>
          <cell r="ED1069">
            <v>0</v>
          </cell>
          <cell r="EE1069">
            <v>0</v>
          </cell>
          <cell r="EF1069">
            <v>0</v>
          </cell>
          <cell r="EG1069">
            <v>0</v>
          </cell>
          <cell r="EH1069">
            <v>0</v>
          </cell>
          <cell r="EI1069">
            <v>0</v>
          </cell>
          <cell r="EJ1069">
            <v>0</v>
          </cell>
          <cell r="EK1069">
            <v>0</v>
          </cell>
          <cell r="EL1069">
            <v>0</v>
          </cell>
          <cell r="EM1069">
            <v>0</v>
          </cell>
          <cell r="EN1069">
            <v>0</v>
          </cell>
        </row>
        <row r="1070">
          <cell r="A1070">
            <v>0</v>
          </cell>
          <cell r="B1070">
            <v>0</v>
          </cell>
          <cell r="C1070">
            <v>0</v>
          </cell>
          <cell r="D1070">
            <v>0</v>
          </cell>
          <cell r="E1070">
            <v>0</v>
          </cell>
          <cell r="F1070">
            <v>0</v>
          </cell>
          <cell r="G1070">
            <v>0</v>
          </cell>
          <cell r="I1070">
            <v>0</v>
          </cell>
          <cell r="J1070">
            <v>0</v>
          </cell>
          <cell r="K1070">
            <v>0</v>
          </cell>
          <cell r="L1070">
            <v>0</v>
          </cell>
          <cell r="M1070">
            <v>0</v>
          </cell>
          <cell r="N1070">
            <v>0</v>
          </cell>
          <cell r="O1070">
            <v>0</v>
          </cell>
          <cell r="P1070">
            <v>0</v>
          </cell>
          <cell r="Q1070">
            <v>0</v>
          </cell>
          <cell r="R1070">
            <v>0</v>
          </cell>
          <cell r="S1070">
            <v>0</v>
          </cell>
          <cell r="T1070">
            <v>0</v>
          </cell>
          <cell r="U1070">
            <v>0</v>
          </cell>
          <cell r="V1070">
            <v>0</v>
          </cell>
          <cell r="W1070">
            <v>0</v>
          </cell>
          <cell r="X1070">
            <v>0</v>
          </cell>
          <cell r="Y1070">
            <v>0</v>
          </cell>
          <cell r="Z1070">
            <v>0</v>
          </cell>
          <cell r="AA1070">
            <v>0</v>
          </cell>
          <cell r="AB1070">
            <v>0</v>
          </cell>
          <cell r="AC1070">
            <v>0</v>
          </cell>
          <cell r="AD1070">
            <v>0</v>
          </cell>
          <cell r="AE1070">
            <v>0</v>
          </cell>
          <cell r="AF1070">
            <v>0</v>
          </cell>
          <cell r="AG1070">
            <v>0</v>
          </cell>
          <cell r="AH1070">
            <v>0</v>
          </cell>
          <cell r="AI1070">
            <v>0</v>
          </cell>
          <cell r="AJ1070">
            <v>0</v>
          </cell>
          <cell r="AK1070">
            <v>0</v>
          </cell>
          <cell r="AL1070">
            <v>0</v>
          </cell>
          <cell r="AM1070">
            <v>0</v>
          </cell>
          <cell r="AN1070">
            <v>0</v>
          </cell>
          <cell r="AO1070">
            <v>0</v>
          </cell>
          <cell r="AP1070">
            <v>0</v>
          </cell>
          <cell r="AQ1070">
            <v>0</v>
          </cell>
          <cell r="AR1070">
            <v>0</v>
          </cell>
          <cell r="AS1070">
            <v>0</v>
          </cell>
          <cell r="AT1070">
            <v>0</v>
          </cell>
          <cell r="AU1070">
            <v>0</v>
          </cell>
          <cell r="AV1070">
            <v>0</v>
          </cell>
          <cell r="AW1070">
            <v>0</v>
          </cell>
          <cell r="AX1070">
            <v>0</v>
          </cell>
          <cell r="AY1070">
            <v>0</v>
          </cell>
          <cell r="AZ1070">
            <v>0</v>
          </cell>
          <cell r="BA1070">
            <v>0</v>
          </cell>
          <cell r="BB1070">
            <v>0</v>
          </cell>
          <cell r="BC1070">
            <v>0</v>
          </cell>
          <cell r="BD1070">
            <v>0</v>
          </cell>
          <cell r="BE1070">
            <v>0</v>
          </cell>
          <cell r="BF1070">
            <v>0</v>
          </cell>
          <cell r="BG1070">
            <v>0</v>
          </cell>
          <cell r="BH1070">
            <v>0</v>
          </cell>
          <cell r="BI1070">
            <v>0</v>
          </cell>
          <cell r="BJ1070">
            <v>0</v>
          </cell>
          <cell r="BK1070">
            <v>0</v>
          </cell>
          <cell r="BL1070">
            <v>0</v>
          </cell>
          <cell r="BM1070">
            <v>0</v>
          </cell>
          <cell r="BN1070">
            <v>0</v>
          </cell>
          <cell r="BO1070">
            <v>0</v>
          </cell>
          <cell r="BP1070">
            <v>0</v>
          </cell>
          <cell r="BQ1070">
            <v>0</v>
          </cell>
          <cell r="BR1070">
            <v>0</v>
          </cell>
          <cell r="BS1070">
            <v>0</v>
          </cell>
          <cell r="BT1070">
            <v>0</v>
          </cell>
          <cell r="BU1070">
            <v>0</v>
          </cell>
          <cell r="BV1070">
            <v>0</v>
          </cell>
          <cell r="BW1070">
            <v>0</v>
          </cell>
          <cell r="BX1070">
            <v>0</v>
          </cell>
          <cell r="BY1070">
            <v>0</v>
          </cell>
          <cell r="BZ1070">
            <v>0</v>
          </cell>
          <cell r="CA1070">
            <v>0</v>
          </cell>
          <cell r="CB1070">
            <v>0</v>
          </cell>
          <cell r="CC1070">
            <v>0</v>
          </cell>
          <cell r="CD1070">
            <v>0</v>
          </cell>
          <cell r="CE1070">
            <v>0</v>
          </cell>
          <cell r="CF1070">
            <v>0</v>
          </cell>
          <cell r="CG1070">
            <v>0</v>
          </cell>
          <cell r="CH1070">
            <v>0</v>
          </cell>
          <cell r="CI1070">
            <v>0</v>
          </cell>
          <cell r="CJ1070">
            <v>0</v>
          </cell>
          <cell r="CK1070">
            <v>0</v>
          </cell>
          <cell r="CL1070">
            <v>0</v>
          </cell>
          <cell r="CM1070">
            <v>0</v>
          </cell>
          <cell r="CN1070">
            <v>0</v>
          </cell>
          <cell r="CO1070">
            <v>0</v>
          </cell>
          <cell r="CP1070">
            <v>0</v>
          </cell>
          <cell r="CQ1070">
            <v>0</v>
          </cell>
          <cell r="CR1070">
            <v>0</v>
          </cell>
          <cell r="CS1070">
            <v>0</v>
          </cell>
          <cell r="CT1070">
            <v>0</v>
          </cell>
          <cell r="CU1070">
            <v>0</v>
          </cell>
          <cell r="CV1070">
            <v>0</v>
          </cell>
          <cell r="CW1070">
            <v>0</v>
          </cell>
          <cell r="CX1070">
            <v>0</v>
          </cell>
          <cell r="CY1070">
            <v>0</v>
          </cell>
          <cell r="CZ1070">
            <v>0</v>
          </cell>
          <cell r="DA1070">
            <v>0</v>
          </cell>
          <cell r="DB1070">
            <v>0</v>
          </cell>
          <cell r="DC1070">
            <v>0</v>
          </cell>
          <cell r="DD1070">
            <v>0</v>
          </cell>
          <cell r="DE1070">
            <v>0</v>
          </cell>
          <cell r="DF1070">
            <v>0</v>
          </cell>
          <cell r="DG1070">
            <v>0</v>
          </cell>
          <cell r="DH1070">
            <v>0</v>
          </cell>
          <cell r="DI1070">
            <v>0</v>
          </cell>
          <cell r="DJ1070">
            <v>0</v>
          </cell>
          <cell r="DK1070">
            <v>0</v>
          </cell>
          <cell r="DL1070">
            <v>0</v>
          </cell>
          <cell r="DM1070">
            <v>0</v>
          </cell>
          <cell r="DN1070">
            <v>0</v>
          </cell>
          <cell r="DO1070">
            <v>0</v>
          </cell>
          <cell r="DP1070">
            <v>0</v>
          </cell>
          <cell r="DQ1070">
            <v>0</v>
          </cell>
          <cell r="DR1070">
            <v>0</v>
          </cell>
          <cell r="DS1070">
            <v>0</v>
          </cell>
          <cell r="DT1070">
            <v>0</v>
          </cell>
          <cell r="DU1070">
            <v>0</v>
          </cell>
          <cell r="DV1070">
            <v>0</v>
          </cell>
          <cell r="DW1070">
            <v>0</v>
          </cell>
          <cell r="DX1070">
            <v>0</v>
          </cell>
          <cell r="DY1070">
            <v>0</v>
          </cell>
          <cell r="DZ1070">
            <v>0</v>
          </cell>
          <cell r="EA1070">
            <v>0</v>
          </cell>
          <cell r="EB1070">
            <v>0</v>
          </cell>
          <cell r="EC1070">
            <v>0</v>
          </cell>
          <cell r="ED1070">
            <v>0</v>
          </cell>
          <cell r="EE1070">
            <v>0</v>
          </cell>
          <cell r="EF1070">
            <v>0</v>
          </cell>
          <cell r="EG1070">
            <v>0</v>
          </cell>
          <cell r="EH1070">
            <v>0</v>
          </cell>
          <cell r="EI1070">
            <v>0</v>
          </cell>
          <cell r="EJ1070">
            <v>0</v>
          </cell>
          <cell r="EK1070">
            <v>0</v>
          </cell>
          <cell r="EL1070">
            <v>0</v>
          </cell>
          <cell r="EM1070">
            <v>0</v>
          </cell>
          <cell r="EN1070">
            <v>0</v>
          </cell>
        </row>
        <row r="1071">
          <cell r="A1071">
            <v>0</v>
          </cell>
          <cell r="B1071">
            <v>0</v>
          </cell>
          <cell r="C1071">
            <v>0</v>
          </cell>
          <cell r="D1071">
            <v>0</v>
          </cell>
          <cell r="E1071">
            <v>0</v>
          </cell>
          <cell r="F1071">
            <v>0</v>
          </cell>
          <cell r="G1071">
            <v>0</v>
          </cell>
          <cell r="I1071">
            <v>0</v>
          </cell>
          <cell r="J1071">
            <v>0</v>
          </cell>
          <cell r="K1071">
            <v>0</v>
          </cell>
          <cell r="L1071">
            <v>0</v>
          </cell>
          <cell r="M1071">
            <v>0</v>
          </cell>
          <cell r="N1071">
            <v>0</v>
          </cell>
          <cell r="O1071">
            <v>0</v>
          </cell>
          <cell r="P1071">
            <v>0</v>
          </cell>
          <cell r="Q1071">
            <v>0</v>
          </cell>
          <cell r="R1071">
            <v>0</v>
          </cell>
          <cell r="S1071">
            <v>0</v>
          </cell>
          <cell r="T1071">
            <v>0</v>
          </cell>
          <cell r="U1071">
            <v>0</v>
          </cell>
          <cell r="V1071">
            <v>0</v>
          </cell>
          <cell r="W1071">
            <v>0</v>
          </cell>
          <cell r="X1071">
            <v>0</v>
          </cell>
          <cell r="Y1071">
            <v>0</v>
          </cell>
          <cell r="Z1071">
            <v>0</v>
          </cell>
          <cell r="AA1071">
            <v>0</v>
          </cell>
          <cell r="AB1071">
            <v>0</v>
          </cell>
          <cell r="AC1071">
            <v>0</v>
          </cell>
          <cell r="AD1071">
            <v>0</v>
          </cell>
          <cell r="AE1071">
            <v>0</v>
          </cell>
          <cell r="AF1071">
            <v>0</v>
          </cell>
          <cell r="AG1071">
            <v>0</v>
          </cell>
          <cell r="AH1071">
            <v>0</v>
          </cell>
          <cell r="AI1071">
            <v>0</v>
          </cell>
          <cell r="AJ1071">
            <v>0</v>
          </cell>
          <cell r="AK1071">
            <v>0</v>
          </cell>
          <cell r="AL1071">
            <v>0</v>
          </cell>
          <cell r="AM1071">
            <v>0</v>
          </cell>
          <cell r="AN1071">
            <v>0</v>
          </cell>
          <cell r="AO1071">
            <v>0</v>
          </cell>
          <cell r="AP1071">
            <v>0</v>
          </cell>
          <cell r="AQ1071">
            <v>0</v>
          </cell>
          <cell r="AR1071">
            <v>0</v>
          </cell>
          <cell r="AS1071">
            <v>0</v>
          </cell>
          <cell r="AT1071">
            <v>0</v>
          </cell>
          <cell r="AU1071">
            <v>0</v>
          </cell>
          <cell r="AV1071">
            <v>0</v>
          </cell>
          <cell r="AW1071">
            <v>0</v>
          </cell>
          <cell r="AX1071">
            <v>0</v>
          </cell>
          <cell r="AY1071">
            <v>0</v>
          </cell>
          <cell r="AZ1071">
            <v>0</v>
          </cell>
          <cell r="BA1071">
            <v>0</v>
          </cell>
          <cell r="BB1071">
            <v>0</v>
          </cell>
          <cell r="BC1071">
            <v>0</v>
          </cell>
          <cell r="BD1071">
            <v>0</v>
          </cell>
          <cell r="BE1071">
            <v>0</v>
          </cell>
          <cell r="BF1071">
            <v>0</v>
          </cell>
          <cell r="BG1071">
            <v>0</v>
          </cell>
          <cell r="BH1071">
            <v>0</v>
          </cell>
          <cell r="BI1071">
            <v>0</v>
          </cell>
          <cell r="BJ1071">
            <v>0</v>
          </cell>
          <cell r="BK1071">
            <v>0</v>
          </cell>
          <cell r="BL1071">
            <v>0</v>
          </cell>
          <cell r="BM1071">
            <v>0</v>
          </cell>
          <cell r="BN1071">
            <v>0</v>
          </cell>
          <cell r="BO1071">
            <v>0</v>
          </cell>
          <cell r="BP1071">
            <v>0</v>
          </cell>
          <cell r="BQ1071">
            <v>0</v>
          </cell>
          <cell r="BR1071">
            <v>0</v>
          </cell>
          <cell r="BS1071">
            <v>0</v>
          </cell>
          <cell r="BT1071">
            <v>0</v>
          </cell>
          <cell r="BU1071">
            <v>0</v>
          </cell>
          <cell r="BV1071">
            <v>0</v>
          </cell>
          <cell r="BW1071">
            <v>0</v>
          </cell>
          <cell r="BX1071">
            <v>0</v>
          </cell>
          <cell r="BY1071">
            <v>0</v>
          </cell>
          <cell r="BZ1071">
            <v>0</v>
          </cell>
          <cell r="CA1071">
            <v>0</v>
          </cell>
          <cell r="CB1071">
            <v>0</v>
          </cell>
          <cell r="CC1071">
            <v>0</v>
          </cell>
          <cell r="CD1071">
            <v>0</v>
          </cell>
          <cell r="CE1071">
            <v>0</v>
          </cell>
          <cell r="CF1071">
            <v>0</v>
          </cell>
          <cell r="CG1071">
            <v>0</v>
          </cell>
          <cell r="CH1071">
            <v>0</v>
          </cell>
          <cell r="CI1071">
            <v>0</v>
          </cell>
          <cell r="CJ1071">
            <v>0</v>
          </cell>
          <cell r="CK1071">
            <v>0</v>
          </cell>
          <cell r="CL1071">
            <v>0</v>
          </cell>
          <cell r="CM1071">
            <v>0</v>
          </cell>
          <cell r="CN1071">
            <v>0</v>
          </cell>
          <cell r="CO1071">
            <v>0</v>
          </cell>
          <cell r="CP1071">
            <v>0</v>
          </cell>
          <cell r="CQ1071">
            <v>0</v>
          </cell>
          <cell r="CR1071">
            <v>0</v>
          </cell>
          <cell r="CS1071">
            <v>0</v>
          </cell>
          <cell r="CT1071">
            <v>0</v>
          </cell>
          <cell r="CU1071">
            <v>0</v>
          </cell>
          <cell r="CV1071">
            <v>0</v>
          </cell>
          <cell r="CW1071">
            <v>0</v>
          </cell>
          <cell r="CX1071">
            <v>0</v>
          </cell>
          <cell r="CY1071">
            <v>0</v>
          </cell>
          <cell r="CZ1071">
            <v>0</v>
          </cell>
          <cell r="DA1071">
            <v>0</v>
          </cell>
          <cell r="DB1071">
            <v>0</v>
          </cell>
          <cell r="DC1071">
            <v>0</v>
          </cell>
          <cell r="DD1071">
            <v>0</v>
          </cell>
          <cell r="DE1071">
            <v>0</v>
          </cell>
          <cell r="DF1071">
            <v>0</v>
          </cell>
          <cell r="DG1071">
            <v>0</v>
          </cell>
          <cell r="DH1071">
            <v>0</v>
          </cell>
          <cell r="DI1071">
            <v>0</v>
          </cell>
          <cell r="DJ1071">
            <v>0</v>
          </cell>
          <cell r="DK1071">
            <v>0</v>
          </cell>
          <cell r="DL1071">
            <v>0</v>
          </cell>
          <cell r="DM1071">
            <v>0</v>
          </cell>
          <cell r="DN1071">
            <v>0</v>
          </cell>
          <cell r="DO1071">
            <v>0</v>
          </cell>
          <cell r="DP1071">
            <v>0</v>
          </cell>
          <cell r="DQ1071">
            <v>0</v>
          </cell>
          <cell r="DR1071">
            <v>0</v>
          </cell>
          <cell r="DS1071">
            <v>0</v>
          </cell>
          <cell r="DT1071">
            <v>0</v>
          </cell>
          <cell r="DU1071">
            <v>0</v>
          </cell>
          <cell r="DV1071">
            <v>0</v>
          </cell>
          <cell r="DW1071">
            <v>0</v>
          </cell>
          <cell r="DX1071">
            <v>0</v>
          </cell>
          <cell r="DY1071">
            <v>0</v>
          </cell>
          <cell r="DZ1071">
            <v>0</v>
          </cell>
          <cell r="EA1071">
            <v>0</v>
          </cell>
          <cell r="EB1071">
            <v>0</v>
          </cell>
          <cell r="EC1071">
            <v>0</v>
          </cell>
          <cell r="ED1071">
            <v>0</v>
          </cell>
          <cell r="EE1071">
            <v>0</v>
          </cell>
          <cell r="EF1071">
            <v>0</v>
          </cell>
          <cell r="EG1071">
            <v>0</v>
          </cell>
          <cell r="EH1071">
            <v>0</v>
          </cell>
          <cell r="EI1071">
            <v>0</v>
          </cell>
          <cell r="EJ1071">
            <v>0</v>
          </cell>
          <cell r="EK1071">
            <v>0</v>
          </cell>
          <cell r="EL1071">
            <v>0</v>
          </cell>
          <cell r="EM1071">
            <v>0</v>
          </cell>
          <cell r="EN1071">
            <v>0</v>
          </cell>
        </row>
        <row r="1072">
          <cell r="A1072">
            <v>0</v>
          </cell>
          <cell r="B1072">
            <v>0</v>
          </cell>
          <cell r="C1072">
            <v>0</v>
          </cell>
          <cell r="D1072">
            <v>0</v>
          </cell>
          <cell r="E1072">
            <v>0</v>
          </cell>
          <cell r="F1072">
            <v>0</v>
          </cell>
          <cell r="G1072">
            <v>0</v>
          </cell>
          <cell r="I1072">
            <v>0</v>
          </cell>
          <cell r="J1072">
            <v>0</v>
          </cell>
          <cell r="K1072">
            <v>0</v>
          </cell>
          <cell r="L1072">
            <v>0</v>
          </cell>
          <cell r="M1072">
            <v>0</v>
          </cell>
          <cell r="N1072">
            <v>0</v>
          </cell>
          <cell r="O1072">
            <v>0</v>
          </cell>
          <cell r="P1072">
            <v>0</v>
          </cell>
          <cell r="Q1072">
            <v>0</v>
          </cell>
          <cell r="R1072">
            <v>0</v>
          </cell>
          <cell r="S1072">
            <v>0</v>
          </cell>
          <cell r="T1072">
            <v>0</v>
          </cell>
          <cell r="U1072">
            <v>0</v>
          </cell>
          <cell r="V1072">
            <v>0</v>
          </cell>
          <cell r="W1072">
            <v>0</v>
          </cell>
          <cell r="X1072">
            <v>0</v>
          </cell>
          <cell r="Y1072">
            <v>0</v>
          </cell>
          <cell r="Z1072">
            <v>0</v>
          </cell>
          <cell r="AA1072">
            <v>0</v>
          </cell>
          <cell r="AB1072">
            <v>0</v>
          </cell>
          <cell r="AC1072">
            <v>0</v>
          </cell>
          <cell r="AD1072">
            <v>0</v>
          </cell>
          <cell r="AE1072">
            <v>0</v>
          </cell>
          <cell r="AF1072">
            <v>0</v>
          </cell>
          <cell r="AG1072">
            <v>0</v>
          </cell>
          <cell r="AH1072">
            <v>0</v>
          </cell>
          <cell r="AI1072">
            <v>0</v>
          </cell>
          <cell r="AJ1072">
            <v>0</v>
          </cell>
          <cell r="AK1072">
            <v>0</v>
          </cell>
          <cell r="AL1072">
            <v>0</v>
          </cell>
          <cell r="AM1072">
            <v>0</v>
          </cell>
          <cell r="AN1072">
            <v>0</v>
          </cell>
          <cell r="AO1072">
            <v>0</v>
          </cell>
          <cell r="AP1072">
            <v>0</v>
          </cell>
          <cell r="AQ1072">
            <v>0</v>
          </cell>
          <cell r="AR1072">
            <v>0</v>
          </cell>
          <cell r="AS1072">
            <v>0</v>
          </cell>
          <cell r="AT1072">
            <v>0</v>
          </cell>
          <cell r="AU1072">
            <v>0</v>
          </cell>
          <cell r="AV1072">
            <v>0</v>
          </cell>
          <cell r="AW1072">
            <v>0</v>
          </cell>
          <cell r="AX1072">
            <v>0</v>
          </cell>
          <cell r="AY1072">
            <v>0</v>
          </cell>
          <cell r="AZ1072">
            <v>0</v>
          </cell>
          <cell r="BA1072">
            <v>0</v>
          </cell>
          <cell r="BB1072">
            <v>0</v>
          </cell>
          <cell r="BC1072">
            <v>0</v>
          </cell>
          <cell r="BD1072">
            <v>0</v>
          </cell>
          <cell r="BE1072">
            <v>0</v>
          </cell>
          <cell r="BF1072">
            <v>0</v>
          </cell>
          <cell r="BG1072">
            <v>0</v>
          </cell>
          <cell r="BH1072">
            <v>0</v>
          </cell>
          <cell r="BI1072">
            <v>0</v>
          </cell>
          <cell r="BJ1072">
            <v>0</v>
          </cell>
          <cell r="BK1072">
            <v>0</v>
          </cell>
          <cell r="BL1072">
            <v>0</v>
          </cell>
          <cell r="BM1072">
            <v>0</v>
          </cell>
          <cell r="BN1072">
            <v>0</v>
          </cell>
          <cell r="BO1072">
            <v>0</v>
          </cell>
          <cell r="BP1072">
            <v>0</v>
          </cell>
          <cell r="BQ1072">
            <v>0</v>
          </cell>
          <cell r="BR1072">
            <v>0</v>
          </cell>
          <cell r="BS1072">
            <v>0</v>
          </cell>
          <cell r="BT1072">
            <v>0</v>
          </cell>
          <cell r="BU1072">
            <v>0</v>
          </cell>
          <cell r="BV1072">
            <v>0</v>
          </cell>
          <cell r="BW1072">
            <v>0</v>
          </cell>
          <cell r="BX1072">
            <v>0</v>
          </cell>
          <cell r="BY1072">
            <v>0</v>
          </cell>
          <cell r="BZ1072">
            <v>0</v>
          </cell>
          <cell r="CA1072">
            <v>0</v>
          </cell>
          <cell r="CB1072">
            <v>0</v>
          </cell>
          <cell r="CC1072">
            <v>0</v>
          </cell>
          <cell r="CD1072">
            <v>0</v>
          </cell>
          <cell r="CE1072">
            <v>0</v>
          </cell>
          <cell r="CF1072">
            <v>0</v>
          </cell>
          <cell r="CG1072">
            <v>0</v>
          </cell>
          <cell r="CH1072">
            <v>0</v>
          </cell>
          <cell r="CI1072">
            <v>0</v>
          </cell>
          <cell r="CJ1072">
            <v>0</v>
          </cell>
          <cell r="CK1072">
            <v>0</v>
          </cell>
          <cell r="CL1072">
            <v>0</v>
          </cell>
          <cell r="CM1072">
            <v>0</v>
          </cell>
          <cell r="CN1072">
            <v>0</v>
          </cell>
          <cell r="CO1072">
            <v>0</v>
          </cell>
          <cell r="CP1072">
            <v>0</v>
          </cell>
          <cell r="CQ1072">
            <v>0</v>
          </cell>
          <cell r="CR1072">
            <v>0</v>
          </cell>
          <cell r="CS1072">
            <v>0</v>
          </cell>
          <cell r="CT1072">
            <v>0</v>
          </cell>
          <cell r="CU1072">
            <v>0</v>
          </cell>
          <cell r="CV1072">
            <v>0</v>
          </cell>
          <cell r="CW1072">
            <v>0</v>
          </cell>
          <cell r="CX1072">
            <v>0</v>
          </cell>
          <cell r="CY1072">
            <v>0</v>
          </cell>
          <cell r="CZ1072">
            <v>0</v>
          </cell>
          <cell r="DA1072">
            <v>0</v>
          </cell>
          <cell r="DB1072">
            <v>0</v>
          </cell>
          <cell r="DC1072">
            <v>0</v>
          </cell>
          <cell r="DD1072">
            <v>0</v>
          </cell>
          <cell r="DE1072">
            <v>0</v>
          </cell>
          <cell r="DF1072">
            <v>0</v>
          </cell>
          <cell r="DG1072">
            <v>0</v>
          </cell>
          <cell r="DH1072">
            <v>0</v>
          </cell>
          <cell r="DI1072">
            <v>0</v>
          </cell>
          <cell r="DJ1072">
            <v>0</v>
          </cell>
          <cell r="DK1072">
            <v>0</v>
          </cell>
          <cell r="DL1072">
            <v>0</v>
          </cell>
          <cell r="DM1072">
            <v>0</v>
          </cell>
          <cell r="DN1072">
            <v>0</v>
          </cell>
          <cell r="DO1072">
            <v>0</v>
          </cell>
          <cell r="DP1072">
            <v>0</v>
          </cell>
          <cell r="DQ1072">
            <v>0</v>
          </cell>
          <cell r="DR1072">
            <v>0</v>
          </cell>
          <cell r="DS1072">
            <v>0</v>
          </cell>
          <cell r="DT1072">
            <v>0</v>
          </cell>
          <cell r="DU1072">
            <v>0</v>
          </cell>
          <cell r="DV1072">
            <v>0</v>
          </cell>
          <cell r="DW1072">
            <v>0</v>
          </cell>
          <cell r="DX1072">
            <v>0</v>
          </cell>
          <cell r="DY1072">
            <v>0</v>
          </cell>
          <cell r="DZ1072">
            <v>0</v>
          </cell>
          <cell r="EA1072">
            <v>0</v>
          </cell>
          <cell r="EB1072">
            <v>0</v>
          </cell>
          <cell r="EC1072">
            <v>0</v>
          </cell>
          <cell r="ED1072">
            <v>0</v>
          </cell>
          <cell r="EE1072">
            <v>0</v>
          </cell>
          <cell r="EF1072">
            <v>0</v>
          </cell>
          <cell r="EG1072">
            <v>0</v>
          </cell>
          <cell r="EH1072">
            <v>0</v>
          </cell>
          <cell r="EI1072">
            <v>0</v>
          </cell>
          <cell r="EJ1072">
            <v>0</v>
          </cell>
          <cell r="EK1072">
            <v>0</v>
          </cell>
          <cell r="EL1072">
            <v>0</v>
          </cell>
          <cell r="EM1072">
            <v>0</v>
          </cell>
          <cell r="EN1072">
            <v>0</v>
          </cell>
        </row>
        <row r="1073">
          <cell r="A1073">
            <v>0</v>
          </cell>
          <cell r="B1073">
            <v>0</v>
          </cell>
          <cell r="C1073">
            <v>0</v>
          </cell>
          <cell r="D1073">
            <v>0</v>
          </cell>
          <cell r="E1073">
            <v>0</v>
          </cell>
          <cell r="F1073">
            <v>0</v>
          </cell>
          <cell r="G1073">
            <v>0</v>
          </cell>
          <cell r="I1073">
            <v>0</v>
          </cell>
          <cell r="J1073">
            <v>0</v>
          </cell>
          <cell r="K1073">
            <v>0</v>
          </cell>
          <cell r="L1073">
            <v>0</v>
          </cell>
          <cell r="M1073">
            <v>0</v>
          </cell>
          <cell r="N1073">
            <v>0</v>
          </cell>
          <cell r="O1073">
            <v>0</v>
          </cell>
          <cell r="P1073">
            <v>0</v>
          </cell>
          <cell r="Q1073">
            <v>0</v>
          </cell>
          <cell r="R1073">
            <v>0</v>
          </cell>
          <cell r="S1073">
            <v>0</v>
          </cell>
          <cell r="T1073">
            <v>0</v>
          </cell>
          <cell r="U1073">
            <v>0</v>
          </cell>
          <cell r="V1073">
            <v>0</v>
          </cell>
          <cell r="W1073">
            <v>0</v>
          </cell>
          <cell r="X1073">
            <v>0</v>
          </cell>
          <cell r="Y1073">
            <v>0</v>
          </cell>
          <cell r="Z1073">
            <v>0</v>
          </cell>
          <cell r="AA1073">
            <v>0</v>
          </cell>
          <cell r="AB1073">
            <v>0</v>
          </cell>
          <cell r="AC1073">
            <v>0</v>
          </cell>
          <cell r="AD1073">
            <v>0</v>
          </cell>
          <cell r="AE1073">
            <v>0</v>
          </cell>
          <cell r="AF1073">
            <v>0</v>
          </cell>
          <cell r="AG1073">
            <v>0</v>
          </cell>
          <cell r="AH1073">
            <v>0</v>
          </cell>
          <cell r="AI1073">
            <v>0</v>
          </cell>
          <cell r="AJ1073">
            <v>0</v>
          </cell>
          <cell r="AK1073">
            <v>0</v>
          </cell>
          <cell r="AL1073">
            <v>0</v>
          </cell>
          <cell r="AM1073">
            <v>0</v>
          </cell>
          <cell r="AN1073">
            <v>0</v>
          </cell>
          <cell r="AO1073">
            <v>0</v>
          </cell>
          <cell r="AP1073">
            <v>0</v>
          </cell>
          <cell r="AQ1073">
            <v>0</v>
          </cell>
          <cell r="AR1073">
            <v>0</v>
          </cell>
          <cell r="AS1073">
            <v>0</v>
          </cell>
          <cell r="AT1073">
            <v>0</v>
          </cell>
          <cell r="AU1073">
            <v>0</v>
          </cell>
          <cell r="AV1073">
            <v>0</v>
          </cell>
          <cell r="AW1073">
            <v>0</v>
          </cell>
          <cell r="AX1073">
            <v>0</v>
          </cell>
          <cell r="AY1073">
            <v>0</v>
          </cell>
          <cell r="AZ1073">
            <v>0</v>
          </cell>
          <cell r="BA1073">
            <v>0</v>
          </cell>
          <cell r="BB1073">
            <v>0</v>
          </cell>
          <cell r="BC1073">
            <v>0</v>
          </cell>
          <cell r="BD1073">
            <v>0</v>
          </cell>
          <cell r="BE1073">
            <v>0</v>
          </cell>
          <cell r="BF1073">
            <v>0</v>
          </cell>
          <cell r="BG1073">
            <v>0</v>
          </cell>
          <cell r="BH1073">
            <v>0</v>
          </cell>
          <cell r="BI1073">
            <v>0</v>
          </cell>
          <cell r="BJ1073">
            <v>0</v>
          </cell>
          <cell r="BK1073">
            <v>0</v>
          </cell>
          <cell r="BL1073">
            <v>0</v>
          </cell>
          <cell r="BM1073">
            <v>0</v>
          </cell>
          <cell r="BN1073">
            <v>0</v>
          </cell>
          <cell r="BO1073">
            <v>0</v>
          </cell>
          <cell r="BP1073">
            <v>0</v>
          </cell>
          <cell r="BQ1073">
            <v>0</v>
          </cell>
          <cell r="BR1073">
            <v>0</v>
          </cell>
          <cell r="BS1073">
            <v>0</v>
          </cell>
          <cell r="BT1073">
            <v>0</v>
          </cell>
          <cell r="BU1073">
            <v>0</v>
          </cell>
          <cell r="BV1073">
            <v>0</v>
          </cell>
          <cell r="BW1073">
            <v>0</v>
          </cell>
          <cell r="BX1073">
            <v>0</v>
          </cell>
          <cell r="BY1073">
            <v>0</v>
          </cell>
          <cell r="BZ1073">
            <v>0</v>
          </cell>
          <cell r="CA1073">
            <v>0</v>
          </cell>
          <cell r="CB1073">
            <v>0</v>
          </cell>
          <cell r="CC1073">
            <v>0</v>
          </cell>
          <cell r="CD1073">
            <v>0</v>
          </cell>
          <cell r="CE1073">
            <v>0</v>
          </cell>
          <cell r="CF1073">
            <v>0</v>
          </cell>
          <cell r="CG1073">
            <v>0</v>
          </cell>
          <cell r="CH1073">
            <v>0</v>
          </cell>
          <cell r="CI1073">
            <v>0</v>
          </cell>
          <cell r="CJ1073">
            <v>0</v>
          </cell>
          <cell r="CK1073">
            <v>0</v>
          </cell>
          <cell r="CL1073">
            <v>0</v>
          </cell>
          <cell r="CM1073">
            <v>0</v>
          </cell>
          <cell r="CN1073">
            <v>0</v>
          </cell>
          <cell r="CO1073">
            <v>0</v>
          </cell>
          <cell r="CP1073">
            <v>0</v>
          </cell>
          <cell r="CQ1073">
            <v>0</v>
          </cell>
          <cell r="CR1073">
            <v>0</v>
          </cell>
          <cell r="CS1073">
            <v>0</v>
          </cell>
          <cell r="CT1073">
            <v>0</v>
          </cell>
          <cell r="CU1073">
            <v>0</v>
          </cell>
          <cell r="CV1073">
            <v>0</v>
          </cell>
          <cell r="CW1073">
            <v>0</v>
          </cell>
          <cell r="CX1073">
            <v>0</v>
          </cell>
          <cell r="CY1073">
            <v>0</v>
          </cell>
          <cell r="CZ1073">
            <v>0</v>
          </cell>
          <cell r="DA1073">
            <v>0</v>
          </cell>
          <cell r="DB1073">
            <v>0</v>
          </cell>
          <cell r="DC1073">
            <v>0</v>
          </cell>
          <cell r="DD1073">
            <v>0</v>
          </cell>
          <cell r="DE1073">
            <v>0</v>
          </cell>
          <cell r="DF1073">
            <v>0</v>
          </cell>
          <cell r="DG1073">
            <v>0</v>
          </cell>
          <cell r="DH1073">
            <v>0</v>
          </cell>
          <cell r="DI1073">
            <v>0</v>
          </cell>
          <cell r="DJ1073">
            <v>0</v>
          </cell>
          <cell r="DK1073">
            <v>0</v>
          </cell>
          <cell r="DL1073">
            <v>0</v>
          </cell>
          <cell r="DM1073">
            <v>0</v>
          </cell>
          <cell r="DN1073">
            <v>0</v>
          </cell>
          <cell r="DO1073">
            <v>0</v>
          </cell>
          <cell r="DP1073">
            <v>0</v>
          </cell>
          <cell r="DQ1073">
            <v>0</v>
          </cell>
          <cell r="DR1073">
            <v>0</v>
          </cell>
          <cell r="DS1073">
            <v>0</v>
          </cell>
          <cell r="DT1073">
            <v>0</v>
          </cell>
          <cell r="DU1073">
            <v>0</v>
          </cell>
          <cell r="DV1073">
            <v>0</v>
          </cell>
          <cell r="DW1073">
            <v>0</v>
          </cell>
          <cell r="DX1073">
            <v>0</v>
          </cell>
          <cell r="DY1073">
            <v>0</v>
          </cell>
          <cell r="DZ1073">
            <v>0</v>
          </cell>
          <cell r="EA1073">
            <v>0</v>
          </cell>
          <cell r="EB1073">
            <v>0</v>
          </cell>
          <cell r="EC1073">
            <v>0</v>
          </cell>
          <cell r="ED1073">
            <v>0</v>
          </cell>
          <cell r="EE1073">
            <v>0</v>
          </cell>
          <cell r="EF1073">
            <v>0</v>
          </cell>
          <cell r="EG1073">
            <v>0</v>
          </cell>
          <cell r="EH1073">
            <v>0</v>
          </cell>
          <cell r="EI1073">
            <v>0</v>
          </cell>
          <cell r="EJ1073">
            <v>0</v>
          </cell>
          <cell r="EK1073">
            <v>0</v>
          </cell>
          <cell r="EL1073">
            <v>0</v>
          </cell>
          <cell r="EM1073">
            <v>0</v>
          </cell>
          <cell r="EN1073">
            <v>0</v>
          </cell>
        </row>
        <row r="1074">
          <cell r="A1074">
            <v>0</v>
          </cell>
          <cell r="B1074">
            <v>0</v>
          </cell>
          <cell r="C1074">
            <v>0</v>
          </cell>
          <cell r="D1074">
            <v>0</v>
          </cell>
          <cell r="E1074">
            <v>0</v>
          </cell>
          <cell r="F1074">
            <v>0</v>
          </cell>
          <cell r="G1074">
            <v>0</v>
          </cell>
          <cell r="I1074">
            <v>0</v>
          </cell>
          <cell r="J1074">
            <v>0</v>
          </cell>
          <cell r="K1074">
            <v>0</v>
          </cell>
          <cell r="L1074">
            <v>0</v>
          </cell>
          <cell r="M1074">
            <v>0</v>
          </cell>
          <cell r="N1074">
            <v>0</v>
          </cell>
          <cell r="O1074">
            <v>0</v>
          </cell>
          <cell r="P1074">
            <v>0</v>
          </cell>
          <cell r="Q1074">
            <v>0</v>
          </cell>
          <cell r="R1074">
            <v>0</v>
          </cell>
          <cell r="S1074">
            <v>0</v>
          </cell>
          <cell r="T1074">
            <v>0</v>
          </cell>
          <cell r="U1074">
            <v>0</v>
          </cell>
          <cell r="V1074">
            <v>0</v>
          </cell>
          <cell r="W1074">
            <v>0</v>
          </cell>
          <cell r="X1074">
            <v>0</v>
          </cell>
          <cell r="Y1074">
            <v>0</v>
          </cell>
          <cell r="Z1074">
            <v>0</v>
          </cell>
          <cell r="AA1074">
            <v>0</v>
          </cell>
          <cell r="AB1074">
            <v>0</v>
          </cell>
          <cell r="AC1074">
            <v>0</v>
          </cell>
          <cell r="AD1074">
            <v>0</v>
          </cell>
          <cell r="AE1074">
            <v>0</v>
          </cell>
          <cell r="AF1074">
            <v>0</v>
          </cell>
          <cell r="AG1074">
            <v>0</v>
          </cell>
          <cell r="AH1074">
            <v>0</v>
          </cell>
          <cell r="AI1074">
            <v>0</v>
          </cell>
          <cell r="AJ1074">
            <v>0</v>
          </cell>
          <cell r="AK1074">
            <v>0</v>
          </cell>
          <cell r="AL1074">
            <v>0</v>
          </cell>
          <cell r="AM1074">
            <v>0</v>
          </cell>
          <cell r="AN1074">
            <v>0</v>
          </cell>
          <cell r="AO1074">
            <v>0</v>
          </cell>
          <cell r="AP1074">
            <v>0</v>
          </cell>
          <cell r="AQ1074">
            <v>0</v>
          </cell>
          <cell r="AR1074">
            <v>0</v>
          </cell>
          <cell r="AS1074">
            <v>0</v>
          </cell>
          <cell r="AT1074">
            <v>0</v>
          </cell>
          <cell r="AU1074">
            <v>0</v>
          </cell>
          <cell r="AV1074">
            <v>0</v>
          </cell>
          <cell r="AW1074">
            <v>0</v>
          </cell>
          <cell r="AX1074">
            <v>0</v>
          </cell>
          <cell r="AY1074">
            <v>0</v>
          </cell>
          <cell r="AZ1074">
            <v>0</v>
          </cell>
          <cell r="BA1074">
            <v>0</v>
          </cell>
          <cell r="BB1074">
            <v>0</v>
          </cell>
          <cell r="BC1074">
            <v>0</v>
          </cell>
          <cell r="BD1074">
            <v>0</v>
          </cell>
          <cell r="BE1074">
            <v>0</v>
          </cell>
          <cell r="BF1074">
            <v>0</v>
          </cell>
          <cell r="BG1074">
            <v>0</v>
          </cell>
          <cell r="BH1074">
            <v>0</v>
          </cell>
          <cell r="BI1074">
            <v>0</v>
          </cell>
          <cell r="BJ1074">
            <v>0</v>
          </cell>
          <cell r="BK1074">
            <v>0</v>
          </cell>
          <cell r="BL1074">
            <v>0</v>
          </cell>
          <cell r="BM1074">
            <v>0</v>
          </cell>
          <cell r="BN1074">
            <v>0</v>
          </cell>
          <cell r="BO1074">
            <v>0</v>
          </cell>
          <cell r="BP1074">
            <v>0</v>
          </cell>
          <cell r="BQ1074">
            <v>0</v>
          </cell>
          <cell r="BR1074">
            <v>0</v>
          </cell>
          <cell r="BS1074">
            <v>0</v>
          </cell>
          <cell r="BT1074">
            <v>0</v>
          </cell>
          <cell r="BU1074">
            <v>0</v>
          </cell>
          <cell r="BV1074">
            <v>0</v>
          </cell>
          <cell r="BW1074">
            <v>0</v>
          </cell>
          <cell r="BX1074">
            <v>0</v>
          </cell>
          <cell r="BY1074">
            <v>0</v>
          </cell>
          <cell r="BZ1074">
            <v>0</v>
          </cell>
          <cell r="CA1074">
            <v>0</v>
          </cell>
          <cell r="CB1074">
            <v>0</v>
          </cell>
          <cell r="CC1074">
            <v>0</v>
          </cell>
          <cell r="CD1074">
            <v>0</v>
          </cell>
          <cell r="CE1074">
            <v>0</v>
          </cell>
          <cell r="CF1074">
            <v>0</v>
          </cell>
          <cell r="CG1074">
            <v>0</v>
          </cell>
          <cell r="CH1074">
            <v>0</v>
          </cell>
          <cell r="CI1074">
            <v>0</v>
          </cell>
          <cell r="CJ1074">
            <v>0</v>
          </cell>
          <cell r="CK1074">
            <v>0</v>
          </cell>
          <cell r="CL1074">
            <v>0</v>
          </cell>
          <cell r="CM1074">
            <v>0</v>
          </cell>
          <cell r="CN1074">
            <v>0</v>
          </cell>
          <cell r="CO1074">
            <v>0</v>
          </cell>
          <cell r="CP1074">
            <v>0</v>
          </cell>
          <cell r="CQ1074">
            <v>0</v>
          </cell>
          <cell r="CR1074">
            <v>0</v>
          </cell>
          <cell r="CS1074">
            <v>0</v>
          </cell>
          <cell r="CT1074">
            <v>0</v>
          </cell>
          <cell r="CU1074">
            <v>0</v>
          </cell>
          <cell r="CV1074">
            <v>0</v>
          </cell>
          <cell r="CW1074">
            <v>0</v>
          </cell>
          <cell r="CX1074">
            <v>0</v>
          </cell>
          <cell r="CY1074">
            <v>0</v>
          </cell>
          <cell r="CZ1074">
            <v>0</v>
          </cell>
          <cell r="DA1074">
            <v>0</v>
          </cell>
          <cell r="DB1074">
            <v>0</v>
          </cell>
          <cell r="DC1074">
            <v>0</v>
          </cell>
          <cell r="DD1074">
            <v>0</v>
          </cell>
          <cell r="DE1074">
            <v>0</v>
          </cell>
          <cell r="DF1074">
            <v>0</v>
          </cell>
          <cell r="DG1074">
            <v>0</v>
          </cell>
          <cell r="DH1074">
            <v>0</v>
          </cell>
          <cell r="DI1074">
            <v>0</v>
          </cell>
          <cell r="DJ1074">
            <v>0</v>
          </cell>
          <cell r="DK1074">
            <v>0</v>
          </cell>
          <cell r="DL1074">
            <v>0</v>
          </cell>
          <cell r="DM1074">
            <v>0</v>
          </cell>
          <cell r="DN1074">
            <v>0</v>
          </cell>
          <cell r="DO1074">
            <v>0</v>
          </cell>
          <cell r="DP1074">
            <v>0</v>
          </cell>
          <cell r="DQ1074">
            <v>0</v>
          </cell>
          <cell r="DR1074">
            <v>0</v>
          </cell>
          <cell r="DS1074">
            <v>0</v>
          </cell>
          <cell r="DT1074">
            <v>0</v>
          </cell>
          <cell r="DU1074">
            <v>0</v>
          </cell>
          <cell r="DV1074">
            <v>0</v>
          </cell>
          <cell r="DW1074">
            <v>0</v>
          </cell>
          <cell r="DX1074">
            <v>0</v>
          </cell>
          <cell r="DY1074">
            <v>0</v>
          </cell>
          <cell r="DZ1074">
            <v>0</v>
          </cell>
          <cell r="EA1074">
            <v>0</v>
          </cell>
          <cell r="EB1074">
            <v>0</v>
          </cell>
          <cell r="EC1074">
            <v>0</v>
          </cell>
          <cell r="ED1074">
            <v>0</v>
          </cell>
          <cell r="EE1074">
            <v>0</v>
          </cell>
          <cell r="EF1074">
            <v>0</v>
          </cell>
          <cell r="EG1074">
            <v>0</v>
          </cell>
          <cell r="EH1074">
            <v>0</v>
          </cell>
          <cell r="EI1074">
            <v>0</v>
          </cell>
          <cell r="EJ1074">
            <v>0</v>
          </cell>
          <cell r="EK1074">
            <v>0</v>
          </cell>
          <cell r="EL1074">
            <v>0</v>
          </cell>
          <cell r="EM1074">
            <v>0</v>
          </cell>
          <cell r="EN1074">
            <v>0</v>
          </cell>
        </row>
        <row r="1075">
          <cell r="A1075">
            <v>0</v>
          </cell>
          <cell r="B1075">
            <v>0</v>
          </cell>
          <cell r="C1075">
            <v>0</v>
          </cell>
          <cell r="D1075">
            <v>0</v>
          </cell>
          <cell r="E1075">
            <v>0</v>
          </cell>
          <cell r="F1075">
            <v>0</v>
          </cell>
          <cell r="G1075">
            <v>0</v>
          </cell>
          <cell r="I1075">
            <v>0</v>
          </cell>
          <cell r="J1075">
            <v>0</v>
          </cell>
          <cell r="K1075">
            <v>0</v>
          </cell>
          <cell r="L1075">
            <v>0</v>
          </cell>
          <cell r="M1075">
            <v>0</v>
          </cell>
          <cell r="N1075">
            <v>0</v>
          </cell>
          <cell r="O1075">
            <v>0</v>
          </cell>
          <cell r="P1075">
            <v>0</v>
          </cell>
          <cell r="Q1075">
            <v>0</v>
          </cell>
          <cell r="R1075">
            <v>0</v>
          </cell>
          <cell r="S1075">
            <v>0</v>
          </cell>
          <cell r="T1075">
            <v>0</v>
          </cell>
          <cell r="U1075">
            <v>0</v>
          </cell>
          <cell r="V1075">
            <v>0</v>
          </cell>
          <cell r="W1075">
            <v>0</v>
          </cell>
          <cell r="X1075">
            <v>0</v>
          </cell>
          <cell r="Y1075">
            <v>0</v>
          </cell>
          <cell r="Z1075">
            <v>0</v>
          </cell>
          <cell r="AA1075">
            <v>0</v>
          </cell>
          <cell r="AB1075">
            <v>0</v>
          </cell>
          <cell r="AC1075">
            <v>0</v>
          </cell>
          <cell r="AD1075">
            <v>0</v>
          </cell>
          <cell r="AE1075">
            <v>0</v>
          </cell>
          <cell r="AF1075">
            <v>0</v>
          </cell>
          <cell r="AG1075">
            <v>0</v>
          </cell>
          <cell r="AH1075">
            <v>0</v>
          </cell>
          <cell r="AI1075">
            <v>0</v>
          </cell>
          <cell r="AJ1075">
            <v>0</v>
          </cell>
          <cell r="AK1075">
            <v>0</v>
          </cell>
          <cell r="AL1075">
            <v>0</v>
          </cell>
          <cell r="AM1075">
            <v>0</v>
          </cell>
          <cell r="AN1075">
            <v>0</v>
          </cell>
          <cell r="AO1075">
            <v>0</v>
          </cell>
          <cell r="AP1075">
            <v>0</v>
          </cell>
          <cell r="AQ1075">
            <v>0</v>
          </cell>
          <cell r="AR1075">
            <v>0</v>
          </cell>
          <cell r="AS1075">
            <v>0</v>
          </cell>
          <cell r="AT1075">
            <v>0</v>
          </cell>
          <cell r="AU1075">
            <v>0</v>
          </cell>
          <cell r="AV1075">
            <v>0</v>
          </cell>
          <cell r="AW1075">
            <v>0</v>
          </cell>
          <cell r="AX1075">
            <v>0</v>
          </cell>
          <cell r="AY1075">
            <v>0</v>
          </cell>
          <cell r="AZ1075">
            <v>0</v>
          </cell>
          <cell r="BA1075">
            <v>0</v>
          </cell>
          <cell r="BB1075">
            <v>0</v>
          </cell>
          <cell r="BC1075">
            <v>0</v>
          </cell>
          <cell r="BD1075">
            <v>0</v>
          </cell>
          <cell r="BE1075">
            <v>0</v>
          </cell>
          <cell r="BF1075">
            <v>0</v>
          </cell>
          <cell r="BG1075">
            <v>0</v>
          </cell>
          <cell r="BH1075">
            <v>0</v>
          </cell>
          <cell r="BI1075">
            <v>0</v>
          </cell>
          <cell r="BJ1075">
            <v>0</v>
          </cell>
          <cell r="BK1075">
            <v>0</v>
          </cell>
          <cell r="BL1075">
            <v>0</v>
          </cell>
          <cell r="BM1075">
            <v>0</v>
          </cell>
          <cell r="BN1075">
            <v>0</v>
          </cell>
          <cell r="BO1075">
            <v>0</v>
          </cell>
          <cell r="BP1075">
            <v>0</v>
          </cell>
          <cell r="BQ1075">
            <v>0</v>
          </cell>
          <cell r="BR1075">
            <v>0</v>
          </cell>
          <cell r="BS1075">
            <v>0</v>
          </cell>
          <cell r="BT1075">
            <v>0</v>
          </cell>
          <cell r="BU1075">
            <v>0</v>
          </cell>
          <cell r="BV1075">
            <v>0</v>
          </cell>
          <cell r="BW1075">
            <v>0</v>
          </cell>
          <cell r="BX1075">
            <v>0</v>
          </cell>
          <cell r="BY1075">
            <v>0</v>
          </cell>
          <cell r="BZ1075">
            <v>0</v>
          </cell>
          <cell r="CA1075">
            <v>0</v>
          </cell>
          <cell r="CB1075">
            <v>0</v>
          </cell>
          <cell r="CC1075">
            <v>0</v>
          </cell>
          <cell r="CD1075">
            <v>0</v>
          </cell>
          <cell r="CE1075">
            <v>0</v>
          </cell>
          <cell r="CF1075">
            <v>0</v>
          </cell>
          <cell r="CG1075">
            <v>0</v>
          </cell>
          <cell r="CH1075">
            <v>0</v>
          </cell>
          <cell r="CI1075">
            <v>0</v>
          </cell>
          <cell r="CJ1075">
            <v>0</v>
          </cell>
          <cell r="CK1075">
            <v>0</v>
          </cell>
          <cell r="CL1075">
            <v>0</v>
          </cell>
          <cell r="CM1075">
            <v>0</v>
          </cell>
          <cell r="CN1075">
            <v>0</v>
          </cell>
          <cell r="CO1075">
            <v>0</v>
          </cell>
          <cell r="CP1075">
            <v>0</v>
          </cell>
          <cell r="CQ1075">
            <v>0</v>
          </cell>
          <cell r="CR1075">
            <v>0</v>
          </cell>
          <cell r="CS1075">
            <v>0</v>
          </cell>
          <cell r="CT1075">
            <v>0</v>
          </cell>
          <cell r="CU1075">
            <v>0</v>
          </cell>
          <cell r="CV1075">
            <v>0</v>
          </cell>
          <cell r="CW1075">
            <v>0</v>
          </cell>
          <cell r="CX1075">
            <v>0</v>
          </cell>
          <cell r="CY1075">
            <v>0</v>
          </cell>
          <cell r="CZ1075">
            <v>0</v>
          </cell>
          <cell r="DA1075">
            <v>0</v>
          </cell>
          <cell r="DB1075">
            <v>0</v>
          </cell>
          <cell r="DC1075">
            <v>0</v>
          </cell>
          <cell r="DD1075">
            <v>0</v>
          </cell>
          <cell r="DE1075">
            <v>0</v>
          </cell>
          <cell r="DF1075">
            <v>0</v>
          </cell>
          <cell r="DG1075">
            <v>0</v>
          </cell>
          <cell r="DH1075">
            <v>0</v>
          </cell>
          <cell r="DI1075">
            <v>0</v>
          </cell>
          <cell r="DJ1075">
            <v>0</v>
          </cell>
          <cell r="DK1075">
            <v>0</v>
          </cell>
          <cell r="DL1075">
            <v>0</v>
          </cell>
          <cell r="DM1075">
            <v>0</v>
          </cell>
          <cell r="DN1075">
            <v>0</v>
          </cell>
          <cell r="DO1075">
            <v>0</v>
          </cell>
          <cell r="DP1075">
            <v>0</v>
          </cell>
          <cell r="DQ1075">
            <v>0</v>
          </cell>
          <cell r="DR1075">
            <v>0</v>
          </cell>
          <cell r="DS1075">
            <v>0</v>
          </cell>
          <cell r="DT1075">
            <v>0</v>
          </cell>
          <cell r="DU1075">
            <v>0</v>
          </cell>
          <cell r="DV1075">
            <v>0</v>
          </cell>
          <cell r="DW1075">
            <v>0</v>
          </cell>
          <cell r="DX1075">
            <v>0</v>
          </cell>
          <cell r="DY1075">
            <v>0</v>
          </cell>
          <cell r="DZ1075">
            <v>0</v>
          </cell>
          <cell r="EA1075">
            <v>0</v>
          </cell>
          <cell r="EB1075">
            <v>0</v>
          </cell>
          <cell r="EC1075">
            <v>0</v>
          </cell>
          <cell r="ED1075">
            <v>0</v>
          </cell>
          <cell r="EE1075">
            <v>0</v>
          </cell>
          <cell r="EF1075">
            <v>0</v>
          </cell>
          <cell r="EG1075">
            <v>0</v>
          </cell>
          <cell r="EH1075">
            <v>0</v>
          </cell>
          <cell r="EI1075">
            <v>0</v>
          </cell>
          <cell r="EJ1075">
            <v>0</v>
          </cell>
          <cell r="EK1075">
            <v>0</v>
          </cell>
          <cell r="EL1075">
            <v>0</v>
          </cell>
          <cell r="EM1075">
            <v>0</v>
          </cell>
          <cell r="EN1075">
            <v>0</v>
          </cell>
        </row>
        <row r="1076">
          <cell r="A1076">
            <v>0</v>
          </cell>
          <cell r="B1076">
            <v>0</v>
          </cell>
          <cell r="C1076">
            <v>0</v>
          </cell>
          <cell r="D1076">
            <v>0</v>
          </cell>
          <cell r="E1076">
            <v>0</v>
          </cell>
          <cell r="F1076">
            <v>0</v>
          </cell>
          <cell r="G1076">
            <v>0</v>
          </cell>
          <cell r="I1076">
            <v>0</v>
          </cell>
          <cell r="J1076">
            <v>0</v>
          </cell>
          <cell r="K1076">
            <v>0</v>
          </cell>
          <cell r="L1076">
            <v>0</v>
          </cell>
          <cell r="M1076">
            <v>0</v>
          </cell>
          <cell r="N1076">
            <v>0</v>
          </cell>
          <cell r="O1076">
            <v>0</v>
          </cell>
          <cell r="P1076">
            <v>0</v>
          </cell>
          <cell r="Q1076">
            <v>0</v>
          </cell>
          <cell r="R1076">
            <v>0</v>
          </cell>
          <cell r="S1076">
            <v>0</v>
          </cell>
          <cell r="T1076">
            <v>0</v>
          </cell>
          <cell r="U1076">
            <v>0</v>
          </cell>
          <cell r="V1076">
            <v>0</v>
          </cell>
          <cell r="W1076">
            <v>0</v>
          </cell>
          <cell r="X1076">
            <v>0</v>
          </cell>
          <cell r="Y1076">
            <v>0</v>
          </cell>
          <cell r="Z1076">
            <v>0</v>
          </cell>
          <cell r="AA1076">
            <v>0</v>
          </cell>
          <cell r="AB1076">
            <v>0</v>
          </cell>
          <cell r="AC1076">
            <v>0</v>
          </cell>
          <cell r="AD1076">
            <v>0</v>
          </cell>
          <cell r="AE1076">
            <v>0</v>
          </cell>
          <cell r="AF1076">
            <v>0</v>
          </cell>
          <cell r="AG1076">
            <v>0</v>
          </cell>
          <cell r="AH1076">
            <v>0</v>
          </cell>
          <cell r="AI1076">
            <v>0</v>
          </cell>
          <cell r="AJ1076">
            <v>0</v>
          </cell>
          <cell r="AK1076">
            <v>0</v>
          </cell>
          <cell r="AL1076">
            <v>0</v>
          </cell>
          <cell r="AM1076">
            <v>0</v>
          </cell>
          <cell r="AN1076">
            <v>0</v>
          </cell>
          <cell r="AO1076">
            <v>0</v>
          </cell>
          <cell r="AP1076">
            <v>0</v>
          </cell>
          <cell r="AQ1076">
            <v>0</v>
          </cell>
          <cell r="AR1076">
            <v>0</v>
          </cell>
          <cell r="AS1076">
            <v>0</v>
          </cell>
          <cell r="AT1076">
            <v>0</v>
          </cell>
          <cell r="AU1076">
            <v>0</v>
          </cell>
          <cell r="AV1076">
            <v>0</v>
          </cell>
          <cell r="AW1076">
            <v>0</v>
          </cell>
          <cell r="AX1076">
            <v>0</v>
          </cell>
          <cell r="AY1076">
            <v>0</v>
          </cell>
          <cell r="AZ1076">
            <v>0</v>
          </cell>
          <cell r="BA1076">
            <v>0</v>
          </cell>
          <cell r="BB1076">
            <v>0</v>
          </cell>
          <cell r="BC1076">
            <v>0</v>
          </cell>
          <cell r="BD1076">
            <v>0</v>
          </cell>
          <cell r="BE1076">
            <v>0</v>
          </cell>
          <cell r="BF1076">
            <v>0</v>
          </cell>
          <cell r="BG1076">
            <v>0</v>
          </cell>
          <cell r="BH1076">
            <v>0</v>
          </cell>
          <cell r="BI1076">
            <v>0</v>
          </cell>
          <cell r="BJ1076">
            <v>0</v>
          </cell>
          <cell r="BK1076">
            <v>0</v>
          </cell>
          <cell r="BL1076">
            <v>0</v>
          </cell>
          <cell r="BM1076">
            <v>0</v>
          </cell>
          <cell r="BN1076">
            <v>0</v>
          </cell>
          <cell r="BO1076">
            <v>0</v>
          </cell>
          <cell r="BP1076">
            <v>0</v>
          </cell>
          <cell r="BQ1076">
            <v>0</v>
          </cell>
          <cell r="BR1076">
            <v>0</v>
          </cell>
          <cell r="BS1076">
            <v>0</v>
          </cell>
          <cell r="BT1076">
            <v>0</v>
          </cell>
          <cell r="BU1076">
            <v>0</v>
          </cell>
          <cell r="BV1076">
            <v>0</v>
          </cell>
          <cell r="BW1076">
            <v>0</v>
          </cell>
          <cell r="BX1076">
            <v>0</v>
          </cell>
          <cell r="BY1076">
            <v>0</v>
          </cell>
          <cell r="BZ1076">
            <v>0</v>
          </cell>
          <cell r="CA1076">
            <v>0</v>
          </cell>
          <cell r="CB1076">
            <v>0</v>
          </cell>
          <cell r="CC1076">
            <v>0</v>
          </cell>
          <cell r="CD1076">
            <v>0</v>
          </cell>
          <cell r="CE1076">
            <v>0</v>
          </cell>
          <cell r="CF1076">
            <v>0</v>
          </cell>
          <cell r="CG1076">
            <v>0</v>
          </cell>
          <cell r="CH1076">
            <v>0</v>
          </cell>
          <cell r="CI1076">
            <v>0</v>
          </cell>
          <cell r="CJ1076">
            <v>0</v>
          </cell>
          <cell r="CK1076">
            <v>0</v>
          </cell>
          <cell r="CL1076">
            <v>0</v>
          </cell>
          <cell r="CM1076">
            <v>0</v>
          </cell>
          <cell r="CN1076">
            <v>0</v>
          </cell>
          <cell r="CO1076">
            <v>0</v>
          </cell>
          <cell r="CP1076">
            <v>0</v>
          </cell>
          <cell r="CQ1076">
            <v>0</v>
          </cell>
          <cell r="CR1076">
            <v>0</v>
          </cell>
          <cell r="CS1076">
            <v>0</v>
          </cell>
          <cell r="CT1076">
            <v>0</v>
          </cell>
          <cell r="CU1076">
            <v>0</v>
          </cell>
          <cell r="CV1076">
            <v>0</v>
          </cell>
          <cell r="CW1076">
            <v>0</v>
          </cell>
          <cell r="CX1076">
            <v>0</v>
          </cell>
          <cell r="CY1076">
            <v>0</v>
          </cell>
          <cell r="CZ1076">
            <v>0</v>
          </cell>
          <cell r="DA1076">
            <v>0</v>
          </cell>
          <cell r="DB1076">
            <v>0</v>
          </cell>
          <cell r="DC1076">
            <v>0</v>
          </cell>
          <cell r="DD1076">
            <v>0</v>
          </cell>
          <cell r="DE1076">
            <v>0</v>
          </cell>
          <cell r="DF1076">
            <v>0</v>
          </cell>
          <cell r="DG1076">
            <v>0</v>
          </cell>
          <cell r="DH1076">
            <v>0</v>
          </cell>
          <cell r="DI1076">
            <v>0</v>
          </cell>
          <cell r="DJ1076">
            <v>0</v>
          </cell>
          <cell r="DK1076">
            <v>0</v>
          </cell>
          <cell r="DL1076">
            <v>0</v>
          </cell>
          <cell r="DM1076">
            <v>0</v>
          </cell>
          <cell r="DN1076">
            <v>0</v>
          </cell>
          <cell r="DO1076">
            <v>0</v>
          </cell>
          <cell r="DP1076">
            <v>0</v>
          </cell>
          <cell r="DQ1076">
            <v>0</v>
          </cell>
          <cell r="DR1076">
            <v>0</v>
          </cell>
          <cell r="DS1076">
            <v>0</v>
          </cell>
          <cell r="DT1076">
            <v>0</v>
          </cell>
          <cell r="DU1076">
            <v>0</v>
          </cell>
          <cell r="DV1076">
            <v>0</v>
          </cell>
          <cell r="DW1076">
            <v>0</v>
          </cell>
          <cell r="DX1076">
            <v>0</v>
          </cell>
          <cell r="DY1076">
            <v>0</v>
          </cell>
          <cell r="DZ1076">
            <v>0</v>
          </cell>
          <cell r="EA1076">
            <v>0</v>
          </cell>
          <cell r="EB1076">
            <v>0</v>
          </cell>
          <cell r="EC1076">
            <v>0</v>
          </cell>
          <cell r="ED1076">
            <v>0</v>
          </cell>
          <cell r="EE1076">
            <v>0</v>
          </cell>
          <cell r="EF1076">
            <v>0</v>
          </cell>
          <cell r="EG1076">
            <v>0</v>
          </cell>
          <cell r="EH1076">
            <v>0</v>
          </cell>
          <cell r="EI1076">
            <v>0</v>
          </cell>
          <cell r="EJ1076">
            <v>0</v>
          </cell>
          <cell r="EK1076">
            <v>0</v>
          </cell>
          <cell r="EL1076">
            <v>0</v>
          </cell>
          <cell r="EM1076">
            <v>0</v>
          </cell>
          <cell r="EN1076">
            <v>0</v>
          </cell>
        </row>
        <row r="1077">
          <cell r="A1077">
            <v>0</v>
          </cell>
          <cell r="B1077">
            <v>0</v>
          </cell>
          <cell r="C1077">
            <v>0</v>
          </cell>
          <cell r="D1077">
            <v>0</v>
          </cell>
          <cell r="E1077">
            <v>0</v>
          </cell>
          <cell r="F1077">
            <v>0</v>
          </cell>
          <cell r="G1077">
            <v>0</v>
          </cell>
          <cell r="I1077">
            <v>0</v>
          </cell>
          <cell r="J1077">
            <v>0</v>
          </cell>
          <cell r="K1077">
            <v>0</v>
          </cell>
          <cell r="L1077">
            <v>0</v>
          </cell>
          <cell r="M1077">
            <v>0</v>
          </cell>
          <cell r="N1077">
            <v>0</v>
          </cell>
          <cell r="O1077">
            <v>0</v>
          </cell>
          <cell r="P1077">
            <v>0</v>
          </cell>
          <cell r="Q1077">
            <v>0</v>
          </cell>
          <cell r="R1077">
            <v>0</v>
          </cell>
          <cell r="S1077">
            <v>0</v>
          </cell>
          <cell r="T1077">
            <v>0</v>
          </cell>
          <cell r="U1077">
            <v>0</v>
          </cell>
          <cell r="V1077">
            <v>0</v>
          </cell>
          <cell r="W1077">
            <v>0</v>
          </cell>
          <cell r="X1077">
            <v>0</v>
          </cell>
          <cell r="Y1077">
            <v>0</v>
          </cell>
          <cell r="Z1077">
            <v>0</v>
          </cell>
          <cell r="AA1077">
            <v>0</v>
          </cell>
          <cell r="AB1077">
            <v>0</v>
          </cell>
          <cell r="AC1077">
            <v>0</v>
          </cell>
          <cell r="AD1077">
            <v>0</v>
          </cell>
          <cell r="AE1077">
            <v>0</v>
          </cell>
          <cell r="AF1077">
            <v>0</v>
          </cell>
          <cell r="AG1077">
            <v>0</v>
          </cell>
          <cell r="AH1077">
            <v>0</v>
          </cell>
          <cell r="AI1077">
            <v>0</v>
          </cell>
          <cell r="AJ1077">
            <v>0</v>
          </cell>
          <cell r="AK1077">
            <v>0</v>
          </cell>
          <cell r="AL1077">
            <v>0</v>
          </cell>
          <cell r="AM1077">
            <v>0</v>
          </cell>
          <cell r="AN1077">
            <v>0</v>
          </cell>
          <cell r="AO1077">
            <v>0</v>
          </cell>
          <cell r="AP1077">
            <v>0</v>
          </cell>
          <cell r="AQ1077">
            <v>0</v>
          </cell>
          <cell r="AR1077">
            <v>0</v>
          </cell>
          <cell r="AS1077">
            <v>0</v>
          </cell>
          <cell r="AT1077">
            <v>0</v>
          </cell>
          <cell r="AU1077">
            <v>0</v>
          </cell>
          <cell r="AV1077">
            <v>0</v>
          </cell>
          <cell r="AW1077">
            <v>0</v>
          </cell>
          <cell r="AX1077">
            <v>0</v>
          </cell>
          <cell r="AY1077">
            <v>0</v>
          </cell>
          <cell r="AZ1077">
            <v>0</v>
          </cell>
          <cell r="BA1077">
            <v>0</v>
          </cell>
          <cell r="BB1077">
            <v>0</v>
          </cell>
          <cell r="BC1077">
            <v>0</v>
          </cell>
          <cell r="BD1077">
            <v>0</v>
          </cell>
          <cell r="BE1077">
            <v>0</v>
          </cell>
          <cell r="BF1077">
            <v>0</v>
          </cell>
          <cell r="BG1077">
            <v>0</v>
          </cell>
          <cell r="BH1077">
            <v>0</v>
          </cell>
          <cell r="BI1077">
            <v>0</v>
          </cell>
          <cell r="BJ1077">
            <v>0</v>
          </cell>
          <cell r="BK1077">
            <v>0</v>
          </cell>
          <cell r="BL1077">
            <v>0</v>
          </cell>
          <cell r="BM1077">
            <v>0</v>
          </cell>
          <cell r="BN1077">
            <v>0</v>
          </cell>
          <cell r="BO1077">
            <v>0</v>
          </cell>
          <cell r="BP1077">
            <v>0</v>
          </cell>
          <cell r="BQ1077">
            <v>0</v>
          </cell>
          <cell r="BR1077">
            <v>0</v>
          </cell>
          <cell r="BS1077">
            <v>0</v>
          </cell>
          <cell r="BT1077">
            <v>0</v>
          </cell>
          <cell r="BU1077">
            <v>0</v>
          </cell>
          <cell r="BV1077">
            <v>0</v>
          </cell>
          <cell r="BW1077">
            <v>0</v>
          </cell>
          <cell r="BX1077">
            <v>0</v>
          </cell>
          <cell r="BY1077">
            <v>0</v>
          </cell>
          <cell r="BZ1077">
            <v>0</v>
          </cell>
          <cell r="CA1077">
            <v>0</v>
          </cell>
          <cell r="CB1077">
            <v>0</v>
          </cell>
          <cell r="CC1077">
            <v>0</v>
          </cell>
          <cell r="CD1077">
            <v>0</v>
          </cell>
          <cell r="CE1077">
            <v>0</v>
          </cell>
          <cell r="CF1077">
            <v>0</v>
          </cell>
          <cell r="CG1077">
            <v>0</v>
          </cell>
          <cell r="CH1077">
            <v>0</v>
          </cell>
          <cell r="CI1077">
            <v>0</v>
          </cell>
          <cell r="CJ1077">
            <v>0</v>
          </cell>
          <cell r="CK1077">
            <v>0</v>
          </cell>
          <cell r="CL1077">
            <v>0</v>
          </cell>
          <cell r="CM1077">
            <v>0</v>
          </cell>
          <cell r="CN1077">
            <v>0</v>
          </cell>
          <cell r="CO1077">
            <v>0</v>
          </cell>
          <cell r="CP1077">
            <v>0</v>
          </cell>
          <cell r="CQ1077">
            <v>0</v>
          </cell>
          <cell r="CR1077">
            <v>0</v>
          </cell>
          <cell r="CS1077">
            <v>0</v>
          </cell>
          <cell r="CT1077">
            <v>0</v>
          </cell>
          <cell r="CU1077">
            <v>0</v>
          </cell>
          <cell r="CV1077">
            <v>0</v>
          </cell>
          <cell r="CW1077">
            <v>0</v>
          </cell>
          <cell r="CX1077">
            <v>0</v>
          </cell>
          <cell r="CY1077">
            <v>0</v>
          </cell>
          <cell r="CZ1077">
            <v>0</v>
          </cell>
          <cell r="DA1077">
            <v>0</v>
          </cell>
          <cell r="DB1077">
            <v>0</v>
          </cell>
          <cell r="DC1077">
            <v>0</v>
          </cell>
          <cell r="DD1077">
            <v>0</v>
          </cell>
          <cell r="DE1077">
            <v>0</v>
          </cell>
          <cell r="DF1077">
            <v>0</v>
          </cell>
          <cell r="DG1077">
            <v>0</v>
          </cell>
          <cell r="DH1077">
            <v>0</v>
          </cell>
          <cell r="DI1077">
            <v>0</v>
          </cell>
          <cell r="DJ1077">
            <v>0</v>
          </cell>
          <cell r="DK1077">
            <v>0</v>
          </cell>
          <cell r="DL1077">
            <v>0</v>
          </cell>
          <cell r="DM1077">
            <v>0</v>
          </cell>
          <cell r="DN1077">
            <v>0</v>
          </cell>
          <cell r="DO1077">
            <v>0</v>
          </cell>
          <cell r="DP1077">
            <v>0</v>
          </cell>
          <cell r="DQ1077">
            <v>0</v>
          </cell>
          <cell r="DR1077">
            <v>0</v>
          </cell>
          <cell r="DS1077">
            <v>0</v>
          </cell>
          <cell r="DT1077">
            <v>0</v>
          </cell>
          <cell r="DU1077">
            <v>0</v>
          </cell>
          <cell r="DV1077">
            <v>0</v>
          </cell>
          <cell r="DW1077">
            <v>0</v>
          </cell>
          <cell r="DX1077">
            <v>0</v>
          </cell>
          <cell r="DY1077">
            <v>0</v>
          </cell>
          <cell r="DZ1077">
            <v>0</v>
          </cell>
          <cell r="EA1077">
            <v>0</v>
          </cell>
          <cell r="EB1077">
            <v>0</v>
          </cell>
          <cell r="EC1077">
            <v>0</v>
          </cell>
          <cell r="ED1077">
            <v>0</v>
          </cell>
          <cell r="EE1077">
            <v>0</v>
          </cell>
          <cell r="EF1077">
            <v>0</v>
          </cell>
          <cell r="EG1077">
            <v>0</v>
          </cell>
          <cell r="EH1077">
            <v>0</v>
          </cell>
          <cell r="EI1077">
            <v>0</v>
          </cell>
          <cell r="EJ1077">
            <v>0</v>
          </cell>
          <cell r="EK1077">
            <v>0</v>
          </cell>
          <cell r="EL1077">
            <v>0</v>
          </cell>
          <cell r="EM1077">
            <v>0</v>
          </cell>
          <cell r="EN1077">
            <v>0</v>
          </cell>
        </row>
        <row r="1078">
          <cell r="A1078">
            <v>0</v>
          </cell>
          <cell r="B1078">
            <v>0</v>
          </cell>
          <cell r="C1078">
            <v>0</v>
          </cell>
          <cell r="D1078">
            <v>0</v>
          </cell>
          <cell r="E1078">
            <v>0</v>
          </cell>
          <cell r="F1078">
            <v>0</v>
          </cell>
          <cell r="G1078">
            <v>0</v>
          </cell>
          <cell r="I1078">
            <v>0</v>
          </cell>
          <cell r="J1078">
            <v>0</v>
          </cell>
          <cell r="K1078">
            <v>0</v>
          </cell>
          <cell r="L1078">
            <v>0</v>
          </cell>
          <cell r="M1078">
            <v>0</v>
          </cell>
          <cell r="N1078">
            <v>0</v>
          </cell>
          <cell r="O1078">
            <v>0</v>
          </cell>
          <cell r="P1078">
            <v>0</v>
          </cell>
          <cell r="Q1078">
            <v>0</v>
          </cell>
          <cell r="R1078">
            <v>0</v>
          </cell>
          <cell r="S1078">
            <v>0</v>
          </cell>
          <cell r="T1078">
            <v>0</v>
          </cell>
          <cell r="U1078">
            <v>0</v>
          </cell>
          <cell r="V1078">
            <v>0</v>
          </cell>
          <cell r="W1078">
            <v>0</v>
          </cell>
          <cell r="X1078">
            <v>0</v>
          </cell>
          <cell r="Y1078">
            <v>0</v>
          </cell>
          <cell r="Z1078">
            <v>0</v>
          </cell>
          <cell r="AA1078">
            <v>0</v>
          </cell>
          <cell r="AB1078">
            <v>0</v>
          </cell>
          <cell r="AC1078">
            <v>0</v>
          </cell>
          <cell r="AD1078">
            <v>0</v>
          </cell>
          <cell r="AE1078">
            <v>0</v>
          </cell>
          <cell r="AF1078">
            <v>0</v>
          </cell>
          <cell r="AG1078">
            <v>0</v>
          </cell>
          <cell r="AH1078">
            <v>0</v>
          </cell>
          <cell r="AI1078">
            <v>0</v>
          </cell>
          <cell r="AJ1078">
            <v>0</v>
          </cell>
          <cell r="AK1078">
            <v>0</v>
          </cell>
          <cell r="AL1078">
            <v>0</v>
          </cell>
          <cell r="AM1078">
            <v>0</v>
          </cell>
          <cell r="AN1078">
            <v>0</v>
          </cell>
          <cell r="AO1078">
            <v>0</v>
          </cell>
          <cell r="AP1078">
            <v>0</v>
          </cell>
          <cell r="AQ1078">
            <v>0</v>
          </cell>
          <cell r="AR1078">
            <v>0</v>
          </cell>
          <cell r="AS1078">
            <v>0</v>
          </cell>
          <cell r="AT1078">
            <v>0</v>
          </cell>
          <cell r="AU1078">
            <v>0</v>
          </cell>
          <cell r="AV1078">
            <v>0</v>
          </cell>
          <cell r="AW1078">
            <v>0</v>
          </cell>
          <cell r="AX1078">
            <v>0</v>
          </cell>
          <cell r="AY1078">
            <v>0</v>
          </cell>
          <cell r="AZ1078">
            <v>0</v>
          </cell>
          <cell r="BA1078">
            <v>0</v>
          </cell>
          <cell r="BB1078">
            <v>0</v>
          </cell>
          <cell r="BC1078">
            <v>0</v>
          </cell>
          <cell r="BD1078">
            <v>0</v>
          </cell>
          <cell r="BE1078">
            <v>0</v>
          </cell>
          <cell r="BF1078">
            <v>0</v>
          </cell>
          <cell r="BG1078">
            <v>0</v>
          </cell>
          <cell r="BH1078">
            <v>0</v>
          </cell>
          <cell r="BI1078">
            <v>0</v>
          </cell>
          <cell r="BJ1078">
            <v>0</v>
          </cell>
          <cell r="BK1078">
            <v>0</v>
          </cell>
          <cell r="BL1078">
            <v>0</v>
          </cell>
          <cell r="BM1078">
            <v>0</v>
          </cell>
          <cell r="BN1078">
            <v>0</v>
          </cell>
          <cell r="BO1078">
            <v>0</v>
          </cell>
          <cell r="BP1078">
            <v>0</v>
          </cell>
          <cell r="BQ1078">
            <v>0</v>
          </cell>
          <cell r="BR1078">
            <v>0</v>
          </cell>
          <cell r="BS1078">
            <v>0</v>
          </cell>
          <cell r="BT1078">
            <v>0</v>
          </cell>
          <cell r="BU1078">
            <v>0</v>
          </cell>
          <cell r="BV1078">
            <v>0</v>
          </cell>
          <cell r="BW1078">
            <v>0</v>
          </cell>
          <cell r="BX1078">
            <v>0</v>
          </cell>
          <cell r="BY1078">
            <v>0</v>
          </cell>
          <cell r="BZ1078">
            <v>0</v>
          </cell>
          <cell r="CA1078">
            <v>0</v>
          </cell>
          <cell r="CB1078">
            <v>0</v>
          </cell>
          <cell r="CC1078">
            <v>0</v>
          </cell>
          <cell r="CD1078">
            <v>0</v>
          </cell>
          <cell r="CE1078">
            <v>0</v>
          </cell>
          <cell r="CF1078">
            <v>0</v>
          </cell>
          <cell r="CG1078">
            <v>0</v>
          </cell>
          <cell r="CH1078">
            <v>0</v>
          </cell>
          <cell r="CI1078">
            <v>0</v>
          </cell>
          <cell r="CJ1078">
            <v>0</v>
          </cell>
          <cell r="CK1078">
            <v>0</v>
          </cell>
          <cell r="CL1078">
            <v>0</v>
          </cell>
          <cell r="CM1078">
            <v>0</v>
          </cell>
          <cell r="CN1078">
            <v>0</v>
          </cell>
          <cell r="CO1078">
            <v>0</v>
          </cell>
          <cell r="CP1078">
            <v>0</v>
          </cell>
          <cell r="CQ1078">
            <v>0</v>
          </cell>
          <cell r="CR1078">
            <v>0</v>
          </cell>
          <cell r="CS1078">
            <v>0</v>
          </cell>
          <cell r="CT1078">
            <v>0</v>
          </cell>
          <cell r="CU1078">
            <v>0</v>
          </cell>
          <cell r="CV1078">
            <v>0</v>
          </cell>
          <cell r="CW1078">
            <v>0</v>
          </cell>
          <cell r="CX1078">
            <v>0</v>
          </cell>
          <cell r="CY1078">
            <v>0</v>
          </cell>
          <cell r="CZ1078">
            <v>0</v>
          </cell>
          <cell r="DA1078">
            <v>0</v>
          </cell>
          <cell r="DB1078">
            <v>0</v>
          </cell>
          <cell r="DC1078">
            <v>0</v>
          </cell>
          <cell r="DD1078">
            <v>0</v>
          </cell>
          <cell r="DE1078">
            <v>0</v>
          </cell>
          <cell r="DF1078">
            <v>0</v>
          </cell>
          <cell r="DG1078">
            <v>0</v>
          </cell>
          <cell r="DH1078">
            <v>0</v>
          </cell>
          <cell r="DI1078">
            <v>0</v>
          </cell>
          <cell r="DJ1078">
            <v>0</v>
          </cell>
          <cell r="DK1078">
            <v>0</v>
          </cell>
          <cell r="DL1078">
            <v>0</v>
          </cell>
          <cell r="DM1078">
            <v>0</v>
          </cell>
          <cell r="DN1078">
            <v>0</v>
          </cell>
          <cell r="DO1078">
            <v>0</v>
          </cell>
          <cell r="DP1078">
            <v>0</v>
          </cell>
          <cell r="DQ1078">
            <v>0</v>
          </cell>
          <cell r="DR1078">
            <v>0</v>
          </cell>
          <cell r="DS1078">
            <v>0</v>
          </cell>
          <cell r="DT1078">
            <v>0</v>
          </cell>
          <cell r="DU1078">
            <v>0</v>
          </cell>
          <cell r="DV1078">
            <v>0</v>
          </cell>
          <cell r="DW1078">
            <v>0</v>
          </cell>
          <cell r="DX1078">
            <v>0</v>
          </cell>
          <cell r="DY1078">
            <v>0</v>
          </cell>
          <cell r="DZ1078">
            <v>0</v>
          </cell>
          <cell r="EA1078">
            <v>0</v>
          </cell>
          <cell r="EB1078">
            <v>0</v>
          </cell>
          <cell r="EC1078">
            <v>0</v>
          </cell>
          <cell r="ED1078">
            <v>0</v>
          </cell>
          <cell r="EE1078">
            <v>0</v>
          </cell>
          <cell r="EF1078">
            <v>0</v>
          </cell>
          <cell r="EG1078">
            <v>0</v>
          </cell>
          <cell r="EH1078">
            <v>0</v>
          </cell>
          <cell r="EI1078">
            <v>0</v>
          </cell>
          <cell r="EJ1078">
            <v>0</v>
          </cell>
          <cell r="EK1078">
            <v>0</v>
          </cell>
          <cell r="EL1078">
            <v>0</v>
          </cell>
          <cell r="EM1078">
            <v>0</v>
          </cell>
          <cell r="EN1078">
            <v>0</v>
          </cell>
        </row>
        <row r="1079">
          <cell r="A1079">
            <v>0</v>
          </cell>
          <cell r="B1079">
            <v>0</v>
          </cell>
          <cell r="C1079">
            <v>0</v>
          </cell>
          <cell r="D1079">
            <v>0</v>
          </cell>
          <cell r="E1079">
            <v>0</v>
          </cell>
          <cell r="F1079">
            <v>0</v>
          </cell>
          <cell r="G1079">
            <v>0</v>
          </cell>
          <cell r="I1079">
            <v>0</v>
          </cell>
          <cell r="J1079">
            <v>0</v>
          </cell>
          <cell r="K1079">
            <v>0</v>
          </cell>
          <cell r="L1079">
            <v>0</v>
          </cell>
          <cell r="M1079">
            <v>0</v>
          </cell>
          <cell r="N1079">
            <v>0</v>
          </cell>
          <cell r="O1079">
            <v>0</v>
          </cell>
          <cell r="P1079">
            <v>0</v>
          </cell>
          <cell r="Q1079">
            <v>0</v>
          </cell>
          <cell r="R1079">
            <v>0</v>
          </cell>
          <cell r="S1079">
            <v>0</v>
          </cell>
          <cell r="T1079">
            <v>0</v>
          </cell>
          <cell r="U1079">
            <v>0</v>
          </cell>
          <cell r="V1079">
            <v>0</v>
          </cell>
          <cell r="W1079">
            <v>0</v>
          </cell>
          <cell r="X1079">
            <v>0</v>
          </cell>
          <cell r="Y1079">
            <v>0</v>
          </cell>
          <cell r="Z1079">
            <v>0</v>
          </cell>
          <cell r="AA1079">
            <v>0</v>
          </cell>
          <cell r="AB1079">
            <v>0</v>
          </cell>
          <cell r="AC1079">
            <v>0</v>
          </cell>
          <cell r="AD1079">
            <v>0</v>
          </cell>
          <cell r="AE1079">
            <v>0</v>
          </cell>
          <cell r="AF1079">
            <v>0</v>
          </cell>
          <cell r="AG1079">
            <v>0</v>
          </cell>
          <cell r="AH1079">
            <v>0</v>
          </cell>
          <cell r="AI1079">
            <v>0</v>
          </cell>
          <cell r="AJ1079">
            <v>0</v>
          </cell>
          <cell r="AK1079">
            <v>0</v>
          </cell>
          <cell r="AL1079">
            <v>0</v>
          </cell>
          <cell r="AM1079">
            <v>0</v>
          </cell>
          <cell r="AN1079">
            <v>0</v>
          </cell>
          <cell r="AO1079">
            <v>0</v>
          </cell>
          <cell r="AP1079">
            <v>0</v>
          </cell>
          <cell r="AQ1079">
            <v>0</v>
          </cell>
          <cell r="AR1079">
            <v>0</v>
          </cell>
          <cell r="AS1079">
            <v>0</v>
          </cell>
          <cell r="AT1079">
            <v>0</v>
          </cell>
          <cell r="AU1079">
            <v>0</v>
          </cell>
          <cell r="AV1079">
            <v>0</v>
          </cell>
          <cell r="AW1079">
            <v>0</v>
          </cell>
          <cell r="AX1079">
            <v>0</v>
          </cell>
          <cell r="AY1079">
            <v>0</v>
          </cell>
          <cell r="AZ1079">
            <v>0</v>
          </cell>
          <cell r="BA1079">
            <v>0</v>
          </cell>
          <cell r="BB1079">
            <v>0</v>
          </cell>
          <cell r="BC1079">
            <v>0</v>
          </cell>
          <cell r="BD1079">
            <v>0</v>
          </cell>
          <cell r="BE1079">
            <v>0</v>
          </cell>
          <cell r="BF1079">
            <v>0</v>
          </cell>
          <cell r="BG1079">
            <v>0</v>
          </cell>
          <cell r="BH1079">
            <v>0</v>
          </cell>
          <cell r="BI1079">
            <v>0</v>
          </cell>
          <cell r="BJ1079">
            <v>0</v>
          </cell>
          <cell r="BK1079">
            <v>0</v>
          </cell>
          <cell r="BL1079">
            <v>0</v>
          </cell>
          <cell r="BM1079">
            <v>0</v>
          </cell>
          <cell r="BN1079">
            <v>0</v>
          </cell>
          <cell r="BO1079">
            <v>0</v>
          </cell>
          <cell r="BP1079">
            <v>0</v>
          </cell>
          <cell r="BQ1079">
            <v>0</v>
          </cell>
          <cell r="BR1079">
            <v>0</v>
          </cell>
          <cell r="BS1079">
            <v>0</v>
          </cell>
          <cell r="BT1079">
            <v>0</v>
          </cell>
          <cell r="BU1079">
            <v>0</v>
          </cell>
          <cell r="BV1079">
            <v>0</v>
          </cell>
          <cell r="BW1079">
            <v>0</v>
          </cell>
          <cell r="BX1079">
            <v>0</v>
          </cell>
          <cell r="BY1079">
            <v>0</v>
          </cell>
          <cell r="BZ1079">
            <v>0</v>
          </cell>
          <cell r="CA1079">
            <v>0</v>
          </cell>
          <cell r="CB1079">
            <v>0</v>
          </cell>
          <cell r="CC1079">
            <v>0</v>
          </cell>
          <cell r="CD1079">
            <v>0</v>
          </cell>
          <cell r="CE1079">
            <v>0</v>
          </cell>
          <cell r="CF1079">
            <v>0</v>
          </cell>
          <cell r="CG1079">
            <v>0</v>
          </cell>
          <cell r="CH1079">
            <v>0</v>
          </cell>
          <cell r="CI1079">
            <v>0</v>
          </cell>
          <cell r="CJ1079">
            <v>0</v>
          </cell>
          <cell r="CK1079">
            <v>0</v>
          </cell>
          <cell r="CL1079">
            <v>0</v>
          </cell>
          <cell r="CM1079">
            <v>0</v>
          </cell>
          <cell r="CN1079">
            <v>0</v>
          </cell>
          <cell r="CO1079">
            <v>0</v>
          </cell>
          <cell r="CP1079">
            <v>0</v>
          </cell>
          <cell r="CQ1079">
            <v>0</v>
          </cell>
          <cell r="CR1079">
            <v>0</v>
          </cell>
          <cell r="CS1079">
            <v>0</v>
          </cell>
          <cell r="CT1079">
            <v>0</v>
          </cell>
          <cell r="CU1079">
            <v>0</v>
          </cell>
          <cell r="CV1079">
            <v>0</v>
          </cell>
          <cell r="CW1079">
            <v>0</v>
          </cell>
          <cell r="CX1079">
            <v>0</v>
          </cell>
          <cell r="CY1079">
            <v>0</v>
          </cell>
          <cell r="CZ1079">
            <v>0</v>
          </cell>
          <cell r="DA1079">
            <v>0</v>
          </cell>
          <cell r="DB1079">
            <v>0</v>
          </cell>
          <cell r="DC1079">
            <v>0</v>
          </cell>
          <cell r="DD1079">
            <v>0</v>
          </cell>
          <cell r="DE1079">
            <v>0</v>
          </cell>
          <cell r="DF1079">
            <v>0</v>
          </cell>
          <cell r="DG1079">
            <v>0</v>
          </cell>
          <cell r="DH1079">
            <v>0</v>
          </cell>
          <cell r="DI1079">
            <v>0</v>
          </cell>
          <cell r="DJ1079">
            <v>0</v>
          </cell>
          <cell r="DK1079">
            <v>0</v>
          </cell>
          <cell r="DL1079">
            <v>0</v>
          </cell>
          <cell r="DM1079">
            <v>0</v>
          </cell>
          <cell r="DN1079">
            <v>0</v>
          </cell>
          <cell r="DO1079">
            <v>0</v>
          </cell>
          <cell r="DP1079">
            <v>0</v>
          </cell>
          <cell r="DQ1079">
            <v>0</v>
          </cell>
          <cell r="DR1079">
            <v>0</v>
          </cell>
          <cell r="DS1079">
            <v>0</v>
          </cell>
          <cell r="DT1079">
            <v>0</v>
          </cell>
          <cell r="DU1079">
            <v>0</v>
          </cell>
          <cell r="DV1079">
            <v>0</v>
          </cell>
          <cell r="DW1079">
            <v>0</v>
          </cell>
          <cell r="DX1079">
            <v>0</v>
          </cell>
          <cell r="DY1079">
            <v>0</v>
          </cell>
          <cell r="DZ1079">
            <v>0</v>
          </cell>
          <cell r="EA1079">
            <v>0</v>
          </cell>
          <cell r="EB1079">
            <v>0</v>
          </cell>
          <cell r="EC1079">
            <v>0</v>
          </cell>
          <cell r="ED1079">
            <v>0</v>
          </cell>
          <cell r="EE1079">
            <v>0</v>
          </cell>
          <cell r="EF1079">
            <v>0</v>
          </cell>
          <cell r="EG1079">
            <v>0</v>
          </cell>
          <cell r="EH1079">
            <v>0</v>
          </cell>
          <cell r="EI1079">
            <v>0</v>
          </cell>
          <cell r="EJ1079">
            <v>0</v>
          </cell>
          <cell r="EK1079">
            <v>0</v>
          </cell>
          <cell r="EL1079">
            <v>0</v>
          </cell>
          <cell r="EM1079">
            <v>0</v>
          </cell>
          <cell r="EN1079">
            <v>0</v>
          </cell>
        </row>
        <row r="1080">
          <cell r="A1080">
            <v>0</v>
          </cell>
          <cell r="B1080">
            <v>0</v>
          </cell>
          <cell r="C1080">
            <v>0</v>
          </cell>
          <cell r="D1080">
            <v>0</v>
          </cell>
          <cell r="E1080">
            <v>0</v>
          </cell>
          <cell r="F1080">
            <v>0</v>
          </cell>
          <cell r="G1080">
            <v>0</v>
          </cell>
          <cell r="I1080">
            <v>0</v>
          </cell>
          <cell r="J1080">
            <v>0</v>
          </cell>
          <cell r="K1080">
            <v>0</v>
          </cell>
          <cell r="L1080">
            <v>0</v>
          </cell>
          <cell r="M1080">
            <v>0</v>
          </cell>
          <cell r="N1080">
            <v>0</v>
          </cell>
          <cell r="O1080">
            <v>0</v>
          </cell>
          <cell r="P1080">
            <v>0</v>
          </cell>
          <cell r="Q1080">
            <v>0</v>
          </cell>
          <cell r="R1080">
            <v>0</v>
          </cell>
          <cell r="S1080">
            <v>0</v>
          </cell>
          <cell r="T1080">
            <v>0</v>
          </cell>
          <cell r="U1080">
            <v>0</v>
          </cell>
          <cell r="V1080">
            <v>0</v>
          </cell>
          <cell r="W1080">
            <v>0</v>
          </cell>
          <cell r="X1080">
            <v>0</v>
          </cell>
          <cell r="Y1080">
            <v>0</v>
          </cell>
          <cell r="Z1080">
            <v>0</v>
          </cell>
          <cell r="AA1080">
            <v>0</v>
          </cell>
          <cell r="AB1080">
            <v>0</v>
          </cell>
          <cell r="AC1080">
            <v>0</v>
          </cell>
          <cell r="AD1080">
            <v>0</v>
          </cell>
          <cell r="AE1080">
            <v>0</v>
          </cell>
          <cell r="AF1080">
            <v>0</v>
          </cell>
          <cell r="AG1080">
            <v>0</v>
          </cell>
          <cell r="AH1080">
            <v>0</v>
          </cell>
          <cell r="AI1080">
            <v>0</v>
          </cell>
          <cell r="AJ1080">
            <v>0</v>
          </cell>
          <cell r="AK1080">
            <v>0</v>
          </cell>
          <cell r="AL1080">
            <v>0</v>
          </cell>
          <cell r="AM1080">
            <v>0</v>
          </cell>
          <cell r="AN1080">
            <v>0</v>
          </cell>
          <cell r="AO1080">
            <v>0</v>
          </cell>
          <cell r="AP1080">
            <v>0</v>
          </cell>
          <cell r="AQ1080">
            <v>0</v>
          </cell>
          <cell r="AR1080">
            <v>0</v>
          </cell>
          <cell r="AS1080">
            <v>0</v>
          </cell>
          <cell r="AT1080">
            <v>0</v>
          </cell>
          <cell r="AU1080">
            <v>0</v>
          </cell>
          <cell r="AV1080">
            <v>0</v>
          </cell>
          <cell r="AW1080">
            <v>0</v>
          </cell>
          <cell r="AX1080">
            <v>0</v>
          </cell>
          <cell r="AY1080">
            <v>0</v>
          </cell>
          <cell r="AZ1080">
            <v>0</v>
          </cell>
          <cell r="BA1080">
            <v>0</v>
          </cell>
          <cell r="BB1080">
            <v>0</v>
          </cell>
          <cell r="BC1080">
            <v>0</v>
          </cell>
          <cell r="BD1080">
            <v>0</v>
          </cell>
          <cell r="BE1080">
            <v>0</v>
          </cell>
          <cell r="BF1080">
            <v>0</v>
          </cell>
          <cell r="BG1080">
            <v>0</v>
          </cell>
          <cell r="BH1080">
            <v>0</v>
          </cell>
          <cell r="BI1080">
            <v>0</v>
          </cell>
          <cell r="BJ1080">
            <v>0</v>
          </cell>
          <cell r="BK1080">
            <v>0</v>
          </cell>
          <cell r="BL1080">
            <v>0</v>
          </cell>
          <cell r="BM1080">
            <v>0</v>
          </cell>
          <cell r="BN1080">
            <v>0</v>
          </cell>
          <cell r="BO1080">
            <v>0</v>
          </cell>
          <cell r="BP1080">
            <v>0</v>
          </cell>
          <cell r="BQ1080">
            <v>0</v>
          </cell>
          <cell r="BR1080">
            <v>0</v>
          </cell>
          <cell r="BS1080">
            <v>0</v>
          </cell>
          <cell r="BT1080">
            <v>0</v>
          </cell>
          <cell r="BU1080">
            <v>0</v>
          </cell>
          <cell r="BV1080">
            <v>0</v>
          </cell>
          <cell r="BW1080">
            <v>0</v>
          </cell>
          <cell r="BX1080">
            <v>0</v>
          </cell>
          <cell r="BY1080">
            <v>0</v>
          </cell>
          <cell r="BZ1080">
            <v>0</v>
          </cell>
          <cell r="CA1080">
            <v>0</v>
          </cell>
          <cell r="CB1080">
            <v>0</v>
          </cell>
          <cell r="CC1080">
            <v>0</v>
          </cell>
          <cell r="CD1080">
            <v>0</v>
          </cell>
          <cell r="CE1080">
            <v>0</v>
          </cell>
          <cell r="CF1080">
            <v>0</v>
          </cell>
          <cell r="CG1080">
            <v>0</v>
          </cell>
          <cell r="CH1080">
            <v>0</v>
          </cell>
          <cell r="CI1080">
            <v>0</v>
          </cell>
          <cell r="CJ1080">
            <v>0</v>
          </cell>
          <cell r="CK1080">
            <v>0</v>
          </cell>
          <cell r="CL1080">
            <v>0</v>
          </cell>
          <cell r="CM1080">
            <v>0</v>
          </cell>
          <cell r="CN1080">
            <v>0</v>
          </cell>
          <cell r="CO1080">
            <v>0</v>
          </cell>
          <cell r="CP1080">
            <v>0</v>
          </cell>
          <cell r="CQ1080">
            <v>0</v>
          </cell>
          <cell r="CR1080">
            <v>0</v>
          </cell>
          <cell r="CS1080">
            <v>0</v>
          </cell>
          <cell r="CT1080">
            <v>0</v>
          </cell>
          <cell r="CU1080">
            <v>0</v>
          </cell>
          <cell r="CV1080">
            <v>0</v>
          </cell>
          <cell r="CW1080">
            <v>0</v>
          </cell>
          <cell r="CX1080">
            <v>0</v>
          </cell>
          <cell r="CY1080">
            <v>0</v>
          </cell>
          <cell r="CZ1080">
            <v>0</v>
          </cell>
          <cell r="DA1080">
            <v>0</v>
          </cell>
          <cell r="DB1080">
            <v>0</v>
          </cell>
          <cell r="DC1080">
            <v>0</v>
          </cell>
          <cell r="DD1080">
            <v>0</v>
          </cell>
          <cell r="DE1080">
            <v>0</v>
          </cell>
          <cell r="DF1080">
            <v>0</v>
          </cell>
          <cell r="DG1080">
            <v>0</v>
          </cell>
          <cell r="DH1080">
            <v>0</v>
          </cell>
          <cell r="DI1080">
            <v>0</v>
          </cell>
          <cell r="DJ1080">
            <v>0</v>
          </cell>
          <cell r="DK1080">
            <v>0</v>
          </cell>
          <cell r="DL1080">
            <v>0</v>
          </cell>
          <cell r="DM1080">
            <v>0</v>
          </cell>
          <cell r="DN1080">
            <v>0</v>
          </cell>
          <cell r="DO1080">
            <v>0</v>
          </cell>
          <cell r="DP1080">
            <v>0</v>
          </cell>
          <cell r="DQ1080">
            <v>0</v>
          </cell>
          <cell r="DR1080">
            <v>0</v>
          </cell>
          <cell r="DS1080">
            <v>0</v>
          </cell>
          <cell r="DT1080">
            <v>0</v>
          </cell>
          <cell r="DU1080">
            <v>0</v>
          </cell>
          <cell r="DV1080">
            <v>0</v>
          </cell>
          <cell r="DW1080">
            <v>0</v>
          </cell>
          <cell r="DX1080">
            <v>0</v>
          </cell>
          <cell r="DY1080">
            <v>0</v>
          </cell>
          <cell r="DZ1080">
            <v>0</v>
          </cell>
          <cell r="EA1080">
            <v>0</v>
          </cell>
          <cell r="EB1080">
            <v>0</v>
          </cell>
          <cell r="EC1080">
            <v>0</v>
          </cell>
          <cell r="ED1080">
            <v>0</v>
          </cell>
          <cell r="EE1080">
            <v>0</v>
          </cell>
          <cell r="EF1080">
            <v>0</v>
          </cell>
          <cell r="EG1080">
            <v>0</v>
          </cell>
          <cell r="EH1080">
            <v>0</v>
          </cell>
          <cell r="EI1080">
            <v>0</v>
          </cell>
          <cell r="EJ1080">
            <v>0</v>
          </cell>
          <cell r="EK1080">
            <v>0</v>
          </cell>
          <cell r="EL1080">
            <v>0</v>
          </cell>
          <cell r="EM1080">
            <v>0</v>
          </cell>
          <cell r="EN1080">
            <v>0</v>
          </cell>
        </row>
        <row r="1081">
          <cell r="A1081">
            <v>0</v>
          </cell>
          <cell r="B1081">
            <v>0</v>
          </cell>
          <cell r="C1081">
            <v>0</v>
          </cell>
          <cell r="D1081">
            <v>0</v>
          </cell>
          <cell r="E1081">
            <v>0</v>
          </cell>
          <cell r="F1081">
            <v>0</v>
          </cell>
          <cell r="G1081">
            <v>0</v>
          </cell>
          <cell r="I1081">
            <v>0</v>
          </cell>
          <cell r="J1081">
            <v>0</v>
          </cell>
          <cell r="K1081">
            <v>0</v>
          </cell>
          <cell r="L1081">
            <v>0</v>
          </cell>
          <cell r="M1081">
            <v>0</v>
          </cell>
          <cell r="N1081">
            <v>0</v>
          </cell>
          <cell r="O1081">
            <v>0</v>
          </cell>
          <cell r="P1081">
            <v>0</v>
          </cell>
          <cell r="Q1081">
            <v>0</v>
          </cell>
          <cell r="R1081">
            <v>0</v>
          </cell>
          <cell r="S1081">
            <v>0</v>
          </cell>
          <cell r="T1081">
            <v>0</v>
          </cell>
          <cell r="U1081">
            <v>0</v>
          </cell>
          <cell r="V1081">
            <v>0</v>
          </cell>
          <cell r="W1081">
            <v>0</v>
          </cell>
          <cell r="X1081">
            <v>0</v>
          </cell>
          <cell r="Y1081">
            <v>0</v>
          </cell>
          <cell r="Z1081">
            <v>0</v>
          </cell>
          <cell r="AA1081">
            <v>0</v>
          </cell>
          <cell r="AB1081">
            <v>0</v>
          </cell>
          <cell r="AC1081">
            <v>0</v>
          </cell>
          <cell r="AD1081">
            <v>0</v>
          </cell>
          <cell r="AE1081">
            <v>0</v>
          </cell>
          <cell r="AF1081">
            <v>0</v>
          </cell>
          <cell r="AG1081">
            <v>0</v>
          </cell>
          <cell r="AH1081">
            <v>0</v>
          </cell>
          <cell r="AI1081">
            <v>0</v>
          </cell>
          <cell r="AJ1081">
            <v>0</v>
          </cell>
          <cell r="AK1081">
            <v>0</v>
          </cell>
          <cell r="AL1081">
            <v>0</v>
          </cell>
          <cell r="AM1081">
            <v>0</v>
          </cell>
          <cell r="AN1081">
            <v>0</v>
          </cell>
          <cell r="AO1081">
            <v>0</v>
          </cell>
          <cell r="AP1081">
            <v>0</v>
          </cell>
          <cell r="AQ1081">
            <v>0</v>
          </cell>
          <cell r="AR1081">
            <v>0</v>
          </cell>
          <cell r="AS1081">
            <v>0</v>
          </cell>
          <cell r="AT1081">
            <v>0</v>
          </cell>
          <cell r="AU1081">
            <v>0</v>
          </cell>
          <cell r="AV1081">
            <v>0</v>
          </cell>
          <cell r="AW1081">
            <v>0</v>
          </cell>
          <cell r="AX1081">
            <v>0</v>
          </cell>
          <cell r="AY1081">
            <v>0</v>
          </cell>
          <cell r="AZ1081">
            <v>0</v>
          </cell>
          <cell r="BA1081">
            <v>0</v>
          </cell>
          <cell r="BB1081">
            <v>0</v>
          </cell>
          <cell r="BC1081">
            <v>0</v>
          </cell>
          <cell r="BD1081">
            <v>0</v>
          </cell>
          <cell r="BE1081">
            <v>0</v>
          </cell>
          <cell r="BF1081">
            <v>0</v>
          </cell>
          <cell r="BG1081">
            <v>0</v>
          </cell>
          <cell r="BH1081">
            <v>0</v>
          </cell>
          <cell r="BI1081">
            <v>0</v>
          </cell>
          <cell r="BJ1081">
            <v>0</v>
          </cell>
          <cell r="BK1081">
            <v>0</v>
          </cell>
          <cell r="BL1081">
            <v>0</v>
          </cell>
          <cell r="BM1081">
            <v>0</v>
          </cell>
          <cell r="BN1081">
            <v>0</v>
          </cell>
          <cell r="BO1081">
            <v>0</v>
          </cell>
          <cell r="BP1081">
            <v>0</v>
          </cell>
          <cell r="BQ1081">
            <v>0</v>
          </cell>
          <cell r="BR1081">
            <v>0</v>
          </cell>
          <cell r="BS1081">
            <v>0</v>
          </cell>
          <cell r="BT1081">
            <v>0</v>
          </cell>
          <cell r="BU1081">
            <v>0</v>
          </cell>
          <cell r="BV1081">
            <v>0</v>
          </cell>
          <cell r="BW1081">
            <v>0</v>
          </cell>
          <cell r="BX1081">
            <v>0</v>
          </cell>
          <cell r="BY1081">
            <v>0</v>
          </cell>
          <cell r="BZ1081">
            <v>0</v>
          </cell>
          <cell r="CA1081">
            <v>0</v>
          </cell>
          <cell r="CB1081">
            <v>0</v>
          </cell>
          <cell r="CC1081">
            <v>0</v>
          </cell>
          <cell r="CD1081">
            <v>0</v>
          </cell>
          <cell r="CE1081">
            <v>0</v>
          </cell>
          <cell r="CF1081">
            <v>0</v>
          </cell>
          <cell r="CG1081">
            <v>0</v>
          </cell>
          <cell r="CH1081">
            <v>0</v>
          </cell>
          <cell r="CI1081">
            <v>0</v>
          </cell>
          <cell r="CJ1081">
            <v>0</v>
          </cell>
          <cell r="CK1081">
            <v>0</v>
          </cell>
          <cell r="CL1081">
            <v>0</v>
          </cell>
          <cell r="CM1081">
            <v>0</v>
          </cell>
          <cell r="CN1081">
            <v>0</v>
          </cell>
          <cell r="CO1081">
            <v>0</v>
          </cell>
          <cell r="CP1081">
            <v>0</v>
          </cell>
          <cell r="CQ1081">
            <v>0</v>
          </cell>
          <cell r="CR1081">
            <v>0</v>
          </cell>
          <cell r="CS1081">
            <v>0</v>
          </cell>
          <cell r="CT1081">
            <v>0</v>
          </cell>
          <cell r="CU1081">
            <v>0</v>
          </cell>
          <cell r="CV1081">
            <v>0</v>
          </cell>
          <cell r="CW1081">
            <v>0</v>
          </cell>
          <cell r="CX1081">
            <v>0</v>
          </cell>
          <cell r="CY1081">
            <v>0</v>
          </cell>
          <cell r="CZ1081">
            <v>0</v>
          </cell>
          <cell r="DA1081">
            <v>0</v>
          </cell>
          <cell r="DB1081">
            <v>0</v>
          </cell>
          <cell r="DC1081">
            <v>0</v>
          </cell>
          <cell r="DD1081">
            <v>0</v>
          </cell>
          <cell r="DE1081">
            <v>0</v>
          </cell>
          <cell r="DF1081">
            <v>0</v>
          </cell>
          <cell r="DG1081">
            <v>0</v>
          </cell>
          <cell r="DH1081">
            <v>0</v>
          </cell>
          <cell r="DI1081">
            <v>0</v>
          </cell>
          <cell r="DJ1081">
            <v>0</v>
          </cell>
          <cell r="DK1081">
            <v>0</v>
          </cell>
          <cell r="DL1081">
            <v>0</v>
          </cell>
          <cell r="DM1081">
            <v>0</v>
          </cell>
          <cell r="DN1081">
            <v>0</v>
          </cell>
          <cell r="DO1081">
            <v>0</v>
          </cell>
          <cell r="DP1081">
            <v>0</v>
          </cell>
          <cell r="DQ1081">
            <v>0</v>
          </cell>
          <cell r="DR1081">
            <v>0</v>
          </cell>
          <cell r="DS1081">
            <v>0</v>
          </cell>
          <cell r="DT1081">
            <v>0</v>
          </cell>
          <cell r="DU1081">
            <v>0</v>
          </cell>
          <cell r="DV1081">
            <v>0</v>
          </cell>
          <cell r="DW1081">
            <v>0</v>
          </cell>
          <cell r="DX1081">
            <v>0</v>
          </cell>
          <cell r="DY1081">
            <v>0</v>
          </cell>
          <cell r="DZ1081">
            <v>0</v>
          </cell>
          <cell r="EA1081">
            <v>0</v>
          </cell>
          <cell r="EB1081">
            <v>0</v>
          </cell>
          <cell r="EC1081">
            <v>0</v>
          </cell>
          <cell r="ED1081">
            <v>0</v>
          </cell>
          <cell r="EE1081">
            <v>0</v>
          </cell>
          <cell r="EF1081">
            <v>0</v>
          </cell>
          <cell r="EG1081">
            <v>0</v>
          </cell>
          <cell r="EH1081">
            <v>0</v>
          </cell>
          <cell r="EI1081">
            <v>0</v>
          </cell>
          <cell r="EJ1081">
            <v>0</v>
          </cell>
          <cell r="EK1081">
            <v>0</v>
          </cell>
          <cell r="EL1081">
            <v>0</v>
          </cell>
          <cell r="EM1081">
            <v>0</v>
          </cell>
          <cell r="EN1081">
            <v>0</v>
          </cell>
        </row>
        <row r="1082">
          <cell r="A1082">
            <v>0</v>
          </cell>
          <cell r="B1082">
            <v>0</v>
          </cell>
          <cell r="C1082">
            <v>0</v>
          </cell>
          <cell r="D1082">
            <v>0</v>
          </cell>
          <cell r="E1082">
            <v>0</v>
          </cell>
          <cell r="F1082">
            <v>0</v>
          </cell>
          <cell r="G1082">
            <v>0</v>
          </cell>
          <cell r="I1082">
            <v>0</v>
          </cell>
          <cell r="J1082">
            <v>0</v>
          </cell>
          <cell r="K1082">
            <v>0</v>
          </cell>
          <cell r="L1082">
            <v>0</v>
          </cell>
          <cell r="M1082">
            <v>0</v>
          </cell>
          <cell r="N1082">
            <v>0</v>
          </cell>
          <cell r="O1082">
            <v>0</v>
          </cell>
          <cell r="P1082">
            <v>0</v>
          </cell>
          <cell r="Q1082">
            <v>0</v>
          </cell>
          <cell r="R1082">
            <v>0</v>
          </cell>
          <cell r="S1082">
            <v>0</v>
          </cell>
          <cell r="T1082">
            <v>0</v>
          </cell>
          <cell r="U1082">
            <v>0</v>
          </cell>
          <cell r="V1082">
            <v>0</v>
          </cell>
          <cell r="W1082">
            <v>0</v>
          </cell>
          <cell r="X1082">
            <v>0</v>
          </cell>
          <cell r="Y1082">
            <v>0</v>
          </cell>
          <cell r="Z1082">
            <v>0</v>
          </cell>
          <cell r="AA1082">
            <v>0</v>
          </cell>
          <cell r="AB1082">
            <v>0</v>
          </cell>
          <cell r="AC1082">
            <v>0</v>
          </cell>
          <cell r="AD1082">
            <v>0</v>
          </cell>
          <cell r="AE1082">
            <v>0</v>
          </cell>
          <cell r="AF1082">
            <v>0</v>
          </cell>
          <cell r="AG1082">
            <v>0</v>
          </cell>
          <cell r="AH1082">
            <v>0</v>
          </cell>
          <cell r="AI1082">
            <v>0</v>
          </cell>
          <cell r="AJ1082">
            <v>0</v>
          </cell>
          <cell r="AK1082">
            <v>0</v>
          </cell>
          <cell r="AL1082">
            <v>0</v>
          </cell>
          <cell r="AM1082">
            <v>0</v>
          </cell>
          <cell r="AN1082">
            <v>0</v>
          </cell>
          <cell r="AO1082">
            <v>0</v>
          </cell>
          <cell r="AP1082">
            <v>0</v>
          </cell>
          <cell r="AQ1082">
            <v>0</v>
          </cell>
          <cell r="AR1082">
            <v>0</v>
          </cell>
          <cell r="AS1082">
            <v>0</v>
          </cell>
          <cell r="AT1082">
            <v>0</v>
          </cell>
          <cell r="AU1082">
            <v>0</v>
          </cell>
          <cell r="AV1082">
            <v>0</v>
          </cell>
          <cell r="AW1082">
            <v>0</v>
          </cell>
          <cell r="AX1082">
            <v>0</v>
          </cell>
          <cell r="AY1082">
            <v>0</v>
          </cell>
          <cell r="AZ1082">
            <v>0</v>
          </cell>
          <cell r="BA1082">
            <v>0</v>
          </cell>
          <cell r="BB1082">
            <v>0</v>
          </cell>
          <cell r="BC1082">
            <v>0</v>
          </cell>
          <cell r="BD1082">
            <v>0</v>
          </cell>
          <cell r="BE1082">
            <v>0</v>
          </cell>
          <cell r="BF1082">
            <v>0</v>
          </cell>
          <cell r="BG1082">
            <v>0</v>
          </cell>
          <cell r="BH1082">
            <v>0</v>
          </cell>
          <cell r="BI1082">
            <v>0</v>
          </cell>
          <cell r="BJ1082">
            <v>0</v>
          </cell>
          <cell r="BK1082">
            <v>0</v>
          </cell>
          <cell r="BL1082">
            <v>0</v>
          </cell>
          <cell r="BM1082">
            <v>0</v>
          </cell>
          <cell r="BN1082">
            <v>0</v>
          </cell>
          <cell r="BO1082">
            <v>0</v>
          </cell>
          <cell r="BP1082">
            <v>0</v>
          </cell>
          <cell r="BQ1082">
            <v>0</v>
          </cell>
          <cell r="BR1082">
            <v>0</v>
          </cell>
          <cell r="BS1082">
            <v>0</v>
          </cell>
          <cell r="BT1082">
            <v>0</v>
          </cell>
          <cell r="BU1082">
            <v>0</v>
          </cell>
          <cell r="BV1082">
            <v>0</v>
          </cell>
          <cell r="BW1082">
            <v>0</v>
          </cell>
          <cell r="BX1082">
            <v>0</v>
          </cell>
          <cell r="BY1082">
            <v>0</v>
          </cell>
          <cell r="BZ1082">
            <v>0</v>
          </cell>
          <cell r="CA1082">
            <v>0</v>
          </cell>
          <cell r="CB1082">
            <v>0</v>
          </cell>
          <cell r="CC1082">
            <v>0</v>
          </cell>
          <cell r="CD1082">
            <v>0</v>
          </cell>
          <cell r="CE1082">
            <v>0</v>
          </cell>
          <cell r="CF1082">
            <v>0</v>
          </cell>
          <cell r="CG1082">
            <v>0</v>
          </cell>
          <cell r="CH1082">
            <v>0</v>
          </cell>
          <cell r="CI1082">
            <v>0</v>
          </cell>
          <cell r="CJ1082">
            <v>0</v>
          </cell>
          <cell r="CK1082">
            <v>0</v>
          </cell>
          <cell r="CL1082">
            <v>0</v>
          </cell>
          <cell r="CM1082">
            <v>0</v>
          </cell>
          <cell r="CN1082">
            <v>0</v>
          </cell>
          <cell r="CO1082">
            <v>0</v>
          </cell>
          <cell r="CP1082">
            <v>0</v>
          </cell>
          <cell r="CQ1082">
            <v>0</v>
          </cell>
          <cell r="CR1082">
            <v>0</v>
          </cell>
          <cell r="CS1082">
            <v>0</v>
          </cell>
          <cell r="CT1082">
            <v>0</v>
          </cell>
          <cell r="CU1082">
            <v>0</v>
          </cell>
          <cell r="CV1082">
            <v>0</v>
          </cell>
          <cell r="CW1082">
            <v>0</v>
          </cell>
          <cell r="CX1082">
            <v>0</v>
          </cell>
          <cell r="CY1082">
            <v>0</v>
          </cell>
          <cell r="CZ1082">
            <v>0</v>
          </cell>
          <cell r="DA1082">
            <v>0</v>
          </cell>
          <cell r="DB1082">
            <v>0</v>
          </cell>
          <cell r="DC1082">
            <v>0</v>
          </cell>
          <cell r="DD1082">
            <v>0</v>
          </cell>
          <cell r="DE1082">
            <v>0</v>
          </cell>
          <cell r="DF1082">
            <v>0</v>
          </cell>
          <cell r="DG1082">
            <v>0</v>
          </cell>
          <cell r="DH1082">
            <v>0</v>
          </cell>
          <cell r="DI1082">
            <v>0</v>
          </cell>
          <cell r="DJ1082">
            <v>0</v>
          </cell>
          <cell r="DK1082">
            <v>0</v>
          </cell>
          <cell r="DL1082">
            <v>0</v>
          </cell>
          <cell r="DM1082">
            <v>0</v>
          </cell>
          <cell r="DN1082">
            <v>0</v>
          </cell>
          <cell r="DO1082">
            <v>0</v>
          </cell>
          <cell r="DP1082">
            <v>0</v>
          </cell>
          <cell r="DQ1082">
            <v>0</v>
          </cell>
          <cell r="DR1082">
            <v>0</v>
          </cell>
          <cell r="DS1082">
            <v>0</v>
          </cell>
          <cell r="DT1082">
            <v>0</v>
          </cell>
          <cell r="DU1082">
            <v>0</v>
          </cell>
          <cell r="DV1082">
            <v>0</v>
          </cell>
          <cell r="DW1082">
            <v>0</v>
          </cell>
          <cell r="DX1082">
            <v>0</v>
          </cell>
          <cell r="DY1082">
            <v>0</v>
          </cell>
          <cell r="DZ1082">
            <v>0</v>
          </cell>
          <cell r="EA1082">
            <v>0</v>
          </cell>
          <cell r="EB1082">
            <v>0</v>
          </cell>
          <cell r="EC1082">
            <v>0</v>
          </cell>
          <cell r="ED1082">
            <v>0</v>
          </cell>
          <cell r="EE1082">
            <v>0</v>
          </cell>
          <cell r="EF1082">
            <v>0</v>
          </cell>
          <cell r="EG1082">
            <v>0</v>
          </cell>
          <cell r="EH1082">
            <v>0</v>
          </cell>
          <cell r="EI1082">
            <v>0</v>
          </cell>
          <cell r="EJ1082">
            <v>0</v>
          </cell>
          <cell r="EK1082">
            <v>0</v>
          </cell>
          <cell r="EL1082">
            <v>0</v>
          </cell>
          <cell r="EM1082">
            <v>0</v>
          </cell>
          <cell r="EN1082">
            <v>0</v>
          </cell>
        </row>
        <row r="1083">
          <cell r="A1083">
            <v>0</v>
          </cell>
          <cell r="B1083">
            <v>0</v>
          </cell>
          <cell r="C1083">
            <v>0</v>
          </cell>
          <cell r="D1083">
            <v>0</v>
          </cell>
          <cell r="E1083">
            <v>0</v>
          </cell>
          <cell r="F1083">
            <v>0</v>
          </cell>
          <cell r="G1083">
            <v>0</v>
          </cell>
          <cell r="I1083">
            <v>0</v>
          </cell>
          <cell r="J1083">
            <v>0</v>
          </cell>
          <cell r="K1083">
            <v>0</v>
          </cell>
          <cell r="L1083">
            <v>0</v>
          </cell>
          <cell r="M1083">
            <v>0</v>
          </cell>
          <cell r="N1083">
            <v>0</v>
          </cell>
          <cell r="O1083">
            <v>0</v>
          </cell>
          <cell r="P1083">
            <v>0</v>
          </cell>
          <cell r="Q1083">
            <v>0</v>
          </cell>
          <cell r="R1083">
            <v>0</v>
          </cell>
          <cell r="S1083">
            <v>0</v>
          </cell>
          <cell r="T1083">
            <v>0</v>
          </cell>
          <cell r="U1083">
            <v>0</v>
          </cell>
          <cell r="V1083">
            <v>0</v>
          </cell>
          <cell r="W1083">
            <v>0</v>
          </cell>
          <cell r="X1083">
            <v>0</v>
          </cell>
          <cell r="Y1083">
            <v>0</v>
          </cell>
          <cell r="Z1083">
            <v>0</v>
          </cell>
          <cell r="AA1083">
            <v>0</v>
          </cell>
          <cell r="AB1083">
            <v>0</v>
          </cell>
          <cell r="AC1083">
            <v>0</v>
          </cell>
          <cell r="AD1083">
            <v>0</v>
          </cell>
          <cell r="AE1083">
            <v>0</v>
          </cell>
          <cell r="AF1083">
            <v>0</v>
          </cell>
          <cell r="AG1083">
            <v>0</v>
          </cell>
          <cell r="AH1083">
            <v>0</v>
          </cell>
          <cell r="AI1083">
            <v>0</v>
          </cell>
          <cell r="AJ1083">
            <v>0</v>
          </cell>
          <cell r="AK1083">
            <v>0</v>
          </cell>
          <cell r="AL1083">
            <v>0</v>
          </cell>
          <cell r="AM1083">
            <v>0</v>
          </cell>
          <cell r="AN1083">
            <v>0</v>
          </cell>
          <cell r="AO1083">
            <v>0</v>
          </cell>
          <cell r="AP1083">
            <v>0</v>
          </cell>
          <cell r="AQ1083">
            <v>0</v>
          </cell>
          <cell r="AR1083">
            <v>0</v>
          </cell>
          <cell r="AS1083">
            <v>0</v>
          </cell>
          <cell r="AT1083">
            <v>0</v>
          </cell>
          <cell r="AU1083">
            <v>0</v>
          </cell>
          <cell r="AV1083">
            <v>0</v>
          </cell>
          <cell r="AW1083">
            <v>0</v>
          </cell>
          <cell r="AX1083">
            <v>0</v>
          </cell>
          <cell r="AY1083">
            <v>0</v>
          </cell>
          <cell r="AZ1083">
            <v>0</v>
          </cell>
          <cell r="BA1083">
            <v>0</v>
          </cell>
          <cell r="BB1083">
            <v>0</v>
          </cell>
          <cell r="BC1083">
            <v>0</v>
          </cell>
          <cell r="BD1083">
            <v>0</v>
          </cell>
          <cell r="BE1083">
            <v>0</v>
          </cell>
          <cell r="BF1083">
            <v>0</v>
          </cell>
          <cell r="BG1083">
            <v>0</v>
          </cell>
          <cell r="BH1083">
            <v>0</v>
          </cell>
          <cell r="BI1083">
            <v>0</v>
          </cell>
          <cell r="BJ1083">
            <v>0</v>
          </cell>
          <cell r="BK1083">
            <v>0</v>
          </cell>
          <cell r="BL1083">
            <v>0</v>
          </cell>
          <cell r="BM1083">
            <v>0</v>
          </cell>
          <cell r="BN1083">
            <v>0</v>
          </cell>
          <cell r="BO1083">
            <v>0</v>
          </cell>
          <cell r="BP1083">
            <v>0</v>
          </cell>
          <cell r="BQ1083">
            <v>0</v>
          </cell>
          <cell r="BR1083">
            <v>0</v>
          </cell>
          <cell r="BS1083">
            <v>0</v>
          </cell>
          <cell r="BT1083">
            <v>0</v>
          </cell>
          <cell r="BU1083">
            <v>0</v>
          </cell>
          <cell r="BV1083">
            <v>0</v>
          </cell>
          <cell r="BW1083">
            <v>0</v>
          </cell>
          <cell r="BX1083">
            <v>0</v>
          </cell>
          <cell r="BY1083">
            <v>0</v>
          </cell>
          <cell r="BZ1083">
            <v>0</v>
          </cell>
          <cell r="CA1083">
            <v>0</v>
          </cell>
          <cell r="CB1083">
            <v>0</v>
          </cell>
          <cell r="CC1083">
            <v>0</v>
          </cell>
          <cell r="CD1083">
            <v>0</v>
          </cell>
          <cell r="CE1083">
            <v>0</v>
          </cell>
          <cell r="CF1083">
            <v>0</v>
          </cell>
          <cell r="CG1083">
            <v>0</v>
          </cell>
          <cell r="CH1083">
            <v>0</v>
          </cell>
          <cell r="CI1083">
            <v>0</v>
          </cell>
          <cell r="CJ1083">
            <v>0</v>
          </cell>
          <cell r="CK1083">
            <v>0</v>
          </cell>
          <cell r="CL1083">
            <v>0</v>
          </cell>
          <cell r="CM1083">
            <v>0</v>
          </cell>
          <cell r="CN1083">
            <v>0</v>
          </cell>
          <cell r="CO1083">
            <v>0</v>
          </cell>
          <cell r="CP1083">
            <v>0</v>
          </cell>
          <cell r="CQ1083">
            <v>0</v>
          </cell>
          <cell r="CR1083">
            <v>0</v>
          </cell>
          <cell r="CS1083">
            <v>0</v>
          </cell>
          <cell r="CT1083">
            <v>0</v>
          </cell>
          <cell r="CU1083">
            <v>0</v>
          </cell>
          <cell r="CV1083">
            <v>0</v>
          </cell>
          <cell r="CW1083">
            <v>0</v>
          </cell>
          <cell r="CX1083">
            <v>0</v>
          </cell>
          <cell r="CY1083">
            <v>0</v>
          </cell>
          <cell r="CZ1083">
            <v>0</v>
          </cell>
          <cell r="DA1083">
            <v>0</v>
          </cell>
          <cell r="DB1083">
            <v>0</v>
          </cell>
          <cell r="DC1083">
            <v>0</v>
          </cell>
          <cell r="DD1083">
            <v>0</v>
          </cell>
          <cell r="DE1083">
            <v>0</v>
          </cell>
          <cell r="DF1083">
            <v>0</v>
          </cell>
          <cell r="DG1083">
            <v>0</v>
          </cell>
          <cell r="DH1083">
            <v>0</v>
          </cell>
          <cell r="DI1083">
            <v>0</v>
          </cell>
          <cell r="DJ1083">
            <v>0</v>
          </cell>
          <cell r="DK1083">
            <v>0</v>
          </cell>
          <cell r="DL1083">
            <v>0</v>
          </cell>
          <cell r="DM1083">
            <v>0</v>
          </cell>
          <cell r="DN1083">
            <v>0</v>
          </cell>
          <cell r="DO1083">
            <v>0</v>
          </cell>
          <cell r="DP1083">
            <v>0</v>
          </cell>
          <cell r="DQ1083">
            <v>0</v>
          </cell>
          <cell r="DR1083">
            <v>0</v>
          </cell>
          <cell r="DS1083">
            <v>0</v>
          </cell>
          <cell r="DT1083">
            <v>0</v>
          </cell>
          <cell r="DU1083">
            <v>0</v>
          </cell>
          <cell r="DV1083">
            <v>0</v>
          </cell>
          <cell r="DW1083">
            <v>0</v>
          </cell>
          <cell r="DX1083">
            <v>0</v>
          </cell>
          <cell r="DY1083">
            <v>0</v>
          </cell>
          <cell r="DZ1083">
            <v>0</v>
          </cell>
          <cell r="EA1083">
            <v>0</v>
          </cell>
          <cell r="EB1083">
            <v>0</v>
          </cell>
          <cell r="EC1083">
            <v>0</v>
          </cell>
          <cell r="ED1083">
            <v>0</v>
          </cell>
          <cell r="EE1083">
            <v>0</v>
          </cell>
          <cell r="EF1083">
            <v>0</v>
          </cell>
          <cell r="EG1083">
            <v>0</v>
          </cell>
          <cell r="EH1083">
            <v>0</v>
          </cell>
          <cell r="EI1083">
            <v>0</v>
          </cell>
          <cell r="EJ1083">
            <v>0</v>
          </cell>
          <cell r="EK1083">
            <v>0</v>
          </cell>
          <cell r="EL1083">
            <v>0</v>
          </cell>
          <cell r="EM1083">
            <v>0</v>
          </cell>
          <cell r="EN1083">
            <v>0</v>
          </cell>
        </row>
        <row r="1084">
          <cell r="A1084">
            <v>0</v>
          </cell>
          <cell r="B1084">
            <v>0</v>
          </cell>
          <cell r="C1084">
            <v>0</v>
          </cell>
          <cell r="D1084">
            <v>0</v>
          </cell>
          <cell r="E1084">
            <v>0</v>
          </cell>
          <cell r="F1084">
            <v>0</v>
          </cell>
          <cell r="G1084">
            <v>0</v>
          </cell>
          <cell r="I1084">
            <v>0</v>
          </cell>
          <cell r="J1084">
            <v>0</v>
          </cell>
          <cell r="K1084">
            <v>0</v>
          </cell>
          <cell r="L1084">
            <v>0</v>
          </cell>
          <cell r="M1084">
            <v>0</v>
          </cell>
          <cell r="N1084">
            <v>0</v>
          </cell>
          <cell r="O1084">
            <v>0</v>
          </cell>
          <cell r="P1084">
            <v>0</v>
          </cell>
          <cell r="Q1084">
            <v>0</v>
          </cell>
          <cell r="R1084">
            <v>0</v>
          </cell>
          <cell r="S1084">
            <v>0</v>
          </cell>
          <cell r="T1084">
            <v>0</v>
          </cell>
          <cell r="U1084">
            <v>0</v>
          </cell>
          <cell r="V1084">
            <v>0</v>
          </cell>
          <cell r="W1084">
            <v>0</v>
          </cell>
          <cell r="X1084">
            <v>0</v>
          </cell>
          <cell r="Y1084">
            <v>0</v>
          </cell>
          <cell r="Z1084">
            <v>0</v>
          </cell>
          <cell r="AA1084">
            <v>0</v>
          </cell>
          <cell r="AB1084">
            <v>0</v>
          </cell>
          <cell r="AC1084">
            <v>0</v>
          </cell>
          <cell r="AD1084">
            <v>0</v>
          </cell>
          <cell r="AE1084">
            <v>0</v>
          </cell>
          <cell r="AF1084">
            <v>0</v>
          </cell>
          <cell r="AG1084">
            <v>0</v>
          </cell>
          <cell r="AH1084">
            <v>0</v>
          </cell>
          <cell r="AI1084">
            <v>0</v>
          </cell>
          <cell r="AJ1084">
            <v>0</v>
          </cell>
          <cell r="AK1084">
            <v>0</v>
          </cell>
          <cell r="AL1084">
            <v>0</v>
          </cell>
          <cell r="AM1084">
            <v>0</v>
          </cell>
          <cell r="AN1084">
            <v>0</v>
          </cell>
          <cell r="AO1084">
            <v>0</v>
          </cell>
          <cell r="AP1084">
            <v>0</v>
          </cell>
          <cell r="AQ1084">
            <v>0</v>
          </cell>
          <cell r="AR1084">
            <v>0</v>
          </cell>
          <cell r="AS1084">
            <v>0</v>
          </cell>
          <cell r="AT1084">
            <v>0</v>
          </cell>
          <cell r="AU1084">
            <v>0</v>
          </cell>
          <cell r="AV1084">
            <v>0</v>
          </cell>
          <cell r="AW1084">
            <v>0</v>
          </cell>
          <cell r="AX1084">
            <v>0</v>
          </cell>
          <cell r="AY1084">
            <v>0</v>
          </cell>
          <cell r="AZ1084">
            <v>0</v>
          </cell>
          <cell r="BA1084">
            <v>0</v>
          </cell>
          <cell r="BB1084">
            <v>0</v>
          </cell>
          <cell r="BC1084">
            <v>0</v>
          </cell>
          <cell r="BD1084">
            <v>0</v>
          </cell>
          <cell r="BE1084">
            <v>0</v>
          </cell>
          <cell r="BF1084">
            <v>0</v>
          </cell>
          <cell r="BG1084">
            <v>0</v>
          </cell>
          <cell r="BH1084">
            <v>0</v>
          </cell>
          <cell r="BI1084">
            <v>0</v>
          </cell>
          <cell r="BJ1084">
            <v>0</v>
          </cell>
          <cell r="BK1084">
            <v>0</v>
          </cell>
          <cell r="BL1084">
            <v>0</v>
          </cell>
          <cell r="BM1084">
            <v>0</v>
          </cell>
          <cell r="BN1084">
            <v>0</v>
          </cell>
          <cell r="BO1084">
            <v>0</v>
          </cell>
          <cell r="BP1084">
            <v>0</v>
          </cell>
          <cell r="BQ1084">
            <v>0</v>
          </cell>
          <cell r="BR1084">
            <v>0</v>
          </cell>
          <cell r="BS1084">
            <v>0</v>
          </cell>
          <cell r="BT1084">
            <v>0</v>
          </cell>
          <cell r="BU1084">
            <v>0</v>
          </cell>
          <cell r="BV1084">
            <v>0</v>
          </cell>
          <cell r="BW1084">
            <v>0</v>
          </cell>
          <cell r="BX1084">
            <v>0</v>
          </cell>
          <cell r="BY1084">
            <v>0</v>
          </cell>
          <cell r="BZ1084">
            <v>0</v>
          </cell>
          <cell r="CA1084">
            <v>0</v>
          </cell>
          <cell r="CB1084">
            <v>0</v>
          </cell>
          <cell r="CC1084">
            <v>0</v>
          </cell>
          <cell r="CD1084">
            <v>0</v>
          </cell>
          <cell r="CE1084">
            <v>0</v>
          </cell>
          <cell r="CF1084">
            <v>0</v>
          </cell>
          <cell r="CG1084">
            <v>0</v>
          </cell>
          <cell r="CH1084">
            <v>0</v>
          </cell>
          <cell r="CI1084">
            <v>0</v>
          </cell>
          <cell r="CJ1084">
            <v>0</v>
          </cell>
          <cell r="CK1084">
            <v>0</v>
          </cell>
          <cell r="CL1084">
            <v>0</v>
          </cell>
          <cell r="CM1084">
            <v>0</v>
          </cell>
          <cell r="CN1084">
            <v>0</v>
          </cell>
          <cell r="CO1084">
            <v>0</v>
          </cell>
          <cell r="CP1084">
            <v>0</v>
          </cell>
          <cell r="CQ1084">
            <v>0</v>
          </cell>
          <cell r="CR1084">
            <v>0</v>
          </cell>
          <cell r="CS1084">
            <v>0</v>
          </cell>
          <cell r="CT1084">
            <v>0</v>
          </cell>
          <cell r="CU1084">
            <v>0</v>
          </cell>
          <cell r="CV1084">
            <v>0</v>
          </cell>
          <cell r="CW1084">
            <v>0</v>
          </cell>
          <cell r="CX1084">
            <v>0</v>
          </cell>
          <cell r="CY1084">
            <v>0</v>
          </cell>
          <cell r="CZ1084">
            <v>0</v>
          </cell>
          <cell r="DA1084">
            <v>0</v>
          </cell>
          <cell r="DB1084">
            <v>0</v>
          </cell>
          <cell r="DC1084">
            <v>0</v>
          </cell>
          <cell r="DD1084">
            <v>0</v>
          </cell>
          <cell r="DE1084">
            <v>0</v>
          </cell>
          <cell r="DF1084">
            <v>0</v>
          </cell>
          <cell r="DG1084">
            <v>0</v>
          </cell>
          <cell r="DH1084">
            <v>0</v>
          </cell>
          <cell r="DI1084">
            <v>0</v>
          </cell>
          <cell r="DJ1084">
            <v>0</v>
          </cell>
          <cell r="DK1084">
            <v>0</v>
          </cell>
          <cell r="DL1084">
            <v>0</v>
          </cell>
          <cell r="DM1084">
            <v>0</v>
          </cell>
          <cell r="DN1084">
            <v>0</v>
          </cell>
          <cell r="DO1084">
            <v>0</v>
          </cell>
          <cell r="DP1084">
            <v>0</v>
          </cell>
          <cell r="DQ1084">
            <v>0</v>
          </cell>
          <cell r="DR1084">
            <v>0</v>
          </cell>
          <cell r="DS1084">
            <v>0</v>
          </cell>
          <cell r="DT1084">
            <v>0</v>
          </cell>
          <cell r="DU1084">
            <v>0</v>
          </cell>
          <cell r="DV1084">
            <v>0</v>
          </cell>
          <cell r="DW1084">
            <v>0</v>
          </cell>
          <cell r="DX1084">
            <v>0</v>
          </cell>
          <cell r="DY1084">
            <v>0</v>
          </cell>
          <cell r="DZ1084">
            <v>0</v>
          </cell>
          <cell r="EA1084">
            <v>0</v>
          </cell>
          <cell r="EB1084">
            <v>0</v>
          </cell>
          <cell r="EC1084">
            <v>0</v>
          </cell>
          <cell r="ED1084">
            <v>0</v>
          </cell>
          <cell r="EE1084">
            <v>0</v>
          </cell>
          <cell r="EF1084">
            <v>0</v>
          </cell>
          <cell r="EG1084">
            <v>0</v>
          </cell>
          <cell r="EH1084">
            <v>0</v>
          </cell>
          <cell r="EI1084">
            <v>0</v>
          </cell>
          <cell r="EJ1084">
            <v>0</v>
          </cell>
          <cell r="EK1084">
            <v>0</v>
          </cell>
          <cell r="EL1084">
            <v>0</v>
          </cell>
          <cell r="EM1084">
            <v>0</v>
          </cell>
          <cell r="EN1084">
            <v>0</v>
          </cell>
        </row>
        <row r="1085">
          <cell r="A1085">
            <v>0</v>
          </cell>
          <cell r="B1085">
            <v>0</v>
          </cell>
          <cell r="C1085">
            <v>0</v>
          </cell>
          <cell r="D1085">
            <v>0</v>
          </cell>
          <cell r="E1085">
            <v>0</v>
          </cell>
          <cell r="F1085">
            <v>0</v>
          </cell>
          <cell r="G1085">
            <v>0</v>
          </cell>
          <cell r="I1085">
            <v>0</v>
          </cell>
          <cell r="J1085">
            <v>0</v>
          </cell>
          <cell r="K1085">
            <v>0</v>
          </cell>
          <cell r="L1085">
            <v>0</v>
          </cell>
          <cell r="M1085">
            <v>0</v>
          </cell>
          <cell r="N1085">
            <v>0</v>
          </cell>
          <cell r="O1085">
            <v>0</v>
          </cell>
          <cell r="P1085">
            <v>0</v>
          </cell>
          <cell r="Q1085">
            <v>0</v>
          </cell>
          <cell r="R1085">
            <v>0</v>
          </cell>
          <cell r="S1085">
            <v>0</v>
          </cell>
          <cell r="T1085">
            <v>0</v>
          </cell>
          <cell r="U1085">
            <v>0</v>
          </cell>
          <cell r="V1085">
            <v>0</v>
          </cell>
          <cell r="W1085">
            <v>0</v>
          </cell>
          <cell r="X1085">
            <v>0</v>
          </cell>
          <cell r="Y1085">
            <v>0</v>
          </cell>
          <cell r="Z1085">
            <v>0</v>
          </cell>
          <cell r="AA1085">
            <v>0</v>
          </cell>
          <cell r="AB1085">
            <v>0</v>
          </cell>
          <cell r="AC1085">
            <v>0</v>
          </cell>
          <cell r="AD1085">
            <v>0</v>
          </cell>
          <cell r="AE1085">
            <v>0</v>
          </cell>
          <cell r="AF1085">
            <v>0</v>
          </cell>
          <cell r="AG1085">
            <v>0</v>
          </cell>
          <cell r="AH1085">
            <v>0</v>
          </cell>
          <cell r="AI1085">
            <v>0</v>
          </cell>
          <cell r="AJ1085">
            <v>0</v>
          </cell>
          <cell r="AK1085">
            <v>0</v>
          </cell>
          <cell r="AL1085">
            <v>0</v>
          </cell>
          <cell r="AM1085">
            <v>0</v>
          </cell>
          <cell r="AN1085">
            <v>0</v>
          </cell>
          <cell r="AO1085">
            <v>0</v>
          </cell>
          <cell r="AP1085">
            <v>0</v>
          </cell>
          <cell r="AQ1085">
            <v>0</v>
          </cell>
          <cell r="AR1085">
            <v>0</v>
          </cell>
          <cell r="AS1085">
            <v>0</v>
          </cell>
          <cell r="AT1085">
            <v>0</v>
          </cell>
          <cell r="AU1085">
            <v>0</v>
          </cell>
          <cell r="AV1085">
            <v>0</v>
          </cell>
          <cell r="AW1085">
            <v>0</v>
          </cell>
          <cell r="AX1085">
            <v>0</v>
          </cell>
          <cell r="AY1085">
            <v>0</v>
          </cell>
          <cell r="AZ1085">
            <v>0</v>
          </cell>
          <cell r="BA1085">
            <v>0</v>
          </cell>
          <cell r="BB1085">
            <v>0</v>
          </cell>
          <cell r="BC1085">
            <v>0</v>
          </cell>
          <cell r="BD1085">
            <v>0</v>
          </cell>
          <cell r="BE1085">
            <v>0</v>
          </cell>
          <cell r="BF1085">
            <v>0</v>
          </cell>
          <cell r="BG1085">
            <v>0</v>
          </cell>
          <cell r="BH1085">
            <v>0</v>
          </cell>
          <cell r="BI1085">
            <v>0</v>
          </cell>
          <cell r="BJ1085">
            <v>0</v>
          </cell>
          <cell r="BK1085">
            <v>0</v>
          </cell>
          <cell r="BL1085">
            <v>0</v>
          </cell>
          <cell r="BM1085">
            <v>0</v>
          </cell>
          <cell r="BN1085">
            <v>0</v>
          </cell>
          <cell r="BO1085">
            <v>0</v>
          </cell>
          <cell r="BP1085">
            <v>0</v>
          </cell>
          <cell r="BQ1085">
            <v>0</v>
          </cell>
          <cell r="BR1085">
            <v>0</v>
          </cell>
          <cell r="BS1085">
            <v>0</v>
          </cell>
          <cell r="BT1085">
            <v>0</v>
          </cell>
          <cell r="BU1085">
            <v>0</v>
          </cell>
          <cell r="BV1085">
            <v>0</v>
          </cell>
          <cell r="BW1085">
            <v>0</v>
          </cell>
          <cell r="BX1085">
            <v>0</v>
          </cell>
          <cell r="BY1085">
            <v>0</v>
          </cell>
          <cell r="BZ1085">
            <v>0</v>
          </cell>
          <cell r="CA1085">
            <v>0</v>
          </cell>
          <cell r="CB1085">
            <v>0</v>
          </cell>
          <cell r="CC1085">
            <v>0</v>
          </cell>
          <cell r="CD1085">
            <v>0</v>
          </cell>
          <cell r="CE1085">
            <v>0</v>
          </cell>
          <cell r="CF1085">
            <v>0</v>
          </cell>
          <cell r="CG1085">
            <v>0</v>
          </cell>
          <cell r="CH1085">
            <v>0</v>
          </cell>
          <cell r="CI1085">
            <v>0</v>
          </cell>
          <cell r="CJ1085">
            <v>0</v>
          </cell>
          <cell r="CK1085">
            <v>0</v>
          </cell>
          <cell r="CL1085">
            <v>0</v>
          </cell>
          <cell r="CM1085">
            <v>0</v>
          </cell>
          <cell r="CN1085">
            <v>0</v>
          </cell>
          <cell r="CO1085">
            <v>0</v>
          </cell>
          <cell r="CP1085">
            <v>0</v>
          </cell>
          <cell r="CQ1085">
            <v>0</v>
          </cell>
          <cell r="CR1085">
            <v>0</v>
          </cell>
          <cell r="CS1085">
            <v>0</v>
          </cell>
          <cell r="CT1085">
            <v>0</v>
          </cell>
          <cell r="CU1085">
            <v>0</v>
          </cell>
          <cell r="CV1085">
            <v>0</v>
          </cell>
          <cell r="CW1085">
            <v>0</v>
          </cell>
          <cell r="CX1085">
            <v>0</v>
          </cell>
          <cell r="CY1085">
            <v>0</v>
          </cell>
          <cell r="CZ1085">
            <v>0</v>
          </cell>
          <cell r="DA1085">
            <v>0</v>
          </cell>
          <cell r="DB1085">
            <v>0</v>
          </cell>
          <cell r="DC1085">
            <v>0</v>
          </cell>
          <cell r="DD1085">
            <v>0</v>
          </cell>
          <cell r="DE1085">
            <v>0</v>
          </cell>
          <cell r="DF1085">
            <v>0</v>
          </cell>
          <cell r="DG1085">
            <v>0</v>
          </cell>
          <cell r="DH1085">
            <v>0</v>
          </cell>
          <cell r="DI1085">
            <v>0</v>
          </cell>
          <cell r="DJ1085">
            <v>0</v>
          </cell>
          <cell r="DK1085">
            <v>0</v>
          </cell>
          <cell r="DL1085">
            <v>0</v>
          </cell>
          <cell r="DM1085">
            <v>0</v>
          </cell>
          <cell r="DN1085">
            <v>0</v>
          </cell>
          <cell r="DO1085">
            <v>0</v>
          </cell>
          <cell r="DP1085">
            <v>0</v>
          </cell>
          <cell r="DQ1085">
            <v>0</v>
          </cell>
          <cell r="DR1085">
            <v>0</v>
          </cell>
          <cell r="DS1085">
            <v>0</v>
          </cell>
          <cell r="DT1085">
            <v>0</v>
          </cell>
          <cell r="DU1085">
            <v>0</v>
          </cell>
          <cell r="DV1085">
            <v>0</v>
          </cell>
          <cell r="DW1085">
            <v>0</v>
          </cell>
          <cell r="DX1085">
            <v>0</v>
          </cell>
          <cell r="DY1085">
            <v>0</v>
          </cell>
          <cell r="DZ1085">
            <v>0</v>
          </cell>
          <cell r="EA1085">
            <v>0</v>
          </cell>
          <cell r="EB1085">
            <v>0</v>
          </cell>
          <cell r="EC1085">
            <v>0</v>
          </cell>
          <cell r="ED1085">
            <v>0</v>
          </cell>
          <cell r="EE1085">
            <v>0</v>
          </cell>
          <cell r="EF1085">
            <v>0</v>
          </cell>
          <cell r="EG1085">
            <v>0</v>
          </cell>
          <cell r="EH1085">
            <v>0</v>
          </cell>
          <cell r="EI1085">
            <v>0</v>
          </cell>
          <cell r="EJ1085">
            <v>0</v>
          </cell>
          <cell r="EK1085">
            <v>0</v>
          </cell>
          <cell r="EL1085">
            <v>0</v>
          </cell>
          <cell r="EM1085">
            <v>0</v>
          </cell>
          <cell r="EN1085">
            <v>0</v>
          </cell>
        </row>
        <row r="1086">
          <cell r="A1086">
            <v>0</v>
          </cell>
          <cell r="B1086">
            <v>0</v>
          </cell>
          <cell r="C1086">
            <v>0</v>
          </cell>
          <cell r="D1086">
            <v>0</v>
          </cell>
          <cell r="E1086">
            <v>0</v>
          </cell>
          <cell r="F1086">
            <v>0</v>
          </cell>
          <cell r="G1086">
            <v>0</v>
          </cell>
          <cell r="I1086">
            <v>0</v>
          </cell>
          <cell r="J1086">
            <v>0</v>
          </cell>
          <cell r="K1086">
            <v>0</v>
          </cell>
          <cell r="L1086">
            <v>0</v>
          </cell>
          <cell r="M1086">
            <v>0</v>
          </cell>
          <cell r="N1086">
            <v>0</v>
          </cell>
          <cell r="O1086">
            <v>0</v>
          </cell>
          <cell r="P1086">
            <v>0</v>
          </cell>
          <cell r="Q1086">
            <v>0</v>
          </cell>
          <cell r="R1086">
            <v>0</v>
          </cell>
          <cell r="S1086">
            <v>0</v>
          </cell>
          <cell r="T1086">
            <v>0</v>
          </cell>
          <cell r="U1086">
            <v>0</v>
          </cell>
          <cell r="V1086">
            <v>0</v>
          </cell>
          <cell r="W1086">
            <v>0</v>
          </cell>
          <cell r="X1086">
            <v>0</v>
          </cell>
          <cell r="Y1086">
            <v>0</v>
          </cell>
          <cell r="Z1086">
            <v>0</v>
          </cell>
          <cell r="AA1086">
            <v>0</v>
          </cell>
          <cell r="AB1086">
            <v>0</v>
          </cell>
          <cell r="AC1086">
            <v>0</v>
          </cell>
          <cell r="AD1086">
            <v>0</v>
          </cell>
          <cell r="AE1086">
            <v>0</v>
          </cell>
          <cell r="AF1086">
            <v>0</v>
          </cell>
          <cell r="AG1086">
            <v>0</v>
          </cell>
          <cell r="AH1086">
            <v>0</v>
          </cell>
          <cell r="AI1086">
            <v>0</v>
          </cell>
          <cell r="AJ1086">
            <v>0</v>
          </cell>
          <cell r="AK1086">
            <v>0</v>
          </cell>
          <cell r="AL1086">
            <v>0</v>
          </cell>
          <cell r="AM1086">
            <v>0</v>
          </cell>
          <cell r="AN1086">
            <v>0</v>
          </cell>
          <cell r="AO1086">
            <v>0</v>
          </cell>
          <cell r="AP1086">
            <v>0</v>
          </cell>
          <cell r="AQ1086">
            <v>0</v>
          </cell>
          <cell r="AR1086">
            <v>0</v>
          </cell>
          <cell r="AS1086">
            <v>0</v>
          </cell>
          <cell r="AT1086">
            <v>0</v>
          </cell>
          <cell r="AU1086">
            <v>0</v>
          </cell>
          <cell r="AV1086">
            <v>0</v>
          </cell>
          <cell r="AW1086">
            <v>0</v>
          </cell>
          <cell r="AX1086">
            <v>0</v>
          </cell>
          <cell r="AY1086">
            <v>0</v>
          </cell>
          <cell r="AZ1086">
            <v>0</v>
          </cell>
          <cell r="BA1086">
            <v>0</v>
          </cell>
          <cell r="BB1086">
            <v>0</v>
          </cell>
          <cell r="BC1086">
            <v>0</v>
          </cell>
          <cell r="BD1086">
            <v>0</v>
          </cell>
          <cell r="BE1086">
            <v>0</v>
          </cell>
          <cell r="BF1086">
            <v>0</v>
          </cell>
          <cell r="BG1086">
            <v>0</v>
          </cell>
          <cell r="BH1086">
            <v>0</v>
          </cell>
          <cell r="BI1086">
            <v>0</v>
          </cell>
          <cell r="BJ1086">
            <v>0</v>
          </cell>
          <cell r="BK1086">
            <v>0</v>
          </cell>
          <cell r="BL1086">
            <v>0</v>
          </cell>
          <cell r="BM1086">
            <v>0</v>
          </cell>
          <cell r="BN1086">
            <v>0</v>
          </cell>
          <cell r="BO1086">
            <v>0</v>
          </cell>
          <cell r="BP1086">
            <v>0</v>
          </cell>
          <cell r="BQ1086">
            <v>0</v>
          </cell>
          <cell r="BR1086">
            <v>0</v>
          </cell>
          <cell r="BS1086">
            <v>0</v>
          </cell>
          <cell r="BT1086">
            <v>0</v>
          </cell>
          <cell r="BU1086">
            <v>0</v>
          </cell>
          <cell r="BV1086">
            <v>0</v>
          </cell>
          <cell r="BW1086">
            <v>0</v>
          </cell>
          <cell r="BX1086">
            <v>0</v>
          </cell>
          <cell r="BY1086">
            <v>0</v>
          </cell>
          <cell r="BZ1086">
            <v>0</v>
          </cell>
          <cell r="CA1086">
            <v>0</v>
          </cell>
          <cell r="CB1086">
            <v>0</v>
          </cell>
          <cell r="CC1086">
            <v>0</v>
          </cell>
          <cell r="CD1086">
            <v>0</v>
          </cell>
          <cell r="CE1086">
            <v>0</v>
          </cell>
          <cell r="CF1086">
            <v>0</v>
          </cell>
          <cell r="CG1086">
            <v>0</v>
          </cell>
          <cell r="CH1086">
            <v>0</v>
          </cell>
          <cell r="CI1086">
            <v>0</v>
          </cell>
          <cell r="CJ1086">
            <v>0</v>
          </cell>
          <cell r="CK1086">
            <v>0</v>
          </cell>
          <cell r="CL1086">
            <v>0</v>
          </cell>
          <cell r="CM1086">
            <v>0</v>
          </cell>
          <cell r="CN1086">
            <v>0</v>
          </cell>
          <cell r="CO1086">
            <v>0</v>
          </cell>
          <cell r="CP1086">
            <v>0</v>
          </cell>
          <cell r="CQ1086">
            <v>0</v>
          </cell>
          <cell r="CR1086">
            <v>0</v>
          </cell>
          <cell r="CS1086">
            <v>0</v>
          </cell>
          <cell r="CT1086">
            <v>0</v>
          </cell>
          <cell r="CU1086">
            <v>0</v>
          </cell>
          <cell r="CV1086">
            <v>0</v>
          </cell>
          <cell r="CW1086">
            <v>0</v>
          </cell>
          <cell r="CX1086">
            <v>0</v>
          </cell>
          <cell r="CY1086">
            <v>0</v>
          </cell>
          <cell r="CZ1086">
            <v>0</v>
          </cell>
          <cell r="DA1086">
            <v>0</v>
          </cell>
          <cell r="DB1086">
            <v>0</v>
          </cell>
          <cell r="DC1086">
            <v>0</v>
          </cell>
          <cell r="DD1086">
            <v>0</v>
          </cell>
          <cell r="DE1086">
            <v>0</v>
          </cell>
          <cell r="DF1086">
            <v>0</v>
          </cell>
          <cell r="DG1086">
            <v>0</v>
          </cell>
          <cell r="DH1086">
            <v>0</v>
          </cell>
          <cell r="DI1086">
            <v>0</v>
          </cell>
          <cell r="DJ1086">
            <v>0</v>
          </cell>
          <cell r="DK1086">
            <v>0</v>
          </cell>
          <cell r="DL1086">
            <v>0</v>
          </cell>
          <cell r="DM1086">
            <v>0</v>
          </cell>
          <cell r="DN1086">
            <v>0</v>
          </cell>
          <cell r="DO1086">
            <v>0</v>
          </cell>
          <cell r="DP1086">
            <v>0</v>
          </cell>
          <cell r="DQ1086">
            <v>0</v>
          </cell>
          <cell r="DR1086">
            <v>0</v>
          </cell>
          <cell r="DS1086">
            <v>0</v>
          </cell>
          <cell r="DT1086">
            <v>0</v>
          </cell>
          <cell r="DU1086">
            <v>0</v>
          </cell>
          <cell r="DV1086">
            <v>0</v>
          </cell>
          <cell r="DW1086">
            <v>0</v>
          </cell>
          <cell r="DX1086">
            <v>0</v>
          </cell>
          <cell r="DY1086">
            <v>0</v>
          </cell>
          <cell r="DZ1086">
            <v>0</v>
          </cell>
          <cell r="EA1086">
            <v>0</v>
          </cell>
          <cell r="EB1086">
            <v>0</v>
          </cell>
          <cell r="EC1086">
            <v>0</v>
          </cell>
          <cell r="ED1086">
            <v>0</v>
          </cell>
          <cell r="EE1086">
            <v>0</v>
          </cell>
          <cell r="EF1086">
            <v>0</v>
          </cell>
          <cell r="EG1086">
            <v>0</v>
          </cell>
          <cell r="EH1086">
            <v>0</v>
          </cell>
          <cell r="EI1086">
            <v>0</v>
          </cell>
          <cell r="EJ1086">
            <v>0</v>
          </cell>
          <cell r="EK1086">
            <v>0</v>
          </cell>
          <cell r="EL1086">
            <v>0</v>
          </cell>
          <cell r="EM1086">
            <v>0</v>
          </cell>
          <cell r="EN1086">
            <v>0</v>
          </cell>
        </row>
        <row r="1087">
          <cell r="A1087">
            <v>0</v>
          </cell>
          <cell r="B1087">
            <v>0</v>
          </cell>
          <cell r="C1087">
            <v>0</v>
          </cell>
          <cell r="D1087">
            <v>0</v>
          </cell>
          <cell r="E1087">
            <v>0</v>
          </cell>
          <cell r="F1087">
            <v>0</v>
          </cell>
          <cell r="G1087">
            <v>0</v>
          </cell>
          <cell r="I1087">
            <v>0</v>
          </cell>
          <cell r="J1087">
            <v>0</v>
          </cell>
          <cell r="K1087">
            <v>0</v>
          </cell>
          <cell r="L1087">
            <v>0</v>
          </cell>
          <cell r="M1087">
            <v>0</v>
          </cell>
          <cell r="N1087">
            <v>0</v>
          </cell>
          <cell r="O1087">
            <v>0</v>
          </cell>
          <cell r="P1087">
            <v>0</v>
          </cell>
          <cell r="Q1087">
            <v>0</v>
          </cell>
          <cell r="R1087">
            <v>0</v>
          </cell>
          <cell r="S1087">
            <v>0</v>
          </cell>
          <cell r="T1087">
            <v>0</v>
          </cell>
          <cell r="U1087">
            <v>0</v>
          </cell>
          <cell r="V1087">
            <v>0</v>
          </cell>
          <cell r="W1087">
            <v>0</v>
          </cell>
          <cell r="X1087">
            <v>0</v>
          </cell>
          <cell r="Y1087">
            <v>0</v>
          </cell>
          <cell r="Z1087">
            <v>0</v>
          </cell>
          <cell r="AA1087">
            <v>0</v>
          </cell>
          <cell r="AB1087">
            <v>0</v>
          </cell>
          <cell r="AC1087">
            <v>0</v>
          </cell>
          <cell r="AD1087">
            <v>0</v>
          </cell>
          <cell r="AE1087">
            <v>0</v>
          </cell>
          <cell r="AF1087">
            <v>0</v>
          </cell>
          <cell r="AG1087">
            <v>0</v>
          </cell>
          <cell r="AH1087">
            <v>0</v>
          </cell>
          <cell r="AI1087">
            <v>0</v>
          </cell>
          <cell r="AJ1087">
            <v>0</v>
          </cell>
          <cell r="AK1087">
            <v>0</v>
          </cell>
          <cell r="AL1087">
            <v>0</v>
          </cell>
          <cell r="AM1087">
            <v>0</v>
          </cell>
          <cell r="AN1087">
            <v>0</v>
          </cell>
          <cell r="AO1087">
            <v>0</v>
          </cell>
          <cell r="AP1087">
            <v>0</v>
          </cell>
          <cell r="AQ1087">
            <v>0</v>
          </cell>
          <cell r="AR1087">
            <v>0</v>
          </cell>
          <cell r="AS1087">
            <v>0</v>
          </cell>
          <cell r="AT1087">
            <v>0</v>
          </cell>
          <cell r="AU1087">
            <v>0</v>
          </cell>
          <cell r="AV1087">
            <v>0</v>
          </cell>
          <cell r="AW1087">
            <v>0</v>
          </cell>
          <cell r="AX1087">
            <v>0</v>
          </cell>
          <cell r="AY1087">
            <v>0</v>
          </cell>
          <cell r="AZ1087">
            <v>0</v>
          </cell>
          <cell r="BA1087">
            <v>0</v>
          </cell>
          <cell r="BB1087">
            <v>0</v>
          </cell>
          <cell r="BC1087">
            <v>0</v>
          </cell>
          <cell r="BD1087">
            <v>0</v>
          </cell>
          <cell r="BE1087">
            <v>0</v>
          </cell>
          <cell r="BF1087">
            <v>0</v>
          </cell>
          <cell r="BG1087">
            <v>0</v>
          </cell>
          <cell r="BH1087">
            <v>0</v>
          </cell>
          <cell r="BI1087">
            <v>0</v>
          </cell>
          <cell r="BJ1087">
            <v>0</v>
          </cell>
          <cell r="BK1087">
            <v>0</v>
          </cell>
          <cell r="BL1087">
            <v>0</v>
          </cell>
          <cell r="BM1087">
            <v>0</v>
          </cell>
          <cell r="BN1087">
            <v>0</v>
          </cell>
          <cell r="BO1087">
            <v>0</v>
          </cell>
          <cell r="BP1087">
            <v>0</v>
          </cell>
          <cell r="BQ1087">
            <v>0</v>
          </cell>
          <cell r="BR1087">
            <v>0</v>
          </cell>
          <cell r="BS1087">
            <v>0</v>
          </cell>
          <cell r="BT1087">
            <v>0</v>
          </cell>
          <cell r="BU1087">
            <v>0</v>
          </cell>
          <cell r="BV1087">
            <v>0</v>
          </cell>
          <cell r="BW1087">
            <v>0</v>
          </cell>
          <cell r="BX1087">
            <v>0</v>
          </cell>
          <cell r="BY1087">
            <v>0</v>
          </cell>
          <cell r="BZ1087">
            <v>0</v>
          </cell>
          <cell r="CA1087">
            <v>0</v>
          </cell>
          <cell r="CB1087">
            <v>0</v>
          </cell>
          <cell r="CC1087">
            <v>0</v>
          </cell>
          <cell r="CD1087">
            <v>0</v>
          </cell>
          <cell r="CE1087">
            <v>0</v>
          </cell>
          <cell r="CF1087">
            <v>0</v>
          </cell>
          <cell r="CG1087">
            <v>0</v>
          </cell>
          <cell r="CH1087">
            <v>0</v>
          </cell>
          <cell r="CI1087">
            <v>0</v>
          </cell>
          <cell r="CJ1087">
            <v>0</v>
          </cell>
          <cell r="CK1087">
            <v>0</v>
          </cell>
          <cell r="CL1087">
            <v>0</v>
          </cell>
          <cell r="CM1087">
            <v>0</v>
          </cell>
          <cell r="CN1087">
            <v>0</v>
          </cell>
          <cell r="CO1087">
            <v>0</v>
          </cell>
          <cell r="CP1087">
            <v>0</v>
          </cell>
          <cell r="CQ1087">
            <v>0</v>
          </cell>
          <cell r="CR1087">
            <v>0</v>
          </cell>
          <cell r="CS1087">
            <v>0</v>
          </cell>
          <cell r="CT1087">
            <v>0</v>
          </cell>
          <cell r="CU1087">
            <v>0</v>
          </cell>
          <cell r="CV1087">
            <v>0</v>
          </cell>
          <cell r="CW1087">
            <v>0</v>
          </cell>
          <cell r="CX1087">
            <v>0</v>
          </cell>
          <cell r="CY1087">
            <v>0</v>
          </cell>
          <cell r="CZ1087">
            <v>0</v>
          </cell>
          <cell r="DA1087">
            <v>0</v>
          </cell>
          <cell r="DB1087">
            <v>0</v>
          </cell>
          <cell r="DC1087">
            <v>0</v>
          </cell>
          <cell r="DD1087">
            <v>0</v>
          </cell>
          <cell r="DE1087">
            <v>0</v>
          </cell>
          <cell r="DF1087">
            <v>0</v>
          </cell>
          <cell r="DG1087">
            <v>0</v>
          </cell>
          <cell r="DH1087">
            <v>0</v>
          </cell>
          <cell r="DI1087">
            <v>0</v>
          </cell>
          <cell r="DJ1087">
            <v>0</v>
          </cell>
          <cell r="DK1087">
            <v>0</v>
          </cell>
          <cell r="DL1087">
            <v>0</v>
          </cell>
          <cell r="DM1087">
            <v>0</v>
          </cell>
          <cell r="DN1087">
            <v>0</v>
          </cell>
          <cell r="DO1087">
            <v>0</v>
          </cell>
          <cell r="DP1087">
            <v>0</v>
          </cell>
          <cell r="DQ1087">
            <v>0</v>
          </cell>
          <cell r="DR1087">
            <v>0</v>
          </cell>
          <cell r="DS1087">
            <v>0</v>
          </cell>
          <cell r="DT1087">
            <v>0</v>
          </cell>
          <cell r="DU1087">
            <v>0</v>
          </cell>
          <cell r="DV1087">
            <v>0</v>
          </cell>
          <cell r="DW1087">
            <v>0</v>
          </cell>
          <cell r="DX1087">
            <v>0</v>
          </cell>
          <cell r="DY1087">
            <v>0</v>
          </cell>
          <cell r="DZ1087">
            <v>0</v>
          </cell>
          <cell r="EA1087">
            <v>0</v>
          </cell>
          <cell r="EB1087">
            <v>0</v>
          </cell>
          <cell r="EC1087">
            <v>0</v>
          </cell>
          <cell r="ED1087">
            <v>0</v>
          </cell>
          <cell r="EE1087">
            <v>0</v>
          </cell>
          <cell r="EF1087">
            <v>0</v>
          </cell>
          <cell r="EG1087">
            <v>0</v>
          </cell>
          <cell r="EH1087">
            <v>0</v>
          </cell>
          <cell r="EI1087">
            <v>0</v>
          </cell>
          <cell r="EJ1087">
            <v>0</v>
          </cell>
          <cell r="EK1087">
            <v>0</v>
          </cell>
          <cell r="EL1087">
            <v>0</v>
          </cell>
          <cell r="EM1087">
            <v>0</v>
          </cell>
          <cell r="EN1087">
            <v>0</v>
          </cell>
        </row>
        <row r="1088">
          <cell r="A1088">
            <v>0</v>
          </cell>
          <cell r="B1088">
            <v>0</v>
          </cell>
          <cell r="C1088">
            <v>0</v>
          </cell>
          <cell r="D1088">
            <v>0</v>
          </cell>
          <cell r="E1088">
            <v>0</v>
          </cell>
          <cell r="F1088">
            <v>0</v>
          </cell>
          <cell r="G1088">
            <v>0</v>
          </cell>
          <cell r="I1088">
            <v>0</v>
          </cell>
          <cell r="J1088">
            <v>0</v>
          </cell>
          <cell r="K1088">
            <v>0</v>
          </cell>
          <cell r="L1088">
            <v>0</v>
          </cell>
          <cell r="M1088">
            <v>0</v>
          </cell>
          <cell r="N1088">
            <v>0</v>
          </cell>
          <cell r="O1088">
            <v>0</v>
          </cell>
          <cell r="P1088">
            <v>0</v>
          </cell>
          <cell r="Q1088">
            <v>0</v>
          </cell>
          <cell r="R1088">
            <v>0</v>
          </cell>
          <cell r="S1088">
            <v>0</v>
          </cell>
          <cell r="T1088">
            <v>0</v>
          </cell>
          <cell r="U1088">
            <v>0</v>
          </cell>
          <cell r="V1088">
            <v>0</v>
          </cell>
          <cell r="W1088">
            <v>0</v>
          </cell>
          <cell r="X1088">
            <v>0</v>
          </cell>
          <cell r="Y1088">
            <v>0</v>
          </cell>
          <cell r="Z1088">
            <v>0</v>
          </cell>
          <cell r="AA1088">
            <v>0</v>
          </cell>
          <cell r="AB1088">
            <v>0</v>
          </cell>
          <cell r="AC1088">
            <v>0</v>
          </cell>
          <cell r="AD1088">
            <v>0</v>
          </cell>
          <cell r="AE1088">
            <v>0</v>
          </cell>
          <cell r="AF1088">
            <v>0</v>
          </cell>
          <cell r="AG1088">
            <v>0</v>
          </cell>
          <cell r="AH1088">
            <v>0</v>
          </cell>
          <cell r="AI1088">
            <v>0</v>
          </cell>
          <cell r="AJ1088">
            <v>0</v>
          </cell>
          <cell r="AK1088">
            <v>0</v>
          </cell>
          <cell r="AL1088">
            <v>0</v>
          </cell>
          <cell r="AM1088">
            <v>0</v>
          </cell>
          <cell r="AN1088">
            <v>0</v>
          </cell>
          <cell r="AO1088">
            <v>0</v>
          </cell>
          <cell r="AP1088">
            <v>0</v>
          </cell>
          <cell r="AQ1088">
            <v>0</v>
          </cell>
          <cell r="AR1088">
            <v>0</v>
          </cell>
          <cell r="AS1088">
            <v>0</v>
          </cell>
          <cell r="AT1088">
            <v>0</v>
          </cell>
          <cell r="AU1088">
            <v>0</v>
          </cell>
          <cell r="AV1088">
            <v>0</v>
          </cell>
          <cell r="AW1088">
            <v>0</v>
          </cell>
          <cell r="AX1088">
            <v>0</v>
          </cell>
          <cell r="AY1088">
            <v>0</v>
          </cell>
          <cell r="AZ1088">
            <v>0</v>
          </cell>
          <cell r="BA1088">
            <v>0</v>
          </cell>
          <cell r="BB1088">
            <v>0</v>
          </cell>
          <cell r="BC1088">
            <v>0</v>
          </cell>
          <cell r="BD1088">
            <v>0</v>
          </cell>
          <cell r="BE1088">
            <v>0</v>
          </cell>
          <cell r="BF1088">
            <v>0</v>
          </cell>
          <cell r="BG1088">
            <v>0</v>
          </cell>
          <cell r="BH1088">
            <v>0</v>
          </cell>
          <cell r="BI1088">
            <v>0</v>
          </cell>
          <cell r="BJ1088">
            <v>0</v>
          </cell>
          <cell r="BK1088">
            <v>0</v>
          </cell>
          <cell r="BL1088">
            <v>0</v>
          </cell>
          <cell r="BM1088">
            <v>0</v>
          </cell>
          <cell r="BN1088">
            <v>0</v>
          </cell>
          <cell r="BO1088">
            <v>0</v>
          </cell>
          <cell r="BP1088">
            <v>0</v>
          </cell>
          <cell r="BQ1088">
            <v>0</v>
          </cell>
          <cell r="BR1088">
            <v>0</v>
          </cell>
          <cell r="BS1088">
            <v>0</v>
          </cell>
          <cell r="BT1088">
            <v>0</v>
          </cell>
          <cell r="BU1088">
            <v>0</v>
          </cell>
          <cell r="BV1088">
            <v>0</v>
          </cell>
          <cell r="BW1088">
            <v>0</v>
          </cell>
          <cell r="BX1088">
            <v>0</v>
          </cell>
          <cell r="BY1088">
            <v>0</v>
          </cell>
          <cell r="BZ1088">
            <v>0</v>
          </cell>
          <cell r="CA1088">
            <v>0</v>
          </cell>
          <cell r="CB1088">
            <v>0</v>
          </cell>
          <cell r="CC1088">
            <v>0</v>
          </cell>
          <cell r="CD1088">
            <v>0</v>
          </cell>
          <cell r="CE1088">
            <v>0</v>
          </cell>
          <cell r="CF1088">
            <v>0</v>
          </cell>
          <cell r="CG1088">
            <v>0</v>
          </cell>
          <cell r="CH1088">
            <v>0</v>
          </cell>
          <cell r="CI1088">
            <v>0</v>
          </cell>
          <cell r="CJ1088">
            <v>0</v>
          </cell>
          <cell r="CK1088">
            <v>0</v>
          </cell>
          <cell r="CL1088">
            <v>0</v>
          </cell>
          <cell r="CM1088">
            <v>0</v>
          </cell>
          <cell r="CN1088">
            <v>0</v>
          </cell>
          <cell r="CO1088">
            <v>0</v>
          </cell>
          <cell r="CP1088">
            <v>0</v>
          </cell>
          <cell r="CQ1088">
            <v>0</v>
          </cell>
          <cell r="CR1088">
            <v>0</v>
          </cell>
          <cell r="CS1088">
            <v>0</v>
          </cell>
          <cell r="CT1088">
            <v>0</v>
          </cell>
          <cell r="CU1088">
            <v>0</v>
          </cell>
          <cell r="CV1088">
            <v>0</v>
          </cell>
          <cell r="CW1088">
            <v>0</v>
          </cell>
          <cell r="CX1088">
            <v>0</v>
          </cell>
          <cell r="CY1088">
            <v>0</v>
          </cell>
          <cell r="CZ1088">
            <v>0</v>
          </cell>
          <cell r="DA1088">
            <v>0</v>
          </cell>
          <cell r="DB1088">
            <v>0</v>
          </cell>
          <cell r="DC1088">
            <v>0</v>
          </cell>
          <cell r="DD1088">
            <v>0</v>
          </cell>
          <cell r="DE1088">
            <v>0</v>
          </cell>
          <cell r="DF1088">
            <v>0</v>
          </cell>
          <cell r="DG1088">
            <v>0</v>
          </cell>
          <cell r="DH1088">
            <v>0</v>
          </cell>
          <cell r="DI1088">
            <v>0</v>
          </cell>
          <cell r="DJ1088">
            <v>0</v>
          </cell>
          <cell r="DK1088">
            <v>0</v>
          </cell>
          <cell r="DL1088">
            <v>0</v>
          </cell>
          <cell r="DM1088">
            <v>0</v>
          </cell>
          <cell r="DN1088">
            <v>0</v>
          </cell>
          <cell r="DO1088">
            <v>0</v>
          </cell>
          <cell r="DP1088">
            <v>0</v>
          </cell>
          <cell r="DQ1088">
            <v>0</v>
          </cell>
          <cell r="DR1088">
            <v>0</v>
          </cell>
          <cell r="DS1088">
            <v>0</v>
          </cell>
          <cell r="DT1088">
            <v>0</v>
          </cell>
          <cell r="DU1088">
            <v>0</v>
          </cell>
          <cell r="DV1088">
            <v>0</v>
          </cell>
          <cell r="DW1088">
            <v>0</v>
          </cell>
          <cell r="DX1088">
            <v>0</v>
          </cell>
          <cell r="DY1088">
            <v>0</v>
          </cell>
          <cell r="DZ1088">
            <v>0</v>
          </cell>
          <cell r="EA1088">
            <v>0</v>
          </cell>
          <cell r="EB1088">
            <v>0</v>
          </cell>
          <cell r="EC1088">
            <v>0</v>
          </cell>
          <cell r="ED1088">
            <v>0</v>
          </cell>
          <cell r="EE1088">
            <v>0</v>
          </cell>
          <cell r="EF1088">
            <v>0</v>
          </cell>
          <cell r="EG1088">
            <v>0</v>
          </cell>
          <cell r="EH1088">
            <v>0</v>
          </cell>
          <cell r="EI1088">
            <v>0</v>
          </cell>
          <cell r="EJ1088">
            <v>0</v>
          </cell>
          <cell r="EK1088">
            <v>0</v>
          </cell>
          <cell r="EL1088">
            <v>0</v>
          </cell>
          <cell r="EM1088">
            <v>0</v>
          </cell>
          <cell r="EN1088">
            <v>0</v>
          </cell>
        </row>
        <row r="1089">
          <cell r="A1089">
            <v>0</v>
          </cell>
          <cell r="B1089">
            <v>0</v>
          </cell>
          <cell r="C1089">
            <v>0</v>
          </cell>
          <cell r="D1089">
            <v>0</v>
          </cell>
          <cell r="E1089">
            <v>0</v>
          </cell>
          <cell r="F1089">
            <v>0</v>
          </cell>
          <cell r="G1089">
            <v>0</v>
          </cell>
          <cell r="I1089">
            <v>0</v>
          </cell>
          <cell r="J1089">
            <v>0</v>
          </cell>
          <cell r="K1089">
            <v>0</v>
          </cell>
          <cell r="L1089">
            <v>0</v>
          </cell>
          <cell r="M1089">
            <v>0</v>
          </cell>
          <cell r="N1089">
            <v>0</v>
          </cell>
          <cell r="O1089">
            <v>0</v>
          </cell>
          <cell r="P1089">
            <v>0</v>
          </cell>
          <cell r="Q1089">
            <v>0</v>
          </cell>
          <cell r="R1089">
            <v>0</v>
          </cell>
          <cell r="S1089">
            <v>0</v>
          </cell>
          <cell r="T1089">
            <v>0</v>
          </cell>
          <cell r="U1089">
            <v>0</v>
          </cell>
          <cell r="V1089">
            <v>0</v>
          </cell>
          <cell r="W1089">
            <v>0</v>
          </cell>
          <cell r="X1089">
            <v>0</v>
          </cell>
          <cell r="Y1089">
            <v>0</v>
          </cell>
          <cell r="Z1089">
            <v>0</v>
          </cell>
          <cell r="AA1089">
            <v>0</v>
          </cell>
          <cell r="AB1089">
            <v>0</v>
          </cell>
          <cell r="AC1089">
            <v>0</v>
          </cell>
          <cell r="AD1089">
            <v>0</v>
          </cell>
          <cell r="AE1089">
            <v>0</v>
          </cell>
          <cell r="AF1089">
            <v>0</v>
          </cell>
          <cell r="AG1089">
            <v>0</v>
          </cell>
          <cell r="AH1089">
            <v>0</v>
          </cell>
          <cell r="AI1089">
            <v>0</v>
          </cell>
          <cell r="AJ1089">
            <v>0</v>
          </cell>
          <cell r="AK1089">
            <v>0</v>
          </cell>
          <cell r="AL1089">
            <v>0</v>
          </cell>
          <cell r="AM1089">
            <v>0</v>
          </cell>
          <cell r="AN1089">
            <v>0</v>
          </cell>
          <cell r="AO1089">
            <v>0</v>
          </cell>
          <cell r="AP1089">
            <v>0</v>
          </cell>
          <cell r="AQ1089">
            <v>0</v>
          </cell>
          <cell r="AR1089">
            <v>0</v>
          </cell>
          <cell r="AS1089">
            <v>0</v>
          </cell>
          <cell r="AT1089">
            <v>0</v>
          </cell>
          <cell r="AU1089">
            <v>0</v>
          </cell>
          <cell r="AV1089">
            <v>0</v>
          </cell>
          <cell r="AW1089">
            <v>0</v>
          </cell>
          <cell r="AX1089">
            <v>0</v>
          </cell>
          <cell r="AY1089">
            <v>0</v>
          </cell>
          <cell r="AZ1089">
            <v>0</v>
          </cell>
          <cell r="BA1089">
            <v>0</v>
          </cell>
          <cell r="BB1089">
            <v>0</v>
          </cell>
          <cell r="BC1089">
            <v>0</v>
          </cell>
          <cell r="BD1089">
            <v>0</v>
          </cell>
          <cell r="BE1089">
            <v>0</v>
          </cell>
          <cell r="BF1089">
            <v>0</v>
          </cell>
          <cell r="BG1089">
            <v>0</v>
          </cell>
          <cell r="BH1089">
            <v>0</v>
          </cell>
          <cell r="BI1089">
            <v>0</v>
          </cell>
          <cell r="BJ1089">
            <v>0</v>
          </cell>
          <cell r="BK1089">
            <v>0</v>
          </cell>
          <cell r="BL1089">
            <v>0</v>
          </cell>
          <cell r="BM1089">
            <v>0</v>
          </cell>
          <cell r="BN1089">
            <v>0</v>
          </cell>
          <cell r="BO1089">
            <v>0</v>
          </cell>
          <cell r="BP1089">
            <v>0</v>
          </cell>
          <cell r="BQ1089">
            <v>0</v>
          </cell>
          <cell r="BR1089">
            <v>0</v>
          </cell>
          <cell r="BS1089">
            <v>0</v>
          </cell>
          <cell r="BT1089">
            <v>0</v>
          </cell>
          <cell r="BU1089">
            <v>0</v>
          </cell>
          <cell r="BV1089">
            <v>0</v>
          </cell>
          <cell r="BW1089">
            <v>0</v>
          </cell>
          <cell r="BX1089">
            <v>0</v>
          </cell>
          <cell r="BY1089">
            <v>0</v>
          </cell>
          <cell r="BZ1089">
            <v>0</v>
          </cell>
          <cell r="CA1089">
            <v>0</v>
          </cell>
          <cell r="CB1089">
            <v>0</v>
          </cell>
          <cell r="CC1089">
            <v>0</v>
          </cell>
          <cell r="CD1089">
            <v>0</v>
          </cell>
          <cell r="CE1089">
            <v>0</v>
          </cell>
          <cell r="CF1089">
            <v>0</v>
          </cell>
          <cell r="CG1089">
            <v>0</v>
          </cell>
          <cell r="CH1089">
            <v>0</v>
          </cell>
          <cell r="CI1089">
            <v>0</v>
          </cell>
          <cell r="CJ1089">
            <v>0</v>
          </cell>
          <cell r="CK1089">
            <v>0</v>
          </cell>
          <cell r="CL1089">
            <v>0</v>
          </cell>
          <cell r="CM1089">
            <v>0</v>
          </cell>
          <cell r="CN1089">
            <v>0</v>
          </cell>
          <cell r="CO1089">
            <v>0</v>
          </cell>
          <cell r="CP1089">
            <v>0</v>
          </cell>
          <cell r="CQ1089">
            <v>0</v>
          </cell>
          <cell r="CR1089">
            <v>0</v>
          </cell>
          <cell r="CS1089">
            <v>0</v>
          </cell>
          <cell r="CT1089">
            <v>0</v>
          </cell>
          <cell r="CU1089">
            <v>0</v>
          </cell>
          <cell r="CV1089">
            <v>0</v>
          </cell>
          <cell r="CW1089">
            <v>0</v>
          </cell>
          <cell r="CX1089">
            <v>0</v>
          </cell>
          <cell r="CY1089">
            <v>0</v>
          </cell>
          <cell r="CZ1089">
            <v>0</v>
          </cell>
          <cell r="DA1089">
            <v>0</v>
          </cell>
          <cell r="DB1089">
            <v>0</v>
          </cell>
          <cell r="DC1089">
            <v>0</v>
          </cell>
          <cell r="DD1089">
            <v>0</v>
          </cell>
          <cell r="DE1089">
            <v>0</v>
          </cell>
          <cell r="DF1089">
            <v>0</v>
          </cell>
          <cell r="DG1089">
            <v>0</v>
          </cell>
          <cell r="DH1089">
            <v>0</v>
          </cell>
          <cell r="DI1089">
            <v>0</v>
          </cell>
          <cell r="DJ1089">
            <v>0</v>
          </cell>
          <cell r="DK1089">
            <v>0</v>
          </cell>
          <cell r="DL1089">
            <v>0</v>
          </cell>
          <cell r="DM1089">
            <v>0</v>
          </cell>
          <cell r="DN1089">
            <v>0</v>
          </cell>
          <cell r="DO1089">
            <v>0</v>
          </cell>
          <cell r="DP1089">
            <v>0</v>
          </cell>
          <cell r="DQ1089">
            <v>0</v>
          </cell>
          <cell r="DR1089">
            <v>0</v>
          </cell>
          <cell r="DS1089">
            <v>0</v>
          </cell>
          <cell r="DT1089">
            <v>0</v>
          </cell>
          <cell r="DU1089">
            <v>0</v>
          </cell>
          <cell r="DV1089">
            <v>0</v>
          </cell>
          <cell r="DW1089">
            <v>0</v>
          </cell>
          <cell r="DX1089">
            <v>0</v>
          </cell>
          <cell r="DY1089">
            <v>0</v>
          </cell>
          <cell r="DZ1089">
            <v>0</v>
          </cell>
          <cell r="EA1089">
            <v>0</v>
          </cell>
          <cell r="EB1089">
            <v>0</v>
          </cell>
          <cell r="EC1089">
            <v>0</v>
          </cell>
          <cell r="ED1089">
            <v>0</v>
          </cell>
          <cell r="EE1089">
            <v>0</v>
          </cell>
          <cell r="EF1089">
            <v>0</v>
          </cell>
          <cell r="EG1089">
            <v>0</v>
          </cell>
          <cell r="EH1089">
            <v>0</v>
          </cell>
          <cell r="EI1089">
            <v>0</v>
          </cell>
          <cell r="EJ1089">
            <v>0</v>
          </cell>
          <cell r="EK1089">
            <v>0</v>
          </cell>
          <cell r="EL1089">
            <v>0</v>
          </cell>
          <cell r="EM1089">
            <v>0</v>
          </cell>
          <cell r="EN1089">
            <v>0</v>
          </cell>
        </row>
        <row r="1090">
          <cell r="A1090">
            <v>0</v>
          </cell>
          <cell r="B1090">
            <v>0</v>
          </cell>
          <cell r="C1090">
            <v>0</v>
          </cell>
          <cell r="D1090">
            <v>0</v>
          </cell>
          <cell r="E1090">
            <v>0</v>
          </cell>
          <cell r="F1090">
            <v>0</v>
          </cell>
          <cell r="G1090">
            <v>0</v>
          </cell>
          <cell r="I1090">
            <v>0</v>
          </cell>
          <cell r="J1090">
            <v>0</v>
          </cell>
          <cell r="K1090">
            <v>0</v>
          </cell>
          <cell r="L1090">
            <v>0</v>
          </cell>
          <cell r="M1090">
            <v>0</v>
          </cell>
          <cell r="N1090">
            <v>0</v>
          </cell>
          <cell r="O1090">
            <v>0</v>
          </cell>
          <cell r="P1090">
            <v>0</v>
          </cell>
          <cell r="Q1090">
            <v>0</v>
          </cell>
          <cell r="R1090">
            <v>0</v>
          </cell>
          <cell r="S1090">
            <v>0</v>
          </cell>
          <cell r="T1090">
            <v>0</v>
          </cell>
          <cell r="U1090">
            <v>0</v>
          </cell>
          <cell r="V1090">
            <v>0</v>
          </cell>
          <cell r="W1090">
            <v>0</v>
          </cell>
          <cell r="X1090">
            <v>0</v>
          </cell>
          <cell r="Y1090">
            <v>0</v>
          </cell>
          <cell r="Z1090">
            <v>0</v>
          </cell>
          <cell r="AA1090">
            <v>0</v>
          </cell>
          <cell r="AB1090">
            <v>0</v>
          </cell>
          <cell r="AC1090">
            <v>0</v>
          </cell>
          <cell r="AD1090">
            <v>0</v>
          </cell>
          <cell r="AE1090">
            <v>0</v>
          </cell>
          <cell r="AF1090">
            <v>0</v>
          </cell>
          <cell r="AG1090">
            <v>0</v>
          </cell>
          <cell r="AH1090">
            <v>0</v>
          </cell>
          <cell r="AI1090">
            <v>0</v>
          </cell>
          <cell r="AJ1090">
            <v>0</v>
          </cell>
          <cell r="AK1090">
            <v>0</v>
          </cell>
          <cell r="AL1090">
            <v>0</v>
          </cell>
          <cell r="AM1090">
            <v>0</v>
          </cell>
          <cell r="AN1090">
            <v>0</v>
          </cell>
          <cell r="AO1090">
            <v>0</v>
          </cell>
          <cell r="AP1090">
            <v>0</v>
          </cell>
          <cell r="AQ1090">
            <v>0</v>
          </cell>
          <cell r="AR1090">
            <v>0</v>
          </cell>
          <cell r="AS1090">
            <v>0</v>
          </cell>
          <cell r="AT1090">
            <v>0</v>
          </cell>
          <cell r="AU1090">
            <v>0</v>
          </cell>
          <cell r="AV1090">
            <v>0</v>
          </cell>
          <cell r="AW1090">
            <v>0</v>
          </cell>
          <cell r="AX1090">
            <v>0</v>
          </cell>
          <cell r="AY1090">
            <v>0</v>
          </cell>
          <cell r="AZ1090">
            <v>0</v>
          </cell>
          <cell r="BA1090">
            <v>0</v>
          </cell>
          <cell r="BB1090">
            <v>0</v>
          </cell>
          <cell r="BC1090">
            <v>0</v>
          </cell>
          <cell r="BD1090">
            <v>0</v>
          </cell>
          <cell r="BE1090">
            <v>0</v>
          </cell>
          <cell r="BF1090">
            <v>0</v>
          </cell>
          <cell r="BG1090">
            <v>0</v>
          </cell>
          <cell r="BH1090">
            <v>0</v>
          </cell>
          <cell r="BI1090">
            <v>0</v>
          </cell>
          <cell r="BJ1090">
            <v>0</v>
          </cell>
          <cell r="BK1090">
            <v>0</v>
          </cell>
          <cell r="BL1090">
            <v>0</v>
          </cell>
          <cell r="BM1090">
            <v>0</v>
          </cell>
          <cell r="BN1090">
            <v>0</v>
          </cell>
          <cell r="BO1090">
            <v>0</v>
          </cell>
          <cell r="BP1090">
            <v>0</v>
          </cell>
          <cell r="BQ1090">
            <v>0</v>
          </cell>
          <cell r="BR1090">
            <v>0</v>
          </cell>
          <cell r="BS1090">
            <v>0</v>
          </cell>
          <cell r="BT1090">
            <v>0</v>
          </cell>
          <cell r="BU1090">
            <v>0</v>
          </cell>
          <cell r="BV1090">
            <v>0</v>
          </cell>
          <cell r="BW1090">
            <v>0</v>
          </cell>
          <cell r="BX1090">
            <v>0</v>
          </cell>
          <cell r="BY1090">
            <v>0</v>
          </cell>
          <cell r="BZ1090">
            <v>0</v>
          </cell>
          <cell r="CA1090">
            <v>0</v>
          </cell>
          <cell r="CB1090">
            <v>0</v>
          </cell>
          <cell r="CC1090">
            <v>0</v>
          </cell>
          <cell r="CD1090">
            <v>0</v>
          </cell>
          <cell r="CE1090">
            <v>0</v>
          </cell>
          <cell r="CF1090">
            <v>0</v>
          </cell>
          <cell r="CG1090">
            <v>0</v>
          </cell>
          <cell r="CH1090">
            <v>0</v>
          </cell>
          <cell r="CI1090">
            <v>0</v>
          </cell>
          <cell r="CJ1090">
            <v>0</v>
          </cell>
          <cell r="CK1090">
            <v>0</v>
          </cell>
          <cell r="CL1090">
            <v>0</v>
          </cell>
          <cell r="CM1090">
            <v>0</v>
          </cell>
          <cell r="CN1090">
            <v>0</v>
          </cell>
          <cell r="CO1090">
            <v>0</v>
          </cell>
          <cell r="CP1090">
            <v>0</v>
          </cell>
          <cell r="CQ1090">
            <v>0</v>
          </cell>
          <cell r="CR1090">
            <v>0</v>
          </cell>
          <cell r="CS1090">
            <v>0</v>
          </cell>
          <cell r="CT1090">
            <v>0</v>
          </cell>
          <cell r="CU1090">
            <v>0</v>
          </cell>
          <cell r="CV1090">
            <v>0</v>
          </cell>
          <cell r="CW1090">
            <v>0</v>
          </cell>
          <cell r="CX1090">
            <v>0</v>
          </cell>
          <cell r="CY1090">
            <v>0</v>
          </cell>
          <cell r="CZ1090">
            <v>0</v>
          </cell>
          <cell r="DA1090">
            <v>0</v>
          </cell>
          <cell r="DB1090">
            <v>0</v>
          </cell>
          <cell r="DC1090">
            <v>0</v>
          </cell>
          <cell r="DD1090">
            <v>0</v>
          </cell>
          <cell r="DE1090">
            <v>0</v>
          </cell>
          <cell r="DF1090">
            <v>0</v>
          </cell>
          <cell r="DG1090">
            <v>0</v>
          </cell>
          <cell r="DH1090">
            <v>0</v>
          </cell>
          <cell r="DI1090">
            <v>0</v>
          </cell>
          <cell r="DJ1090">
            <v>0</v>
          </cell>
          <cell r="DK1090">
            <v>0</v>
          </cell>
          <cell r="DL1090">
            <v>0</v>
          </cell>
          <cell r="DM1090">
            <v>0</v>
          </cell>
          <cell r="DN1090">
            <v>0</v>
          </cell>
          <cell r="DO1090">
            <v>0</v>
          </cell>
          <cell r="DP1090">
            <v>0</v>
          </cell>
          <cell r="DQ1090">
            <v>0</v>
          </cell>
          <cell r="DR1090">
            <v>0</v>
          </cell>
          <cell r="DS1090">
            <v>0</v>
          </cell>
          <cell r="DT1090">
            <v>0</v>
          </cell>
          <cell r="DU1090">
            <v>0</v>
          </cell>
          <cell r="DV1090">
            <v>0</v>
          </cell>
          <cell r="DW1090">
            <v>0</v>
          </cell>
          <cell r="DX1090">
            <v>0</v>
          </cell>
          <cell r="DY1090">
            <v>0</v>
          </cell>
          <cell r="DZ1090">
            <v>0</v>
          </cell>
          <cell r="EA1090">
            <v>0</v>
          </cell>
          <cell r="EB1090">
            <v>0</v>
          </cell>
          <cell r="EC1090">
            <v>0</v>
          </cell>
          <cell r="ED1090">
            <v>0</v>
          </cell>
          <cell r="EE1090">
            <v>0</v>
          </cell>
          <cell r="EF1090">
            <v>0</v>
          </cell>
          <cell r="EG1090">
            <v>0</v>
          </cell>
          <cell r="EH1090">
            <v>0</v>
          </cell>
          <cell r="EI1090">
            <v>0</v>
          </cell>
          <cell r="EJ1090">
            <v>0</v>
          </cell>
          <cell r="EK1090">
            <v>0</v>
          </cell>
          <cell r="EL1090">
            <v>0</v>
          </cell>
          <cell r="EM1090">
            <v>0</v>
          </cell>
          <cell r="EN1090">
            <v>0</v>
          </cell>
        </row>
        <row r="1091">
          <cell r="A1091">
            <v>0</v>
          </cell>
          <cell r="B1091">
            <v>0</v>
          </cell>
          <cell r="C1091">
            <v>0</v>
          </cell>
          <cell r="D1091">
            <v>0</v>
          </cell>
          <cell r="E1091">
            <v>0</v>
          </cell>
          <cell r="F1091">
            <v>0</v>
          </cell>
          <cell r="G1091">
            <v>0</v>
          </cell>
          <cell r="I1091">
            <v>0</v>
          </cell>
          <cell r="J1091">
            <v>0</v>
          </cell>
          <cell r="K1091">
            <v>0</v>
          </cell>
          <cell r="L1091">
            <v>0</v>
          </cell>
          <cell r="M1091">
            <v>0</v>
          </cell>
          <cell r="N1091">
            <v>0</v>
          </cell>
          <cell r="O1091">
            <v>0</v>
          </cell>
          <cell r="P1091">
            <v>0</v>
          </cell>
          <cell r="Q1091">
            <v>0</v>
          </cell>
          <cell r="R1091">
            <v>0</v>
          </cell>
          <cell r="S1091">
            <v>0</v>
          </cell>
          <cell r="T1091">
            <v>0</v>
          </cell>
          <cell r="U1091">
            <v>0</v>
          </cell>
          <cell r="V1091">
            <v>0</v>
          </cell>
          <cell r="W1091">
            <v>0</v>
          </cell>
          <cell r="X1091">
            <v>0</v>
          </cell>
          <cell r="Y1091">
            <v>0</v>
          </cell>
          <cell r="Z1091">
            <v>0</v>
          </cell>
          <cell r="AA1091">
            <v>0</v>
          </cell>
          <cell r="AB1091">
            <v>0</v>
          </cell>
          <cell r="AC1091">
            <v>0</v>
          </cell>
          <cell r="AD1091">
            <v>0</v>
          </cell>
          <cell r="AE1091">
            <v>0</v>
          </cell>
          <cell r="AF1091">
            <v>0</v>
          </cell>
          <cell r="AG1091">
            <v>0</v>
          </cell>
          <cell r="AH1091">
            <v>0</v>
          </cell>
          <cell r="AI1091">
            <v>0</v>
          </cell>
          <cell r="AJ1091">
            <v>0</v>
          </cell>
          <cell r="AK1091">
            <v>0</v>
          </cell>
          <cell r="AL1091">
            <v>0</v>
          </cell>
          <cell r="AM1091">
            <v>0</v>
          </cell>
          <cell r="AN1091">
            <v>0</v>
          </cell>
          <cell r="AO1091">
            <v>0</v>
          </cell>
          <cell r="AP1091">
            <v>0</v>
          </cell>
          <cell r="AQ1091">
            <v>0</v>
          </cell>
          <cell r="AR1091">
            <v>0</v>
          </cell>
          <cell r="AS1091">
            <v>0</v>
          </cell>
          <cell r="AT1091">
            <v>0</v>
          </cell>
          <cell r="AU1091">
            <v>0</v>
          </cell>
          <cell r="AV1091">
            <v>0</v>
          </cell>
          <cell r="AW1091">
            <v>0</v>
          </cell>
          <cell r="AX1091">
            <v>0</v>
          </cell>
          <cell r="AY1091">
            <v>0</v>
          </cell>
          <cell r="AZ1091">
            <v>0</v>
          </cell>
          <cell r="BA1091">
            <v>0</v>
          </cell>
          <cell r="BB1091">
            <v>0</v>
          </cell>
          <cell r="BC1091">
            <v>0</v>
          </cell>
          <cell r="BD1091">
            <v>0</v>
          </cell>
          <cell r="BE1091">
            <v>0</v>
          </cell>
          <cell r="BF1091">
            <v>0</v>
          </cell>
          <cell r="BG1091">
            <v>0</v>
          </cell>
          <cell r="BH1091">
            <v>0</v>
          </cell>
          <cell r="BI1091">
            <v>0</v>
          </cell>
          <cell r="BJ1091">
            <v>0</v>
          </cell>
          <cell r="BK1091">
            <v>0</v>
          </cell>
          <cell r="BL1091">
            <v>0</v>
          </cell>
          <cell r="BM1091">
            <v>0</v>
          </cell>
          <cell r="BN1091">
            <v>0</v>
          </cell>
          <cell r="BO1091">
            <v>0</v>
          </cell>
          <cell r="BP1091">
            <v>0</v>
          </cell>
          <cell r="BQ1091">
            <v>0</v>
          </cell>
          <cell r="BR1091">
            <v>0</v>
          </cell>
          <cell r="BS1091">
            <v>0</v>
          </cell>
          <cell r="BT1091">
            <v>0</v>
          </cell>
          <cell r="BU1091">
            <v>0</v>
          </cell>
          <cell r="BV1091">
            <v>0</v>
          </cell>
          <cell r="BW1091">
            <v>0</v>
          </cell>
          <cell r="BX1091">
            <v>0</v>
          </cell>
          <cell r="BY1091">
            <v>0</v>
          </cell>
          <cell r="BZ1091">
            <v>0</v>
          </cell>
          <cell r="CA1091">
            <v>0</v>
          </cell>
          <cell r="CB1091">
            <v>0</v>
          </cell>
          <cell r="CC1091">
            <v>0</v>
          </cell>
          <cell r="CD1091">
            <v>0</v>
          </cell>
          <cell r="CE1091">
            <v>0</v>
          </cell>
          <cell r="CF1091">
            <v>0</v>
          </cell>
          <cell r="CG1091">
            <v>0</v>
          </cell>
          <cell r="CH1091">
            <v>0</v>
          </cell>
          <cell r="CI1091">
            <v>0</v>
          </cell>
          <cell r="CJ1091">
            <v>0</v>
          </cell>
          <cell r="CK1091">
            <v>0</v>
          </cell>
          <cell r="CL1091">
            <v>0</v>
          </cell>
          <cell r="CM1091">
            <v>0</v>
          </cell>
          <cell r="CN1091">
            <v>0</v>
          </cell>
          <cell r="CO1091">
            <v>0</v>
          </cell>
          <cell r="CP1091">
            <v>0</v>
          </cell>
          <cell r="CQ1091">
            <v>0</v>
          </cell>
          <cell r="CR1091">
            <v>0</v>
          </cell>
          <cell r="CS1091">
            <v>0</v>
          </cell>
          <cell r="CT1091">
            <v>0</v>
          </cell>
          <cell r="CU1091">
            <v>0</v>
          </cell>
          <cell r="CV1091">
            <v>0</v>
          </cell>
          <cell r="CW1091">
            <v>0</v>
          </cell>
          <cell r="CX1091">
            <v>0</v>
          </cell>
          <cell r="CY1091">
            <v>0</v>
          </cell>
          <cell r="CZ1091">
            <v>0</v>
          </cell>
          <cell r="DA1091">
            <v>0</v>
          </cell>
          <cell r="DB1091">
            <v>0</v>
          </cell>
          <cell r="DC1091">
            <v>0</v>
          </cell>
          <cell r="DD1091">
            <v>0</v>
          </cell>
          <cell r="DE1091">
            <v>0</v>
          </cell>
          <cell r="DF1091">
            <v>0</v>
          </cell>
          <cell r="DG1091">
            <v>0</v>
          </cell>
          <cell r="DH1091">
            <v>0</v>
          </cell>
          <cell r="DI1091">
            <v>0</v>
          </cell>
          <cell r="DJ1091">
            <v>0</v>
          </cell>
          <cell r="DK1091">
            <v>0</v>
          </cell>
          <cell r="DL1091">
            <v>0</v>
          </cell>
          <cell r="DM1091">
            <v>0</v>
          </cell>
          <cell r="DN1091">
            <v>0</v>
          </cell>
          <cell r="DO1091">
            <v>0</v>
          </cell>
          <cell r="DP1091">
            <v>0</v>
          </cell>
          <cell r="DQ1091">
            <v>0</v>
          </cell>
          <cell r="DR1091">
            <v>0</v>
          </cell>
          <cell r="DS1091">
            <v>0</v>
          </cell>
          <cell r="DT1091">
            <v>0</v>
          </cell>
          <cell r="DU1091">
            <v>0</v>
          </cell>
          <cell r="DV1091">
            <v>0</v>
          </cell>
          <cell r="DW1091">
            <v>0</v>
          </cell>
          <cell r="DX1091">
            <v>0</v>
          </cell>
          <cell r="DY1091">
            <v>0</v>
          </cell>
          <cell r="DZ1091">
            <v>0</v>
          </cell>
          <cell r="EA1091">
            <v>0</v>
          </cell>
          <cell r="EB1091">
            <v>0</v>
          </cell>
          <cell r="EC1091">
            <v>0</v>
          </cell>
          <cell r="ED1091">
            <v>0</v>
          </cell>
          <cell r="EE1091">
            <v>0</v>
          </cell>
          <cell r="EF1091">
            <v>0</v>
          </cell>
          <cell r="EG1091">
            <v>0</v>
          </cell>
          <cell r="EH1091">
            <v>0</v>
          </cell>
          <cell r="EI1091">
            <v>0</v>
          </cell>
          <cell r="EJ1091">
            <v>0</v>
          </cell>
          <cell r="EK1091">
            <v>0</v>
          </cell>
          <cell r="EL1091">
            <v>0</v>
          </cell>
          <cell r="EM1091">
            <v>0</v>
          </cell>
          <cell r="EN1091">
            <v>0</v>
          </cell>
        </row>
        <row r="1092">
          <cell r="A1092">
            <v>0</v>
          </cell>
          <cell r="B1092">
            <v>0</v>
          </cell>
          <cell r="C1092">
            <v>0</v>
          </cell>
          <cell r="D1092">
            <v>0</v>
          </cell>
          <cell r="E1092">
            <v>0</v>
          </cell>
          <cell r="F1092">
            <v>0</v>
          </cell>
          <cell r="G1092">
            <v>0</v>
          </cell>
          <cell r="I1092">
            <v>0</v>
          </cell>
          <cell r="J1092">
            <v>0</v>
          </cell>
          <cell r="K1092">
            <v>0</v>
          </cell>
          <cell r="L1092">
            <v>0</v>
          </cell>
          <cell r="M1092">
            <v>0</v>
          </cell>
          <cell r="N1092">
            <v>0</v>
          </cell>
          <cell r="O1092">
            <v>0</v>
          </cell>
          <cell r="P1092">
            <v>0</v>
          </cell>
          <cell r="Q1092">
            <v>0</v>
          </cell>
          <cell r="R1092">
            <v>0</v>
          </cell>
          <cell r="S1092">
            <v>0</v>
          </cell>
          <cell r="T1092">
            <v>0</v>
          </cell>
          <cell r="U1092">
            <v>0</v>
          </cell>
          <cell r="V1092">
            <v>0</v>
          </cell>
          <cell r="W1092">
            <v>0</v>
          </cell>
          <cell r="X1092">
            <v>0</v>
          </cell>
          <cell r="Y1092">
            <v>0</v>
          </cell>
          <cell r="Z1092">
            <v>0</v>
          </cell>
          <cell r="AA1092">
            <v>0</v>
          </cell>
          <cell r="AB1092">
            <v>0</v>
          </cell>
          <cell r="AC1092">
            <v>0</v>
          </cell>
          <cell r="AD1092">
            <v>0</v>
          </cell>
          <cell r="AE1092">
            <v>0</v>
          </cell>
          <cell r="AF1092">
            <v>0</v>
          </cell>
          <cell r="AG1092">
            <v>0</v>
          </cell>
          <cell r="AH1092">
            <v>0</v>
          </cell>
          <cell r="AI1092">
            <v>0</v>
          </cell>
          <cell r="AJ1092">
            <v>0</v>
          </cell>
          <cell r="AK1092">
            <v>0</v>
          </cell>
          <cell r="AL1092">
            <v>0</v>
          </cell>
          <cell r="AM1092">
            <v>0</v>
          </cell>
          <cell r="AN1092">
            <v>0</v>
          </cell>
          <cell r="AO1092">
            <v>0</v>
          </cell>
          <cell r="AP1092">
            <v>0</v>
          </cell>
          <cell r="AQ1092">
            <v>0</v>
          </cell>
          <cell r="AR1092">
            <v>0</v>
          </cell>
          <cell r="AS1092">
            <v>0</v>
          </cell>
          <cell r="AT1092">
            <v>0</v>
          </cell>
          <cell r="AU1092">
            <v>0</v>
          </cell>
          <cell r="AV1092">
            <v>0</v>
          </cell>
          <cell r="AW1092">
            <v>0</v>
          </cell>
          <cell r="AX1092">
            <v>0</v>
          </cell>
          <cell r="AY1092">
            <v>0</v>
          </cell>
          <cell r="AZ1092">
            <v>0</v>
          </cell>
          <cell r="BA1092">
            <v>0</v>
          </cell>
          <cell r="BB1092">
            <v>0</v>
          </cell>
          <cell r="BC1092">
            <v>0</v>
          </cell>
          <cell r="BD1092">
            <v>0</v>
          </cell>
          <cell r="BE1092">
            <v>0</v>
          </cell>
          <cell r="BF1092">
            <v>0</v>
          </cell>
          <cell r="BG1092">
            <v>0</v>
          </cell>
          <cell r="BH1092">
            <v>0</v>
          </cell>
          <cell r="BI1092">
            <v>0</v>
          </cell>
          <cell r="BJ1092">
            <v>0</v>
          </cell>
          <cell r="BK1092">
            <v>0</v>
          </cell>
          <cell r="BL1092">
            <v>0</v>
          </cell>
          <cell r="BM1092">
            <v>0</v>
          </cell>
          <cell r="BN1092">
            <v>0</v>
          </cell>
          <cell r="BO1092">
            <v>0</v>
          </cell>
          <cell r="BP1092">
            <v>0</v>
          </cell>
          <cell r="BQ1092">
            <v>0</v>
          </cell>
          <cell r="BR1092">
            <v>0</v>
          </cell>
          <cell r="BS1092">
            <v>0</v>
          </cell>
          <cell r="BT1092">
            <v>0</v>
          </cell>
          <cell r="BU1092">
            <v>0</v>
          </cell>
          <cell r="BV1092">
            <v>0</v>
          </cell>
          <cell r="BW1092">
            <v>0</v>
          </cell>
          <cell r="BX1092">
            <v>0</v>
          </cell>
          <cell r="BY1092">
            <v>0</v>
          </cell>
          <cell r="BZ1092">
            <v>0</v>
          </cell>
          <cell r="CA1092">
            <v>0</v>
          </cell>
          <cell r="CB1092">
            <v>0</v>
          </cell>
          <cell r="CC1092">
            <v>0</v>
          </cell>
          <cell r="CD1092">
            <v>0</v>
          </cell>
          <cell r="CE1092">
            <v>0</v>
          </cell>
          <cell r="CF1092">
            <v>0</v>
          </cell>
          <cell r="CG1092">
            <v>0</v>
          </cell>
          <cell r="CH1092">
            <v>0</v>
          </cell>
          <cell r="CI1092">
            <v>0</v>
          </cell>
          <cell r="CJ1092">
            <v>0</v>
          </cell>
          <cell r="CK1092">
            <v>0</v>
          </cell>
          <cell r="CL1092">
            <v>0</v>
          </cell>
          <cell r="CM1092">
            <v>0</v>
          </cell>
          <cell r="CN1092">
            <v>0</v>
          </cell>
          <cell r="CO1092">
            <v>0</v>
          </cell>
          <cell r="CP1092">
            <v>0</v>
          </cell>
          <cell r="CQ1092">
            <v>0</v>
          </cell>
          <cell r="CR1092">
            <v>0</v>
          </cell>
          <cell r="CS1092">
            <v>0</v>
          </cell>
          <cell r="CT1092">
            <v>0</v>
          </cell>
          <cell r="CU1092">
            <v>0</v>
          </cell>
          <cell r="CV1092">
            <v>0</v>
          </cell>
          <cell r="CW1092">
            <v>0</v>
          </cell>
          <cell r="CX1092">
            <v>0</v>
          </cell>
          <cell r="CY1092">
            <v>0</v>
          </cell>
          <cell r="CZ1092">
            <v>0</v>
          </cell>
          <cell r="DA1092">
            <v>0</v>
          </cell>
          <cell r="DB1092">
            <v>0</v>
          </cell>
          <cell r="DC1092">
            <v>0</v>
          </cell>
          <cell r="DD1092">
            <v>0</v>
          </cell>
          <cell r="DE1092">
            <v>0</v>
          </cell>
          <cell r="DF1092">
            <v>0</v>
          </cell>
          <cell r="DG1092">
            <v>0</v>
          </cell>
          <cell r="DH1092">
            <v>0</v>
          </cell>
          <cell r="DI1092">
            <v>0</v>
          </cell>
          <cell r="DJ1092">
            <v>0</v>
          </cell>
          <cell r="DK1092">
            <v>0</v>
          </cell>
          <cell r="DL1092">
            <v>0</v>
          </cell>
          <cell r="DM1092">
            <v>0</v>
          </cell>
          <cell r="DN1092">
            <v>0</v>
          </cell>
          <cell r="DO1092">
            <v>0</v>
          </cell>
          <cell r="DP1092">
            <v>0</v>
          </cell>
          <cell r="DQ1092">
            <v>0</v>
          </cell>
          <cell r="DR1092">
            <v>0</v>
          </cell>
          <cell r="DS1092">
            <v>0</v>
          </cell>
          <cell r="DT1092">
            <v>0</v>
          </cell>
          <cell r="DU1092">
            <v>0</v>
          </cell>
          <cell r="DV1092">
            <v>0</v>
          </cell>
          <cell r="DW1092">
            <v>0</v>
          </cell>
          <cell r="DX1092">
            <v>0</v>
          </cell>
          <cell r="DY1092">
            <v>0</v>
          </cell>
          <cell r="DZ1092">
            <v>0</v>
          </cell>
          <cell r="EA1092">
            <v>0</v>
          </cell>
          <cell r="EB1092">
            <v>0</v>
          </cell>
          <cell r="EC1092">
            <v>0</v>
          </cell>
          <cell r="ED1092">
            <v>0</v>
          </cell>
          <cell r="EE1092">
            <v>0</v>
          </cell>
          <cell r="EF1092">
            <v>0</v>
          </cell>
          <cell r="EG1092">
            <v>0</v>
          </cell>
          <cell r="EH1092">
            <v>0</v>
          </cell>
          <cell r="EI1092">
            <v>0</v>
          </cell>
          <cell r="EJ1092">
            <v>0</v>
          </cell>
          <cell r="EK1092">
            <v>0</v>
          </cell>
          <cell r="EL1092">
            <v>0</v>
          </cell>
          <cell r="EM1092">
            <v>0</v>
          </cell>
          <cell r="EN1092">
            <v>0</v>
          </cell>
        </row>
        <row r="1093">
          <cell r="A1093">
            <v>0</v>
          </cell>
          <cell r="B1093">
            <v>0</v>
          </cell>
          <cell r="C1093">
            <v>0</v>
          </cell>
          <cell r="D1093">
            <v>0</v>
          </cell>
          <cell r="E1093">
            <v>0</v>
          </cell>
          <cell r="F1093">
            <v>0</v>
          </cell>
          <cell r="G1093">
            <v>0</v>
          </cell>
          <cell r="I1093">
            <v>0</v>
          </cell>
          <cell r="J1093">
            <v>0</v>
          </cell>
          <cell r="K1093">
            <v>0</v>
          </cell>
          <cell r="L1093">
            <v>0</v>
          </cell>
          <cell r="M1093">
            <v>0</v>
          </cell>
          <cell r="N1093">
            <v>0</v>
          </cell>
          <cell r="O1093">
            <v>0</v>
          </cell>
          <cell r="P1093">
            <v>0</v>
          </cell>
          <cell r="Q1093">
            <v>0</v>
          </cell>
          <cell r="R1093">
            <v>0</v>
          </cell>
          <cell r="S1093">
            <v>0</v>
          </cell>
          <cell r="T1093">
            <v>0</v>
          </cell>
          <cell r="U1093">
            <v>0</v>
          </cell>
          <cell r="V1093">
            <v>0</v>
          </cell>
          <cell r="W1093">
            <v>0</v>
          </cell>
          <cell r="X1093">
            <v>0</v>
          </cell>
          <cell r="Y1093">
            <v>0</v>
          </cell>
          <cell r="Z1093">
            <v>0</v>
          </cell>
          <cell r="AA1093">
            <v>0</v>
          </cell>
          <cell r="AB1093">
            <v>0</v>
          </cell>
          <cell r="AC1093">
            <v>0</v>
          </cell>
          <cell r="AD1093">
            <v>0</v>
          </cell>
          <cell r="AE1093">
            <v>0</v>
          </cell>
          <cell r="AF1093">
            <v>0</v>
          </cell>
          <cell r="AG1093">
            <v>0</v>
          </cell>
          <cell r="AH1093">
            <v>0</v>
          </cell>
          <cell r="AI1093">
            <v>0</v>
          </cell>
          <cell r="AJ1093">
            <v>0</v>
          </cell>
          <cell r="AK1093">
            <v>0</v>
          </cell>
          <cell r="AL1093">
            <v>0</v>
          </cell>
          <cell r="AM1093">
            <v>0</v>
          </cell>
          <cell r="AN1093">
            <v>0</v>
          </cell>
          <cell r="AO1093">
            <v>0</v>
          </cell>
          <cell r="AP1093">
            <v>0</v>
          </cell>
          <cell r="AQ1093">
            <v>0</v>
          </cell>
          <cell r="AR1093">
            <v>0</v>
          </cell>
          <cell r="AS1093">
            <v>0</v>
          </cell>
          <cell r="AT1093">
            <v>0</v>
          </cell>
          <cell r="AU1093">
            <v>0</v>
          </cell>
          <cell r="AV1093">
            <v>0</v>
          </cell>
          <cell r="AW1093">
            <v>0</v>
          </cell>
          <cell r="AX1093">
            <v>0</v>
          </cell>
          <cell r="AY1093">
            <v>0</v>
          </cell>
          <cell r="AZ1093">
            <v>0</v>
          </cell>
          <cell r="BA1093">
            <v>0</v>
          </cell>
          <cell r="BB1093">
            <v>0</v>
          </cell>
          <cell r="BC1093">
            <v>0</v>
          </cell>
          <cell r="BD1093">
            <v>0</v>
          </cell>
          <cell r="BE1093">
            <v>0</v>
          </cell>
          <cell r="BF1093">
            <v>0</v>
          </cell>
          <cell r="BG1093">
            <v>0</v>
          </cell>
          <cell r="BH1093">
            <v>0</v>
          </cell>
          <cell r="BI1093">
            <v>0</v>
          </cell>
          <cell r="BJ1093">
            <v>0</v>
          </cell>
          <cell r="BK1093">
            <v>0</v>
          </cell>
          <cell r="BL1093">
            <v>0</v>
          </cell>
          <cell r="BM1093">
            <v>0</v>
          </cell>
          <cell r="BN1093">
            <v>0</v>
          </cell>
          <cell r="BO1093">
            <v>0</v>
          </cell>
          <cell r="BP1093">
            <v>0</v>
          </cell>
          <cell r="BQ1093">
            <v>0</v>
          </cell>
          <cell r="BR1093">
            <v>0</v>
          </cell>
          <cell r="BS1093">
            <v>0</v>
          </cell>
          <cell r="BT1093">
            <v>0</v>
          </cell>
          <cell r="BU1093">
            <v>0</v>
          </cell>
          <cell r="BV1093">
            <v>0</v>
          </cell>
          <cell r="BW1093">
            <v>0</v>
          </cell>
          <cell r="BX1093">
            <v>0</v>
          </cell>
          <cell r="BY1093">
            <v>0</v>
          </cell>
          <cell r="BZ1093">
            <v>0</v>
          </cell>
          <cell r="CA1093">
            <v>0</v>
          </cell>
          <cell r="CB1093">
            <v>0</v>
          </cell>
          <cell r="CC1093">
            <v>0</v>
          </cell>
          <cell r="CD1093">
            <v>0</v>
          </cell>
          <cell r="CE1093">
            <v>0</v>
          </cell>
          <cell r="CF1093">
            <v>0</v>
          </cell>
          <cell r="CG1093">
            <v>0</v>
          </cell>
          <cell r="CH1093">
            <v>0</v>
          </cell>
          <cell r="CI1093">
            <v>0</v>
          </cell>
          <cell r="CJ1093">
            <v>0</v>
          </cell>
          <cell r="CK1093">
            <v>0</v>
          </cell>
          <cell r="CL1093">
            <v>0</v>
          </cell>
          <cell r="CM1093">
            <v>0</v>
          </cell>
          <cell r="CN1093">
            <v>0</v>
          </cell>
          <cell r="CO1093">
            <v>0</v>
          </cell>
          <cell r="CP1093">
            <v>0</v>
          </cell>
          <cell r="CQ1093">
            <v>0</v>
          </cell>
          <cell r="CR1093">
            <v>0</v>
          </cell>
          <cell r="CS1093">
            <v>0</v>
          </cell>
          <cell r="CT1093">
            <v>0</v>
          </cell>
          <cell r="CU1093">
            <v>0</v>
          </cell>
          <cell r="CV1093">
            <v>0</v>
          </cell>
          <cell r="CW1093">
            <v>0</v>
          </cell>
          <cell r="CX1093">
            <v>0</v>
          </cell>
          <cell r="CY1093">
            <v>0</v>
          </cell>
          <cell r="CZ1093">
            <v>0</v>
          </cell>
          <cell r="DA1093">
            <v>0</v>
          </cell>
          <cell r="DB1093">
            <v>0</v>
          </cell>
          <cell r="DC1093">
            <v>0</v>
          </cell>
          <cell r="DD1093">
            <v>0</v>
          </cell>
          <cell r="DE1093">
            <v>0</v>
          </cell>
          <cell r="DF1093">
            <v>0</v>
          </cell>
          <cell r="DG1093">
            <v>0</v>
          </cell>
          <cell r="DH1093">
            <v>0</v>
          </cell>
          <cell r="DI1093">
            <v>0</v>
          </cell>
          <cell r="DJ1093">
            <v>0</v>
          </cell>
          <cell r="DK1093">
            <v>0</v>
          </cell>
          <cell r="DL1093">
            <v>0</v>
          </cell>
          <cell r="DM1093">
            <v>0</v>
          </cell>
          <cell r="DN1093">
            <v>0</v>
          </cell>
          <cell r="DO1093">
            <v>0</v>
          </cell>
          <cell r="DP1093">
            <v>0</v>
          </cell>
          <cell r="DQ1093">
            <v>0</v>
          </cell>
          <cell r="DR1093">
            <v>0</v>
          </cell>
          <cell r="DS1093">
            <v>0</v>
          </cell>
          <cell r="DT1093">
            <v>0</v>
          </cell>
          <cell r="DU1093">
            <v>0</v>
          </cell>
          <cell r="DV1093">
            <v>0</v>
          </cell>
          <cell r="DW1093">
            <v>0</v>
          </cell>
          <cell r="DX1093">
            <v>0</v>
          </cell>
          <cell r="DY1093">
            <v>0</v>
          </cell>
          <cell r="DZ1093">
            <v>0</v>
          </cell>
          <cell r="EA1093">
            <v>0</v>
          </cell>
          <cell r="EB1093">
            <v>0</v>
          </cell>
          <cell r="EC1093">
            <v>0</v>
          </cell>
          <cell r="ED1093">
            <v>0</v>
          </cell>
          <cell r="EE1093">
            <v>0</v>
          </cell>
          <cell r="EF1093">
            <v>0</v>
          </cell>
          <cell r="EG1093">
            <v>0</v>
          </cell>
          <cell r="EH1093">
            <v>0</v>
          </cell>
          <cell r="EI1093">
            <v>0</v>
          </cell>
          <cell r="EJ1093">
            <v>0</v>
          </cell>
          <cell r="EK1093">
            <v>0</v>
          </cell>
          <cell r="EL1093">
            <v>0</v>
          </cell>
          <cell r="EM1093">
            <v>0</v>
          </cell>
          <cell r="EN1093">
            <v>0</v>
          </cell>
        </row>
        <row r="1094">
          <cell r="A1094">
            <v>0</v>
          </cell>
          <cell r="B1094">
            <v>0</v>
          </cell>
          <cell r="C1094">
            <v>0</v>
          </cell>
          <cell r="D1094">
            <v>0</v>
          </cell>
          <cell r="E1094">
            <v>0</v>
          </cell>
          <cell r="F1094">
            <v>0</v>
          </cell>
          <cell r="G1094">
            <v>0</v>
          </cell>
          <cell r="I1094">
            <v>0</v>
          </cell>
          <cell r="J1094">
            <v>0</v>
          </cell>
          <cell r="K1094">
            <v>0</v>
          </cell>
          <cell r="L1094">
            <v>0</v>
          </cell>
          <cell r="M1094">
            <v>0</v>
          </cell>
          <cell r="N1094">
            <v>0</v>
          </cell>
          <cell r="O1094">
            <v>0</v>
          </cell>
          <cell r="P1094">
            <v>0</v>
          </cell>
          <cell r="Q1094">
            <v>0</v>
          </cell>
          <cell r="R1094">
            <v>0</v>
          </cell>
          <cell r="S1094">
            <v>0</v>
          </cell>
          <cell r="T1094">
            <v>0</v>
          </cell>
          <cell r="U1094">
            <v>0</v>
          </cell>
          <cell r="V1094">
            <v>0</v>
          </cell>
          <cell r="W1094">
            <v>0</v>
          </cell>
          <cell r="X1094">
            <v>0</v>
          </cell>
          <cell r="Y1094">
            <v>0</v>
          </cell>
          <cell r="Z1094">
            <v>0</v>
          </cell>
          <cell r="AA1094">
            <v>0</v>
          </cell>
          <cell r="AB1094">
            <v>0</v>
          </cell>
          <cell r="AC1094">
            <v>0</v>
          </cell>
          <cell r="AD1094">
            <v>0</v>
          </cell>
          <cell r="AE1094">
            <v>0</v>
          </cell>
          <cell r="AF1094">
            <v>0</v>
          </cell>
          <cell r="AG1094">
            <v>0</v>
          </cell>
          <cell r="AH1094">
            <v>0</v>
          </cell>
          <cell r="AI1094">
            <v>0</v>
          </cell>
          <cell r="AJ1094">
            <v>0</v>
          </cell>
          <cell r="AK1094">
            <v>0</v>
          </cell>
          <cell r="AL1094">
            <v>0</v>
          </cell>
          <cell r="AM1094">
            <v>0</v>
          </cell>
          <cell r="AN1094">
            <v>0</v>
          </cell>
          <cell r="AO1094">
            <v>0</v>
          </cell>
          <cell r="AP1094">
            <v>0</v>
          </cell>
          <cell r="AQ1094">
            <v>0</v>
          </cell>
          <cell r="AR1094">
            <v>0</v>
          </cell>
          <cell r="AS1094">
            <v>0</v>
          </cell>
          <cell r="AT1094">
            <v>0</v>
          </cell>
          <cell r="AU1094">
            <v>0</v>
          </cell>
          <cell r="AV1094">
            <v>0</v>
          </cell>
          <cell r="AW1094">
            <v>0</v>
          </cell>
          <cell r="AX1094">
            <v>0</v>
          </cell>
          <cell r="AY1094">
            <v>0</v>
          </cell>
          <cell r="AZ1094">
            <v>0</v>
          </cell>
          <cell r="BA1094">
            <v>0</v>
          </cell>
          <cell r="BB1094">
            <v>0</v>
          </cell>
          <cell r="BC1094">
            <v>0</v>
          </cell>
          <cell r="BD1094">
            <v>0</v>
          </cell>
          <cell r="BE1094">
            <v>0</v>
          </cell>
          <cell r="BF1094">
            <v>0</v>
          </cell>
          <cell r="BG1094">
            <v>0</v>
          </cell>
          <cell r="BH1094">
            <v>0</v>
          </cell>
          <cell r="BI1094">
            <v>0</v>
          </cell>
          <cell r="BJ1094">
            <v>0</v>
          </cell>
          <cell r="BK1094">
            <v>0</v>
          </cell>
          <cell r="BL1094">
            <v>0</v>
          </cell>
          <cell r="BM1094">
            <v>0</v>
          </cell>
          <cell r="BN1094">
            <v>0</v>
          </cell>
          <cell r="BO1094">
            <v>0</v>
          </cell>
          <cell r="BP1094">
            <v>0</v>
          </cell>
          <cell r="BQ1094">
            <v>0</v>
          </cell>
          <cell r="BR1094">
            <v>0</v>
          </cell>
          <cell r="BS1094">
            <v>0</v>
          </cell>
          <cell r="BT1094">
            <v>0</v>
          </cell>
          <cell r="BU1094">
            <v>0</v>
          </cell>
          <cell r="BV1094">
            <v>0</v>
          </cell>
          <cell r="BW1094">
            <v>0</v>
          </cell>
          <cell r="BX1094">
            <v>0</v>
          </cell>
          <cell r="BY1094">
            <v>0</v>
          </cell>
          <cell r="BZ1094">
            <v>0</v>
          </cell>
          <cell r="CA1094">
            <v>0</v>
          </cell>
          <cell r="CB1094">
            <v>0</v>
          </cell>
          <cell r="CC1094">
            <v>0</v>
          </cell>
          <cell r="CD1094">
            <v>0</v>
          </cell>
          <cell r="CE1094">
            <v>0</v>
          </cell>
          <cell r="CF1094">
            <v>0</v>
          </cell>
          <cell r="CG1094">
            <v>0</v>
          </cell>
          <cell r="CH1094">
            <v>0</v>
          </cell>
          <cell r="CI1094">
            <v>0</v>
          </cell>
          <cell r="CJ1094">
            <v>0</v>
          </cell>
          <cell r="CK1094">
            <v>0</v>
          </cell>
          <cell r="CL1094">
            <v>0</v>
          </cell>
          <cell r="CM1094">
            <v>0</v>
          </cell>
          <cell r="CN1094">
            <v>0</v>
          </cell>
          <cell r="CO1094">
            <v>0</v>
          </cell>
          <cell r="CP1094">
            <v>0</v>
          </cell>
          <cell r="CQ1094">
            <v>0</v>
          </cell>
          <cell r="CR1094">
            <v>0</v>
          </cell>
          <cell r="CS1094">
            <v>0</v>
          </cell>
          <cell r="CT1094">
            <v>0</v>
          </cell>
          <cell r="CU1094">
            <v>0</v>
          </cell>
          <cell r="CV1094">
            <v>0</v>
          </cell>
          <cell r="CW1094">
            <v>0</v>
          </cell>
          <cell r="CX1094">
            <v>0</v>
          </cell>
          <cell r="CY1094">
            <v>0</v>
          </cell>
          <cell r="CZ1094">
            <v>0</v>
          </cell>
          <cell r="DA1094">
            <v>0</v>
          </cell>
          <cell r="DB1094">
            <v>0</v>
          </cell>
          <cell r="DC1094">
            <v>0</v>
          </cell>
          <cell r="DD1094">
            <v>0</v>
          </cell>
          <cell r="DE1094">
            <v>0</v>
          </cell>
          <cell r="DF1094">
            <v>0</v>
          </cell>
          <cell r="DG1094">
            <v>0</v>
          </cell>
          <cell r="DH1094">
            <v>0</v>
          </cell>
          <cell r="DI1094">
            <v>0</v>
          </cell>
          <cell r="DJ1094">
            <v>0</v>
          </cell>
          <cell r="DK1094">
            <v>0</v>
          </cell>
          <cell r="DL1094">
            <v>0</v>
          </cell>
          <cell r="DM1094">
            <v>0</v>
          </cell>
          <cell r="DN1094">
            <v>0</v>
          </cell>
          <cell r="DO1094">
            <v>0</v>
          </cell>
          <cell r="DP1094">
            <v>0</v>
          </cell>
          <cell r="DQ1094">
            <v>0</v>
          </cell>
          <cell r="DR1094">
            <v>0</v>
          </cell>
          <cell r="DS1094">
            <v>0</v>
          </cell>
          <cell r="DT1094">
            <v>0</v>
          </cell>
          <cell r="DU1094">
            <v>0</v>
          </cell>
          <cell r="DV1094">
            <v>0</v>
          </cell>
          <cell r="DW1094">
            <v>0</v>
          </cell>
          <cell r="DX1094">
            <v>0</v>
          </cell>
          <cell r="DY1094">
            <v>0</v>
          </cell>
          <cell r="DZ1094">
            <v>0</v>
          </cell>
          <cell r="EA1094">
            <v>0</v>
          </cell>
          <cell r="EB1094">
            <v>0</v>
          </cell>
          <cell r="EC1094">
            <v>0</v>
          </cell>
          <cell r="ED1094">
            <v>0</v>
          </cell>
          <cell r="EE1094">
            <v>0</v>
          </cell>
          <cell r="EF1094">
            <v>0</v>
          </cell>
          <cell r="EG1094">
            <v>0</v>
          </cell>
          <cell r="EH1094">
            <v>0</v>
          </cell>
          <cell r="EI1094">
            <v>0</v>
          </cell>
          <cell r="EJ1094">
            <v>0</v>
          </cell>
          <cell r="EK1094">
            <v>0</v>
          </cell>
          <cell r="EL1094">
            <v>0</v>
          </cell>
          <cell r="EM1094">
            <v>0</v>
          </cell>
          <cell r="EN1094">
            <v>0</v>
          </cell>
        </row>
        <row r="1095">
          <cell r="A1095">
            <v>0</v>
          </cell>
          <cell r="B1095">
            <v>0</v>
          </cell>
          <cell r="C1095">
            <v>0</v>
          </cell>
          <cell r="D1095">
            <v>0</v>
          </cell>
          <cell r="E1095">
            <v>0</v>
          </cell>
          <cell r="F1095">
            <v>0</v>
          </cell>
          <cell r="G1095">
            <v>0</v>
          </cell>
          <cell r="I1095">
            <v>0</v>
          </cell>
          <cell r="J1095">
            <v>0</v>
          </cell>
          <cell r="K1095">
            <v>0</v>
          </cell>
          <cell r="L1095">
            <v>0</v>
          </cell>
          <cell r="M1095">
            <v>0</v>
          </cell>
          <cell r="N1095">
            <v>0</v>
          </cell>
          <cell r="O1095">
            <v>0</v>
          </cell>
          <cell r="P1095">
            <v>0</v>
          </cell>
          <cell r="Q1095">
            <v>0</v>
          </cell>
          <cell r="R1095">
            <v>0</v>
          </cell>
          <cell r="S1095">
            <v>0</v>
          </cell>
          <cell r="T1095">
            <v>0</v>
          </cell>
          <cell r="U1095">
            <v>0</v>
          </cell>
          <cell r="V1095">
            <v>0</v>
          </cell>
          <cell r="W1095">
            <v>0</v>
          </cell>
          <cell r="X1095">
            <v>0</v>
          </cell>
          <cell r="Y1095">
            <v>0</v>
          </cell>
          <cell r="Z1095">
            <v>0</v>
          </cell>
          <cell r="AA1095">
            <v>0</v>
          </cell>
          <cell r="AB1095">
            <v>0</v>
          </cell>
          <cell r="AC1095">
            <v>0</v>
          </cell>
          <cell r="AD1095">
            <v>0</v>
          </cell>
          <cell r="AE1095">
            <v>0</v>
          </cell>
          <cell r="AF1095">
            <v>0</v>
          </cell>
          <cell r="AG1095">
            <v>0</v>
          </cell>
          <cell r="AH1095">
            <v>0</v>
          </cell>
          <cell r="AI1095">
            <v>0</v>
          </cell>
          <cell r="AJ1095">
            <v>0</v>
          </cell>
          <cell r="AK1095">
            <v>0</v>
          </cell>
          <cell r="AL1095">
            <v>0</v>
          </cell>
          <cell r="AM1095">
            <v>0</v>
          </cell>
          <cell r="AN1095">
            <v>0</v>
          </cell>
          <cell r="AO1095">
            <v>0</v>
          </cell>
          <cell r="AP1095">
            <v>0</v>
          </cell>
          <cell r="AQ1095">
            <v>0</v>
          </cell>
          <cell r="AR1095">
            <v>0</v>
          </cell>
          <cell r="AS1095">
            <v>0</v>
          </cell>
          <cell r="AT1095">
            <v>0</v>
          </cell>
          <cell r="AU1095">
            <v>0</v>
          </cell>
          <cell r="AV1095">
            <v>0</v>
          </cell>
          <cell r="AW1095">
            <v>0</v>
          </cell>
          <cell r="AX1095">
            <v>0</v>
          </cell>
          <cell r="AY1095">
            <v>0</v>
          </cell>
          <cell r="AZ1095">
            <v>0</v>
          </cell>
          <cell r="BA1095">
            <v>0</v>
          </cell>
          <cell r="BB1095">
            <v>0</v>
          </cell>
          <cell r="BC1095">
            <v>0</v>
          </cell>
          <cell r="BD1095">
            <v>0</v>
          </cell>
          <cell r="BE1095">
            <v>0</v>
          </cell>
          <cell r="BF1095">
            <v>0</v>
          </cell>
          <cell r="BG1095">
            <v>0</v>
          </cell>
          <cell r="BH1095">
            <v>0</v>
          </cell>
          <cell r="BI1095">
            <v>0</v>
          </cell>
          <cell r="BJ1095">
            <v>0</v>
          </cell>
          <cell r="BK1095">
            <v>0</v>
          </cell>
          <cell r="BL1095">
            <v>0</v>
          </cell>
          <cell r="BM1095">
            <v>0</v>
          </cell>
          <cell r="BN1095">
            <v>0</v>
          </cell>
          <cell r="BO1095">
            <v>0</v>
          </cell>
          <cell r="BP1095">
            <v>0</v>
          </cell>
          <cell r="BQ1095">
            <v>0</v>
          </cell>
          <cell r="BR1095">
            <v>0</v>
          </cell>
          <cell r="BS1095">
            <v>0</v>
          </cell>
          <cell r="BT1095">
            <v>0</v>
          </cell>
          <cell r="BU1095">
            <v>0</v>
          </cell>
          <cell r="BV1095">
            <v>0</v>
          </cell>
          <cell r="BW1095">
            <v>0</v>
          </cell>
          <cell r="BX1095">
            <v>0</v>
          </cell>
          <cell r="BY1095">
            <v>0</v>
          </cell>
          <cell r="BZ1095">
            <v>0</v>
          </cell>
          <cell r="CA1095">
            <v>0</v>
          </cell>
          <cell r="CB1095">
            <v>0</v>
          </cell>
          <cell r="CC1095">
            <v>0</v>
          </cell>
          <cell r="CD1095">
            <v>0</v>
          </cell>
          <cell r="CE1095">
            <v>0</v>
          </cell>
          <cell r="CF1095">
            <v>0</v>
          </cell>
          <cell r="CG1095">
            <v>0</v>
          </cell>
          <cell r="CH1095">
            <v>0</v>
          </cell>
          <cell r="CI1095">
            <v>0</v>
          </cell>
          <cell r="CJ1095">
            <v>0</v>
          </cell>
          <cell r="CK1095">
            <v>0</v>
          </cell>
          <cell r="CL1095">
            <v>0</v>
          </cell>
          <cell r="CM1095">
            <v>0</v>
          </cell>
          <cell r="CN1095">
            <v>0</v>
          </cell>
          <cell r="CO1095">
            <v>0</v>
          </cell>
          <cell r="CP1095">
            <v>0</v>
          </cell>
          <cell r="CQ1095">
            <v>0</v>
          </cell>
          <cell r="CR1095">
            <v>0</v>
          </cell>
          <cell r="CS1095">
            <v>0</v>
          </cell>
          <cell r="CT1095">
            <v>0</v>
          </cell>
          <cell r="CU1095">
            <v>0</v>
          </cell>
          <cell r="CV1095">
            <v>0</v>
          </cell>
          <cell r="CW1095">
            <v>0</v>
          </cell>
          <cell r="CX1095">
            <v>0</v>
          </cell>
          <cell r="CY1095">
            <v>0</v>
          </cell>
          <cell r="CZ1095">
            <v>0</v>
          </cell>
          <cell r="DA1095">
            <v>0</v>
          </cell>
          <cell r="DB1095">
            <v>0</v>
          </cell>
          <cell r="DC1095">
            <v>0</v>
          </cell>
          <cell r="DD1095">
            <v>0</v>
          </cell>
          <cell r="DE1095">
            <v>0</v>
          </cell>
          <cell r="DF1095">
            <v>0</v>
          </cell>
          <cell r="DG1095">
            <v>0</v>
          </cell>
          <cell r="DH1095">
            <v>0</v>
          </cell>
          <cell r="DI1095">
            <v>0</v>
          </cell>
          <cell r="DJ1095">
            <v>0</v>
          </cell>
          <cell r="DK1095">
            <v>0</v>
          </cell>
          <cell r="DL1095">
            <v>0</v>
          </cell>
          <cell r="DM1095">
            <v>0</v>
          </cell>
          <cell r="DN1095">
            <v>0</v>
          </cell>
          <cell r="DO1095">
            <v>0</v>
          </cell>
          <cell r="DP1095">
            <v>0</v>
          </cell>
          <cell r="DQ1095">
            <v>0</v>
          </cell>
          <cell r="DR1095">
            <v>0</v>
          </cell>
          <cell r="DS1095">
            <v>0</v>
          </cell>
          <cell r="DT1095">
            <v>0</v>
          </cell>
          <cell r="DU1095">
            <v>0</v>
          </cell>
          <cell r="DV1095">
            <v>0</v>
          </cell>
          <cell r="DW1095">
            <v>0</v>
          </cell>
          <cell r="DX1095">
            <v>0</v>
          </cell>
          <cell r="DY1095">
            <v>0</v>
          </cell>
          <cell r="DZ1095">
            <v>0</v>
          </cell>
          <cell r="EA1095">
            <v>0</v>
          </cell>
          <cell r="EB1095">
            <v>0</v>
          </cell>
          <cell r="EC1095">
            <v>0</v>
          </cell>
          <cell r="ED1095">
            <v>0</v>
          </cell>
          <cell r="EE1095">
            <v>0</v>
          </cell>
          <cell r="EF1095">
            <v>0</v>
          </cell>
          <cell r="EG1095">
            <v>0</v>
          </cell>
          <cell r="EH1095">
            <v>0</v>
          </cell>
          <cell r="EI1095">
            <v>0</v>
          </cell>
          <cell r="EJ1095">
            <v>0</v>
          </cell>
          <cell r="EK1095">
            <v>0</v>
          </cell>
          <cell r="EL1095">
            <v>0</v>
          </cell>
          <cell r="EM1095">
            <v>0</v>
          </cell>
          <cell r="EN1095">
            <v>0</v>
          </cell>
        </row>
        <row r="1096">
          <cell r="A1096">
            <v>0</v>
          </cell>
          <cell r="B1096">
            <v>0</v>
          </cell>
          <cell r="C1096">
            <v>0</v>
          </cell>
          <cell r="D1096">
            <v>0</v>
          </cell>
          <cell r="E1096">
            <v>0</v>
          </cell>
          <cell r="F1096">
            <v>0</v>
          </cell>
          <cell r="G1096">
            <v>0</v>
          </cell>
          <cell r="I1096">
            <v>0</v>
          </cell>
          <cell r="J1096">
            <v>0</v>
          </cell>
          <cell r="K1096">
            <v>0</v>
          </cell>
          <cell r="L1096">
            <v>0</v>
          </cell>
          <cell r="M1096">
            <v>0</v>
          </cell>
          <cell r="N1096">
            <v>0</v>
          </cell>
          <cell r="O1096">
            <v>0</v>
          </cell>
          <cell r="P1096">
            <v>0</v>
          </cell>
          <cell r="Q1096">
            <v>0</v>
          </cell>
          <cell r="R1096">
            <v>0</v>
          </cell>
          <cell r="S1096">
            <v>0</v>
          </cell>
          <cell r="T1096">
            <v>0</v>
          </cell>
          <cell r="U1096">
            <v>0</v>
          </cell>
          <cell r="V1096">
            <v>0</v>
          </cell>
          <cell r="W1096">
            <v>0</v>
          </cell>
          <cell r="X1096">
            <v>0</v>
          </cell>
          <cell r="Y1096">
            <v>0</v>
          </cell>
          <cell r="Z1096">
            <v>0</v>
          </cell>
          <cell r="AA1096">
            <v>0</v>
          </cell>
          <cell r="AB1096">
            <v>0</v>
          </cell>
          <cell r="AC1096">
            <v>0</v>
          </cell>
          <cell r="AD1096">
            <v>0</v>
          </cell>
          <cell r="AE1096">
            <v>0</v>
          </cell>
          <cell r="AF1096">
            <v>0</v>
          </cell>
          <cell r="AG1096">
            <v>0</v>
          </cell>
          <cell r="AH1096">
            <v>0</v>
          </cell>
          <cell r="AI1096">
            <v>0</v>
          </cell>
          <cell r="AJ1096">
            <v>0</v>
          </cell>
          <cell r="AK1096">
            <v>0</v>
          </cell>
          <cell r="AL1096">
            <v>0</v>
          </cell>
          <cell r="AM1096">
            <v>0</v>
          </cell>
          <cell r="AN1096">
            <v>0</v>
          </cell>
          <cell r="AO1096">
            <v>0</v>
          </cell>
          <cell r="AP1096">
            <v>0</v>
          </cell>
          <cell r="AQ1096">
            <v>0</v>
          </cell>
          <cell r="AR1096">
            <v>0</v>
          </cell>
          <cell r="AS1096">
            <v>0</v>
          </cell>
          <cell r="AT1096">
            <v>0</v>
          </cell>
          <cell r="AU1096">
            <v>0</v>
          </cell>
          <cell r="AV1096">
            <v>0</v>
          </cell>
          <cell r="AW1096">
            <v>0</v>
          </cell>
          <cell r="AX1096">
            <v>0</v>
          </cell>
          <cell r="AY1096">
            <v>0</v>
          </cell>
          <cell r="AZ1096">
            <v>0</v>
          </cell>
          <cell r="BA1096">
            <v>0</v>
          </cell>
          <cell r="BB1096">
            <v>0</v>
          </cell>
          <cell r="BC1096">
            <v>0</v>
          </cell>
          <cell r="BD1096">
            <v>0</v>
          </cell>
          <cell r="BE1096">
            <v>0</v>
          </cell>
          <cell r="BF1096">
            <v>0</v>
          </cell>
          <cell r="BG1096">
            <v>0</v>
          </cell>
          <cell r="BH1096">
            <v>0</v>
          </cell>
          <cell r="BI1096">
            <v>0</v>
          </cell>
          <cell r="BJ1096">
            <v>0</v>
          </cell>
          <cell r="BK1096">
            <v>0</v>
          </cell>
          <cell r="BL1096">
            <v>0</v>
          </cell>
          <cell r="BM1096">
            <v>0</v>
          </cell>
          <cell r="BN1096">
            <v>0</v>
          </cell>
          <cell r="BO1096">
            <v>0</v>
          </cell>
          <cell r="BP1096">
            <v>0</v>
          </cell>
          <cell r="BQ1096">
            <v>0</v>
          </cell>
          <cell r="BR1096">
            <v>0</v>
          </cell>
          <cell r="BS1096">
            <v>0</v>
          </cell>
          <cell r="BT1096">
            <v>0</v>
          </cell>
          <cell r="BU1096">
            <v>0</v>
          </cell>
          <cell r="BV1096">
            <v>0</v>
          </cell>
          <cell r="BW1096">
            <v>0</v>
          </cell>
          <cell r="BX1096">
            <v>0</v>
          </cell>
          <cell r="BY1096">
            <v>0</v>
          </cell>
          <cell r="BZ1096">
            <v>0</v>
          </cell>
          <cell r="CA1096">
            <v>0</v>
          </cell>
          <cell r="CB1096">
            <v>0</v>
          </cell>
          <cell r="CC1096">
            <v>0</v>
          </cell>
          <cell r="CD1096">
            <v>0</v>
          </cell>
          <cell r="CE1096">
            <v>0</v>
          </cell>
          <cell r="CF1096">
            <v>0</v>
          </cell>
          <cell r="CG1096">
            <v>0</v>
          </cell>
          <cell r="CH1096">
            <v>0</v>
          </cell>
          <cell r="CI1096">
            <v>0</v>
          </cell>
          <cell r="CJ1096">
            <v>0</v>
          </cell>
          <cell r="CK1096">
            <v>0</v>
          </cell>
          <cell r="CL1096">
            <v>0</v>
          </cell>
          <cell r="CM1096">
            <v>0</v>
          </cell>
          <cell r="CN1096">
            <v>0</v>
          </cell>
          <cell r="CO1096">
            <v>0</v>
          </cell>
          <cell r="CP1096">
            <v>0</v>
          </cell>
          <cell r="CQ1096">
            <v>0</v>
          </cell>
          <cell r="CR1096">
            <v>0</v>
          </cell>
          <cell r="CS1096">
            <v>0</v>
          </cell>
          <cell r="CT1096">
            <v>0</v>
          </cell>
          <cell r="CU1096">
            <v>0</v>
          </cell>
          <cell r="CV1096">
            <v>0</v>
          </cell>
          <cell r="CW1096">
            <v>0</v>
          </cell>
          <cell r="CX1096">
            <v>0</v>
          </cell>
          <cell r="CY1096">
            <v>0</v>
          </cell>
          <cell r="CZ1096">
            <v>0</v>
          </cell>
          <cell r="DA1096">
            <v>0</v>
          </cell>
          <cell r="DB1096">
            <v>0</v>
          </cell>
          <cell r="DC1096">
            <v>0</v>
          </cell>
          <cell r="DD1096">
            <v>0</v>
          </cell>
          <cell r="DE1096">
            <v>0</v>
          </cell>
          <cell r="DF1096">
            <v>0</v>
          </cell>
          <cell r="DG1096">
            <v>0</v>
          </cell>
          <cell r="DH1096">
            <v>0</v>
          </cell>
          <cell r="DI1096">
            <v>0</v>
          </cell>
          <cell r="DJ1096">
            <v>0</v>
          </cell>
          <cell r="DK1096">
            <v>0</v>
          </cell>
          <cell r="DL1096">
            <v>0</v>
          </cell>
          <cell r="DM1096">
            <v>0</v>
          </cell>
          <cell r="DN1096">
            <v>0</v>
          </cell>
          <cell r="DO1096">
            <v>0</v>
          </cell>
          <cell r="DP1096">
            <v>0</v>
          </cell>
          <cell r="DQ1096">
            <v>0</v>
          </cell>
          <cell r="DR1096">
            <v>0</v>
          </cell>
          <cell r="DS1096">
            <v>0</v>
          </cell>
          <cell r="DT1096">
            <v>0</v>
          </cell>
          <cell r="DU1096">
            <v>0</v>
          </cell>
          <cell r="DV1096">
            <v>0</v>
          </cell>
          <cell r="DW1096">
            <v>0</v>
          </cell>
          <cell r="DX1096">
            <v>0</v>
          </cell>
          <cell r="DY1096">
            <v>0</v>
          </cell>
          <cell r="DZ1096">
            <v>0</v>
          </cell>
          <cell r="EA1096">
            <v>0</v>
          </cell>
          <cell r="EB1096">
            <v>0</v>
          </cell>
          <cell r="EC1096">
            <v>0</v>
          </cell>
          <cell r="ED1096">
            <v>0</v>
          </cell>
          <cell r="EE1096">
            <v>0</v>
          </cell>
          <cell r="EF1096">
            <v>0</v>
          </cell>
          <cell r="EG1096">
            <v>0</v>
          </cell>
          <cell r="EH1096">
            <v>0</v>
          </cell>
          <cell r="EI1096">
            <v>0</v>
          </cell>
          <cell r="EJ1096">
            <v>0</v>
          </cell>
          <cell r="EK1096">
            <v>0</v>
          </cell>
          <cell r="EL1096">
            <v>0</v>
          </cell>
          <cell r="EM1096">
            <v>0</v>
          </cell>
          <cell r="EN1096">
            <v>0</v>
          </cell>
        </row>
        <row r="1097">
          <cell r="A1097">
            <v>0</v>
          </cell>
          <cell r="B1097">
            <v>0</v>
          </cell>
          <cell r="C1097">
            <v>0</v>
          </cell>
          <cell r="D1097">
            <v>0</v>
          </cell>
          <cell r="E1097">
            <v>0</v>
          </cell>
          <cell r="F1097">
            <v>0</v>
          </cell>
          <cell r="G1097">
            <v>0</v>
          </cell>
          <cell r="I1097">
            <v>0</v>
          </cell>
          <cell r="J1097">
            <v>0</v>
          </cell>
          <cell r="K1097">
            <v>0</v>
          </cell>
          <cell r="L1097">
            <v>0</v>
          </cell>
          <cell r="M1097">
            <v>0</v>
          </cell>
          <cell r="N1097">
            <v>0</v>
          </cell>
          <cell r="O1097">
            <v>0</v>
          </cell>
          <cell r="P1097">
            <v>0</v>
          </cell>
          <cell r="Q1097">
            <v>0</v>
          </cell>
          <cell r="R1097">
            <v>0</v>
          </cell>
          <cell r="S1097">
            <v>0</v>
          </cell>
          <cell r="T1097">
            <v>0</v>
          </cell>
          <cell r="U1097">
            <v>0</v>
          </cell>
          <cell r="V1097">
            <v>0</v>
          </cell>
          <cell r="W1097">
            <v>0</v>
          </cell>
          <cell r="X1097">
            <v>0</v>
          </cell>
          <cell r="Y1097">
            <v>0</v>
          </cell>
          <cell r="Z1097">
            <v>0</v>
          </cell>
          <cell r="AA1097">
            <v>0</v>
          </cell>
          <cell r="AB1097">
            <v>0</v>
          </cell>
          <cell r="AC1097">
            <v>0</v>
          </cell>
          <cell r="AD1097">
            <v>0</v>
          </cell>
          <cell r="AE1097">
            <v>0</v>
          </cell>
          <cell r="AF1097">
            <v>0</v>
          </cell>
          <cell r="AG1097">
            <v>0</v>
          </cell>
          <cell r="AH1097">
            <v>0</v>
          </cell>
          <cell r="AI1097">
            <v>0</v>
          </cell>
          <cell r="AJ1097">
            <v>0</v>
          </cell>
          <cell r="AK1097">
            <v>0</v>
          </cell>
          <cell r="AL1097">
            <v>0</v>
          </cell>
          <cell r="AM1097">
            <v>0</v>
          </cell>
          <cell r="AN1097">
            <v>0</v>
          </cell>
          <cell r="AO1097">
            <v>0</v>
          </cell>
          <cell r="AP1097">
            <v>0</v>
          </cell>
          <cell r="AQ1097">
            <v>0</v>
          </cell>
          <cell r="AR1097">
            <v>0</v>
          </cell>
          <cell r="AS1097">
            <v>0</v>
          </cell>
          <cell r="AT1097">
            <v>0</v>
          </cell>
          <cell r="AU1097">
            <v>0</v>
          </cell>
          <cell r="AV1097">
            <v>0</v>
          </cell>
          <cell r="AW1097">
            <v>0</v>
          </cell>
          <cell r="AX1097">
            <v>0</v>
          </cell>
          <cell r="AY1097">
            <v>0</v>
          </cell>
          <cell r="AZ1097">
            <v>0</v>
          </cell>
          <cell r="BA1097">
            <v>0</v>
          </cell>
          <cell r="BB1097">
            <v>0</v>
          </cell>
          <cell r="BC1097">
            <v>0</v>
          </cell>
          <cell r="BD1097">
            <v>0</v>
          </cell>
          <cell r="BE1097">
            <v>0</v>
          </cell>
          <cell r="BF1097">
            <v>0</v>
          </cell>
          <cell r="BG1097">
            <v>0</v>
          </cell>
          <cell r="BH1097">
            <v>0</v>
          </cell>
          <cell r="BI1097">
            <v>0</v>
          </cell>
          <cell r="BJ1097">
            <v>0</v>
          </cell>
          <cell r="BK1097">
            <v>0</v>
          </cell>
          <cell r="BL1097">
            <v>0</v>
          </cell>
          <cell r="BM1097">
            <v>0</v>
          </cell>
          <cell r="BN1097">
            <v>0</v>
          </cell>
          <cell r="BO1097">
            <v>0</v>
          </cell>
          <cell r="BP1097">
            <v>0</v>
          </cell>
          <cell r="BQ1097">
            <v>0</v>
          </cell>
          <cell r="BR1097">
            <v>0</v>
          </cell>
          <cell r="BS1097">
            <v>0</v>
          </cell>
          <cell r="BT1097">
            <v>0</v>
          </cell>
          <cell r="BU1097">
            <v>0</v>
          </cell>
          <cell r="BV1097">
            <v>0</v>
          </cell>
          <cell r="BW1097">
            <v>0</v>
          </cell>
          <cell r="BX1097">
            <v>0</v>
          </cell>
          <cell r="BY1097">
            <v>0</v>
          </cell>
          <cell r="BZ1097">
            <v>0</v>
          </cell>
          <cell r="CA1097">
            <v>0</v>
          </cell>
          <cell r="CB1097">
            <v>0</v>
          </cell>
          <cell r="CC1097">
            <v>0</v>
          </cell>
          <cell r="CD1097">
            <v>0</v>
          </cell>
          <cell r="CE1097">
            <v>0</v>
          </cell>
          <cell r="CF1097">
            <v>0</v>
          </cell>
          <cell r="CG1097">
            <v>0</v>
          </cell>
          <cell r="CH1097">
            <v>0</v>
          </cell>
          <cell r="CI1097">
            <v>0</v>
          </cell>
          <cell r="CJ1097">
            <v>0</v>
          </cell>
          <cell r="CK1097">
            <v>0</v>
          </cell>
          <cell r="CL1097">
            <v>0</v>
          </cell>
          <cell r="CM1097">
            <v>0</v>
          </cell>
          <cell r="CN1097">
            <v>0</v>
          </cell>
          <cell r="CO1097">
            <v>0</v>
          </cell>
          <cell r="CP1097">
            <v>0</v>
          </cell>
          <cell r="CQ1097">
            <v>0</v>
          </cell>
          <cell r="CR1097">
            <v>0</v>
          </cell>
          <cell r="CS1097">
            <v>0</v>
          </cell>
          <cell r="CT1097">
            <v>0</v>
          </cell>
          <cell r="CU1097">
            <v>0</v>
          </cell>
          <cell r="CV1097">
            <v>0</v>
          </cell>
          <cell r="CW1097">
            <v>0</v>
          </cell>
          <cell r="CX1097">
            <v>0</v>
          </cell>
          <cell r="CY1097">
            <v>0</v>
          </cell>
          <cell r="CZ1097">
            <v>0</v>
          </cell>
          <cell r="DA1097">
            <v>0</v>
          </cell>
          <cell r="DB1097">
            <v>0</v>
          </cell>
          <cell r="DC1097">
            <v>0</v>
          </cell>
          <cell r="DD1097">
            <v>0</v>
          </cell>
          <cell r="DE1097">
            <v>0</v>
          </cell>
          <cell r="DF1097">
            <v>0</v>
          </cell>
          <cell r="DG1097">
            <v>0</v>
          </cell>
          <cell r="DH1097">
            <v>0</v>
          </cell>
          <cell r="DI1097">
            <v>0</v>
          </cell>
          <cell r="DJ1097">
            <v>0</v>
          </cell>
          <cell r="DK1097">
            <v>0</v>
          </cell>
          <cell r="DL1097">
            <v>0</v>
          </cell>
          <cell r="DM1097">
            <v>0</v>
          </cell>
          <cell r="DN1097">
            <v>0</v>
          </cell>
          <cell r="DO1097">
            <v>0</v>
          </cell>
          <cell r="DP1097">
            <v>0</v>
          </cell>
          <cell r="DQ1097">
            <v>0</v>
          </cell>
          <cell r="DR1097">
            <v>0</v>
          </cell>
          <cell r="DS1097">
            <v>0</v>
          </cell>
          <cell r="DT1097">
            <v>0</v>
          </cell>
          <cell r="DU1097">
            <v>0</v>
          </cell>
          <cell r="DV1097">
            <v>0</v>
          </cell>
          <cell r="DW1097">
            <v>0</v>
          </cell>
          <cell r="DX1097">
            <v>0</v>
          </cell>
          <cell r="DY1097">
            <v>0</v>
          </cell>
          <cell r="DZ1097">
            <v>0</v>
          </cell>
          <cell r="EA1097">
            <v>0</v>
          </cell>
          <cell r="EB1097">
            <v>0</v>
          </cell>
          <cell r="EC1097">
            <v>0</v>
          </cell>
          <cell r="ED1097">
            <v>0</v>
          </cell>
          <cell r="EE1097">
            <v>0</v>
          </cell>
          <cell r="EF1097">
            <v>0</v>
          </cell>
          <cell r="EG1097">
            <v>0</v>
          </cell>
          <cell r="EH1097">
            <v>0</v>
          </cell>
          <cell r="EI1097">
            <v>0</v>
          </cell>
          <cell r="EJ1097">
            <v>0</v>
          </cell>
          <cell r="EK1097">
            <v>0</v>
          </cell>
          <cell r="EL1097">
            <v>0</v>
          </cell>
          <cell r="EM1097">
            <v>0</v>
          </cell>
          <cell r="EN1097">
            <v>0</v>
          </cell>
        </row>
        <row r="1098">
          <cell r="A1098">
            <v>0</v>
          </cell>
          <cell r="B1098">
            <v>0</v>
          </cell>
          <cell r="C1098">
            <v>0</v>
          </cell>
          <cell r="D1098">
            <v>0</v>
          </cell>
          <cell r="E1098">
            <v>0</v>
          </cell>
          <cell r="F1098">
            <v>0</v>
          </cell>
          <cell r="G1098">
            <v>0</v>
          </cell>
          <cell r="I1098">
            <v>0</v>
          </cell>
          <cell r="J1098">
            <v>0</v>
          </cell>
          <cell r="K1098">
            <v>0</v>
          </cell>
          <cell r="L1098">
            <v>0</v>
          </cell>
          <cell r="M1098">
            <v>0</v>
          </cell>
          <cell r="N1098">
            <v>0</v>
          </cell>
          <cell r="O1098">
            <v>0</v>
          </cell>
          <cell r="P1098">
            <v>0</v>
          </cell>
          <cell r="Q1098">
            <v>0</v>
          </cell>
          <cell r="R1098">
            <v>0</v>
          </cell>
          <cell r="S1098">
            <v>0</v>
          </cell>
          <cell r="T1098">
            <v>0</v>
          </cell>
          <cell r="U1098">
            <v>0</v>
          </cell>
          <cell r="V1098">
            <v>0</v>
          </cell>
          <cell r="W1098">
            <v>0</v>
          </cell>
          <cell r="X1098">
            <v>0</v>
          </cell>
          <cell r="Y1098">
            <v>0</v>
          </cell>
          <cell r="Z1098">
            <v>0</v>
          </cell>
          <cell r="AA1098">
            <v>0</v>
          </cell>
          <cell r="AB1098">
            <v>0</v>
          </cell>
          <cell r="AC1098">
            <v>0</v>
          </cell>
          <cell r="AD1098">
            <v>0</v>
          </cell>
          <cell r="AE1098">
            <v>0</v>
          </cell>
          <cell r="AF1098">
            <v>0</v>
          </cell>
          <cell r="AG1098">
            <v>0</v>
          </cell>
          <cell r="AH1098">
            <v>0</v>
          </cell>
          <cell r="AI1098">
            <v>0</v>
          </cell>
          <cell r="AJ1098">
            <v>0</v>
          </cell>
          <cell r="AK1098">
            <v>0</v>
          </cell>
          <cell r="AL1098">
            <v>0</v>
          </cell>
          <cell r="AM1098">
            <v>0</v>
          </cell>
          <cell r="AN1098">
            <v>0</v>
          </cell>
          <cell r="AO1098">
            <v>0</v>
          </cell>
          <cell r="AP1098">
            <v>0</v>
          </cell>
          <cell r="AQ1098">
            <v>0</v>
          </cell>
          <cell r="AR1098">
            <v>0</v>
          </cell>
          <cell r="AS1098">
            <v>0</v>
          </cell>
          <cell r="AT1098">
            <v>0</v>
          </cell>
          <cell r="AU1098">
            <v>0</v>
          </cell>
          <cell r="AV1098">
            <v>0</v>
          </cell>
          <cell r="AW1098">
            <v>0</v>
          </cell>
          <cell r="AX1098">
            <v>0</v>
          </cell>
          <cell r="AY1098">
            <v>0</v>
          </cell>
          <cell r="AZ1098">
            <v>0</v>
          </cell>
          <cell r="BA1098">
            <v>0</v>
          </cell>
          <cell r="BB1098">
            <v>0</v>
          </cell>
          <cell r="BC1098">
            <v>0</v>
          </cell>
          <cell r="BD1098">
            <v>0</v>
          </cell>
          <cell r="BE1098">
            <v>0</v>
          </cell>
          <cell r="BF1098">
            <v>0</v>
          </cell>
          <cell r="BG1098">
            <v>0</v>
          </cell>
          <cell r="BH1098">
            <v>0</v>
          </cell>
          <cell r="BI1098">
            <v>0</v>
          </cell>
          <cell r="BJ1098">
            <v>0</v>
          </cell>
          <cell r="BK1098">
            <v>0</v>
          </cell>
          <cell r="BL1098">
            <v>0</v>
          </cell>
          <cell r="BM1098">
            <v>0</v>
          </cell>
          <cell r="BN1098">
            <v>0</v>
          </cell>
          <cell r="BO1098">
            <v>0</v>
          </cell>
          <cell r="BP1098">
            <v>0</v>
          </cell>
          <cell r="BQ1098">
            <v>0</v>
          </cell>
          <cell r="BR1098">
            <v>0</v>
          </cell>
          <cell r="BS1098">
            <v>0</v>
          </cell>
          <cell r="BT1098">
            <v>0</v>
          </cell>
          <cell r="BU1098">
            <v>0</v>
          </cell>
          <cell r="BV1098">
            <v>0</v>
          </cell>
          <cell r="BW1098">
            <v>0</v>
          </cell>
          <cell r="BX1098">
            <v>0</v>
          </cell>
          <cell r="BY1098">
            <v>0</v>
          </cell>
          <cell r="BZ1098">
            <v>0</v>
          </cell>
          <cell r="CA1098">
            <v>0</v>
          </cell>
          <cell r="CB1098">
            <v>0</v>
          </cell>
          <cell r="CC1098">
            <v>0</v>
          </cell>
          <cell r="CD1098">
            <v>0</v>
          </cell>
          <cell r="CE1098">
            <v>0</v>
          </cell>
          <cell r="CF1098">
            <v>0</v>
          </cell>
          <cell r="CG1098">
            <v>0</v>
          </cell>
          <cell r="CH1098">
            <v>0</v>
          </cell>
          <cell r="CI1098">
            <v>0</v>
          </cell>
          <cell r="CJ1098">
            <v>0</v>
          </cell>
          <cell r="CK1098">
            <v>0</v>
          </cell>
          <cell r="CL1098">
            <v>0</v>
          </cell>
          <cell r="CM1098">
            <v>0</v>
          </cell>
          <cell r="CN1098">
            <v>0</v>
          </cell>
          <cell r="CO1098">
            <v>0</v>
          </cell>
          <cell r="CP1098">
            <v>0</v>
          </cell>
          <cell r="CQ1098">
            <v>0</v>
          </cell>
          <cell r="CR1098">
            <v>0</v>
          </cell>
          <cell r="CS1098">
            <v>0</v>
          </cell>
          <cell r="CT1098">
            <v>0</v>
          </cell>
          <cell r="CU1098">
            <v>0</v>
          </cell>
          <cell r="CV1098">
            <v>0</v>
          </cell>
          <cell r="CW1098">
            <v>0</v>
          </cell>
          <cell r="CX1098">
            <v>0</v>
          </cell>
          <cell r="CY1098">
            <v>0</v>
          </cell>
          <cell r="CZ1098">
            <v>0</v>
          </cell>
          <cell r="DA1098">
            <v>0</v>
          </cell>
          <cell r="DB1098">
            <v>0</v>
          </cell>
          <cell r="DC1098">
            <v>0</v>
          </cell>
          <cell r="DD1098">
            <v>0</v>
          </cell>
          <cell r="DE1098">
            <v>0</v>
          </cell>
          <cell r="DF1098">
            <v>0</v>
          </cell>
          <cell r="DG1098">
            <v>0</v>
          </cell>
          <cell r="DH1098">
            <v>0</v>
          </cell>
          <cell r="DI1098">
            <v>0</v>
          </cell>
          <cell r="DJ1098">
            <v>0</v>
          </cell>
          <cell r="DK1098">
            <v>0</v>
          </cell>
          <cell r="DL1098">
            <v>0</v>
          </cell>
          <cell r="DM1098">
            <v>0</v>
          </cell>
          <cell r="DN1098">
            <v>0</v>
          </cell>
          <cell r="DO1098">
            <v>0</v>
          </cell>
          <cell r="DP1098">
            <v>0</v>
          </cell>
          <cell r="DQ1098">
            <v>0</v>
          </cell>
          <cell r="DR1098">
            <v>0</v>
          </cell>
          <cell r="DS1098">
            <v>0</v>
          </cell>
          <cell r="DT1098">
            <v>0</v>
          </cell>
          <cell r="DU1098">
            <v>0</v>
          </cell>
          <cell r="DV1098">
            <v>0</v>
          </cell>
          <cell r="DW1098">
            <v>0</v>
          </cell>
          <cell r="DX1098">
            <v>0</v>
          </cell>
          <cell r="DY1098">
            <v>0</v>
          </cell>
          <cell r="DZ1098">
            <v>0</v>
          </cell>
          <cell r="EA1098">
            <v>0</v>
          </cell>
          <cell r="EB1098">
            <v>0</v>
          </cell>
          <cell r="EC1098">
            <v>0</v>
          </cell>
          <cell r="ED1098">
            <v>0</v>
          </cell>
          <cell r="EE1098">
            <v>0</v>
          </cell>
          <cell r="EF1098">
            <v>0</v>
          </cell>
          <cell r="EG1098">
            <v>0</v>
          </cell>
          <cell r="EH1098">
            <v>0</v>
          </cell>
          <cell r="EI1098">
            <v>0</v>
          </cell>
          <cell r="EJ1098">
            <v>0</v>
          </cell>
          <cell r="EK1098">
            <v>0</v>
          </cell>
          <cell r="EL1098">
            <v>0</v>
          </cell>
          <cell r="EM1098">
            <v>0</v>
          </cell>
          <cell r="EN1098">
            <v>0</v>
          </cell>
        </row>
        <row r="1099">
          <cell r="A1099">
            <v>0</v>
          </cell>
          <cell r="B1099">
            <v>0</v>
          </cell>
          <cell r="C1099">
            <v>0</v>
          </cell>
          <cell r="D1099">
            <v>0</v>
          </cell>
          <cell r="E1099">
            <v>0</v>
          </cell>
          <cell r="F1099">
            <v>0</v>
          </cell>
          <cell r="G1099">
            <v>0</v>
          </cell>
          <cell r="I1099">
            <v>0</v>
          </cell>
          <cell r="J1099">
            <v>0</v>
          </cell>
          <cell r="K1099">
            <v>0</v>
          </cell>
          <cell r="L1099">
            <v>0</v>
          </cell>
          <cell r="M1099">
            <v>0</v>
          </cell>
          <cell r="N1099">
            <v>0</v>
          </cell>
          <cell r="O1099">
            <v>0</v>
          </cell>
          <cell r="P1099">
            <v>0</v>
          </cell>
          <cell r="Q1099">
            <v>0</v>
          </cell>
          <cell r="R1099">
            <v>0</v>
          </cell>
          <cell r="S1099">
            <v>0</v>
          </cell>
          <cell r="T1099">
            <v>0</v>
          </cell>
          <cell r="U1099">
            <v>0</v>
          </cell>
          <cell r="V1099">
            <v>0</v>
          </cell>
          <cell r="W1099">
            <v>0</v>
          </cell>
          <cell r="X1099">
            <v>0</v>
          </cell>
          <cell r="Y1099">
            <v>0</v>
          </cell>
          <cell r="Z1099">
            <v>0</v>
          </cell>
          <cell r="AA1099">
            <v>0</v>
          </cell>
          <cell r="AB1099">
            <v>0</v>
          </cell>
          <cell r="AC1099">
            <v>0</v>
          </cell>
          <cell r="AD1099">
            <v>0</v>
          </cell>
          <cell r="AE1099">
            <v>0</v>
          </cell>
          <cell r="AF1099">
            <v>0</v>
          </cell>
          <cell r="AG1099">
            <v>0</v>
          </cell>
          <cell r="AH1099">
            <v>0</v>
          </cell>
          <cell r="AI1099">
            <v>0</v>
          </cell>
          <cell r="AJ1099">
            <v>0</v>
          </cell>
          <cell r="AK1099">
            <v>0</v>
          </cell>
          <cell r="AL1099">
            <v>0</v>
          </cell>
          <cell r="AM1099">
            <v>0</v>
          </cell>
          <cell r="AN1099">
            <v>0</v>
          </cell>
          <cell r="AO1099">
            <v>0</v>
          </cell>
          <cell r="AP1099">
            <v>0</v>
          </cell>
          <cell r="AQ1099">
            <v>0</v>
          </cell>
          <cell r="AR1099">
            <v>0</v>
          </cell>
          <cell r="AS1099">
            <v>0</v>
          </cell>
          <cell r="AT1099">
            <v>0</v>
          </cell>
          <cell r="AU1099">
            <v>0</v>
          </cell>
          <cell r="AV1099">
            <v>0</v>
          </cell>
          <cell r="AW1099">
            <v>0</v>
          </cell>
          <cell r="AX1099">
            <v>0</v>
          </cell>
          <cell r="AY1099">
            <v>0</v>
          </cell>
          <cell r="AZ1099">
            <v>0</v>
          </cell>
          <cell r="BA1099">
            <v>0</v>
          </cell>
          <cell r="BB1099">
            <v>0</v>
          </cell>
          <cell r="BC1099">
            <v>0</v>
          </cell>
          <cell r="BD1099">
            <v>0</v>
          </cell>
          <cell r="BE1099">
            <v>0</v>
          </cell>
          <cell r="BF1099">
            <v>0</v>
          </cell>
          <cell r="BG1099">
            <v>0</v>
          </cell>
          <cell r="BH1099">
            <v>0</v>
          </cell>
          <cell r="BI1099">
            <v>0</v>
          </cell>
          <cell r="BJ1099">
            <v>0</v>
          </cell>
          <cell r="BK1099">
            <v>0</v>
          </cell>
          <cell r="BL1099">
            <v>0</v>
          </cell>
          <cell r="BM1099">
            <v>0</v>
          </cell>
          <cell r="BN1099">
            <v>0</v>
          </cell>
          <cell r="BO1099">
            <v>0</v>
          </cell>
          <cell r="BP1099">
            <v>0</v>
          </cell>
          <cell r="BQ1099">
            <v>0</v>
          </cell>
          <cell r="BR1099">
            <v>0</v>
          </cell>
          <cell r="BS1099">
            <v>0</v>
          </cell>
          <cell r="BT1099">
            <v>0</v>
          </cell>
          <cell r="BU1099">
            <v>0</v>
          </cell>
          <cell r="BV1099">
            <v>0</v>
          </cell>
          <cell r="BW1099">
            <v>0</v>
          </cell>
          <cell r="BX1099">
            <v>0</v>
          </cell>
          <cell r="BY1099">
            <v>0</v>
          </cell>
          <cell r="BZ1099">
            <v>0</v>
          </cell>
          <cell r="CA1099">
            <v>0</v>
          </cell>
          <cell r="CB1099">
            <v>0</v>
          </cell>
          <cell r="CC1099">
            <v>0</v>
          </cell>
          <cell r="CD1099">
            <v>0</v>
          </cell>
          <cell r="CE1099">
            <v>0</v>
          </cell>
          <cell r="CF1099">
            <v>0</v>
          </cell>
          <cell r="CG1099">
            <v>0</v>
          </cell>
          <cell r="CH1099">
            <v>0</v>
          </cell>
          <cell r="CI1099">
            <v>0</v>
          </cell>
          <cell r="CJ1099">
            <v>0</v>
          </cell>
          <cell r="CK1099">
            <v>0</v>
          </cell>
          <cell r="CL1099">
            <v>0</v>
          </cell>
          <cell r="CM1099">
            <v>0</v>
          </cell>
          <cell r="CN1099">
            <v>0</v>
          </cell>
          <cell r="CO1099">
            <v>0</v>
          </cell>
          <cell r="CP1099">
            <v>0</v>
          </cell>
          <cell r="CQ1099">
            <v>0</v>
          </cell>
          <cell r="CR1099">
            <v>0</v>
          </cell>
          <cell r="CS1099">
            <v>0</v>
          </cell>
          <cell r="CT1099">
            <v>0</v>
          </cell>
          <cell r="CU1099">
            <v>0</v>
          </cell>
          <cell r="CV1099">
            <v>0</v>
          </cell>
          <cell r="CW1099">
            <v>0</v>
          </cell>
          <cell r="CX1099">
            <v>0</v>
          </cell>
          <cell r="CY1099">
            <v>0</v>
          </cell>
          <cell r="CZ1099">
            <v>0</v>
          </cell>
          <cell r="DA1099">
            <v>0</v>
          </cell>
          <cell r="DB1099">
            <v>0</v>
          </cell>
          <cell r="DC1099">
            <v>0</v>
          </cell>
          <cell r="DD1099">
            <v>0</v>
          </cell>
          <cell r="DE1099">
            <v>0</v>
          </cell>
          <cell r="DF1099">
            <v>0</v>
          </cell>
          <cell r="DG1099">
            <v>0</v>
          </cell>
          <cell r="DH1099">
            <v>0</v>
          </cell>
          <cell r="DI1099">
            <v>0</v>
          </cell>
          <cell r="DJ1099">
            <v>0</v>
          </cell>
          <cell r="DK1099">
            <v>0</v>
          </cell>
          <cell r="DL1099">
            <v>0</v>
          </cell>
          <cell r="DM1099">
            <v>0</v>
          </cell>
          <cell r="DN1099">
            <v>0</v>
          </cell>
          <cell r="DO1099">
            <v>0</v>
          </cell>
          <cell r="DP1099">
            <v>0</v>
          </cell>
          <cell r="DQ1099">
            <v>0</v>
          </cell>
          <cell r="DR1099">
            <v>0</v>
          </cell>
          <cell r="DS1099">
            <v>0</v>
          </cell>
          <cell r="DT1099">
            <v>0</v>
          </cell>
          <cell r="DU1099">
            <v>0</v>
          </cell>
          <cell r="DV1099">
            <v>0</v>
          </cell>
          <cell r="DW1099">
            <v>0</v>
          </cell>
          <cell r="DX1099">
            <v>0</v>
          </cell>
          <cell r="DY1099">
            <v>0</v>
          </cell>
          <cell r="DZ1099">
            <v>0</v>
          </cell>
          <cell r="EA1099">
            <v>0</v>
          </cell>
          <cell r="EB1099">
            <v>0</v>
          </cell>
          <cell r="EC1099">
            <v>0</v>
          </cell>
          <cell r="ED1099">
            <v>0</v>
          </cell>
          <cell r="EE1099">
            <v>0</v>
          </cell>
          <cell r="EF1099">
            <v>0</v>
          </cell>
          <cell r="EG1099">
            <v>0</v>
          </cell>
          <cell r="EH1099">
            <v>0</v>
          </cell>
          <cell r="EI1099">
            <v>0</v>
          </cell>
          <cell r="EJ1099">
            <v>0</v>
          </cell>
          <cell r="EK1099">
            <v>0</v>
          </cell>
          <cell r="EL1099">
            <v>0</v>
          </cell>
          <cell r="EM1099">
            <v>0</v>
          </cell>
          <cell r="EN1099">
            <v>0</v>
          </cell>
        </row>
        <row r="1100">
          <cell r="A1100">
            <v>0</v>
          </cell>
          <cell r="B1100">
            <v>0</v>
          </cell>
          <cell r="C1100">
            <v>0</v>
          </cell>
          <cell r="D1100">
            <v>0</v>
          </cell>
          <cell r="E1100">
            <v>0</v>
          </cell>
          <cell r="F1100">
            <v>0</v>
          </cell>
          <cell r="G1100">
            <v>0</v>
          </cell>
          <cell r="I1100">
            <v>0</v>
          </cell>
          <cell r="J1100">
            <v>0</v>
          </cell>
          <cell r="K1100">
            <v>0</v>
          </cell>
          <cell r="L1100">
            <v>0</v>
          </cell>
          <cell r="M1100">
            <v>0</v>
          </cell>
          <cell r="N1100">
            <v>0</v>
          </cell>
          <cell r="O1100">
            <v>0</v>
          </cell>
          <cell r="P1100">
            <v>0</v>
          </cell>
          <cell r="Q1100">
            <v>0</v>
          </cell>
          <cell r="R1100">
            <v>0</v>
          </cell>
          <cell r="S1100">
            <v>0</v>
          </cell>
          <cell r="T1100">
            <v>0</v>
          </cell>
          <cell r="U1100">
            <v>0</v>
          </cell>
          <cell r="V1100">
            <v>0</v>
          </cell>
          <cell r="W1100">
            <v>0</v>
          </cell>
          <cell r="X1100">
            <v>0</v>
          </cell>
          <cell r="Y1100">
            <v>0</v>
          </cell>
          <cell r="Z1100">
            <v>0</v>
          </cell>
          <cell r="AA1100">
            <v>0</v>
          </cell>
          <cell r="AB1100">
            <v>0</v>
          </cell>
          <cell r="AC1100">
            <v>0</v>
          </cell>
          <cell r="AD1100">
            <v>0</v>
          </cell>
          <cell r="AE1100">
            <v>0</v>
          </cell>
          <cell r="AF1100">
            <v>0</v>
          </cell>
          <cell r="AG1100">
            <v>0</v>
          </cell>
          <cell r="AH1100">
            <v>0</v>
          </cell>
          <cell r="AI1100">
            <v>0</v>
          </cell>
          <cell r="AJ1100">
            <v>0</v>
          </cell>
          <cell r="AK1100">
            <v>0</v>
          </cell>
          <cell r="AL1100">
            <v>0</v>
          </cell>
          <cell r="AM1100">
            <v>0</v>
          </cell>
          <cell r="AN1100">
            <v>0</v>
          </cell>
          <cell r="AO1100">
            <v>0</v>
          </cell>
          <cell r="AP1100">
            <v>0</v>
          </cell>
          <cell r="AQ1100">
            <v>0</v>
          </cell>
          <cell r="AR1100">
            <v>0</v>
          </cell>
          <cell r="AS1100">
            <v>0</v>
          </cell>
          <cell r="AT1100">
            <v>0</v>
          </cell>
          <cell r="AU1100">
            <v>0</v>
          </cell>
          <cell r="AV1100">
            <v>0</v>
          </cell>
          <cell r="AW1100">
            <v>0</v>
          </cell>
          <cell r="AX1100">
            <v>0</v>
          </cell>
          <cell r="AY1100">
            <v>0</v>
          </cell>
          <cell r="AZ1100">
            <v>0</v>
          </cell>
          <cell r="BA1100">
            <v>0</v>
          </cell>
          <cell r="BB1100">
            <v>0</v>
          </cell>
          <cell r="BC1100">
            <v>0</v>
          </cell>
          <cell r="BD1100">
            <v>0</v>
          </cell>
          <cell r="BE1100">
            <v>0</v>
          </cell>
          <cell r="BF1100">
            <v>0</v>
          </cell>
          <cell r="BG1100">
            <v>0</v>
          </cell>
          <cell r="BH1100">
            <v>0</v>
          </cell>
          <cell r="BI1100">
            <v>0</v>
          </cell>
          <cell r="BJ1100">
            <v>0</v>
          </cell>
          <cell r="BK1100">
            <v>0</v>
          </cell>
          <cell r="BL1100">
            <v>0</v>
          </cell>
          <cell r="BM1100">
            <v>0</v>
          </cell>
          <cell r="BN1100">
            <v>0</v>
          </cell>
          <cell r="BO1100">
            <v>0</v>
          </cell>
          <cell r="BP1100">
            <v>0</v>
          </cell>
          <cell r="BQ1100">
            <v>0</v>
          </cell>
          <cell r="BR1100">
            <v>0</v>
          </cell>
          <cell r="BS1100">
            <v>0</v>
          </cell>
          <cell r="BT1100">
            <v>0</v>
          </cell>
          <cell r="BU1100">
            <v>0</v>
          </cell>
          <cell r="BV1100">
            <v>0</v>
          </cell>
          <cell r="BW1100">
            <v>0</v>
          </cell>
          <cell r="BX1100">
            <v>0</v>
          </cell>
          <cell r="BY1100">
            <v>0</v>
          </cell>
          <cell r="BZ1100">
            <v>0</v>
          </cell>
          <cell r="CA1100">
            <v>0</v>
          </cell>
          <cell r="CB1100">
            <v>0</v>
          </cell>
          <cell r="CC1100">
            <v>0</v>
          </cell>
          <cell r="CD1100">
            <v>0</v>
          </cell>
          <cell r="CE1100">
            <v>0</v>
          </cell>
          <cell r="CF1100">
            <v>0</v>
          </cell>
          <cell r="CG1100">
            <v>0</v>
          </cell>
          <cell r="CH1100">
            <v>0</v>
          </cell>
          <cell r="CI1100">
            <v>0</v>
          </cell>
          <cell r="CJ1100">
            <v>0</v>
          </cell>
          <cell r="CK1100">
            <v>0</v>
          </cell>
          <cell r="CL1100">
            <v>0</v>
          </cell>
          <cell r="CM1100">
            <v>0</v>
          </cell>
          <cell r="CN1100">
            <v>0</v>
          </cell>
          <cell r="CO1100">
            <v>0</v>
          </cell>
          <cell r="CP1100">
            <v>0</v>
          </cell>
          <cell r="CQ1100">
            <v>0</v>
          </cell>
          <cell r="CR1100">
            <v>0</v>
          </cell>
          <cell r="CS1100">
            <v>0</v>
          </cell>
          <cell r="CT1100">
            <v>0</v>
          </cell>
          <cell r="CU1100">
            <v>0</v>
          </cell>
          <cell r="CV1100">
            <v>0</v>
          </cell>
          <cell r="CW1100">
            <v>0</v>
          </cell>
          <cell r="CX1100">
            <v>0</v>
          </cell>
          <cell r="CY1100">
            <v>0</v>
          </cell>
          <cell r="CZ1100">
            <v>0</v>
          </cell>
          <cell r="DA1100">
            <v>0</v>
          </cell>
          <cell r="DB1100">
            <v>0</v>
          </cell>
          <cell r="DC1100">
            <v>0</v>
          </cell>
          <cell r="DD1100">
            <v>0</v>
          </cell>
          <cell r="DE1100">
            <v>0</v>
          </cell>
          <cell r="DF1100">
            <v>0</v>
          </cell>
          <cell r="DG1100">
            <v>0</v>
          </cell>
          <cell r="DH1100">
            <v>0</v>
          </cell>
          <cell r="DI1100">
            <v>0</v>
          </cell>
          <cell r="DJ1100">
            <v>0</v>
          </cell>
          <cell r="DK1100">
            <v>0</v>
          </cell>
          <cell r="DL1100">
            <v>0</v>
          </cell>
          <cell r="DM1100">
            <v>0</v>
          </cell>
          <cell r="DN1100">
            <v>0</v>
          </cell>
          <cell r="DO1100">
            <v>0</v>
          </cell>
          <cell r="DP1100">
            <v>0</v>
          </cell>
          <cell r="DQ1100">
            <v>0</v>
          </cell>
          <cell r="DR1100">
            <v>0</v>
          </cell>
          <cell r="DS1100">
            <v>0</v>
          </cell>
          <cell r="DT1100">
            <v>0</v>
          </cell>
          <cell r="DU1100">
            <v>0</v>
          </cell>
          <cell r="DV1100">
            <v>0</v>
          </cell>
          <cell r="DW1100">
            <v>0</v>
          </cell>
          <cell r="DX1100">
            <v>0</v>
          </cell>
          <cell r="DY1100">
            <v>0</v>
          </cell>
          <cell r="DZ1100">
            <v>0</v>
          </cell>
          <cell r="EA1100">
            <v>0</v>
          </cell>
          <cell r="EB1100">
            <v>0</v>
          </cell>
          <cell r="EC1100">
            <v>0</v>
          </cell>
          <cell r="ED1100">
            <v>0</v>
          </cell>
          <cell r="EE1100">
            <v>0</v>
          </cell>
          <cell r="EF1100">
            <v>0</v>
          </cell>
          <cell r="EG1100">
            <v>0</v>
          </cell>
          <cell r="EH1100">
            <v>0</v>
          </cell>
          <cell r="EI1100">
            <v>0</v>
          </cell>
          <cell r="EJ1100">
            <v>0</v>
          </cell>
          <cell r="EK1100">
            <v>0</v>
          </cell>
          <cell r="EL1100">
            <v>0</v>
          </cell>
          <cell r="EM1100">
            <v>0</v>
          </cell>
          <cell r="EN1100">
            <v>0</v>
          </cell>
        </row>
        <row r="1101">
          <cell r="A1101">
            <v>0</v>
          </cell>
          <cell r="B1101">
            <v>0</v>
          </cell>
          <cell r="C1101">
            <v>0</v>
          </cell>
          <cell r="D1101">
            <v>0</v>
          </cell>
          <cell r="E1101">
            <v>0</v>
          </cell>
          <cell r="F1101">
            <v>0</v>
          </cell>
          <cell r="G1101">
            <v>0</v>
          </cell>
          <cell r="I1101">
            <v>0</v>
          </cell>
          <cell r="J1101">
            <v>0</v>
          </cell>
          <cell r="K1101">
            <v>0</v>
          </cell>
          <cell r="L1101">
            <v>0</v>
          </cell>
          <cell r="M1101">
            <v>0</v>
          </cell>
          <cell r="N1101">
            <v>0</v>
          </cell>
          <cell r="O1101">
            <v>0</v>
          </cell>
          <cell r="P1101">
            <v>0</v>
          </cell>
          <cell r="Q1101">
            <v>0</v>
          </cell>
          <cell r="R1101">
            <v>0</v>
          </cell>
          <cell r="S1101">
            <v>0</v>
          </cell>
          <cell r="T1101">
            <v>0</v>
          </cell>
          <cell r="U1101">
            <v>0</v>
          </cell>
          <cell r="V1101">
            <v>0</v>
          </cell>
          <cell r="W1101">
            <v>0</v>
          </cell>
          <cell r="X1101">
            <v>0</v>
          </cell>
          <cell r="Y1101">
            <v>0</v>
          </cell>
          <cell r="Z1101">
            <v>0</v>
          </cell>
          <cell r="AA1101">
            <v>0</v>
          </cell>
          <cell r="AB1101">
            <v>0</v>
          </cell>
          <cell r="AC1101">
            <v>0</v>
          </cell>
          <cell r="AD1101">
            <v>0</v>
          </cell>
          <cell r="AE1101">
            <v>0</v>
          </cell>
          <cell r="AF1101">
            <v>0</v>
          </cell>
          <cell r="AG1101">
            <v>0</v>
          </cell>
          <cell r="AH1101">
            <v>0</v>
          </cell>
          <cell r="AI1101">
            <v>0</v>
          </cell>
          <cell r="AJ1101">
            <v>0</v>
          </cell>
          <cell r="AK1101">
            <v>0</v>
          </cell>
          <cell r="AL1101">
            <v>0</v>
          </cell>
          <cell r="AM1101">
            <v>0</v>
          </cell>
          <cell r="AN1101">
            <v>0</v>
          </cell>
          <cell r="AO1101">
            <v>0</v>
          </cell>
          <cell r="AP1101">
            <v>0</v>
          </cell>
          <cell r="AQ1101">
            <v>0</v>
          </cell>
          <cell r="AR1101">
            <v>0</v>
          </cell>
          <cell r="AS1101">
            <v>0</v>
          </cell>
          <cell r="AT1101">
            <v>0</v>
          </cell>
          <cell r="AU1101">
            <v>0</v>
          </cell>
          <cell r="AV1101">
            <v>0</v>
          </cell>
          <cell r="AW1101">
            <v>0</v>
          </cell>
          <cell r="AX1101">
            <v>0</v>
          </cell>
          <cell r="AY1101">
            <v>0</v>
          </cell>
          <cell r="AZ1101">
            <v>0</v>
          </cell>
          <cell r="BA1101">
            <v>0</v>
          </cell>
          <cell r="BB1101">
            <v>0</v>
          </cell>
          <cell r="BC1101">
            <v>0</v>
          </cell>
          <cell r="BD1101">
            <v>0</v>
          </cell>
          <cell r="BE1101">
            <v>0</v>
          </cell>
          <cell r="BF1101">
            <v>0</v>
          </cell>
          <cell r="BG1101">
            <v>0</v>
          </cell>
          <cell r="BH1101">
            <v>0</v>
          </cell>
          <cell r="BI1101">
            <v>0</v>
          </cell>
          <cell r="BJ1101">
            <v>0</v>
          </cell>
          <cell r="BK1101">
            <v>0</v>
          </cell>
          <cell r="BL1101">
            <v>0</v>
          </cell>
          <cell r="BM1101">
            <v>0</v>
          </cell>
          <cell r="BN1101">
            <v>0</v>
          </cell>
          <cell r="BO1101">
            <v>0</v>
          </cell>
          <cell r="BP1101">
            <v>0</v>
          </cell>
          <cell r="BQ1101">
            <v>0</v>
          </cell>
          <cell r="BR1101">
            <v>0</v>
          </cell>
          <cell r="BS1101">
            <v>0</v>
          </cell>
          <cell r="BT1101">
            <v>0</v>
          </cell>
          <cell r="BU1101">
            <v>0</v>
          </cell>
          <cell r="BV1101">
            <v>0</v>
          </cell>
          <cell r="BW1101">
            <v>0</v>
          </cell>
          <cell r="BX1101">
            <v>0</v>
          </cell>
          <cell r="BY1101">
            <v>0</v>
          </cell>
          <cell r="BZ1101">
            <v>0</v>
          </cell>
          <cell r="CA1101">
            <v>0</v>
          </cell>
          <cell r="CB1101">
            <v>0</v>
          </cell>
          <cell r="CC1101">
            <v>0</v>
          </cell>
          <cell r="CD1101">
            <v>0</v>
          </cell>
          <cell r="CE1101">
            <v>0</v>
          </cell>
          <cell r="CF1101">
            <v>0</v>
          </cell>
          <cell r="CG1101">
            <v>0</v>
          </cell>
          <cell r="CH1101">
            <v>0</v>
          </cell>
          <cell r="CI1101">
            <v>0</v>
          </cell>
          <cell r="CJ1101">
            <v>0</v>
          </cell>
          <cell r="CK1101">
            <v>0</v>
          </cell>
          <cell r="CL1101">
            <v>0</v>
          </cell>
          <cell r="CM1101">
            <v>0</v>
          </cell>
          <cell r="CN1101">
            <v>0</v>
          </cell>
          <cell r="CO1101">
            <v>0</v>
          </cell>
          <cell r="CP1101">
            <v>0</v>
          </cell>
          <cell r="CQ1101">
            <v>0</v>
          </cell>
          <cell r="CR1101">
            <v>0</v>
          </cell>
          <cell r="CS1101">
            <v>0</v>
          </cell>
          <cell r="CT1101">
            <v>0</v>
          </cell>
          <cell r="CU1101">
            <v>0</v>
          </cell>
          <cell r="CV1101">
            <v>0</v>
          </cell>
          <cell r="CW1101">
            <v>0</v>
          </cell>
          <cell r="CX1101">
            <v>0</v>
          </cell>
          <cell r="CY1101">
            <v>0</v>
          </cell>
          <cell r="CZ1101">
            <v>0</v>
          </cell>
          <cell r="DA1101">
            <v>0</v>
          </cell>
          <cell r="DB1101">
            <v>0</v>
          </cell>
          <cell r="DC1101">
            <v>0</v>
          </cell>
          <cell r="DD1101">
            <v>0</v>
          </cell>
          <cell r="DE1101">
            <v>0</v>
          </cell>
          <cell r="DF1101">
            <v>0</v>
          </cell>
          <cell r="DG1101">
            <v>0</v>
          </cell>
          <cell r="DH1101">
            <v>0</v>
          </cell>
          <cell r="DI1101">
            <v>0</v>
          </cell>
          <cell r="DJ1101">
            <v>0</v>
          </cell>
          <cell r="DK1101">
            <v>0</v>
          </cell>
          <cell r="DL1101">
            <v>0</v>
          </cell>
          <cell r="DM1101">
            <v>0</v>
          </cell>
          <cell r="DN1101">
            <v>0</v>
          </cell>
          <cell r="DO1101">
            <v>0</v>
          </cell>
          <cell r="DP1101">
            <v>0</v>
          </cell>
          <cell r="DQ1101">
            <v>0</v>
          </cell>
          <cell r="DR1101">
            <v>0</v>
          </cell>
          <cell r="DS1101">
            <v>0</v>
          </cell>
          <cell r="DT1101">
            <v>0</v>
          </cell>
          <cell r="DU1101">
            <v>0</v>
          </cell>
          <cell r="DV1101">
            <v>0</v>
          </cell>
          <cell r="DW1101">
            <v>0</v>
          </cell>
          <cell r="DX1101">
            <v>0</v>
          </cell>
          <cell r="DY1101">
            <v>0</v>
          </cell>
          <cell r="DZ1101">
            <v>0</v>
          </cell>
          <cell r="EA1101">
            <v>0</v>
          </cell>
          <cell r="EB1101">
            <v>0</v>
          </cell>
          <cell r="EC1101">
            <v>0</v>
          </cell>
          <cell r="ED1101">
            <v>0</v>
          </cell>
          <cell r="EE1101">
            <v>0</v>
          </cell>
          <cell r="EF1101">
            <v>0</v>
          </cell>
          <cell r="EG1101">
            <v>0</v>
          </cell>
          <cell r="EH1101">
            <v>0</v>
          </cell>
          <cell r="EI1101">
            <v>0</v>
          </cell>
          <cell r="EJ1101">
            <v>0</v>
          </cell>
          <cell r="EK1101">
            <v>0</v>
          </cell>
          <cell r="EL1101">
            <v>0</v>
          </cell>
          <cell r="EM1101">
            <v>0</v>
          </cell>
          <cell r="EN1101">
            <v>0</v>
          </cell>
        </row>
        <row r="1102">
          <cell r="A1102">
            <v>0</v>
          </cell>
          <cell r="B1102">
            <v>0</v>
          </cell>
          <cell r="C1102">
            <v>0</v>
          </cell>
          <cell r="D1102">
            <v>0</v>
          </cell>
          <cell r="E1102">
            <v>0</v>
          </cell>
          <cell r="F1102">
            <v>0</v>
          </cell>
          <cell r="G1102">
            <v>0</v>
          </cell>
          <cell r="I1102">
            <v>0</v>
          </cell>
          <cell r="J1102">
            <v>0</v>
          </cell>
          <cell r="K1102">
            <v>0</v>
          </cell>
          <cell r="L1102">
            <v>0</v>
          </cell>
          <cell r="M1102">
            <v>0</v>
          </cell>
          <cell r="N1102">
            <v>0</v>
          </cell>
          <cell r="O1102">
            <v>0</v>
          </cell>
          <cell r="P1102">
            <v>0</v>
          </cell>
          <cell r="Q1102">
            <v>0</v>
          </cell>
          <cell r="R1102">
            <v>0</v>
          </cell>
          <cell r="S1102">
            <v>0</v>
          </cell>
          <cell r="T1102">
            <v>0</v>
          </cell>
          <cell r="U1102">
            <v>0</v>
          </cell>
          <cell r="V1102">
            <v>0</v>
          </cell>
          <cell r="W1102">
            <v>0</v>
          </cell>
          <cell r="X1102">
            <v>0</v>
          </cell>
          <cell r="Y1102">
            <v>0</v>
          </cell>
          <cell r="Z1102">
            <v>0</v>
          </cell>
          <cell r="AA1102">
            <v>0</v>
          </cell>
          <cell r="AB1102">
            <v>0</v>
          </cell>
          <cell r="AC1102">
            <v>0</v>
          </cell>
          <cell r="AD1102">
            <v>0</v>
          </cell>
          <cell r="AE1102">
            <v>0</v>
          </cell>
          <cell r="AF1102">
            <v>0</v>
          </cell>
          <cell r="AG1102">
            <v>0</v>
          </cell>
          <cell r="AH1102">
            <v>0</v>
          </cell>
          <cell r="AI1102">
            <v>0</v>
          </cell>
          <cell r="AJ1102">
            <v>0</v>
          </cell>
          <cell r="AK1102">
            <v>0</v>
          </cell>
          <cell r="AL1102">
            <v>0</v>
          </cell>
          <cell r="AM1102">
            <v>0</v>
          </cell>
          <cell r="AN1102">
            <v>0</v>
          </cell>
          <cell r="AO1102">
            <v>0</v>
          </cell>
          <cell r="AP1102">
            <v>0</v>
          </cell>
          <cell r="AQ1102">
            <v>0</v>
          </cell>
          <cell r="AR1102">
            <v>0</v>
          </cell>
          <cell r="AS1102">
            <v>0</v>
          </cell>
          <cell r="AT1102">
            <v>0</v>
          </cell>
          <cell r="AU1102">
            <v>0</v>
          </cell>
          <cell r="AV1102">
            <v>0</v>
          </cell>
          <cell r="AW1102">
            <v>0</v>
          </cell>
          <cell r="AX1102">
            <v>0</v>
          </cell>
          <cell r="AY1102">
            <v>0</v>
          </cell>
          <cell r="AZ1102">
            <v>0</v>
          </cell>
          <cell r="BA1102">
            <v>0</v>
          </cell>
          <cell r="BB1102">
            <v>0</v>
          </cell>
          <cell r="BC1102">
            <v>0</v>
          </cell>
          <cell r="BD1102">
            <v>0</v>
          </cell>
          <cell r="BE1102">
            <v>0</v>
          </cell>
          <cell r="BF1102">
            <v>0</v>
          </cell>
          <cell r="BG1102">
            <v>0</v>
          </cell>
          <cell r="BH1102">
            <v>0</v>
          </cell>
          <cell r="BI1102">
            <v>0</v>
          </cell>
          <cell r="BJ1102">
            <v>0</v>
          </cell>
          <cell r="BK1102">
            <v>0</v>
          </cell>
          <cell r="BL1102">
            <v>0</v>
          </cell>
          <cell r="BM1102">
            <v>0</v>
          </cell>
          <cell r="BN1102">
            <v>0</v>
          </cell>
          <cell r="BO1102">
            <v>0</v>
          </cell>
          <cell r="BP1102">
            <v>0</v>
          </cell>
          <cell r="BQ1102">
            <v>0</v>
          </cell>
          <cell r="BR1102">
            <v>0</v>
          </cell>
          <cell r="BS1102">
            <v>0</v>
          </cell>
          <cell r="BT1102">
            <v>0</v>
          </cell>
          <cell r="BU1102">
            <v>0</v>
          </cell>
          <cell r="BV1102">
            <v>0</v>
          </cell>
          <cell r="BW1102">
            <v>0</v>
          </cell>
          <cell r="BX1102">
            <v>0</v>
          </cell>
          <cell r="BY1102">
            <v>0</v>
          </cell>
          <cell r="BZ1102">
            <v>0</v>
          </cell>
          <cell r="CA1102">
            <v>0</v>
          </cell>
          <cell r="CB1102">
            <v>0</v>
          </cell>
          <cell r="CC1102">
            <v>0</v>
          </cell>
          <cell r="CD1102">
            <v>0</v>
          </cell>
          <cell r="CE1102">
            <v>0</v>
          </cell>
          <cell r="CF1102">
            <v>0</v>
          </cell>
          <cell r="CG1102">
            <v>0</v>
          </cell>
          <cell r="CH1102">
            <v>0</v>
          </cell>
          <cell r="CI1102">
            <v>0</v>
          </cell>
          <cell r="CJ1102">
            <v>0</v>
          </cell>
          <cell r="CK1102">
            <v>0</v>
          </cell>
          <cell r="CL1102">
            <v>0</v>
          </cell>
          <cell r="CM1102">
            <v>0</v>
          </cell>
          <cell r="CN1102">
            <v>0</v>
          </cell>
          <cell r="CO1102">
            <v>0</v>
          </cell>
          <cell r="CP1102">
            <v>0</v>
          </cell>
          <cell r="CQ1102">
            <v>0</v>
          </cell>
          <cell r="CR1102">
            <v>0</v>
          </cell>
          <cell r="CS1102">
            <v>0</v>
          </cell>
          <cell r="CT1102">
            <v>0</v>
          </cell>
          <cell r="CU1102">
            <v>0</v>
          </cell>
          <cell r="CV1102">
            <v>0</v>
          </cell>
          <cell r="CW1102">
            <v>0</v>
          </cell>
          <cell r="CX1102">
            <v>0</v>
          </cell>
          <cell r="CY1102">
            <v>0</v>
          </cell>
          <cell r="CZ1102">
            <v>0</v>
          </cell>
          <cell r="DA1102">
            <v>0</v>
          </cell>
          <cell r="DB1102">
            <v>0</v>
          </cell>
          <cell r="DC1102">
            <v>0</v>
          </cell>
          <cell r="DD1102">
            <v>0</v>
          </cell>
          <cell r="DE1102">
            <v>0</v>
          </cell>
          <cell r="DF1102">
            <v>0</v>
          </cell>
          <cell r="DG1102">
            <v>0</v>
          </cell>
          <cell r="DH1102">
            <v>0</v>
          </cell>
          <cell r="DI1102">
            <v>0</v>
          </cell>
          <cell r="DJ1102">
            <v>0</v>
          </cell>
          <cell r="DK1102">
            <v>0</v>
          </cell>
          <cell r="DL1102">
            <v>0</v>
          </cell>
          <cell r="DM1102">
            <v>0</v>
          </cell>
          <cell r="DN1102">
            <v>0</v>
          </cell>
          <cell r="DO1102">
            <v>0</v>
          </cell>
          <cell r="DP1102">
            <v>0</v>
          </cell>
          <cell r="DQ1102">
            <v>0</v>
          </cell>
          <cell r="DR1102">
            <v>0</v>
          </cell>
          <cell r="DS1102">
            <v>0</v>
          </cell>
          <cell r="DT1102">
            <v>0</v>
          </cell>
          <cell r="DU1102">
            <v>0</v>
          </cell>
          <cell r="DV1102">
            <v>0</v>
          </cell>
          <cell r="DW1102">
            <v>0</v>
          </cell>
          <cell r="DX1102">
            <v>0</v>
          </cell>
          <cell r="DY1102">
            <v>0</v>
          </cell>
          <cell r="DZ1102">
            <v>0</v>
          </cell>
          <cell r="EA1102">
            <v>0</v>
          </cell>
          <cell r="EB1102">
            <v>0</v>
          </cell>
          <cell r="EC1102">
            <v>0</v>
          </cell>
          <cell r="ED1102">
            <v>0</v>
          </cell>
          <cell r="EE1102">
            <v>0</v>
          </cell>
          <cell r="EF1102">
            <v>0</v>
          </cell>
          <cell r="EG1102">
            <v>0</v>
          </cell>
          <cell r="EH1102">
            <v>0</v>
          </cell>
          <cell r="EI1102">
            <v>0</v>
          </cell>
          <cell r="EJ1102">
            <v>0</v>
          </cell>
          <cell r="EK1102">
            <v>0</v>
          </cell>
          <cell r="EL1102">
            <v>0</v>
          </cell>
          <cell r="EM1102">
            <v>0</v>
          </cell>
          <cell r="EN1102">
            <v>0</v>
          </cell>
        </row>
        <row r="1103">
          <cell r="A1103">
            <v>0</v>
          </cell>
          <cell r="B1103">
            <v>0</v>
          </cell>
          <cell r="C1103">
            <v>0</v>
          </cell>
          <cell r="D1103">
            <v>0</v>
          </cell>
          <cell r="E1103">
            <v>0</v>
          </cell>
          <cell r="F1103">
            <v>0</v>
          </cell>
          <cell r="G1103">
            <v>0</v>
          </cell>
          <cell r="I1103">
            <v>0</v>
          </cell>
          <cell r="J1103">
            <v>0</v>
          </cell>
          <cell r="K1103">
            <v>0</v>
          </cell>
          <cell r="L1103">
            <v>0</v>
          </cell>
          <cell r="M1103">
            <v>0</v>
          </cell>
          <cell r="N1103">
            <v>0</v>
          </cell>
          <cell r="O1103">
            <v>0</v>
          </cell>
          <cell r="P1103">
            <v>0</v>
          </cell>
          <cell r="Q1103">
            <v>0</v>
          </cell>
          <cell r="R1103">
            <v>0</v>
          </cell>
          <cell r="S1103">
            <v>0</v>
          </cell>
          <cell r="T1103">
            <v>0</v>
          </cell>
          <cell r="U1103">
            <v>0</v>
          </cell>
          <cell r="V1103">
            <v>0</v>
          </cell>
          <cell r="W1103">
            <v>0</v>
          </cell>
          <cell r="X1103">
            <v>0</v>
          </cell>
          <cell r="Y1103">
            <v>0</v>
          </cell>
          <cell r="Z1103">
            <v>0</v>
          </cell>
          <cell r="AA1103">
            <v>0</v>
          </cell>
          <cell r="AB1103">
            <v>0</v>
          </cell>
          <cell r="AC1103">
            <v>0</v>
          </cell>
          <cell r="AD1103">
            <v>0</v>
          </cell>
          <cell r="AE1103">
            <v>0</v>
          </cell>
          <cell r="AF1103">
            <v>0</v>
          </cell>
          <cell r="AG1103">
            <v>0</v>
          </cell>
          <cell r="AH1103">
            <v>0</v>
          </cell>
          <cell r="AI1103">
            <v>0</v>
          </cell>
          <cell r="AJ1103">
            <v>0</v>
          </cell>
          <cell r="AK1103">
            <v>0</v>
          </cell>
          <cell r="AL1103">
            <v>0</v>
          </cell>
          <cell r="AM1103">
            <v>0</v>
          </cell>
          <cell r="AN1103">
            <v>0</v>
          </cell>
          <cell r="AO1103">
            <v>0</v>
          </cell>
          <cell r="AP1103">
            <v>0</v>
          </cell>
          <cell r="AQ1103">
            <v>0</v>
          </cell>
          <cell r="AR1103">
            <v>0</v>
          </cell>
          <cell r="AS1103">
            <v>0</v>
          </cell>
          <cell r="AT1103">
            <v>0</v>
          </cell>
          <cell r="AU1103">
            <v>0</v>
          </cell>
          <cell r="AV1103">
            <v>0</v>
          </cell>
          <cell r="AW1103">
            <v>0</v>
          </cell>
          <cell r="AX1103">
            <v>0</v>
          </cell>
          <cell r="AY1103">
            <v>0</v>
          </cell>
          <cell r="AZ1103">
            <v>0</v>
          </cell>
          <cell r="BA1103">
            <v>0</v>
          </cell>
          <cell r="BB1103">
            <v>0</v>
          </cell>
          <cell r="BC1103">
            <v>0</v>
          </cell>
          <cell r="BD1103">
            <v>0</v>
          </cell>
          <cell r="BE1103">
            <v>0</v>
          </cell>
          <cell r="BF1103">
            <v>0</v>
          </cell>
          <cell r="BG1103">
            <v>0</v>
          </cell>
          <cell r="BH1103">
            <v>0</v>
          </cell>
          <cell r="BI1103">
            <v>0</v>
          </cell>
          <cell r="BJ1103">
            <v>0</v>
          </cell>
          <cell r="BK1103">
            <v>0</v>
          </cell>
          <cell r="BL1103">
            <v>0</v>
          </cell>
          <cell r="BM1103">
            <v>0</v>
          </cell>
          <cell r="BN1103">
            <v>0</v>
          </cell>
          <cell r="BO1103">
            <v>0</v>
          </cell>
          <cell r="BP1103">
            <v>0</v>
          </cell>
          <cell r="BQ1103">
            <v>0</v>
          </cell>
          <cell r="BR1103">
            <v>0</v>
          </cell>
          <cell r="BS1103">
            <v>0</v>
          </cell>
          <cell r="BT1103">
            <v>0</v>
          </cell>
          <cell r="BU1103">
            <v>0</v>
          </cell>
          <cell r="BV1103">
            <v>0</v>
          </cell>
          <cell r="BW1103">
            <v>0</v>
          </cell>
          <cell r="BX1103">
            <v>0</v>
          </cell>
          <cell r="BY1103">
            <v>0</v>
          </cell>
          <cell r="BZ1103">
            <v>0</v>
          </cell>
          <cell r="CA1103">
            <v>0</v>
          </cell>
          <cell r="CB1103">
            <v>0</v>
          </cell>
          <cell r="CC1103">
            <v>0</v>
          </cell>
          <cell r="CD1103">
            <v>0</v>
          </cell>
          <cell r="CE1103">
            <v>0</v>
          </cell>
          <cell r="CF1103">
            <v>0</v>
          </cell>
          <cell r="CG1103">
            <v>0</v>
          </cell>
          <cell r="CH1103">
            <v>0</v>
          </cell>
          <cell r="CI1103">
            <v>0</v>
          </cell>
          <cell r="CJ1103">
            <v>0</v>
          </cell>
          <cell r="CK1103">
            <v>0</v>
          </cell>
          <cell r="CL1103">
            <v>0</v>
          </cell>
          <cell r="CM1103">
            <v>0</v>
          </cell>
          <cell r="CN1103">
            <v>0</v>
          </cell>
          <cell r="CO1103">
            <v>0</v>
          </cell>
          <cell r="CP1103">
            <v>0</v>
          </cell>
          <cell r="CQ1103">
            <v>0</v>
          </cell>
          <cell r="CR1103">
            <v>0</v>
          </cell>
          <cell r="CS1103">
            <v>0</v>
          </cell>
          <cell r="CT1103">
            <v>0</v>
          </cell>
          <cell r="CU1103">
            <v>0</v>
          </cell>
          <cell r="CV1103">
            <v>0</v>
          </cell>
          <cell r="CW1103">
            <v>0</v>
          </cell>
          <cell r="CX1103">
            <v>0</v>
          </cell>
          <cell r="CY1103">
            <v>0</v>
          </cell>
          <cell r="CZ1103">
            <v>0</v>
          </cell>
          <cell r="DA1103">
            <v>0</v>
          </cell>
          <cell r="DB1103">
            <v>0</v>
          </cell>
          <cell r="DC1103">
            <v>0</v>
          </cell>
          <cell r="DD1103">
            <v>0</v>
          </cell>
          <cell r="DE1103">
            <v>0</v>
          </cell>
          <cell r="DF1103">
            <v>0</v>
          </cell>
          <cell r="DG1103">
            <v>0</v>
          </cell>
          <cell r="DH1103">
            <v>0</v>
          </cell>
          <cell r="DI1103">
            <v>0</v>
          </cell>
          <cell r="DJ1103">
            <v>0</v>
          </cell>
          <cell r="DK1103">
            <v>0</v>
          </cell>
          <cell r="DL1103">
            <v>0</v>
          </cell>
          <cell r="DM1103">
            <v>0</v>
          </cell>
          <cell r="DN1103">
            <v>0</v>
          </cell>
          <cell r="DO1103">
            <v>0</v>
          </cell>
          <cell r="DP1103">
            <v>0</v>
          </cell>
          <cell r="DQ1103">
            <v>0</v>
          </cell>
          <cell r="DR1103">
            <v>0</v>
          </cell>
          <cell r="DS1103">
            <v>0</v>
          </cell>
          <cell r="DT1103">
            <v>0</v>
          </cell>
          <cell r="DU1103">
            <v>0</v>
          </cell>
          <cell r="DV1103">
            <v>0</v>
          </cell>
          <cell r="DW1103">
            <v>0</v>
          </cell>
          <cell r="DX1103">
            <v>0</v>
          </cell>
          <cell r="DY1103">
            <v>0</v>
          </cell>
          <cell r="DZ1103">
            <v>0</v>
          </cell>
          <cell r="EA1103">
            <v>0</v>
          </cell>
          <cell r="EB1103">
            <v>0</v>
          </cell>
          <cell r="EC1103">
            <v>0</v>
          </cell>
          <cell r="ED1103">
            <v>0</v>
          </cell>
          <cell r="EE1103">
            <v>0</v>
          </cell>
          <cell r="EF1103">
            <v>0</v>
          </cell>
          <cell r="EG1103">
            <v>0</v>
          </cell>
          <cell r="EH1103">
            <v>0</v>
          </cell>
          <cell r="EI1103">
            <v>0</v>
          </cell>
          <cell r="EJ1103">
            <v>0</v>
          </cell>
          <cell r="EK1103">
            <v>0</v>
          </cell>
          <cell r="EL1103">
            <v>0</v>
          </cell>
          <cell r="EM1103">
            <v>0</v>
          </cell>
          <cell r="EN1103">
            <v>0</v>
          </cell>
        </row>
        <row r="1104">
          <cell r="A1104">
            <v>0</v>
          </cell>
          <cell r="B1104">
            <v>0</v>
          </cell>
          <cell r="C1104">
            <v>0</v>
          </cell>
          <cell r="D1104">
            <v>0</v>
          </cell>
          <cell r="E1104">
            <v>0</v>
          </cell>
          <cell r="F1104">
            <v>0</v>
          </cell>
          <cell r="G1104">
            <v>0</v>
          </cell>
          <cell r="I1104">
            <v>0</v>
          </cell>
          <cell r="J1104">
            <v>0</v>
          </cell>
          <cell r="K1104">
            <v>0</v>
          </cell>
          <cell r="L1104">
            <v>0</v>
          </cell>
          <cell r="M1104">
            <v>0</v>
          </cell>
          <cell r="N1104">
            <v>0</v>
          </cell>
          <cell r="O1104">
            <v>0</v>
          </cell>
          <cell r="P1104">
            <v>0</v>
          </cell>
          <cell r="Q1104">
            <v>0</v>
          </cell>
          <cell r="R1104">
            <v>0</v>
          </cell>
          <cell r="S1104">
            <v>0</v>
          </cell>
          <cell r="T1104">
            <v>0</v>
          </cell>
          <cell r="U1104">
            <v>0</v>
          </cell>
          <cell r="V1104">
            <v>0</v>
          </cell>
          <cell r="W1104">
            <v>0</v>
          </cell>
          <cell r="X1104">
            <v>0</v>
          </cell>
          <cell r="Y1104">
            <v>0</v>
          </cell>
          <cell r="Z1104">
            <v>0</v>
          </cell>
          <cell r="AA1104">
            <v>0</v>
          </cell>
          <cell r="AB1104">
            <v>0</v>
          </cell>
          <cell r="AC1104">
            <v>0</v>
          </cell>
          <cell r="AD1104">
            <v>0</v>
          </cell>
          <cell r="AE1104">
            <v>0</v>
          </cell>
          <cell r="AF1104">
            <v>0</v>
          </cell>
          <cell r="AG1104">
            <v>0</v>
          </cell>
          <cell r="AH1104">
            <v>0</v>
          </cell>
          <cell r="AI1104">
            <v>0</v>
          </cell>
          <cell r="AJ1104">
            <v>0</v>
          </cell>
          <cell r="AK1104">
            <v>0</v>
          </cell>
          <cell r="AL1104">
            <v>0</v>
          </cell>
          <cell r="AM1104">
            <v>0</v>
          </cell>
          <cell r="AN1104">
            <v>0</v>
          </cell>
          <cell r="AO1104">
            <v>0</v>
          </cell>
          <cell r="AP1104">
            <v>0</v>
          </cell>
          <cell r="AQ1104">
            <v>0</v>
          </cell>
          <cell r="AR1104">
            <v>0</v>
          </cell>
          <cell r="AS1104">
            <v>0</v>
          </cell>
          <cell r="AT1104">
            <v>0</v>
          </cell>
          <cell r="AU1104">
            <v>0</v>
          </cell>
          <cell r="AV1104">
            <v>0</v>
          </cell>
          <cell r="AW1104">
            <v>0</v>
          </cell>
          <cell r="AX1104">
            <v>0</v>
          </cell>
          <cell r="AY1104">
            <v>0</v>
          </cell>
          <cell r="AZ1104">
            <v>0</v>
          </cell>
          <cell r="BA1104">
            <v>0</v>
          </cell>
          <cell r="BB1104">
            <v>0</v>
          </cell>
          <cell r="BC1104">
            <v>0</v>
          </cell>
          <cell r="BD1104">
            <v>0</v>
          </cell>
          <cell r="BE1104">
            <v>0</v>
          </cell>
          <cell r="BF1104">
            <v>0</v>
          </cell>
          <cell r="BG1104">
            <v>0</v>
          </cell>
          <cell r="BH1104">
            <v>0</v>
          </cell>
          <cell r="BI1104">
            <v>0</v>
          </cell>
          <cell r="BJ1104">
            <v>0</v>
          </cell>
          <cell r="BK1104">
            <v>0</v>
          </cell>
          <cell r="BL1104">
            <v>0</v>
          </cell>
          <cell r="BM1104">
            <v>0</v>
          </cell>
          <cell r="BN1104">
            <v>0</v>
          </cell>
          <cell r="BO1104">
            <v>0</v>
          </cell>
          <cell r="BP1104">
            <v>0</v>
          </cell>
          <cell r="BQ1104">
            <v>0</v>
          </cell>
          <cell r="BR1104">
            <v>0</v>
          </cell>
          <cell r="BS1104">
            <v>0</v>
          </cell>
          <cell r="BT1104">
            <v>0</v>
          </cell>
          <cell r="BU1104">
            <v>0</v>
          </cell>
          <cell r="BV1104">
            <v>0</v>
          </cell>
          <cell r="BW1104">
            <v>0</v>
          </cell>
          <cell r="BX1104">
            <v>0</v>
          </cell>
          <cell r="BY1104">
            <v>0</v>
          </cell>
          <cell r="BZ1104">
            <v>0</v>
          </cell>
          <cell r="CA1104">
            <v>0</v>
          </cell>
          <cell r="CB1104">
            <v>0</v>
          </cell>
          <cell r="CC1104">
            <v>0</v>
          </cell>
          <cell r="CD1104">
            <v>0</v>
          </cell>
          <cell r="CE1104">
            <v>0</v>
          </cell>
          <cell r="CF1104">
            <v>0</v>
          </cell>
          <cell r="CG1104">
            <v>0</v>
          </cell>
          <cell r="CH1104">
            <v>0</v>
          </cell>
          <cell r="CI1104">
            <v>0</v>
          </cell>
          <cell r="CJ1104">
            <v>0</v>
          </cell>
          <cell r="CK1104">
            <v>0</v>
          </cell>
          <cell r="CL1104">
            <v>0</v>
          </cell>
          <cell r="CM1104">
            <v>0</v>
          </cell>
          <cell r="CN1104">
            <v>0</v>
          </cell>
          <cell r="CO1104">
            <v>0</v>
          </cell>
          <cell r="CP1104">
            <v>0</v>
          </cell>
          <cell r="CQ1104">
            <v>0</v>
          </cell>
          <cell r="CR1104">
            <v>0</v>
          </cell>
          <cell r="CS1104">
            <v>0</v>
          </cell>
          <cell r="CT1104">
            <v>0</v>
          </cell>
          <cell r="CU1104">
            <v>0</v>
          </cell>
          <cell r="CV1104">
            <v>0</v>
          </cell>
          <cell r="CW1104">
            <v>0</v>
          </cell>
          <cell r="CX1104">
            <v>0</v>
          </cell>
          <cell r="CY1104">
            <v>0</v>
          </cell>
          <cell r="CZ1104">
            <v>0</v>
          </cell>
          <cell r="DA1104">
            <v>0</v>
          </cell>
          <cell r="DB1104">
            <v>0</v>
          </cell>
          <cell r="DC1104">
            <v>0</v>
          </cell>
          <cell r="DD1104">
            <v>0</v>
          </cell>
          <cell r="DE1104">
            <v>0</v>
          </cell>
          <cell r="DF1104">
            <v>0</v>
          </cell>
          <cell r="DG1104">
            <v>0</v>
          </cell>
          <cell r="DH1104">
            <v>0</v>
          </cell>
          <cell r="DI1104">
            <v>0</v>
          </cell>
          <cell r="DJ1104">
            <v>0</v>
          </cell>
          <cell r="DK1104">
            <v>0</v>
          </cell>
          <cell r="DL1104">
            <v>0</v>
          </cell>
          <cell r="DM1104">
            <v>0</v>
          </cell>
          <cell r="DN1104">
            <v>0</v>
          </cell>
          <cell r="DO1104">
            <v>0</v>
          </cell>
          <cell r="DP1104">
            <v>0</v>
          </cell>
          <cell r="DQ1104">
            <v>0</v>
          </cell>
          <cell r="DR1104">
            <v>0</v>
          </cell>
          <cell r="DS1104">
            <v>0</v>
          </cell>
          <cell r="DT1104">
            <v>0</v>
          </cell>
          <cell r="DU1104">
            <v>0</v>
          </cell>
          <cell r="DV1104">
            <v>0</v>
          </cell>
          <cell r="DW1104">
            <v>0</v>
          </cell>
          <cell r="DX1104">
            <v>0</v>
          </cell>
          <cell r="DY1104">
            <v>0</v>
          </cell>
          <cell r="DZ1104">
            <v>0</v>
          </cell>
          <cell r="EA1104">
            <v>0</v>
          </cell>
          <cell r="EB1104">
            <v>0</v>
          </cell>
          <cell r="EC1104">
            <v>0</v>
          </cell>
          <cell r="ED1104">
            <v>0</v>
          </cell>
          <cell r="EE1104">
            <v>0</v>
          </cell>
          <cell r="EF1104">
            <v>0</v>
          </cell>
          <cell r="EG1104">
            <v>0</v>
          </cell>
          <cell r="EH1104">
            <v>0</v>
          </cell>
          <cell r="EI1104">
            <v>0</v>
          </cell>
          <cell r="EJ1104">
            <v>0</v>
          </cell>
          <cell r="EK1104">
            <v>0</v>
          </cell>
          <cell r="EL1104">
            <v>0</v>
          </cell>
          <cell r="EM1104">
            <v>0</v>
          </cell>
          <cell r="EN1104">
            <v>0</v>
          </cell>
        </row>
        <row r="1105">
          <cell r="A1105">
            <v>0</v>
          </cell>
          <cell r="B1105">
            <v>0</v>
          </cell>
          <cell r="C1105">
            <v>0</v>
          </cell>
          <cell r="D1105">
            <v>0</v>
          </cell>
          <cell r="E1105">
            <v>0</v>
          </cell>
          <cell r="F1105">
            <v>0</v>
          </cell>
          <cell r="G1105">
            <v>0</v>
          </cell>
          <cell r="I1105">
            <v>0</v>
          </cell>
          <cell r="J1105">
            <v>0</v>
          </cell>
          <cell r="K1105">
            <v>0</v>
          </cell>
          <cell r="L1105">
            <v>0</v>
          </cell>
          <cell r="M1105">
            <v>0</v>
          </cell>
          <cell r="N1105">
            <v>0</v>
          </cell>
          <cell r="O1105">
            <v>0</v>
          </cell>
          <cell r="P1105">
            <v>0</v>
          </cell>
          <cell r="Q1105">
            <v>0</v>
          </cell>
          <cell r="R1105">
            <v>0</v>
          </cell>
          <cell r="S1105">
            <v>0</v>
          </cell>
          <cell r="T1105">
            <v>0</v>
          </cell>
          <cell r="U1105">
            <v>0</v>
          </cell>
          <cell r="V1105">
            <v>0</v>
          </cell>
          <cell r="W1105">
            <v>0</v>
          </cell>
          <cell r="X1105">
            <v>0</v>
          </cell>
          <cell r="Y1105">
            <v>0</v>
          </cell>
          <cell r="Z1105">
            <v>0</v>
          </cell>
          <cell r="AA1105">
            <v>0</v>
          </cell>
          <cell r="AB1105">
            <v>0</v>
          </cell>
          <cell r="AC1105">
            <v>0</v>
          </cell>
          <cell r="AD1105">
            <v>0</v>
          </cell>
          <cell r="AE1105">
            <v>0</v>
          </cell>
          <cell r="AF1105">
            <v>0</v>
          </cell>
          <cell r="AG1105">
            <v>0</v>
          </cell>
          <cell r="AH1105">
            <v>0</v>
          </cell>
          <cell r="AI1105">
            <v>0</v>
          </cell>
          <cell r="AJ1105">
            <v>0</v>
          </cell>
          <cell r="AK1105">
            <v>0</v>
          </cell>
          <cell r="AL1105">
            <v>0</v>
          </cell>
          <cell r="AM1105">
            <v>0</v>
          </cell>
          <cell r="AN1105">
            <v>0</v>
          </cell>
          <cell r="AO1105">
            <v>0</v>
          </cell>
          <cell r="AP1105">
            <v>0</v>
          </cell>
          <cell r="AQ1105">
            <v>0</v>
          </cell>
          <cell r="AR1105">
            <v>0</v>
          </cell>
          <cell r="AS1105">
            <v>0</v>
          </cell>
          <cell r="AT1105">
            <v>0</v>
          </cell>
          <cell r="AU1105">
            <v>0</v>
          </cell>
          <cell r="AV1105">
            <v>0</v>
          </cell>
          <cell r="AW1105">
            <v>0</v>
          </cell>
          <cell r="AX1105">
            <v>0</v>
          </cell>
          <cell r="AY1105">
            <v>0</v>
          </cell>
          <cell r="AZ1105">
            <v>0</v>
          </cell>
          <cell r="BA1105">
            <v>0</v>
          </cell>
          <cell r="BB1105">
            <v>0</v>
          </cell>
          <cell r="BC1105">
            <v>0</v>
          </cell>
          <cell r="BD1105">
            <v>0</v>
          </cell>
          <cell r="BE1105">
            <v>0</v>
          </cell>
          <cell r="BF1105">
            <v>0</v>
          </cell>
          <cell r="BG1105">
            <v>0</v>
          </cell>
          <cell r="BH1105">
            <v>0</v>
          </cell>
          <cell r="BI1105">
            <v>0</v>
          </cell>
          <cell r="BJ1105">
            <v>0</v>
          </cell>
          <cell r="BK1105">
            <v>0</v>
          </cell>
          <cell r="BL1105">
            <v>0</v>
          </cell>
          <cell r="BM1105">
            <v>0</v>
          </cell>
          <cell r="BN1105">
            <v>0</v>
          </cell>
          <cell r="BO1105">
            <v>0</v>
          </cell>
          <cell r="BP1105">
            <v>0</v>
          </cell>
          <cell r="BQ1105">
            <v>0</v>
          </cell>
          <cell r="BR1105">
            <v>0</v>
          </cell>
          <cell r="BS1105">
            <v>0</v>
          </cell>
          <cell r="BT1105">
            <v>0</v>
          </cell>
          <cell r="BU1105">
            <v>0</v>
          </cell>
          <cell r="BV1105">
            <v>0</v>
          </cell>
          <cell r="BW1105">
            <v>0</v>
          </cell>
          <cell r="BX1105">
            <v>0</v>
          </cell>
          <cell r="BY1105">
            <v>0</v>
          </cell>
          <cell r="BZ1105">
            <v>0</v>
          </cell>
          <cell r="CA1105">
            <v>0</v>
          </cell>
          <cell r="CB1105">
            <v>0</v>
          </cell>
          <cell r="CC1105">
            <v>0</v>
          </cell>
          <cell r="CD1105">
            <v>0</v>
          </cell>
          <cell r="CE1105">
            <v>0</v>
          </cell>
          <cell r="CF1105">
            <v>0</v>
          </cell>
          <cell r="CG1105">
            <v>0</v>
          </cell>
          <cell r="CH1105">
            <v>0</v>
          </cell>
          <cell r="CI1105">
            <v>0</v>
          </cell>
          <cell r="CJ1105">
            <v>0</v>
          </cell>
          <cell r="CK1105">
            <v>0</v>
          </cell>
          <cell r="CL1105">
            <v>0</v>
          </cell>
          <cell r="CM1105">
            <v>0</v>
          </cell>
          <cell r="CN1105">
            <v>0</v>
          </cell>
          <cell r="CO1105">
            <v>0</v>
          </cell>
          <cell r="CP1105">
            <v>0</v>
          </cell>
          <cell r="CQ1105">
            <v>0</v>
          </cell>
          <cell r="CR1105">
            <v>0</v>
          </cell>
          <cell r="CS1105">
            <v>0</v>
          </cell>
          <cell r="CT1105">
            <v>0</v>
          </cell>
          <cell r="CU1105">
            <v>0</v>
          </cell>
          <cell r="CV1105">
            <v>0</v>
          </cell>
          <cell r="CW1105">
            <v>0</v>
          </cell>
          <cell r="CX1105">
            <v>0</v>
          </cell>
          <cell r="CY1105">
            <v>0</v>
          </cell>
          <cell r="CZ1105">
            <v>0</v>
          </cell>
          <cell r="DA1105">
            <v>0</v>
          </cell>
          <cell r="DB1105">
            <v>0</v>
          </cell>
          <cell r="DC1105">
            <v>0</v>
          </cell>
          <cell r="DD1105">
            <v>0</v>
          </cell>
          <cell r="DE1105">
            <v>0</v>
          </cell>
          <cell r="DF1105">
            <v>0</v>
          </cell>
          <cell r="DG1105">
            <v>0</v>
          </cell>
          <cell r="DH1105">
            <v>0</v>
          </cell>
          <cell r="DI1105">
            <v>0</v>
          </cell>
          <cell r="DJ1105">
            <v>0</v>
          </cell>
          <cell r="DK1105">
            <v>0</v>
          </cell>
          <cell r="DL1105">
            <v>0</v>
          </cell>
          <cell r="DM1105">
            <v>0</v>
          </cell>
          <cell r="DN1105">
            <v>0</v>
          </cell>
          <cell r="DO1105">
            <v>0</v>
          </cell>
          <cell r="DP1105">
            <v>0</v>
          </cell>
          <cell r="DQ1105">
            <v>0</v>
          </cell>
          <cell r="DR1105">
            <v>0</v>
          </cell>
          <cell r="DS1105">
            <v>0</v>
          </cell>
          <cell r="DT1105">
            <v>0</v>
          </cell>
          <cell r="DU1105">
            <v>0</v>
          </cell>
          <cell r="DV1105">
            <v>0</v>
          </cell>
          <cell r="DW1105">
            <v>0</v>
          </cell>
          <cell r="DX1105">
            <v>0</v>
          </cell>
          <cell r="DY1105">
            <v>0</v>
          </cell>
          <cell r="DZ1105">
            <v>0</v>
          </cell>
          <cell r="EA1105">
            <v>0</v>
          </cell>
          <cell r="EB1105">
            <v>0</v>
          </cell>
          <cell r="EC1105">
            <v>0</v>
          </cell>
          <cell r="ED1105">
            <v>0</v>
          </cell>
          <cell r="EE1105">
            <v>0</v>
          </cell>
          <cell r="EF1105">
            <v>0</v>
          </cell>
          <cell r="EG1105">
            <v>0</v>
          </cell>
          <cell r="EH1105">
            <v>0</v>
          </cell>
          <cell r="EI1105">
            <v>0</v>
          </cell>
          <cell r="EJ1105">
            <v>0</v>
          </cell>
          <cell r="EK1105">
            <v>0</v>
          </cell>
          <cell r="EL1105">
            <v>0</v>
          </cell>
          <cell r="EM1105">
            <v>0</v>
          </cell>
          <cell r="EN1105">
            <v>0</v>
          </cell>
        </row>
        <row r="1106">
          <cell r="A1106">
            <v>0</v>
          </cell>
          <cell r="B1106">
            <v>0</v>
          </cell>
          <cell r="C1106">
            <v>0</v>
          </cell>
          <cell r="D1106">
            <v>0</v>
          </cell>
          <cell r="E1106">
            <v>0</v>
          </cell>
          <cell r="F1106">
            <v>0</v>
          </cell>
          <cell r="G1106">
            <v>0</v>
          </cell>
          <cell r="I1106">
            <v>0</v>
          </cell>
          <cell r="J1106">
            <v>0</v>
          </cell>
          <cell r="K1106">
            <v>0</v>
          </cell>
          <cell r="L1106">
            <v>0</v>
          </cell>
          <cell r="M1106">
            <v>0</v>
          </cell>
          <cell r="N1106">
            <v>0</v>
          </cell>
          <cell r="O1106">
            <v>0</v>
          </cell>
          <cell r="P1106">
            <v>0</v>
          </cell>
          <cell r="Q1106">
            <v>0</v>
          </cell>
          <cell r="R1106">
            <v>0</v>
          </cell>
          <cell r="S1106">
            <v>0</v>
          </cell>
          <cell r="T1106">
            <v>0</v>
          </cell>
          <cell r="U1106">
            <v>0</v>
          </cell>
          <cell r="V1106">
            <v>0</v>
          </cell>
          <cell r="W1106">
            <v>0</v>
          </cell>
          <cell r="X1106">
            <v>0</v>
          </cell>
          <cell r="Y1106">
            <v>0</v>
          </cell>
          <cell r="Z1106">
            <v>0</v>
          </cell>
          <cell r="AA1106">
            <v>0</v>
          </cell>
          <cell r="AB1106">
            <v>0</v>
          </cell>
          <cell r="AC1106">
            <v>0</v>
          </cell>
          <cell r="AD1106">
            <v>0</v>
          </cell>
          <cell r="AE1106">
            <v>0</v>
          </cell>
          <cell r="AF1106">
            <v>0</v>
          </cell>
          <cell r="AG1106">
            <v>0</v>
          </cell>
          <cell r="AH1106">
            <v>0</v>
          </cell>
          <cell r="AI1106">
            <v>0</v>
          </cell>
          <cell r="AJ1106">
            <v>0</v>
          </cell>
          <cell r="AK1106">
            <v>0</v>
          </cell>
          <cell r="AL1106">
            <v>0</v>
          </cell>
          <cell r="AM1106">
            <v>0</v>
          </cell>
          <cell r="AN1106">
            <v>0</v>
          </cell>
          <cell r="AO1106">
            <v>0</v>
          </cell>
          <cell r="AP1106">
            <v>0</v>
          </cell>
          <cell r="AQ1106">
            <v>0</v>
          </cell>
          <cell r="AR1106">
            <v>0</v>
          </cell>
          <cell r="AS1106">
            <v>0</v>
          </cell>
          <cell r="AT1106">
            <v>0</v>
          </cell>
          <cell r="AU1106">
            <v>0</v>
          </cell>
          <cell r="AV1106">
            <v>0</v>
          </cell>
          <cell r="AW1106">
            <v>0</v>
          </cell>
          <cell r="AX1106">
            <v>0</v>
          </cell>
          <cell r="AY1106">
            <v>0</v>
          </cell>
          <cell r="AZ1106">
            <v>0</v>
          </cell>
          <cell r="BA1106">
            <v>0</v>
          </cell>
          <cell r="BB1106">
            <v>0</v>
          </cell>
          <cell r="BC1106">
            <v>0</v>
          </cell>
          <cell r="BD1106">
            <v>0</v>
          </cell>
          <cell r="BE1106">
            <v>0</v>
          </cell>
          <cell r="BF1106">
            <v>0</v>
          </cell>
          <cell r="BG1106">
            <v>0</v>
          </cell>
          <cell r="BH1106">
            <v>0</v>
          </cell>
          <cell r="BI1106">
            <v>0</v>
          </cell>
          <cell r="BJ1106">
            <v>0</v>
          </cell>
          <cell r="BK1106">
            <v>0</v>
          </cell>
          <cell r="BL1106">
            <v>0</v>
          </cell>
          <cell r="BM1106">
            <v>0</v>
          </cell>
          <cell r="BN1106">
            <v>0</v>
          </cell>
          <cell r="BO1106">
            <v>0</v>
          </cell>
          <cell r="BP1106">
            <v>0</v>
          </cell>
          <cell r="BQ1106">
            <v>0</v>
          </cell>
          <cell r="BR1106">
            <v>0</v>
          </cell>
          <cell r="BS1106">
            <v>0</v>
          </cell>
          <cell r="BT1106">
            <v>0</v>
          </cell>
          <cell r="BU1106">
            <v>0</v>
          </cell>
          <cell r="BV1106">
            <v>0</v>
          </cell>
          <cell r="BW1106">
            <v>0</v>
          </cell>
          <cell r="BX1106">
            <v>0</v>
          </cell>
          <cell r="BY1106">
            <v>0</v>
          </cell>
          <cell r="BZ1106">
            <v>0</v>
          </cell>
          <cell r="CA1106">
            <v>0</v>
          </cell>
          <cell r="CB1106">
            <v>0</v>
          </cell>
          <cell r="CC1106">
            <v>0</v>
          </cell>
          <cell r="CD1106">
            <v>0</v>
          </cell>
          <cell r="CE1106">
            <v>0</v>
          </cell>
          <cell r="CF1106">
            <v>0</v>
          </cell>
          <cell r="CG1106">
            <v>0</v>
          </cell>
          <cell r="CH1106">
            <v>0</v>
          </cell>
          <cell r="CI1106">
            <v>0</v>
          </cell>
          <cell r="CJ1106">
            <v>0</v>
          </cell>
          <cell r="CK1106">
            <v>0</v>
          </cell>
          <cell r="CL1106">
            <v>0</v>
          </cell>
          <cell r="CM1106">
            <v>0</v>
          </cell>
          <cell r="CN1106">
            <v>0</v>
          </cell>
          <cell r="CO1106">
            <v>0</v>
          </cell>
          <cell r="CP1106">
            <v>0</v>
          </cell>
          <cell r="CQ1106">
            <v>0</v>
          </cell>
          <cell r="CR1106">
            <v>0</v>
          </cell>
          <cell r="CS1106">
            <v>0</v>
          </cell>
          <cell r="CT1106">
            <v>0</v>
          </cell>
          <cell r="CU1106">
            <v>0</v>
          </cell>
          <cell r="CV1106">
            <v>0</v>
          </cell>
          <cell r="CW1106">
            <v>0</v>
          </cell>
          <cell r="CX1106">
            <v>0</v>
          </cell>
          <cell r="CY1106">
            <v>0</v>
          </cell>
          <cell r="CZ1106">
            <v>0</v>
          </cell>
          <cell r="DA1106">
            <v>0</v>
          </cell>
          <cell r="DB1106">
            <v>0</v>
          </cell>
          <cell r="DC1106">
            <v>0</v>
          </cell>
          <cell r="DD1106">
            <v>0</v>
          </cell>
          <cell r="DE1106">
            <v>0</v>
          </cell>
          <cell r="DF1106">
            <v>0</v>
          </cell>
          <cell r="DG1106">
            <v>0</v>
          </cell>
          <cell r="DH1106">
            <v>0</v>
          </cell>
          <cell r="DI1106">
            <v>0</v>
          </cell>
          <cell r="DJ1106">
            <v>0</v>
          </cell>
          <cell r="DK1106">
            <v>0</v>
          </cell>
          <cell r="DL1106">
            <v>0</v>
          </cell>
          <cell r="DM1106">
            <v>0</v>
          </cell>
          <cell r="DN1106">
            <v>0</v>
          </cell>
          <cell r="DO1106">
            <v>0</v>
          </cell>
          <cell r="DP1106">
            <v>0</v>
          </cell>
          <cell r="DQ1106">
            <v>0</v>
          </cell>
          <cell r="DR1106">
            <v>0</v>
          </cell>
          <cell r="DS1106">
            <v>0</v>
          </cell>
          <cell r="DT1106">
            <v>0</v>
          </cell>
          <cell r="DU1106">
            <v>0</v>
          </cell>
          <cell r="DV1106">
            <v>0</v>
          </cell>
          <cell r="DW1106">
            <v>0</v>
          </cell>
          <cell r="DX1106">
            <v>0</v>
          </cell>
          <cell r="DY1106">
            <v>0</v>
          </cell>
          <cell r="DZ1106">
            <v>0</v>
          </cell>
          <cell r="EA1106">
            <v>0</v>
          </cell>
          <cell r="EB1106">
            <v>0</v>
          </cell>
          <cell r="EC1106">
            <v>0</v>
          </cell>
          <cell r="ED1106">
            <v>0</v>
          </cell>
          <cell r="EE1106">
            <v>0</v>
          </cell>
          <cell r="EF1106">
            <v>0</v>
          </cell>
          <cell r="EG1106">
            <v>0</v>
          </cell>
          <cell r="EH1106">
            <v>0</v>
          </cell>
          <cell r="EI1106">
            <v>0</v>
          </cell>
          <cell r="EJ1106">
            <v>0</v>
          </cell>
          <cell r="EK1106">
            <v>0</v>
          </cell>
          <cell r="EL1106">
            <v>0</v>
          </cell>
          <cell r="EM1106">
            <v>0</v>
          </cell>
          <cell r="EN1106">
            <v>0</v>
          </cell>
        </row>
        <row r="1107">
          <cell r="A1107">
            <v>0</v>
          </cell>
          <cell r="B1107">
            <v>0</v>
          </cell>
          <cell r="C1107">
            <v>0</v>
          </cell>
          <cell r="D1107">
            <v>0</v>
          </cell>
          <cell r="E1107">
            <v>0</v>
          </cell>
          <cell r="F1107">
            <v>0</v>
          </cell>
          <cell r="G1107">
            <v>0</v>
          </cell>
          <cell r="I1107">
            <v>0</v>
          </cell>
          <cell r="J1107">
            <v>0</v>
          </cell>
          <cell r="K1107">
            <v>0</v>
          </cell>
          <cell r="L1107">
            <v>0</v>
          </cell>
          <cell r="M1107">
            <v>0</v>
          </cell>
          <cell r="N1107">
            <v>0</v>
          </cell>
          <cell r="O1107">
            <v>0</v>
          </cell>
          <cell r="P1107">
            <v>0</v>
          </cell>
          <cell r="Q1107">
            <v>0</v>
          </cell>
          <cell r="R1107">
            <v>0</v>
          </cell>
          <cell r="S1107">
            <v>0</v>
          </cell>
          <cell r="T1107">
            <v>0</v>
          </cell>
          <cell r="U1107">
            <v>0</v>
          </cell>
          <cell r="V1107">
            <v>0</v>
          </cell>
          <cell r="W1107">
            <v>0</v>
          </cell>
          <cell r="X1107">
            <v>0</v>
          </cell>
          <cell r="Y1107">
            <v>0</v>
          </cell>
          <cell r="Z1107">
            <v>0</v>
          </cell>
          <cell r="AA1107">
            <v>0</v>
          </cell>
          <cell r="AB1107">
            <v>0</v>
          </cell>
          <cell r="AC1107">
            <v>0</v>
          </cell>
          <cell r="AD1107">
            <v>0</v>
          </cell>
          <cell r="AE1107">
            <v>0</v>
          </cell>
          <cell r="AF1107">
            <v>0</v>
          </cell>
          <cell r="AG1107">
            <v>0</v>
          </cell>
          <cell r="AH1107">
            <v>0</v>
          </cell>
          <cell r="AI1107">
            <v>0</v>
          </cell>
          <cell r="AJ1107">
            <v>0</v>
          </cell>
          <cell r="AK1107">
            <v>0</v>
          </cell>
          <cell r="AL1107">
            <v>0</v>
          </cell>
          <cell r="AM1107">
            <v>0</v>
          </cell>
          <cell r="AN1107">
            <v>0</v>
          </cell>
          <cell r="AO1107">
            <v>0</v>
          </cell>
          <cell r="AP1107">
            <v>0</v>
          </cell>
          <cell r="AQ1107">
            <v>0</v>
          </cell>
          <cell r="AR1107">
            <v>0</v>
          </cell>
          <cell r="AS1107">
            <v>0</v>
          </cell>
          <cell r="AT1107">
            <v>0</v>
          </cell>
          <cell r="AU1107">
            <v>0</v>
          </cell>
          <cell r="AV1107">
            <v>0</v>
          </cell>
          <cell r="AW1107">
            <v>0</v>
          </cell>
          <cell r="AX1107">
            <v>0</v>
          </cell>
          <cell r="AY1107">
            <v>0</v>
          </cell>
          <cell r="AZ1107">
            <v>0</v>
          </cell>
          <cell r="BA1107">
            <v>0</v>
          </cell>
          <cell r="BB1107">
            <v>0</v>
          </cell>
          <cell r="BC1107">
            <v>0</v>
          </cell>
          <cell r="BD1107">
            <v>0</v>
          </cell>
          <cell r="BE1107">
            <v>0</v>
          </cell>
          <cell r="BF1107">
            <v>0</v>
          </cell>
          <cell r="BG1107">
            <v>0</v>
          </cell>
          <cell r="BH1107">
            <v>0</v>
          </cell>
          <cell r="BI1107">
            <v>0</v>
          </cell>
          <cell r="BJ1107">
            <v>0</v>
          </cell>
          <cell r="BK1107">
            <v>0</v>
          </cell>
          <cell r="BL1107">
            <v>0</v>
          </cell>
          <cell r="BM1107">
            <v>0</v>
          </cell>
          <cell r="BN1107">
            <v>0</v>
          </cell>
          <cell r="BO1107">
            <v>0</v>
          </cell>
          <cell r="BP1107">
            <v>0</v>
          </cell>
          <cell r="BQ1107">
            <v>0</v>
          </cell>
          <cell r="BR1107">
            <v>0</v>
          </cell>
          <cell r="BS1107">
            <v>0</v>
          </cell>
          <cell r="BT1107">
            <v>0</v>
          </cell>
          <cell r="BU1107">
            <v>0</v>
          </cell>
          <cell r="BV1107">
            <v>0</v>
          </cell>
          <cell r="BW1107">
            <v>0</v>
          </cell>
          <cell r="BX1107">
            <v>0</v>
          </cell>
          <cell r="BY1107">
            <v>0</v>
          </cell>
          <cell r="BZ1107">
            <v>0</v>
          </cell>
          <cell r="CA1107">
            <v>0</v>
          </cell>
          <cell r="CB1107">
            <v>0</v>
          </cell>
          <cell r="CC1107">
            <v>0</v>
          </cell>
          <cell r="CD1107">
            <v>0</v>
          </cell>
          <cell r="CE1107">
            <v>0</v>
          </cell>
          <cell r="CF1107">
            <v>0</v>
          </cell>
          <cell r="CG1107">
            <v>0</v>
          </cell>
          <cell r="CH1107">
            <v>0</v>
          </cell>
          <cell r="CI1107">
            <v>0</v>
          </cell>
          <cell r="CJ1107">
            <v>0</v>
          </cell>
          <cell r="CK1107">
            <v>0</v>
          </cell>
          <cell r="CL1107">
            <v>0</v>
          </cell>
          <cell r="CM1107">
            <v>0</v>
          </cell>
          <cell r="CN1107">
            <v>0</v>
          </cell>
          <cell r="CO1107">
            <v>0</v>
          </cell>
          <cell r="CP1107">
            <v>0</v>
          </cell>
          <cell r="CQ1107">
            <v>0</v>
          </cell>
          <cell r="CR1107">
            <v>0</v>
          </cell>
          <cell r="CS1107">
            <v>0</v>
          </cell>
          <cell r="CT1107">
            <v>0</v>
          </cell>
          <cell r="CU1107">
            <v>0</v>
          </cell>
          <cell r="CV1107">
            <v>0</v>
          </cell>
          <cell r="CW1107">
            <v>0</v>
          </cell>
          <cell r="CX1107">
            <v>0</v>
          </cell>
          <cell r="CY1107">
            <v>0</v>
          </cell>
          <cell r="CZ1107">
            <v>0</v>
          </cell>
          <cell r="DA1107">
            <v>0</v>
          </cell>
          <cell r="DB1107">
            <v>0</v>
          </cell>
          <cell r="DC1107">
            <v>0</v>
          </cell>
          <cell r="DD1107">
            <v>0</v>
          </cell>
          <cell r="DE1107">
            <v>0</v>
          </cell>
          <cell r="DF1107">
            <v>0</v>
          </cell>
          <cell r="DG1107">
            <v>0</v>
          </cell>
          <cell r="DH1107">
            <v>0</v>
          </cell>
          <cell r="DI1107">
            <v>0</v>
          </cell>
          <cell r="DJ1107">
            <v>0</v>
          </cell>
          <cell r="DK1107">
            <v>0</v>
          </cell>
          <cell r="DL1107">
            <v>0</v>
          </cell>
          <cell r="DM1107">
            <v>0</v>
          </cell>
          <cell r="DN1107">
            <v>0</v>
          </cell>
          <cell r="DO1107">
            <v>0</v>
          </cell>
          <cell r="DP1107">
            <v>0</v>
          </cell>
          <cell r="DQ1107">
            <v>0</v>
          </cell>
          <cell r="DR1107">
            <v>0</v>
          </cell>
          <cell r="DS1107">
            <v>0</v>
          </cell>
          <cell r="DT1107">
            <v>0</v>
          </cell>
          <cell r="DU1107">
            <v>0</v>
          </cell>
          <cell r="DV1107">
            <v>0</v>
          </cell>
          <cell r="DW1107">
            <v>0</v>
          </cell>
          <cell r="DX1107">
            <v>0</v>
          </cell>
          <cell r="DY1107">
            <v>0</v>
          </cell>
          <cell r="DZ1107">
            <v>0</v>
          </cell>
          <cell r="EA1107">
            <v>0</v>
          </cell>
          <cell r="EB1107">
            <v>0</v>
          </cell>
          <cell r="EC1107">
            <v>0</v>
          </cell>
          <cell r="ED1107">
            <v>0</v>
          </cell>
          <cell r="EE1107">
            <v>0</v>
          </cell>
          <cell r="EF1107">
            <v>0</v>
          </cell>
          <cell r="EG1107">
            <v>0</v>
          </cell>
          <cell r="EH1107">
            <v>0</v>
          </cell>
          <cell r="EI1107">
            <v>0</v>
          </cell>
          <cell r="EJ1107">
            <v>0</v>
          </cell>
          <cell r="EK1107">
            <v>0</v>
          </cell>
          <cell r="EL1107">
            <v>0</v>
          </cell>
          <cell r="EM1107">
            <v>0</v>
          </cell>
          <cell r="EN1107">
            <v>0</v>
          </cell>
        </row>
        <row r="1108">
          <cell r="A1108">
            <v>0</v>
          </cell>
          <cell r="B1108">
            <v>0</v>
          </cell>
          <cell r="C1108">
            <v>0</v>
          </cell>
          <cell r="D1108">
            <v>0</v>
          </cell>
          <cell r="E1108">
            <v>0</v>
          </cell>
          <cell r="F1108">
            <v>0</v>
          </cell>
          <cell r="G1108">
            <v>0</v>
          </cell>
          <cell r="I1108">
            <v>0</v>
          </cell>
          <cell r="J1108">
            <v>0</v>
          </cell>
          <cell r="K1108">
            <v>0</v>
          </cell>
          <cell r="L1108">
            <v>0</v>
          </cell>
          <cell r="M1108">
            <v>0</v>
          </cell>
          <cell r="N1108">
            <v>0</v>
          </cell>
          <cell r="O1108">
            <v>0</v>
          </cell>
          <cell r="P1108">
            <v>0</v>
          </cell>
          <cell r="Q1108">
            <v>0</v>
          </cell>
          <cell r="R1108">
            <v>0</v>
          </cell>
          <cell r="S1108">
            <v>0</v>
          </cell>
          <cell r="T1108">
            <v>0</v>
          </cell>
          <cell r="U1108">
            <v>0</v>
          </cell>
          <cell r="V1108">
            <v>0</v>
          </cell>
          <cell r="W1108">
            <v>0</v>
          </cell>
          <cell r="X1108">
            <v>0</v>
          </cell>
          <cell r="Y1108">
            <v>0</v>
          </cell>
          <cell r="Z1108">
            <v>0</v>
          </cell>
          <cell r="AA1108">
            <v>0</v>
          </cell>
          <cell r="AB1108">
            <v>0</v>
          </cell>
          <cell r="AC1108">
            <v>0</v>
          </cell>
          <cell r="AD1108">
            <v>0</v>
          </cell>
          <cell r="AE1108">
            <v>0</v>
          </cell>
          <cell r="AF1108">
            <v>0</v>
          </cell>
          <cell r="AG1108">
            <v>0</v>
          </cell>
          <cell r="AH1108">
            <v>0</v>
          </cell>
          <cell r="AI1108">
            <v>0</v>
          </cell>
          <cell r="AJ1108">
            <v>0</v>
          </cell>
          <cell r="AK1108">
            <v>0</v>
          </cell>
          <cell r="AL1108">
            <v>0</v>
          </cell>
          <cell r="AM1108">
            <v>0</v>
          </cell>
          <cell r="AN1108">
            <v>0</v>
          </cell>
          <cell r="AO1108">
            <v>0</v>
          </cell>
          <cell r="AP1108">
            <v>0</v>
          </cell>
          <cell r="AQ1108">
            <v>0</v>
          </cell>
          <cell r="AR1108">
            <v>0</v>
          </cell>
          <cell r="AS1108">
            <v>0</v>
          </cell>
          <cell r="AT1108">
            <v>0</v>
          </cell>
          <cell r="AU1108">
            <v>0</v>
          </cell>
          <cell r="AV1108">
            <v>0</v>
          </cell>
          <cell r="AW1108">
            <v>0</v>
          </cell>
          <cell r="AX1108">
            <v>0</v>
          </cell>
          <cell r="AY1108">
            <v>0</v>
          </cell>
          <cell r="AZ1108">
            <v>0</v>
          </cell>
          <cell r="BA1108">
            <v>0</v>
          </cell>
          <cell r="BB1108">
            <v>0</v>
          </cell>
          <cell r="BC1108">
            <v>0</v>
          </cell>
          <cell r="BD1108">
            <v>0</v>
          </cell>
          <cell r="BE1108">
            <v>0</v>
          </cell>
          <cell r="BF1108">
            <v>0</v>
          </cell>
          <cell r="BG1108">
            <v>0</v>
          </cell>
          <cell r="BH1108">
            <v>0</v>
          </cell>
          <cell r="BI1108">
            <v>0</v>
          </cell>
          <cell r="BJ1108">
            <v>0</v>
          </cell>
          <cell r="BK1108">
            <v>0</v>
          </cell>
          <cell r="BL1108">
            <v>0</v>
          </cell>
          <cell r="BM1108">
            <v>0</v>
          </cell>
          <cell r="BN1108">
            <v>0</v>
          </cell>
          <cell r="BO1108">
            <v>0</v>
          </cell>
          <cell r="BP1108">
            <v>0</v>
          </cell>
          <cell r="BQ1108">
            <v>0</v>
          </cell>
          <cell r="BR1108">
            <v>0</v>
          </cell>
          <cell r="BS1108">
            <v>0</v>
          </cell>
          <cell r="BT1108">
            <v>0</v>
          </cell>
          <cell r="BU1108">
            <v>0</v>
          </cell>
          <cell r="BV1108">
            <v>0</v>
          </cell>
          <cell r="BW1108">
            <v>0</v>
          </cell>
          <cell r="BX1108">
            <v>0</v>
          </cell>
          <cell r="BY1108">
            <v>0</v>
          </cell>
          <cell r="BZ1108">
            <v>0</v>
          </cell>
          <cell r="CA1108">
            <v>0</v>
          </cell>
          <cell r="CB1108">
            <v>0</v>
          </cell>
          <cell r="CC1108">
            <v>0</v>
          </cell>
          <cell r="CD1108">
            <v>0</v>
          </cell>
          <cell r="CE1108">
            <v>0</v>
          </cell>
          <cell r="CF1108">
            <v>0</v>
          </cell>
          <cell r="CG1108">
            <v>0</v>
          </cell>
          <cell r="CH1108">
            <v>0</v>
          </cell>
          <cell r="CI1108">
            <v>0</v>
          </cell>
          <cell r="CJ1108">
            <v>0</v>
          </cell>
          <cell r="CK1108">
            <v>0</v>
          </cell>
          <cell r="CL1108">
            <v>0</v>
          </cell>
          <cell r="CM1108">
            <v>0</v>
          </cell>
          <cell r="CN1108">
            <v>0</v>
          </cell>
          <cell r="CO1108">
            <v>0</v>
          </cell>
          <cell r="CP1108">
            <v>0</v>
          </cell>
          <cell r="CQ1108">
            <v>0</v>
          </cell>
          <cell r="CR1108">
            <v>0</v>
          </cell>
          <cell r="CS1108">
            <v>0</v>
          </cell>
          <cell r="CT1108">
            <v>0</v>
          </cell>
          <cell r="CU1108">
            <v>0</v>
          </cell>
          <cell r="CV1108">
            <v>0</v>
          </cell>
          <cell r="CW1108">
            <v>0</v>
          </cell>
          <cell r="CX1108">
            <v>0</v>
          </cell>
          <cell r="CY1108">
            <v>0</v>
          </cell>
          <cell r="CZ1108">
            <v>0</v>
          </cell>
          <cell r="DA1108">
            <v>0</v>
          </cell>
          <cell r="DB1108">
            <v>0</v>
          </cell>
          <cell r="DC1108">
            <v>0</v>
          </cell>
          <cell r="DD1108">
            <v>0</v>
          </cell>
          <cell r="DE1108">
            <v>0</v>
          </cell>
          <cell r="DF1108">
            <v>0</v>
          </cell>
          <cell r="DG1108">
            <v>0</v>
          </cell>
          <cell r="DH1108">
            <v>0</v>
          </cell>
          <cell r="DI1108">
            <v>0</v>
          </cell>
          <cell r="DJ1108">
            <v>0</v>
          </cell>
          <cell r="DK1108">
            <v>0</v>
          </cell>
          <cell r="DL1108">
            <v>0</v>
          </cell>
          <cell r="DM1108">
            <v>0</v>
          </cell>
          <cell r="DN1108">
            <v>0</v>
          </cell>
          <cell r="DO1108">
            <v>0</v>
          </cell>
          <cell r="DP1108">
            <v>0</v>
          </cell>
          <cell r="DQ1108">
            <v>0</v>
          </cell>
          <cell r="DR1108">
            <v>0</v>
          </cell>
          <cell r="DS1108">
            <v>0</v>
          </cell>
          <cell r="DT1108">
            <v>0</v>
          </cell>
          <cell r="DU1108">
            <v>0</v>
          </cell>
          <cell r="DV1108">
            <v>0</v>
          </cell>
          <cell r="DW1108">
            <v>0</v>
          </cell>
          <cell r="DX1108">
            <v>0</v>
          </cell>
          <cell r="DY1108">
            <v>0</v>
          </cell>
          <cell r="DZ1108">
            <v>0</v>
          </cell>
          <cell r="EA1108">
            <v>0</v>
          </cell>
          <cell r="EB1108">
            <v>0</v>
          </cell>
          <cell r="EC1108">
            <v>0</v>
          </cell>
          <cell r="ED1108">
            <v>0</v>
          </cell>
          <cell r="EE1108">
            <v>0</v>
          </cell>
          <cell r="EF1108">
            <v>0</v>
          </cell>
          <cell r="EG1108">
            <v>0</v>
          </cell>
          <cell r="EH1108">
            <v>0</v>
          </cell>
          <cell r="EI1108">
            <v>0</v>
          </cell>
          <cell r="EJ1108">
            <v>0</v>
          </cell>
          <cell r="EK1108">
            <v>0</v>
          </cell>
          <cell r="EL1108">
            <v>0</v>
          </cell>
          <cell r="EM1108">
            <v>0</v>
          </cell>
          <cell r="EN1108">
            <v>0</v>
          </cell>
        </row>
        <row r="1109">
          <cell r="A1109">
            <v>0</v>
          </cell>
          <cell r="B1109">
            <v>0</v>
          </cell>
          <cell r="C1109">
            <v>0</v>
          </cell>
          <cell r="D1109">
            <v>0</v>
          </cell>
          <cell r="E1109">
            <v>0</v>
          </cell>
          <cell r="F1109">
            <v>0</v>
          </cell>
          <cell r="G1109">
            <v>0</v>
          </cell>
          <cell r="I1109">
            <v>0</v>
          </cell>
          <cell r="J1109">
            <v>0</v>
          </cell>
          <cell r="K1109">
            <v>0</v>
          </cell>
          <cell r="L1109">
            <v>0</v>
          </cell>
          <cell r="M1109">
            <v>0</v>
          </cell>
          <cell r="N1109">
            <v>0</v>
          </cell>
          <cell r="O1109">
            <v>0</v>
          </cell>
          <cell r="P1109">
            <v>0</v>
          </cell>
          <cell r="Q1109">
            <v>0</v>
          </cell>
          <cell r="R1109">
            <v>0</v>
          </cell>
          <cell r="S1109">
            <v>0</v>
          </cell>
          <cell r="T1109">
            <v>0</v>
          </cell>
          <cell r="U1109">
            <v>0</v>
          </cell>
          <cell r="V1109">
            <v>0</v>
          </cell>
          <cell r="W1109">
            <v>0</v>
          </cell>
          <cell r="X1109">
            <v>0</v>
          </cell>
          <cell r="Y1109">
            <v>0</v>
          </cell>
          <cell r="Z1109">
            <v>0</v>
          </cell>
          <cell r="AA1109">
            <v>0</v>
          </cell>
          <cell r="AB1109">
            <v>0</v>
          </cell>
          <cell r="AC1109">
            <v>0</v>
          </cell>
          <cell r="AD1109">
            <v>0</v>
          </cell>
          <cell r="AE1109">
            <v>0</v>
          </cell>
          <cell r="AF1109">
            <v>0</v>
          </cell>
          <cell r="AG1109">
            <v>0</v>
          </cell>
          <cell r="AH1109">
            <v>0</v>
          </cell>
          <cell r="AI1109">
            <v>0</v>
          </cell>
          <cell r="AJ1109">
            <v>0</v>
          </cell>
          <cell r="AK1109">
            <v>0</v>
          </cell>
          <cell r="AL1109">
            <v>0</v>
          </cell>
          <cell r="AM1109">
            <v>0</v>
          </cell>
          <cell r="AN1109">
            <v>0</v>
          </cell>
          <cell r="AO1109">
            <v>0</v>
          </cell>
          <cell r="AP1109">
            <v>0</v>
          </cell>
          <cell r="AQ1109">
            <v>0</v>
          </cell>
          <cell r="AR1109">
            <v>0</v>
          </cell>
          <cell r="AS1109">
            <v>0</v>
          </cell>
          <cell r="AT1109">
            <v>0</v>
          </cell>
          <cell r="AU1109">
            <v>0</v>
          </cell>
          <cell r="AV1109">
            <v>0</v>
          </cell>
          <cell r="AW1109">
            <v>0</v>
          </cell>
          <cell r="AX1109">
            <v>0</v>
          </cell>
          <cell r="AY1109">
            <v>0</v>
          </cell>
          <cell r="AZ1109">
            <v>0</v>
          </cell>
          <cell r="BA1109">
            <v>0</v>
          </cell>
          <cell r="BB1109">
            <v>0</v>
          </cell>
          <cell r="BC1109">
            <v>0</v>
          </cell>
          <cell r="BD1109">
            <v>0</v>
          </cell>
          <cell r="BE1109">
            <v>0</v>
          </cell>
          <cell r="BF1109">
            <v>0</v>
          </cell>
          <cell r="BG1109">
            <v>0</v>
          </cell>
          <cell r="BH1109">
            <v>0</v>
          </cell>
          <cell r="BI1109">
            <v>0</v>
          </cell>
          <cell r="BJ1109">
            <v>0</v>
          </cell>
          <cell r="BK1109">
            <v>0</v>
          </cell>
          <cell r="BL1109">
            <v>0</v>
          </cell>
          <cell r="BM1109">
            <v>0</v>
          </cell>
          <cell r="BN1109">
            <v>0</v>
          </cell>
          <cell r="BO1109">
            <v>0</v>
          </cell>
          <cell r="BP1109">
            <v>0</v>
          </cell>
          <cell r="BQ1109">
            <v>0</v>
          </cell>
          <cell r="BR1109">
            <v>0</v>
          </cell>
          <cell r="BS1109">
            <v>0</v>
          </cell>
          <cell r="BT1109">
            <v>0</v>
          </cell>
          <cell r="BU1109">
            <v>0</v>
          </cell>
          <cell r="BV1109">
            <v>0</v>
          </cell>
          <cell r="BW1109">
            <v>0</v>
          </cell>
          <cell r="BX1109">
            <v>0</v>
          </cell>
          <cell r="BY1109">
            <v>0</v>
          </cell>
          <cell r="BZ1109">
            <v>0</v>
          </cell>
          <cell r="CA1109">
            <v>0</v>
          </cell>
          <cell r="CB1109">
            <v>0</v>
          </cell>
          <cell r="CC1109">
            <v>0</v>
          </cell>
          <cell r="CD1109">
            <v>0</v>
          </cell>
          <cell r="CE1109">
            <v>0</v>
          </cell>
          <cell r="CF1109">
            <v>0</v>
          </cell>
          <cell r="CG1109">
            <v>0</v>
          </cell>
          <cell r="CH1109">
            <v>0</v>
          </cell>
          <cell r="CI1109">
            <v>0</v>
          </cell>
          <cell r="CJ1109">
            <v>0</v>
          </cell>
          <cell r="CK1109">
            <v>0</v>
          </cell>
          <cell r="CL1109">
            <v>0</v>
          </cell>
          <cell r="CM1109">
            <v>0</v>
          </cell>
          <cell r="CN1109">
            <v>0</v>
          </cell>
          <cell r="CO1109">
            <v>0</v>
          </cell>
          <cell r="CP1109">
            <v>0</v>
          </cell>
          <cell r="CQ1109">
            <v>0</v>
          </cell>
          <cell r="CR1109">
            <v>0</v>
          </cell>
          <cell r="CS1109">
            <v>0</v>
          </cell>
          <cell r="CT1109">
            <v>0</v>
          </cell>
          <cell r="CU1109">
            <v>0</v>
          </cell>
          <cell r="CV1109">
            <v>0</v>
          </cell>
          <cell r="CW1109">
            <v>0</v>
          </cell>
          <cell r="CX1109">
            <v>0</v>
          </cell>
          <cell r="CY1109">
            <v>0</v>
          </cell>
          <cell r="CZ1109">
            <v>0</v>
          </cell>
          <cell r="DA1109">
            <v>0</v>
          </cell>
          <cell r="DB1109">
            <v>0</v>
          </cell>
          <cell r="DC1109">
            <v>0</v>
          </cell>
          <cell r="DD1109">
            <v>0</v>
          </cell>
          <cell r="DE1109">
            <v>0</v>
          </cell>
          <cell r="DF1109">
            <v>0</v>
          </cell>
          <cell r="DG1109">
            <v>0</v>
          </cell>
          <cell r="DH1109">
            <v>0</v>
          </cell>
          <cell r="DI1109">
            <v>0</v>
          </cell>
          <cell r="DJ1109">
            <v>0</v>
          </cell>
          <cell r="DK1109">
            <v>0</v>
          </cell>
          <cell r="DL1109">
            <v>0</v>
          </cell>
          <cell r="DM1109">
            <v>0</v>
          </cell>
          <cell r="DN1109">
            <v>0</v>
          </cell>
          <cell r="DO1109">
            <v>0</v>
          </cell>
          <cell r="DP1109">
            <v>0</v>
          </cell>
          <cell r="DQ1109">
            <v>0</v>
          </cell>
          <cell r="DR1109">
            <v>0</v>
          </cell>
          <cell r="DS1109">
            <v>0</v>
          </cell>
          <cell r="DT1109">
            <v>0</v>
          </cell>
          <cell r="DU1109">
            <v>0</v>
          </cell>
          <cell r="DV1109">
            <v>0</v>
          </cell>
          <cell r="DW1109">
            <v>0</v>
          </cell>
          <cell r="DX1109">
            <v>0</v>
          </cell>
          <cell r="DY1109">
            <v>0</v>
          </cell>
          <cell r="DZ1109">
            <v>0</v>
          </cell>
          <cell r="EA1109">
            <v>0</v>
          </cell>
          <cell r="EB1109">
            <v>0</v>
          </cell>
          <cell r="EC1109">
            <v>0</v>
          </cell>
          <cell r="ED1109">
            <v>0</v>
          </cell>
          <cell r="EE1109">
            <v>0</v>
          </cell>
          <cell r="EF1109">
            <v>0</v>
          </cell>
          <cell r="EG1109">
            <v>0</v>
          </cell>
          <cell r="EH1109">
            <v>0</v>
          </cell>
          <cell r="EI1109">
            <v>0</v>
          </cell>
          <cell r="EJ1109">
            <v>0</v>
          </cell>
          <cell r="EK1109">
            <v>0</v>
          </cell>
          <cell r="EL1109">
            <v>0</v>
          </cell>
          <cell r="EM1109">
            <v>0</v>
          </cell>
          <cell r="EN1109">
            <v>0</v>
          </cell>
        </row>
        <row r="1110">
          <cell r="A1110">
            <v>0</v>
          </cell>
          <cell r="B1110">
            <v>0</v>
          </cell>
          <cell r="C1110">
            <v>0</v>
          </cell>
          <cell r="D1110">
            <v>0</v>
          </cell>
          <cell r="E1110">
            <v>0</v>
          </cell>
          <cell r="F1110">
            <v>0</v>
          </cell>
          <cell r="G1110">
            <v>0</v>
          </cell>
          <cell r="I1110">
            <v>0</v>
          </cell>
          <cell r="J1110">
            <v>0</v>
          </cell>
          <cell r="K1110">
            <v>0</v>
          </cell>
          <cell r="L1110">
            <v>0</v>
          </cell>
          <cell r="M1110">
            <v>0</v>
          </cell>
          <cell r="N1110">
            <v>0</v>
          </cell>
          <cell r="O1110">
            <v>0</v>
          </cell>
          <cell r="P1110">
            <v>0</v>
          </cell>
          <cell r="Q1110">
            <v>0</v>
          </cell>
          <cell r="R1110">
            <v>0</v>
          </cell>
          <cell r="S1110">
            <v>0</v>
          </cell>
          <cell r="T1110">
            <v>0</v>
          </cell>
          <cell r="U1110">
            <v>0</v>
          </cell>
          <cell r="V1110">
            <v>0</v>
          </cell>
          <cell r="W1110">
            <v>0</v>
          </cell>
          <cell r="X1110">
            <v>0</v>
          </cell>
          <cell r="Y1110">
            <v>0</v>
          </cell>
          <cell r="Z1110">
            <v>0</v>
          </cell>
          <cell r="AA1110">
            <v>0</v>
          </cell>
          <cell r="AB1110">
            <v>0</v>
          </cell>
          <cell r="AC1110">
            <v>0</v>
          </cell>
          <cell r="AD1110">
            <v>0</v>
          </cell>
          <cell r="AE1110">
            <v>0</v>
          </cell>
          <cell r="AF1110">
            <v>0</v>
          </cell>
          <cell r="AG1110">
            <v>0</v>
          </cell>
          <cell r="AH1110">
            <v>0</v>
          </cell>
          <cell r="AI1110">
            <v>0</v>
          </cell>
          <cell r="AJ1110">
            <v>0</v>
          </cell>
          <cell r="AK1110">
            <v>0</v>
          </cell>
          <cell r="AL1110">
            <v>0</v>
          </cell>
          <cell r="AM1110">
            <v>0</v>
          </cell>
          <cell r="AN1110">
            <v>0</v>
          </cell>
          <cell r="AO1110">
            <v>0</v>
          </cell>
          <cell r="AP1110">
            <v>0</v>
          </cell>
          <cell r="AQ1110">
            <v>0</v>
          </cell>
          <cell r="AR1110">
            <v>0</v>
          </cell>
          <cell r="AS1110">
            <v>0</v>
          </cell>
          <cell r="AT1110">
            <v>0</v>
          </cell>
          <cell r="AU1110">
            <v>0</v>
          </cell>
          <cell r="AV1110">
            <v>0</v>
          </cell>
          <cell r="AW1110">
            <v>0</v>
          </cell>
          <cell r="AX1110">
            <v>0</v>
          </cell>
          <cell r="AY1110">
            <v>0</v>
          </cell>
          <cell r="AZ1110">
            <v>0</v>
          </cell>
          <cell r="BA1110">
            <v>0</v>
          </cell>
          <cell r="BB1110">
            <v>0</v>
          </cell>
          <cell r="BC1110">
            <v>0</v>
          </cell>
          <cell r="BD1110">
            <v>0</v>
          </cell>
          <cell r="BE1110">
            <v>0</v>
          </cell>
          <cell r="BF1110">
            <v>0</v>
          </cell>
          <cell r="BG1110">
            <v>0</v>
          </cell>
          <cell r="BH1110">
            <v>0</v>
          </cell>
          <cell r="BI1110">
            <v>0</v>
          </cell>
          <cell r="BJ1110">
            <v>0</v>
          </cell>
          <cell r="BK1110">
            <v>0</v>
          </cell>
          <cell r="BL1110">
            <v>0</v>
          </cell>
          <cell r="BM1110">
            <v>0</v>
          </cell>
          <cell r="BN1110">
            <v>0</v>
          </cell>
          <cell r="BO1110">
            <v>0</v>
          </cell>
          <cell r="BP1110">
            <v>0</v>
          </cell>
          <cell r="BQ1110">
            <v>0</v>
          </cell>
          <cell r="BR1110">
            <v>0</v>
          </cell>
          <cell r="BS1110">
            <v>0</v>
          </cell>
          <cell r="BT1110">
            <v>0</v>
          </cell>
          <cell r="BU1110">
            <v>0</v>
          </cell>
          <cell r="BV1110">
            <v>0</v>
          </cell>
          <cell r="BW1110">
            <v>0</v>
          </cell>
          <cell r="BX1110">
            <v>0</v>
          </cell>
          <cell r="BY1110">
            <v>0</v>
          </cell>
          <cell r="BZ1110">
            <v>0</v>
          </cell>
          <cell r="CA1110">
            <v>0</v>
          </cell>
          <cell r="CB1110">
            <v>0</v>
          </cell>
          <cell r="CC1110">
            <v>0</v>
          </cell>
          <cell r="CD1110">
            <v>0</v>
          </cell>
          <cell r="CE1110">
            <v>0</v>
          </cell>
          <cell r="CF1110">
            <v>0</v>
          </cell>
          <cell r="CG1110">
            <v>0</v>
          </cell>
          <cell r="CH1110">
            <v>0</v>
          </cell>
          <cell r="CI1110">
            <v>0</v>
          </cell>
          <cell r="CJ1110">
            <v>0</v>
          </cell>
          <cell r="CK1110">
            <v>0</v>
          </cell>
          <cell r="CL1110">
            <v>0</v>
          </cell>
          <cell r="CM1110">
            <v>0</v>
          </cell>
          <cell r="CN1110">
            <v>0</v>
          </cell>
          <cell r="CO1110">
            <v>0</v>
          </cell>
          <cell r="CP1110">
            <v>0</v>
          </cell>
          <cell r="CQ1110">
            <v>0</v>
          </cell>
          <cell r="CR1110">
            <v>0</v>
          </cell>
          <cell r="CS1110">
            <v>0</v>
          </cell>
          <cell r="CT1110">
            <v>0</v>
          </cell>
          <cell r="CU1110">
            <v>0</v>
          </cell>
          <cell r="CV1110">
            <v>0</v>
          </cell>
          <cell r="CW1110">
            <v>0</v>
          </cell>
          <cell r="CX1110">
            <v>0</v>
          </cell>
          <cell r="CY1110">
            <v>0</v>
          </cell>
          <cell r="CZ1110">
            <v>0</v>
          </cell>
          <cell r="DA1110">
            <v>0</v>
          </cell>
          <cell r="DB1110">
            <v>0</v>
          </cell>
          <cell r="DC1110">
            <v>0</v>
          </cell>
          <cell r="DD1110">
            <v>0</v>
          </cell>
          <cell r="DE1110">
            <v>0</v>
          </cell>
          <cell r="DF1110">
            <v>0</v>
          </cell>
          <cell r="DG1110">
            <v>0</v>
          </cell>
          <cell r="DH1110">
            <v>0</v>
          </cell>
          <cell r="DI1110">
            <v>0</v>
          </cell>
          <cell r="DJ1110">
            <v>0</v>
          </cell>
          <cell r="DK1110">
            <v>0</v>
          </cell>
          <cell r="DL1110">
            <v>0</v>
          </cell>
          <cell r="DM1110">
            <v>0</v>
          </cell>
          <cell r="DN1110">
            <v>0</v>
          </cell>
          <cell r="DO1110">
            <v>0</v>
          </cell>
          <cell r="DP1110">
            <v>0</v>
          </cell>
          <cell r="DQ1110">
            <v>0</v>
          </cell>
          <cell r="DR1110">
            <v>0</v>
          </cell>
          <cell r="DS1110">
            <v>0</v>
          </cell>
          <cell r="DT1110">
            <v>0</v>
          </cell>
          <cell r="DU1110">
            <v>0</v>
          </cell>
          <cell r="DV1110">
            <v>0</v>
          </cell>
          <cell r="DW1110">
            <v>0</v>
          </cell>
          <cell r="DX1110">
            <v>0</v>
          </cell>
          <cell r="DY1110">
            <v>0</v>
          </cell>
          <cell r="DZ1110">
            <v>0</v>
          </cell>
          <cell r="EA1110">
            <v>0</v>
          </cell>
          <cell r="EB1110">
            <v>0</v>
          </cell>
          <cell r="EC1110">
            <v>0</v>
          </cell>
          <cell r="ED1110">
            <v>0</v>
          </cell>
          <cell r="EE1110">
            <v>0</v>
          </cell>
          <cell r="EF1110">
            <v>0</v>
          </cell>
          <cell r="EG1110">
            <v>0</v>
          </cell>
          <cell r="EH1110">
            <v>0</v>
          </cell>
          <cell r="EI1110">
            <v>0</v>
          </cell>
          <cell r="EJ1110">
            <v>0</v>
          </cell>
          <cell r="EK1110">
            <v>0</v>
          </cell>
          <cell r="EL1110">
            <v>0</v>
          </cell>
          <cell r="EM1110">
            <v>0</v>
          </cell>
          <cell r="EN1110">
            <v>0</v>
          </cell>
        </row>
        <row r="1111">
          <cell r="A1111">
            <v>0</v>
          </cell>
          <cell r="B1111">
            <v>0</v>
          </cell>
          <cell r="C1111">
            <v>0</v>
          </cell>
          <cell r="D1111">
            <v>0</v>
          </cell>
          <cell r="E1111">
            <v>0</v>
          </cell>
          <cell r="F1111">
            <v>0</v>
          </cell>
          <cell r="G1111">
            <v>0</v>
          </cell>
          <cell r="I1111">
            <v>0</v>
          </cell>
          <cell r="J1111">
            <v>0</v>
          </cell>
          <cell r="K1111">
            <v>0</v>
          </cell>
          <cell r="L1111">
            <v>0</v>
          </cell>
          <cell r="M1111">
            <v>0</v>
          </cell>
          <cell r="N1111">
            <v>0</v>
          </cell>
          <cell r="O1111">
            <v>0</v>
          </cell>
          <cell r="P1111">
            <v>0</v>
          </cell>
          <cell r="Q1111">
            <v>0</v>
          </cell>
          <cell r="R1111">
            <v>0</v>
          </cell>
          <cell r="S1111">
            <v>0</v>
          </cell>
          <cell r="T1111">
            <v>0</v>
          </cell>
          <cell r="U1111">
            <v>0</v>
          </cell>
          <cell r="V1111">
            <v>0</v>
          </cell>
          <cell r="W1111">
            <v>0</v>
          </cell>
          <cell r="X1111">
            <v>0</v>
          </cell>
          <cell r="Y1111">
            <v>0</v>
          </cell>
          <cell r="Z1111">
            <v>0</v>
          </cell>
          <cell r="AA1111">
            <v>0</v>
          </cell>
          <cell r="AB1111">
            <v>0</v>
          </cell>
          <cell r="AC1111">
            <v>0</v>
          </cell>
          <cell r="AD1111">
            <v>0</v>
          </cell>
          <cell r="AE1111">
            <v>0</v>
          </cell>
          <cell r="AF1111">
            <v>0</v>
          </cell>
          <cell r="AG1111">
            <v>0</v>
          </cell>
          <cell r="AH1111">
            <v>0</v>
          </cell>
          <cell r="AI1111">
            <v>0</v>
          </cell>
          <cell r="AJ1111">
            <v>0</v>
          </cell>
          <cell r="AK1111">
            <v>0</v>
          </cell>
          <cell r="AL1111">
            <v>0</v>
          </cell>
          <cell r="AM1111">
            <v>0</v>
          </cell>
          <cell r="AN1111">
            <v>0</v>
          </cell>
          <cell r="AO1111">
            <v>0</v>
          </cell>
          <cell r="AP1111">
            <v>0</v>
          </cell>
          <cell r="AQ1111">
            <v>0</v>
          </cell>
          <cell r="AR1111">
            <v>0</v>
          </cell>
          <cell r="AS1111">
            <v>0</v>
          </cell>
          <cell r="AT1111">
            <v>0</v>
          </cell>
          <cell r="AU1111">
            <v>0</v>
          </cell>
          <cell r="AV1111">
            <v>0</v>
          </cell>
          <cell r="AW1111">
            <v>0</v>
          </cell>
          <cell r="AX1111">
            <v>0</v>
          </cell>
          <cell r="AY1111">
            <v>0</v>
          </cell>
          <cell r="AZ1111">
            <v>0</v>
          </cell>
          <cell r="BA1111">
            <v>0</v>
          </cell>
          <cell r="BB1111">
            <v>0</v>
          </cell>
          <cell r="BC1111">
            <v>0</v>
          </cell>
          <cell r="BD1111">
            <v>0</v>
          </cell>
          <cell r="BE1111">
            <v>0</v>
          </cell>
          <cell r="BF1111">
            <v>0</v>
          </cell>
          <cell r="BG1111">
            <v>0</v>
          </cell>
          <cell r="BH1111">
            <v>0</v>
          </cell>
          <cell r="BI1111">
            <v>0</v>
          </cell>
          <cell r="BJ1111">
            <v>0</v>
          </cell>
          <cell r="BK1111">
            <v>0</v>
          </cell>
          <cell r="BL1111">
            <v>0</v>
          </cell>
          <cell r="BM1111">
            <v>0</v>
          </cell>
          <cell r="BN1111">
            <v>0</v>
          </cell>
          <cell r="BO1111">
            <v>0</v>
          </cell>
          <cell r="BP1111">
            <v>0</v>
          </cell>
          <cell r="BQ1111">
            <v>0</v>
          </cell>
          <cell r="BR1111">
            <v>0</v>
          </cell>
          <cell r="BS1111">
            <v>0</v>
          </cell>
          <cell r="BT1111">
            <v>0</v>
          </cell>
          <cell r="BU1111">
            <v>0</v>
          </cell>
          <cell r="BV1111">
            <v>0</v>
          </cell>
          <cell r="BW1111">
            <v>0</v>
          </cell>
          <cell r="BX1111">
            <v>0</v>
          </cell>
          <cell r="BY1111">
            <v>0</v>
          </cell>
          <cell r="BZ1111">
            <v>0</v>
          </cell>
          <cell r="CA1111">
            <v>0</v>
          </cell>
          <cell r="CB1111">
            <v>0</v>
          </cell>
          <cell r="CC1111">
            <v>0</v>
          </cell>
          <cell r="CD1111">
            <v>0</v>
          </cell>
          <cell r="CE1111">
            <v>0</v>
          </cell>
          <cell r="CF1111">
            <v>0</v>
          </cell>
          <cell r="CG1111">
            <v>0</v>
          </cell>
          <cell r="CH1111">
            <v>0</v>
          </cell>
          <cell r="CI1111">
            <v>0</v>
          </cell>
          <cell r="CJ1111">
            <v>0</v>
          </cell>
          <cell r="CK1111">
            <v>0</v>
          </cell>
          <cell r="CL1111">
            <v>0</v>
          </cell>
          <cell r="CM1111">
            <v>0</v>
          </cell>
          <cell r="CN1111">
            <v>0</v>
          </cell>
          <cell r="CO1111">
            <v>0</v>
          </cell>
          <cell r="CP1111">
            <v>0</v>
          </cell>
          <cell r="CQ1111">
            <v>0</v>
          </cell>
          <cell r="CR1111">
            <v>0</v>
          </cell>
          <cell r="CS1111">
            <v>0</v>
          </cell>
          <cell r="CT1111">
            <v>0</v>
          </cell>
          <cell r="CU1111">
            <v>0</v>
          </cell>
          <cell r="CV1111">
            <v>0</v>
          </cell>
          <cell r="CW1111">
            <v>0</v>
          </cell>
          <cell r="CX1111">
            <v>0</v>
          </cell>
          <cell r="CY1111">
            <v>0</v>
          </cell>
          <cell r="CZ1111">
            <v>0</v>
          </cell>
          <cell r="DA1111">
            <v>0</v>
          </cell>
          <cell r="DB1111">
            <v>0</v>
          </cell>
          <cell r="DC1111">
            <v>0</v>
          </cell>
          <cell r="DD1111">
            <v>0</v>
          </cell>
          <cell r="DE1111">
            <v>0</v>
          </cell>
          <cell r="DF1111">
            <v>0</v>
          </cell>
          <cell r="DG1111">
            <v>0</v>
          </cell>
          <cell r="DH1111">
            <v>0</v>
          </cell>
          <cell r="DI1111">
            <v>0</v>
          </cell>
          <cell r="DJ1111">
            <v>0</v>
          </cell>
          <cell r="DK1111">
            <v>0</v>
          </cell>
          <cell r="DL1111">
            <v>0</v>
          </cell>
          <cell r="DM1111">
            <v>0</v>
          </cell>
          <cell r="DN1111">
            <v>0</v>
          </cell>
          <cell r="DO1111">
            <v>0</v>
          </cell>
          <cell r="DP1111">
            <v>0</v>
          </cell>
          <cell r="DQ1111">
            <v>0</v>
          </cell>
          <cell r="DR1111">
            <v>0</v>
          </cell>
          <cell r="DS1111">
            <v>0</v>
          </cell>
          <cell r="DT1111">
            <v>0</v>
          </cell>
          <cell r="DU1111">
            <v>0</v>
          </cell>
          <cell r="DV1111">
            <v>0</v>
          </cell>
          <cell r="DW1111">
            <v>0</v>
          </cell>
          <cell r="DX1111">
            <v>0</v>
          </cell>
          <cell r="DY1111">
            <v>0</v>
          </cell>
          <cell r="DZ1111">
            <v>0</v>
          </cell>
          <cell r="EA1111">
            <v>0</v>
          </cell>
          <cell r="EB1111">
            <v>0</v>
          </cell>
          <cell r="EC1111">
            <v>0</v>
          </cell>
          <cell r="ED1111">
            <v>0</v>
          </cell>
          <cell r="EE1111">
            <v>0</v>
          </cell>
          <cell r="EF1111">
            <v>0</v>
          </cell>
          <cell r="EG1111">
            <v>0</v>
          </cell>
          <cell r="EH1111">
            <v>0</v>
          </cell>
          <cell r="EI1111">
            <v>0</v>
          </cell>
          <cell r="EJ1111">
            <v>0</v>
          </cell>
          <cell r="EK1111">
            <v>0</v>
          </cell>
          <cell r="EL1111">
            <v>0</v>
          </cell>
          <cell r="EM1111">
            <v>0</v>
          </cell>
          <cell r="EN1111">
            <v>0</v>
          </cell>
        </row>
        <row r="1112">
          <cell r="A1112">
            <v>0</v>
          </cell>
          <cell r="B1112">
            <v>0</v>
          </cell>
          <cell r="C1112">
            <v>0</v>
          </cell>
          <cell r="D1112">
            <v>0</v>
          </cell>
          <cell r="E1112">
            <v>0</v>
          </cell>
          <cell r="F1112">
            <v>0</v>
          </cell>
          <cell r="G1112">
            <v>0</v>
          </cell>
          <cell r="I1112">
            <v>0</v>
          </cell>
          <cell r="J1112">
            <v>0</v>
          </cell>
          <cell r="K1112">
            <v>0</v>
          </cell>
          <cell r="L1112">
            <v>0</v>
          </cell>
          <cell r="M1112">
            <v>0</v>
          </cell>
          <cell r="N1112">
            <v>0</v>
          </cell>
          <cell r="O1112">
            <v>0</v>
          </cell>
          <cell r="P1112">
            <v>0</v>
          </cell>
          <cell r="Q1112">
            <v>0</v>
          </cell>
          <cell r="R1112">
            <v>0</v>
          </cell>
          <cell r="S1112">
            <v>0</v>
          </cell>
          <cell r="T1112">
            <v>0</v>
          </cell>
          <cell r="U1112">
            <v>0</v>
          </cell>
          <cell r="V1112">
            <v>0</v>
          </cell>
          <cell r="W1112">
            <v>0</v>
          </cell>
          <cell r="X1112">
            <v>0</v>
          </cell>
          <cell r="Y1112">
            <v>0</v>
          </cell>
          <cell r="Z1112">
            <v>0</v>
          </cell>
          <cell r="AA1112">
            <v>0</v>
          </cell>
          <cell r="AB1112">
            <v>0</v>
          </cell>
          <cell r="AC1112">
            <v>0</v>
          </cell>
          <cell r="AD1112">
            <v>0</v>
          </cell>
          <cell r="AE1112">
            <v>0</v>
          </cell>
          <cell r="AF1112">
            <v>0</v>
          </cell>
          <cell r="AG1112">
            <v>0</v>
          </cell>
          <cell r="AH1112">
            <v>0</v>
          </cell>
          <cell r="AI1112">
            <v>0</v>
          </cell>
          <cell r="AJ1112">
            <v>0</v>
          </cell>
          <cell r="AK1112">
            <v>0</v>
          </cell>
          <cell r="AL1112">
            <v>0</v>
          </cell>
          <cell r="AM1112">
            <v>0</v>
          </cell>
          <cell r="AN1112">
            <v>0</v>
          </cell>
          <cell r="AO1112">
            <v>0</v>
          </cell>
          <cell r="AP1112">
            <v>0</v>
          </cell>
          <cell r="AQ1112">
            <v>0</v>
          </cell>
          <cell r="AR1112">
            <v>0</v>
          </cell>
          <cell r="AS1112">
            <v>0</v>
          </cell>
          <cell r="AT1112">
            <v>0</v>
          </cell>
          <cell r="AU1112">
            <v>0</v>
          </cell>
          <cell r="AV1112">
            <v>0</v>
          </cell>
          <cell r="AW1112">
            <v>0</v>
          </cell>
          <cell r="AX1112">
            <v>0</v>
          </cell>
          <cell r="AY1112">
            <v>0</v>
          </cell>
          <cell r="AZ1112">
            <v>0</v>
          </cell>
          <cell r="BA1112">
            <v>0</v>
          </cell>
          <cell r="BB1112">
            <v>0</v>
          </cell>
          <cell r="BC1112">
            <v>0</v>
          </cell>
          <cell r="BD1112">
            <v>0</v>
          </cell>
          <cell r="BE1112">
            <v>0</v>
          </cell>
          <cell r="BF1112">
            <v>0</v>
          </cell>
          <cell r="BG1112">
            <v>0</v>
          </cell>
          <cell r="BH1112">
            <v>0</v>
          </cell>
          <cell r="BI1112">
            <v>0</v>
          </cell>
          <cell r="BJ1112">
            <v>0</v>
          </cell>
          <cell r="BK1112">
            <v>0</v>
          </cell>
          <cell r="BL1112">
            <v>0</v>
          </cell>
          <cell r="BM1112">
            <v>0</v>
          </cell>
          <cell r="BN1112">
            <v>0</v>
          </cell>
          <cell r="BO1112">
            <v>0</v>
          </cell>
          <cell r="BP1112">
            <v>0</v>
          </cell>
          <cell r="BQ1112">
            <v>0</v>
          </cell>
          <cell r="BR1112">
            <v>0</v>
          </cell>
          <cell r="BS1112">
            <v>0</v>
          </cell>
          <cell r="BT1112">
            <v>0</v>
          </cell>
          <cell r="BU1112">
            <v>0</v>
          </cell>
          <cell r="BV1112">
            <v>0</v>
          </cell>
          <cell r="BW1112">
            <v>0</v>
          </cell>
          <cell r="BX1112">
            <v>0</v>
          </cell>
          <cell r="BY1112">
            <v>0</v>
          </cell>
          <cell r="BZ1112">
            <v>0</v>
          </cell>
          <cell r="CA1112">
            <v>0</v>
          </cell>
          <cell r="CB1112">
            <v>0</v>
          </cell>
          <cell r="CC1112">
            <v>0</v>
          </cell>
          <cell r="CD1112">
            <v>0</v>
          </cell>
          <cell r="CE1112">
            <v>0</v>
          </cell>
          <cell r="CF1112">
            <v>0</v>
          </cell>
          <cell r="CG1112">
            <v>0</v>
          </cell>
          <cell r="CH1112">
            <v>0</v>
          </cell>
          <cell r="CI1112">
            <v>0</v>
          </cell>
          <cell r="CJ1112">
            <v>0</v>
          </cell>
          <cell r="CK1112">
            <v>0</v>
          </cell>
          <cell r="CL1112">
            <v>0</v>
          </cell>
          <cell r="CM1112">
            <v>0</v>
          </cell>
          <cell r="CN1112">
            <v>0</v>
          </cell>
          <cell r="CO1112">
            <v>0</v>
          </cell>
          <cell r="CP1112">
            <v>0</v>
          </cell>
          <cell r="CQ1112">
            <v>0</v>
          </cell>
          <cell r="CR1112">
            <v>0</v>
          </cell>
          <cell r="CS1112">
            <v>0</v>
          </cell>
          <cell r="CT1112">
            <v>0</v>
          </cell>
          <cell r="CU1112">
            <v>0</v>
          </cell>
          <cell r="CV1112">
            <v>0</v>
          </cell>
          <cell r="CW1112">
            <v>0</v>
          </cell>
          <cell r="CX1112">
            <v>0</v>
          </cell>
          <cell r="CY1112">
            <v>0</v>
          </cell>
          <cell r="CZ1112">
            <v>0</v>
          </cell>
          <cell r="DA1112">
            <v>0</v>
          </cell>
          <cell r="DB1112">
            <v>0</v>
          </cell>
          <cell r="DC1112">
            <v>0</v>
          </cell>
          <cell r="DD1112">
            <v>0</v>
          </cell>
          <cell r="DE1112">
            <v>0</v>
          </cell>
          <cell r="DF1112">
            <v>0</v>
          </cell>
          <cell r="DG1112">
            <v>0</v>
          </cell>
          <cell r="DH1112">
            <v>0</v>
          </cell>
          <cell r="DI1112">
            <v>0</v>
          </cell>
          <cell r="DJ1112">
            <v>0</v>
          </cell>
          <cell r="DK1112">
            <v>0</v>
          </cell>
          <cell r="DL1112">
            <v>0</v>
          </cell>
          <cell r="DM1112">
            <v>0</v>
          </cell>
          <cell r="DN1112">
            <v>0</v>
          </cell>
          <cell r="DO1112">
            <v>0</v>
          </cell>
          <cell r="DP1112">
            <v>0</v>
          </cell>
          <cell r="DQ1112">
            <v>0</v>
          </cell>
          <cell r="DR1112">
            <v>0</v>
          </cell>
          <cell r="DS1112">
            <v>0</v>
          </cell>
          <cell r="DT1112">
            <v>0</v>
          </cell>
          <cell r="DU1112">
            <v>0</v>
          </cell>
          <cell r="DV1112">
            <v>0</v>
          </cell>
          <cell r="DW1112">
            <v>0</v>
          </cell>
          <cell r="DX1112">
            <v>0</v>
          </cell>
          <cell r="DY1112">
            <v>0</v>
          </cell>
          <cell r="DZ1112">
            <v>0</v>
          </cell>
          <cell r="EA1112">
            <v>0</v>
          </cell>
          <cell r="EB1112">
            <v>0</v>
          </cell>
          <cell r="EC1112">
            <v>0</v>
          </cell>
          <cell r="ED1112">
            <v>0</v>
          </cell>
          <cell r="EE1112">
            <v>0</v>
          </cell>
          <cell r="EF1112">
            <v>0</v>
          </cell>
          <cell r="EG1112">
            <v>0</v>
          </cell>
          <cell r="EH1112">
            <v>0</v>
          </cell>
          <cell r="EI1112">
            <v>0</v>
          </cell>
          <cell r="EJ1112">
            <v>0</v>
          </cell>
          <cell r="EK1112">
            <v>0</v>
          </cell>
          <cell r="EL1112">
            <v>0</v>
          </cell>
          <cell r="EM1112">
            <v>0</v>
          </cell>
          <cell r="EN1112">
            <v>0</v>
          </cell>
        </row>
        <row r="1113">
          <cell r="A1113">
            <v>0</v>
          </cell>
          <cell r="B1113">
            <v>0</v>
          </cell>
          <cell r="C1113">
            <v>0</v>
          </cell>
          <cell r="D1113">
            <v>0</v>
          </cell>
          <cell r="E1113">
            <v>0</v>
          </cell>
          <cell r="F1113">
            <v>0</v>
          </cell>
          <cell r="G1113">
            <v>0</v>
          </cell>
          <cell r="I1113">
            <v>0</v>
          </cell>
          <cell r="J1113">
            <v>0</v>
          </cell>
          <cell r="K1113">
            <v>0</v>
          </cell>
          <cell r="L1113">
            <v>0</v>
          </cell>
          <cell r="M1113">
            <v>0</v>
          </cell>
          <cell r="N1113">
            <v>0</v>
          </cell>
          <cell r="O1113">
            <v>0</v>
          </cell>
          <cell r="P1113">
            <v>0</v>
          </cell>
          <cell r="Q1113">
            <v>0</v>
          </cell>
          <cell r="R1113">
            <v>0</v>
          </cell>
          <cell r="S1113">
            <v>0</v>
          </cell>
          <cell r="T1113">
            <v>0</v>
          </cell>
          <cell r="U1113">
            <v>0</v>
          </cell>
          <cell r="V1113">
            <v>0</v>
          </cell>
          <cell r="W1113">
            <v>0</v>
          </cell>
          <cell r="X1113">
            <v>0</v>
          </cell>
          <cell r="Y1113">
            <v>0</v>
          </cell>
          <cell r="Z1113">
            <v>0</v>
          </cell>
          <cell r="AA1113">
            <v>0</v>
          </cell>
          <cell r="AB1113">
            <v>0</v>
          </cell>
          <cell r="AC1113">
            <v>0</v>
          </cell>
          <cell r="AD1113">
            <v>0</v>
          </cell>
          <cell r="AE1113">
            <v>0</v>
          </cell>
          <cell r="AF1113">
            <v>0</v>
          </cell>
          <cell r="AG1113">
            <v>0</v>
          </cell>
          <cell r="AH1113">
            <v>0</v>
          </cell>
          <cell r="AI1113">
            <v>0</v>
          </cell>
          <cell r="AJ1113">
            <v>0</v>
          </cell>
          <cell r="AK1113">
            <v>0</v>
          </cell>
          <cell r="AL1113">
            <v>0</v>
          </cell>
          <cell r="AM1113">
            <v>0</v>
          </cell>
          <cell r="AN1113">
            <v>0</v>
          </cell>
          <cell r="AO1113">
            <v>0</v>
          </cell>
          <cell r="AP1113">
            <v>0</v>
          </cell>
          <cell r="AQ1113">
            <v>0</v>
          </cell>
          <cell r="AR1113">
            <v>0</v>
          </cell>
          <cell r="AS1113">
            <v>0</v>
          </cell>
          <cell r="AT1113">
            <v>0</v>
          </cell>
          <cell r="AU1113">
            <v>0</v>
          </cell>
          <cell r="AV1113">
            <v>0</v>
          </cell>
          <cell r="AW1113">
            <v>0</v>
          </cell>
          <cell r="AX1113">
            <v>0</v>
          </cell>
          <cell r="AY1113">
            <v>0</v>
          </cell>
          <cell r="AZ1113">
            <v>0</v>
          </cell>
          <cell r="BA1113">
            <v>0</v>
          </cell>
          <cell r="BB1113">
            <v>0</v>
          </cell>
          <cell r="BC1113">
            <v>0</v>
          </cell>
          <cell r="BD1113">
            <v>0</v>
          </cell>
          <cell r="BE1113">
            <v>0</v>
          </cell>
          <cell r="BF1113">
            <v>0</v>
          </cell>
          <cell r="BG1113">
            <v>0</v>
          </cell>
          <cell r="BH1113">
            <v>0</v>
          </cell>
          <cell r="BI1113">
            <v>0</v>
          </cell>
          <cell r="BJ1113">
            <v>0</v>
          </cell>
          <cell r="BK1113">
            <v>0</v>
          </cell>
          <cell r="BL1113">
            <v>0</v>
          </cell>
          <cell r="BM1113">
            <v>0</v>
          </cell>
          <cell r="BN1113">
            <v>0</v>
          </cell>
          <cell r="BO1113">
            <v>0</v>
          </cell>
          <cell r="BP1113">
            <v>0</v>
          </cell>
          <cell r="BQ1113">
            <v>0</v>
          </cell>
          <cell r="BR1113">
            <v>0</v>
          </cell>
          <cell r="BS1113">
            <v>0</v>
          </cell>
          <cell r="BT1113">
            <v>0</v>
          </cell>
          <cell r="BU1113">
            <v>0</v>
          </cell>
          <cell r="BV1113">
            <v>0</v>
          </cell>
          <cell r="BW1113">
            <v>0</v>
          </cell>
          <cell r="BX1113">
            <v>0</v>
          </cell>
          <cell r="BY1113">
            <v>0</v>
          </cell>
          <cell r="BZ1113">
            <v>0</v>
          </cell>
          <cell r="CA1113">
            <v>0</v>
          </cell>
          <cell r="CB1113">
            <v>0</v>
          </cell>
          <cell r="CC1113">
            <v>0</v>
          </cell>
          <cell r="CD1113">
            <v>0</v>
          </cell>
          <cell r="CE1113">
            <v>0</v>
          </cell>
          <cell r="CF1113">
            <v>0</v>
          </cell>
          <cell r="CG1113">
            <v>0</v>
          </cell>
          <cell r="CH1113">
            <v>0</v>
          </cell>
          <cell r="CI1113">
            <v>0</v>
          </cell>
          <cell r="CJ1113">
            <v>0</v>
          </cell>
          <cell r="CK1113">
            <v>0</v>
          </cell>
          <cell r="CL1113">
            <v>0</v>
          </cell>
          <cell r="CM1113">
            <v>0</v>
          </cell>
          <cell r="CN1113">
            <v>0</v>
          </cell>
          <cell r="CO1113">
            <v>0</v>
          </cell>
          <cell r="CP1113">
            <v>0</v>
          </cell>
          <cell r="CQ1113">
            <v>0</v>
          </cell>
          <cell r="CR1113">
            <v>0</v>
          </cell>
          <cell r="CS1113">
            <v>0</v>
          </cell>
          <cell r="CT1113">
            <v>0</v>
          </cell>
          <cell r="CU1113">
            <v>0</v>
          </cell>
          <cell r="CV1113">
            <v>0</v>
          </cell>
          <cell r="CW1113">
            <v>0</v>
          </cell>
          <cell r="CX1113">
            <v>0</v>
          </cell>
          <cell r="CY1113">
            <v>0</v>
          </cell>
          <cell r="CZ1113">
            <v>0</v>
          </cell>
          <cell r="DA1113">
            <v>0</v>
          </cell>
          <cell r="DB1113">
            <v>0</v>
          </cell>
          <cell r="DC1113">
            <v>0</v>
          </cell>
          <cell r="DD1113">
            <v>0</v>
          </cell>
          <cell r="DE1113">
            <v>0</v>
          </cell>
          <cell r="DF1113">
            <v>0</v>
          </cell>
          <cell r="DG1113">
            <v>0</v>
          </cell>
          <cell r="DH1113">
            <v>0</v>
          </cell>
          <cell r="DI1113">
            <v>0</v>
          </cell>
          <cell r="DJ1113">
            <v>0</v>
          </cell>
          <cell r="DK1113">
            <v>0</v>
          </cell>
          <cell r="DL1113">
            <v>0</v>
          </cell>
          <cell r="DM1113">
            <v>0</v>
          </cell>
          <cell r="DN1113">
            <v>0</v>
          </cell>
          <cell r="DO1113">
            <v>0</v>
          </cell>
          <cell r="DP1113">
            <v>0</v>
          </cell>
          <cell r="DQ1113">
            <v>0</v>
          </cell>
          <cell r="DR1113">
            <v>0</v>
          </cell>
          <cell r="DS1113">
            <v>0</v>
          </cell>
          <cell r="DT1113">
            <v>0</v>
          </cell>
          <cell r="DU1113">
            <v>0</v>
          </cell>
          <cell r="DV1113">
            <v>0</v>
          </cell>
          <cell r="DW1113">
            <v>0</v>
          </cell>
          <cell r="DX1113">
            <v>0</v>
          </cell>
          <cell r="DY1113">
            <v>0</v>
          </cell>
          <cell r="DZ1113">
            <v>0</v>
          </cell>
          <cell r="EA1113">
            <v>0</v>
          </cell>
          <cell r="EB1113">
            <v>0</v>
          </cell>
          <cell r="EC1113">
            <v>0</v>
          </cell>
          <cell r="ED1113">
            <v>0</v>
          </cell>
          <cell r="EE1113">
            <v>0</v>
          </cell>
          <cell r="EF1113">
            <v>0</v>
          </cell>
          <cell r="EG1113">
            <v>0</v>
          </cell>
          <cell r="EH1113">
            <v>0</v>
          </cell>
          <cell r="EI1113">
            <v>0</v>
          </cell>
          <cell r="EJ1113">
            <v>0</v>
          </cell>
          <cell r="EK1113">
            <v>0</v>
          </cell>
          <cell r="EL1113">
            <v>0</v>
          </cell>
          <cell r="EM1113">
            <v>0</v>
          </cell>
          <cell r="EN1113">
            <v>0</v>
          </cell>
        </row>
        <row r="1114">
          <cell r="A1114">
            <v>0</v>
          </cell>
          <cell r="B1114">
            <v>0</v>
          </cell>
          <cell r="C1114">
            <v>0</v>
          </cell>
          <cell r="D1114">
            <v>0</v>
          </cell>
          <cell r="E1114">
            <v>0</v>
          </cell>
          <cell r="F1114">
            <v>0</v>
          </cell>
          <cell r="G1114">
            <v>0</v>
          </cell>
          <cell r="I1114">
            <v>0</v>
          </cell>
          <cell r="J1114">
            <v>0</v>
          </cell>
          <cell r="K1114">
            <v>0</v>
          </cell>
          <cell r="L1114">
            <v>0</v>
          </cell>
          <cell r="M1114">
            <v>0</v>
          </cell>
          <cell r="N1114">
            <v>0</v>
          </cell>
          <cell r="O1114">
            <v>0</v>
          </cell>
          <cell r="P1114">
            <v>0</v>
          </cell>
          <cell r="Q1114">
            <v>0</v>
          </cell>
          <cell r="R1114">
            <v>0</v>
          </cell>
          <cell r="S1114">
            <v>0</v>
          </cell>
          <cell r="T1114">
            <v>0</v>
          </cell>
          <cell r="U1114">
            <v>0</v>
          </cell>
          <cell r="V1114">
            <v>0</v>
          </cell>
          <cell r="W1114">
            <v>0</v>
          </cell>
          <cell r="X1114">
            <v>0</v>
          </cell>
          <cell r="Y1114">
            <v>0</v>
          </cell>
          <cell r="Z1114">
            <v>0</v>
          </cell>
          <cell r="AA1114">
            <v>0</v>
          </cell>
          <cell r="AB1114">
            <v>0</v>
          </cell>
          <cell r="AC1114">
            <v>0</v>
          </cell>
          <cell r="AD1114">
            <v>0</v>
          </cell>
          <cell r="AE1114">
            <v>0</v>
          </cell>
          <cell r="AF1114">
            <v>0</v>
          </cell>
          <cell r="AG1114">
            <v>0</v>
          </cell>
          <cell r="AH1114">
            <v>0</v>
          </cell>
          <cell r="AI1114">
            <v>0</v>
          </cell>
          <cell r="AJ1114">
            <v>0</v>
          </cell>
          <cell r="AK1114">
            <v>0</v>
          </cell>
          <cell r="AL1114">
            <v>0</v>
          </cell>
          <cell r="AM1114">
            <v>0</v>
          </cell>
          <cell r="AN1114">
            <v>0</v>
          </cell>
          <cell r="AO1114">
            <v>0</v>
          </cell>
          <cell r="AP1114">
            <v>0</v>
          </cell>
          <cell r="AQ1114">
            <v>0</v>
          </cell>
          <cell r="AR1114">
            <v>0</v>
          </cell>
          <cell r="AS1114">
            <v>0</v>
          </cell>
          <cell r="AT1114">
            <v>0</v>
          </cell>
          <cell r="AU1114">
            <v>0</v>
          </cell>
          <cell r="AV1114">
            <v>0</v>
          </cell>
          <cell r="AW1114">
            <v>0</v>
          </cell>
          <cell r="AX1114">
            <v>0</v>
          </cell>
          <cell r="AY1114">
            <v>0</v>
          </cell>
          <cell r="AZ1114">
            <v>0</v>
          </cell>
          <cell r="BA1114">
            <v>0</v>
          </cell>
          <cell r="BB1114">
            <v>0</v>
          </cell>
          <cell r="BC1114">
            <v>0</v>
          </cell>
          <cell r="BD1114">
            <v>0</v>
          </cell>
          <cell r="BE1114">
            <v>0</v>
          </cell>
          <cell r="BF1114">
            <v>0</v>
          </cell>
          <cell r="BG1114">
            <v>0</v>
          </cell>
          <cell r="BH1114">
            <v>0</v>
          </cell>
          <cell r="BI1114">
            <v>0</v>
          </cell>
          <cell r="BJ1114">
            <v>0</v>
          </cell>
          <cell r="BK1114">
            <v>0</v>
          </cell>
          <cell r="BL1114">
            <v>0</v>
          </cell>
          <cell r="BM1114">
            <v>0</v>
          </cell>
          <cell r="BN1114">
            <v>0</v>
          </cell>
          <cell r="BO1114">
            <v>0</v>
          </cell>
          <cell r="BP1114">
            <v>0</v>
          </cell>
          <cell r="BQ1114">
            <v>0</v>
          </cell>
          <cell r="BR1114">
            <v>0</v>
          </cell>
          <cell r="BS1114">
            <v>0</v>
          </cell>
          <cell r="BT1114">
            <v>0</v>
          </cell>
          <cell r="BU1114">
            <v>0</v>
          </cell>
          <cell r="BV1114">
            <v>0</v>
          </cell>
          <cell r="BW1114">
            <v>0</v>
          </cell>
          <cell r="BX1114">
            <v>0</v>
          </cell>
          <cell r="BY1114">
            <v>0</v>
          </cell>
          <cell r="BZ1114">
            <v>0</v>
          </cell>
          <cell r="CA1114">
            <v>0</v>
          </cell>
          <cell r="CB1114">
            <v>0</v>
          </cell>
          <cell r="CC1114">
            <v>0</v>
          </cell>
          <cell r="CD1114">
            <v>0</v>
          </cell>
          <cell r="CE1114">
            <v>0</v>
          </cell>
          <cell r="CF1114">
            <v>0</v>
          </cell>
          <cell r="CG1114">
            <v>0</v>
          </cell>
          <cell r="CH1114">
            <v>0</v>
          </cell>
          <cell r="CI1114">
            <v>0</v>
          </cell>
          <cell r="CJ1114">
            <v>0</v>
          </cell>
          <cell r="CK1114">
            <v>0</v>
          </cell>
          <cell r="CL1114">
            <v>0</v>
          </cell>
          <cell r="CM1114">
            <v>0</v>
          </cell>
          <cell r="CN1114">
            <v>0</v>
          </cell>
          <cell r="CO1114">
            <v>0</v>
          </cell>
          <cell r="CP1114">
            <v>0</v>
          </cell>
          <cell r="CQ1114">
            <v>0</v>
          </cell>
          <cell r="CR1114">
            <v>0</v>
          </cell>
          <cell r="CS1114">
            <v>0</v>
          </cell>
          <cell r="CT1114">
            <v>0</v>
          </cell>
          <cell r="CU1114">
            <v>0</v>
          </cell>
          <cell r="CV1114">
            <v>0</v>
          </cell>
          <cell r="CW1114">
            <v>0</v>
          </cell>
          <cell r="CX1114">
            <v>0</v>
          </cell>
          <cell r="CY1114">
            <v>0</v>
          </cell>
          <cell r="CZ1114">
            <v>0</v>
          </cell>
          <cell r="DA1114">
            <v>0</v>
          </cell>
          <cell r="DB1114">
            <v>0</v>
          </cell>
          <cell r="DC1114">
            <v>0</v>
          </cell>
          <cell r="DD1114">
            <v>0</v>
          </cell>
          <cell r="DE1114">
            <v>0</v>
          </cell>
          <cell r="DF1114">
            <v>0</v>
          </cell>
          <cell r="DG1114">
            <v>0</v>
          </cell>
          <cell r="DH1114">
            <v>0</v>
          </cell>
          <cell r="DI1114">
            <v>0</v>
          </cell>
          <cell r="DJ1114">
            <v>0</v>
          </cell>
          <cell r="DK1114">
            <v>0</v>
          </cell>
          <cell r="DL1114">
            <v>0</v>
          </cell>
          <cell r="DM1114">
            <v>0</v>
          </cell>
          <cell r="DN1114">
            <v>0</v>
          </cell>
          <cell r="DO1114">
            <v>0</v>
          </cell>
          <cell r="DP1114">
            <v>0</v>
          </cell>
          <cell r="DQ1114">
            <v>0</v>
          </cell>
          <cell r="DR1114">
            <v>0</v>
          </cell>
          <cell r="DS1114">
            <v>0</v>
          </cell>
          <cell r="DT1114">
            <v>0</v>
          </cell>
          <cell r="DU1114">
            <v>0</v>
          </cell>
          <cell r="DV1114">
            <v>0</v>
          </cell>
          <cell r="DW1114">
            <v>0</v>
          </cell>
          <cell r="DX1114">
            <v>0</v>
          </cell>
          <cell r="DY1114">
            <v>0</v>
          </cell>
          <cell r="DZ1114">
            <v>0</v>
          </cell>
          <cell r="EA1114">
            <v>0</v>
          </cell>
          <cell r="EB1114">
            <v>0</v>
          </cell>
          <cell r="EC1114">
            <v>0</v>
          </cell>
          <cell r="ED1114">
            <v>0</v>
          </cell>
          <cell r="EE1114">
            <v>0</v>
          </cell>
          <cell r="EF1114">
            <v>0</v>
          </cell>
          <cell r="EG1114">
            <v>0</v>
          </cell>
          <cell r="EH1114">
            <v>0</v>
          </cell>
          <cell r="EI1114">
            <v>0</v>
          </cell>
          <cell r="EJ1114">
            <v>0</v>
          </cell>
          <cell r="EK1114">
            <v>0</v>
          </cell>
          <cell r="EL1114">
            <v>0</v>
          </cell>
          <cell r="EM1114">
            <v>0</v>
          </cell>
          <cell r="EN1114">
            <v>0</v>
          </cell>
        </row>
        <row r="1115">
          <cell r="A1115">
            <v>0</v>
          </cell>
          <cell r="B1115">
            <v>0</v>
          </cell>
          <cell r="C1115">
            <v>0</v>
          </cell>
          <cell r="D1115">
            <v>0</v>
          </cell>
          <cell r="E1115">
            <v>0</v>
          </cell>
          <cell r="F1115">
            <v>0</v>
          </cell>
          <cell r="G1115">
            <v>0</v>
          </cell>
          <cell r="I1115">
            <v>0</v>
          </cell>
          <cell r="J1115">
            <v>0</v>
          </cell>
          <cell r="K1115">
            <v>0</v>
          </cell>
          <cell r="L1115">
            <v>0</v>
          </cell>
          <cell r="M1115">
            <v>0</v>
          </cell>
          <cell r="N1115">
            <v>0</v>
          </cell>
          <cell r="O1115">
            <v>0</v>
          </cell>
          <cell r="P1115">
            <v>0</v>
          </cell>
          <cell r="Q1115">
            <v>0</v>
          </cell>
          <cell r="R1115">
            <v>0</v>
          </cell>
          <cell r="S1115">
            <v>0</v>
          </cell>
          <cell r="T1115">
            <v>0</v>
          </cell>
          <cell r="U1115">
            <v>0</v>
          </cell>
          <cell r="V1115">
            <v>0</v>
          </cell>
          <cell r="W1115">
            <v>0</v>
          </cell>
          <cell r="X1115">
            <v>0</v>
          </cell>
          <cell r="Y1115">
            <v>0</v>
          </cell>
          <cell r="Z1115">
            <v>0</v>
          </cell>
          <cell r="AA1115">
            <v>0</v>
          </cell>
          <cell r="AB1115">
            <v>0</v>
          </cell>
          <cell r="AC1115">
            <v>0</v>
          </cell>
          <cell r="AD1115">
            <v>0</v>
          </cell>
          <cell r="AE1115">
            <v>0</v>
          </cell>
          <cell r="AF1115">
            <v>0</v>
          </cell>
          <cell r="AG1115">
            <v>0</v>
          </cell>
          <cell r="AH1115">
            <v>0</v>
          </cell>
          <cell r="AI1115">
            <v>0</v>
          </cell>
          <cell r="AJ1115">
            <v>0</v>
          </cell>
          <cell r="AK1115">
            <v>0</v>
          </cell>
          <cell r="AL1115">
            <v>0</v>
          </cell>
          <cell r="AM1115">
            <v>0</v>
          </cell>
          <cell r="AN1115">
            <v>0</v>
          </cell>
          <cell r="AO1115">
            <v>0</v>
          </cell>
          <cell r="AP1115">
            <v>0</v>
          </cell>
          <cell r="AQ1115">
            <v>0</v>
          </cell>
          <cell r="AR1115">
            <v>0</v>
          </cell>
          <cell r="AS1115">
            <v>0</v>
          </cell>
          <cell r="AT1115">
            <v>0</v>
          </cell>
          <cell r="AU1115">
            <v>0</v>
          </cell>
          <cell r="AV1115">
            <v>0</v>
          </cell>
          <cell r="AW1115">
            <v>0</v>
          </cell>
          <cell r="AX1115">
            <v>0</v>
          </cell>
          <cell r="AY1115">
            <v>0</v>
          </cell>
          <cell r="AZ1115">
            <v>0</v>
          </cell>
          <cell r="BA1115">
            <v>0</v>
          </cell>
          <cell r="BB1115">
            <v>0</v>
          </cell>
          <cell r="BC1115">
            <v>0</v>
          </cell>
          <cell r="BD1115">
            <v>0</v>
          </cell>
          <cell r="BE1115">
            <v>0</v>
          </cell>
          <cell r="BF1115">
            <v>0</v>
          </cell>
          <cell r="BG1115">
            <v>0</v>
          </cell>
          <cell r="BH1115">
            <v>0</v>
          </cell>
          <cell r="BI1115">
            <v>0</v>
          </cell>
          <cell r="BJ1115">
            <v>0</v>
          </cell>
          <cell r="BK1115">
            <v>0</v>
          </cell>
          <cell r="BL1115">
            <v>0</v>
          </cell>
          <cell r="BM1115">
            <v>0</v>
          </cell>
          <cell r="BN1115">
            <v>0</v>
          </cell>
          <cell r="BO1115">
            <v>0</v>
          </cell>
          <cell r="BP1115">
            <v>0</v>
          </cell>
          <cell r="BQ1115">
            <v>0</v>
          </cell>
          <cell r="BR1115">
            <v>0</v>
          </cell>
          <cell r="BS1115">
            <v>0</v>
          </cell>
          <cell r="BT1115">
            <v>0</v>
          </cell>
          <cell r="BU1115">
            <v>0</v>
          </cell>
          <cell r="BV1115">
            <v>0</v>
          </cell>
          <cell r="BW1115">
            <v>0</v>
          </cell>
          <cell r="BX1115">
            <v>0</v>
          </cell>
          <cell r="BY1115">
            <v>0</v>
          </cell>
          <cell r="BZ1115">
            <v>0</v>
          </cell>
          <cell r="CA1115">
            <v>0</v>
          </cell>
          <cell r="CB1115">
            <v>0</v>
          </cell>
          <cell r="CC1115">
            <v>0</v>
          </cell>
          <cell r="CD1115">
            <v>0</v>
          </cell>
          <cell r="CE1115">
            <v>0</v>
          </cell>
          <cell r="CF1115">
            <v>0</v>
          </cell>
          <cell r="CG1115">
            <v>0</v>
          </cell>
          <cell r="CH1115">
            <v>0</v>
          </cell>
          <cell r="CI1115">
            <v>0</v>
          </cell>
          <cell r="CJ1115">
            <v>0</v>
          </cell>
          <cell r="CK1115">
            <v>0</v>
          </cell>
          <cell r="CL1115">
            <v>0</v>
          </cell>
          <cell r="CM1115">
            <v>0</v>
          </cell>
          <cell r="CN1115">
            <v>0</v>
          </cell>
          <cell r="CO1115">
            <v>0</v>
          </cell>
          <cell r="CP1115">
            <v>0</v>
          </cell>
          <cell r="CQ1115">
            <v>0</v>
          </cell>
          <cell r="CR1115">
            <v>0</v>
          </cell>
          <cell r="CS1115">
            <v>0</v>
          </cell>
          <cell r="CT1115">
            <v>0</v>
          </cell>
          <cell r="CU1115">
            <v>0</v>
          </cell>
          <cell r="CV1115">
            <v>0</v>
          </cell>
          <cell r="CW1115">
            <v>0</v>
          </cell>
          <cell r="CX1115">
            <v>0</v>
          </cell>
          <cell r="CY1115">
            <v>0</v>
          </cell>
          <cell r="CZ1115">
            <v>0</v>
          </cell>
          <cell r="DA1115">
            <v>0</v>
          </cell>
          <cell r="DB1115">
            <v>0</v>
          </cell>
          <cell r="DC1115">
            <v>0</v>
          </cell>
          <cell r="DD1115">
            <v>0</v>
          </cell>
          <cell r="DE1115">
            <v>0</v>
          </cell>
          <cell r="DF1115">
            <v>0</v>
          </cell>
          <cell r="DG1115">
            <v>0</v>
          </cell>
          <cell r="DH1115">
            <v>0</v>
          </cell>
          <cell r="DI1115">
            <v>0</v>
          </cell>
          <cell r="DJ1115">
            <v>0</v>
          </cell>
          <cell r="DK1115">
            <v>0</v>
          </cell>
          <cell r="DL1115">
            <v>0</v>
          </cell>
          <cell r="DM1115">
            <v>0</v>
          </cell>
          <cell r="DN1115">
            <v>0</v>
          </cell>
          <cell r="DO1115">
            <v>0</v>
          </cell>
          <cell r="DP1115">
            <v>0</v>
          </cell>
          <cell r="DQ1115">
            <v>0</v>
          </cell>
          <cell r="DR1115">
            <v>0</v>
          </cell>
          <cell r="DS1115">
            <v>0</v>
          </cell>
          <cell r="DT1115">
            <v>0</v>
          </cell>
          <cell r="DU1115">
            <v>0</v>
          </cell>
          <cell r="DV1115">
            <v>0</v>
          </cell>
          <cell r="DW1115">
            <v>0</v>
          </cell>
          <cell r="DX1115">
            <v>0</v>
          </cell>
          <cell r="DY1115">
            <v>0</v>
          </cell>
          <cell r="DZ1115">
            <v>0</v>
          </cell>
          <cell r="EA1115">
            <v>0</v>
          </cell>
          <cell r="EB1115">
            <v>0</v>
          </cell>
          <cell r="EC1115">
            <v>0</v>
          </cell>
          <cell r="ED1115">
            <v>0</v>
          </cell>
          <cell r="EE1115">
            <v>0</v>
          </cell>
          <cell r="EF1115">
            <v>0</v>
          </cell>
          <cell r="EG1115">
            <v>0</v>
          </cell>
          <cell r="EH1115">
            <v>0</v>
          </cell>
          <cell r="EI1115">
            <v>0</v>
          </cell>
          <cell r="EJ1115">
            <v>0</v>
          </cell>
          <cell r="EK1115">
            <v>0</v>
          </cell>
          <cell r="EL1115">
            <v>0</v>
          </cell>
          <cell r="EM1115">
            <v>0</v>
          </cell>
          <cell r="EN1115">
            <v>0</v>
          </cell>
        </row>
        <row r="1116">
          <cell r="A1116">
            <v>0</v>
          </cell>
          <cell r="B1116">
            <v>0</v>
          </cell>
          <cell r="C1116">
            <v>0</v>
          </cell>
          <cell r="D1116">
            <v>0</v>
          </cell>
          <cell r="E1116">
            <v>0</v>
          </cell>
          <cell r="F1116">
            <v>0</v>
          </cell>
          <cell r="G1116">
            <v>0</v>
          </cell>
          <cell r="I1116">
            <v>0</v>
          </cell>
          <cell r="J1116">
            <v>0</v>
          </cell>
          <cell r="K1116">
            <v>0</v>
          </cell>
          <cell r="L1116">
            <v>0</v>
          </cell>
          <cell r="M1116">
            <v>0</v>
          </cell>
          <cell r="N1116">
            <v>0</v>
          </cell>
          <cell r="O1116">
            <v>0</v>
          </cell>
          <cell r="P1116">
            <v>0</v>
          </cell>
          <cell r="Q1116">
            <v>0</v>
          </cell>
          <cell r="R1116">
            <v>0</v>
          </cell>
          <cell r="S1116">
            <v>0</v>
          </cell>
          <cell r="T1116">
            <v>0</v>
          </cell>
          <cell r="U1116">
            <v>0</v>
          </cell>
          <cell r="V1116">
            <v>0</v>
          </cell>
          <cell r="W1116">
            <v>0</v>
          </cell>
          <cell r="X1116">
            <v>0</v>
          </cell>
          <cell r="Y1116">
            <v>0</v>
          </cell>
          <cell r="Z1116">
            <v>0</v>
          </cell>
          <cell r="AA1116">
            <v>0</v>
          </cell>
          <cell r="AB1116">
            <v>0</v>
          </cell>
          <cell r="AC1116">
            <v>0</v>
          </cell>
          <cell r="AD1116">
            <v>0</v>
          </cell>
          <cell r="AE1116">
            <v>0</v>
          </cell>
          <cell r="AF1116">
            <v>0</v>
          </cell>
          <cell r="AG1116">
            <v>0</v>
          </cell>
          <cell r="AH1116">
            <v>0</v>
          </cell>
          <cell r="AI1116">
            <v>0</v>
          </cell>
          <cell r="AJ1116">
            <v>0</v>
          </cell>
          <cell r="AK1116">
            <v>0</v>
          </cell>
          <cell r="AL1116">
            <v>0</v>
          </cell>
          <cell r="AM1116">
            <v>0</v>
          </cell>
          <cell r="AN1116">
            <v>0</v>
          </cell>
          <cell r="AO1116">
            <v>0</v>
          </cell>
          <cell r="AP1116">
            <v>0</v>
          </cell>
          <cell r="AQ1116">
            <v>0</v>
          </cell>
          <cell r="AR1116">
            <v>0</v>
          </cell>
          <cell r="AS1116">
            <v>0</v>
          </cell>
          <cell r="AT1116">
            <v>0</v>
          </cell>
          <cell r="AU1116">
            <v>0</v>
          </cell>
          <cell r="AV1116">
            <v>0</v>
          </cell>
          <cell r="AW1116">
            <v>0</v>
          </cell>
          <cell r="AX1116">
            <v>0</v>
          </cell>
          <cell r="AY1116">
            <v>0</v>
          </cell>
          <cell r="AZ1116">
            <v>0</v>
          </cell>
          <cell r="BA1116">
            <v>0</v>
          </cell>
          <cell r="BB1116">
            <v>0</v>
          </cell>
          <cell r="BC1116">
            <v>0</v>
          </cell>
          <cell r="BD1116">
            <v>0</v>
          </cell>
          <cell r="BE1116">
            <v>0</v>
          </cell>
          <cell r="BF1116">
            <v>0</v>
          </cell>
          <cell r="BG1116">
            <v>0</v>
          </cell>
          <cell r="BH1116">
            <v>0</v>
          </cell>
          <cell r="BI1116">
            <v>0</v>
          </cell>
          <cell r="BJ1116">
            <v>0</v>
          </cell>
          <cell r="BK1116">
            <v>0</v>
          </cell>
          <cell r="BL1116">
            <v>0</v>
          </cell>
          <cell r="BM1116">
            <v>0</v>
          </cell>
          <cell r="BN1116">
            <v>0</v>
          </cell>
          <cell r="BO1116">
            <v>0</v>
          </cell>
          <cell r="BP1116">
            <v>0</v>
          </cell>
          <cell r="BQ1116">
            <v>0</v>
          </cell>
          <cell r="BR1116">
            <v>0</v>
          </cell>
          <cell r="BS1116">
            <v>0</v>
          </cell>
          <cell r="BT1116">
            <v>0</v>
          </cell>
          <cell r="BU1116">
            <v>0</v>
          </cell>
          <cell r="BV1116">
            <v>0</v>
          </cell>
          <cell r="BW1116">
            <v>0</v>
          </cell>
          <cell r="BX1116">
            <v>0</v>
          </cell>
          <cell r="BY1116">
            <v>0</v>
          </cell>
          <cell r="BZ1116">
            <v>0</v>
          </cell>
          <cell r="CA1116">
            <v>0</v>
          </cell>
          <cell r="CB1116">
            <v>0</v>
          </cell>
          <cell r="CC1116">
            <v>0</v>
          </cell>
          <cell r="CD1116">
            <v>0</v>
          </cell>
          <cell r="CE1116">
            <v>0</v>
          </cell>
          <cell r="CF1116">
            <v>0</v>
          </cell>
          <cell r="CG1116">
            <v>0</v>
          </cell>
          <cell r="CH1116">
            <v>0</v>
          </cell>
          <cell r="CI1116">
            <v>0</v>
          </cell>
          <cell r="CJ1116">
            <v>0</v>
          </cell>
          <cell r="CK1116">
            <v>0</v>
          </cell>
          <cell r="CL1116">
            <v>0</v>
          </cell>
          <cell r="CM1116">
            <v>0</v>
          </cell>
          <cell r="CN1116">
            <v>0</v>
          </cell>
          <cell r="CO1116">
            <v>0</v>
          </cell>
          <cell r="CP1116">
            <v>0</v>
          </cell>
          <cell r="CQ1116">
            <v>0</v>
          </cell>
          <cell r="CR1116">
            <v>0</v>
          </cell>
          <cell r="CS1116">
            <v>0</v>
          </cell>
          <cell r="CT1116">
            <v>0</v>
          </cell>
          <cell r="CU1116">
            <v>0</v>
          </cell>
          <cell r="CV1116">
            <v>0</v>
          </cell>
          <cell r="CW1116">
            <v>0</v>
          </cell>
          <cell r="CX1116">
            <v>0</v>
          </cell>
          <cell r="CY1116">
            <v>0</v>
          </cell>
          <cell r="CZ1116">
            <v>0</v>
          </cell>
          <cell r="DA1116">
            <v>0</v>
          </cell>
          <cell r="DB1116">
            <v>0</v>
          </cell>
          <cell r="DC1116">
            <v>0</v>
          </cell>
          <cell r="DD1116">
            <v>0</v>
          </cell>
          <cell r="DE1116">
            <v>0</v>
          </cell>
          <cell r="DF1116">
            <v>0</v>
          </cell>
          <cell r="DG1116">
            <v>0</v>
          </cell>
          <cell r="DH1116">
            <v>0</v>
          </cell>
          <cell r="DI1116">
            <v>0</v>
          </cell>
          <cell r="DJ1116">
            <v>0</v>
          </cell>
          <cell r="DK1116">
            <v>0</v>
          </cell>
          <cell r="DL1116">
            <v>0</v>
          </cell>
          <cell r="DM1116">
            <v>0</v>
          </cell>
          <cell r="DN1116">
            <v>0</v>
          </cell>
          <cell r="DO1116">
            <v>0</v>
          </cell>
          <cell r="DP1116">
            <v>0</v>
          </cell>
          <cell r="DQ1116">
            <v>0</v>
          </cell>
          <cell r="DR1116">
            <v>0</v>
          </cell>
          <cell r="DS1116">
            <v>0</v>
          </cell>
          <cell r="DT1116">
            <v>0</v>
          </cell>
          <cell r="DU1116">
            <v>0</v>
          </cell>
          <cell r="DV1116">
            <v>0</v>
          </cell>
          <cell r="DW1116">
            <v>0</v>
          </cell>
          <cell r="DX1116">
            <v>0</v>
          </cell>
          <cell r="DY1116">
            <v>0</v>
          </cell>
          <cell r="DZ1116">
            <v>0</v>
          </cell>
          <cell r="EA1116">
            <v>0</v>
          </cell>
          <cell r="EB1116">
            <v>0</v>
          </cell>
          <cell r="EC1116">
            <v>0</v>
          </cell>
          <cell r="ED1116">
            <v>0</v>
          </cell>
          <cell r="EE1116">
            <v>0</v>
          </cell>
          <cell r="EF1116">
            <v>0</v>
          </cell>
          <cell r="EG1116">
            <v>0</v>
          </cell>
          <cell r="EH1116">
            <v>0</v>
          </cell>
          <cell r="EI1116">
            <v>0</v>
          </cell>
          <cell r="EJ1116">
            <v>0</v>
          </cell>
          <cell r="EK1116">
            <v>0</v>
          </cell>
          <cell r="EL1116">
            <v>0</v>
          </cell>
          <cell r="EM1116">
            <v>0</v>
          </cell>
          <cell r="EN1116">
            <v>0</v>
          </cell>
        </row>
        <row r="1117">
          <cell r="A1117">
            <v>0</v>
          </cell>
          <cell r="B1117">
            <v>0</v>
          </cell>
          <cell r="C1117">
            <v>0</v>
          </cell>
          <cell r="D1117">
            <v>0</v>
          </cell>
          <cell r="E1117">
            <v>0</v>
          </cell>
          <cell r="F1117">
            <v>0</v>
          </cell>
          <cell r="G1117">
            <v>0</v>
          </cell>
          <cell r="I1117">
            <v>0</v>
          </cell>
          <cell r="J1117">
            <v>0</v>
          </cell>
          <cell r="K1117">
            <v>0</v>
          </cell>
          <cell r="L1117">
            <v>0</v>
          </cell>
          <cell r="M1117">
            <v>0</v>
          </cell>
          <cell r="N1117">
            <v>0</v>
          </cell>
          <cell r="O1117">
            <v>0</v>
          </cell>
          <cell r="P1117">
            <v>0</v>
          </cell>
          <cell r="Q1117">
            <v>0</v>
          </cell>
          <cell r="R1117">
            <v>0</v>
          </cell>
          <cell r="S1117">
            <v>0</v>
          </cell>
          <cell r="T1117">
            <v>0</v>
          </cell>
          <cell r="U1117">
            <v>0</v>
          </cell>
          <cell r="V1117">
            <v>0</v>
          </cell>
          <cell r="W1117">
            <v>0</v>
          </cell>
          <cell r="X1117">
            <v>0</v>
          </cell>
          <cell r="Y1117">
            <v>0</v>
          </cell>
          <cell r="Z1117">
            <v>0</v>
          </cell>
          <cell r="AA1117">
            <v>0</v>
          </cell>
          <cell r="AB1117">
            <v>0</v>
          </cell>
          <cell r="AC1117">
            <v>0</v>
          </cell>
          <cell r="AD1117">
            <v>0</v>
          </cell>
          <cell r="AE1117">
            <v>0</v>
          </cell>
          <cell r="AF1117">
            <v>0</v>
          </cell>
          <cell r="AG1117">
            <v>0</v>
          </cell>
          <cell r="AH1117">
            <v>0</v>
          </cell>
          <cell r="AI1117">
            <v>0</v>
          </cell>
          <cell r="AJ1117">
            <v>0</v>
          </cell>
          <cell r="AK1117">
            <v>0</v>
          </cell>
          <cell r="AL1117">
            <v>0</v>
          </cell>
          <cell r="AM1117">
            <v>0</v>
          </cell>
          <cell r="AN1117">
            <v>0</v>
          </cell>
          <cell r="AO1117">
            <v>0</v>
          </cell>
          <cell r="AP1117">
            <v>0</v>
          </cell>
          <cell r="AQ1117">
            <v>0</v>
          </cell>
          <cell r="AR1117">
            <v>0</v>
          </cell>
          <cell r="AS1117">
            <v>0</v>
          </cell>
          <cell r="AT1117">
            <v>0</v>
          </cell>
          <cell r="AU1117">
            <v>0</v>
          </cell>
          <cell r="AV1117">
            <v>0</v>
          </cell>
          <cell r="AW1117">
            <v>0</v>
          </cell>
          <cell r="AX1117">
            <v>0</v>
          </cell>
          <cell r="AY1117">
            <v>0</v>
          </cell>
          <cell r="AZ1117">
            <v>0</v>
          </cell>
          <cell r="BA1117">
            <v>0</v>
          </cell>
          <cell r="BB1117">
            <v>0</v>
          </cell>
          <cell r="BC1117">
            <v>0</v>
          </cell>
          <cell r="BD1117">
            <v>0</v>
          </cell>
          <cell r="BE1117">
            <v>0</v>
          </cell>
          <cell r="BF1117">
            <v>0</v>
          </cell>
          <cell r="BG1117">
            <v>0</v>
          </cell>
          <cell r="BH1117">
            <v>0</v>
          </cell>
          <cell r="BI1117">
            <v>0</v>
          </cell>
          <cell r="BJ1117">
            <v>0</v>
          </cell>
          <cell r="BK1117">
            <v>0</v>
          </cell>
          <cell r="BL1117">
            <v>0</v>
          </cell>
          <cell r="BM1117">
            <v>0</v>
          </cell>
          <cell r="BN1117">
            <v>0</v>
          </cell>
          <cell r="BO1117">
            <v>0</v>
          </cell>
          <cell r="BP1117">
            <v>0</v>
          </cell>
          <cell r="BQ1117">
            <v>0</v>
          </cell>
          <cell r="BR1117">
            <v>0</v>
          </cell>
          <cell r="BS1117">
            <v>0</v>
          </cell>
          <cell r="BT1117">
            <v>0</v>
          </cell>
          <cell r="BU1117">
            <v>0</v>
          </cell>
          <cell r="BV1117">
            <v>0</v>
          </cell>
          <cell r="BW1117">
            <v>0</v>
          </cell>
          <cell r="BX1117">
            <v>0</v>
          </cell>
          <cell r="BY1117">
            <v>0</v>
          </cell>
          <cell r="BZ1117">
            <v>0</v>
          </cell>
          <cell r="CA1117">
            <v>0</v>
          </cell>
          <cell r="CB1117">
            <v>0</v>
          </cell>
          <cell r="CC1117">
            <v>0</v>
          </cell>
          <cell r="CD1117">
            <v>0</v>
          </cell>
          <cell r="CE1117">
            <v>0</v>
          </cell>
          <cell r="CF1117">
            <v>0</v>
          </cell>
          <cell r="CG1117">
            <v>0</v>
          </cell>
          <cell r="CH1117">
            <v>0</v>
          </cell>
          <cell r="CI1117">
            <v>0</v>
          </cell>
          <cell r="CJ1117">
            <v>0</v>
          </cell>
          <cell r="CK1117">
            <v>0</v>
          </cell>
          <cell r="CL1117">
            <v>0</v>
          </cell>
          <cell r="CM1117">
            <v>0</v>
          </cell>
          <cell r="CN1117">
            <v>0</v>
          </cell>
          <cell r="CO1117">
            <v>0</v>
          </cell>
          <cell r="CP1117">
            <v>0</v>
          </cell>
          <cell r="CQ1117">
            <v>0</v>
          </cell>
          <cell r="CR1117">
            <v>0</v>
          </cell>
          <cell r="CS1117">
            <v>0</v>
          </cell>
          <cell r="CT1117">
            <v>0</v>
          </cell>
          <cell r="CU1117">
            <v>0</v>
          </cell>
          <cell r="CV1117">
            <v>0</v>
          </cell>
          <cell r="CW1117">
            <v>0</v>
          </cell>
          <cell r="CX1117">
            <v>0</v>
          </cell>
          <cell r="CY1117">
            <v>0</v>
          </cell>
          <cell r="CZ1117">
            <v>0</v>
          </cell>
          <cell r="DA1117">
            <v>0</v>
          </cell>
          <cell r="DB1117">
            <v>0</v>
          </cell>
          <cell r="DC1117">
            <v>0</v>
          </cell>
          <cell r="DD1117">
            <v>0</v>
          </cell>
          <cell r="DE1117">
            <v>0</v>
          </cell>
          <cell r="DF1117">
            <v>0</v>
          </cell>
          <cell r="DG1117">
            <v>0</v>
          </cell>
          <cell r="DH1117">
            <v>0</v>
          </cell>
          <cell r="DI1117">
            <v>0</v>
          </cell>
          <cell r="DJ1117">
            <v>0</v>
          </cell>
          <cell r="DK1117">
            <v>0</v>
          </cell>
          <cell r="DL1117">
            <v>0</v>
          </cell>
          <cell r="DM1117">
            <v>0</v>
          </cell>
          <cell r="DN1117">
            <v>0</v>
          </cell>
          <cell r="DO1117">
            <v>0</v>
          </cell>
          <cell r="DP1117">
            <v>0</v>
          </cell>
          <cell r="DQ1117">
            <v>0</v>
          </cell>
          <cell r="DR1117">
            <v>0</v>
          </cell>
          <cell r="DS1117">
            <v>0</v>
          </cell>
          <cell r="DT1117">
            <v>0</v>
          </cell>
          <cell r="DU1117">
            <v>0</v>
          </cell>
          <cell r="DV1117">
            <v>0</v>
          </cell>
          <cell r="DW1117">
            <v>0</v>
          </cell>
          <cell r="DX1117">
            <v>0</v>
          </cell>
          <cell r="DY1117">
            <v>0</v>
          </cell>
          <cell r="DZ1117">
            <v>0</v>
          </cell>
          <cell r="EA1117">
            <v>0</v>
          </cell>
          <cell r="EB1117">
            <v>0</v>
          </cell>
          <cell r="EC1117">
            <v>0</v>
          </cell>
          <cell r="ED1117">
            <v>0</v>
          </cell>
          <cell r="EE1117">
            <v>0</v>
          </cell>
          <cell r="EF1117">
            <v>0</v>
          </cell>
          <cell r="EG1117">
            <v>0</v>
          </cell>
          <cell r="EH1117">
            <v>0</v>
          </cell>
          <cell r="EI1117">
            <v>0</v>
          </cell>
          <cell r="EJ1117">
            <v>0</v>
          </cell>
          <cell r="EK1117">
            <v>0</v>
          </cell>
          <cell r="EL1117">
            <v>0</v>
          </cell>
          <cell r="EM1117">
            <v>0</v>
          </cell>
          <cell r="EN1117">
            <v>0</v>
          </cell>
        </row>
        <row r="1118">
          <cell r="A1118">
            <v>0</v>
          </cell>
          <cell r="B1118">
            <v>0</v>
          </cell>
          <cell r="C1118">
            <v>0</v>
          </cell>
          <cell r="D1118">
            <v>0</v>
          </cell>
          <cell r="E1118">
            <v>0</v>
          </cell>
          <cell r="F1118">
            <v>0</v>
          </cell>
          <cell r="G1118">
            <v>0</v>
          </cell>
          <cell r="I1118">
            <v>0</v>
          </cell>
          <cell r="J1118">
            <v>0</v>
          </cell>
          <cell r="K1118">
            <v>0</v>
          </cell>
          <cell r="L1118">
            <v>0</v>
          </cell>
          <cell r="M1118">
            <v>0</v>
          </cell>
          <cell r="N1118">
            <v>0</v>
          </cell>
          <cell r="O1118">
            <v>0</v>
          </cell>
          <cell r="P1118">
            <v>0</v>
          </cell>
          <cell r="Q1118">
            <v>0</v>
          </cell>
          <cell r="R1118">
            <v>0</v>
          </cell>
          <cell r="S1118">
            <v>0</v>
          </cell>
          <cell r="T1118">
            <v>0</v>
          </cell>
          <cell r="U1118">
            <v>0</v>
          </cell>
          <cell r="V1118">
            <v>0</v>
          </cell>
          <cell r="W1118">
            <v>0</v>
          </cell>
          <cell r="X1118">
            <v>0</v>
          </cell>
          <cell r="Y1118">
            <v>0</v>
          </cell>
          <cell r="Z1118">
            <v>0</v>
          </cell>
          <cell r="AA1118">
            <v>0</v>
          </cell>
          <cell r="AB1118">
            <v>0</v>
          </cell>
          <cell r="AC1118">
            <v>0</v>
          </cell>
          <cell r="AD1118">
            <v>0</v>
          </cell>
          <cell r="AE1118">
            <v>0</v>
          </cell>
          <cell r="AF1118">
            <v>0</v>
          </cell>
          <cell r="AG1118">
            <v>0</v>
          </cell>
          <cell r="AH1118">
            <v>0</v>
          </cell>
          <cell r="AI1118">
            <v>0</v>
          </cell>
          <cell r="AJ1118">
            <v>0</v>
          </cell>
          <cell r="AK1118">
            <v>0</v>
          </cell>
          <cell r="AL1118">
            <v>0</v>
          </cell>
          <cell r="AM1118">
            <v>0</v>
          </cell>
          <cell r="AN1118">
            <v>0</v>
          </cell>
          <cell r="AO1118">
            <v>0</v>
          </cell>
          <cell r="AP1118">
            <v>0</v>
          </cell>
          <cell r="AQ1118">
            <v>0</v>
          </cell>
          <cell r="AR1118">
            <v>0</v>
          </cell>
          <cell r="AS1118">
            <v>0</v>
          </cell>
          <cell r="AT1118">
            <v>0</v>
          </cell>
          <cell r="AU1118">
            <v>0</v>
          </cell>
          <cell r="AV1118">
            <v>0</v>
          </cell>
          <cell r="AW1118">
            <v>0</v>
          </cell>
          <cell r="AX1118">
            <v>0</v>
          </cell>
          <cell r="AY1118">
            <v>0</v>
          </cell>
          <cell r="AZ1118">
            <v>0</v>
          </cell>
          <cell r="BA1118">
            <v>0</v>
          </cell>
          <cell r="BB1118">
            <v>0</v>
          </cell>
          <cell r="BC1118">
            <v>0</v>
          </cell>
          <cell r="BD1118">
            <v>0</v>
          </cell>
          <cell r="BE1118">
            <v>0</v>
          </cell>
          <cell r="BF1118">
            <v>0</v>
          </cell>
          <cell r="BG1118">
            <v>0</v>
          </cell>
          <cell r="BH1118">
            <v>0</v>
          </cell>
          <cell r="BI1118">
            <v>0</v>
          </cell>
          <cell r="BJ1118">
            <v>0</v>
          </cell>
          <cell r="BK1118">
            <v>0</v>
          </cell>
          <cell r="BL1118">
            <v>0</v>
          </cell>
          <cell r="BM1118">
            <v>0</v>
          </cell>
          <cell r="BN1118">
            <v>0</v>
          </cell>
          <cell r="BO1118">
            <v>0</v>
          </cell>
          <cell r="BP1118">
            <v>0</v>
          </cell>
          <cell r="BQ1118">
            <v>0</v>
          </cell>
          <cell r="BR1118">
            <v>0</v>
          </cell>
          <cell r="BS1118">
            <v>0</v>
          </cell>
          <cell r="BT1118">
            <v>0</v>
          </cell>
          <cell r="BU1118">
            <v>0</v>
          </cell>
          <cell r="BV1118">
            <v>0</v>
          </cell>
          <cell r="BW1118">
            <v>0</v>
          </cell>
          <cell r="BX1118">
            <v>0</v>
          </cell>
          <cell r="BY1118">
            <v>0</v>
          </cell>
          <cell r="BZ1118">
            <v>0</v>
          </cell>
          <cell r="CA1118">
            <v>0</v>
          </cell>
          <cell r="CB1118">
            <v>0</v>
          </cell>
          <cell r="CC1118">
            <v>0</v>
          </cell>
          <cell r="CD1118">
            <v>0</v>
          </cell>
          <cell r="CE1118">
            <v>0</v>
          </cell>
          <cell r="CF1118">
            <v>0</v>
          </cell>
          <cell r="CG1118">
            <v>0</v>
          </cell>
          <cell r="CH1118">
            <v>0</v>
          </cell>
          <cell r="CI1118">
            <v>0</v>
          </cell>
          <cell r="CJ1118">
            <v>0</v>
          </cell>
          <cell r="CK1118">
            <v>0</v>
          </cell>
          <cell r="CL1118">
            <v>0</v>
          </cell>
          <cell r="CM1118">
            <v>0</v>
          </cell>
          <cell r="CN1118">
            <v>0</v>
          </cell>
          <cell r="CO1118">
            <v>0</v>
          </cell>
          <cell r="CP1118">
            <v>0</v>
          </cell>
          <cell r="CQ1118">
            <v>0</v>
          </cell>
          <cell r="CR1118">
            <v>0</v>
          </cell>
          <cell r="CS1118">
            <v>0</v>
          </cell>
          <cell r="CT1118">
            <v>0</v>
          </cell>
          <cell r="CU1118">
            <v>0</v>
          </cell>
          <cell r="CV1118">
            <v>0</v>
          </cell>
          <cell r="CW1118">
            <v>0</v>
          </cell>
          <cell r="CX1118">
            <v>0</v>
          </cell>
          <cell r="CY1118">
            <v>0</v>
          </cell>
          <cell r="CZ1118">
            <v>0</v>
          </cell>
          <cell r="DA1118">
            <v>0</v>
          </cell>
          <cell r="DB1118">
            <v>0</v>
          </cell>
          <cell r="DC1118">
            <v>0</v>
          </cell>
          <cell r="DD1118">
            <v>0</v>
          </cell>
          <cell r="DE1118">
            <v>0</v>
          </cell>
          <cell r="DF1118">
            <v>0</v>
          </cell>
          <cell r="DG1118">
            <v>0</v>
          </cell>
          <cell r="DH1118">
            <v>0</v>
          </cell>
          <cell r="DI1118">
            <v>0</v>
          </cell>
          <cell r="DJ1118">
            <v>0</v>
          </cell>
          <cell r="DK1118">
            <v>0</v>
          </cell>
          <cell r="DL1118">
            <v>0</v>
          </cell>
          <cell r="DM1118">
            <v>0</v>
          </cell>
          <cell r="DN1118">
            <v>0</v>
          </cell>
          <cell r="DO1118">
            <v>0</v>
          </cell>
          <cell r="DP1118">
            <v>0</v>
          </cell>
          <cell r="DQ1118">
            <v>0</v>
          </cell>
          <cell r="DR1118">
            <v>0</v>
          </cell>
          <cell r="DS1118">
            <v>0</v>
          </cell>
          <cell r="DT1118">
            <v>0</v>
          </cell>
          <cell r="DU1118">
            <v>0</v>
          </cell>
          <cell r="DV1118">
            <v>0</v>
          </cell>
          <cell r="DW1118">
            <v>0</v>
          </cell>
          <cell r="DX1118">
            <v>0</v>
          </cell>
          <cell r="DY1118">
            <v>0</v>
          </cell>
          <cell r="DZ1118">
            <v>0</v>
          </cell>
          <cell r="EA1118">
            <v>0</v>
          </cell>
          <cell r="EB1118">
            <v>0</v>
          </cell>
          <cell r="EC1118">
            <v>0</v>
          </cell>
          <cell r="ED1118">
            <v>0</v>
          </cell>
          <cell r="EE1118">
            <v>0</v>
          </cell>
          <cell r="EF1118">
            <v>0</v>
          </cell>
          <cell r="EG1118">
            <v>0</v>
          </cell>
          <cell r="EH1118">
            <v>0</v>
          </cell>
          <cell r="EI1118">
            <v>0</v>
          </cell>
          <cell r="EJ1118">
            <v>0</v>
          </cell>
          <cell r="EK1118">
            <v>0</v>
          </cell>
          <cell r="EL1118">
            <v>0</v>
          </cell>
          <cell r="EM1118">
            <v>0</v>
          </cell>
          <cell r="EN1118">
            <v>0</v>
          </cell>
        </row>
        <row r="1119">
          <cell r="A1119">
            <v>0</v>
          </cell>
          <cell r="B1119">
            <v>0</v>
          </cell>
          <cell r="C1119">
            <v>0</v>
          </cell>
          <cell r="D1119">
            <v>0</v>
          </cell>
          <cell r="E1119">
            <v>0</v>
          </cell>
          <cell r="F1119">
            <v>0</v>
          </cell>
          <cell r="G1119">
            <v>0</v>
          </cell>
          <cell r="I1119">
            <v>0</v>
          </cell>
          <cell r="J1119">
            <v>0</v>
          </cell>
          <cell r="K1119">
            <v>0</v>
          </cell>
          <cell r="L1119">
            <v>0</v>
          </cell>
          <cell r="M1119">
            <v>0</v>
          </cell>
          <cell r="N1119">
            <v>0</v>
          </cell>
          <cell r="O1119">
            <v>0</v>
          </cell>
          <cell r="P1119">
            <v>0</v>
          </cell>
          <cell r="Q1119">
            <v>0</v>
          </cell>
          <cell r="R1119">
            <v>0</v>
          </cell>
          <cell r="S1119">
            <v>0</v>
          </cell>
          <cell r="T1119">
            <v>0</v>
          </cell>
          <cell r="U1119">
            <v>0</v>
          </cell>
          <cell r="V1119">
            <v>0</v>
          </cell>
          <cell r="W1119">
            <v>0</v>
          </cell>
          <cell r="X1119">
            <v>0</v>
          </cell>
          <cell r="Y1119">
            <v>0</v>
          </cell>
          <cell r="Z1119">
            <v>0</v>
          </cell>
          <cell r="AA1119">
            <v>0</v>
          </cell>
          <cell r="AB1119">
            <v>0</v>
          </cell>
          <cell r="AC1119">
            <v>0</v>
          </cell>
          <cell r="AD1119">
            <v>0</v>
          </cell>
          <cell r="AE1119">
            <v>0</v>
          </cell>
          <cell r="AF1119">
            <v>0</v>
          </cell>
          <cell r="AG1119">
            <v>0</v>
          </cell>
          <cell r="AH1119">
            <v>0</v>
          </cell>
          <cell r="AI1119">
            <v>0</v>
          </cell>
          <cell r="AJ1119">
            <v>0</v>
          </cell>
          <cell r="AK1119">
            <v>0</v>
          </cell>
          <cell r="AL1119">
            <v>0</v>
          </cell>
          <cell r="AM1119">
            <v>0</v>
          </cell>
          <cell r="AN1119">
            <v>0</v>
          </cell>
          <cell r="AO1119">
            <v>0</v>
          </cell>
          <cell r="AP1119">
            <v>0</v>
          </cell>
          <cell r="AQ1119">
            <v>0</v>
          </cell>
          <cell r="AR1119">
            <v>0</v>
          </cell>
          <cell r="AS1119">
            <v>0</v>
          </cell>
          <cell r="AT1119">
            <v>0</v>
          </cell>
          <cell r="AU1119">
            <v>0</v>
          </cell>
          <cell r="AV1119">
            <v>0</v>
          </cell>
          <cell r="AW1119">
            <v>0</v>
          </cell>
          <cell r="AX1119">
            <v>0</v>
          </cell>
          <cell r="AY1119">
            <v>0</v>
          </cell>
          <cell r="AZ1119">
            <v>0</v>
          </cell>
          <cell r="BA1119">
            <v>0</v>
          </cell>
          <cell r="BB1119">
            <v>0</v>
          </cell>
          <cell r="BC1119">
            <v>0</v>
          </cell>
          <cell r="BD1119">
            <v>0</v>
          </cell>
          <cell r="BE1119">
            <v>0</v>
          </cell>
          <cell r="BF1119">
            <v>0</v>
          </cell>
          <cell r="BG1119">
            <v>0</v>
          </cell>
          <cell r="BH1119">
            <v>0</v>
          </cell>
          <cell r="BI1119">
            <v>0</v>
          </cell>
          <cell r="BJ1119">
            <v>0</v>
          </cell>
          <cell r="BK1119">
            <v>0</v>
          </cell>
          <cell r="BL1119">
            <v>0</v>
          </cell>
          <cell r="BM1119">
            <v>0</v>
          </cell>
          <cell r="BN1119">
            <v>0</v>
          </cell>
          <cell r="BO1119">
            <v>0</v>
          </cell>
          <cell r="BP1119">
            <v>0</v>
          </cell>
          <cell r="BQ1119">
            <v>0</v>
          </cell>
          <cell r="BR1119">
            <v>0</v>
          </cell>
          <cell r="BS1119">
            <v>0</v>
          </cell>
          <cell r="BT1119">
            <v>0</v>
          </cell>
          <cell r="BU1119">
            <v>0</v>
          </cell>
          <cell r="BV1119">
            <v>0</v>
          </cell>
          <cell r="BW1119">
            <v>0</v>
          </cell>
          <cell r="BX1119">
            <v>0</v>
          </cell>
          <cell r="BY1119">
            <v>0</v>
          </cell>
          <cell r="BZ1119">
            <v>0</v>
          </cell>
          <cell r="CA1119">
            <v>0</v>
          </cell>
          <cell r="CB1119">
            <v>0</v>
          </cell>
          <cell r="CC1119">
            <v>0</v>
          </cell>
          <cell r="CD1119">
            <v>0</v>
          </cell>
          <cell r="CE1119">
            <v>0</v>
          </cell>
          <cell r="CF1119">
            <v>0</v>
          </cell>
          <cell r="CG1119">
            <v>0</v>
          </cell>
          <cell r="CH1119">
            <v>0</v>
          </cell>
          <cell r="CI1119">
            <v>0</v>
          </cell>
          <cell r="CJ1119">
            <v>0</v>
          </cell>
          <cell r="CK1119">
            <v>0</v>
          </cell>
          <cell r="CL1119">
            <v>0</v>
          </cell>
          <cell r="CM1119">
            <v>0</v>
          </cell>
          <cell r="CN1119">
            <v>0</v>
          </cell>
          <cell r="CO1119">
            <v>0</v>
          </cell>
          <cell r="CP1119">
            <v>0</v>
          </cell>
          <cell r="CQ1119">
            <v>0</v>
          </cell>
          <cell r="CR1119">
            <v>0</v>
          </cell>
          <cell r="CS1119">
            <v>0</v>
          </cell>
          <cell r="CT1119">
            <v>0</v>
          </cell>
          <cell r="CU1119">
            <v>0</v>
          </cell>
          <cell r="CV1119">
            <v>0</v>
          </cell>
          <cell r="CW1119">
            <v>0</v>
          </cell>
          <cell r="CX1119">
            <v>0</v>
          </cell>
          <cell r="CY1119">
            <v>0</v>
          </cell>
          <cell r="CZ1119">
            <v>0</v>
          </cell>
          <cell r="DA1119">
            <v>0</v>
          </cell>
          <cell r="DB1119">
            <v>0</v>
          </cell>
          <cell r="DC1119">
            <v>0</v>
          </cell>
          <cell r="DD1119">
            <v>0</v>
          </cell>
          <cell r="DE1119">
            <v>0</v>
          </cell>
          <cell r="DF1119">
            <v>0</v>
          </cell>
          <cell r="DG1119">
            <v>0</v>
          </cell>
          <cell r="DH1119">
            <v>0</v>
          </cell>
          <cell r="DI1119">
            <v>0</v>
          </cell>
          <cell r="DJ1119">
            <v>0</v>
          </cell>
          <cell r="DK1119">
            <v>0</v>
          </cell>
          <cell r="DL1119">
            <v>0</v>
          </cell>
          <cell r="DM1119">
            <v>0</v>
          </cell>
          <cell r="DN1119">
            <v>0</v>
          </cell>
          <cell r="DO1119">
            <v>0</v>
          </cell>
          <cell r="DP1119">
            <v>0</v>
          </cell>
          <cell r="DQ1119">
            <v>0</v>
          </cell>
          <cell r="DR1119">
            <v>0</v>
          </cell>
          <cell r="DS1119">
            <v>0</v>
          </cell>
          <cell r="DT1119">
            <v>0</v>
          </cell>
          <cell r="DU1119">
            <v>0</v>
          </cell>
          <cell r="DV1119">
            <v>0</v>
          </cell>
          <cell r="DW1119">
            <v>0</v>
          </cell>
          <cell r="DX1119">
            <v>0</v>
          </cell>
          <cell r="DY1119">
            <v>0</v>
          </cell>
          <cell r="DZ1119">
            <v>0</v>
          </cell>
          <cell r="EA1119">
            <v>0</v>
          </cell>
          <cell r="EB1119">
            <v>0</v>
          </cell>
          <cell r="EC1119">
            <v>0</v>
          </cell>
          <cell r="ED1119">
            <v>0</v>
          </cell>
          <cell r="EE1119">
            <v>0</v>
          </cell>
          <cell r="EF1119">
            <v>0</v>
          </cell>
          <cell r="EG1119">
            <v>0</v>
          </cell>
          <cell r="EH1119">
            <v>0</v>
          </cell>
          <cell r="EI1119">
            <v>0</v>
          </cell>
          <cell r="EJ1119">
            <v>0</v>
          </cell>
          <cell r="EK1119">
            <v>0</v>
          </cell>
          <cell r="EL1119">
            <v>0</v>
          </cell>
          <cell r="EM1119">
            <v>0</v>
          </cell>
          <cell r="EN1119">
            <v>0</v>
          </cell>
        </row>
        <row r="1120">
          <cell r="A1120">
            <v>0</v>
          </cell>
          <cell r="B1120">
            <v>0</v>
          </cell>
          <cell r="C1120">
            <v>0</v>
          </cell>
          <cell r="D1120">
            <v>0</v>
          </cell>
          <cell r="E1120">
            <v>0</v>
          </cell>
          <cell r="F1120">
            <v>0</v>
          </cell>
          <cell r="G1120">
            <v>0</v>
          </cell>
          <cell r="I1120">
            <v>0</v>
          </cell>
          <cell r="J1120">
            <v>0</v>
          </cell>
          <cell r="K1120">
            <v>0</v>
          </cell>
          <cell r="L1120">
            <v>0</v>
          </cell>
          <cell r="M1120">
            <v>0</v>
          </cell>
          <cell r="N1120">
            <v>0</v>
          </cell>
          <cell r="O1120">
            <v>0</v>
          </cell>
          <cell r="P1120">
            <v>0</v>
          </cell>
          <cell r="Q1120">
            <v>0</v>
          </cell>
          <cell r="R1120">
            <v>0</v>
          </cell>
          <cell r="S1120">
            <v>0</v>
          </cell>
          <cell r="T1120">
            <v>0</v>
          </cell>
          <cell r="U1120">
            <v>0</v>
          </cell>
          <cell r="V1120">
            <v>0</v>
          </cell>
          <cell r="W1120">
            <v>0</v>
          </cell>
          <cell r="X1120">
            <v>0</v>
          </cell>
          <cell r="Y1120">
            <v>0</v>
          </cell>
          <cell r="Z1120">
            <v>0</v>
          </cell>
          <cell r="AA1120">
            <v>0</v>
          </cell>
          <cell r="AB1120">
            <v>0</v>
          </cell>
          <cell r="AC1120">
            <v>0</v>
          </cell>
          <cell r="AD1120">
            <v>0</v>
          </cell>
          <cell r="AE1120">
            <v>0</v>
          </cell>
          <cell r="AF1120">
            <v>0</v>
          </cell>
          <cell r="AG1120">
            <v>0</v>
          </cell>
          <cell r="AH1120">
            <v>0</v>
          </cell>
          <cell r="AI1120">
            <v>0</v>
          </cell>
          <cell r="AJ1120">
            <v>0</v>
          </cell>
          <cell r="AK1120">
            <v>0</v>
          </cell>
          <cell r="AL1120">
            <v>0</v>
          </cell>
          <cell r="AM1120">
            <v>0</v>
          </cell>
          <cell r="AN1120">
            <v>0</v>
          </cell>
          <cell r="AO1120">
            <v>0</v>
          </cell>
          <cell r="AP1120">
            <v>0</v>
          </cell>
          <cell r="AQ1120">
            <v>0</v>
          </cell>
          <cell r="AR1120">
            <v>0</v>
          </cell>
          <cell r="AS1120">
            <v>0</v>
          </cell>
          <cell r="AT1120">
            <v>0</v>
          </cell>
          <cell r="AU1120">
            <v>0</v>
          </cell>
          <cell r="AV1120">
            <v>0</v>
          </cell>
          <cell r="AW1120">
            <v>0</v>
          </cell>
          <cell r="AX1120">
            <v>0</v>
          </cell>
          <cell r="AY1120">
            <v>0</v>
          </cell>
          <cell r="AZ1120">
            <v>0</v>
          </cell>
          <cell r="BA1120">
            <v>0</v>
          </cell>
          <cell r="BB1120">
            <v>0</v>
          </cell>
          <cell r="BC1120">
            <v>0</v>
          </cell>
          <cell r="BD1120">
            <v>0</v>
          </cell>
          <cell r="BE1120">
            <v>0</v>
          </cell>
          <cell r="BF1120">
            <v>0</v>
          </cell>
          <cell r="BG1120">
            <v>0</v>
          </cell>
          <cell r="BH1120">
            <v>0</v>
          </cell>
          <cell r="BI1120">
            <v>0</v>
          </cell>
          <cell r="BJ1120">
            <v>0</v>
          </cell>
          <cell r="BK1120">
            <v>0</v>
          </cell>
          <cell r="BL1120">
            <v>0</v>
          </cell>
          <cell r="BM1120">
            <v>0</v>
          </cell>
          <cell r="BN1120">
            <v>0</v>
          </cell>
          <cell r="BO1120">
            <v>0</v>
          </cell>
          <cell r="BP1120">
            <v>0</v>
          </cell>
          <cell r="BQ1120">
            <v>0</v>
          </cell>
          <cell r="BR1120">
            <v>0</v>
          </cell>
          <cell r="BS1120">
            <v>0</v>
          </cell>
          <cell r="BT1120">
            <v>0</v>
          </cell>
          <cell r="BU1120">
            <v>0</v>
          </cell>
          <cell r="BV1120">
            <v>0</v>
          </cell>
          <cell r="BW1120">
            <v>0</v>
          </cell>
          <cell r="BX1120">
            <v>0</v>
          </cell>
          <cell r="BY1120">
            <v>0</v>
          </cell>
          <cell r="BZ1120">
            <v>0</v>
          </cell>
          <cell r="CA1120">
            <v>0</v>
          </cell>
          <cell r="CB1120">
            <v>0</v>
          </cell>
          <cell r="CC1120">
            <v>0</v>
          </cell>
          <cell r="CD1120">
            <v>0</v>
          </cell>
          <cell r="CE1120">
            <v>0</v>
          </cell>
          <cell r="CF1120">
            <v>0</v>
          </cell>
          <cell r="CG1120">
            <v>0</v>
          </cell>
          <cell r="CH1120">
            <v>0</v>
          </cell>
          <cell r="CI1120">
            <v>0</v>
          </cell>
          <cell r="CJ1120">
            <v>0</v>
          </cell>
          <cell r="CK1120">
            <v>0</v>
          </cell>
          <cell r="CL1120">
            <v>0</v>
          </cell>
          <cell r="CM1120">
            <v>0</v>
          </cell>
          <cell r="CN1120">
            <v>0</v>
          </cell>
          <cell r="CO1120">
            <v>0</v>
          </cell>
          <cell r="CP1120">
            <v>0</v>
          </cell>
          <cell r="CQ1120">
            <v>0</v>
          </cell>
          <cell r="CR1120">
            <v>0</v>
          </cell>
          <cell r="CS1120">
            <v>0</v>
          </cell>
          <cell r="CT1120">
            <v>0</v>
          </cell>
          <cell r="CU1120">
            <v>0</v>
          </cell>
          <cell r="CV1120">
            <v>0</v>
          </cell>
          <cell r="CW1120">
            <v>0</v>
          </cell>
          <cell r="CX1120">
            <v>0</v>
          </cell>
          <cell r="CY1120">
            <v>0</v>
          </cell>
          <cell r="CZ1120">
            <v>0</v>
          </cell>
          <cell r="DA1120">
            <v>0</v>
          </cell>
          <cell r="DB1120">
            <v>0</v>
          </cell>
          <cell r="DC1120">
            <v>0</v>
          </cell>
          <cell r="DD1120">
            <v>0</v>
          </cell>
          <cell r="DE1120">
            <v>0</v>
          </cell>
          <cell r="DF1120">
            <v>0</v>
          </cell>
          <cell r="DG1120">
            <v>0</v>
          </cell>
          <cell r="DH1120">
            <v>0</v>
          </cell>
          <cell r="DI1120">
            <v>0</v>
          </cell>
          <cell r="DJ1120">
            <v>0</v>
          </cell>
          <cell r="DK1120">
            <v>0</v>
          </cell>
          <cell r="DL1120">
            <v>0</v>
          </cell>
          <cell r="DM1120">
            <v>0</v>
          </cell>
          <cell r="DN1120">
            <v>0</v>
          </cell>
          <cell r="DO1120">
            <v>0</v>
          </cell>
          <cell r="DP1120">
            <v>0</v>
          </cell>
          <cell r="DQ1120">
            <v>0</v>
          </cell>
          <cell r="DR1120">
            <v>0</v>
          </cell>
          <cell r="DS1120">
            <v>0</v>
          </cell>
          <cell r="DT1120">
            <v>0</v>
          </cell>
          <cell r="DU1120">
            <v>0</v>
          </cell>
          <cell r="DV1120">
            <v>0</v>
          </cell>
          <cell r="DW1120">
            <v>0</v>
          </cell>
          <cell r="DX1120">
            <v>0</v>
          </cell>
          <cell r="DY1120">
            <v>0</v>
          </cell>
          <cell r="DZ1120">
            <v>0</v>
          </cell>
          <cell r="EA1120">
            <v>0</v>
          </cell>
          <cell r="EB1120">
            <v>0</v>
          </cell>
          <cell r="EC1120">
            <v>0</v>
          </cell>
          <cell r="ED1120">
            <v>0</v>
          </cell>
          <cell r="EE1120">
            <v>0</v>
          </cell>
          <cell r="EF1120">
            <v>0</v>
          </cell>
          <cell r="EG1120">
            <v>0</v>
          </cell>
          <cell r="EH1120">
            <v>0</v>
          </cell>
          <cell r="EI1120">
            <v>0</v>
          </cell>
          <cell r="EJ1120">
            <v>0</v>
          </cell>
          <cell r="EK1120">
            <v>0</v>
          </cell>
          <cell r="EL1120">
            <v>0</v>
          </cell>
          <cell r="EM1120">
            <v>0</v>
          </cell>
          <cell r="EN1120">
            <v>0</v>
          </cell>
        </row>
        <row r="1121">
          <cell r="A1121">
            <v>0</v>
          </cell>
          <cell r="B1121">
            <v>0</v>
          </cell>
          <cell r="C1121">
            <v>0</v>
          </cell>
          <cell r="D1121">
            <v>0</v>
          </cell>
          <cell r="E1121">
            <v>0</v>
          </cell>
          <cell r="F1121">
            <v>0</v>
          </cell>
          <cell r="G1121">
            <v>0</v>
          </cell>
          <cell r="I1121">
            <v>0</v>
          </cell>
          <cell r="J1121">
            <v>0</v>
          </cell>
          <cell r="K1121">
            <v>0</v>
          </cell>
          <cell r="L1121">
            <v>0</v>
          </cell>
          <cell r="M1121">
            <v>0</v>
          </cell>
          <cell r="N1121">
            <v>0</v>
          </cell>
          <cell r="O1121">
            <v>0</v>
          </cell>
          <cell r="P1121">
            <v>0</v>
          </cell>
          <cell r="Q1121">
            <v>0</v>
          </cell>
          <cell r="R1121">
            <v>0</v>
          </cell>
          <cell r="S1121">
            <v>0</v>
          </cell>
          <cell r="T1121">
            <v>0</v>
          </cell>
          <cell r="U1121">
            <v>0</v>
          </cell>
          <cell r="V1121">
            <v>0</v>
          </cell>
          <cell r="W1121">
            <v>0</v>
          </cell>
          <cell r="X1121">
            <v>0</v>
          </cell>
          <cell r="Y1121">
            <v>0</v>
          </cell>
          <cell r="Z1121">
            <v>0</v>
          </cell>
          <cell r="AA1121">
            <v>0</v>
          </cell>
          <cell r="AB1121">
            <v>0</v>
          </cell>
          <cell r="AC1121">
            <v>0</v>
          </cell>
          <cell r="AD1121">
            <v>0</v>
          </cell>
          <cell r="AE1121">
            <v>0</v>
          </cell>
          <cell r="AF1121">
            <v>0</v>
          </cell>
          <cell r="AG1121">
            <v>0</v>
          </cell>
          <cell r="AH1121">
            <v>0</v>
          </cell>
          <cell r="AI1121">
            <v>0</v>
          </cell>
          <cell r="AJ1121">
            <v>0</v>
          </cell>
          <cell r="AK1121">
            <v>0</v>
          </cell>
          <cell r="AL1121">
            <v>0</v>
          </cell>
          <cell r="AM1121">
            <v>0</v>
          </cell>
          <cell r="AN1121">
            <v>0</v>
          </cell>
          <cell r="AO1121">
            <v>0</v>
          </cell>
          <cell r="AP1121">
            <v>0</v>
          </cell>
          <cell r="AQ1121">
            <v>0</v>
          </cell>
          <cell r="AR1121">
            <v>0</v>
          </cell>
          <cell r="AS1121">
            <v>0</v>
          </cell>
          <cell r="AT1121">
            <v>0</v>
          </cell>
          <cell r="AU1121">
            <v>0</v>
          </cell>
          <cell r="AV1121">
            <v>0</v>
          </cell>
          <cell r="AW1121">
            <v>0</v>
          </cell>
          <cell r="AX1121">
            <v>0</v>
          </cell>
          <cell r="AY1121">
            <v>0</v>
          </cell>
          <cell r="AZ1121">
            <v>0</v>
          </cell>
          <cell r="BA1121">
            <v>0</v>
          </cell>
          <cell r="BB1121">
            <v>0</v>
          </cell>
          <cell r="BC1121">
            <v>0</v>
          </cell>
          <cell r="BD1121">
            <v>0</v>
          </cell>
          <cell r="BE1121">
            <v>0</v>
          </cell>
          <cell r="BF1121">
            <v>0</v>
          </cell>
          <cell r="BG1121">
            <v>0</v>
          </cell>
          <cell r="BH1121">
            <v>0</v>
          </cell>
          <cell r="BI1121">
            <v>0</v>
          </cell>
          <cell r="BJ1121">
            <v>0</v>
          </cell>
          <cell r="BK1121">
            <v>0</v>
          </cell>
          <cell r="BL1121">
            <v>0</v>
          </cell>
          <cell r="BM1121">
            <v>0</v>
          </cell>
          <cell r="BN1121">
            <v>0</v>
          </cell>
          <cell r="BO1121">
            <v>0</v>
          </cell>
          <cell r="BP1121">
            <v>0</v>
          </cell>
          <cell r="BQ1121">
            <v>0</v>
          </cell>
          <cell r="BR1121">
            <v>0</v>
          </cell>
          <cell r="BS1121">
            <v>0</v>
          </cell>
          <cell r="BT1121">
            <v>0</v>
          </cell>
          <cell r="BU1121">
            <v>0</v>
          </cell>
          <cell r="BV1121">
            <v>0</v>
          </cell>
          <cell r="BW1121">
            <v>0</v>
          </cell>
          <cell r="BX1121">
            <v>0</v>
          </cell>
          <cell r="BY1121">
            <v>0</v>
          </cell>
          <cell r="BZ1121">
            <v>0</v>
          </cell>
          <cell r="CA1121">
            <v>0</v>
          </cell>
          <cell r="CB1121">
            <v>0</v>
          </cell>
          <cell r="CC1121">
            <v>0</v>
          </cell>
          <cell r="CD1121">
            <v>0</v>
          </cell>
          <cell r="CE1121">
            <v>0</v>
          </cell>
          <cell r="CF1121">
            <v>0</v>
          </cell>
          <cell r="CG1121">
            <v>0</v>
          </cell>
          <cell r="CH1121">
            <v>0</v>
          </cell>
          <cell r="CI1121">
            <v>0</v>
          </cell>
          <cell r="CJ1121">
            <v>0</v>
          </cell>
          <cell r="CK1121">
            <v>0</v>
          </cell>
          <cell r="CL1121">
            <v>0</v>
          </cell>
          <cell r="CM1121">
            <v>0</v>
          </cell>
          <cell r="CN1121">
            <v>0</v>
          </cell>
          <cell r="CO1121">
            <v>0</v>
          </cell>
          <cell r="CP1121">
            <v>0</v>
          </cell>
          <cell r="CQ1121">
            <v>0</v>
          </cell>
          <cell r="CR1121">
            <v>0</v>
          </cell>
          <cell r="CS1121">
            <v>0</v>
          </cell>
          <cell r="CT1121">
            <v>0</v>
          </cell>
          <cell r="CU1121">
            <v>0</v>
          </cell>
          <cell r="CV1121">
            <v>0</v>
          </cell>
          <cell r="CW1121">
            <v>0</v>
          </cell>
          <cell r="CX1121">
            <v>0</v>
          </cell>
          <cell r="CY1121">
            <v>0</v>
          </cell>
          <cell r="CZ1121">
            <v>0</v>
          </cell>
          <cell r="DA1121">
            <v>0</v>
          </cell>
          <cell r="DB1121">
            <v>0</v>
          </cell>
          <cell r="DC1121">
            <v>0</v>
          </cell>
          <cell r="DD1121">
            <v>0</v>
          </cell>
          <cell r="DE1121">
            <v>0</v>
          </cell>
          <cell r="DF1121">
            <v>0</v>
          </cell>
          <cell r="DG1121">
            <v>0</v>
          </cell>
          <cell r="DH1121">
            <v>0</v>
          </cell>
          <cell r="DI1121">
            <v>0</v>
          </cell>
          <cell r="DJ1121">
            <v>0</v>
          </cell>
          <cell r="DK1121">
            <v>0</v>
          </cell>
          <cell r="DL1121">
            <v>0</v>
          </cell>
          <cell r="DM1121">
            <v>0</v>
          </cell>
          <cell r="DN1121">
            <v>0</v>
          </cell>
          <cell r="DO1121">
            <v>0</v>
          </cell>
          <cell r="DP1121">
            <v>0</v>
          </cell>
          <cell r="DQ1121">
            <v>0</v>
          </cell>
          <cell r="DR1121">
            <v>0</v>
          </cell>
          <cell r="DS1121">
            <v>0</v>
          </cell>
          <cell r="DT1121">
            <v>0</v>
          </cell>
          <cell r="DU1121">
            <v>0</v>
          </cell>
          <cell r="DV1121">
            <v>0</v>
          </cell>
          <cell r="DW1121">
            <v>0</v>
          </cell>
          <cell r="DX1121">
            <v>0</v>
          </cell>
          <cell r="DY1121">
            <v>0</v>
          </cell>
          <cell r="DZ1121">
            <v>0</v>
          </cell>
          <cell r="EA1121">
            <v>0</v>
          </cell>
          <cell r="EB1121">
            <v>0</v>
          </cell>
          <cell r="EC1121">
            <v>0</v>
          </cell>
          <cell r="ED1121">
            <v>0</v>
          </cell>
          <cell r="EE1121">
            <v>0</v>
          </cell>
          <cell r="EF1121">
            <v>0</v>
          </cell>
          <cell r="EG1121">
            <v>0</v>
          </cell>
          <cell r="EH1121">
            <v>0</v>
          </cell>
          <cell r="EI1121">
            <v>0</v>
          </cell>
          <cell r="EJ1121">
            <v>0</v>
          </cell>
          <cell r="EK1121">
            <v>0</v>
          </cell>
          <cell r="EL1121">
            <v>0</v>
          </cell>
          <cell r="EM1121">
            <v>0</v>
          </cell>
          <cell r="EN1121">
            <v>0</v>
          </cell>
        </row>
        <row r="1122">
          <cell r="A1122">
            <v>0</v>
          </cell>
          <cell r="B1122">
            <v>0</v>
          </cell>
          <cell r="C1122">
            <v>0</v>
          </cell>
          <cell r="D1122">
            <v>0</v>
          </cell>
          <cell r="E1122">
            <v>0</v>
          </cell>
          <cell r="F1122">
            <v>0</v>
          </cell>
          <cell r="G1122">
            <v>0</v>
          </cell>
          <cell r="I1122">
            <v>0</v>
          </cell>
          <cell r="J1122">
            <v>0</v>
          </cell>
          <cell r="K1122">
            <v>0</v>
          </cell>
          <cell r="L1122">
            <v>0</v>
          </cell>
          <cell r="M1122">
            <v>0</v>
          </cell>
          <cell r="N1122">
            <v>0</v>
          </cell>
          <cell r="O1122">
            <v>0</v>
          </cell>
          <cell r="P1122">
            <v>0</v>
          </cell>
          <cell r="Q1122">
            <v>0</v>
          </cell>
          <cell r="R1122">
            <v>0</v>
          </cell>
          <cell r="S1122">
            <v>0</v>
          </cell>
          <cell r="T1122">
            <v>0</v>
          </cell>
          <cell r="U1122">
            <v>0</v>
          </cell>
          <cell r="V1122">
            <v>0</v>
          </cell>
          <cell r="W1122">
            <v>0</v>
          </cell>
          <cell r="X1122">
            <v>0</v>
          </cell>
          <cell r="Y1122">
            <v>0</v>
          </cell>
          <cell r="Z1122">
            <v>0</v>
          </cell>
          <cell r="AA1122">
            <v>0</v>
          </cell>
          <cell r="AB1122">
            <v>0</v>
          </cell>
          <cell r="AC1122">
            <v>0</v>
          </cell>
          <cell r="AD1122">
            <v>0</v>
          </cell>
          <cell r="AE1122">
            <v>0</v>
          </cell>
          <cell r="AF1122">
            <v>0</v>
          </cell>
          <cell r="AG1122">
            <v>0</v>
          </cell>
          <cell r="AH1122">
            <v>0</v>
          </cell>
          <cell r="AI1122">
            <v>0</v>
          </cell>
          <cell r="AJ1122">
            <v>0</v>
          </cell>
          <cell r="AK1122">
            <v>0</v>
          </cell>
          <cell r="AL1122">
            <v>0</v>
          </cell>
          <cell r="AM1122">
            <v>0</v>
          </cell>
          <cell r="AN1122">
            <v>0</v>
          </cell>
          <cell r="AO1122">
            <v>0</v>
          </cell>
          <cell r="AP1122">
            <v>0</v>
          </cell>
          <cell r="AQ1122">
            <v>0</v>
          </cell>
          <cell r="AR1122">
            <v>0</v>
          </cell>
          <cell r="AS1122">
            <v>0</v>
          </cell>
          <cell r="AT1122">
            <v>0</v>
          </cell>
          <cell r="AU1122">
            <v>0</v>
          </cell>
          <cell r="AV1122">
            <v>0</v>
          </cell>
          <cell r="AW1122">
            <v>0</v>
          </cell>
          <cell r="AX1122">
            <v>0</v>
          </cell>
          <cell r="AY1122">
            <v>0</v>
          </cell>
          <cell r="AZ1122">
            <v>0</v>
          </cell>
          <cell r="BA1122">
            <v>0</v>
          </cell>
          <cell r="BB1122">
            <v>0</v>
          </cell>
          <cell r="BC1122">
            <v>0</v>
          </cell>
          <cell r="BD1122">
            <v>0</v>
          </cell>
          <cell r="BE1122">
            <v>0</v>
          </cell>
          <cell r="BF1122">
            <v>0</v>
          </cell>
          <cell r="BG1122">
            <v>0</v>
          </cell>
          <cell r="BH1122">
            <v>0</v>
          </cell>
          <cell r="BI1122">
            <v>0</v>
          </cell>
          <cell r="BJ1122">
            <v>0</v>
          </cell>
          <cell r="BK1122">
            <v>0</v>
          </cell>
          <cell r="BL1122">
            <v>0</v>
          </cell>
          <cell r="BM1122">
            <v>0</v>
          </cell>
          <cell r="BN1122">
            <v>0</v>
          </cell>
          <cell r="BO1122">
            <v>0</v>
          </cell>
          <cell r="BP1122">
            <v>0</v>
          </cell>
          <cell r="BQ1122">
            <v>0</v>
          </cell>
          <cell r="BR1122">
            <v>0</v>
          </cell>
          <cell r="BS1122">
            <v>0</v>
          </cell>
          <cell r="BT1122">
            <v>0</v>
          </cell>
          <cell r="BU1122">
            <v>0</v>
          </cell>
          <cell r="BV1122">
            <v>0</v>
          </cell>
          <cell r="BW1122">
            <v>0</v>
          </cell>
          <cell r="BX1122">
            <v>0</v>
          </cell>
          <cell r="BY1122">
            <v>0</v>
          </cell>
          <cell r="BZ1122">
            <v>0</v>
          </cell>
          <cell r="CA1122">
            <v>0</v>
          </cell>
          <cell r="CB1122">
            <v>0</v>
          </cell>
          <cell r="CC1122">
            <v>0</v>
          </cell>
          <cell r="CD1122">
            <v>0</v>
          </cell>
          <cell r="CE1122">
            <v>0</v>
          </cell>
          <cell r="CF1122">
            <v>0</v>
          </cell>
          <cell r="CG1122">
            <v>0</v>
          </cell>
          <cell r="CH1122">
            <v>0</v>
          </cell>
          <cell r="CI1122">
            <v>0</v>
          </cell>
          <cell r="CJ1122">
            <v>0</v>
          </cell>
          <cell r="CK1122">
            <v>0</v>
          </cell>
          <cell r="CL1122">
            <v>0</v>
          </cell>
          <cell r="CM1122">
            <v>0</v>
          </cell>
          <cell r="CN1122">
            <v>0</v>
          </cell>
          <cell r="CO1122">
            <v>0</v>
          </cell>
          <cell r="CP1122">
            <v>0</v>
          </cell>
          <cell r="CQ1122">
            <v>0</v>
          </cell>
          <cell r="CR1122">
            <v>0</v>
          </cell>
          <cell r="CS1122">
            <v>0</v>
          </cell>
          <cell r="CT1122">
            <v>0</v>
          </cell>
          <cell r="CU1122">
            <v>0</v>
          </cell>
          <cell r="CV1122">
            <v>0</v>
          </cell>
          <cell r="CW1122">
            <v>0</v>
          </cell>
          <cell r="CX1122">
            <v>0</v>
          </cell>
          <cell r="CY1122">
            <v>0</v>
          </cell>
          <cell r="CZ1122">
            <v>0</v>
          </cell>
          <cell r="DA1122">
            <v>0</v>
          </cell>
          <cell r="DB1122">
            <v>0</v>
          </cell>
          <cell r="DC1122">
            <v>0</v>
          </cell>
          <cell r="DD1122">
            <v>0</v>
          </cell>
          <cell r="DE1122">
            <v>0</v>
          </cell>
          <cell r="DF1122">
            <v>0</v>
          </cell>
          <cell r="DG1122">
            <v>0</v>
          </cell>
          <cell r="DH1122">
            <v>0</v>
          </cell>
          <cell r="DI1122">
            <v>0</v>
          </cell>
          <cell r="DJ1122">
            <v>0</v>
          </cell>
          <cell r="DK1122">
            <v>0</v>
          </cell>
          <cell r="DL1122">
            <v>0</v>
          </cell>
          <cell r="DM1122">
            <v>0</v>
          </cell>
          <cell r="DN1122">
            <v>0</v>
          </cell>
          <cell r="DO1122">
            <v>0</v>
          </cell>
          <cell r="DP1122">
            <v>0</v>
          </cell>
          <cell r="DQ1122">
            <v>0</v>
          </cell>
          <cell r="DR1122">
            <v>0</v>
          </cell>
          <cell r="DS1122">
            <v>0</v>
          </cell>
          <cell r="DT1122">
            <v>0</v>
          </cell>
          <cell r="DU1122">
            <v>0</v>
          </cell>
          <cell r="DV1122">
            <v>0</v>
          </cell>
          <cell r="DW1122">
            <v>0</v>
          </cell>
          <cell r="DX1122">
            <v>0</v>
          </cell>
          <cell r="DY1122">
            <v>0</v>
          </cell>
          <cell r="DZ1122">
            <v>0</v>
          </cell>
          <cell r="EA1122">
            <v>0</v>
          </cell>
          <cell r="EB1122">
            <v>0</v>
          </cell>
          <cell r="EC1122">
            <v>0</v>
          </cell>
          <cell r="ED1122">
            <v>0</v>
          </cell>
          <cell r="EE1122">
            <v>0</v>
          </cell>
          <cell r="EF1122">
            <v>0</v>
          </cell>
          <cell r="EG1122">
            <v>0</v>
          </cell>
          <cell r="EH1122">
            <v>0</v>
          </cell>
          <cell r="EI1122">
            <v>0</v>
          </cell>
          <cell r="EJ1122">
            <v>0</v>
          </cell>
          <cell r="EK1122">
            <v>0</v>
          </cell>
          <cell r="EL1122">
            <v>0</v>
          </cell>
          <cell r="EM1122">
            <v>0</v>
          </cell>
          <cell r="EN1122">
            <v>0</v>
          </cell>
        </row>
        <row r="1123">
          <cell r="A1123">
            <v>0</v>
          </cell>
          <cell r="B1123">
            <v>0</v>
          </cell>
          <cell r="C1123">
            <v>0</v>
          </cell>
          <cell r="D1123">
            <v>0</v>
          </cell>
          <cell r="E1123">
            <v>0</v>
          </cell>
          <cell r="F1123">
            <v>0</v>
          </cell>
          <cell r="G1123">
            <v>0</v>
          </cell>
          <cell r="I1123">
            <v>0</v>
          </cell>
          <cell r="J1123">
            <v>0</v>
          </cell>
          <cell r="K1123">
            <v>0</v>
          </cell>
          <cell r="L1123">
            <v>0</v>
          </cell>
          <cell r="M1123">
            <v>0</v>
          </cell>
          <cell r="N1123">
            <v>0</v>
          </cell>
          <cell r="O1123">
            <v>0</v>
          </cell>
          <cell r="P1123">
            <v>0</v>
          </cell>
          <cell r="Q1123">
            <v>0</v>
          </cell>
          <cell r="R1123">
            <v>0</v>
          </cell>
          <cell r="S1123">
            <v>0</v>
          </cell>
          <cell r="T1123">
            <v>0</v>
          </cell>
          <cell r="U1123">
            <v>0</v>
          </cell>
          <cell r="V1123">
            <v>0</v>
          </cell>
          <cell r="W1123">
            <v>0</v>
          </cell>
          <cell r="X1123">
            <v>0</v>
          </cell>
          <cell r="Y1123">
            <v>0</v>
          </cell>
          <cell r="Z1123">
            <v>0</v>
          </cell>
          <cell r="AA1123">
            <v>0</v>
          </cell>
          <cell r="AB1123">
            <v>0</v>
          </cell>
          <cell r="AC1123">
            <v>0</v>
          </cell>
          <cell r="AD1123">
            <v>0</v>
          </cell>
          <cell r="AE1123">
            <v>0</v>
          </cell>
          <cell r="AF1123">
            <v>0</v>
          </cell>
          <cell r="AG1123">
            <v>0</v>
          </cell>
          <cell r="AH1123">
            <v>0</v>
          </cell>
          <cell r="AI1123">
            <v>0</v>
          </cell>
          <cell r="AJ1123">
            <v>0</v>
          </cell>
          <cell r="AK1123">
            <v>0</v>
          </cell>
          <cell r="AL1123">
            <v>0</v>
          </cell>
          <cell r="AM1123">
            <v>0</v>
          </cell>
          <cell r="AN1123">
            <v>0</v>
          </cell>
          <cell r="AO1123">
            <v>0</v>
          </cell>
          <cell r="AP1123">
            <v>0</v>
          </cell>
          <cell r="AQ1123">
            <v>0</v>
          </cell>
          <cell r="AR1123">
            <v>0</v>
          </cell>
          <cell r="AS1123">
            <v>0</v>
          </cell>
          <cell r="AT1123">
            <v>0</v>
          </cell>
          <cell r="AU1123">
            <v>0</v>
          </cell>
          <cell r="AV1123">
            <v>0</v>
          </cell>
          <cell r="AW1123">
            <v>0</v>
          </cell>
          <cell r="AX1123">
            <v>0</v>
          </cell>
          <cell r="AY1123">
            <v>0</v>
          </cell>
          <cell r="AZ1123">
            <v>0</v>
          </cell>
          <cell r="BA1123">
            <v>0</v>
          </cell>
          <cell r="BB1123">
            <v>0</v>
          </cell>
          <cell r="BC1123">
            <v>0</v>
          </cell>
          <cell r="BD1123">
            <v>0</v>
          </cell>
          <cell r="BE1123">
            <v>0</v>
          </cell>
          <cell r="BF1123">
            <v>0</v>
          </cell>
          <cell r="BG1123">
            <v>0</v>
          </cell>
          <cell r="BH1123">
            <v>0</v>
          </cell>
          <cell r="BI1123">
            <v>0</v>
          </cell>
          <cell r="BJ1123">
            <v>0</v>
          </cell>
          <cell r="BK1123">
            <v>0</v>
          </cell>
          <cell r="BL1123">
            <v>0</v>
          </cell>
          <cell r="BM1123">
            <v>0</v>
          </cell>
          <cell r="BN1123">
            <v>0</v>
          </cell>
          <cell r="BO1123">
            <v>0</v>
          </cell>
          <cell r="BP1123">
            <v>0</v>
          </cell>
          <cell r="BQ1123">
            <v>0</v>
          </cell>
          <cell r="BR1123">
            <v>0</v>
          </cell>
          <cell r="BS1123">
            <v>0</v>
          </cell>
          <cell r="BT1123">
            <v>0</v>
          </cell>
          <cell r="BU1123">
            <v>0</v>
          </cell>
          <cell r="BV1123">
            <v>0</v>
          </cell>
          <cell r="BW1123">
            <v>0</v>
          </cell>
          <cell r="BX1123">
            <v>0</v>
          </cell>
          <cell r="BY1123">
            <v>0</v>
          </cell>
          <cell r="BZ1123">
            <v>0</v>
          </cell>
          <cell r="CA1123">
            <v>0</v>
          </cell>
          <cell r="CB1123">
            <v>0</v>
          </cell>
          <cell r="CC1123">
            <v>0</v>
          </cell>
          <cell r="CD1123">
            <v>0</v>
          </cell>
          <cell r="CE1123">
            <v>0</v>
          </cell>
          <cell r="CF1123">
            <v>0</v>
          </cell>
          <cell r="CG1123">
            <v>0</v>
          </cell>
          <cell r="CH1123">
            <v>0</v>
          </cell>
          <cell r="CI1123">
            <v>0</v>
          </cell>
          <cell r="CJ1123">
            <v>0</v>
          </cell>
          <cell r="CK1123">
            <v>0</v>
          </cell>
          <cell r="CL1123">
            <v>0</v>
          </cell>
          <cell r="CM1123">
            <v>0</v>
          </cell>
          <cell r="CN1123">
            <v>0</v>
          </cell>
          <cell r="CO1123">
            <v>0</v>
          </cell>
          <cell r="CP1123">
            <v>0</v>
          </cell>
          <cell r="CQ1123">
            <v>0</v>
          </cell>
          <cell r="CR1123">
            <v>0</v>
          </cell>
          <cell r="CS1123">
            <v>0</v>
          </cell>
          <cell r="CT1123">
            <v>0</v>
          </cell>
          <cell r="CU1123">
            <v>0</v>
          </cell>
          <cell r="CV1123">
            <v>0</v>
          </cell>
          <cell r="CW1123">
            <v>0</v>
          </cell>
          <cell r="CX1123">
            <v>0</v>
          </cell>
          <cell r="CY1123">
            <v>0</v>
          </cell>
          <cell r="CZ1123">
            <v>0</v>
          </cell>
          <cell r="DA1123">
            <v>0</v>
          </cell>
          <cell r="DB1123">
            <v>0</v>
          </cell>
          <cell r="DC1123">
            <v>0</v>
          </cell>
          <cell r="DD1123">
            <v>0</v>
          </cell>
          <cell r="DE1123">
            <v>0</v>
          </cell>
          <cell r="DF1123">
            <v>0</v>
          </cell>
          <cell r="DG1123">
            <v>0</v>
          </cell>
          <cell r="DH1123">
            <v>0</v>
          </cell>
          <cell r="DI1123">
            <v>0</v>
          </cell>
          <cell r="DJ1123">
            <v>0</v>
          </cell>
          <cell r="DK1123">
            <v>0</v>
          </cell>
          <cell r="DL1123">
            <v>0</v>
          </cell>
          <cell r="DM1123">
            <v>0</v>
          </cell>
          <cell r="DN1123">
            <v>0</v>
          </cell>
          <cell r="DO1123">
            <v>0</v>
          </cell>
          <cell r="DP1123">
            <v>0</v>
          </cell>
          <cell r="DQ1123">
            <v>0</v>
          </cell>
          <cell r="DR1123">
            <v>0</v>
          </cell>
          <cell r="DS1123">
            <v>0</v>
          </cell>
          <cell r="DT1123">
            <v>0</v>
          </cell>
          <cell r="DU1123">
            <v>0</v>
          </cell>
          <cell r="DV1123">
            <v>0</v>
          </cell>
          <cell r="DW1123">
            <v>0</v>
          </cell>
          <cell r="DX1123">
            <v>0</v>
          </cell>
          <cell r="DY1123">
            <v>0</v>
          </cell>
          <cell r="DZ1123">
            <v>0</v>
          </cell>
          <cell r="EA1123">
            <v>0</v>
          </cell>
          <cell r="EB1123">
            <v>0</v>
          </cell>
          <cell r="EC1123">
            <v>0</v>
          </cell>
          <cell r="ED1123">
            <v>0</v>
          </cell>
          <cell r="EE1123">
            <v>0</v>
          </cell>
          <cell r="EF1123">
            <v>0</v>
          </cell>
          <cell r="EG1123">
            <v>0</v>
          </cell>
          <cell r="EH1123">
            <v>0</v>
          </cell>
          <cell r="EI1123">
            <v>0</v>
          </cell>
          <cell r="EJ1123">
            <v>0</v>
          </cell>
          <cell r="EK1123">
            <v>0</v>
          </cell>
          <cell r="EL1123">
            <v>0</v>
          </cell>
          <cell r="EM1123">
            <v>0</v>
          </cell>
          <cell r="EN1123">
            <v>0</v>
          </cell>
        </row>
        <row r="1124">
          <cell r="A1124">
            <v>0</v>
          </cell>
          <cell r="B1124">
            <v>0</v>
          </cell>
          <cell r="C1124">
            <v>0</v>
          </cell>
          <cell r="D1124">
            <v>0</v>
          </cell>
          <cell r="E1124">
            <v>0</v>
          </cell>
          <cell r="F1124">
            <v>0</v>
          </cell>
          <cell r="G1124">
            <v>0</v>
          </cell>
          <cell r="I1124">
            <v>0</v>
          </cell>
          <cell r="J1124">
            <v>0</v>
          </cell>
          <cell r="K1124">
            <v>0</v>
          </cell>
          <cell r="L1124">
            <v>0</v>
          </cell>
          <cell r="M1124">
            <v>0</v>
          </cell>
          <cell r="N1124">
            <v>0</v>
          </cell>
          <cell r="O1124">
            <v>0</v>
          </cell>
          <cell r="P1124">
            <v>0</v>
          </cell>
          <cell r="Q1124">
            <v>0</v>
          </cell>
          <cell r="R1124">
            <v>0</v>
          </cell>
          <cell r="S1124">
            <v>0</v>
          </cell>
          <cell r="T1124">
            <v>0</v>
          </cell>
          <cell r="U1124">
            <v>0</v>
          </cell>
          <cell r="V1124">
            <v>0</v>
          </cell>
          <cell r="W1124">
            <v>0</v>
          </cell>
          <cell r="X1124">
            <v>0</v>
          </cell>
          <cell r="Y1124">
            <v>0</v>
          </cell>
          <cell r="Z1124">
            <v>0</v>
          </cell>
          <cell r="AA1124">
            <v>0</v>
          </cell>
          <cell r="AB1124">
            <v>0</v>
          </cell>
          <cell r="AC1124">
            <v>0</v>
          </cell>
          <cell r="AD1124">
            <v>0</v>
          </cell>
          <cell r="AE1124">
            <v>0</v>
          </cell>
          <cell r="AF1124">
            <v>0</v>
          </cell>
          <cell r="AG1124">
            <v>0</v>
          </cell>
          <cell r="AH1124">
            <v>0</v>
          </cell>
          <cell r="AI1124">
            <v>0</v>
          </cell>
          <cell r="AJ1124">
            <v>0</v>
          </cell>
          <cell r="AK1124">
            <v>0</v>
          </cell>
          <cell r="AL1124">
            <v>0</v>
          </cell>
          <cell r="AM1124">
            <v>0</v>
          </cell>
          <cell r="AN1124">
            <v>0</v>
          </cell>
          <cell r="AO1124">
            <v>0</v>
          </cell>
          <cell r="AP1124">
            <v>0</v>
          </cell>
          <cell r="AQ1124">
            <v>0</v>
          </cell>
          <cell r="AR1124">
            <v>0</v>
          </cell>
          <cell r="AS1124">
            <v>0</v>
          </cell>
          <cell r="AT1124">
            <v>0</v>
          </cell>
          <cell r="AU1124">
            <v>0</v>
          </cell>
          <cell r="AV1124">
            <v>0</v>
          </cell>
          <cell r="AW1124">
            <v>0</v>
          </cell>
          <cell r="AX1124">
            <v>0</v>
          </cell>
          <cell r="AY1124">
            <v>0</v>
          </cell>
          <cell r="AZ1124">
            <v>0</v>
          </cell>
          <cell r="BA1124">
            <v>0</v>
          </cell>
          <cell r="BB1124">
            <v>0</v>
          </cell>
          <cell r="BC1124">
            <v>0</v>
          </cell>
          <cell r="BD1124">
            <v>0</v>
          </cell>
          <cell r="BE1124">
            <v>0</v>
          </cell>
          <cell r="BF1124">
            <v>0</v>
          </cell>
          <cell r="BG1124">
            <v>0</v>
          </cell>
          <cell r="BH1124">
            <v>0</v>
          </cell>
          <cell r="BI1124">
            <v>0</v>
          </cell>
          <cell r="BJ1124">
            <v>0</v>
          </cell>
          <cell r="BK1124">
            <v>0</v>
          </cell>
          <cell r="BL1124">
            <v>0</v>
          </cell>
          <cell r="BM1124">
            <v>0</v>
          </cell>
          <cell r="BN1124">
            <v>0</v>
          </cell>
          <cell r="BO1124">
            <v>0</v>
          </cell>
          <cell r="BP1124">
            <v>0</v>
          </cell>
          <cell r="BQ1124">
            <v>0</v>
          </cell>
          <cell r="BR1124">
            <v>0</v>
          </cell>
          <cell r="BS1124">
            <v>0</v>
          </cell>
          <cell r="BT1124">
            <v>0</v>
          </cell>
          <cell r="BU1124">
            <v>0</v>
          </cell>
          <cell r="BV1124">
            <v>0</v>
          </cell>
          <cell r="BW1124">
            <v>0</v>
          </cell>
          <cell r="BX1124">
            <v>0</v>
          </cell>
          <cell r="BY1124">
            <v>0</v>
          </cell>
          <cell r="BZ1124">
            <v>0</v>
          </cell>
          <cell r="CA1124">
            <v>0</v>
          </cell>
          <cell r="CB1124">
            <v>0</v>
          </cell>
          <cell r="CC1124">
            <v>0</v>
          </cell>
          <cell r="CD1124">
            <v>0</v>
          </cell>
          <cell r="CE1124">
            <v>0</v>
          </cell>
          <cell r="CF1124">
            <v>0</v>
          </cell>
          <cell r="CG1124">
            <v>0</v>
          </cell>
          <cell r="CH1124">
            <v>0</v>
          </cell>
          <cell r="CI1124">
            <v>0</v>
          </cell>
          <cell r="CJ1124">
            <v>0</v>
          </cell>
          <cell r="CK1124">
            <v>0</v>
          </cell>
          <cell r="CL1124">
            <v>0</v>
          </cell>
          <cell r="CM1124">
            <v>0</v>
          </cell>
          <cell r="CN1124">
            <v>0</v>
          </cell>
          <cell r="CO1124">
            <v>0</v>
          </cell>
          <cell r="CP1124">
            <v>0</v>
          </cell>
          <cell r="CQ1124">
            <v>0</v>
          </cell>
          <cell r="CR1124">
            <v>0</v>
          </cell>
          <cell r="CS1124">
            <v>0</v>
          </cell>
          <cell r="CT1124">
            <v>0</v>
          </cell>
          <cell r="CU1124">
            <v>0</v>
          </cell>
          <cell r="CV1124">
            <v>0</v>
          </cell>
          <cell r="CW1124">
            <v>0</v>
          </cell>
          <cell r="CX1124">
            <v>0</v>
          </cell>
          <cell r="CY1124">
            <v>0</v>
          </cell>
          <cell r="CZ1124">
            <v>0</v>
          </cell>
          <cell r="DA1124">
            <v>0</v>
          </cell>
          <cell r="DB1124">
            <v>0</v>
          </cell>
          <cell r="DC1124">
            <v>0</v>
          </cell>
          <cell r="DD1124">
            <v>0</v>
          </cell>
          <cell r="DE1124">
            <v>0</v>
          </cell>
          <cell r="DF1124">
            <v>0</v>
          </cell>
          <cell r="DG1124">
            <v>0</v>
          </cell>
          <cell r="DH1124">
            <v>0</v>
          </cell>
          <cell r="DI1124">
            <v>0</v>
          </cell>
          <cell r="DJ1124">
            <v>0</v>
          </cell>
          <cell r="DK1124">
            <v>0</v>
          </cell>
          <cell r="DL1124">
            <v>0</v>
          </cell>
          <cell r="DM1124">
            <v>0</v>
          </cell>
          <cell r="DN1124">
            <v>0</v>
          </cell>
          <cell r="DO1124">
            <v>0</v>
          </cell>
          <cell r="DP1124">
            <v>0</v>
          </cell>
          <cell r="DQ1124">
            <v>0</v>
          </cell>
          <cell r="DR1124">
            <v>0</v>
          </cell>
          <cell r="DS1124">
            <v>0</v>
          </cell>
          <cell r="DT1124">
            <v>0</v>
          </cell>
          <cell r="DU1124">
            <v>0</v>
          </cell>
          <cell r="DV1124">
            <v>0</v>
          </cell>
          <cell r="DW1124">
            <v>0</v>
          </cell>
          <cell r="DX1124">
            <v>0</v>
          </cell>
          <cell r="DY1124">
            <v>0</v>
          </cell>
          <cell r="DZ1124">
            <v>0</v>
          </cell>
          <cell r="EA1124">
            <v>0</v>
          </cell>
          <cell r="EB1124">
            <v>0</v>
          </cell>
          <cell r="EC1124">
            <v>0</v>
          </cell>
          <cell r="ED1124">
            <v>0</v>
          </cell>
          <cell r="EE1124">
            <v>0</v>
          </cell>
          <cell r="EF1124">
            <v>0</v>
          </cell>
          <cell r="EG1124">
            <v>0</v>
          </cell>
          <cell r="EH1124">
            <v>0</v>
          </cell>
          <cell r="EI1124">
            <v>0</v>
          </cell>
          <cell r="EJ1124">
            <v>0</v>
          </cell>
          <cell r="EK1124">
            <v>0</v>
          </cell>
          <cell r="EL1124">
            <v>0</v>
          </cell>
          <cell r="EM1124">
            <v>0</v>
          </cell>
          <cell r="EN1124">
            <v>0</v>
          </cell>
        </row>
        <row r="1125">
          <cell r="A1125">
            <v>0</v>
          </cell>
          <cell r="B1125">
            <v>0</v>
          </cell>
          <cell r="C1125">
            <v>0</v>
          </cell>
          <cell r="D1125">
            <v>0</v>
          </cell>
          <cell r="E1125">
            <v>0</v>
          </cell>
          <cell r="F1125">
            <v>0</v>
          </cell>
          <cell r="G1125">
            <v>0</v>
          </cell>
          <cell r="I1125">
            <v>0</v>
          </cell>
          <cell r="J1125">
            <v>0</v>
          </cell>
          <cell r="K1125">
            <v>0</v>
          </cell>
          <cell r="L1125">
            <v>0</v>
          </cell>
          <cell r="M1125">
            <v>0</v>
          </cell>
          <cell r="N1125">
            <v>0</v>
          </cell>
          <cell r="O1125">
            <v>0</v>
          </cell>
          <cell r="P1125">
            <v>0</v>
          </cell>
          <cell r="Q1125">
            <v>0</v>
          </cell>
          <cell r="R1125">
            <v>0</v>
          </cell>
          <cell r="S1125">
            <v>0</v>
          </cell>
          <cell r="T1125">
            <v>0</v>
          </cell>
          <cell r="U1125">
            <v>0</v>
          </cell>
          <cell r="V1125">
            <v>0</v>
          </cell>
          <cell r="W1125">
            <v>0</v>
          </cell>
          <cell r="X1125">
            <v>0</v>
          </cell>
          <cell r="Y1125">
            <v>0</v>
          </cell>
          <cell r="Z1125">
            <v>0</v>
          </cell>
          <cell r="AA1125">
            <v>0</v>
          </cell>
          <cell r="AB1125">
            <v>0</v>
          </cell>
          <cell r="AC1125">
            <v>0</v>
          </cell>
          <cell r="AD1125">
            <v>0</v>
          </cell>
          <cell r="AE1125">
            <v>0</v>
          </cell>
          <cell r="AF1125">
            <v>0</v>
          </cell>
          <cell r="AG1125">
            <v>0</v>
          </cell>
          <cell r="AH1125">
            <v>0</v>
          </cell>
          <cell r="AI1125">
            <v>0</v>
          </cell>
          <cell r="AJ1125">
            <v>0</v>
          </cell>
          <cell r="AK1125">
            <v>0</v>
          </cell>
          <cell r="AL1125">
            <v>0</v>
          </cell>
          <cell r="AM1125">
            <v>0</v>
          </cell>
          <cell r="AN1125">
            <v>0</v>
          </cell>
          <cell r="AO1125">
            <v>0</v>
          </cell>
          <cell r="AP1125">
            <v>0</v>
          </cell>
          <cell r="AQ1125">
            <v>0</v>
          </cell>
          <cell r="AR1125">
            <v>0</v>
          </cell>
          <cell r="AS1125">
            <v>0</v>
          </cell>
          <cell r="AT1125">
            <v>0</v>
          </cell>
          <cell r="AU1125">
            <v>0</v>
          </cell>
          <cell r="AV1125">
            <v>0</v>
          </cell>
          <cell r="AW1125">
            <v>0</v>
          </cell>
          <cell r="AX1125">
            <v>0</v>
          </cell>
          <cell r="AY1125">
            <v>0</v>
          </cell>
          <cell r="AZ1125">
            <v>0</v>
          </cell>
          <cell r="BA1125">
            <v>0</v>
          </cell>
          <cell r="BB1125">
            <v>0</v>
          </cell>
          <cell r="BC1125">
            <v>0</v>
          </cell>
          <cell r="BD1125">
            <v>0</v>
          </cell>
          <cell r="BE1125">
            <v>0</v>
          </cell>
          <cell r="BF1125">
            <v>0</v>
          </cell>
          <cell r="BG1125">
            <v>0</v>
          </cell>
          <cell r="BH1125">
            <v>0</v>
          </cell>
          <cell r="BI1125">
            <v>0</v>
          </cell>
          <cell r="BJ1125">
            <v>0</v>
          </cell>
          <cell r="BK1125">
            <v>0</v>
          </cell>
          <cell r="BL1125">
            <v>0</v>
          </cell>
          <cell r="BM1125">
            <v>0</v>
          </cell>
          <cell r="BN1125">
            <v>0</v>
          </cell>
          <cell r="BO1125">
            <v>0</v>
          </cell>
          <cell r="BP1125">
            <v>0</v>
          </cell>
          <cell r="BQ1125">
            <v>0</v>
          </cell>
          <cell r="BR1125">
            <v>0</v>
          </cell>
          <cell r="BS1125">
            <v>0</v>
          </cell>
          <cell r="BT1125">
            <v>0</v>
          </cell>
          <cell r="BU1125">
            <v>0</v>
          </cell>
          <cell r="BV1125">
            <v>0</v>
          </cell>
          <cell r="BW1125">
            <v>0</v>
          </cell>
          <cell r="BX1125">
            <v>0</v>
          </cell>
          <cell r="BY1125">
            <v>0</v>
          </cell>
          <cell r="BZ1125">
            <v>0</v>
          </cell>
          <cell r="CA1125">
            <v>0</v>
          </cell>
          <cell r="CB1125">
            <v>0</v>
          </cell>
          <cell r="CC1125">
            <v>0</v>
          </cell>
          <cell r="CD1125">
            <v>0</v>
          </cell>
          <cell r="CE1125">
            <v>0</v>
          </cell>
          <cell r="CF1125">
            <v>0</v>
          </cell>
          <cell r="CG1125">
            <v>0</v>
          </cell>
          <cell r="CH1125">
            <v>0</v>
          </cell>
          <cell r="CI1125">
            <v>0</v>
          </cell>
          <cell r="CJ1125">
            <v>0</v>
          </cell>
          <cell r="CK1125">
            <v>0</v>
          </cell>
          <cell r="CL1125">
            <v>0</v>
          </cell>
          <cell r="CM1125">
            <v>0</v>
          </cell>
          <cell r="CN1125">
            <v>0</v>
          </cell>
          <cell r="CO1125">
            <v>0</v>
          </cell>
          <cell r="CP1125">
            <v>0</v>
          </cell>
          <cell r="CQ1125">
            <v>0</v>
          </cell>
          <cell r="CR1125">
            <v>0</v>
          </cell>
          <cell r="CS1125">
            <v>0</v>
          </cell>
          <cell r="CT1125">
            <v>0</v>
          </cell>
          <cell r="CU1125">
            <v>0</v>
          </cell>
          <cell r="CV1125">
            <v>0</v>
          </cell>
          <cell r="CW1125">
            <v>0</v>
          </cell>
          <cell r="CX1125">
            <v>0</v>
          </cell>
          <cell r="CY1125">
            <v>0</v>
          </cell>
          <cell r="CZ1125">
            <v>0</v>
          </cell>
          <cell r="DA1125">
            <v>0</v>
          </cell>
          <cell r="DB1125">
            <v>0</v>
          </cell>
          <cell r="DC1125">
            <v>0</v>
          </cell>
          <cell r="DD1125">
            <v>0</v>
          </cell>
          <cell r="DE1125">
            <v>0</v>
          </cell>
          <cell r="DF1125">
            <v>0</v>
          </cell>
          <cell r="DG1125">
            <v>0</v>
          </cell>
          <cell r="DH1125">
            <v>0</v>
          </cell>
          <cell r="DI1125">
            <v>0</v>
          </cell>
          <cell r="DJ1125">
            <v>0</v>
          </cell>
          <cell r="DK1125">
            <v>0</v>
          </cell>
          <cell r="DL1125">
            <v>0</v>
          </cell>
          <cell r="DM1125">
            <v>0</v>
          </cell>
          <cell r="DN1125">
            <v>0</v>
          </cell>
          <cell r="DO1125">
            <v>0</v>
          </cell>
          <cell r="DP1125">
            <v>0</v>
          </cell>
          <cell r="DQ1125">
            <v>0</v>
          </cell>
          <cell r="DR1125">
            <v>0</v>
          </cell>
          <cell r="DS1125">
            <v>0</v>
          </cell>
          <cell r="DT1125">
            <v>0</v>
          </cell>
          <cell r="DU1125">
            <v>0</v>
          </cell>
          <cell r="DV1125">
            <v>0</v>
          </cell>
          <cell r="DW1125">
            <v>0</v>
          </cell>
          <cell r="DX1125">
            <v>0</v>
          </cell>
          <cell r="DY1125">
            <v>0</v>
          </cell>
          <cell r="DZ1125">
            <v>0</v>
          </cell>
          <cell r="EA1125">
            <v>0</v>
          </cell>
          <cell r="EB1125">
            <v>0</v>
          </cell>
          <cell r="EC1125">
            <v>0</v>
          </cell>
          <cell r="ED1125">
            <v>0</v>
          </cell>
          <cell r="EE1125">
            <v>0</v>
          </cell>
          <cell r="EF1125">
            <v>0</v>
          </cell>
          <cell r="EG1125">
            <v>0</v>
          </cell>
          <cell r="EH1125">
            <v>0</v>
          </cell>
          <cell r="EI1125">
            <v>0</v>
          </cell>
          <cell r="EJ1125">
            <v>0</v>
          </cell>
          <cell r="EK1125">
            <v>0</v>
          </cell>
          <cell r="EL1125">
            <v>0</v>
          </cell>
          <cell r="EM1125">
            <v>0</v>
          </cell>
          <cell r="EN1125">
            <v>0</v>
          </cell>
        </row>
        <row r="1126">
          <cell r="A1126">
            <v>0</v>
          </cell>
          <cell r="B1126">
            <v>0</v>
          </cell>
          <cell r="C1126">
            <v>0</v>
          </cell>
          <cell r="D1126">
            <v>0</v>
          </cell>
          <cell r="E1126">
            <v>0</v>
          </cell>
          <cell r="F1126">
            <v>0</v>
          </cell>
          <cell r="G1126">
            <v>0</v>
          </cell>
          <cell r="I1126">
            <v>0</v>
          </cell>
          <cell r="J1126">
            <v>0</v>
          </cell>
          <cell r="K1126">
            <v>0</v>
          </cell>
          <cell r="L1126">
            <v>0</v>
          </cell>
          <cell r="M1126">
            <v>0</v>
          </cell>
          <cell r="N1126">
            <v>0</v>
          </cell>
          <cell r="O1126">
            <v>0</v>
          </cell>
          <cell r="P1126">
            <v>0</v>
          </cell>
          <cell r="Q1126">
            <v>0</v>
          </cell>
          <cell r="R1126">
            <v>0</v>
          </cell>
          <cell r="S1126">
            <v>0</v>
          </cell>
          <cell r="T1126">
            <v>0</v>
          </cell>
          <cell r="U1126">
            <v>0</v>
          </cell>
          <cell r="V1126">
            <v>0</v>
          </cell>
          <cell r="W1126">
            <v>0</v>
          </cell>
          <cell r="X1126">
            <v>0</v>
          </cell>
          <cell r="Y1126">
            <v>0</v>
          </cell>
          <cell r="Z1126">
            <v>0</v>
          </cell>
          <cell r="AA1126">
            <v>0</v>
          </cell>
          <cell r="AB1126">
            <v>0</v>
          </cell>
          <cell r="AC1126">
            <v>0</v>
          </cell>
          <cell r="AD1126">
            <v>0</v>
          </cell>
          <cell r="AE1126">
            <v>0</v>
          </cell>
          <cell r="AF1126">
            <v>0</v>
          </cell>
          <cell r="AG1126">
            <v>0</v>
          </cell>
          <cell r="AH1126">
            <v>0</v>
          </cell>
          <cell r="AI1126">
            <v>0</v>
          </cell>
          <cell r="AJ1126">
            <v>0</v>
          </cell>
          <cell r="AK1126">
            <v>0</v>
          </cell>
          <cell r="AL1126">
            <v>0</v>
          </cell>
          <cell r="AM1126">
            <v>0</v>
          </cell>
          <cell r="AN1126">
            <v>0</v>
          </cell>
          <cell r="AO1126">
            <v>0</v>
          </cell>
          <cell r="AP1126">
            <v>0</v>
          </cell>
          <cell r="AQ1126">
            <v>0</v>
          </cell>
          <cell r="AR1126">
            <v>0</v>
          </cell>
          <cell r="AS1126">
            <v>0</v>
          </cell>
          <cell r="AT1126">
            <v>0</v>
          </cell>
          <cell r="AU1126">
            <v>0</v>
          </cell>
          <cell r="AV1126">
            <v>0</v>
          </cell>
          <cell r="AW1126">
            <v>0</v>
          </cell>
          <cell r="AX1126">
            <v>0</v>
          </cell>
          <cell r="AY1126">
            <v>0</v>
          </cell>
          <cell r="AZ1126">
            <v>0</v>
          </cell>
          <cell r="BA1126">
            <v>0</v>
          </cell>
          <cell r="BB1126">
            <v>0</v>
          </cell>
          <cell r="BC1126">
            <v>0</v>
          </cell>
          <cell r="BD1126">
            <v>0</v>
          </cell>
          <cell r="BE1126">
            <v>0</v>
          </cell>
          <cell r="BF1126">
            <v>0</v>
          </cell>
          <cell r="BG1126">
            <v>0</v>
          </cell>
          <cell r="BH1126">
            <v>0</v>
          </cell>
          <cell r="BI1126">
            <v>0</v>
          </cell>
          <cell r="BJ1126">
            <v>0</v>
          </cell>
          <cell r="BK1126">
            <v>0</v>
          </cell>
          <cell r="BL1126">
            <v>0</v>
          </cell>
          <cell r="BM1126">
            <v>0</v>
          </cell>
          <cell r="BN1126">
            <v>0</v>
          </cell>
          <cell r="BO1126">
            <v>0</v>
          </cell>
          <cell r="BP1126">
            <v>0</v>
          </cell>
          <cell r="BQ1126">
            <v>0</v>
          </cell>
          <cell r="BR1126">
            <v>0</v>
          </cell>
          <cell r="BS1126">
            <v>0</v>
          </cell>
          <cell r="BT1126">
            <v>0</v>
          </cell>
          <cell r="BU1126">
            <v>0</v>
          </cell>
          <cell r="BV1126">
            <v>0</v>
          </cell>
          <cell r="BW1126">
            <v>0</v>
          </cell>
          <cell r="BX1126">
            <v>0</v>
          </cell>
          <cell r="BY1126">
            <v>0</v>
          </cell>
          <cell r="BZ1126">
            <v>0</v>
          </cell>
          <cell r="CA1126">
            <v>0</v>
          </cell>
          <cell r="CB1126">
            <v>0</v>
          </cell>
          <cell r="CC1126">
            <v>0</v>
          </cell>
          <cell r="CD1126">
            <v>0</v>
          </cell>
          <cell r="CE1126">
            <v>0</v>
          </cell>
          <cell r="CF1126">
            <v>0</v>
          </cell>
          <cell r="CG1126">
            <v>0</v>
          </cell>
          <cell r="CH1126">
            <v>0</v>
          </cell>
          <cell r="CI1126">
            <v>0</v>
          </cell>
          <cell r="CJ1126">
            <v>0</v>
          </cell>
          <cell r="CK1126">
            <v>0</v>
          </cell>
          <cell r="CL1126">
            <v>0</v>
          </cell>
          <cell r="CM1126">
            <v>0</v>
          </cell>
          <cell r="CN1126">
            <v>0</v>
          </cell>
          <cell r="CO1126">
            <v>0</v>
          </cell>
          <cell r="CP1126">
            <v>0</v>
          </cell>
          <cell r="CQ1126">
            <v>0</v>
          </cell>
          <cell r="CR1126">
            <v>0</v>
          </cell>
          <cell r="CS1126">
            <v>0</v>
          </cell>
          <cell r="CT1126">
            <v>0</v>
          </cell>
          <cell r="CU1126">
            <v>0</v>
          </cell>
          <cell r="CV1126">
            <v>0</v>
          </cell>
          <cell r="CW1126">
            <v>0</v>
          </cell>
          <cell r="CX1126">
            <v>0</v>
          </cell>
          <cell r="CY1126">
            <v>0</v>
          </cell>
          <cell r="CZ1126">
            <v>0</v>
          </cell>
          <cell r="DA1126">
            <v>0</v>
          </cell>
          <cell r="DB1126">
            <v>0</v>
          </cell>
          <cell r="DC1126">
            <v>0</v>
          </cell>
          <cell r="DD1126">
            <v>0</v>
          </cell>
          <cell r="DE1126">
            <v>0</v>
          </cell>
          <cell r="DF1126">
            <v>0</v>
          </cell>
          <cell r="DG1126">
            <v>0</v>
          </cell>
          <cell r="DH1126">
            <v>0</v>
          </cell>
          <cell r="DI1126">
            <v>0</v>
          </cell>
          <cell r="DJ1126">
            <v>0</v>
          </cell>
          <cell r="DK1126">
            <v>0</v>
          </cell>
          <cell r="DL1126">
            <v>0</v>
          </cell>
          <cell r="DM1126">
            <v>0</v>
          </cell>
          <cell r="DN1126">
            <v>0</v>
          </cell>
          <cell r="DO1126">
            <v>0</v>
          </cell>
          <cell r="DP1126">
            <v>0</v>
          </cell>
          <cell r="DQ1126">
            <v>0</v>
          </cell>
          <cell r="DR1126">
            <v>0</v>
          </cell>
          <cell r="DS1126">
            <v>0</v>
          </cell>
          <cell r="DT1126">
            <v>0</v>
          </cell>
          <cell r="DU1126">
            <v>0</v>
          </cell>
          <cell r="DV1126">
            <v>0</v>
          </cell>
          <cell r="DW1126">
            <v>0</v>
          </cell>
          <cell r="DX1126">
            <v>0</v>
          </cell>
          <cell r="DY1126">
            <v>0</v>
          </cell>
          <cell r="DZ1126">
            <v>0</v>
          </cell>
          <cell r="EA1126">
            <v>0</v>
          </cell>
          <cell r="EB1126">
            <v>0</v>
          </cell>
          <cell r="EC1126">
            <v>0</v>
          </cell>
          <cell r="ED1126">
            <v>0</v>
          </cell>
          <cell r="EE1126">
            <v>0</v>
          </cell>
          <cell r="EF1126">
            <v>0</v>
          </cell>
          <cell r="EG1126">
            <v>0</v>
          </cell>
          <cell r="EH1126">
            <v>0</v>
          </cell>
          <cell r="EI1126">
            <v>0</v>
          </cell>
          <cell r="EJ1126">
            <v>0</v>
          </cell>
          <cell r="EK1126">
            <v>0</v>
          </cell>
          <cell r="EL1126">
            <v>0</v>
          </cell>
          <cell r="EM1126">
            <v>0</v>
          </cell>
          <cell r="EN1126">
            <v>0</v>
          </cell>
        </row>
        <row r="1127">
          <cell r="A1127">
            <v>0</v>
          </cell>
          <cell r="B1127">
            <v>0</v>
          </cell>
          <cell r="C1127">
            <v>0</v>
          </cell>
          <cell r="D1127">
            <v>0</v>
          </cell>
          <cell r="E1127">
            <v>0</v>
          </cell>
          <cell r="F1127">
            <v>0</v>
          </cell>
          <cell r="G1127">
            <v>0</v>
          </cell>
          <cell r="I1127">
            <v>0</v>
          </cell>
          <cell r="J1127">
            <v>0</v>
          </cell>
          <cell r="K1127">
            <v>0</v>
          </cell>
          <cell r="L1127">
            <v>0</v>
          </cell>
          <cell r="M1127">
            <v>0</v>
          </cell>
          <cell r="N1127">
            <v>0</v>
          </cell>
          <cell r="O1127">
            <v>0</v>
          </cell>
          <cell r="P1127">
            <v>0</v>
          </cell>
          <cell r="Q1127">
            <v>0</v>
          </cell>
          <cell r="R1127">
            <v>0</v>
          </cell>
          <cell r="S1127">
            <v>0</v>
          </cell>
          <cell r="T1127">
            <v>0</v>
          </cell>
          <cell r="U1127">
            <v>0</v>
          </cell>
          <cell r="V1127">
            <v>0</v>
          </cell>
          <cell r="W1127">
            <v>0</v>
          </cell>
          <cell r="X1127">
            <v>0</v>
          </cell>
          <cell r="Y1127">
            <v>0</v>
          </cell>
          <cell r="Z1127">
            <v>0</v>
          </cell>
          <cell r="AA1127">
            <v>0</v>
          </cell>
          <cell r="AB1127">
            <v>0</v>
          </cell>
          <cell r="AC1127">
            <v>0</v>
          </cell>
          <cell r="AD1127">
            <v>0</v>
          </cell>
          <cell r="AE1127">
            <v>0</v>
          </cell>
          <cell r="AF1127">
            <v>0</v>
          </cell>
          <cell r="AG1127">
            <v>0</v>
          </cell>
          <cell r="AH1127">
            <v>0</v>
          </cell>
          <cell r="AI1127">
            <v>0</v>
          </cell>
          <cell r="AJ1127">
            <v>0</v>
          </cell>
          <cell r="AK1127">
            <v>0</v>
          </cell>
          <cell r="AL1127">
            <v>0</v>
          </cell>
          <cell r="AM1127">
            <v>0</v>
          </cell>
          <cell r="AN1127">
            <v>0</v>
          </cell>
          <cell r="AO1127">
            <v>0</v>
          </cell>
          <cell r="AP1127">
            <v>0</v>
          </cell>
          <cell r="AQ1127">
            <v>0</v>
          </cell>
          <cell r="AR1127">
            <v>0</v>
          </cell>
          <cell r="AS1127">
            <v>0</v>
          </cell>
          <cell r="AT1127">
            <v>0</v>
          </cell>
          <cell r="AU1127">
            <v>0</v>
          </cell>
          <cell r="AV1127">
            <v>0</v>
          </cell>
          <cell r="AW1127">
            <v>0</v>
          </cell>
          <cell r="AX1127">
            <v>0</v>
          </cell>
          <cell r="AY1127">
            <v>0</v>
          </cell>
          <cell r="AZ1127">
            <v>0</v>
          </cell>
          <cell r="BA1127">
            <v>0</v>
          </cell>
          <cell r="BB1127">
            <v>0</v>
          </cell>
          <cell r="BC1127">
            <v>0</v>
          </cell>
          <cell r="BD1127">
            <v>0</v>
          </cell>
          <cell r="BE1127">
            <v>0</v>
          </cell>
          <cell r="BF1127">
            <v>0</v>
          </cell>
          <cell r="BG1127">
            <v>0</v>
          </cell>
          <cell r="BH1127">
            <v>0</v>
          </cell>
          <cell r="BI1127">
            <v>0</v>
          </cell>
          <cell r="BJ1127">
            <v>0</v>
          </cell>
          <cell r="BK1127">
            <v>0</v>
          </cell>
          <cell r="BL1127">
            <v>0</v>
          </cell>
          <cell r="BM1127">
            <v>0</v>
          </cell>
          <cell r="BN1127">
            <v>0</v>
          </cell>
          <cell r="BO1127">
            <v>0</v>
          </cell>
          <cell r="BP1127">
            <v>0</v>
          </cell>
          <cell r="BQ1127">
            <v>0</v>
          </cell>
          <cell r="BR1127">
            <v>0</v>
          </cell>
          <cell r="BS1127">
            <v>0</v>
          </cell>
          <cell r="BT1127">
            <v>0</v>
          </cell>
          <cell r="BU1127">
            <v>0</v>
          </cell>
          <cell r="BV1127">
            <v>0</v>
          </cell>
          <cell r="BW1127">
            <v>0</v>
          </cell>
          <cell r="BX1127">
            <v>0</v>
          </cell>
          <cell r="BY1127">
            <v>0</v>
          </cell>
          <cell r="BZ1127">
            <v>0</v>
          </cell>
          <cell r="CA1127">
            <v>0</v>
          </cell>
          <cell r="CB1127">
            <v>0</v>
          </cell>
          <cell r="CC1127">
            <v>0</v>
          </cell>
          <cell r="CD1127">
            <v>0</v>
          </cell>
          <cell r="CE1127">
            <v>0</v>
          </cell>
          <cell r="CF1127">
            <v>0</v>
          </cell>
          <cell r="CG1127">
            <v>0</v>
          </cell>
          <cell r="CH1127">
            <v>0</v>
          </cell>
          <cell r="CI1127">
            <v>0</v>
          </cell>
          <cell r="CJ1127">
            <v>0</v>
          </cell>
          <cell r="CK1127">
            <v>0</v>
          </cell>
          <cell r="CL1127">
            <v>0</v>
          </cell>
          <cell r="CM1127">
            <v>0</v>
          </cell>
          <cell r="CN1127">
            <v>0</v>
          </cell>
          <cell r="CO1127">
            <v>0</v>
          </cell>
          <cell r="CP1127">
            <v>0</v>
          </cell>
          <cell r="CQ1127">
            <v>0</v>
          </cell>
          <cell r="CR1127">
            <v>0</v>
          </cell>
          <cell r="CS1127">
            <v>0</v>
          </cell>
          <cell r="CT1127">
            <v>0</v>
          </cell>
          <cell r="CU1127">
            <v>0</v>
          </cell>
          <cell r="CV1127">
            <v>0</v>
          </cell>
          <cell r="CW1127">
            <v>0</v>
          </cell>
          <cell r="CX1127">
            <v>0</v>
          </cell>
          <cell r="CY1127">
            <v>0</v>
          </cell>
          <cell r="CZ1127">
            <v>0</v>
          </cell>
          <cell r="DA1127">
            <v>0</v>
          </cell>
          <cell r="DB1127">
            <v>0</v>
          </cell>
          <cell r="DC1127">
            <v>0</v>
          </cell>
          <cell r="DD1127">
            <v>0</v>
          </cell>
          <cell r="DE1127">
            <v>0</v>
          </cell>
          <cell r="DF1127">
            <v>0</v>
          </cell>
          <cell r="DG1127">
            <v>0</v>
          </cell>
          <cell r="DH1127">
            <v>0</v>
          </cell>
          <cell r="DI1127">
            <v>0</v>
          </cell>
          <cell r="DJ1127">
            <v>0</v>
          </cell>
          <cell r="DK1127">
            <v>0</v>
          </cell>
          <cell r="DL1127">
            <v>0</v>
          </cell>
          <cell r="DM1127">
            <v>0</v>
          </cell>
          <cell r="DN1127">
            <v>0</v>
          </cell>
          <cell r="DO1127">
            <v>0</v>
          </cell>
          <cell r="DP1127">
            <v>0</v>
          </cell>
          <cell r="DQ1127">
            <v>0</v>
          </cell>
          <cell r="DR1127">
            <v>0</v>
          </cell>
          <cell r="DS1127">
            <v>0</v>
          </cell>
          <cell r="DT1127">
            <v>0</v>
          </cell>
          <cell r="DU1127">
            <v>0</v>
          </cell>
          <cell r="DV1127">
            <v>0</v>
          </cell>
          <cell r="DW1127">
            <v>0</v>
          </cell>
          <cell r="DX1127">
            <v>0</v>
          </cell>
          <cell r="DY1127">
            <v>0</v>
          </cell>
          <cell r="DZ1127">
            <v>0</v>
          </cell>
          <cell r="EA1127">
            <v>0</v>
          </cell>
          <cell r="EB1127">
            <v>0</v>
          </cell>
          <cell r="EC1127">
            <v>0</v>
          </cell>
          <cell r="ED1127">
            <v>0</v>
          </cell>
          <cell r="EE1127">
            <v>0</v>
          </cell>
          <cell r="EF1127">
            <v>0</v>
          </cell>
          <cell r="EG1127">
            <v>0</v>
          </cell>
          <cell r="EH1127">
            <v>0</v>
          </cell>
          <cell r="EI1127">
            <v>0</v>
          </cell>
          <cell r="EJ1127">
            <v>0</v>
          </cell>
          <cell r="EK1127">
            <v>0</v>
          </cell>
          <cell r="EL1127">
            <v>0</v>
          </cell>
          <cell r="EM1127">
            <v>0</v>
          </cell>
          <cell r="EN1127">
            <v>0</v>
          </cell>
        </row>
        <row r="1128">
          <cell r="A1128">
            <v>0</v>
          </cell>
          <cell r="B1128">
            <v>0</v>
          </cell>
          <cell r="C1128">
            <v>0</v>
          </cell>
          <cell r="D1128">
            <v>0</v>
          </cell>
          <cell r="E1128">
            <v>0</v>
          </cell>
          <cell r="F1128">
            <v>0</v>
          </cell>
          <cell r="G1128">
            <v>0</v>
          </cell>
          <cell r="I1128">
            <v>0</v>
          </cell>
          <cell r="J1128">
            <v>0</v>
          </cell>
          <cell r="K1128">
            <v>0</v>
          </cell>
          <cell r="L1128">
            <v>0</v>
          </cell>
          <cell r="M1128">
            <v>0</v>
          </cell>
          <cell r="N1128">
            <v>0</v>
          </cell>
          <cell r="O1128">
            <v>0</v>
          </cell>
          <cell r="P1128">
            <v>0</v>
          </cell>
          <cell r="Q1128">
            <v>0</v>
          </cell>
          <cell r="R1128">
            <v>0</v>
          </cell>
          <cell r="S1128">
            <v>0</v>
          </cell>
          <cell r="T1128">
            <v>0</v>
          </cell>
          <cell r="U1128">
            <v>0</v>
          </cell>
          <cell r="V1128">
            <v>0</v>
          </cell>
          <cell r="W1128">
            <v>0</v>
          </cell>
          <cell r="X1128">
            <v>0</v>
          </cell>
          <cell r="Y1128">
            <v>0</v>
          </cell>
          <cell r="Z1128">
            <v>0</v>
          </cell>
          <cell r="AA1128">
            <v>0</v>
          </cell>
          <cell r="AB1128">
            <v>0</v>
          </cell>
          <cell r="AC1128">
            <v>0</v>
          </cell>
          <cell r="AD1128">
            <v>0</v>
          </cell>
          <cell r="AE1128">
            <v>0</v>
          </cell>
          <cell r="AF1128">
            <v>0</v>
          </cell>
          <cell r="AG1128">
            <v>0</v>
          </cell>
          <cell r="AH1128">
            <v>0</v>
          </cell>
          <cell r="AI1128">
            <v>0</v>
          </cell>
          <cell r="AJ1128">
            <v>0</v>
          </cell>
          <cell r="AK1128">
            <v>0</v>
          </cell>
          <cell r="AL1128">
            <v>0</v>
          </cell>
          <cell r="AM1128">
            <v>0</v>
          </cell>
          <cell r="AN1128">
            <v>0</v>
          </cell>
          <cell r="AO1128">
            <v>0</v>
          </cell>
          <cell r="AP1128">
            <v>0</v>
          </cell>
          <cell r="AQ1128">
            <v>0</v>
          </cell>
          <cell r="AR1128">
            <v>0</v>
          </cell>
          <cell r="AS1128">
            <v>0</v>
          </cell>
          <cell r="AT1128">
            <v>0</v>
          </cell>
          <cell r="AU1128">
            <v>0</v>
          </cell>
          <cell r="AV1128">
            <v>0</v>
          </cell>
          <cell r="AW1128">
            <v>0</v>
          </cell>
          <cell r="AX1128">
            <v>0</v>
          </cell>
          <cell r="AY1128">
            <v>0</v>
          </cell>
          <cell r="AZ1128">
            <v>0</v>
          </cell>
          <cell r="BA1128">
            <v>0</v>
          </cell>
          <cell r="BB1128">
            <v>0</v>
          </cell>
          <cell r="BC1128">
            <v>0</v>
          </cell>
          <cell r="BD1128">
            <v>0</v>
          </cell>
          <cell r="BE1128">
            <v>0</v>
          </cell>
          <cell r="BF1128">
            <v>0</v>
          </cell>
          <cell r="BG1128">
            <v>0</v>
          </cell>
          <cell r="BH1128">
            <v>0</v>
          </cell>
          <cell r="BI1128">
            <v>0</v>
          </cell>
          <cell r="BJ1128">
            <v>0</v>
          </cell>
          <cell r="BK1128">
            <v>0</v>
          </cell>
          <cell r="BL1128">
            <v>0</v>
          </cell>
          <cell r="BM1128">
            <v>0</v>
          </cell>
          <cell r="BN1128">
            <v>0</v>
          </cell>
          <cell r="BO1128">
            <v>0</v>
          </cell>
          <cell r="BP1128">
            <v>0</v>
          </cell>
          <cell r="BQ1128">
            <v>0</v>
          </cell>
          <cell r="BR1128">
            <v>0</v>
          </cell>
          <cell r="BS1128">
            <v>0</v>
          </cell>
          <cell r="BT1128">
            <v>0</v>
          </cell>
          <cell r="BU1128">
            <v>0</v>
          </cell>
          <cell r="BV1128">
            <v>0</v>
          </cell>
          <cell r="BW1128">
            <v>0</v>
          </cell>
          <cell r="BX1128">
            <v>0</v>
          </cell>
          <cell r="BY1128">
            <v>0</v>
          </cell>
          <cell r="BZ1128">
            <v>0</v>
          </cell>
          <cell r="CA1128">
            <v>0</v>
          </cell>
          <cell r="CB1128">
            <v>0</v>
          </cell>
          <cell r="CC1128">
            <v>0</v>
          </cell>
          <cell r="CD1128">
            <v>0</v>
          </cell>
          <cell r="CE1128">
            <v>0</v>
          </cell>
          <cell r="CF1128">
            <v>0</v>
          </cell>
          <cell r="CG1128">
            <v>0</v>
          </cell>
          <cell r="CH1128">
            <v>0</v>
          </cell>
          <cell r="CI1128">
            <v>0</v>
          </cell>
          <cell r="CJ1128">
            <v>0</v>
          </cell>
          <cell r="CK1128">
            <v>0</v>
          </cell>
          <cell r="CL1128">
            <v>0</v>
          </cell>
          <cell r="CM1128">
            <v>0</v>
          </cell>
          <cell r="CN1128">
            <v>0</v>
          </cell>
          <cell r="CO1128">
            <v>0</v>
          </cell>
          <cell r="CP1128">
            <v>0</v>
          </cell>
          <cell r="CQ1128">
            <v>0</v>
          </cell>
          <cell r="CR1128">
            <v>0</v>
          </cell>
          <cell r="CS1128">
            <v>0</v>
          </cell>
          <cell r="CT1128">
            <v>0</v>
          </cell>
          <cell r="CU1128">
            <v>0</v>
          </cell>
          <cell r="CV1128">
            <v>0</v>
          </cell>
          <cell r="CW1128">
            <v>0</v>
          </cell>
          <cell r="CX1128">
            <v>0</v>
          </cell>
          <cell r="CY1128">
            <v>0</v>
          </cell>
          <cell r="CZ1128">
            <v>0</v>
          </cell>
          <cell r="DA1128">
            <v>0</v>
          </cell>
          <cell r="DB1128">
            <v>0</v>
          </cell>
          <cell r="DC1128">
            <v>0</v>
          </cell>
          <cell r="DD1128">
            <v>0</v>
          </cell>
          <cell r="DE1128">
            <v>0</v>
          </cell>
          <cell r="DF1128">
            <v>0</v>
          </cell>
          <cell r="DG1128">
            <v>0</v>
          </cell>
          <cell r="DH1128">
            <v>0</v>
          </cell>
          <cell r="DI1128">
            <v>0</v>
          </cell>
          <cell r="DJ1128">
            <v>0</v>
          </cell>
          <cell r="DK1128">
            <v>0</v>
          </cell>
          <cell r="DL1128">
            <v>0</v>
          </cell>
          <cell r="DM1128">
            <v>0</v>
          </cell>
          <cell r="DN1128">
            <v>0</v>
          </cell>
          <cell r="DO1128">
            <v>0</v>
          </cell>
          <cell r="DP1128">
            <v>0</v>
          </cell>
          <cell r="DQ1128">
            <v>0</v>
          </cell>
          <cell r="DR1128">
            <v>0</v>
          </cell>
          <cell r="DS1128">
            <v>0</v>
          </cell>
          <cell r="DT1128">
            <v>0</v>
          </cell>
          <cell r="DU1128">
            <v>0</v>
          </cell>
          <cell r="DV1128">
            <v>0</v>
          </cell>
          <cell r="DW1128">
            <v>0</v>
          </cell>
          <cell r="DX1128">
            <v>0</v>
          </cell>
          <cell r="DY1128">
            <v>0</v>
          </cell>
          <cell r="DZ1128">
            <v>0</v>
          </cell>
          <cell r="EA1128">
            <v>0</v>
          </cell>
          <cell r="EB1128">
            <v>0</v>
          </cell>
          <cell r="EC1128">
            <v>0</v>
          </cell>
          <cell r="ED1128">
            <v>0</v>
          </cell>
          <cell r="EE1128">
            <v>0</v>
          </cell>
          <cell r="EF1128">
            <v>0</v>
          </cell>
          <cell r="EG1128">
            <v>0</v>
          </cell>
          <cell r="EH1128">
            <v>0</v>
          </cell>
          <cell r="EI1128">
            <v>0</v>
          </cell>
          <cell r="EJ1128">
            <v>0</v>
          </cell>
          <cell r="EK1128">
            <v>0</v>
          </cell>
          <cell r="EL1128">
            <v>0</v>
          </cell>
          <cell r="EM1128">
            <v>0</v>
          </cell>
          <cell r="EN1128">
            <v>0</v>
          </cell>
        </row>
        <row r="1129">
          <cell r="A1129">
            <v>0</v>
          </cell>
          <cell r="B1129">
            <v>0</v>
          </cell>
          <cell r="C1129">
            <v>0</v>
          </cell>
          <cell r="D1129">
            <v>0</v>
          </cell>
          <cell r="E1129">
            <v>0</v>
          </cell>
          <cell r="F1129">
            <v>0</v>
          </cell>
          <cell r="G1129">
            <v>0</v>
          </cell>
          <cell r="I1129">
            <v>0</v>
          </cell>
          <cell r="J1129">
            <v>0</v>
          </cell>
          <cell r="K1129">
            <v>0</v>
          </cell>
          <cell r="L1129">
            <v>0</v>
          </cell>
          <cell r="M1129">
            <v>0</v>
          </cell>
          <cell r="N1129">
            <v>0</v>
          </cell>
          <cell r="O1129">
            <v>0</v>
          </cell>
          <cell r="P1129">
            <v>0</v>
          </cell>
          <cell r="Q1129">
            <v>0</v>
          </cell>
          <cell r="R1129">
            <v>0</v>
          </cell>
          <cell r="S1129">
            <v>0</v>
          </cell>
          <cell r="T1129">
            <v>0</v>
          </cell>
          <cell r="U1129">
            <v>0</v>
          </cell>
          <cell r="V1129">
            <v>0</v>
          </cell>
          <cell r="W1129">
            <v>0</v>
          </cell>
          <cell r="X1129">
            <v>0</v>
          </cell>
          <cell r="Y1129">
            <v>0</v>
          </cell>
          <cell r="Z1129">
            <v>0</v>
          </cell>
          <cell r="AA1129">
            <v>0</v>
          </cell>
          <cell r="AB1129">
            <v>0</v>
          </cell>
          <cell r="AC1129">
            <v>0</v>
          </cell>
          <cell r="AD1129">
            <v>0</v>
          </cell>
          <cell r="AE1129">
            <v>0</v>
          </cell>
          <cell r="AF1129">
            <v>0</v>
          </cell>
          <cell r="AG1129">
            <v>0</v>
          </cell>
          <cell r="AH1129">
            <v>0</v>
          </cell>
          <cell r="AI1129">
            <v>0</v>
          </cell>
          <cell r="AJ1129">
            <v>0</v>
          </cell>
          <cell r="AK1129">
            <v>0</v>
          </cell>
          <cell r="AL1129">
            <v>0</v>
          </cell>
          <cell r="AM1129">
            <v>0</v>
          </cell>
          <cell r="AN1129">
            <v>0</v>
          </cell>
          <cell r="AO1129">
            <v>0</v>
          </cell>
          <cell r="AP1129">
            <v>0</v>
          </cell>
          <cell r="AQ1129">
            <v>0</v>
          </cell>
          <cell r="AR1129">
            <v>0</v>
          </cell>
          <cell r="AS1129">
            <v>0</v>
          </cell>
          <cell r="AT1129">
            <v>0</v>
          </cell>
          <cell r="AU1129">
            <v>0</v>
          </cell>
          <cell r="AV1129">
            <v>0</v>
          </cell>
          <cell r="AW1129">
            <v>0</v>
          </cell>
          <cell r="AX1129">
            <v>0</v>
          </cell>
          <cell r="AY1129">
            <v>0</v>
          </cell>
          <cell r="AZ1129">
            <v>0</v>
          </cell>
          <cell r="BA1129">
            <v>0</v>
          </cell>
          <cell r="BB1129">
            <v>0</v>
          </cell>
          <cell r="BC1129">
            <v>0</v>
          </cell>
          <cell r="BD1129">
            <v>0</v>
          </cell>
          <cell r="BE1129">
            <v>0</v>
          </cell>
          <cell r="BF1129">
            <v>0</v>
          </cell>
          <cell r="BG1129">
            <v>0</v>
          </cell>
          <cell r="BH1129">
            <v>0</v>
          </cell>
          <cell r="BI1129">
            <v>0</v>
          </cell>
          <cell r="BJ1129">
            <v>0</v>
          </cell>
          <cell r="BK1129">
            <v>0</v>
          </cell>
          <cell r="BL1129">
            <v>0</v>
          </cell>
          <cell r="BM1129">
            <v>0</v>
          </cell>
          <cell r="BN1129">
            <v>0</v>
          </cell>
          <cell r="BO1129">
            <v>0</v>
          </cell>
          <cell r="BP1129">
            <v>0</v>
          </cell>
          <cell r="BQ1129">
            <v>0</v>
          </cell>
          <cell r="BR1129">
            <v>0</v>
          </cell>
          <cell r="BS1129">
            <v>0</v>
          </cell>
          <cell r="BT1129">
            <v>0</v>
          </cell>
          <cell r="BU1129">
            <v>0</v>
          </cell>
          <cell r="BV1129">
            <v>0</v>
          </cell>
          <cell r="BW1129">
            <v>0</v>
          </cell>
          <cell r="BX1129">
            <v>0</v>
          </cell>
          <cell r="BY1129">
            <v>0</v>
          </cell>
          <cell r="BZ1129">
            <v>0</v>
          </cell>
          <cell r="CA1129">
            <v>0</v>
          </cell>
          <cell r="CB1129">
            <v>0</v>
          </cell>
          <cell r="CC1129">
            <v>0</v>
          </cell>
          <cell r="CD1129">
            <v>0</v>
          </cell>
          <cell r="CE1129">
            <v>0</v>
          </cell>
          <cell r="CF1129">
            <v>0</v>
          </cell>
          <cell r="CG1129">
            <v>0</v>
          </cell>
          <cell r="CH1129">
            <v>0</v>
          </cell>
          <cell r="CI1129">
            <v>0</v>
          </cell>
          <cell r="CJ1129">
            <v>0</v>
          </cell>
          <cell r="CK1129">
            <v>0</v>
          </cell>
          <cell r="CL1129">
            <v>0</v>
          </cell>
          <cell r="CM1129">
            <v>0</v>
          </cell>
          <cell r="CN1129">
            <v>0</v>
          </cell>
          <cell r="CO1129">
            <v>0</v>
          </cell>
          <cell r="CP1129">
            <v>0</v>
          </cell>
          <cell r="CQ1129">
            <v>0</v>
          </cell>
          <cell r="CR1129">
            <v>0</v>
          </cell>
          <cell r="CS1129">
            <v>0</v>
          </cell>
          <cell r="CT1129">
            <v>0</v>
          </cell>
          <cell r="CU1129">
            <v>0</v>
          </cell>
          <cell r="CV1129">
            <v>0</v>
          </cell>
          <cell r="CW1129">
            <v>0</v>
          </cell>
          <cell r="CX1129">
            <v>0</v>
          </cell>
          <cell r="CY1129">
            <v>0</v>
          </cell>
          <cell r="CZ1129">
            <v>0</v>
          </cell>
          <cell r="DA1129">
            <v>0</v>
          </cell>
          <cell r="DB1129">
            <v>0</v>
          </cell>
          <cell r="DC1129">
            <v>0</v>
          </cell>
          <cell r="DD1129">
            <v>0</v>
          </cell>
          <cell r="DE1129">
            <v>0</v>
          </cell>
          <cell r="DF1129">
            <v>0</v>
          </cell>
          <cell r="DG1129">
            <v>0</v>
          </cell>
          <cell r="DH1129">
            <v>0</v>
          </cell>
          <cell r="DI1129">
            <v>0</v>
          </cell>
          <cell r="DJ1129">
            <v>0</v>
          </cell>
          <cell r="DK1129">
            <v>0</v>
          </cell>
          <cell r="DL1129">
            <v>0</v>
          </cell>
          <cell r="DM1129">
            <v>0</v>
          </cell>
          <cell r="DN1129">
            <v>0</v>
          </cell>
          <cell r="DO1129">
            <v>0</v>
          </cell>
          <cell r="DP1129">
            <v>0</v>
          </cell>
          <cell r="DQ1129">
            <v>0</v>
          </cell>
          <cell r="DR1129">
            <v>0</v>
          </cell>
          <cell r="DS1129">
            <v>0</v>
          </cell>
          <cell r="DT1129">
            <v>0</v>
          </cell>
          <cell r="DU1129">
            <v>0</v>
          </cell>
          <cell r="DV1129">
            <v>0</v>
          </cell>
          <cell r="DW1129">
            <v>0</v>
          </cell>
          <cell r="DX1129">
            <v>0</v>
          </cell>
          <cell r="DY1129">
            <v>0</v>
          </cell>
          <cell r="DZ1129">
            <v>0</v>
          </cell>
          <cell r="EA1129">
            <v>0</v>
          </cell>
          <cell r="EB1129">
            <v>0</v>
          </cell>
          <cell r="EC1129">
            <v>0</v>
          </cell>
          <cell r="ED1129">
            <v>0</v>
          </cell>
          <cell r="EE1129">
            <v>0</v>
          </cell>
          <cell r="EF1129">
            <v>0</v>
          </cell>
          <cell r="EG1129">
            <v>0</v>
          </cell>
          <cell r="EH1129">
            <v>0</v>
          </cell>
          <cell r="EI1129">
            <v>0</v>
          </cell>
          <cell r="EJ1129">
            <v>0</v>
          </cell>
          <cell r="EK1129">
            <v>0</v>
          </cell>
          <cell r="EL1129">
            <v>0</v>
          </cell>
          <cell r="EM1129">
            <v>0</v>
          </cell>
          <cell r="EN1129">
            <v>0</v>
          </cell>
        </row>
        <row r="1130">
          <cell r="A1130">
            <v>0</v>
          </cell>
          <cell r="B1130">
            <v>0</v>
          </cell>
          <cell r="C1130">
            <v>0</v>
          </cell>
          <cell r="D1130">
            <v>0</v>
          </cell>
          <cell r="E1130">
            <v>0</v>
          </cell>
          <cell r="F1130">
            <v>0</v>
          </cell>
          <cell r="G1130">
            <v>0</v>
          </cell>
          <cell r="I1130">
            <v>0</v>
          </cell>
          <cell r="J1130">
            <v>0</v>
          </cell>
          <cell r="K1130">
            <v>0</v>
          </cell>
          <cell r="L1130">
            <v>0</v>
          </cell>
          <cell r="M1130">
            <v>0</v>
          </cell>
          <cell r="N1130">
            <v>0</v>
          </cell>
          <cell r="O1130">
            <v>0</v>
          </cell>
          <cell r="P1130">
            <v>0</v>
          </cell>
          <cell r="Q1130">
            <v>0</v>
          </cell>
          <cell r="R1130">
            <v>0</v>
          </cell>
          <cell r="S1130">
            <v>0</v>
          </cell>
          <cell r="T1130">
            <v>0</v>
          </cell>
          <cell r="U1130">
            <v>0</v>
          </cell>
          <cell r="V1130">
            <v>0</v>
          </cell>
          <cell r="W1130">
            <v>0</v>
          </cell>
          <cell r="X1130">
            <v>0</v>
          </cell>
          <cell r="Y1130">
            <v>0</v>
          </cell>
          <cell r="Z1130">
            <v>0</v>
          </cell>
          <cell r="AA1130">
            <v>0</v>
          </cell>
          <cell r="AB1130">
            <v>0</v>
          </cell>
          <cell r="AC1130">
            <v>0</v>
          </cell>
          <cell r="AD1130">
            <v>0</v>
          </cell>
          <cell r="AE1130">
            <v>0</v>
          </cell>
          <cell r="AF1130">
            <v>0</v>
          </cell>
          <cell r="AG1130">
            <v>0</v>
          </cell>
          <cell r="AH1130">
            <v>0</v>
          </cell>
          <cell r="AI1130">
            <v>0</v>
          </cell>
          <cell r="AJ1130">
            <v>0</v>
          </cell>
          <cell r="AK1130">
            <v>0</v>
          </cell>
          <cell r="AL1130">
            <v>0</v>
          </cell>
          <cell r="AM1130">
            <v>0</v>
          </cell>
          <cell r="AN1130">
            <v>0</v>
          </cell>
          <cell r="AO1130">
            <v>0</v>
          </cell>
          <cell r="AP1130">
            <v>0</v>
          </cell>
          <cell r="AQ1130">
            <v>0</v>
          </cell>
          <cell r="AR1130">
            <v>0</v>
          </cell>
          <cell r="AS1130">
            <v>0</v>
          </cell>
          <cell r="AT1130">
            <v>0</v>
          </cell>
          <cell r="AU1130">
            <v>0</v>
          </cell>
          <cell r="AV1130">
            <v>0</v>
          </cell>
          <cell r="AW1130">
            <v>0</v>
          </cell>
          <cell r="AX1130">
            <v>0</v>
          </cell>
          <cell r="AY1130">
            <v>0</v>
          </cell>
          <cell r="AZ1130">
            <v>0</v>
          </cell>
          <cell r="BA1130">
            <v>0</v>
          </cell>
          <cell r="BB1130">
            <v>0</v>
          </cell>
          <cell r="BC1130">
            <v>0</v>
          </cell>
          <cell r="BD1130">
            <v>0</v>
          </cell>
          <cell r="BE1130">
            <v>0</v>
          </cell>
          <cell r="BF1130">
            <v>0</v>
          </cell>
          <cell r="BG1130">
            <v>0</v>
          </cell>
          <cell r="BH1130">
            <v>0</v>
          </cell>
          <cell r="BI1130">
            <v>0</v>
          </cell>
          <cell r="BJ1130">
            <v>0</v>
          </cell>
          <cell r="BK1130">
            <v>0</v>
          </cell>
          <cell r="BL1130">
            <v>0</v>
          </cell>
          <cell r="BM1130">
            <v>0</v>
          </cell>
          <cell r="BN1130">
            <v>0</v>
          </cell>
          <cell r="BO1130">
            <v>0</v>
          </cell>
          <cell r="BP1130">
            <v>0</v>
          </cell>
          <cell r="BQ1130">
            <v>0</v>
          </cell>
          <cell r="BR1130">
            <v>0</v>
          </cell>
          <cell r="BS1130">
            <v>0</v>
          </cell>
          <cell r="BT1130">
            <v>0</v>
          </cell>
          <cell r="BU1130">
            <v>0</v>
          </cell>
          <cell r="BV1130">
            <v>0</v>
          </cell>
          <cell r="BW1130">
            <v>0</v>
          </cell>
          <cell r="BX1130">
            <v>0</v>
          </cell>
          <cell r="BY1130">
            <v>0</v>
          </cell>
          <cell r="BZ1130">
            <v>0</v>
          </cell>
          <cell r="CA1130">
            <v>0</v>
          </cell>
          <cell r="CB1130">
            <v>0</v>
          </cell>
          <cell r="CC1130">
            <v>0</v>
          </cell>
          <cell r="CD1130">
            <v>0</v>
          </cell>
          <cell r="CE1130">
            <v>0</v>
          </cell>
          <cell r="CF1130">
            <v>0</v>
          </cell>
          <cell r="CG1130">
            <v>0</v>
          </cell>
          <cell r="CH1130">
            <v>0</v>
          </cell>
          <cell r="CI1130">
            <v>0</v>
          </cell>
          <cell r="CJ1130">
            <v>0</v>
          </cell>
          <cell r="CK1130">
            <v>0</v>
          </cell>
          <cell r="CL1130">
            <v>0</v>
          </cell>
          <cell r="CM1130">
            <v>0</v>
          </cell>
          <cell r="CN1130">
            <v>0</v>
          </cell>
          <cell r="CO1130">
            <v>0</v>
          </cell>
          <cell r="CP1130">
            <v>0</v>
          </cell>
          <cell r="CQ1130">
            <v>0</v>
          </cell>
          <cell r="CR1130">
            <v>0</v>
          </cell>
          <cell r="CS1130">
            <v>0</v>
          </cell>
          <cell r="CT1130">
            <v>0</v>
          </cell>
          <cell r="CU1130">
            <v>0</v>
          </cell>
          <cell r="CV1130">
            <v>0</v>
          </cell>
          <cell r="CW1130">
            <v>0</v>
          </cell>
          <cell r="CX1130">
            <v>0</v>
          </cell>
          <cell r="CY1130">
            <v>0</v>
          </cell>
          <cell r="CZ1130">
            <v>0</v>
          </cell>
          <cell r="DA1130">
            <v>0</v>
          </cell>
          <cell r="DB1130">
            <v>0</v>
          </cell>
          <cell r="DC1130">
            <v>0</v>
          </cell>
          <cell r="DD1130">
            <v>0</v>
          </cell>
          <cell r="DE1130">
            <v>0</v>
          </cell>
          <cell r="DF1130">
            <v>0</v>
          </cell>
          <cell r="DG1130">
            <v>0</v>
          </cell>
          <cell r="DH1130">
            <v>0</v>
          </cell>
          <cell r="DI1130">
            <v>0</v>
          </cell>
          <cell r="DJ1130">
            <v>0</v>
          </cell>
          <cell r="DK1130">
            <v>0</v>
          </cell>
          <cell r="DL1130">
            <v>0</v>
          </cell>
          <cell r="DM1130">
            <v>0</v>
          </cell>
          <cell r="DN1130">
            <v>0</v>
          </cell>
          <cell r="DO1130">
            <v>0</v>
          </cell>
          <cell r="DP1130">
            <v>0</v>
          </cell>
          <cell r="DQ1130">
            <v>0</v>
          </cell>
          <cell r="DR1130">
            <v>0</v>
          </cell>
          <cell r="DS1130">
            <v>0</v>
          </cell>
          <cell r="DT1130">
            <v>0</v>
          </cell>
          <cell r="DU1130">
            <v>0</v>
          </cell>
          <cell r="DV1130">
            <v>0</v>
          </cell>
          <cell r="DW1130">
            <v>0</v>
          </cell>
          <cell r="DX1130">
            <v>0</v>
          </cell>
          <cell r="DY1130">
            <v>0</v>
          </cell>
          <cell r="DZ1130">
            <v>0</v>
          </cell>
          <cell r="EA1130">
            <v>0</v>
          </cell>
          <cell r="EB1130">
            <v>0</v>
          </cell>
          <cell r="EC1130">
            <v>0</v>
          </cell>
          <cell r="ED1130">
            <v>0</v>
          </cell>
          <cell r="EE1130">
            <v>0</v>
          </cell>
          <cell r="EF1130">
            <v>0</v>
          </cell>
          <cell r="EG1130">
            <v>0</v>
          </cell>
          <cell r="EH1130">
            <v>0</v>
          </cell>
          <cell r="EI1130">
            <v>0</v>
          </cell>
          <cell r="EJ1130">
            <v>0</v>
          </cell>
          <cell r="EK1130">
            <v>0</v>
          </cell>
          <cell r="EL1130">
            <v>0</v>
          </cell>
          <cell r="EM1130">
            <v>0</v>
          </cell>
          <cell r="EN1130">
            <v>0</v>
          </cell>
        </row>
        <row r="1131">
          <cell r="A1131">
            <v>0</v>
          </cell>
          <cell r="B1131">
            <v>0</v>
          </cell>
          <cell r="C1131">
            <v>0</v>
          </cell>
          <cell r="D1131">
            <v>0</v>
          </cell>
          <cell r="E1131">
            <v>0</v>
          </cell>
          <cell r="F1131">
            <v>0</v>
          </cell>
          <cell r="G1131">
            <v>0</v>
          </cell>
          <cell r="I1131">
            <v>0</v>
          </cell>
          <cell r="J1131">
            <v>0</v>
          </cell>
          <cell r="K1131">
            <v>0</v>
          </cell>
          <cell r="L1131">
            <v>0</v>
          </cell>
          <cell r="M1131">
            <v>0</v>
          </cell>
          <cell r="N1131">
            <v>0</v>
          </cell>
          <cell r="O1131">
            <v>0</v>
          </cell>
          <cell r="P1131">
            <v>0</v>
          </cell>
          <cell r="Q1131">
            <v>0</v>
          </cell>
          <cell r="R1131">
            <v>0</v>
          </cell>
          <cell r="S1131">
            <v>0</v>
          </cell>
          <cell r="T1131">
            <v>0</v>
          </cell>
          <cell r="U1131">
            <v>0</v>
          </cell>
          <cell r="V1131">
            <v>0</v>
          </cell>
          <cell r="W1131">
            <v>0</v>
          </cell>
          <cell r="X1131">
            <v>0</v>
          </cell>
          <cell r="Y1131">
            <v>0</v>
          </cell>
          <cell r="Z1131">
            <v>0</v>
          </cell>
          <cell r="AA1131">
            <v>0</v>
          </cell>
          <cell r="AB1131">
            <v>0</v>
          </cell>
          <cell r="AC1131">
            <v>0</v>
          </cell>
          <cell r="AD1131">
            <v>0</v>
          </cell>
          <cell r="AE1131">
            <v>0</v>
          </cell>
          <cell r="AF1131">
            <v>0</v>
          </cell>
          <cell r="AG1131">
            <v>0</v>
          </cell>
          <cell r="AH1131">
            <v>0</v>
          </cell>
          <cell r="AI1131">
            <v>0</v>
          </cell>
          <cell r="AJ1131">
            <v>0</v>
          </cell>
          <cell r="AK1131">
            <v>0</v>
          </cell>
          <cell r="AL1131">
            <v>0</v>
          </cell>
          <cell r="AM1131">
            <v>0</v>
          </cell>
          <cell r="AN1131">
            <v>0</v>
          </cell>
          <cell r="AO1131">
            <v>0</v>
          </cell>
          <cell r="AP1131">
            <v>0</v>
          </cell>
          <cell r="AQ1131">
            <v>0</v>
          </cell>
          <cell r="AR1131">
            <v>0</v>
          </cell>
          <cell r="AS1131">
            <v>0</v>
          </cell>
          <cell r="AT1131">
            <v>0</v>
          </cell>
          <cell r="AU1131">
            <v>0</v>
          </cell>
          <cell r="AV1131">
            <v>0</v>
          </cell>
          <cell r="AW1131">
            <v>0</v>
          </cell>
          <cell r="AX1131">
            <v>0</v>
          </cell>
          <cell r="AY1131">
            <v>0</v>
          </cell>
          <cell r="AZ1131">
            <v>0</v>
          </cell>
          <cell r="BA1131">
            <v>0</v>
          </cell>
          <cell r="BB1131">
            <v>0</v>
          </cell>
          <cell r="BC1131">
            <v>0</v>
          </cell>
          <cell r="BD1131">
            <v>0</v>
          </cell>
          <cell r="BE1131">
            <v>0</v>
          </cell>
          <cell r="BF1131">
            <v>0</v>
          </cell>
          <cell r="BG1131">
            <v>0</v>
          </cell>
          <cell r="BH1131">
            <v>0</v>
          </cell>
          <cell r="BI1131">
            <v>0</v>
          </cell>
          <cell r="BJ1131">
            <v>0</v>
          </cell>
          <cell r="BK1131">
            <v>0</v>
          </cell>
          <cell r="BL1131">
            <v>0</v>
          </cell>
          <cell r="BM1131">
            <v>0</v>
          </cell>
          <cell r="BN1131">
            <v>0</v>
          </cell>
          <cell r="BO1131">
            <v>0</v>
          </cell>
          <cell r="BP1131">
            <v>0</v>
          </cell>
          <cell r="BQ1131">
            <v>0</v>
          </cell>
          <cell r="BR1131">
            <v>0</v>
          </cell>
          <cell r="BS1131">
            <v>0</v>
          </cell>
          <cell r="BT1131">
            <v>0</v>
          </cell>
          <cell r="BU1131">
            <v>0</v>
          </cell>
          <cell r="BV1131">
            <v>0</v>
          </cell>
          <cell r="BW1131">
            <v>0</v>
          </cell>
          <cell r="BX1131">
            <v>0</v>
          </cell>
          <cell r="BY1131">
            <v>0</v>
          </cell>
          <cell r="BZ1131">
            <v>0</v>
          </cell>
          <cell r="CA1131">
            <v>0</v>
          </cell>
          <cell r="CB1131">
            <v>0</v>
          </cell>
          <cell r="CC1131">
            <v>0</v>
          </cell>
          <cell r="CD1131">
            <v>0</v>
          </cell>
          <cell r="CE1131">
            <v>0</v>
          </cell>
          <cell r="CF1131">
            <v>0</v>
          </cell>
          <cell r="CG1131">
            <v>0</v>
          </cell>
          <cell r="CH1131">
            <v>0</v>
          </cell>
          <cell r="CI1131">
            <v>0</v>
          </cell>
          <cell r="CJ1131">
            <v>0</v>
          </cell>
          <cell r="CK1131">
            <v>0</v>
          </cell>
          <cell r="CL1131">
            <v>0</v>
          </cell>
          <cell r="CM1131">
            <v>0</v>
          </cell>
          <cell r="CN1131">
            <v>0</v>
          </cell>
          <cell r="CO1131">
            <v>0</v>
          </cell>
          <cell r="CP1131">
            <v>0</v>
          </cell>
          <cell r="CQ1131">
            <v>0</v>
          </cell>
          <cell r="CR1131">
            <v>0</v>
          </cell>
          <cell r="CS1131">
            <v>0</v>
          </cell>
          <cell r="CT1131">
            <v>0</v>
          </cell>
          <cell r="CU1131">
            <v>0</v>
          </cell>
          <cell r="CV1131">
            <v>0</v>
          </cell>
          <cell r="CW1131">
            <v>0</v>
          </cell>
          <cell r="CX1131">
            <v>0</v>
          </cell>
          <cell r="CY1131">
            <v>0</v>
          </cell>
          <cell r="CZ1131">
            <v>0</v>
          </cell>
          <cell r="DA1131">
            <v>0</v>
          </cell>
          <cell r="DB1131">
            <v>0</v>
          </cell>
          <cell r="DC1131">
            <v>0</v>
          </cell>
          <cell r="DD1131">
            <v>0</v>
          </cell>
          <cell r="DE1131">
            <v>0</v>
          </cell>
          <cell r="DF1131">
            <v>0</v>
          </cell>
          <cell r="DG1131">
            <v>0</v>
          </cell>
          <cell r="DH1131">
            <v>0</v>
          </cell>
          <cell r="DI1131">
            <v>0</v>
          </cell>
          <cell r="DJ1131">
            <v>0</v>
          </cell>
          <cell r="DK1131">
            <v>0</v>
          </cell>
          <cell r="DL1131">
            <v>0</v>
          </cell>
          <cell r="DM1131">
            <v>0</v>
          </cell>
          <cell r="DN1131">
            <v>0</v>
          </cell>
          <cell r="DO1131">
            <v>0</v>
          </cell>
          <cell r="DP1131">
            <v>0</v>
          </cell>
          <cell r="DQ1131">
            <v>0</v>
          </cell>
          <cell r="DR1131">
            <v>0</v>
          </cell>
          <cell r="DS1131">
            <v>0</v>
          </cell>
          <cell r="DT1131">
            <v>0</v>
          </cell>
          <cell r="DU1131">
            <v>0</v>
          </cell>
          <cell r="DV1131">
            <v>0</v>
          </cell>
          <cell r="DW1131">
            <v>0</v>
          </cell>
          <cell r="DX1131">
            <v>0</v>
          </cell>
          <cell r="DY1131">
            <v>0</v>
          </cell>
          <cell r="DZ1131">
            <v>0</v>
          </cell>
          <cell r="EA1131">
            <v>0</v>
          </cell>
          <cell r="EB1131">
            <v>0</v>
          </cell>
          <cell r="EC1131">
            <v>0</v>
          </cell>
          <cell r="ED1131">
            <v>0</v>
          </cell>
          <cell r="EE1131">
            <v>0</v>
          </cell>
          <cell r="EF1131">
            <v>0</v>
          </cell>
          <cell r="EG1131">
            <v>0</v>
          </cell>
          <cell r="EH1131">
            <v>0</v>
          </cell>
          <cell r="EI1131">
            <v>0</v>
          </cell>
          <cell r="EJ1131">
            <v>0</v>
          </cell>
          <cell r="EK1131">
            <v>0</v>
          </cell>
          <cell r="EL1131">
            <v>0</v>
          </cell>
          <cell r="EM1131">
            <v>0</v>
          </cell>
          <cell r="EN1131">
            <v>0</v>
          </cell>
        </row>
        <row r="1132">
          <cell r="A1132">
            <v>0</v>
          </cell>
          <cell r="B1132">
            <v>0</v>
          </cell>
          <cell r="C1132">
            <v>0</v>
          </cell>
          <cell r="D1132">
            <v>0</v>
          </cell>
          <cell r="E1132">
            <v>0</v>
          </cell>
          <cell r="F1132">
            <v>0</v>
          </cell>
          <cell r="G1132">
            <v>0</v>
          </cell>
          <cell r="I1132">
            <v>0</v>
          </cell>
          <cell r="J1132">
            <v>0</v>
          </cell>
          <cell r="K1132">
            <v>0</v>
          </cell>
          <cell r="L1132">
            <v>0</v>
          </cell>
          <cell r="M1132">
            <v>0</v>
          </cell>
          <cell r="N1132">
            <v>0</v>
          </cell>
          <cell r="O1132">
            <v>0</v>
          </cell>
          <cell r="P1132">
            <v>0</v>
          </cell>
          <cell r="Q1132">
            <v>0</v>
          </cell>
          <cell r="R1132">
            <v>0</v>
          </cell>
          <cell r="S1132">
            <v>0</v>
          </cell>
          <cell r="T1132">
            <v>0</v>
          </cell>
          <cell r="U1132">
            <v>0</v>
          </cell>
          <cell r="V1132">
            <v>0</v>
          </cell>
          <cell r="W1132">
            <v>0</v>
          </cell>
          <cell r="X1132">
            <v>0</v>
          </cell>
          <cell r="Y1132">
            <v>0</v>
          </cell>
          <cell r="Z1132">
            <v>0</v>
          </cell>
          <cell r="AA1132">
            <v>0</v>
          </cell>
          <cell r="AB1132">
            <v>0</v>
          </cell>
          <cell r="AC1132">
            <v>0</v>
          </cell>
          <cell r="AD1132">
            <v>0</v>
          </cell>
          <cell r="AE1132">
            <v>0</v>
          </cell>
          <cell r="AF1132">
            <v>0</v>
          </cell>
          <cell r="AG1132">
            <v>0</v>
          </cell>
          <cell r="AH1132">
            <v>0</v>
          </cell>
          <cell r="AI1132">
            <v>0</v>
          </cell>
          <cell r="AJ1132">
            <v>0</v>
          </cell>
          <cell r="AK1132">
            <v>0</v>
          </cell>
          <cell r="AL1132">
            <v>0</v>
          </cell>
          <cell r="AM1132">
            <v>0</v>
          </cell>
          <cell r="AN1132">
            <v>0</v>
          </cell>
          <cell r="AO1132">
            <v>0</v>
          </cell>
          <cell r="AP1132">
            <v>0</v>
          </cell>
          <cell r="AQ1132">
            <v>0</v>
          </cell>
          <cell r="AR1132">
            <v>0</v>
          </cell>
          <cell r="AS1132">
            <v>0</v>
          </cell>
          <cell r="AT1132">
            <v>0</v>
          </cell>
          <cell r="AU1132">
            <v>0</v>
          </cell>
          <cell r="AV1132">
            <v>0</v>
          </cell>
          <cell r="AW1132">
            <v>0</v>
          </cell>
          <cell r="AX1132">
            <v>0</v>
          </cell>
          <cell r="AY1132">
            <v>0</v>
          </cell>
          <cell r="AZ1132">
            <v>0</v>
          </cell>
          <cell r="BA1132">
            <v>0</v>
          </cell>
          <cell r="BB1132">
            <v>0</v>
          </cell>
          <cell r="BC1132">
            <v>0</v>
          </cell>
          <cell r="BD1132">
            <v>0</v>
          </cell>
          <cell r="BE1132">
            <v>0</v>
          </cell>
          <cell r="BF1132">
            <v>0</v>
          </cell>
          <cell r="BG1132">
            <v>0</v>
          </cell>
          <cell r="BH1132">
            <v>0</v>
          </cell>
          <cell r="BI1132">
            <v>0</v>
          </cell>
          <cell r="BJ1132">
            <v>0</v>
          </cell>
          <cell r="BK1132">
            <v>0</v>
          </cell>
          <cell r="BL1132">
            <v>0</v>
          </cell>
          <cell r="BM1132">
            <v>0</v>
          </cell>
          <cell r="BN1132">
            <v>0</v>
          </cell>
          <cell r="BO1132">
            <v>0</v>
          </cell>
          <cell r="BP1132">
            <v>0</v>
          </cell>
          <cell r="BQ1132">
            <v>0</v>
          </cell>
          <cell r="BR1132">
            <v>0</v>
          </cell>
          <cell r="BS1132">
            <v>0</v>
          </cell>
          <cell r="BT1132">
            <v>0</v>
          </cell>
          <cell r="BU1132">
            <v>0</v>
          </cell>
          <cell r="BV1132">
            <v>0</v>
          </cell>
          <cell r="BW1132">
            <v>0</v>
          </cell>
          <cell r="BX1132">
            <v>0</v>
          </cell>
          <cell r="BY1132">
            <v>0</v>
          </cell>
          <cell r="BZ1132">
            <v>0</v>
          </cell>
          <cell r="CA1132">
            <v>0</v>
          </cell>
          <cell r="CB1132">
            <v>0</v>
          </cell>
          <cell r="CC1132">
            <v>0</v>
          </cell>
          <cell r="CD1132">
            <v>0</v>
          </cell>
          <cell r="CE1132">
            <v>0</v>
          </cell>
          <cell r="CF1132">
            <v>0</v>
          </cell>
          <cell r="CG1132">
            <v>0</v>
          </cell>
          <cell r="CH1132">
            <v>0</v>
          </cell>
          <cell r="CI1132">
            <v>0</v>
          </cell>
          <cell r="CJ1132">
            <v>0</v>
          </cell>
          <cell r="CK1132">
            <v>0</v>
          </cell>
          <cell r="CL1132">
            <v>0</v>
          </cell>
          <cell r="CM1132">
            <v>0</v>
          </cell>
          <cell r="CN1132">
            <v>0</v>
          </cell>
          <cell r="CO1132">
            <v>0</v>
          </cell>
          <cell r="CP1132">
            <v>0</v>
          </cell>
          <cell r="CQ1132">
            <v>0</v>
          </cell>
          <cell r="CR1132">
            <v>0</v>
          </cell>
          <cell r="CS1132">
            <v>0</v>
          </cell>
          <cell r="CT1132">
            <v>0</v>
          </cell>
          <cell r="CU1132">
            <v>0</v>
          </cell>
          <cell r="CV1132">
            <v>0</v>
          </cell>
          <cell r="CW1132">
            <v>0</v>
          </cell>
          <cell r="CX1132">
            <v>0</v>
          </cell>
          <cell r="CY1132">
            <v>0</v>
          </cell>
          <cell r="CZ1132">
            <v>0</v>
          </cell>
          <cell r="DA1132">
            <v>0</v>
          </cell>
          <cell r="DB1132">
            <v>0</v>
          </cell>
          <cell r="DC1132">
            <v>0</v>
          </cell>
          <cell r="DD1132">
            <v>0</v>
          </cell>
          <cell r="DE1132">
            <v>0</v>
          </cell>
          <cell r="DF1132">
            <v>0</v>
          </cell>
          <cell r="DG1132">
            <v>0</v>
          </cell>
          <cell r="DH1132">
            <v>0</v>
          </cell>
          <cell r="DI1132">
            <v>0</v>
          </cell>
          <cell r="DJ1132">
            <v>0</v>
          </cell>
          <cell r="DK1132">
            <v>0</v>
          </cell>
          <cell r="DL1132">
            <v>0</v>
          </cell>
          <cell r="DM1132">
            <v>0</v>
          </cell>
          <cell r="DN1132">
            <v>0</v>
          </cell>
          <cell r="DO1132">
            <v>0</v>
          </cell>
          <cell r="DP1132">
            <v>0</v>
          </cell>
          <cell r="DQ1132">
            <v>0</v>
          </cell>
          <cell r="DR1132">
            <v>0</v>
          </cell>
          <cell r="DS1132">
            <v>0</v>
          </cell>
          <cell r="DT1132">
            <v>0</v>
          </cell>
          <cell r="DU1132">
            <v>0</v>
          </cell>
          <cell r="DV1132">
            <v>0</v>
          </cell>
          <cell r="DW1132">
            <v>0</v>
          </cell>
          <cell r="DX1132">
            <v>0</v>
          </cell>
          <cell r="DY1132">
            <v>0</v>
          </cell>
          <cell r="DZ1132">
            <v>0</v>
          </cell>
          <cell r="EA1132">
            <v>0</v>
          </cell>
          <cell r="EB1132">
            <v>0</v>
          </cell>
          <cell r="EC1132">
            <v>0</v>
          </cell>
          <cell r="ED1132">
            <v>0</v>
          </cell>
          <cell r="EE1132">
            <v>0</v>
          </cell>
          <cell r="EF1132">
            <v>0</v>
          </cell>
          <cell r="EG1132">
            <v>0</v>
          </cell>
          <cell r="EH1132">
            <v>0</v>
          </cell>
          <cell r="EI1132">
            <v>0</v>
          </cell>
          <cell r="EJ1132">
            <v>0</v>
          </cell>
          <cell r="EK1132">
            <v>0</v>
          </cell>
          <cell r="EL1132">
            <v>0</v>
          </cell>
          <cell r="EM1132">
            <v>0</v>
          </cell>
          <cell r="EN1132">
            <v>0</v>
          </cell>
        </row>
        <row r="1133">
          <cell r="A1133">
            <v>0</v>
          </cell>
          <cell r="B1133">
            <v>0</v>
          </cell>
          <cell r="C1133">
            <v>0</v>
          </cell>
          <cell r="D1133">
            <v>0</v>
          </cell>
          <cell r="E1133">
            <v>0</v>
          </cell>
          <cell r="F1133">
            <v>0</v>
          </cell>
          <cell r="G1133">
            <v>0</v>
          </cell>
          <cell r="I1133">
            <v>0</v>
          </cell>
          <cell r="J1133">
            <v>0</v>
          </cell>
          <cell r="K1133">
            <v>0</v>
          </cell>
          <cell r="L1133">
            <v>0</v>
          </cell>
          <cell r="M1133">
            <v>0</v>
          </cell>
          <cell r="N1133">
            <v>0</v>
          </cell>
          <cell r="O1133">
            <v>0</v>
          </cell>
          <cell r="P1133">
            <v>0</v>
          </cell>
          <cell r="Q1133">
            <v>0</v>
          </cell>
          <cell r="R1133">
            <v>0</v>
          </cell>
          <cell r="S1133">
            <v>0</v>
          </cell>
          <cell r="T1133">
            <v>0</v>
          </cell>
          <cell r="U1133">
            <v>0</v>
          </cell>
          <cell r="V1133">
            <v>0</v>
          </cell>
          <cell r="W1133">
            <v>0</v>
          </cell>
          <cell r="X1133">
            <v>0</v>
          </cell>
          <cell r="Y1133">
            <v>0</v>
          </cell>
          <cell r="Z1133">
            <v>0</v>
          </cell>
          <cell r="AA1133">
            <v>0</v>
          </cell>
          <cell r="AB1133">
            <v>0</v>
          </cell>
          <cell r="AC1133">
            <v>0</v>
          </cell>
          <cell r="AD1133">
            <v>0</v>
          </cell>
          <cell r="AE1133">
            <v>0</v>
          </cell>
          <cell r="AF1133">
            <v>0</v>
          </cell>
          <cell r="AG1133">
            <v>0</v>
          </cell>
          <cell r="AH1133">
            <v>0</v>
          </cell>
          <cell r="AI1133">
            <v>0</v>
          </cell>
          <cell r="AJ1133">
            <v>0</v>
          </cell>
          <cell r="AK1133">
            <v>0</v>
          </cell>
          <cell r="AL1133">
            <v>0</v>
          </cell>
          <cell r="AM1133">
            <v>0</v>
          </cell>
          <cell r="AN1133">
            <v>0</v>
          </cell>
          <cell r="AO1133">
            <v>0</v>
          </cell>
          <cell r="AP1133">
            <v>0</v>
          </cell>
          <cell r="AQ1133">
            <v>0</v>
          </cell>
          <cell r="AR1133">
            <v>0</v>
          </cell>
          <cell r="AS1133">
            <v>0</v>
          </cell>
          <cell r="AT1133">
            <v>0</v>
          </cell>
          <cell r="AU1133">
            <v>0</v>
          </cell>
          <cell r="AV1133">
            <v>0</v>
          </cell>
          <cell r="AW1133">
            <v>0</v>
          </cell>
          <cell r="AX1133">
            <v>0</v>
          </cell>
          <cell r="AY1133">
            <v>0</v>
          </cell>
          <cell r="AZ1133">
            <v>0</v>
          </cell>
          <cell r="BA1133">
            <v>0</v>
          </cell>
          <cell r="BB1133">
            <v>0</v>
          </cell>
          <cell r="BC1133">
            <v>0</v>
          </cell>
          <cell r="BD1133">
            <v>0</v>
          </cell>
          <cell r="BE1133">
            <v>0</v>
          </cell>
          <cell r="BF1133">
            <v>0</v>
          </cell>
          <cell r="BG1133">
            <v>0</v>
          </cell>
          <cell r="BH1133">
            <v>0</v>
          </cell>
          <cell r="BI1133">
            <v>0</v>
          </cell>
          <cell r="BJ1133">
            <v>0</v>
          </cell>
          <cell r="BK1133">
            <v>0</v>
          </cell>
          <cell r="BL1133">
            <v>0</v>
          </cell>
          <cell r="BM1133">
            <v>0</v>
          </cell>
          <cell r="BN1133">
            <v>0</v>
          </cell>
          <cell r="BO1133">
            <v>0</v>
          </cell>
          <cell r="BP1133">
            <v>0</v>
          </cell>
          <cell r="BQ1133">
            <v>0</v>
          </cell>
          <cell r="BR1133">
            <v>0</v>
          </cell>
          <cell r="BS1133">
            <v>0</v>
          </cell>
          <cell r="BT1133">
            <v>0</v>
          </cell>
          <cell r="BU1133">
            <v>0</v>
          </cell>
          <cell r="BV1133">
            <v>0</v>
          </cell>
          <cell r="BW1133">
            <v>0</v>
          </cell>
          <cell r="BX1133">
            <v>0</v>
          </cell>
          <cell r="BY1133">
            <v>0</v>
          </cell>
          <cell r="BZ1133">
            <v>0</v>
          </cell>
          <cell r="CA1133">
            <v>0</v>
          </cell>
          <cell r="CB1133">
            <v>0</v>
          </cell>
          <cell r="CC1133">
            <v>0</v>
          </cell>
          <cell r="CD1133">
            <v>0</v>
          </cell>
          <cell r="CE1133">
            <v>0</v>
          </cell>
          <cell r="CF1133">
            <v>0</v>
          </cell>
          <cell r="CG1133">
            <v>0</v>
          </cell>
          <cell r="CH1133">
            <v>0</v>
          </cell>
          <cell r="CI1133">
            <v>0</v>
          </cell>
          <cell r="CJ1133">
            <v>0</v>
          </cell>
          <cell r="CK1133">
            <v>0</v>
          </cell>
          <cell r="CL1133">
            <v>0</v>
          </cell>
          <cell r="CM1133">
            <v>0</v>
          </cell>
          <cell r="CN1133">
            <v>0</v>
          </cell>
          <cell r="CO1133">
            <v>0</v>
          </cell>
          <cell r="CP1133">
            <v>0</v>
          </cell>
          <cell r="CQ1133">
            <v>0</v>
          </cell>
          <cell r="CR1133">
            <v>0</v>
          </cell>
          <cell r="CS1133">
            <v>0</v>
          </cell>
          <cell r="CT1133">
            <v>0</v>
          </cell>
          <cell r="CU1133">
            <v>0</v>
          </cell>
          <cell r="CV1133">
            <v>0</v>
          </cell>
          <cell r="CW1133">
            <v>0</v>
          </cell>
          <cell r="CX1133">
            <v>0</v>
          </cell>
          <cell r="CY1133">
            <v>0</v>
          </cell>
          <cell r="CZ1133">
            <v>0</v>
          </cell>
          <cell r="DA1133">
            <v>0</v>
          </cell>
          <cell r="DB1133">
            <v>0</v>
          </cell>
          <cell r="DC1133">
            <v>0</v>
          </cell>
          <cell r="DD1133">
            <v>0</v>
          </cell>
          <cell r="DE1133">
            <v>0</v>
          </cell>
          <cell r="DF1133">
            <v>0</v>
          </cell>
          <cell r="DG1133">
            <v>0</v>
          </cell>
          <cell r="DH1133">
            <v>0</v>
          </cell>
          <cell r="DI1133">
            <v>0</v>
          </cell>
          <cell r="DJ1133">
            <v>0</v>
          </cell>
          <cell r="DK1133">
            <v>0</v>
          </cell>
          <cell r="DL1133">
            <v>0</v>
          </cell>
          <cell r="DM1133">
            <v>0</v>
          </cell>
          <cell r="DN1133">
            <v>0</v>
          </cell>
          <cell r="DO1133">
            <v>0</v>
          </cell>
          <cell r="DP1133">
            <v>0</v>
          </cell>
          <cell r="DQ1133">
            <v>0</v>
          </cell>
          <cell r="DR1133">
            <v>0</v>
          </cell>
          <cell r="DS1133">
            <v>0</v>
          </cell>
          <cell r="DT1133">
            <v>0</v>
          </cell>
          <cell r="DU1133">
            <v>0</v>
          </cell>
          <cell r="DV1133">
            <v>0</v>
          </cell>
          <cell r="DW1133">
            <v>0</v>
          </cell>
          <cell r="DX1133">
            <v>0</v>
          </cell>
          <cell r="DY1133">
            <v>0</v>
          </cell>
          <cell r="DZ1133">
            <v>0</v>
          </cell>
          <cell r="EA1133">
            <v>0</v>
          </cell>
          <cell r="EB1133">
            <v>0</v>
          </cell>
          <cell r="EC1133">
            <v>0</v>
          </cell>
          <cell r="ED1133">
            <v>0</v>
          </cell>
          <cell r="EE1133">
            <v>0</v>
          </cell>
          <cell r="EF1133">
            <v>0</v>
          </cell>
          <cell r="EG1133">
            <v>0</v>
          </cell>
          <cell r="EH1133">
            <v>0</v>
          </cell>
          <cell r="EI1133">
            <v>0</v>
          </cell>
          <cell r="EJ1133">
            <v>0</v>
          </cell>
          <cell r="EK1133">
            <v>0</v>
          </cell>
          <cell r="EL1133">
            <v>0</v>
          </cell>
          <cell r="EM1133">
            <v>0</v>
          </cell>
          <cell r="EN1133">
            <v>0</v>
          </cell>
        </row>
        <row r="1134">
          <cell r="A1134">
            <v>0</v>
          </cell>
          <cell r="B1134">
            <v>0</v>
          </cell>
          <cell r="C1134">
            <v>0</v>
          </cell>
          <cell r="D1134">
            <v>0</v>
          </cell>
          <cell r="E1134">
            <v>0</v>
          </cell>
          <cell r="F1134">
            <v>0</v>
          </cell>
          <cell r="G1134">
            <v>0</v>
          </cell>
          <cell r="I1134">
            <v>0</v>
          </cell>
          <cell r="J1134">
            <v>0</v>
          </cell>
          <cell r="K1134">
            <v>0</v>
          </cell>
          <cell r="L1134">
            <v>0</v>
          </cell>
          <cell r="M1134">
            <v>0</v>
          </cell>
          <cell r="N1134">
            <v>0</v>
          </cell>
          <cell r="O1134">
            <v>0</v>
          </cell>
          <cell r="P1134">
            <v>0</v>
          </cell>
          <cell r="Q1134">
            <v>0</v>
          </cell>
          <cell r="R1134">
            <v>0</v>
          </cell>
          <cell r="S1134">
            <v>0</v>
          </cell>
          <cell r="T1134">
            <v>0</v>
          </cell>
          <cell r="U1134">
            <v>0</v>
          </cell>
          <cell r="V1134">
            <v>0</v>
          </cell>
          <cell r="W1134">
            <v>0</v>
          </cell>
          <cell r="X1134">
            <v>0</v>
          </cell>
          <cell r="Y1134">
            <v>0</v>
          </cell>
          <cell r="Z1134">
            <v>0</v>
          </cell>
          <cell r="AA1134">
            <v>0</v>
          </cell>
          <cell r="AB1134">
            <v>0</v>
          </cell>
          <cell r="AC1134">
            <v>0</v>
          </cell>
          <cell r="AD1134">
            <v>0</v>
          </cell>
          <cell r="AE1134">
            <v>0</v>
          </cell>
          <cell r="AF1134">
            <v>0</v>
          </cell>
          <cell r="AG1134">
            <v>0</v>
          </cell>
          <cell r="AH1134">
            <v>0</v>
          </cell>
          <cell r="AI1134">
            <v>0</v>
          </cell>
          <cell r="AJ1134">
            <v>0</v>
          </cell>
          <cell r="AK1134">
            <v>0</v>
          </cell>
          <cell r="AL1134">
            <v>0</v>
          </cell>
          <cell r="AM1134">
            <v>0</v>
          </cell>
          <cell r="AN1134">
            <v>0</v>
          </cell>
          <cell r="AO1134">
            <v>0</v>
          </cell>
          <cell r="AP1134">
            <v>0</v>
          </cell>
          <cell r="AQ1134">
            <v>0</v>
          </cell>
          <cell r="AR1134">
            <v>0</v>
          </cell>
          <cell r="AS1134">
            <v>0</v>
          </cell>
          <cell r="AT1134">
            <v>0</v>
          </cell>
          <cell r="AU1134">
            <v>0</v>
          </cell>
          <cell r="AV1134">
            <v>0</v>
          </cell>
          <cell r="AW1134">
            <v>0</v>
          </cell>
          <cell r="AX1134">
            <v>0</v>
          </cell>
          <cell r="AY1134">
            <v>0</v>
          </cell>
          <cell r="AZ1134">
            <v>0</v>
          </cell>
          <cell r="BA1134">
            <v>0</v>
          </cell>
          <cell r="BB1134">
            <v>0</v>
          </cell>
          <cell r="BC1134">
            <v>0</v>
          </cell>
          <cell r="BD1134">
            <v>0</v>
          </cell>
          <cell r="BE1134">
            <v>0</v>
          </cell>
          <cell r="BF1134">
            <v>0</v>
          </cell>
          <cell r="BG1134">
            <v>0</v>
          </cell>
          <cell r="BH1134">
            <v>0</v>
          </cell>
          <cell r="BI1134">
            <v>0</v>
          </cell>
          <cell r="BJ1134">
            <v>0</v>
          </cell>
          <cell r="BK1134">
            <v>0</v>
          </cell>
          <cell r="BL1134">
            <v>0</v>
          </cell>
          <cell r="BM1134">
            <v>0</v>
          </cell>
          <cell r="BN1134">
            <v>0</v>
          </cell>
          <cell r="BO1134">
            <v>0</v>
          </cell>
          <cell r="BP1134">
            <v>0</v>
          </cell>
          <cell r="BQ1134">
            <v>0</v>
          </cell>
          <cell r="BR1134">
            <v>0</v>
          </cell>
          <cell r="BS1134">
            <v>0</v>
          </cell>
          <cell r="BT1134">
            <v>0</v>
          </cell>
          <cell r="BU1134">
            <v>0</v>
          </cell>
          <cell r="BV1134">
            <v>0</v>
          </cell>
          <cell r="BW1134">
            <v>0</v>
          </cell>
          <cell r="BX1134">
            <v>0</v>
          </cell>
          <cell r="BY1134">
            <v>0</v>
          </cell>
          <cell r="BZ1134">
            <v>0</v>
          </cell>
          <cell r="CA1134">
            <v>0</v>
          </cell>
          <cell r="CB1134">
            <v>0</v>
          </cell>
          <cell r="CC1134">
            <v>0</v>
          </cell>
          <cell r="CD1134">
            <v>0</v>
          </cell>
          <cell r="CE1134">
            <v>0</v>
          </cell>
          <cell r="CF1134">
            <v>0</v>
          </cell>
          <cell r="CG1134">
            <v>0</v>
          </cell>
          <cell r="CH1134">
            <v>0</v>
          </cell>
          <cell r="CI1134">
            <v>0</v>
          </cell>
          <cell r="CJ1134">
            <v>0</v>
          </cell>
          <cell r="CK1134">
            <v>0</v>
          </cell>
          <cell r="CL1134">
            <v>0</v>
          </cell>
          <cell r="CM1134">
            <v>0</v>
          </cell>
          <cell r="CN1134">
            <v>0</v>
          </cell>
          <cell r="CO1134">
            <v>0</v>
          </cell>
          <cell r="CP1134">
            <v>0</v>
          </cell>
          <cell r="CQ1134">
            <v>0</v>
          </cell>
          <cell r="CR1134">
            <v>0</v>
          </cell>
          <cell r="CS1134">
            <v>0</v>
          </cell>
          <cell r="CT1134">
            <v>0</v>
          </cell>
          <cell r="CU1134">
            <v>0</v>
          </cell>
          <cell r="CV1134">
            <v>0</v>
          </cell>
          <cell r="CW1134">
            <v>0</v>
          </cell>
          <cell r="CX1134">
            <v>0</v>
          </cell>
          <cell r="CY1134">
            <v>0</v>
          </cell>
          <cell r="CZ1134">
            <v>0</v>
          </cell>
          <cell r="DA1134">
            <v>0</v>
          </cell>
          <cell r="DB1134">
            <v>0</v>
          </cell>
          <cell r="DC1134">
            <v>0</v>
          </cell>
          <cell r="DD1134">
            <v>0</v>
          </cell>
          <cell r="DE1134">
            <v>0</v>
          </cell>
          <cell r="DF1134">
            <v>0</v>
          </cell>
          <cell r="DG1134">
            <v>0</v>
          </cell>
          <cell r="DH1134">
            <v>0</v>
          </cell>
          <cell r="DI1134">
            <v>0</v>
          </cell>
          <cell r="DJ1134">
            <v>0</v>
          </cell>
          <cell r="DK1134">
            <v>0</v>
          </cell>
          <cell r="DL1134">
            <v>0</v>
          </cell>
          <cell r="DM1134">
            <v>0</v>
          </cell>
          <cell r="DN1134">
            <v>0</v>
          </cell>
          <cell r="DO1134">
            <v>0</v>
          </cell>
          <cell r="DP1134">
            <v>0</v>
          </cell>
          <cell r="DQ1134">
            <v>0</v>
          </cell>
          <cell r="DR1134">
            <v>0</v>
          </cell>
          <cell r="DS1134">
            <v>0</v>
          </cell>
          <cell r="DT1134">
            <v>0</v>
          </cell>
          <cell r="DU1134">
            <v>0</v>
          </cell>
          <cell r="DV1134">
            <v>0</v>
          </cell>
          <cell r="DW1134">
            <v>0</v>
          </cell>
          <cell r="DX1134">
            <v>0</v>
          </cell>
          <cell r="DY1134">
            <v>0</v>
          </cell>
          <cell r="DZ1134">
            <v>0</v>
          </cell>
          <cell r="EA1134">
            <v>0</v>
          </cell>
          <cell r="EB1134">
            <v>0</v>
          </cell>
          <cell r="EC1134">
            <v>0</v>
          </cell>
          <cell r="ED1134">
            <v>0</v>
          </cell>
          <cell r="EE1134">
            <v>0</v>
          </cell>
          <cell r="EF1134">
            <v>0</v>
          </cell>
          <cell r="EG1134">
            <v>0</v>
          </cell>
          <cell r="EH1134">
            <v>0</v>
          </cell>
          <cell r="EI1134">
            <v>0</v>
          </cell>
          <cell r="EJ1134">
            <v>0</v>
          </cell>
          <cell r="EK1134">
            <v>0</v>
          </cell>
          <cell r="EL1134">
            <v>0</v>
          </cell>
          <cell r="EM1134">
            <v>0</v>
          </cell>
          <cell r="EN1134">
            <v>0</v>
          </cell>
        </row>
        <row r="1135">
          <cell r="A1135">
            <v>0</v>
          </cell>
          <cell r="B1135">
            <v>0</v>
          </cell>
          <cell r="C1135">
            <v>0</v>
          </cell>
          <cell r="D1135">
            <v>0</v>
          </cell>
          <cell r="E1135">
            <v>0</v>
          </cell>
          <cell r="F1135">
            <v>0</v>
          </cell>
          <cell r="G1135">
            <v>0</v>
          </cell>
          <cell r="I1135">
            <v>0</v>
          </cell>
          <cell r="J1135">
            <v>0</v>
          </cell>
          <cell r="K1135">
            <v>0</v>
          </cell>
          <cell r="L1135">
            <v>0</v>
          </cell>
          <cell r="M1135">
            <v>0</v>
          </cell>
          <cell r="N1135">
            <v>0</v>
          </cell>
          <cell r="O1135">
            <v>0</v>
          </cell>
          <cell r="P1135">
            <v>0</v>
          </cell>
          <cell r="Q1135">
            <v>0</v>
          </cell>
          <cell r="R1135">
            <v>0</v>
          </cell>
          <cell r="S1135">
            <v>0</v>
          </cell>
          <cell r="T1135">
            <v>0</v>
          </cell>
          <cell r="U1135">
            <v>0</v>
          </cell>
          <cell r="V1135">
            <v>0</v>
          </cell>
          <cell r="W1135">
            <v>0</v>
          </cell>
          <cell r="X1135">
            <v>0</v>
          </cell>
          <cell r="Y1135">
            <v>0</v>
          </cell>
          <cell r="Z1135">
            <v>0</v>
          </cell>
          <cell r="AA1135">
            <v>0</v>
          </cell>
          <cell r="AB1135">
            <v>0</v>
          </cell>
          <cell r="AC1135">
            <v>0</v>
          </cell>
          <cell r="AD1135">
            <v>0</v>
          </cell>
          <cell r="AE1135">
            <v>0</v>
          </cell>
          <cell r="AF1135">
            <v>0</v>
          </cell>
          <cell r="AG1135">
            <v>0</v>
          </cell>
          <cell r="AH1135">
            <v>0</v>
          </cell>
          <cell r="AI1135">
            <v>0</v>
          </cell>
          <cell r="AJ1135">
            <v>0</v>
          </cell>
          <cell r="AK1135">
            <v>0</v>
          </cell>
          <cell r="AL1135">
            <v>0</v>
          </cell>
          <cell r="AM1135">
            <v>0</v>
          </cell>
          <cell r="AN1135">
            <v>0</v>
          </cell>
          <cell r="AO1135">
            <v>0</v>
          </cell>
          <cell r="AP1135">
            <v>0</v>
          </cell>
          <cell r="AQ1135">
            <v>0</v>
          </cell>
          <cell r="AR1135">
            <v>0</v>
          </cell>
          <cell r="AS1135">
            <v>0</v>
          </cell>
          <cell r="AT1135">
            <v>0</v>
          </cell>
          <cell r="AU1135">
            <v>0</v>
          </cell>
          <cell r="AV1135">
            <v>0</v>
          </cell>
          <cell r="AW1135">
            <v>0</v>
          </cell>
          <cell r="AX1135">
            <v>0</v>
          </cell>
          <cell r="AY1135">
            <v>0</v>
          </cell>
          <cell r="AZ1135">
            <v>0</v>
          </cell>
          <cell r="BA1135">
            <v>0</v>
          </cell>
          <cell r="BB1135">
            <v>0</v>
          </cell>
          <cell r="BC1135">
            <v>0</v>
          </cell>
          <cell r="BD1135">
            <v>0</v>
          </cell>
          <cell r="BE1135">
            <v>0</v>
          </cell>
          <cell r="BF1135">
            <v>0</v>
          </cell>
          <cell r="BG1135">
            <v>0</v>
          </cell>
          <cell r="BH1135">
            <v>0</v>
          </cell>
          <cell r="BI1135">
            <v>0</v>
          </cell>
          <cell r="BJ1135">
            <v>0</v>
          </cell>
          <cell r="BK1135">
            <v>0</v>
          </cell>
          <cell r="BL1135">
            <v>0</v>
          </cell>
          <cell r="BM1135">
            <v>0</v>
          </cell>
          <cell r="BN1135">
            <v>0</v>
          </cell>
          <cell r="BO1135">
            <v>0</v>
          </cell>
          <cell r="BP1135">
            <v>0</v>
          </cell>
          <cell r="BQ1135">
            <v>0</v>
          </cell>
          <cell r="BR1135">
            <v>0</v>
          </cell>
          <cell r="BS1135">
            <v>0</v>
          </cell>
          <cell r="BT1135">
            <v>0</v>
          </cell>
          <cell r="BU1135">
            <v>0</v>
          </cell>
          <cell r="BV1135">
            <v>0</v>
          </cell>
          <cell r="BW1135">
            <v>0</v>
          </cell>
          <cell r="BX1135">
            <v>0</v>
          </cell>
          <cell r="BY1135">
            <v>0</v>
          </cell>
          <cell r="BZ1135">
            <v>0</v>
          </cell>
          <cell r="CA1135">
            <v>0</v>
          </cell>
          <cell r="CB1135">
            <v>0</v>
          </cell>
          <cell r="CC1135">
            <v>0</v>
          </cell>
          <cell r="CD1135">
            <v>0</v>
          </cell>
          <cell r="CE1135">
            <v>0</v>
          </cell>
          <cell r="CF1135">
            <v>0</v>
          </cell>
          <cell r="CG1135">
            <v>0</v>
          </cell>
          <cell r="CH1135">
            <v>0</v>
          </cell>
          <cell r="CI1135">
            <v>0</v>
          </cell>
          <cell r="CJ1135">
            <v>0</v>
          </cell>
          <cell r="CK1135">
            <v>0</v>
          </cell>
          <cell r="CL1135">
            <v>0</v>
          </cell>
          <cell r="CM1135">
            <v>0</v>
          </cell>
          <cell r="CN1135">
            <v>0</v>
          </cell>
          <cell r="CO1135">
            <v>0</v>
          </cell>
          <cell r="CP1135">
            <v>0</v>
          </cell>
          <cell r="CQ1135">
            <v>0</v>
          </cell>
          <cell r="CR1135">
            <v>0</v>
          </cell>
          <cell r="CS1135">
            <v>0</v>
          </cell>
          <cell r="CT1135">
            <v>0</v>
          </cell>
          <cell r="CU1135">
            <v>0</v>
          </cell>
          <cell r="CV1135">
            <v>0</v>
          </cell>
          <cell r="CW1135">
            <v>0</v>
          </cell>
          <cell r="CX1135">
            <v>0</v>
          </cell>
          <cell r="CY1135">
            <v>0</v>
          </cell>
          <cell r="CZ1135">
            <v>0</v>
          </cell>
          <cell r="DA1135">
            <v>0</v>
          </cell>
          <cell r="DB1135">
            <v>0</v>
          </cell>
          <cell r="DC1135">
            <v>0</v>
          </cell>
          <cell r="DD1135">
            <v>0</v>
          </cell>
          <cell r="DE1135">
            <v>0</v>
          </cell>
          <cell r="DF1135">
            <v>0</v>
          </cell>
          <cell r="DG1135">
            <v>0</v>
          </cell>
          <cell r="DH1135">
            <v>0</v>
          </cell>
          <cell r="DI1135">
            <v>0</v>
          </cell>
          <cell r="DJ1135">
            <v>0</v>
          </cell>
          <cell r="DK1135">
            <v>0</v>
          </cell>
          <cell r="DL1135">
            <v>0</v>
          </cell>
          <cell r="DM1135">
            <v>0</v>
          </cell>
          <cell r="DN1135">
            <v>0</v>
          </cell>
          <cell r="DO1135">
            <v>0</v>
          </cell>
          <cell r="DP1135">
            <v>0</v>
          </cell>
          <cell r="DQ1135">
            <v>0</v>
          </cell>
          <cell r="DR1135">
            <v>0</v>
          </cell>
          <cell r="DS1135">
            <v>0</v>
          </cell>
          <cell r="DT1135">
            <v>0</v>
          </cell>
          <cell r="DU1135">
            <v>0</v>
          </cell>
          <cell r="DV1135">
            <v>0</v>
          </cell>
          <cell r="DW1135">
            <v>0</v>
          </cell>
          <cell r="DX1135">
            <v>0</v>
          </cell>
          <cell r="DY1135">
            <v>0</v>
          </cell>
          <cell r="DZ1135">
            <v>0</v>
          </cell>
          <cell r="EA1135">
            <v>0</v>
          </cell>
          <cell r="EB1135">
            <v>0</v>
          </cell>
          <cell r="EC1135">
            <v>0</v>
          </cell>
          <cell r="ED1135">
            <v>0</v>
          </cell>
          <cell r="EE1135">
            <v>0</v>
          </cell>
          <cell r="EF1135">
            <v>0</v>
          </cell>
          <cell r="EG1135">
            <v>0</v>
          </cell>
          <cell r="EH1135">
            <v>0</v>
          </cell>
          <cell r="EI1135">
            <v>0</v>
          </cell>
          <cell r="EJ1135">
            <v>0</v>
          </cell>
          <cell r="EK1135">
            <v>0</v>
          </cell>
          <cell r="EL1135">
            <v>0</v>
          </cell>
          <cell r="EM1135">
            <v>0</v>
          </cell>
          <cell r="EN1135">
            <v>0</v>
          </cell>
        </row>
        <row r="1136">
          <cell r="A1136">
            <v>0</v>
          </cell>
          <cell r="B1136">
            <v>0</v>
          </cell>
          <cell r="C1136">
            <v>0</v>
          </cell>
          <cell r="D1136">
            <v>0</v>
          </cell>
          <cell r="E1136">
            <v>0</v>
          </cell>
          <cell r="F1136">
            <v>0</v>
          </cell>
          <cell r="G1136">
            <v>0</v>
          </cell>
          <cell r="I1136">
            <v>0</v>
          </cell>
          <cell r="J1136">
            <v>0</v>
          </cell>
          <cell r="K1136">
            <v>0</v>
          </cell>
          <cell r="L1136">
            <v>0</v>
          </cell>
          <cell r="M1136">
            <v>0</v>
          </cell>
          <cell r="N1136">
            <v>0</v>
          </cell>
          <cell r="O1136">
            <v>0</v>
          </cell>
          <cell r="P1136">
            <v>0</v>
          </cell>
          <cell r="Q1136">
            <v>0</v>
          </cell>
          <cell r="R1136">
            <v>0</v>
          </cell>
          <cell r="S1136">
            <v>0</v>
          </cell>
          <cell r="T1136">
            <v>0</v>
          </cell>
          <cell r="U1136">
            <v>0</v>
          </cell>
          <cell r="V1136">
            <v>0</v>
          </cell>
          <cell r="W1136">
            <v>0</v>
          </cell>
          <cell r="X1136">
            <v>0</v>
          </cell>
          <cell r="Y1136">
            <v>0</v>
          </cell>
          <cell r="Z1136">
            <v>0</v>
          </cell>
          <cell r="AA1136">
            <v>0</v>
          </cell>
          <cell r="AB1136">
            <v>0</v>
          </cell>
          <cell r="AC1136">
            <v>0</v>
          </cell>
          <cell r="AD1136">
            <v>0</v>
          </cell>
          <cell r="AE1136">
            <v>0</v>
          </cell>
          <cell r="AF1136">
            <v>0</v>
          </cell>
          <cell r="AG1136">
            <v>0</v>
          </cell>
          <cell r="AH1136">
            <v>0</v>
          </cell>
          <cell r="AI1136">
            <v>0</v>
          </cell>
          <cell r="AJ1136">
            <v>0</v>
          </cell>
          <cell r="AK1136">
            <v>0</v>
          </cell>
          <cell r="AL1136">
            <v>0</v>
          </cell>
          <cell r="AM1136">
            <v>0</v>
          </cell>
          <cell r="AN1136">
            <v>0</v>
          </cell>
          <cell r="AO1136">
            <v>0</v>
          </cell>
          <cell r="AP1136">
            <v>0</v>
          </cell>
          <cell r="AQ1136">
            <v>0</v>
          </cell>
          <cell r="AR1136">
            <v>0</v>
          </cell>
          <cell r="AS1136">
            <v>0</v>
          </cell>
          <cell r="AT1136">
            <v>0</v>
          </cell>
          <cell r="AU1136">
            <v>0</v>
          </cell>
          <cell r="AV1136">
            <v>0</v>
          </cell>
          <cell r="AW1136">
            <v>0</v>
          </cell>
          <cell r="AX1136">
            <v>0</v>
          </cell>
          <cell r="AY1136">
            <v>0</v>
          </cell>
          <cell r="AZ1136">
            <v>0</v>
          </cell>
          <cell r="BA1136">
            <v>0</v>
          </cell>
          <cell r="BB1136">
            <v>0</v>
          </cell>
          <cell r="BC1136">
            <v>0</v>
          </cell>
          <cell r="BD1136">
            <v>0</v>
          </cell>
          <cell r="BE1136">
            <v>0</v>
          </cell>
          <cell r="BF1136">
            <v>0</v>
          </cell>
          <cell r="BG1136">
            <v>0</v>
          </cell>
          <cell r="BH1136">
            <v>0</v>
          </cell>
          <cell r="BI1136">
            <v>0</v>
          </cell>
          <cell r="BJ1136">
            <v>0</v>
          </cell>
          <cell r="BK1136">
            <v>0</v>
          </cell>
          <cell r="BL1136">
            <v>0</v>
          </cell>
          <cell r="BM1136">
            <v>0</v>
          </cell>
          <cell r="BN1136">
            <v>0</v>
          </cell>
          <cell r="BO1136">
            <v>0</v>
          </cell>
          <cell r="BP1136">
            <v>0</v>
          </cell>
          <cell r="BQ1136">
            <v>0</v>
          </cell>
          <cell r="BR1136">
            <v>0</v>
          </cell>
          <cell r="BS1136">
            <v>0</v>
          </cell>
          <cell r="BT1136">
            <v>0</v>
          </cell>
          <cell r="BU1136">
            <v>0</v>
          </cell>
          <cell r="BV1136">
            <v>0</v>
          </cell>
          <cell r="BW1136">
            <v>0</v>
          </cell>
          <cell r="BX1136">
            <v>0</v>
          </cell>
          <cell r="BY1136">
            <v>0</v>
          </cell>
          <cell r="BZ1136">
            <v>0</v>
          </cell>
          <cell r="CA1136">
            <v>0</v>
          </cell>
          <cell r="CB1136">
            <v>0</v>
          </cell>
          <cell r="CC1136">
            <v>0</v>
          </cell>
          <cell r="CD1136">
            <v>0</v>
          </cell>
          <cell r="CE1136">
            <v>0</v>
          </cell>
          <cell r="CF1136">
            <v>0</v>
          </cell>
          <cell r="CG1136">
            <v>0</v>
          </cell>
          <cell r="CH1136">
            <v>0</v>
          </cell>
          <cell r="CI1136">
            <v>0</v>
          </cell>
          <cell r="CJ1136">
            <v>0</v>
          </cell>
          <cell r="CK1136">
            <v>0</v>
          </cell>
          <cell r="CL1136">
            <v>0</v>
          </cell>
          <cell r="CM1136">
            <v>0</v>
          </cell>
          <cell r="CN1136">
            <v>0</v>
          </cell>
          <cell r="CO1136">
            <v>0</v>
          </cell>
          <cell r="CP1136">
            <v>0</v>
          </cell>
          <cell r="CQ1136">
            <v>0</v>
          </cell>
          <cell r="CR1136">
            <v>0</v>
          </cell>
          <cell r="CS1136">
            <v>0</v>
          </cell>
          <cell r="CT1136">
            <v>0</v>
          </cell>
          <cell r="CU1136">
            <v>0</v>
          </cell>
          <cell r="CV1136">
            <v>0</v>
          </cell>
          <cell r="CW1136">
            <v>0</v>
          </cell>
          <cell r="CX1136">
            <v>0</v>
          </cell>
          <cell r="CY1136">
            <v>0</v>
          </cell>
          <cell r="CZ1136">
            <v>0</v>
          </cell>
          <cell r="DA1136">
            <v>0</v>
          </cell>
          <cell r="DB1136">
            <v>0</v>
          </cell>
          <cell r="DC1136">
            <v>0</v>
          </cell>
          <cell r="DD1136">
            <v>0</v>
          </cell>
          <cell r="DE1136">
            <v>0</v>
          </cell>
          <cell r="DF1136">
            <v>0</v>
          </cell>
          <cell r="DG1136">
            <v>0</v>
          </cell>
          <cell r="DH1136">
            <v>0</v>
          </cell>
          <cell r="DI1136">
            <v>0</v>
          </cell>
          <cell r="DJ1136">
            <v>0</v>
          </cell>
          <cell r="DK1136">
            <v>0</v>
          </cell>
          <cell r="DL1136">
            <v>0</v>
          </cell>
          <cell r="DM1136">
            <v>0</v>
          </cell>
          <cell r="DN1136">
            <v>0</v>
          </cell>
          <cell r="DO1136">
            <v>0</v>
          </cell>
          <cell r="DP1136">
            <v>0</v>
          </cell>
          <cell r="DQ1136">
            <v>0</v>
          </cell>
          <cell r="DR1136">
            <v>0</v>
          </cell>
          <cell r="DS1136">
            <v>0</v>
          </cell>
          <cell r="DT1136">
            <v>0</v>
          </cell>
          <cell r="DU1136">
            <v>0</v>
          </cell>
          <cell r="DV1136">
            <v>0</v>
          </cell>
          <cell r="DW1136">
            <v>0</v>
          </cell>
          <cell r="DX1136">
            <v>0</v>
          </cell>
          <cell r="DY1136">
            <v>0</v>
          </cell>
          <cell r="DZ1136">
            <v>0</v>
          </cell>
          <cell r="EA1136">
            <v>0</v>
          </cell>
          <cell r="EB1136">
            <v>0</v>
          </cell>
          <cell r="EC1136">
            <v>0</v>
          </cell>
          <cell r="ED1136">
            <v>0</v>
          </cell>
          <cell r="EE1136">
            <v>0</v>
          </cell>
          <cell r="EF1136">
            <v>0</v>
          </cell>
          <cell r="EG1136">
            <v>0</v>
          </cell>
          <cell r="EH1136">
            <v>0</v>
          </cell>
          <cell r="EI1136">
            <v>0</v>
          </cell>
          <cell r="EJ1136">
            <v>0</v>
          </cell>
          <cell r="EK1136">
            <v>0</v>
          </cell>
          <cell r="EL1136">
            <v>0</v>
          </cell>
          <cell r="EM1136">
            <v>0</v>
          </cell>
          <cell r="EN1136">
            <v>0</v>
          </cell>
        </row>
        <row r="1137">
          <cell r="A1137">
            <v>0</v>
          </cell>
          <cell r="B1137">
            <v>0</v>
          </cell>
          <cell r="C1137">
            <v>0</v>
          </cell>
          <cell r="D1137">
            <v>0</v>
          </cell>
          <cell r="E1137">
            <v>0</v>
          </cell>
          <cell r="F1137">
            <v>0</v>
          </cell>
          <cell r="G1137">
            <v>0</v>
          </cell>
          <cell r="I1137">
            <v>0</v>
          </cell>
          <cell r="J1137">
            <v>0</v>
          </cell>
          <cell r="K1137">
            <v>0</v>
          </cell>
          <cell r="L1137">
            <v>0</v>
          </cell>
          <cell r="M1137">
            <v>0</v>
          </cell>
          <cell r="N1137">
            <v>0</v>
          </cell>
          <cell r="O1137">
            <v>0</v>
          </cell>
          <cell r="P1137">
            <v>0</v>
          </cell>
          <cell r="Q1137">
            <v>0</v>
          </cell>
          <cell r="R1137">
            <v>0</v>
          </cell>
          <cell r="S1137">
            <v>0</v>
          </cell>
          <cell r="T1137">
            <v>0</v>
          </cell>
          <cell r="U1137">
            <v>0</v>
          </cell>
          <cell r="V1137">
            <v>0</v>
          </cell>
          <cell r="W1137">
            <v>0</v>
          </cell>
          <cell r="X1137">
            <v>0</v>
          </cell>
          <cell r="Y1137">
            <v>0</v>
          </cell>
          <cell r="Z1137">
            <v>0</v>
          </cell>
          <cell r="AA1137">
            <v>0</v>
          </cell>
          <cell r="AB1137">
            <v>0</v>
          </cell>
          <cell r="AC1137">
            <v>0</v>
          </cell>
          <cell r="AD1137">
            <v>0</v>
          </cell>
          <cell r="AE1137">
            <v>0</v>
          </cell>
          <cell r="AF1137">
            <v>0</v>
          </cell>
          <cell r="AG1137">
            <v>0</v>
          </cell>
          <cell r="AH1137">
            <v>0</v>
          </cell>
          <cell r="AI1137">
            <v>0</v>
          </cell>
          <cell r="AJ1137">
            <v>0</v>
          </cell>
          <cell r="AK1137">
            <v>0</v>
          </cell>
          <cell r="AL1137">
            <v>0</v>
          </cell>
          <cell r="AM1137">
            <v>0</v>
          </cell>
          <cell r="AN1137">
            <v>0</v>
          </cell>
          <cell r="AO1137">
            <v>0</v>
          </cell>
          <cell r="AP1137">
            <v>0</v>
          </cell>
          <cell r="AQ1137">
            <v>0</v>
          </cell>
          <cell r="AR1137">
            <v>0</v>
          </cell>
          <cell r="AS1137">
            <v>0</v>
          </cell>
          <cell r="AT1137">
            <v>0</v>
          </cell>
          <cell r="AU1137">
            <v>0</v>
          </cell>
          <cell r="AV1137">
            <v>0</v>
          </cell>
          <cell r="AW1137">
            <v>0</v>
          </cell>
          <cell r="AX1137">
            <v>0</v>
          </cell>
          <cell r="AY1137">
            <v>0</v>
          </cell>
          <cell r="AZ1137">
            <v>0</v>
          </cell>
          <cell r="BA1137">
            <v>0</v>
          </cell>
          <cell r="BB1137">
            <v>0</v>
          </cell>
          <cell r="BC1137">
            <v>0</v>
          </cell>
          <cell r="BD1137">
            <v>0</v>
          </cell>
          <cell r="BE1137">
            <v>0</v>
          </cell>
          <cell r="BF1137">
            <v>0</v>
          </cell>
          <cell r="BG1137">
            <v>0</v>
          </cell>
          <cell r="BH1137">
            <v>0</v>
          </cell>
          <cell r="BI1137">
            <v>0</v>
          </cell>
          <cell r="BJ1137">
            <v>0</v>
          </cell>
          <cell r="BK1137">
            <v>0</v>
          </cell>
          <cell r="BL1137">
            <v>0</v>
          </cell>
          <cell r="BM1137">
            <v>0</v>
          </cell>
          <cell r="BN1137">
            <v>0</v>
          </cell>
          <cell r="BO1137">
            <v>0</v>
          </cell>
          <cell r="BP1137">
            <v>0</v>
          </cell>
          <cell r="BQ1137">
            <v>0</v>
          </cell>
          <cell r="BR1137">
            <v>0</v>
          </cell>
          <cell r="BS1137">
            <v>0</v>
          </cell>
          <cell r="BT1137">
            <v>0</v>
          </cell>
          <cell r="BU1137">
            <v>0</v>
          </cell>
          <cell r="BV1137">
            <v>0</v>
          </cell>
          <cell r="BW1137">
            <v>0</v>
          </cell>
          <cell r="BX1137">
            <v>0</v>
          </cell>
          <cell r="BY1137">
            <v>0</v>
          </cell>
          <cell r="BZ1137">
            <v>0</v>
          </cell>
          <cell r="CA1137">
            <v>0</v>
          </cell>
          <cell r="CB1137">
            <v>0</v>
          </cell>
          <cell r="CC1137">
            <v>0</v>
          </cell>
          <cell r="CD1137">
            <v>0</v>
          </cell>
          <cell r="CE1137">
            <v>0</v>
          </cell>
          <cell r="CF1137">
            <v>0</v>
          </cell>
          <cell r="CG1137">
            <v>0</v>
          </cell>
          <cell r="CH1137">
            <v>0</v>
          </cell>
          <cell r="CI1137">
            <v>0</v>
          </cell>
          <cell r="CJ1137">
            <v>0</v>
          </cell>
          <cell r="CK1137">
            <v>0</v>
          </cell>
          <cell r="CL1137">
            <v>0</v>
          </cell>
          <cell r="CM1137">
            <v>0</v>
          </cell>
          <cell r="CN1137">
            <v>0</v>
          </cell>
          <cell r="CO1137">
            <v>0</v>
          </cell>
          <cell r="CP1137">
            <v>0</v>
          </cell>
          <cell r="CQ1137">
            <v>0</v>
          </cell>
          <cell r="CR1137">
            <v>0</v>
          </cell>
          <cell r="CS1137">
            <v>0</v>
          </cell>
          <cell r="CT1137">
            <v>0</v>
          </cell>
          <cell r="CU1137">
            <v>0</v>
          </cell>
          <cell r="CV1137">
            <v>0</v>
          </cell>
          <cell r="CW1137">
            <v>0</v>
          </cell>
          <cell r="CX1137">
            <v>0</v>
          </cell>
          <cell r="CY1137">
            <v>0</v>
          </cell>
          <cell r="CZ1137">
            <v>0</v>
          </cell>
          <cell r="DA1137">
            <v>0</v>
          </cell>
          <cell r="DB1137">
            <v>0</v>
          </cell>
          <cell r="DC1137">
            <v>0</v>
          </cell>
          <cell r="DD1137">
            <v>0</v>
          </cell>
          <cell r="DE1137">
            <v>0</v>
          </cell>
          <cell r="DF1137">
            <v>0</v>
          </cell>
          <cell r="DG1137">
            <v>0</v>
          </cell>
          <cell r="DH1137">
            <v>0</v>
          </cell>
          <cell r="DI1137">
            <v>0</v>
          </cell>
          <cell r="DJ1137">
            <v>0</v>
          </cell>
          <cell r="DK1137">
            <v>0</v>
          </cell>
          <cell r="DL1137">
            <v>0</v>
          </cell>
          <cell r="DM1137">
            <v>0</v>
          </cell>
          <cell r="DN1137">
            <v>0</v>
          </cell>
          <cell r="DO1137">
            <v>0</v>
          </cell>
          <cell r="DP1137">
            <v>0</v>
          </cell>
          <cell r="DQ1137">
            <v>0</v>
          </cell>
          <cell r="DR1137">
            <v>0</v>
          </cell>
          <cell r="DS1137">
            <v>0</v>
          </cell>
          <cell r="DT1137">
            <v>0</v>
          </cell>
          <cell r="DU1137">
            <v>0</v>
          </cell>
          <cell r="DV1137">
            <v>0</v>
          </cell>
          <cell r="DW1137">
            <v>0</v>
          </cell>
          <cell r="DX1137">
            <v>0</v>
          </cell>
          <cell r="DY1137">
            <v>0</v>
          </cell>
          <cell r="DZ1137">
            <v>0</v>
          </cell>
          <cell r="EA1137">
            <v>0</v>
          </cell>
          <cell r="EB1137">
            <v>0</v>
          </cell>
          <cell r="EC1137">
            <v>0</v>
          </cell>
          <cell r="ED1137">
            <v>0</v>
          </cell>
          <cell r="EE1137">
            <v>0</v>
          </cell>
          <cell r="EF1137">
            <v>0</v>
          </cell>
          <cell r="EG1137">
            <v>0</v>
          </cell>
          <cell r="EH1137">
            <v>0</v>
          </cell>
          <cell r="EI1137">
            <v>0</v>
          </cell>
          <cell r="EJ1137">
            <v>0</v>
          </cell>
          <cell r="EK1137">
            <v>0</v>
          </cell>
          <cell r="EL1137">
            <v>0</v>
          </cell>
          <cell r="EM1137">
            <v>0</v>
          </cell>
          <cell r="EN1137">
            <v>0</v>
          </cell>
        </row>
        <row r="1138">
          <cell r="A1138">
            <v>0</v>
          </cell>
          <cell r="B1138">
            <v>0</v>
          </cell>
          <cell r="C1138">
            <v>0</v>
          </cell>
          <cell r="D1138">
            <v>0</v>
          </cell>
          <cell r="E1138">
            <v>0</v>
          </cell>
          <cell r="F1138">
            <v>0</v>
          </cell>
          <cell r="G1138">
            <v>0</v>
          </cell>
          <cell r="I1138">
            <v>0</v>
          </cell>
          <cell r="J1138">
            <v>0</v>
          </cell>
          <cell r="K1138">
            <v>0</v>
          </cell>
          <cell r="L1138">
            <v>0</v>
          </cell>
          <cell r="M1138">
            <v>0</v>
          </cell>
          <cell r="N1138">
            <v>0</v>
          </cell>
          <cell r="O1138">
            <v>0</v>
          </cell>
          <cell r="P1138">
            <v>0</v>
          </cell>
          <cell r="Q1138">
            <v>0</v>
          </cell>
          <cell r="R1138">
            <v>0</v>
          </cell>
          <cell r="S1138">
            <v>0</v>
          </cell>
          <cell r="T1138">
            <v>0</v>
          </cell>
          <cell r="U1138">
            <v>0</v>
          </cell>
          <cell r="V1138">
            <v>0</v>
          </cell>
          <cell r="W1138">
            <v>0</v>
          </cell>
          <cell r="X1138">
            <v>0</v>
          </cell>
          <cell r="Y1138">
            <v>0</v>
          </cell>
          <cell r="Z1138">
            <v>0</v>
          </cell>
          <cell r="AA1138">
            <v>0</v>
          </cell>
          <cell r="AB1138">
            <v>0</v>
          </cell>
          <cell r="AC1138">
            <v>0</v>
          </cell>
          <cell r="AD1138">
            <v>0</v>
          </cell>
          <cell r="AE1138">
            <v>0</v>
          </cell>
          <cell r="AF1138">
            <v>0</v>
          </cell>
          <cell r="AG1138">
            <v>0</v>
          </cell>
          <cell r="AH1138">
            <v>0</v>
          </cell>
          <cell r="AI1138">
            <v>0</v>
          </cell>
          <cell r="AJ1138">
            <v>0</v>
          </cell>
          <cell r="AK1138">
            <v>0</v>
          </cell>
          <cell r="AL1138">
            <v>0</v>
          </cell>
          <cell r="AM1138">
            <v>0</v>
          </cell>
          <cell r="AN1138">
            <v>0</v>
          </cell>
          <cell r="AO1138">
            <v>0</v>
          </cell>
          <cell r="AP1138">
            <v>0</v>
          </cell>
          <cell r="AQ1138">
            <v>0</v>
          </cell>
          <cell r="AR1138">
            <v>0</v>
          </cell>
          <cell r="AS1138">
            <v>0</v>
          </cell>
          <cell r="AT1138">
            <v>0</v>
          </cell>
          <cell r="AU1138">
            <v>0</v>
          </cell>
          <cell r="AV1138">
            <v>0</v>
          </cell>
          <cell r="AW1138">
            <v>0</v>
          </cell>
          <cell r="AX1138">
            <v>0</v>
          </cell>
          <cell r="AY1138">
            <v>0</v>
          </cell>
          <cell r="AZ1138">
            <v>0</v>
          </cell>
          <cell r="BA1138">
            <v>0</v>
          </cell>
          <cell r="BB1138">
            <v>0</v>
          </cell>
          <cell r="BC1138">
            <v>0</v>
          </cell>
          <cell r="BD1138">
            <v>0</v>
          </cell>
          <cell r="BE1138">
            <v>0</v>
          </cell>
          <cell r="BF1138">
            <v>0</v>
          </cell>
          <cell r="BG1138">
            <v>0</v>
          </cell>
          <cell r="BH1138">
            <v>0</v>
          </cell>
          <cell r="BI1138">
            <v>0</v>
          </cell>
          <cell r="BJ1138">
            <v>0</v>
          </cell>
          <cell r="BK1138">
            <v>0</v>
          </cell>
          <cell r="BL1138">
            <v>0</v>
          </cell>
          <cell r="BM1138">
            <v>0</v>
          </cell>
          <cell r="BN1138">
            <v>0</v>
          </cell>
          <cell r="BO1138">
            <v>0</v>
          </cell>
          <cell r="BP1138">
            <v>0</v>
          </cell>
          <cell r="BQ1138">
            <v>0</v>
          </cell>
          <cell r="BR1138">
            <v>0</v>
          </cell>
          <cell r="BS1138">
            <v>0</v>
          </cell>
          <cell r="BT1138">
            <v>0</v>
          </cell>
          <cell r="BU1138">
            <v>0</v>
          </cell>
          <cell r="BV1138">
            <v>0</v>
          </cell>
          <cell r="BW1138">
            <v>0</v>
          </cell>
          <cell r="BX1138">
            <v>0</v>
          </cell>
          <cell r="BY1138">
            <v>0</v>
          </cell>
          <cell r="BZ1138">
            <v>0</v>
          </cell>
          <cell r="CA1138">
            <v>0</v>
          </cell>
          <cell r="CB1138">
            <v>0</v>
          </cell>
          <cell r="CC1138">
            <v>0</v>
          </cell>
          <cell r="CD1138">
            <v>0</v>
          </cell>
          <cell r="CE1138">
            <v>0</v>
          </cell>
          <cell r="CF1138">
            <v>0</v>
          </cell>
          <cell r="CG1138">
            <v>0</v>
          </cell>
          <cell r="CH1138">
            <v>0</v>
          </cell>
          <cell r="CI1138">
            <v>0</v>
          </cell>
          <cell r="CJ1138">
            <v>0</v>
          </cell>
          <cell r="CK1138">
            <v>0</v>
          </cell>
          <cell r="CL1138">
            <v>0</v>
          </cell>
          <cell r="CM1138">
            <v>0</v>
          </cell>
          <cell r="CN1138">
            <v>0</v>
          </cell>
          <cell r="CO1138">
            <v>0</v>
          </cell>
          <cell r="CP1138">
            <v>0</v>
          </cell>
          <cell r="CQ1138">
            <v>0</v>
          </cell>
          <cell r="CR1138">
            <v>0</v>
          </cell>
          <cell r="CS1138">
            <v>0</v>
          </cell>
          <cell r="CT1138">
            <v>0</v>
          </cell>
          <cell r="CU1138">
            <v>0</v>
          </cell>
          <cell r="CV1138">
            <v>0</v>
          </cell>
          <cell r="CW1138">
            <v>0</v>
          </cell>
          <cell r="CX1138">
            <v>0</v>
          </cell>
          <cell r="CY1138">
            <v>0</v>
          </cell>
          <cell r="CZ1138">
            <v>0</v>
          </cell>
          <cell r="DA1138">
            <v>0</v>
          </cell>
          <cell r="DB1138">
            <v>0</v>
          </cell>
          <cell r="DC1138">
            <v>0</v>
          </cell>
          <cell r="DD1138">
            <v>0</v>
          </cell>
          <cell r="DE1138">
            <v>0</v>
          </cell>
          <cell r="DF1138">
            <v>0</v>
          </cell>
          <cell r="DG1138">
            <v>0</v>
          </cell>
          <cell r="DH1138">
            <v>0</v>
          </cell>
          <cell r="DI1138">
            <v>0</v>
          </cell>
          <cell r="DJ1138">
            <v>0</v>
          </cell>
          <cell r="DK1138">
            <v>0</v>
          </cell>
          <cell r="DL1138">
            <v>0</v>
          </cell>
          <cell r="DM1138">
            <v>0</v>
          </cell>
          <cell r="DN1138">
            <v>0</v>
          </cell>
          <cell r="DO1138">
            <v>0</v>
          </cell>
          <cell r="DP1138">
            <v>0</v>
          </cell>
          <cell r="DQ1138">
            <v>0</v>
          </cell>
          <cell r="DR1138">
            <v>0</v>
          </cell>
          <cell r="DS1138">
            <v>0</v>
          </cell>
          <cell r="DT1138">
            <v>0</v>
          </cell>
          <cell r="DU1138">
            <v>0</v>
          </cell>
          <cell r="DV1138">
            <v>0</v>
          </cell>
          <cell r="DW1138">
            <v>0</v>
          </cell>
          <cell r="DX1138">
            <v>0</v>
          </cell>
          <cell r="DY1138">
            <v>0</v>
          </cell>
          <cell r="DZ1138">
            <v>0</v>
          </cell>
          <cell r="EA1138">
            <v>0</v>
          </cell>
          <cell r="EB1138">
            <v>0</v>
          </cell>
          <cell r="EC1138">
            <v>0</v>
          </cell>
          <cell r="ED1138">
            <v>0</v>
          </cell>
          <cell r="EE1138">
            <v>0</v>
          </cell>
          <cell r="EF1138">
            <v>0</v>
          </cell>
          <cell r="EG1138">
            <v>0</v>
          </cell>
          <cell r="EH1138">
            <v>0</v>
          </cell>
          <cell r="EI1138">
            <v>0</v>
          </cell>
          <cell r="EJ1138">
            <v>0</v>
          </cell>
          <cell r="EK1138">
            <v>0</v>
          </cell>
          <cell r="EL1138">
            <v>0</v>
          </cell>
          <cell r="EM1138">
            <v>0</v>
          </cell>
          <cell r="EN1138">
            <v>0</v>
          </cell>
        </row>
        <row r="1139">
          <cell r="A1139">
            <v>0</v>
          </cell>
          <cell r="B1139">
            <v>0</v>
          </cell>
          <cell r="C1139">
            <v>0</v>
          </cell>
          <cell r="D1139">
            <v>0</v>
          </cell>
          <cell r="E1139">
            <v>0</v>
          </cell>
          <cell r="F1139">
            <v>0</v>
          </cell>
          <cell r="G1139">
            <v>0</v>
          </cell>
          <cell r="I1139">
            <v>0</v>
          </cell>
          <cell r="J1139">
            <v>0</v>
          </cell>
          <cell r="K1139">
            <v>0</v>
          </cell>
          <cell r="L1139">
            <v>0</v>
          </cell>
          <cell r="M1139">
            <v>0</v>
          </cell>
          <cell r="N1139">
            <v>0</v>
          </cell>
          <cell r="O1139">
            <v>0</v>
          </cell>
          <cell r="P1139">
            <v>0</v>
          </cell>
          <cell r="Q1139">
            <v>0</v>
          </cell>
          <cell r="R1139">
            <v>0</v>
          </cell>
          <cell r="S1139">
            <v>0</v>
          </cell>
          <cell r="T1139">
            <v>0</v>
          </cell>
          <cell r="U1139">
            <v>0</v>
          </cell>
          <cell r="V1139">
            <v>0</v>
          </cell>
          <cell r="W1139">
            <v>0</v>
          </cell>
          <cell r="X1139">
            <v>0</v>
          </cell>
          <cell r="Y1139">
            <v>0</v>
          </cell>
          <cell r="Z1139">
            <v>0</v>
          </cell>
          <cell r="AA1139">
            <v>0</v>
          </cell>
          <cell r="AB1139">
            <v>0</v>
          </cell>
          <cell r="AC1139">
            <v>0</v>
          </cell>
          <cell r="AD1139">
            <v>0</v>
          </cell>
          <cell r="AE1139">
            <v>0</v>
          </cell>
          <cell r="AF1139">
            <v>0</v>
          </cell>
          <cell r="AG1139">
            <v>0</v>
          </cell>
          <cell r="AH1139">
            <v>0</v>
          </cell>
          <cell r="AI1139">
            <v>0</v>
          </cell>
          <cell r="AJ1139">
            <v>0</v>
          </cell>
          <cell r="AK1139">
            <v>0</v>
          </cell>
          <cell r="AL1139">
            <v>0</v>
          </cell>
          <cell r="AM1139">
            <v>0</v>
          </cell>
          <cell r="AN1139">
            <v>0</v>
          </cell>
          <cell r="AO1139">
            <v>0</v>
          </cell>
          <cell r="AP1139">
            <v>0</v>
          </cell>
          <cell r="AQ1139">
            <v>0</v>
          </cell>
          <cell r="AR1139">
            <v>0</v>
          </cell>
          <cell r="AS1139">
            <v>0</v>
          </cell>
          <cell r="AT1139">
            <v>0</v>
          </cell>
          <cell r="AU1139">
            <v>0</v>
          </cell>
          <cell r="AV1139">
            <v>0</v>
          </cell>
          <cell r="AW1139">
            <v>0</v>
          </cell>
          <cell r="AX1139">
            <v>0</v>
          </cell>
          <cell r="AY1139">
            <v>0</v>
          </cell>
          <cell r="AZ1139">
            <v>0</v>
          </cell>
          <cell r="BA1139">
            <v>0</v>
          </cell>
          <cell r="BB1139">
            <v>0</v>
          </cell>
          <cell r="BC1139">
            <v>0</v>
          </cell>
          <cell r="BD1139">
            <v>0</v>
          </cell>
          <cell r="BE1139">
            <v>0</v>
          </cell>
          <cell r="BF1139">
            <v>0</v>
          </cell>
          <cell r="BG1139">
            <v>0</v>
          </cell>
          <cell r="BH1139">
            <v>0</v>
          </cell>
          <cell r="BI1139">
            <v>0</v>
          </cell>
          <cell r="BJ1139">
            <v>0</v>
          </cell>
          <cell r="BK1139">
            <v>0</v>
          </cell>
          <cell r="BL1139">
            <v>0</v>
          </cell>
          <cell r="BM1139">
            <v>0</v>
          </cell>
          <cell r="BN1139">
            <v>0</v>
          </cell>
          <cell r="BO1139">
            <v>0</v>
          </cell>
          <cell r="BP1139">
            <v>0</v>
          </cell>
          <cell r="BQ1139">
            <v>0</v>
          </cell>
          <cell r="BR1139">
            <v>0</v>
          </cell>
          <cell r="BS1139">
            <v>0</v>
          </cell>
          <cell r="BT1139">
            <v>0</v>
          </cell>
          <cell r="BU1139">
            <v>0</v>
          </cell>
          <cell r="BV1139">
            <v>0</v>
          </cell>
          <cell r="BW1139">
            <v>0</v>
          </cell>
          <cell r="BX1139">
            <v>0</v>
          </cell>
          <cell r="BY1139">
            <v>0</v>
          </cell>
          <cell r="BZ1139">
            <v>0</v>
          </cell>
          <cell r="CA1139">
            <v>0</v>
          </cell>
          <cell r="CB1139">
            <v>0</v>
          </cell>
          <cell r="CC1139">
            <v>0</v>
          </cell>
          <cell r="CD1139">
            <v>0</v>
          </cell>
          <cell r="CE1139">
            <v>0</v>
          </cell>
          <cell r="CF1139">
            <v>0</v>
          </cell>
          <cell r="CG1139">
            <v>0</v>
          </cell>
          <cell r="CH1139">
            <v>0</v>
          </cell>
          <cell r="CI1139">
            <v>0</v>
          </cell>
          <cell r="CJ1139">
            <v>0</v>
          </cell>
          <cell r="CK1139">
            <v>0</v>
          </cell>
          <cell r="CL1139">
            <v>0</v>
          </cell>
          <cell r="CM1139">
            <v>0</v>
          </cell>
          <cell r="CN1139">
            <v>0</v>
          </cell>
          <cell r="CO1139">
            <v>0</v>
          </cell>
          <cell r="CP1139">
            <v>0</v>
          </cell>
          <cell r="CQ1139">
            <v>0</v>
          </cell>
          <cell r="CR1139">
            <v>0</v>
          </cell>
          <cell r="CS1139">
            <v>0</v>
          </cell>
          <cell r="CT1139">
            <v>0</v>
          </cell>
          <cell r="CU1139">
            <v>0</v>
          </cell>
          <cell r="CV1139">
            <v>0</v>
          </cell>
          <cell r="CW1139">
            <v>0</v>
          </cell>
          <cell r="CX1139">
            <v>0</v>
          </cell>
          <cell r="CY1139">
            <v>0</v>
          </cell>
          <cell r="CZ1139">
            <v>0</v>
          </cell>
          <cell r="DA1139">
            <v>0</v>
          </cell>
          <cell r="DB1139">
            <v>0</v>
          </cell>
          <cell r="DC1139">
            <v>0</v>
          </cell>
          <cell r="DD1139">
            <v>0</v>
          </cell>
          <cell r="DE1139">
            <v>0</v>
          </cell>
          <cell r="DF1139">
            <v>0</v>
          </cell>
          <cell r="DG1139">
            <v>0</v>
          </cell>
          <cell r="DH1139">
            <v>0</v>
          </cell>
          <cell r="DI1139">
            <v>0</v>
          </cell>
          <cell r="DJ1139">
            <v>0</v>
          </cell>
          <cell r="DK1139">
            <v>0</v>
          </cell>
          <cell r="DL1139">
            <v>0</v>
          </cell>
          <cell r="DM1139">
            <v>0</v>
          </cell>
          <cell r="DN1139">
            <v>0</v>
          </cell>
          <cell r="DO1139">
            <v>0</v>
          </cell>
          <cell r="DP1139">
            <v>0</v>
          </cell>
          <cell r="DQ1139">
            <v>0</v>
          </cell>
          <cell r="DR1139">
            <v>0</v>
          </cell>
          <cell r="DS1139">
            <v>0</v>
          </cell>
          <cell r="DT1139">
            <v>0</v>
          </cell>
          <cell r="DU1139">
            <v>0</v>
          </cell>
          <cell r="DV1139">
            <v>0</v>
          </cell>
          <cell r="DW1139">
            <v>0</v>
          </cell>
          <cell r="DX1139">
            <v>0</v>
          </cell>
          <cell r="DY1139">
            <v>0</v>
          </cell>
          <cell r="DZ1139">
            <v>0</v>
          </cell>
          <cell r="EA1139">
            <v>0</v>
          </cell>
          <cell r="EB1139">
            <v>0</v>
          </cell>
          <cell r="EC1139">
            <v>0</v>
          </cell>
          <cell r="ED1139">
            <v>0</v>
          </cell>
          <cell r="EE1139">
            <v>0</v>
          </cell>
          <cell r="EF1139">
            <v>0</v>
          </cell>
          <cell r="EG1139">
            <v>0</v>
          </cell>
          <cell r="EH1139">
            <v>0</v>
          </cell>
          <cell r="EI1139">
            <v>0</v>
          </cell>
          <cell r="EJ1139">
            <v>0</v>
          </cell>
          <cell r="EK1139">
            <v>0</v>
          </cell>
          <cell r="EL1139">
            <v>0</v>
          </cell>
          <cell r="EM1139">
            <v>0</v>
          </cell>
          <cell r="EN1139">
            <v>0</v>
          </cell>
        </row>
        <row r="1140">
          <cell r="A1140">
            <v>0</v>
          </cell>
          <cell r="B1140">
            <v>0</v>
          </cell>
          <cell r="C1140">
            <v>0</v>
          </cell>
          <cell r="D1140">
            <v>0</v>
          </cell>
          <cell r="E1140">
            <v>0</v>
          </cell>
          <cell r="F1140">
            <v>0</v>
          </cell>
          <cell r="G1140">
            <v>0</v>
          </cell>
          <cell r="I1140">
            <v>0</v>
          </cell>
          <cell r="J1140">
            <v>0</v>
          </cell>
          <cell r="K1140">
            <v>0</v>
          </cell>
          <cell r="L1140">
            <v>0</v>
          </cell>
          <cell r="M1140">
            <v>0</v>
          </cell>
          <cell r="N1140">
            <v>0</v>
          </cell>
          <cell r="O1140">
            <v>0</v>
          </cell>
          <cell r="P1140">
            <v>0</v>
          </cell>
          <cell r="Q1140">
            <v>0</v>
          </cell>
          <cell r="R1140">
            <v>0</v>
          </cell>
          <cell r="S1140">
            <v>0</v>
          </cell>
          <cell r="T1140">
            <v>0</v>
          </cell>
          <cell r="U1140">
            <v>0</v>
          </cell>
          <cell r="V1140">
            <v>0</v>
          </cell>
          <cell r="W1140">
            <v>0</v>
          </cell>
          <cell r="X1140">
            <v>0</v>
          </cell>
          <cell r="Y1140">
            <v>0</v>
          </cell>
          <cell r="Z1140">
            <v>0</v>
          </cell>
          <cell r="AA1140">
            <v>0</v>
          </cell>
          <cell r="AB1140">
            <v>0</v>
          </cell>
          <cell r="AC1140">
            <v>0</v>
          </cell>
          <cell r="AD1140">
            <v>0</v>
          </cell>
          <cell r="AE1140">
            <v>0</v>
          </cell>
          <cell r="AF1140">
            <v>0</v>
          </cell>
          <cell r="AG1140">
            <v>0</v>
          </cell>
          <cell r="AH1140">
            <v>0</v>
          </cell>
          <cell r="AI1140">
            <v>0</v>
          </cell>
          <cell r="AJ1140">
            <v>0</v>
          </cell>
          <cell r="AK1140">
            <v>0</v>
          </cell>
          <cell r="AL1140">
            <v>0</v>
          </cell>
          <cell r="AM1140">
            <v>0</v>
          </cell>
          <cell r="AN1140">
            <v>0</v>
          </cell>
          <cell r="AO1140">
            <v>0</v>
          </cell>
          <cell r="AP1140">
            <v>0</v>
          </cell>
          <cell r="AQ1140">
            <v>0</v>
          </cell>
          <cell r="AR1140">
            <v>0</v>
          </cell>
          <cell r="AS1140">
            <v>0</v>
          </cell>
          <cell r="AT1140">
            <v>0</v>
          </cell>
          <cell r="AU1140">
            <v>0</v>
          </cell>
          <cell r="AV1140">
            <v>0</v>
          </cell>
          <cell r="AW1140">
            <v>0</v>
          </cell>
          <cell r="AX1140">
            <v>0</v>
          </cell>
          <cell r="AY1140">
            <v>0</v>
          </cell>
          <cell r="AZ1140">
            <v>0</v>
          </cell>
          <cell r="BA1140">
            <v>0</v>
          </cell>
          <cell r="BB1140">
            <v>0</v>
          </cell>
          <cell r="BC1140">
            <v>0</v>
          </cell>
          <cell r="BD1140">
            <v>0</v>
          </cell>
          <cell r="BE1140">
            <v>0</v>
          </cell>
          <cell r="BF1140">
            <v>0</v>
          </cell>
          <cell r="BG1140">
            <v>0</v>
          </cell>
          <cell r="BH1140">
            <v>0</v>
          </cell>
          <cell r="BI1140">
            <v>0</v>
          </cell>
          <cell r="BJ1140">
            <v>0</v>
          </cell>
          <cell r="BK1140">
            <v>0</v>
          </cell>
          <cell r="BL1140">
            <v>0</v>
          </cell>
          <cell r="BM1140">
            <v>0</v>
          </cell>
          <cell r="BN1140">
            <v>0</v>
          </cell>
          <cell r="BO1140">
            <v>0</v>
          </cell>
          <cell r="BP1140">
            <v>0</v>
          </cell>
          <cell r="BQ1140">
            <v>0</v>
          </cell>
          <cell r="BR1140">
            <v>0</v>
          </cell>
          <cell r="BS1140">
            <v>0</v>
          </cell>
          <cell r="BT1140">
            <v>0</v>
          </cell>
          <cell r="BU1140">
            <v>0</v>
          </cell>
          <cell r="BV1140">
            <v>0</v>
          </cell>
          <cell r="BW1140">
            <v>0</v>
          </cell>
          <cell r="BX1140">
            <v>0</v>
          </cell>
          <cell r="BY1140">
            <v>0</v>
          </cell>
          <cell r="BZ1140">
            <v>0</v>
          </cell>
          <cell r="CA1140">
            <v>0</v>
          </cell>
          <cell r="CB1140">
            <v>0</v>
          </cell>
          <cell r="CC1140">
            <v>0</v>
          </cell>
          <cell r="CD1140">
            <v>0</v>
          </cell>
          <cell r="CE1140">
            <v>0</v>
          </cell>
          <cell r="CF1140">
            <v>0</v>
          </cell>
          <cell r="CG1140">
            <v>0</v>
          </cell>
          <cell r="CH1140">
            <v>0</v>
          </cell>
          <cell r="CI1140">
            <v>0</v>
          </cell>
          <cell r="CJ1140">
            <v>0</v>
          </cell>
          <cell r="CK1140">
            <v>0</v>
          </cell>
          <cell r="CL1140">
            <v>0</v>
          </cell>
          <cell r="CM1140">
            <v>0</v>
          </cell>
          <cell r="CN1140">
            <v>0</v>
          </cell>
          <cell r="CO1140">
            <v>0</v>
          </cell>
          <cell r="CP1140">
            <v>0</v>
          </cell>
          <cell r="CQ1140">
            <v>0</v>
          </cell>
          <cell r="CR1140">
            <v>0</v>
          </cell>
          <cell r="CS1140">
            <v>0</v>
          </cell>
          <cell r="CT1140">
            <v>0</v>
          </cell>
          <cell r="CU1140">
            <v>0</v>
          </cell>
          <cell r="CV1140">
            <v>0</v>
          </cell>
          <cell r="CW1140">
            <v>0</v>
          </cell>
          <cell r="CX1140">
            <v>0</v>
          </cell>
          <cell r="CY1140">
            <v>0</v>
          </cell>
          <cell r="CZ1140">
            <v>0</v>
          </cell>
          <cell r="DA1140">
            <v>0</v>
          </cell>
          <cell r="DB1140">
            <v>0</v>
          </cell>
          <cell r="DC1140">
            <v>0</v>
          </cell>
          <cell r="DD1140">
            <v>0</v>
          </cell>
          <cell r="DE1140">
            <v>0</v>
          </cell>
          <cell r="DF1140">
            <v>0</v>
          </cell>
          <cell r="DG1140">
            <v>0</v>
          </cell>
          <cell r="DH1140">
            <v>0</v>
          </cell>
          <cell r="DI1140">
            <v>0</v>
          </cell>
          <cell r="DJ1140">
            <v>0</v>
          </cell>
          <cell r="DK1140">
            <v>0</v>
          </cell>
          <cell r="DL1140">
            <v>0</v>
          </cell>
          <cell r="DM1140">
            <v>0</v>
          </cell>
          <cell r="DN1140">
            <v>0</v>
          </cell>
          <cell r="DO1140">
            <v>0</v>
          </cell>
          <cell r="DP1140">
            <v>0</v>
          </cell>
          <cell r="DQ1140">
            <v>0</v>
          </cell>
          <cell r="DR1140">
            <v>0</v>
          </cell>
          <cell r="DS1140">
            <v>0</v>
          </cell>
          <cell r="DT1140">
            <v>0</v>
          </cell>
          <cell r="DU1140">
            <v>0</v>
          </cell>
          <cell r="DV1140">
            <v>0</v>
          </cell>
          <cell r="DW1140">
            <v>0</v>
          </cell>
          <cell r="DX1140">
            <v>0</v>
          </cell>
          <cell r="DY1140">
            <v>0</v>
          </cell>
          <cell r="DZ1140">
            <v>0</v>
          </cell>
          <cell r="EA1140">
            <v>0</v>
          </cell>
          <cell r="EB1140">
            <v>0</v>
          </cell>
          <cell r="EC1140">
            <v>0</v>
          </cell>
          <cell r="ED1140">
            <v>0</v>
          </cell>
          <cell r="EE1140">
            <v>0</v>
          </cell>
          <cell r="EF1140">
            <v>0</v>
          </cell>
          <cell r="EG1140">
            <v>0</v>
          </cell>
          <cell r="EH1140">
            <v>0</v>
          </cell>
          <cell r="EI1140">
            <v>0</v>
          </cell>
          <cell r="EJ1140">
            <v>0</v>
          </cell>
          <cell r="EK1140">
            <v>0</v>
          </cell>
          <cell r="EL1140">
            <v>0</v>
          </cell>
          <cell r="EM1140">
            <v>0</v>
          </cell>
          <cell r="EN1140">
            <v>0</v>
          </cell>
        </row>
        <row r="1141">
          <cell r="A1141">
            <v>0</v>
          </cell>
          <cell r="B1141">
            <v>0</v>
          </cell>
          <cell r="C1141">
            <v>0</v>
          </cell>
          <cell r="D1141">
            <v>0</v>
          </cell>
          <cell r="E1141">
            <v>0</v>
          </cell>
          <cell r="F1141">
            <v>0</v>
          </cell>
          <cell r="G1141">
            <v>0</v>
          </cell>
          <cell r="I1141">
            <v>0</v>
          </cell>
          <cell r="J1141">
            <v>0</v>
          </cell>
          <cell r="K1141">
            <v>0</v>
          </cell>
          <cell r="L1141">
            <v>0</v>
          </cell>
          <cell r="M1141">
            <v>0</v>
          </cell>
          <cell r="N1141">
            <v>0</v>
          </cell>
          <cell r="O1141">
            <v>0</v>
          </cell>
          <cell r="P1141">
            <v>0</v>
          </cell>
          <cell r="Q1141">
            <v>0</v>
          </cell>
          <cell r="R1141">
            <v>0</v>
          </cell>
          <cell r="S1141">
            <v>0</v>
          </cell>
          <cell r="T1141">
            <v>0</v>
          </cell>
          <cell r="U1141">
            <v>0</v>
          </cell>
          <cell r="V1141">
            <v>0</v>
          </cell>
          <cell r="W1141">
            <v>0</v>
          </cell>
          <cell r="X1141">
            <v>0</v>
          </cell>
          <cell r="Y1141">
            <v>0</v>
          </cell>
          <cell r="Z1141">
            <v>0</v>
          </cell>
          <cell r="AA1141">
            <v>0</v>
          </cell>
          <cell r="AB1141">
            <v>0</v>
          </cell>
          <cell r="AC1141">
            <v>0</v>
          </cell>
          <cell r="AD1141">
            <v>0</v>
          </cell>
          <cell r="AE1141">
            <v>0</v>
          </cell>
          <cell r="AF1141">
            <v>0</v>
          </cell>
          <cell r="AG1141">
            <v>0</v>
          </cell>
          <cell r="AH1141">
            <v>0</v>
          </cell>
          <cell r="AI1141">
            <v>0</v>
          </cell>
          <cell r="AJ1141">
            <v>0</v>
          </cell>
          <cell r="AK1141">
            <v>0</v>
          </cell>
          <cell r="AL1141">
            <v>0</v>
          </cell>
          <cell r="AM1141">
            <v>0</v>
          </cell>
          <cell r="AN1141">
            <v>0</v>
          </cell>
          <cell r="AO1141">
            <v>0</v>
          </cell>
          <cell r="AP1141">
            <v>0</v>
          </cell>
          <cell r="AQ1141">
            <v>0</v>
          </cell>
          <cell r="AR1141">
            <v>0</v>
          </cell>
          <cell r="AS1141">
            <v>0</v>
          </cell>
          <cell r="AT1141">
            <v>0</v>
          </cell>
          <cell r="AU1141">
            <v>0</v>
          </cell>
          <cell r="AV1141">
            <v>0</v>
          </cell>
          <cell r="AW1141">
            <v>0</v>
          </cell>
          <cell r="AX1141">
            <v>0</v>
          </cell>
          <cell r="AY1141">
            <v>0</v>
          </cell>
          <cell r="AZ1141">
            <v>0</v>
          </cell>
          <cell r="BA1141">
            <v>0</v>
          </cell>
          <cell r="BB1141">
            <v>0</v>
          </cell>
          <cell r="BC1141">
            <v>0</v>
          </cell>
          <cell r="BD1141">
            <v>0</v>
          </cell>
          <cell r="BE1141">
            <v>0</v>
          </cell>
          <cell r="BF1141">
            <v>0</v>
          </cell>
          <cell r="BG1141">
            <v>0</v>
          </cell>
          <cell r="BH1141">
            <v>0</v>
          </cell>
          <cell r="BI1141">
            <v>0</v>
          </cell>
          <cell r="BJ1141">
            <v>0</v>
          </cell>
          <cell r="BK1141">
            <v>0</v>
          </cell>
          <cell r="BL1141">
            <v>0</v>
          </cell>
          <cell r="BM1141">
            <v>0</v>
          </cell>
          <cell r="BN1141">
            <v>0</v>
          </cell>
          <cell r="BO1141">
            <v>0</v>
          </cell>
          <cell r="BP1141">
            <v>0</v>
          </cell>
          <cell r="BQ1141">
            <v>0</v>
          </cell>
          <cell r="BR1141">
            <v>0</v>
          </cell>
          <cell r="BS1141">
            <v>0</v>
          </cell>
          <cell r="BT1141">
            <v>0</v>
          </cell>
          <cell r="BU1141">
            <v>0</v>
          </cell>
          <cell r="BV1141">
            <v>0</v>
          </cell>
          <cell r="BW1141">
            <v>0</v>
          </cell>
          <cell r="BX1141">
            <v>0</v>
          </cell>
          <cell r="BY1141">
            <v>0</v>
          </cell>
          <cell r="BZ1141">
            <v>0</v>
          </cell>
          <cell r="CA1141">
            <v>0</v>
          </cell>
          <cell r="CB1141">
            <v>0</v>
          </cell>
          <cell r="CC1141">
            <v>0</v>
          </cell>
          <cell r="CD1141">
            <v>0</v>
          </cell>
          <cell r="CE1141">
            <v>0</v>
          </cell>
          <cell r="CF1141">
            <v>0</v>
          </cell>
          <cell r="CG1141">
            <v>0</v>
          </cell>
          <cell r="CH1141">
            <v>0</v>
          </cell>
          <cell r="CI1141">
            <v>0</v>
          </cell>
          <cell r="CJ1141">
            <v>0</v>
          </cell>
          <cell r="CK1141">
            <v>0</v>
          </cell>
          <cell r="CL1141">
            <v>0</v>
          </cell>
          <cell r="CM1141">
            <v>0</v>
          </cell>
          <cell r="CN1141">
            <v>0</v>
          </cell>
          <cell r="CO1141">
            <v>0</v>
          </cell>
          <cell r="CP1141">
            <v>0</v>
          </cell>
          <cell r="CQ1141">
            <v>0</v>
          </cell>
          <cell r="CR1141">
            <v>0</v>
          </cell>
          <cell r="CS1141">
            <v>0</v>
          </cell>
          <cell r="CT1141">
            <v>0</v>
          </cell>
          <cell r="CU1141">
            <v>0</v>
          </cell>
          <cell r="CV1141">
            <v>0</v>
          </cell>
          <cell r="CW1141">
            <v>0</v>
          </cell>
          <cell r="CX1141">
            <v>0</v>
          </cell>
          <cell r="CY1141">
            <v>0</v>
          </cell>
          <cell r="CZ1141">
            <v>0</v>
          </cell>
          <cell r="DA1141">
            <v>0</v>
          </cell>
          <cell r="DB1141">
            <v>0</v>
          </cell>
          <cell r="DC1141">
            <v>0</v>
          </cell>
          <cell r="DD1141">
            <v>0</v>
          </cell>
          <cell r="DE1141">
            <v>0</v>
          </cell>
          <cell r="DF1141">
            <v>0</v>
          </cell>
          <cell r="DG1141">
            <v>0</v>
          </cell>
          <cell r="DH1141">
            <v>0</v>
          </cell>
          <cell r="DI1141">
            <v>0</v>
          </cell>
          <cell r="DJ1141">
            <v>0</v>
          </cell>
          <cell r="DK1141">
            <v>0</v>
          </cell>
          <cell r="DL1141">
            <v>0</v>
          </cell>
          <cell r="DM1141">
            <v>0</v>
          </cell>
          <cell r="DN1141">
            <v>0</v>
          </cell>
          <cell r="DO1141">
            <v>0</v>
          </cell>
          <cell r="DP1141">
            <v>0</v>
          </cell>
          <cell r="DQ1141">
            <v>0</v>
          </cell>
          <cell r="DR1141">
            <v>0</v>
          </cell>
          <cell r="DS1141">
            <v>0</v>
          </cell>
          <cell r="DT1141">
            <v>0</v>
          </cell>
          <cell r="DU1141">
            <v>0</v>
          </cell>
          <cell r="DV1141">
            <v>0</v>
          </cell>
          <cell r="DW1141">
            <v>0</v>
          </cell>
          <cell r="DX1141">
            <v>0</v>
          </cell>
          <cell r="DY1141">
            <v>0</v>
          </cell>
          <cell r="DZ1141">
            <v>0</v>
          </cell>
          <cell r="EA1141">
            <v>0</v>
          </cell>
          <cell r="EB1141">
            <v>0</v>
          </cell>
          <cell r="EC1141">
            <v>0</v>
          </cell>
          <cell r="ED1141">
            <v>0</v>
          </cell>
          <cell r="EE1141">
            <v>0</v>
          </cell>
          <cell r="EF1141">
            <v>0</v>
          </cell>
          <cell r="EG1141">
            <v>0</v>
          </cell>
          <cell r="EH1141">
            <v>0</v>
          </cell>
          <cell r="EI1141">
            <v>0</v>
          </cell>
          <cell r="EJ1141">
            <v>0</v>
          </cell>
          <cell r="EK1141">
            <v>0</v>
          </cell>
          <cell r="EL1141">
            <v>0</v>
          </cell>
          <cell r="EM1141">
            <v>0</v>
          </cell>
          <cell r="EN1141">
            <v>0</v>
          </cell>
        </row>
        <row r="1142">
          <cell r="A1142">
            <v>0</v>
          </cell>
          <cell r="B1142">
            <v>0</v>
          </cell>
          <cell r="C1142">
            <v>0</v>
          </cell>
          <cell r="D1142">
            <v>0</v>
          </cell>
          <cell r="E1142">
            <v>0</v>
          </cell>
          <cell r="F1142">
            <v>0</v>
          </cell>
          <cell r="G1142">
            <v>0</v>
          </cell>
          <cell r="I1142">
            <v>0</v>
          </cell>
          <cell r="J1142">
            <v>0</v>
          </cell>
          <cell r="K1142">
            <v>0</v>
          </cell>
          <cell r="L1142">
            <v>0</v>
          </cell>
          <cell r="M1142">
            <v>0</v>
          </cell>
          <cell r="N1142">
            <v>0</v>
          </cell>
          <cell r="O1142">
            <v>0</v>
          </cell>
          <cell r="P1142">
            <v>0</v>
          </cell>
          <cell r="Q1142">
            <v>0</v>
          </cell>
          <cell r="R1142">
            <v>0</v>
          </cell>
          <cell r="S1142">
            <v>0</v>
          </cell>
          <cell r="T1142">
            <v>0</v>
          </cell>
          <cell r="U1142">
            <v>0</v>
          </cell>
          <cell r="V1142">
            <v>0</v>
          </cell>
          <cell r="W1142">
            <v>0</v>
          </cell>
          <cell r="X1142">
            <v>0</v>
          </cell>
          <cell r="Y1142">
            <v>0</v>
          </cell>
          <cell r="Z1142">
            <v>0</v>
          </cell>
          <cell r="AA1142">
            <v>0</v>
          </cell>
          <cell r="AB1142">
            <v>0</v>
          </cell>
          <cell r="AC1142">
            <v>0</v>
          </cell>
          <cell r="AD1142">
            <v>0</v>
          </cell>
          <cell r="AE1142">
            <v>0</v>
          </cell>
          <cell r="AF1142">
            <v>0</v>
          </cell>
          <cell r="AG1142">
            <v>0</v>
          </cell>
          <cell r="AH1142">
            <v>0</v>
          </cell>
          <cell r="AI1142">
            <v>0</v>
          </cell>
          <cell r="AJ1142">
            <v>0</v>
          </cell>
          <cell r="AK1142">
            <v>0</v>
          </cell>
          <cell r="AL1142">
            <v>0</v>
          </cell>
          <cell r="AM1142">
            <v>0</v>
          </cell>
          <cell r="AN1142">
            <v>0</v>
          </cell>
          <cell r="AO1142">
            <v>0</v>
          </cell>
          <cell r="AP1142">
            <v>0</v>
          </cell>
          <cell r="AQ1142">
            <v>0</v>
          </cell>
          <cell r="AR1142">
            <v>0</v>
          </cell>
          <cell r="AS1142">
            <v>0</v>
          </cell>
          <cell r="AT1142">
            <v>0</v>
          </cell>
          <cell r="AU1142">
            <v>0</v>
          </cell>
          <cell r="AV1142">
            <v>0</v>
          </cell>
          <cell r="AW1142">
            <v>0</v>
          </cell>
          <cell r="AX1142">
            <v>0</v>
          </cell>
          <cell r="AY1142">
            <v>0</v>
          </cell>
          <cell r="AZ1142">
            <v>0</v>
          </cell>
          <cell r="BA1142">
            <v>0</v>
          </cell>
          <cell r="BB1142">
            <v>0</v>
          </cell>
          <cell r="BC1142">
            <v>0</v>
          </cell>
          <cell r="BD1142">
            <v>0</v>
          </cell>
          <cell r="BE1142">
            <v>0</v>
          </cell>
          <cell r="BF1142">
            <v>0</v>
          </cell>
          <cell r="BG1142">
            <v>0</v>
          </cell>
          <cell r="BH1142">
            <v>0</v>
          </cell>
          <cell r="BI1142">
            <v>0</v>
          </cell>
          <cell r="BJ1142">
            <v>0</v>
          </cell>
          <cell r="BK1142">
            <v>0</v>
          </cell>
          <cell r="BL1142">
            <v>0</v>
          </cell>
          <cell r="BM1142">
            <v>0</v>
          </cell>
          <cell r="BN1142">
            <v>0</v>
          </cell>
          <cell r="BO1142">
            <v>0</v>
          </cell>
          <cell r="BP1142">
            <v>0</v>
          </cell>
          <cell r="BQ1142">
            <v>0</v>
          </cell>
          <cell r="BR1142">
            <v>0</v>
          </cell>
          <cell r="BS1142">
            <v>0</v>
          </cell>
          <cell r="BT1142">
            <v>0</v>
          </cell>
          <cell r="BU1142">
            <v>0</v>
          </cell>
          <cell r="BV1142">
            <v>0</v>
          </cell>
          <cell r="BW1142">
            <v>0</v>
          </cell>
          <cell r="BX1142">
            <v>0</v>
          </cell>
          <cell r="BY1142">
            <v>0</v>
          </cell>
          <cell r="BZ1142">
            <v>0</v>
          </cell>
          <cell r="CA1142">
            <v>0</v>
          </cell>
          <cell r="CB1142">
            <v>0</v>
          </cell>
          <cell r="CC1142">
            <v>0</v>
          </cell>
          <cell r="CD1142">
            <v>0</v>
          </cell>
          <cell r="CE1142">
            <v>0</v>
          </cell>
          <cell r="CF1142">
            <v>0</v>
          </cell>
          <cell r="CG1142">
            <v>0</v>
          </cell>
          <cell r="CH1142">
            <v>0</v>
          </cell>
          <cell r="CI1142">
            <v>0</v>
          </cell>
          <cell r="CJ1142">
            <v>0</v>
          </cell>
          <cell r="CK1142">
            <v>0</v>
          </cell>
          <cell r="CL1142">
            <v>0</v>
          </cell>
          <cell r="CM1142">
            <v>0</v>
          </cell>
          <cell r="CN1142">
            <v>0</v>
          </cell>
          <cell r="CO1142">
            <v>0</v>
          </cell>
          <cell r="CP1142">
            <v>0</v>
          </cell>
          <cell r="CQ1142">
            <v>0</v>
          </cell>
          <cell r="CR1142">
            <v>0</v>
          </cell>
          <cell r="CS1142">
            <v>0</v>
          </cell>
          <cell r="CT1142">
            <v>0</v>
          </cell>
          <cell r="CU1142">
            <v>0</v>
          </cell>
          <cell r="CV1142">
            <v>0</v>
          </cell>
          <cell r="CW1142">
            <v>0</v>
          </cell>
          <cell r="CX1142">
            <v>0</v>
          </cell>
          <cell r="CY1142">
            <v>0</v>
          </cell>
          <cell r="CZ1142">
            <v>0</v>
          </cell>
          <cell r="DA1142">
            <v>0</v>
          </cell>
          <cell r="DB1142">
            <v>0</v>
          </cell>
          <cell r="DC1142">
            <v>0</v>
          </cell>
          <cell r="DD1142">
            <v>0</v>
          </cell>
          <cell r="DE1142">
            <v>0</v>
          </cell>
          <cell r="DF1142">
            <v>0</v>
          </cell>
          <cell r="DG1142">
            <v>0</v>
          </cell>
          <cell r="DH1142">
            <v>0</v>
          </cell>
          <cell r="DI1142">
            <v>0</v>
          </cell>
          <cell r="DJ1142">
            <v>0</v>
          </cell>
          <cell r="DK1142">
            <v>0</v>
          </cell>
          <cell r="DL1142">
            <v>0</v>
          </cell>
          <cell r="DM1142">
            <v>0</v>
          </cell>
          <cell r="DN1142">
            <v>0</v>
          </cell>
          <cell r="DO1142">
            <v>0</v>
          </cell>
          <cell r="DP1142">
            <v>0</v>
          </cell>
          <cell r="DQ1142">
            <v>0</v>
          </cell>
          <cell r="DR1142">
            <v>0</v>
          </cell>
          <cell r="DS1142">
            <v>0</v>
          </cell>
          <cell r="DT1142">
            <v>0</v>
          </cell>
          <cell r="DU1142">
            <v>0</v>
          </cell>
          <cell r="DV1142">
            <v>0</v>
          </cell>
          <cell r="DW1142">
            <v>0</v>
          </cell>
          <cell r="DX1142">
            <v>0</v>
          </cell>
          <cell r="DY1142">
            <v>0</v>
          </cell>
          <cell r="DZ1142">
            <v>0</v>
          </cell>
          <cell r="EA1142">
            <v>0</v>
          </cell>
          <cell r="EB1142">
            <v>0</v>
          </cell>
          <cell r="EC1142">
            <v>0</v>
          </cell>
          <cell r="ED1142">
            <v>0</v>
          </cell>
          <cell r="EE1142">
            <v>0</v>
          </cell>
          <cell r="EF1142">
            <v>0</v>
          </cell>
          <cell r="EG1142">
            <v>0</v>
          </cell>
          <cell r="EH1142">
            <v>0</v>
          </cell>
          <cell r="EI1142">
            <v>0</v>
          </cell>
          <cell r="EJ1142">
            <v>0</v>
          </cell>
          <cell r="EK1142">
            <v>0</v>
          </cell>
          <cell r="EL1142">
            <v>0</v>
          </cell>
          <cell r="EM1142">
            <v>0</v>
          </cell>
          <cell r="EN1142">
            <v>0</v>
          </cell>
        </row>
        <row r="1143">
          <cell r="A1143">
            <v>0</v>
          </cell>
          <cell r="B1143">
            <v>0</v>
          </cell>
          <cell r="C1143">
            <v>0</v>
          </cell>
          <cell r="D1143">
            <v>0</v>
          </cell>
          <cell r="E1143">
            <v>0</v>
          </cell>
          <cell r="F1143">
            <v>0</v>
          </cell>
          <cell r="G1143">
            <v>0</v>
          </cell>
          <cell r="I1143">
            <v>0</v>
          </cell>
          <cell r="J1143">
            <v>0</v>
          </cell>
          <cell r="K1143">
            <v>0</v>
          </cell>
          <cell r="L1143">
            <v>0</v>
          </cell>
          <cell r="M1143">
            <v>0</v>
          </cell>
          <cell r="N1143">
            <v>0</v>
          </cell>
          <cell r="O1143">
            <v>0</v>
          </cell>
          <cell r="P1143">
            <v>0</v>
          </cell>
          <cell r="Q1143">
            <v>0</v>
          </cell>
          <cell r="R1143">
            <v>0</v>
          </cell>
          <cell r="S1143">
            <v>0</v>
          </cell>
          <cell r="T1143">
            <v>0</v>
          </cell>
          <cell r="U1143">
            <v>0</v>
          </cell>
          <cell r="V1143">
            <v>0</v>
          </cell>
          <cell r="W1143">
            <v>0</v>
          </cell>
          <cell r="X1143">
            <v>0</v>
          </cell>
          <cell r="Y1143">
            <v>0</v>
          </cell>
          <cell r="Z1143">
            <v>0</v>
          </cell>
          <cell r="AA1143">
            <v>0</v>
          </cell>
          <cell r="AB1143">
            <v>0</v>
          </cell>
          <cell r="AC1143">
            <v>0</v>
          </cell>
          <cell r="AD1143">
            <v>0</v>
          </cell>
          <cell r="AE1143">
            <v>0</v>
          </cell>
          <cell r="AF1143">
            <v>0</v>
          </cell>
          <cell r="AG1143">
            <v>0</v>
          </cell>
          <cell r="AH1143">
            <v>0</v>
          </cell>
          <cell r="AI1143">
            <v>0</v>
          </cell>
          <cell r="AJ1143">
            <v>0</v>
          </cell>
          <cell r="AK1143">
            <v>0</v>
          </cell>
          <cell r="AL1143">
            <v>0</v>
          </cell>
          <cell r="AM1143">
            <v>0</v>
          </cell>
          <cell r="AN1143">
            <v>0</v>
          </cell>
          <cell r="AO1143">
            <v>0</v>
          </cell>
          <cell r="AP1143">
            <v>0</v>
          </cell>
          <cell r="AQ1143">
            <v>0</v>
          </cell>
          <cell r="AR1143">
            <v>0</v>
          </cell>
          <cell r="AS1143">
            <v>0</v>
          </cell>
          <cell r="AT1143">
            <v>0</v>
          </cell>
          <cell r="AU1143">
            <v>0</v>
          </cell>
          <cell r="AV1143">
            <v>0</v>
          </cell>
          <cell r="AW1143">
            <v>0</v>
          </cell>
          <cell r="AX1143">
            <v>0</v>
          </cell>
          <cell r="AY1143">
            <v>0</v>
          </cell>
          <cell r="AZ1143">
            <v>0</v>
          </cell>
          <cell r="BA1143">
            <v>0</v>
          </cell>
          <cell r="BB1143">
            <v>0</v>
          </cell>
          <cell r="BC1143">
            <v>0</v>
          </cell>
          <cell r="BD1143">
            <v>0</v>
          </cell>
          <cell r="BE1143">
            <v>0</v>
          </cell>
          <cell r="BF1143">
            <v>0</v>
          </cell>
          <cell r="BG1143">
            <v>0</v>
          </cell>
          <cell r="BH1143">
            <v>0</v>
          </cell>
          <cell r="BI1143">
            <v>0</v>
          </cell>
          <cell r="BJ1143">
            <v>0</v>
          </cell>
          <cell r="BK1143">
            <v>0</v>
          </cell>
          <cell r="BL1143">
            <v>0</v>
          </cell>
          <cell r="BM1143">
            <v>0</v>
          </cell>
          <cell r="BN1143">
            <v>0</v>
          </cell>
          <cell r="BO1143">
            <v>0</v>
          </cell>
          <cell r="BP1143">
            <v>0</v>
          </cell>
          <cell r="BQ1143">
            <v>0</v>
          </cell>
          <cell r="BR1143">
            <v>0</v>
          </cell>
          <cell r="BS1143">
            <v>0</v>
          </cell>
          <cell r="BT1143">
            <v>0</v>
          </cell>
          <cell r="BU1143">
            <v>0</v>
          </cell>
          <cell r="BV1143">
            <v>0</v>
          </cell>
          <cell r="BW1143">
            <v>0</v>
          </cell>
          <cell r="BX1143">
            <v>0</v>
          </cell>
          <cell r="BY1143">
            <v>0</v>
          </cell>
          <cell r="BZ1143">
            <v>0</v>
          </cell>
          <cell r="CA1143">
            <v>0</v>
          </cell>
          <cell r="CB1143">
            <v>0</v>
          </cell>
          <cell r="CC1143">
            <v>0</v>
          </cell>
          <cell r="CD1143">
            <v>0</v>
          </cell>
          <cell r="CE1143">
            <v>0</v>
          </cell>
          <cell r="CF1143">
            <v>0</v>
          </cell>
          <cell r="CG1143">
            <v>0</v>
          </cell>
          <cell r="CH1143">
            <v>0</v>
          </cell>
          <cell r="CI1143">
            <v>0</v>
          </cell>
          <cell r="CJ1143">
            <v>0</v>
          </cell>
          <cell r="CK1143">
            <v>0</v>
          </cell>
          <cell r="CL1143">
            <v>0</v>
          </cell>
          <cell r="CM1143">
            <v>0</v>
          </cell>
          <cell r="CN1143">
            <v>0</v>
          </cell>
          <cell r="CO1143">
            <v>0</v>
          </cell>
          <cell r="CP1143">
            <v>0</v>
          </cell>
          <cell r="CQ1143">
            <v>0</v>
          </cell>
          <cell r="CR1143">
            <v>0</v>
          </cell>
          <cell r="CS1143">
            <v>0</v>
          </cell>
          <cell r="CT1143">
            <v>0</v>
          </cell>
          <cell r="CU1143">
            <v>0</v>
          </cell>
          <cell r="CV1143">
            <v>0</v>
          </cell>
          <cell r="CW1143">
            <v>0</v>
          </cell>
          <cell r="CX1143">
            <v>0</v>
          </cell>
          <cell r="CY1143">
            <v>0</v>
          </cell>
          <cell r="CZ1143">
            <v>0</v>
          </cell>
          <cell r="DA1143">
            <v>0</v>
          </cell>
          <cell r="DB1143">
            <v>0</v>
          </cell>
          <cell r="DC1143">
            <v>0</v>
          </cell>
          <cell r="DD1143">
            <v>0</v>
          </cell>
          <cell r="DE1143">
            <v>0</v>
          </cell>
          <cell r="DF1143">
            <v>0</v>
          </cell>
          <cell r="DG1143">
            <v>0</v>
          </cell>
          <cell r="DH1143">
            <v>0</v>
          </cell>
          <cell r="DI1143">
            <v>0</v>
          </cell>
          <cell r="DJ1143">
            <v>0</v>
          </cell>
          <cell r="DK1143">
            <v>0</v>
          </cell>
          <cell r="DL1143">
            <v>0</v>
          </cell>
          <cell r="DM1143">
            <v>0</v>
          </cell>
          <cell r="DN1143">
            <v>0</v>
          </cell>
          <cell r="DO1143">
            <v>0</v>
          </cell>
          <cell r="DP1143">
            <v>0</v>
          </cell>
          <cell r="DQ1143">
            <v>0</v>
          </cell>
          <cell r="DR1143">
            <v>0</v>
          </cell>
          <cell r="DS1143">
            <v>0</v>
          </cell>
          <cell r="DT1143">
            <v>0</v>
          </cell>
          <cell r="DU1143">
            <v>0</v>
          </cell>
          <cell r="DV1143">
            <v>0</v>
          </cell>
          <cell r="DW1143">
            <v>0</v>
          </cell>
          <cell r="DX1143">
            <v>0</v>
          </cell>
          <cell r="DY1143">
            <v>0</v>
          </cell>
          <cell r="DZ1143">
            <v>0</v>
          </cell>
          <cell r="EA1143">
            <v>0</v>
          </cell>
          <cell r="EB1143">
            <v>0</v>
          </cell>
          <cell r="EC1143">
            <v>0</v>
          </cell>
          <cell r="ED1143">
            <v>0</v>
          </cell>
          <cell r="EE1143">
            <v>0</v>
          </cell>
          <cell r="EF1143">
            <v>0</v>
          </cell>
          <cell r="EG1143">
            <v>0</v>
          </cell>
          <cell r="EH1143">
            <v>0</v>
          </cell>
          <cell r="EI1143">
            <v>0</v>
          </cell>
          <cell r="EJ1143">
            <v>0</v>
          </cell>
          <cell r="EK1143">
            <v>0</v>
          </cell>
          <cell r="EL1143">
            <v>0</v>
          </cell>
          <cell r="EM1143">
            <v>0</v>
          </cell>
          <cell r="EN1143">
            <v>0</v>
          </cell>
        </row>
        <row r="1144">
          <cell r="A1144">
            <v>0</v>
          </cell>
          <cell r="B1144">
            <v>0</v>
          </cell>
          <cell r="C1144">
            <v>0</v>
          </cell>
          <cell r="D1144">
            <v>0</v>
          </cell>
          <cell r="E1144">
            <v>0</v>
          </cell>
          <cell r="F1144">
            <v>0</v>
          </cell>
          <cell r="G1144">
            <v>0</v>
          </cell>
          <cell r="I1144">
            <v>0</v>
          </cell>
          <cell r="J1144">
            <v>0</v>
          </cell>
          <cell r="K1144">
            <v>0</v>
          </cell>
          <cell r="L1144">
            <v>0</v>
          </cell>
          <cell r="M1144">
            <v>0</v>
          </cell>
          <cell r="N1144">
            <v>0</v>
          </cell>
          <cell r="O1144">
            <v>0</v>
          </cell>
          <cell r="P1144">
            <v>0</v>
          </cell>
          <cell r="Q1144">
            <v>0</v>
          </cell>
          <cell r="R1144">
            <v>0</v>
          </cell>
          <cell r="S1144">
            <v>0</v>
          </cell>
          <cell r="T1144">
            <v>0</v>
          </cell>
          <cell r="U1144">
            <v>0</v>
          </cell>
          <cell r="V1144">
            <v>0</v>
          </cell>
          <cell r="W1144">
            <v>0</v>
          </cell>
          <cell r="X1144">
            <v>0</v>
          </cell>
          <cell r="Y1144">
            <v>0</v>
          </cell>
          <cell r="Z1144">
            <v>0</v>
          </cell>
          <cell r="AA1144">
            <v>0</v>
          </cell>
          <cell r="AB1144">
            <v>0</v>
          </cell>
          <cell r="AC1144">
            <v>0</v>
          </cell>
          <cell r="AD1144">
            <v>0</v>
          </cell>
          <cell r="AE1144">
            <v>0</v>
          </cell>
          <cell r="AF1144">
            <v>0</v>
          </cell>
          <cell r="AG1144">
            <v>0</v>
          </cell>
          <cell r="AH1144">
            <v>0</v>
          </cell>
          <cell r="AI1144">
            <v>0</v>
          </cell>
          <cell r="AJ1144">
            <v>0</v>
          </cell>
          <cell r="AK1144">
            <v>0</v>
          </cell>
          <cell r="AL1144">
            <v>0</v>
          </cell>
          <cell r="AM1144">
            <v>0</v>
          </cell>
          <cell r="AN1144">
            <v>0</v>
          </cell>
          <cell r="AO1144">
            <v>0</v>
          </cell>
          <cell r="AP1144">
            <v>0</v>
          </cell>
          <cell r="AQ1144">
            <v>0</v>
          </cell>
          <cell r="AR1144">
            <v>0</v>
          </cell>
          <cell r="AS1144">
            <v>0</v>
          </cell>
          <cell r="AT1144">
            <v>0</v>
          </cell>
          <cell r="AU1144">
            <v>0</v>
          </cell>
          <cell r="AV1144">
            <v>0</v>
          </cell>
          <cell r="AW1144">
            <v>0</v>
          </cell>
          <cell r="AX1144">
            <v>0</v>
          </cell>
          <cell r="AY1144">
            <v>0</v>
          </cell>
          <cell r="AZ1144">
            <v>0</v>
          </cell>
          <cell r="BA1144">
            <v>0</v>
          </cell>
          <cell r="BB1144">
            <v>0</v>
          </cell>
          <cell r="BC1144">
            <v>0</v>
          </cell>
          <cell r="BD1144">
            <v>0</v>
          </cell>
          <cell r="BE1144">
            <v>0</v>
          </cell>
          <cell r="BF1144">
            <v>0</v>
          </cell>
          <cell r="BG1144">
            <v>0</v>
          </cell>
          <cell r="BH1144">
            <v>0</v>
          </cell>
          <cell r="BI1144">
            <v>0</v>
          </cell>
          <cell r="BJ1144">
            <v>0</v>
          </cell>
          <cell r="BK1144">
            <v>0</v>
          </cell>
          <cell r="BL1144">
            <v>0</v>
          </cell>
          <cell r="BM1144">
            <v>0</v>
          </cell>
          <cell r="BN1144">
            <v>0</v>
          </cell>
          <cell r="BO1144">
            <v>0</v>
          </cell>
          <cell r="BP1144">
            <v>0</v>
          </cell>
          <cell r="BQ1144">
            <v>0</v>
          </cell>
          <cell r="BR1144">
            <v>0</v>
          </cell>
          <cell r="BS1144">
            <v>0</v>
          </cell>
          <cell r="BT1144">
            <v>0</v>
          </cell>
          <cell r="BU1144">
            <v>0</v>
          </cell>
          <cell r="BV1144">
            <v>0</v>
          </cell>
          <cell r="BW1144">
            <v>0</v>
          </cell>
          <cell r="BX1144">
            <v>0</v>
          </cell>
          <cell r="BY1144">
            <v>0</v>
          </cell>
          <cell r="BZ1144">
            <v>0</v>
          </cell>
          <cell r="CA1144">
            <v>0</v>
          </cell>
          <cell r="CB1144">
            <v>0</v>
          </cell>
          <cell r="CC1144">
            <v>0</v>
          </cell>
          <cell r="CD1144">
            <v>0</v>
          </cell>
          <cell r="CE1144">
            <v>0</v>
          </cell>
          <cell r="CF1144">
            <v>0</v>
          </cell>
          <cell r="CG1144">
            <v>0</v>
          </cell>
          <cell r="CH1144">
            <v>0</v>
          </cell>
          <cell r="CI1144">
            <v>0</v>
          </cell>
          <cell r="CJ1144">
            <v>0</v>
          </cell>
          <cell r="CK1144">
            <v>0</v>
          </cell>
          <cell r="CL1144">
            <v>0</v>
          </cell>
          <cell r="CM1144">
            <v>0</v>
          </cell>
          <cell r="CN1144">
            <v>0</v>
          </cell>
          <cell r="CO1144">
            <v>0</v>
          </cell>
          <cell r="CP1144">
            <v>0</v>
          </cell>
          <cell r="CQ1144">
            <v>0</v>
          </cell>
          <cell r="CR1144">
            <v>0</v>
          </cell>
          <cell r="CS1144">
            <v>0</v>
          </cell>
          <cell r="CT1144">
            <v>0</v>
          </cell>
          <cell r="CU1144">
            <v>0</v>
          </cell>
          <cell r="CV1144">
            <v>0</v>
          </cell>
          <cell r="CW1144">
            <v>0</v>
          </cell>
          <cell r="CX1144">
            <v>0</v>
          </cell>
          <cell r="CY1144">
            <v>0</v>
          </cell>
          <cell r="CZ1144">
            <v>0</v>
          </cell>
          <cell r="DA1144">
            <v>0</v>
          </cell>
          <cell r="DB1144">
            <v>0</v>
          </cell>
          <cell r="DC1144">
            <v>0</v>
          </cell>
          <cell r="DD1144">
            <v>0</v>
          </cell>
          <cell r="DE1144">
            <v>0</v>
          </cell>
          <cell r="DF1144">
            <v>0</v>
          </cell>
          <cell r="DG1144">
            <v>0</v>
          </cell>
          <cell r="DH1144">
            <v>0</v>
          </cell>
          <cell r="DI1144">
            <v>0</v>
          </cell>
          <cell r="DJ1144">
            <v>0</v>
          </cell>
          <cell r="DK1144">
            <v>0</v>
          </cell>
          <cell r="DL1144">
            <v>0</v>
          </cell>
          <cell r="DM1144">
            <v>0</v>
          </cell>
          <cell r="DN1144">
            <v>0</v>
          </cell>
          <cell r="DO1144">
            <v>0</v>
          </cell>
          <cell r="DP1144">
            <v>0</v>
          </cell>
          <cell r="DQ1144">
            <v>0</v>
          </cell>
          <cell r="DR1144">
            <v>0</v>
          </cell>
          <cell r="DS1144">
            <v>0</v>
          </cell>
          <cell r="DT1144">
            <v>0</v>
          </cell>
          <cell r="DU1144">
            <v>0</v>
          </cell>
          <cell r="DV1144">
            <v>0</v>
          </cell>
          <cell r="DW1144">
            <v>0</v>
          </cell>
          <cell r="DX1144">
            <v>0</v>
          </cell>
          <cell r="DY1144">
            <v>0</v>
          </cell>
          <cell r="DZ1144">
            <v>0</v>
          </cell>
          <cell r="EA1144">
            <v>0</v>
          </cell>
          <cell r="EB1144">
            <v>0</v>
          </cell>
          <cell r="EC1144">
            <v>0</v>
          </cell>
          <cell r="ED1144">
            <v>0</v>
          </cell>
          <cell r="EE1144">
            <v>0</v>
          </cell>
          <cell r="EF1144">
            <v>0</v>
          </cell>
          <cell r="EG1144">
            <v>0</v>
          </cell>
          <cell r="EH1144">
            <v>0</v>
          </cell>
          <cell r="EI1144">
            <v>0</v>
          </cell>
          <cell r="EJ1144">
            <v>0</v>
          </cell>
          <cell r="EK1144">
            <v>0</v>
          </cell>
          <cell r="EL1144">
            <v>0</v>
          </cell>
          <cell r="EM1144">
            <v>0</v>
          </cell>
          <cell r="EN1144">
            <v>0</v>
          </cell>
        </row>
        <row r="1145">
          <cell r="A1145">
            <v>0</v>
          </cell>
          <cell r="B1145">
            <v>0</v>
          </cell>
          <cell r="C1145">
            <v>0</v>
          </cell>
          <cell r="D1145">
            <v>0</v>
          </cell>
          <cell r="E1145">
            <v>0</v>
          </cell>
          <cell r="F1145">
            <v>0</v>
          </cell>
          <cell r="G1145">
            <v>0</v>
          </cell>
          <cell r="I1145">
            <v>0</v>
          </cell>
          <cell r="J1145">
            <v>0</v>
          </cell>
          <cell r="K1145">
            <v>0</v>
          </cell>
          <cell r="L1145">
            <v>0</v>
          </cell>
          <cell r="M1145">
            <v>0</v>
          </cell>
          <cell r="N1145">
            <v>0</v>
          </cell>
          <cell r="O1145">
            <v>0</v>
          </cell>
          <cell r="P1145">
            <v>0</v>
          </cell>
          <cell r="Q1145">
            <v>0</v>
          </cell>
          <cell r="R1145">
            <v>0</v>
          </cell>
          <cell r="S1145">
            <v>0</v>
          </cell>
          <cell r="T1145">
            <v>0</v>
          </cell>
          <cell r="U1145">
            <v>0</v>
          </cell>
          <cell r="V1145">
            <v>0</v>
          </cell>
          <cell r="W1145">
            <v>0</v>
          </cell>
          <cell r="X1145">
            <v>0</v>
          </cell>
          <cell r="Y1145">
            <v>0</v>
          </cell>
          <cell r="Z1145">
            <v>0</v>
          </cell>
          <cell r="AA1145">
            <v>0</v>
          </cell>
          <cell r="AB1145">
            <v>0</v>
          </cell>
          <cell r="AC1145">
            <v>0</v>
          </cell>
          <cell r="AD1145">
            <v>0</v>
          </cell>
          <cell r="AE1145">
            <v>0</v>
          </cell>
          <cell r="AF1145">
            <v>0</v>
          </cell>
          <cell r="AG1145">
            <v>0</v>
          </cell>
          <cell r="AH1145">
            <v>0</v>
          </cell>
          <cell r="AI1145">
            <v>0</v>
          </cell>
          <cell r="AJ1145">
            <v>0</v>
          </cell>
          <cell r="AK1145">
            <v>0</v>
          </cell>
          <cell r="AL1145">
            <v>0</v>
          </cell>
          <cell r="AM1145">
            <v>0</v>
          </cell>
          <cell r="AN1145">
            <v>0</v>
          </cell>
          <cell r="AO1145">
            <v>0</v>
          </cell>
          <cell r="AP1145">
            <v>0</v>
          </cell>
          <cell r="AQ1145">
            <v>0</v>
          </cell>
          <cell r="AR1145">
            <v>0</v>
          </cell>
          <cell r="AS1145">
            <v>0</v>
          </cell>
          <cell r="AT1145">
            <v>0</v>
          </cell>
          <cell r="AU1145">
            <v>0</v>
          </cell>
          <cell r="AV1145">
            <v>0</v>
          </cell>
          <cell r="AW1145">
            <v>0</v>
          </cell>
          <cell r="AX1145">
            <v>0</v>
          </cell>
          <cell r="AY1145">
            <v>0</v>
          </cell>
          <cell r="AZ1145">
            <v>0</v>
          </cell>
          <cell r="BA1145">
            <v>0</v>
          </cell>
          <cell r="BB1145">
            <v>0</v>
          </cell>
          <cell r="BC1145">
            <v>0</v>
          </cell>
          <cell r="BD1145">
            <v>0</v>
          </cell>
          <cell r="BE1145">
            <v>0</v>
          </cell>
          <cell r="BF1145">
            <v>0</v>
          </cell>
          <cell r="BG1145">
            <v>0</v>
          </cell>
          <cell r="BH1145">
            <v>0</v>
          </cell>
          <cell r="BI1145">
            <v>0</v>
          </cell>
          <cell r="BJ1145">
            <v>0</v>
          </cell>
          <cell r="BK1145">
            <v>0</v>
          </cell>
          <cell r="BL1145">
            <v>0</v>
          </cell>
          <cell r="BM1145">
            <v>0</v>
          </cell>
          <cell r="BN1145">
            <v>0</v>
          </cell>
          <cell r="BO1145">
            <v>0</v>
          </cell>
          <cell r="BP1145">
            <v>0</v>
          </cell>
          <cell r="BQ1145">
            <v>0</v>
          </cell>
          <cell r="BR1145">
            <v>0</v>
          </cell>
          <cell r="BS1145">
            <v>0</v>
          </cell>
          <cell r="BT1145">
            <v>0</v>
          </cell>
          <cell r="BU1145">
            <v>0</v>
          </cell>
          <cell r="BV1145">
            <v>0</v>
          </cell>
          <cell r="BW1145">
            <v>0</v>
          </cell>
          <cell r="BX1145">
            <v>0</v>
          </cell>
          <cell r="BY1145">
            <v>0</v>
          </cell>
          <cell r="BZ1145">
            <v>0</v>
          </cell>
          <cell r="CA1145">
            <v>0</v>
          </cell>
          <cell r="CB1145">
            <v>0</v>
          </cell>
          <cell r="CC1145">
            <v>0</v>
          </cell>
          <cell r="CD1145">
            <v>0</v>
          </cell>
          <cell r="CE1145">
            <v>0</v>
          </cell>
          <cell r="CF1145">
            <v>0</v>
          </cell>
          <cell r="CG1145">
            <v>0</v>
          </cell>
          <cell r="CH1145">
            <v>0</v>
          </cell>
          <cell r="CI1145">
            <v>0</v>
          </cell>
          <cell r="CJ1145">
            <v>0</v>
          </cell>
          <cell r="CK1145">
            <v>0</v>
          </cell>
          <cell r="CL1145">
            <v>0</v>
          </cell>
          <cell r="CM1145">
            <v>0</v>
          </cell>
          <cell r="CN1145">
            <v>0</v>
          </cell>
          <cell r="CO1145">
            <v>0</v>
          </cell>
          <cell r="CP1145">
            <v>0</v>
          </cell>
          <cell r="CQ1145">
            <v>0</v>
          </cell>
          <cell r="CR1145">
            <v>0</v>
          </cell>
          <cell r="CS1145">
            <v>0</v>
          </cell>
          <cell r="CT1145">
            <v>0</v>
          </cell>
          <cell r="CU1145">
            <v>0</v>
          </cell>
          <cell r="CV1145">
            <v>0</v>
          </cell>
          <cell r="CW1145">
            <v>0</v>
          </cell>
          <cell r="CX1145">
            <v>0</v>
          </cell>
          <cell r="CY1145">
            <v>0</v>
          </cell>
          <cell r="CZ1145">
            <v>0</v>
          </cell>
          <cell r="DA1145">
            <v>0</v>
          </cell>
          <cell r="DB1145">
            <v>0</v>
          </cell>
          <cell r="DC1145">
            <v>0</v>
          </cell>
          <cell r="DD1145">
            <v>0</v>
          </cell>
          <cell r="DE1145">
            <v>0</v>
          </cell>
          <cell r="DF1145">
            <v>0</v>
          </cell>
          <cell r="DG1145">
            <v>0</v>
          </cell>
          <cell r="DH1145">
            <v>0</v>
          </cell>
          <cell r="DI1145">
            <v>0</v>
          </cell>
          <cell r="DJ1145">
            <v>0</v>
          </cell>
          <cell r="DK1145">
            <v>0</v>
          </cell>
          <cell r="DL1145">
            <v>0</v>
          </cell>
          <cell r="DM1145">
            <v>0</v>
          </cell>
          <cell r="DN1145">
            <v>0</v>
          </cell>
          <cell r="DO1145">
            <v>0</v>
          </cell>
          <cell r="DP1145">
            <v>0</v>
          </cell>
          <cell r="DQ1145">
            <v>0</v>
          </cell>
          <cell r="DR1145">
            <v>0</v>
          </cell>
          <cell r="DS1145">
            <v>0</v>
          </cell>
          <cell r="DT1145">
            <v>0</v>
          </cell>
          <cell r="DU1145">
            <v>0</v>
          </cell>
          <cell r="DV1145">
            <v>0</v>
          </cell>
          <cell r="DW1145">
            <v>0</v>
          </cell>
          <cell r="DX1145">
            <v>0</v>
          </cell>
          <cell r="DY1145">
            <v>0</v>
          </cell>
          <cell r="DZ1145">
            <v>0</v>
          </cell>
          <cell r="EA1145">
            <v>0</v>
          </cell>
          <cell r="EB1145">
            <v>0</v>
          </cell>
          <cell r="EC1145">
            <v>0</v>
          </cell>
          <cell r="ED1145">
            <v>0</v>
          </cell>
          <cell r="EE1145">
            <v>0</v>
          </cell>
          <cell r="EF1145">
            <v>0</v>
          </cell>
          <cell r="EG1145">
            <v>0</v>
          </cell>
          <cell r="EH1145">
            <v>0</v>
          </cell>
          <cell r="EI1145">
            <v>0</v>
          </cell>
          <cell r="EJ1145">
            <v>0</v>
          </cell>
          <cell r="EK1145">
            <v>0</v>
          </cell>
          <cell r="EL1145">
            <v>0</v>
          </cell>
          <cell r="EM1145">
            <v>0</v>
          </cell>
          <cell r="EN1145">
            <v>0</v>
          </cell>
        </row>
        <row r="1146">
          <cell r="A1146">
            <v>0</v>
          </cell>
          <cell r="B1146">
            <v>0</v>
          </cell>
          <cell r="C1146">
            <v>0</v>
          </cell>
          <cell r="D1146">
            <v>0</v>
          </cell>
          <cell r="E1146">
            <v>0</v>
          </cell>
          <cell r="F1146">
            <v>0</v>
          </cell>
          <cell r="G1146">
            <v>0</v>
          </cell>
          <cell r="I1146">
            <v>0</v>
          </cell>
          <cell r="J1146">
            <v>0</v>
          </cell>
          <cell r="K1146">
            <v>0</v>
          </cell>
          <cell r="L1146">
            <v>0</v>
          </cell>
          <cell r="M1146">
            <v>0</v>
          </cell>
          <cell r="N1146">
            <v>0</v>
          </cell>
          <cell r="O1146">
            <v>0</v>
          </cell>
          <cell r="P1146">
            <v>0</v>
          </cell>
          <cell r="Q1146">
            <v>0</v>
          </cell>
          <cell r="R1146">
            <v>0</v>
          </cell>
          <cell r="S1146">
            <v>0</v>
          </cell>
          <cell r="T1146">
            <v>0</v>
          </cell>
          <cell r="U1146">
            <v>0</v>
          </cell>
          <cell r="V1146">
            <v>0</v>
          </cell>
          <cell r="W1146">
            <v>0</v>
          </cell>
          <cell r="X1146">
            <v>0</v>
          </cell>
          <cell r="Y1146">
            <v>0</v>
          </cell>
          <cell r="Z1146">
            <v>0</v>
          </cell>
          <cell r="AA1146">
            <v>0</v>
          </cell>
          <cell r="AB1146">
            <v>0</v>
          </cell>
          <cell r="AC1146">
            <v>0</v>
          </cell>
          <cell r="AD1146">
            <v>0</v>
          </cell>
          <cell r="AE1146">
            <v>0</v>
          </cell>
          <cell r="AF1146">
            <v>0</v>
          </cell>
          <cell r="AG1146">
            <v>0</v>
          </cell>
          <cell r="AH1146">
            <v>0</v>
          </cell>
          <cell r="AI1146">
            <v>0</v>
          </cell>
          <cell r="AJ1146">
            <v>0</v>
          </cell>
          <cell r="AK1146">
            <v>0</v>
          </cell>
          <cell r="AL1146">
            <v>0</v>
          </cell>
          <cell r="AM1146">
            <v>0</v>
          </cell>
          <cell r="AN1146">
            <v>0</v>
          </cell>
          <cell r="AO1146">
            <v>0</v>
          </cell>
          <cell r="AP1146">
            <v>0</v>
          </cell>
          <cell r="AQ1146">
            <v>0</v>
          </cell>
          <cell r="AR1146">
            <v>0</v>
          </cell>
          <cell r="AS1146">
            <v>0</v>
          </cell>
          <cell r="AT1146">
            <v>0</v>
          </cell>
          <cell r="AU1146">
            <v>0</v>
          </cell>
          <cell r="AV1146">
            <v>0</v>
          </cell>
          <cell r="AW1146">
            <v>0</v>
          </cell>
          <cell r="AX1146">
            <v>0</v>
          </cell>
          <cell r="AY1146">
            <v>0</v>
          </cell>
          <cell r="AZ1146">
            <v>0</v>
          </cell>
          <cell r="BA1146">
            <v>0</v>
          </cell>
          <cell r="BB1146">
            <v>0</v>
          </cell>
          <cell r="BC1146">
            <v>0</v>
          </cell>
          <cell r="BD1146">
            <v>0</v>
          </cell>
          <cell r="BE1146">
            <v>0</v>
          </cell>
          <cell r="BF1146">
            <v>0</v>
          </cell>
          <cell r="BG1146">
            <v>0</v>
          </cell>
          <cell r="BH1146">
            <v>0</v>
          </cell>
          <cell r="BI1146">
            <v>0</v>
          </cell>
          <cell r="BJ1146">
            <v>0</v>
          </cell>
          <cell r="BK1146">
            <v>0</v>
          </cell>
          <cell r="BL1146">
            <v>0</v>
          </cell>
          <cell r="BM1146">
            <v>0</v>
          </cell>
          <cell r="BN1146">
            <v>0</v>
          </cell>
          <cell r="BO1146">
            <v>0</v>
          </cell>
          <cell r="BP1146">
            <v>0</v>
          </cell>
          <cell r="BQ1146">
            <v>0</v>
          </cell>
          <cell r="BR1146">
            <v>0</v>
          </cell>
          <cell r="BS1146">
            <v>0</v>
          </cell>
          <cell r="BT1146">
            <v>0</v>
          </cell>
          <cell r="BU1146">
            <v>0</v>
          </cell>
          <cell r="BV1146">
            <v>0</v>
          </cell>
          <cell r="BW1146">
            <v>0</v>
          </cell>
          <cell r="BX1146">
            <v>0</v>
          </cell>
          <cell r="BY1146">
            <v>0</v>
          </cell>
          <cell r="BZ1146">
            <v>0</v>
          </cell>
          <cell r="CA1146">
            <v>0</v>
          </cell>
          <cell r="CB1146">
            <v>0</v>
          </cell>
          <cell r="CC1146">
            <v>0</v>
          </cell>
          <cell r="CD1146">
            <v>0</v>
          </cell>
          <cell r="CE1146">
            <v>0</v>
          </cell>
          <cell r="CF1146">
            <v>0</v>
          </cell>
          <cell r="CG1146">
            <v>0</v>
          </cell>
          <cell r="CH1146">
            <v>0</v>
          </cell>
          <cell r="CI1146">
            <v>0</v>
          </cell>
          <cell r="CJ1146">
            <v>0</v>
          </cell>
          <cell r="CK1146">
            <v>0</v>
          </cell>
          <cell r="CL1146">
            <v>0</v>
          </cell>
          <cell r="CM1146">
            <v>0</v>
          </cell>
          <cell r="CN1146">
            <v>0</v>
          </cell>
          <cell r="CO1146">
            <v>0</v>
          </cell>
          <cell r="CP1146">
            <v>0</v>
          </cell>
          <cell r="CQ1146">
            <v>0</v>
          </cell>
          <cell r="CR1146">
            <v>0</v>
          </cell>
          <cell r="CS1146">
            <v>0</v>
          </cell>
          <cell r="CT1146">
            <v>0</v>
          </cell>
          <cell r="CU1146">
            <v>0</v>
          </cell>
          <cell r="CV1146">
            <v>0</v>
          </cell>
          <cell r="CW1146">
            <v>0</v>
          </cell>
          <cell r="CX1146">
            <v>0</v>
          </cell>
          <cell r="CY1146">
            <v>0</v>
          </cell>
          <cell r="CZ1146">
            <v>0</v>
          </cell>
          <cell r="DA1146">
            <v>0</v>
          </cell>
          <cell r="DB1146">
            <v>0</v>
          </cell>
          <cell r="DC1146">
            <v>0</v>
          </cell>
          <cell r="DD1146">
            <v>0</v>
          </cell>
          <cell r="DE1146">
            <v>0</v>
          </cell>
          <cell r="DF1146">
            <v>0</v>
          </cell>
          <cell r="DG1146">
            <v>0</v>
          </cell>
          <cell r="DH1146">
            <v>0</v>
          </cell>
          <cell r="DI1146">
            <v>0</v>
          </cell>
          <cell r="DJ1146">
            <v>0</v>
          </cell>
          <cell r="DK1146">
            <v>0</v>
          </cell>
          <cell r="DL1146">
            <v>0</v>
          </cell>
          <cell r="DM1146">
            <v>0</v>
          </cell>
          <cell r="DN1146">
            <v>0</v>
          </cell>
          <cell r="DO1146">
            <v>0</v>
          </cell>
          <cell r="DP1146">
            <v>0</v>
          </cell>
          <cell r="DQ1146">
            <v>0</v>
          </cell>
          <cell r="DR1146">
            <v>0</v>
          </cell>
          <cell r="DS1146">
            <v>0</v>
          </cell>
          <cell r="DT1146">
            <v>0</v>
          </cell>
          <cell r="DU1146">
            <v>0</v>
          </cell>
          <cell r="DV1146">
            <v>0</v>
          </cell>
          <cell r="DW1146">
            <v>0</v>
          </cell>
          <cell r="DX1146">
            <v>0</v>
          </cell>
          <cell r="DY1146">
            <v>0</v>
          </cell>
          <cell r="DZ1146">
            <v>0</v>
          </cell>
          <cell r="EA1146">
            <v>0</v>
          </cell>
          <cell r="EB1146">
            <v>0</v>
          </cell>
          <cell r="EC1146">
            <v>0</v>
          </cell>
          <cell r="ED1146">
            <v>0</v>
          </cell>
          <cell r="EE1146">
            <v>0</v>
          </cell>
          <cell r="EF1146">
            <v>0</v>
          </cell>
          <cell r="EG1146">
            <v>0</v>
          </cell>
          <cell r="EH1146">
            <v>0</v>
          </cell>
          <cell r="EI1146">
            <v>0</v>
          </cell>
          <cell r="EJ1146">
            <v>0</v>
          </cell>
          <cell r="EK1146">
            <v>0</v>
          </cell>
          <cell r="EL1146">
            <v>0</v>
          </cell>
          <cell r="EM1146">
            <v>0</v>
          </cell>
          <cell r="EN1146">
            <v>0</v>
          </cell>
        </row>
        <row r="1147">
          <cell r="A1147">
            <v>0</v>
          </cell>
          <cell r="B1147">
            <v>0</v>
          </cell>
          <cell r="C1147">
            <v>0</v>
          </cell>
          <cell r="D1147">
            <v>0</v>
          </cell>
          <cell r="E1147">
            <v>0</v>
          </cell>
          <cell r="F1147">
            <v>0</v>
          </cell>
          <cell r="G1147">
            <v>0</v>
          </cell>
          <cell r="I1147">
            <v>0</v>
          </cell>
          <cell r="J1147">
            <v>0</v>
          </cell>
          <cell r="K1147">
            <v>0</v>
          </cell>
          <cell r="L1147">
            <v>0</v>
          </cell>
          <cell r="M1147">
            <v>0</v>
          </cell>
          <cell r="N1147">
            <v>0</v>
          </cell>
          <cell r="O1147">
            <v>0</v>
          </cell>
          <cell r="P1147">
            <v>0</v>
          </cell>
          <cell r="Q1147">
            <v>0</v>
          </cell>
          <cell r="R1147">
            <v>0</v>
          </cell>
          <cell r="S1147">
            <v>0</v>
          </cell>
          <cell r="T1147">
            <v>0</v>
          </cell>
          <cell r="U1147">
            <v>0</v>
          </cell>
          <cell r="V1147">
            <v>0</v>
          </cell>
          <cell r="W1147">
            <v>0</v>
          </cell>
          <cell r="X1147">
            <v>0</v>
          </cell>
          <cell r="Y1147">
            <v>0</v>
          </cell>
          <cell r="Z1147">
            <v>0</v>
          </cell>
          <cell r="AA1147">
            <v>0</v>
          </cell>
          <cell r="AB1147">
            <v>0</v>
          </cell>
          <cell r="AC1147">
            <v>0</v>
          </cell>
          <cell r="AD1147">
            <v>0</v>
          </cell>
          <cell r="AE1147">
            <v>0</v>
          </cell>
          <cell r="AF1147">
            <v>0</v>
          </cell>
          <cell r="AG1147">
            <v>0</v>
          </cell>
          <cell r="AH1147">
            <v>0</v>
          </cell>
          <cell r="AI1147">
            <v>0</v>
          </cell>
          <cell r="AJ1147">
            <v>0</v>
          </cell>
          <cell r="AK1147">
            <v>0</v>
          </cell>
          <cell r="AL1147">
            <v>0</v>
          </cell>
          <cell r="AM1147">
            <v>0</v>
          </cell>
          <cell r="AN1147">
            <v>0</v>
          </cell>
          <cell r="AO1147">
            <v>0</v>
          </cell>
          <cell r="AP1147">
            <v>0</v>
          </cell>
          <cell r="AQ1147">
            <v>0</v>
          </cell>
          <cell r="AR1147">
            <v>0</v>
          </cell>
          <cell r="AS1147">
            <v>0</v>
          </cell>
          <cell r="AT1147">
            <v>0</v>
          </cell>
          <cell r="AU1147">
            <v>0</v>
          </cell>
          <cell r="AV1147">
            <v>0</v>
          </cell>
          <cell r="AW1147">
            <v>0</v>
          </cell>
          <cell r="AX1147">
            <v>0</v>
          </cell>
          <cell r="AY1147">
            <v>0</v>
          </cell>
          <cell r="AZ1147">
            <v>0</v>
          </cell>
          <cell r="BA1147">
            <v>0</v>
          </cell>
          <cell r="BB1147">
            <v>0</v>
          </cell>
          <cell r="BC1147">
            <v>0</v>
          </cell>
          <cell r="BD1147">
            <v>0</v>
          </cell>
          <cell r="BE1147">
            <v>0</v>
          </cell>
          <cell r="BF1147">
            <v>0</v>
          </cell>
          <cell r="BG1147">
            <v>0</v>
          </cell>
          <cell r="BH1147">
            <v>0</v>
          </cell>
          <cell r="BI1147">
            <v>0</v>
          </cell>
          <cell r="BJ1147">
            <v>0</v>
          </cell>
          <cell r="BK1147">
            <v>0</v>
          </cell>
          <cell r="BL1147">
            <v>0</v>
          </cell>
          <cell r="BM1147">
            <v>0</v>
          </cell>
          <cell r="BN1147">
            <v>0</v>
          </cell>
          <cell r="BO1147">
            <v>0</v>
          </cell>
          <cell r="BP1147">
            <v>0</v>
          </cell>
          <cell r="BQ1147">
            <v>0</v>
          </cell>
          <cell r="BR1147">
            <v>0</v>
          </cell>
          <cell r="BS1147">
            <v>0</v>
          </cell>
          <cell r="BT1147">
            <v>0</v>
          </cell>
          <cell r="BU1147">
            <v>0</v>
          </cell>
          <cell r="BV1147">
            <v>0</v>
          </cell>
          <cell r="BW1147">
            <v>0</v>
          </cell>
          <cell r="BX1147">
            <v>0</v>
          </cell>
          <cell r="BY1147">
            <v>0</v>
          </cell>
          <cell r="BZ1147">
            <v>0</v>
          </cell>
          <cell r="CA1147">
            <v>0</v>
          </cell>
          <cell r="CB1147">
            <v>0</v>
          </cell>
          <cell r="CC1147">
            <v>0</v>
          </cell>
          <cell r="CD1147">
            <v>0</v>
          </cell>
          <cell r="CE1147">
            <v>0</v>
          </cell>
          <cell r="CF1147">
            <v>0</v>
          </cell>
          <cell r="CG1147">
            <v>0</v>
          </cell>
          <cell r="CH1147">
            <v>0</v>
          </cell>
          <cell r="CI1147">
            <v>0</v>
          </cell>
          <cell r="CJ1147">
            <v>0</v>
          </cell>
          <cell r="CK1147">
            <v>0</v>
          </cell>
          <cell r="CL1147">
            <v>0</v>
          </cell>
          <cell r="CM1147">
            <v>0</v>
          </cell>
          <cell r="CN1147">
            <v>0</v>
          </cell>
          <cell r="CO1147">
            <v>0</v>
          </cell>
          <cell r="CP1147">
            <v>0</v>
          </cell>
          <cell r="CQ1147">
            <v>0</v>
          </cell>
          <cell r="CR1147">
            <v>0</v>
          </cell>
          <cell r="CS1147">
            <v>0</v>
          </cell>
          <cell r="CT1147">
            <v>0</v>
          </cell>
          <cell r="CU1147">
            <v>0</v>
          </cell>
          <cell r="CV1147">
            <v>0</v>
          </cell>
          <cell r="CW1147">
            <v>0</v>
          </cell>
          <cell r="CX1147">
            <v>0</v>
          </cell>
          <cell r="CY1147">
            <v>0</v>
          </cell>
          <cell r="CZ1147">
            <v>0</v>
          </cell>
          <cell r="DA1147">
            <v>0</v>
          </cell>
          <cell r="DB1147">
            <v>0</v>
          </cell>
          <cell r="DC1147">
            <v>0</v>
          </cell>
          <cell r="DD1147">
            <v>0</v>
          </cell>
          <cell r="DE1147">
            <v>0</v>
          </cell>
          <cell r="DF1147">
            <v>0</v>
          </cell>
          <cell r="DG1147">
            <v>0</v>
          </cell>
          <cell r="DH1147">
            <v>0</v>
          </cell>
          <cell r="DI1147">
            <v>0</v>
          </cell>
          <cell r="DJ1147">
            <v>0</v>
          </cell>
          <cell r="DK1147">
            <v>0</v>
          </cell>
          <cell r="DL1147">
            <v>0</v>
          </cell>
          <cell r="DM1147">
            <v>0</v>
          </cell>
          <cell r="DN1147">
            <v>0</v>
          </cell>
          <cell r="DO1147">
            <v>0</v>
          </cell>
          <cell r="DP1147">
            <v>0</v>
          </cell>
          <cell r="DQ1147">
            <v>0</v>
          </cell>
          <cell r="DR1147">
            <v>0</v>
          </cell>
          <cell r="DS1147">
            <v>0</v>
          </cell>
          <cell r="DT1147">
            <v>0</v>
          </cell>
          <cell r="DU1147">
            <v>0</v>
          </cell>
          <cell r="DV1147">
            <v>0</v>
          </cell>
          <cell r="DW1147">
            <v>0</v>
          </cell>
          <cell r="DX1147">
            <v>0</v>
          </cell>
          <cell r="DY1147">
            <v>0</v>
          </cell>
          <cell r="DZ1147">
            <v>0</v>
          </cell>
          <cell r="EA1147">
            <v>0</v>
          </cell>
          <cell r="EB1147">
            <v>0</v>
          </cell>
          <cell r="EC1147">
            <v>0</v>
          </cell>
          <cell r="ED1147">
            <v>0</v>
          </cell>
          <cell r="EE1147">
            <v>0</v>
          </cell>
          <cell r="EF1147">
            <v>0</v>
          </cell>
          <cell r="EG1147">
            <v>0</v>
          </cell>
          <cell r="EH1147">
            <v>0</v>
          </cell>
          <cell r="EI1147">
            <v>0</v>
          </cell>
          <cell r="EJ1147">
            <v>0</v>
          </cell>
          <cell r="EK1147">
            <v>0</v>
          </cell>
          <cell r="EL1147">
            <v>0</v>
          </cell>
          <cell r="EM1147">
            <v>0</v>
          </cell>
          <cell r="EN1147">
            <v>0</v>
          </cell>
        </row>
        <row r="1148">
          <cell r="A1148">
            <v>0</v>
          </cell>
          <cell r="B1148">
            <v>0</v>
          </cell>
          <cell r="C1148">
            <v>0</v>
          </cell>
          <cell r="D1148">
            <v>0</v>
          </cell>
          <cell r="E1148">
            <v>0</v>
          </cell>
          <cell r="F1148">
            <v>0</v>
          </cell>
          <cell r="G1148">
            <v>0</v>
          </cell>
          <cell r="I1148">
            <v>0</v>
          </cell>
          <cell r="J1148">
            <v>0</v>
          </cell>
          <cell r="K1148">
            <v>0</v>
          </cell>
          <cell r="L1148">
            <v>0</v>
          </cell>
          <cell r="M1148">
            <v>0</v>
          </cell>
          <cell r="N1148">
            <v>0</v>
          </cell>
          <cell r="O1148">
            <v>0</v>
          </cell>
          <cell r="P1148">
            <v>0</v>
          </cell>
          <cell r="Q1148">
            <v>0</v>
          </cell>
          <cell r="R1148">
            <v>0</v>
          </cell>
          <cell r="S1148">
            <v>0</v>
          </cell>
          <cell r="T1148">
            <v>0</v>
          </cell>
          <cell r="U1148">
            <v>0</v>
          </cell>
          <cell r="V1148">
            <v>0</v>
          </cell>
          <cell r="W1148">
            <v>0</v>
          </cell>
          <cell r="X1148">
            <v>0</v>
          </cell>
          <cell r="Y1148">
            <v>0</v>
          </cell>
          <cell r="Z1148">
            <v>0</v>
          </cell>
          <cell r="AA1148">
            <v>0</v>
          </cell>
          <cell r="AB1148">
            <v>0</v>
          </cell>
          <cell r="AC1148">
            <v>0</v>
          </cell>
          <cell r="AD1148">
            <v>0</v>
          </cell>
          <cell r="AE1148">
            <v>0</v>
          </cell>
          <cell r="AF1148">
            <v>0</v>
          </cell>
          <cell r="AG1148">
            <v>0</v>
          </cell>
          <cell r="AH1148">
            <v>0</v>
          </cell>
          <cell r="AI1148">
            <v>0</v>
          </cell>
          <cell r="AJ1148">
            <v>0</v>
          </cell>
          <cell r="AK1148">
            <v>0</v>
          </cell>
          <cell r="AL1148">
            <v>0</v>
          </cell>
          <cell r="AM1148">
            <v>0</v>
          </cell>
          <cell r="AN1148">
            <v>0</v>
          </cell>
          <cell r="AO1148">
            <v>0</v>
          </cell>
          <cell r="AP1148">
            <v>0</v>
          </cell>
          <cell r="AQ1148">
            <v>0</v>
          </cell>
          <cell r="AR1148">
            <v>0</v>
          </cell>
          <cell r="AS1148">
            <v>0</v>
          </cell>
          <cell r="AT1148">
            <v>0</v>
          </cell>
          <cell r="AU1148">
            <v>0</v>
          </cell>
          <cell r="AV1148">
            <v>0</v>
          </cell>
          <cell r="AW1148">
            <v>0</v>
          </cell>
          <cell r="AX1148">
            <v>0</v>
          </cell>
          <cell r="AY1148">
            <v>0</v>
          </cell>
          <cell r="AZ1148">
            <v>0</v>
          </cell>
          <cell r="BA1148">
            <v>0</v>
          </cell>
          <cell r="BB1148">
            <v>0</v>
          </cell>
          <cell r="BC1148">
            <v>0</v>
          </cell>
          <cell r="BD1148">
            <v>0</v>
          </cell>
          <cell r="BE1148">
            <v>0</v>
          </cell>
          <cell r="BF1148">
            <v>0</v>
          </cell>
          <cell r="BG1148">
            <v>0</v>
          </cell>
          <cell r="BH1148">
            <v>0</v>
          </cell>
          <cell r="BI1148">
            <v>0</v>
          </cell>
          <cell r="BJ1148">
            <v>0</v>
          </cell>
          <cell r="BK1148">
            <v>0</v>
          </cell>
          <cell r="BL1148">
            <v>0</v>
          </cell>
          <cell r="BM1148">
            <v>0</v>
          </cell>
          <cell r="BN1148">
            <v>0</v>
          </cell>
          <cell r="BO1148">
            <v>0</v>
          </cell>
          <cell r="BP1148">
            <v>0</v>
          </cell>
          <cell r="BQ1148">
            <v>0</v>
          </cell>
          <cell r="BR1148">
            <v>0</v>
          </cell>
          <cell r="BS1148">
            <v>0</v>
          </cell>
          <cell r="BT1148">
            <v>0</v>
          </cell>
          <cell r="BU1148">
            <v>0</v>
          </cell>
          <cell r="BV1148">
            <v>0</v>
          </cell>
          <cell r="BW1148">
            <v>0</v>
          </cell>
          <cell r="BX1148">
            <v>0</v>
          </cell>
          <cell r="BY1148">
            <v>0</v>
          </cell>
          <cell r="BZ1148">
            <v>0</v>
          </cell>
          <cell r="CA1148">
            <v>0</v>
          </cell>
          <cell r="CB1148">
            <v>0</v>
          </cell>
          <cell r="CC1148">
            <v>0</v>
          </cell>
          <cell r="CD1148">
            <v>0</v>
          </cell>
          <cell r="CE1148">
            <v>0</v>
          </cell>
          <cell r="CF1148">
            <v>0</v>
          </cell>
          <cell r="CG1148">
            <v>0</v>
          </cell>
          <cell r="CH1148">
            <v>0</v>
          </cell>
          <cell r="CI1148">
            <v>0</v>
          </cell>
          <cell r="CJ1148">
            <v>0</v>
          </cell>
          <cell r="CK1148">
            <v>0</v>
          </cell>
          <cell r="CL1148">
            <v>0</v>
          </cell>
          <cell r="CM1148">
            <v>0</v>
          </cell>
          <cell r="CN1148">
            <v>0</v>
          </cell>
          <cell r="CO1148">
            <v>0</v>
          </cell>
          <cell r="CP1148">
            <v>0</v>
          </cell>
          <cell r="CQ1148">
            <v>0</v>
          </cell>
          <cell r="CR1148">
            <v>0</v>
          </cell>
          <cell r="CS1148">
            <v>0</v>
          </cell>
          <cell r="CT1148">
            <v>0</v>
          </cell>
          <cell r="CU1148">
            <v>0</v>
          </cell>
          <cell r="CV1148">
            <v>0</v>
          </cell>
          <cell r="CW1148">
            <v>0</v>
          </cell>
          <cell r="CX1148">
            <v>0</v>
          </cell>
          <cell r="CY1148">
            <v>0</v>
          </cell>
          <cell r="CZ1148">
            <v>0</v>
          </cell>
          <cell r="DA1148">
            <v>0</v>
          </cell>
          <cell r="DB1148">
            <v>0</v>
          </cell>
          <cell r="DC1148">
            <v>0</v>
          </cell>
          <cell r="DD1148">
            <v>0</v>
          </cell>
          <cell r="DE1148">
            <v>0</v>
          </cell>
          <cell r="DF1148">
            <v>0</v>
          </cell>
          <cell r="DG1148">
            <v>0</v>
          </cell>
          <cell r="DH1148">
            <v>0</v>
          </cell>
          <cell r="DI1148">
            <v>0</v>
          </cell>
          <cell r="DJ1148">
            <v>0</v>
          </cell>
          <cell r="DK1148">
            <v>0</v>
          </cell>
          <cell r="DL1148">
            <v>0</v>
          </cell>
          <cell r="DM1148">
            <v>0</v>
          </cell>
          <cell r="DN1148">
            <v>0</v>
          </cell>
          <cell r="DO1148">
            <v>0</v>
          </cell>
          <cell r="DP1148">
            <v>0</v>
          </cell>
          <cell r="DQ1148">
            <v>0</v>
          </cell>
          <cell r="DR1148">
            <v>0</v>
          </cell>
          <cell r="DS1148">
            <v>0</v>
          </cell>
          <cell r="DT1148">
            <v>0</v>
          </cell>
          <cell r="DU1148">
            <v>0</v>
          </cell>
          <cell r="DV1148">
            <v>0</v>
          </cell>
          <cell r="DW1148">
            <v>0</v>
          </cell>
          <cell r="DX1148">
            <v>0</v>
          </cell>
          <cell r="DY1148">
            <v>0</v>
          </cell>
          <cell r="DZ1148">
            <v>0</v>
          </cell>
          <cell r="EA1148">
            <v>0</v>
          </cell>
          <cell r="EB1148">
            <v>0</v>
          </cell>
          <cell r="EC1148">
            <v>0</v>
          </cell>
          <cell r="ED1148">
            <v>0</v>
          </cell>
          <cell r="EE1148">
            <v>0</v>
          </cell>
          <cell r="EF1148">
            <v>0</v>
          </cell>
          <cell r="EG1148">
            <v>0</v>
          </cell>
          <cell r="EH1148">
            <v>0</v>
          </cell>
          <cell r="EI1148">
            <v>0</v>
          </cell>
          <cell r="EJ1148">
            <v>0</v>
          </cell>
          <cell r="EK1148">
            <v>0</v>
          </cell>
          <cell r="EL1148">
            <v>0</v>
          </cell>
          <cell r="EM1148">
            <v>0</v>
          </cell>
          <cell r="EN1148">
            <v>0</v>
          </cell>
        </row>
        <row r="1149">
          <cell r="A1149">
            <v>0</v>
          </cell>
          <cell r="B1149">
            <v>0</v>
          </cell>
          <cell r="C1149">
            <v>0</v>
          </cell>
          <cell r="D1149">
            <v>0</v>
          </cell>
          <cell r="E1149">
            <v>0</v>
          </cell>
          <cell r="F1149">
            <v>0</v>
          </cell>
          <cell r="G1149">
            <v>0</v>
          </cell>
          <cell r="I1149">
            <v>0</v>
          </cell>
          <cell r="J1149">
            <v>0</v>
          </cell>
          <cell r="K1149">
            <v>0</v>
          </cell>
          <cell r="L1149">
            <v>0</v>
          </cell>
          <cell r="M1149">
            <v>0</v>
          </cell>
          <cell r="N1149">
            <v>0</v>
          </cell>
          <cell r="O1149">
            <v>0</v>
          </cell>
          <cell r="P1149">
            <v>0</v>
          </cell>
          <cell r="Q1149">
            <v>0</v>
          </cell>
          <cell r="R1149">
            <v>0</v>
          </cell>
          <cell r="S1149">
            <v>0</v>
          </cell>
          <cell r="T1149">
            <v>0</v>
          </cell>
          <cell r="U1149">
            <v>0</v>
          </cell>
          <cell r="V1149">
            <v>0</v>
          </cell>
          <cell r="W1149">
            <v>0</v>
          </cell>
          <cell r="X1149">
            <v>0</v>
          </cell>
          <cell r="Y1149">
            <v>0</v>
          </cell>
          <cell r="Z1149">
            <v>0</v>
          </cell>
          <cell r="AA1149">
            <v>0</v>
          </cell>
          <cell r="AB1149">
            <v>0</v>
          </cell>
          <cell r="AC1149">
            <v>0</v>
          </cell>
          <cell r="AD1149">
            <v>0</v>
          </cell>
          <cell r="AE1149">
            <v>0</v>
          </cell>
          <cell r="AF1149">
            <v>0</v>
          </cell>
          <cell r="AG1149">
            <v>0</v>
          </cell>
          <cell r="AH1149">
            <v>0</v>
          </cell>
          <cell r="AI1149">
            <v>0</v>
          </cell>
          <cell r="AJ1149">
            <v>0</v>
          </cell>
          <cell r="AK1149">
            <v>0</v>
          </cell>
          <cell r="AL1149">
            <v>0</v>
          </cell>
          <cell r="AM1149">
            <v>0</v>
          </cell>
          <cell r="AN1149">
            <v>0</v>
          </cell>
          <cell r="AO1149">
            <v>0</v>
          </cell>
          <cell r="AP1149">
            <v>0</v>
          </cell>
          <cell r="AQ1149">
            <v>0</v>
          </cell>
          <cell r="AR1149">
            <v>0</v>
          </cell>
          <cell r="AS1149">
            <v>0</v>
          </cell>
          <cell r="AT1149">
            <v>0</v>
          </cell>
          <cell r="AU1149">
            <v>0</v>
          </cell>
          <cell r="AV1149">
            <v>0</v>
          </cell>
          <cell r="AW1149">
            <v>0</v>
          </cell>
          <cell r="AX1149">
            <v>0</v>
          </cell>
          <cell r="AY1149">
            <v>0</v>
          </cell>
          <cell r="AZ1149">
            <v>0</v>
          </cell>
          <cell r="BA1149">
            <v>0</v>
          </cell>
          <cell r="BB1149">
            <v>0</v>
          </cell>
          <cell r="BC1149">
            <v>0</v>
          </cell>
          <cell r="BD1149">
            <v>0</v>
          </cell>
          <cell r="BE1149">
            <v>0</v>
          </cell>
          <cell r="BF1149">
            <v>0</v>
          </cell>
          <cell r="BG1149">
            <v>0</v>
          </cell>
          <cell r="BH1149">
            <v>0</v>
          </cell>
          <cell r="BI1149">
            <v>0</v>
          </cell>
          <cell r="BJ1149">
            <v>0</v>
          </cell>
          <cell r="BK1149">
            <v>0</v>
          </cell>
          <cell r="BL1149">
            <v>0</v>
          </cell>
          <cell r="BM1149">
            <v>0</v>
          </cell>
          <cell r="BN1149">
            <v>0</v>
          </cell>
          <cell r="BO1149">
            <v>0</v>
          </cell>
          <cell r="BP1149">
            <v>0</v>
          </cell>
          <cell r="BQ1149">
            <v>0</v>
          </cell>
          <cell r="BR1149">
            <v>0</v>
          </cell>
          <cell r="BS1149">
            <v>0</v>
          </cell>
          <cell r="BT1149">
            <v>0</v>
          </cell>
          <cell r="BU1149">
            <v>0</v>
          </cell>
          <cell r="BV1149">
            <v>0</v>
          </cell>
          <cell r="BW1149">
            <v>0</v>
          </cell>
          <cell r="BX1149">
            <v>0</v>
          </cell>
          <cell r="BY1149">
            <v>0</v>
          </cell>
          <cell r="BZ1149">
            <v>0</v>
          </cell>
          <cell r="CA1149">
            <v>0</v>
          </cell>
          <cell r="CB1149">
            <v>0</v>
          </cell>
          <cell r="CC1149">
            <v>0</v>
          </cell>
          <cell r="CD1149">
            <v>0</v>
          </cell>
          <cell r="CE1149">
            <v>0</v>
          </cell>
          <cell r="CF1149">
            <v>0</v>
          </cell>
          <cell r="CG1149">
            <v>0</v>
          </cell>
          <cell r="CH1149">
            <v>0</v>
          </cell>
          <cell r="CI1149">
            <v>0</v>
          </cell>
          <cell r="CJ1149">
            <v>0</v>
          </cell>
          <cell r="CK1149">
            <v>0</v>
          </cell>
          <cell r="CL1149">
            <v>0</v>
          </cell>
          <cell r="CM1149">
            <v>0</v>
          </cell>
          <cell r="CN1149">
            <v>0</v>
          </cell>
          <cell r="CO1149">
            <v>0</v>
          </cell>
          <cell r="CP1149">
            <v>0</v>
          </cell>
          <cell r="CQ1149">
            <v>0</v>
          </cell>
          <cell r="CR1149">
            <v>0</v>
          </cell>
          <cell r="CS1149">
            <v>0</v>
          </cell>
          <cell r="CT1149">
            <v>0</v>
          </cell>
          <cell r="CU1149">
            <v>0</v>
          </cell>
          <cell r="CV1149">
            <v>0</v>
          </cell>
          <cell r="CW1149">
            <v>0</v>
          </cell>
          <cell r="CX1149">
            <v>0</v>
          </cell>
          <cell r="CY1149">
            <v>0</v>
          </cell>
          <cell r="CZ1149">
            <v>0</v>
          </cell>
          <cell r="DA1149">
            <v>0</v>
          </cell>
          <cell r="DB1149">
            <v>0</v>
          </cell>
          <cell r="DC1149">
            <v>0</v>
          </cell>
          <cell r="DD1149">
            <v>0</v>
          </cell>
          <cell r="DE1149">
            <v>0</v>
          </cell>
          <cell r="DF1149">
            <v>0</v>
          </cell>
          <cell r="DG1149">
            <v>0</v>
          </cell>
          <cell r="DH1149">
            <v>0</v>
          </cell>
          <cell r="DI1149">
            <v>0</v>
          </cell>
          <cell r="DJ1149">
            <v>0</v>
          </cell>
          <cell r="DK1149">
            <v>0</v>
          </cell>
          <cell r="DL1149">
            <v>0</v>
          </cell>
          <cell r="DM1149">
            <v>0</v>
          </cell>
          <cell r="DN1149">
            <v>0</v>
          </cell>
          <cell r="DO1149">
            <v>0</v>
          </cell>
          <cell r="DP1149">
            <v>0</v>
          </cell>
          <cell r="DQ1149">
            <v>0</v>
          </cell>
          <cell r="DR1149">
            <v>0</v>
          </cell>
          <cell r="DS1149">
            <v>0</v>
          </cell>
          <cell r="DT1149">
            <v>0</v>
          </cell>
          <cell r="DU1149">
            <v>0</v>
          </cell>
          <cell r="DV1149">
            <v>0</v>
          </cell>
          <cell r="DW1149">
            <v>0</v>
          </cell>
          <cell r="DX1149">
            <v>0</v>
          </cell>
          <cell r="DY1149">
            <v>0</v>
          </cell>
          <cell r="DZ1149">
            <v>0</v>
          </cell>
          <cell r="EA1149">
            <v>0</v>
          </cell>
          <cell r="EB1149">
            <v>0</v>
          </cell>
          <cell r="EC1149">
            <v>0</v>
          </cell>
          <cell r="ED1149">
            <v>0</v>
          </cell>
          <cell r="EE1149">
            <v>0</v>
          </cell>
          <cell r="EF1149">
            <v>0</v>
          </cell>
          <cell r="EG1149">
            <v>0</v>
          </cell>
          <cell r="EH1149">
            <v>0</v>
          </cell>
          <cell r="EI1149">
            <v>0</v>
          </cell>
          <cell r="EJ1149">
            <v>0</v>
          </cell>
          <cell r="EK1149">
            <v>0</v>
          </cell>
          <cell r="EL1149">
            <v>0</v>
          </cell>
          <cell r="EM1149">
            <v>0</v>
          </cell>
          <cell r="EN1149">
            <v>0</v>
          </cell>
        </row>
        <row r="1150">
          <cell r="A1150">
            <v>0</v>
          </cell>
          <cell r="B1150">
            <v>0</v>
          </cell>
          <cell r="C1150">
            <v>0</v>
          </cell>
          <cell r="D1150">
            <v>0</v>
          </cell>
          <cell r="E1150">
            <v>0</v>
          </cell>
          <cell r="F1150">
            <v>0</v>
          </cell>
          <cell r="G1150">
            <v>0</v>
          </cell>
          <cell r="I1150">
            <v>0</v>
          </cell>
          <cell r="J1150">
            <v>0</v>
          </cell>
          <cell r="K1150">
            <v>0</v>
          </cell>
          <cell r="L1150">
            <v>0</v>
          </cell>
          <cell r="M1150">
            <v>0</v>
          </cell>
          <cell r="N1150">
            <v>0</v>
          </cell>
          <cell r="O1150">
            <v>0</v>
          </cell>
          <cell r="P1150">
            <v>0</v>
          </cell>
          <cell r="Q1150">
            <v>0</v>
          </cell>
          <cell r="R1150">
            <v>0</v>
          </cell>
          <cell r="S1150">
            <v>0</v>
          </cell>
          <cell r="T1150">
            <v>0</v>
          </cell>
          <cell r="U1150">
            <v>0</v>
          </cell>
          <cell r="V1150">
            <v>0</v>
          </cell>
          <cell r="W1150">
            <v>0</v>
          </cell>
          <cell r="X1150">
            <v>0</v>
          </cell>
          <cell r="Y1150">
            <v>0</v>
          </cell>
          <cell r="Z1150">
            <v>0</v>
          </cell>
          <cell r="AA1150">
            <v>0</v>
          </cell>
          <cell r="AB1150">
            <v>0</v>
          </cell>
          <cell r="AC1150">
            <v>0</v>
          </cell>
          <cell r="AD1150">
            <v>0</v>
          </cell>
          <cell r="AE1150">
            <v>0</v>
          </cell>
          <cell r="AF1150">
            <v>0</v>
          </cell>
          <cell r="AG1150">
            <v>0</v>
          </cell>
          <cell r="AH1150">
            <v>0</v>
          </cell>
          <cell r="AI1150">
            <v>0</v>
          </cell>
          <cell r="AJ1150">
            <v>0</v>
          </cell>
          <cell r="AK1150">
            <v>0</v>
          </cell>
          <cell r="AL1150">
            <v>0</v>
          </cell>
          <cell r="AM1150">
            <v>0</v>
          </cell>
          <cell r="AN1150">
            <v>0</v>
          </cell>
          <cell r="AO1150">
            <v>0</v>
          </cell>
          <cell r="AP1150">
            <v>0</v>
          </cell>
          <cell r="AQ1150">
            <v>0</v>
          </cell>
          <cell r="AR1150">
            <v>0</v>
          </cell>
          <cell r="AS1150">
            <v>0</v>
          </cell>
          <cell r="AT1150">
            <v>0</v>
          </cell>
          <cell r="AU1150">
            <v>0</v>
          </cell>
          <cell r="AV1150">
            <v>0</v>
          </cell>
          <cell r="AW1150">
            <v>0</v>
          </cell>
          <cell r="AX1150">
            <v>0</v>
          </cell>
          <cell r="AY1150">
            <v>0</v>
          </cell>
          <cell r="AZ1150">
            <v>0</v>
          </cell>
          <cell r="BA1150">
            <v>0</v>
          </cell>
          <cell r="BB1150">
            <v>0</v>
          </cell>
          <cell r="BC1150">
            <v>0</v>
          </cell>
          <cell r="BD1150">
            <v>0</v>
          </cell>
          <cell r="BE1150">
            <v>0</v>
          </cell>
          <cell r="BF1150">
            <v>0</v>
          </cell>
          <cell r="BG1150">
            <v>0</v>
          </cell>
          <cell r="BH1150">
            <v>0</v>
          </cell>
          <cell r="BI1150">
            <v>0</v>
          </cell>
          <cell r="BJ1150">
            <v>0</v>
          </cell>
          <cell r="BK1150">
            <v>0</v>
          </cell>
          <cell r="BL1150">
            <v>0</v>
          </cell>
          <cell r="BM1150">
            <v>0</v>
          </cell>
          <cell r="BN1150">
            <v>0</v>
          </cell>
          <cell r="BO1150">
            <v>0</v>
          </cell>
          <cell r="BP1150">
            <v>0</v>
          </cell>
          <cell r="BQ1150">
            <v>0</v>
          </cell>
          <cell r="BR1150">
            <v>0</v>
          </cell>
          <cell r="BS1150">
            <v>0</v>
          </cell>
          <cell r="BT1150">
            <v>0</v>
          </cell>
          <cell r="BU1150">
            <v>0</v>
          </cell>
          <cell r="BV1150">
            <v>0</v>
          </cell>
          <cell r="BW1150">
            <v>0</v>
          </cell>
          <cell r="BX1150">
            <v>0</v>
          </cell>
          <cell r="BY1150">
            <v>0</v>
          </cell>
          <cell r="BZ1150">
            <v>0</v>
          </cell>
          <cell r="CA1150">
            <v>0</v>
          </cell>
          <cell r="CB1150">
            <v>0</v>
          </cell>
          <cell r="CC1150">
            <v>0</v>
          </cell>
          <cell r="CD1150">
            <v>0</v>
          </cell>
          <cell r="CE1150">
            <v>0</v>
          </cell>
          <cell r="CF1150">
            <v>0</v>
          </cell>
          <cell r="CG1150">
            <v>0</v>
          </cell>
          <cell r="CH1150">
            <v>0</v>
          </cell>
          <cell r="CI1150">
            <v>0</v>
          </cell>
          <cell r="CJ1150">
            <v>0</v>
          </cell>
          <cell r="CK1150">
            <v>0</v>
          </cell>
          <cell r="CL1150">
            <v>0</v>
          </cell>
          <cell r="CM1150">
            <v>0</v>
          </cell>
          <cell r="CN1150">
            <v>0</v>
          </cell>
          <cell r="CO1150">
            <v>0</v>
          </cell>
          <cell r="CP1150">
            <v>0</v>
          </cell>
          <cell r="CQ1150">
            <v>0</v>
          </cell>
          <cell r="CR1150">
            <v>0</v>
          </cell>
          <cell r="CS1150">
            <v>0</v>
          </cell>
          <cell r="CT1150">
            <v>0</v>
          </cell>
          <cell r="CU1150">
            <v>0</v>
          </cell>
          <cell r="CV1150">
            <v>0</v>
          </cell>
          <cell r="CW1150">
            <v>0</v>
          </cell>
          <cell r="CX1150">
            <v>0</v>
          </cell>
          <cell r="CY1150">
            <v>0</v>
          </cell>
          <cell r="CZ1150">
            <v>0</v>
          </cell>
          <cell r="DA1150">
            <v>0</v>
          </cell>
          <cell r="DB1150">
            <v>0</v>
          </cell>
          <cell r="DC1150">
            <v>0</v>
          </cell>
          <cell r="DD1150">
            <v>0</v>
          </cell>
          <cell r="DE1150">
            <v>0</v>
          </cell>
          <cell r="DF1150">
            <v>0</v>
          </cell>
          <cell r="DG1150">
            <v>0</v>
          </cell>
          <cell r="DH1150">
            <v>0</v>
          </cell>
          <cell r="DI1150">
            <v>0</v>
          </cell>
          <cell r="DJ1150">
            <v>0</v>
          </cell>
          <cell r="DK1150">
            <v>0</v>
          </cell>
          <cell r="DL1150">
            <v>0</v>
          </cell>
          <cell r="DM1150">
            <v>0</v>
          </cell>
          <cell r="DN1150">
            <v>0</v>
          </cell>
          <cell r="DO1150">
            <v>0</v>
          </cell>
          <cell r="DP1150">
            <v>0</v>
          </cell>
          <cell r="DQ1150">
            <v>0</v>
          </cell>
          <cell r="DR1150">
            <v>0</v>
          </cell>
          <cell r="DS1150">
            <v>0</v>
          </cell>
          <cell r="DT1150">
            <v>0</v>
          </cell>
          <cell r="DU1150">
            <v>0</v>
          </cell>
          <cell r="DV1150">
            <v>0</v>
          </cell>
          <cell r="DW1150">
            <v>0</v>
          </cell>
          <cell r="DX1150">
            <v>0</v>
          </cell>
          <cell r="DY1150">
            <v>0</v>
          </cell>
          <cell r="DZ1150">
            <v>0</v>
          </cell>
          <cell r="EA1150">
            <v>0</v>
          </cell>
          <cell r="EB1150">
            <v>0</v>
          </cell>
          <cell r="EC1150">
            <v>0</v>
          </cell>
          <cell r="ED1150">
            <v>0</v>
          </cell>
          <cell r="EE1150">
            <v>0</v>
          </cell>
          <cell r="EF1150">
            <v>0</v>
          </cell>
          <cell r="EG1150">
            <v>0</v>
          </cell>
          <cell r="EH1150">
            <v>0</v>
          </cell>
          <cell r="EI1150">
            <v>0</v>
          </cell>
          <cell r="EJ1150">
            <v>0</v>
          </cell>
          <cell r="EK1150">
            <v>0</v>
          </cell>
          <cell r="EL1150">
            <v>0</v>
          </cell>
          <cell r="EM1150">
            <v>0</v>
          </cell>
          <cell r="EN1150">
            <v>0</v>
          </cell>
        </row>
        <row r="1151">
          <cell r="A1151">
            <v>0</v>
          </cell>
          <cell r="B1151">
            <v>0</v>
          </cell>
          <cell r="C1151">
            <v>0</v>
          </cell>
          <cell r="D1151">
            <v>0</v>
          </cell>
          <cell r="E1151">
            <v>0</v>
          </cell>
          <cell r="F1151">
            <v>0</v>
          </cell>
          <cell r="G1151">
            <v>0</v>
          </cell>
          <cell r="I1151">
            <v>0</v>
          </cell>
          <cell r="J1151">
            <v>0</v>
          </cell>
          <cell r="K1151">
            <v>0</v>
          </cell>
          <cell r="L1151">
            <v>0</v>
          </cell>
          <cell r="M1151">
            <v>0</v>
          </cell>
          <cell r="N1151">
            <v>0</v>
          </cell>
          <cell r="O1151">
            <v>0</v>
          </cell>
          <cell r="P1151">
            <v>0</v>
          </cell>
          <cell r="Q1151">
            <v>0</v>
          </cell>
          <cell r="R1151">
            <v>0</v>
          </cell>
          <cell r="S1151">
            <v>0</v>
          </cell>
          <cell r="T1151">
            <v>0</v>
          </cell>
          <cell r="U1151">
            <v>0</v>
          </cell>
          <cell r="V1151">
            <v>0</v>
          </cell>
          <cell r="W1151">
            <v>0</v>
          </cell>
          <cell r="X1151">
            <v>0</v>
          </cell>
          <cell r="Y1151">
            <v>0</v>
          </cell>
          <cell r="Z1151">
            <v>0</v>
          </cell>
          <cell r="AA1151">
            <v>0</v>
          </cell>
          <cell r="AB1151">
            <v>0</v>
          </cell>
          <cell r="AC1151">
            <v>0</v>
          </cell>
          <cell r="AD1151">
            <v>0</v>
          </cell>
          <cell r="AE1151">
            <v>0</v>
          </cell>
          <cell r="AF1151">
            <v>0</v>
          </cell>
          <cell r="AG1151">
            <v>0</v>
          </cell>
          <cell r="AH1151">
            <v>0</v>
          </cell>
          <cell r="AI1151">
            <v>0</v>
          </cell>
          <cell r="AJ1151">
            <v>0</v>
          </cell>
          <cell r="AK1151">
            <v>0</v>
          </cell>
          <cell r="AL1151">
            <v>0</v>
          </cell>
          <cell r="AM1151">
            <v>0</v>
          </cell>
          <cell r="AN1151">
            <v>0</v>
          </cell>
          <cell r="AO1151">
            <v>0</v>
          </cell>
          <cell r="AP1151">
            <v>0</v>
          </cell>
          <cell r="AQ1151">
            <v>0</v>
          </cell>
          <cell r="AR1151">
            <v>0</v>
          </cell>
          <cell r="AS1151">
            <v>0</v>
          </cell>
          <cell r="AT1151">
            <v>0</v>
          </cell>
          <cell r="AU1151">
            <v>0</v>
          </cell>
          <cell r="AV1151">
            <v>0</v>
          </cell>
          <cell r="AW1151">
            <v>0</v>
          </cell>
          <cell r="AX1151">
            <v>0</v>
          </cell>
          <cell r="AY1151">
            <v>0</v>
          </cell>
          <cell r="AZ1151">
            <v>0</v>
          </cell>
          <cell r="BA1151">
            <v>0</v>
          </cell>
          <cell r="BB1151">
            <v>0</v>
          </cell>
          <cell r="BC1151">
            <v>0</v>
          </cell>
          <cell r="BD1151">
            <v>0</v>
          </cell>
          <cell r="BE1151">
            <v>0</v>
          </cell>
          <cell r="BF1151">
            <v>0</v>
          </cell>
          <cell r="BG1151">
            <v>0</v>
          </cell>
          <cell r="BH1151">
            <v>0</v>
          </cell>
          <cell r="BI1151">
            <v>0</v>
          </cell>
          <cell r="BJ1151">
            <v>0</v>
          </cell>
          <cell r="BK1151">
            <v>0</v>
          </cell>
          <cell r="BL1151">
            <v>0</v>
          </cell>
          <cell r="BM1151">
            <v>0</v>
          </cell>
          <cell r="BN1151">
            <v>0</v>
          </cell>
          <cell r="BO1151">
            <v>0</v>
          </cell>
          <cell r="BP1151">
            <v>0</v>
          </cell>
          <cell r="BQ1151">
            <v>0</v>
          </cell>
          <cell r="BR1151">
            <v>0</v>
          </cell>
          <cell r="BS1151">
            <v>0</v>
          </cell>
          <cell r="BT1151">
            <v>0</v>
          </cell>
          <cell r="BU1151">
            <v>0</v>
          </cell>
          <cell r="BV1151">
            <v>0</v>
          </cell>
          <cell r="BW1151">
            <v>0</v>
          </cell>
          <cell r="BX1151">
            <v>0</v>
          </cell>
          <cell r="BY1151">
            <v>0</v>
          </cell>
          <cell r="BZ1151">
            <v>0</v>
          </cell>
          <cell r="CA1151">
            <v>0</v>
          </cell>
          <cell r="CB1151">
            <v>0</v>
          </cell>
          <cell r="CC1151">
            <v>0</v>
          </cell>
          <cell r="CD1151">
            <v>0</v>
          </cell>
          <cell r="CE1151">
            <v>0</v>
          </cell>
          <cell r="CF1151">
            <v>0</v>
          </cell>
          <cell r="CG1151">
            <v>0</v>
          </cell>
          <cell r="CH1151">
            <v>0</v>
          </cell>
          <cell r="CI1151">
            <v>0</v>
          </cell>
          <cell r="CJ1151">
            <v>0</v>
          </cell>
          <cell r="CK1151">
            <v>0</v>
          </cell>
          <cell r="CL1151">
            <v>0</v>
          </cell>
          <cell r="CM1151">
            <v>0</v>
          </cell>
          <cell r="CN1151">
            <v>0</v>
          </cell>
          <cell r="CO1151">
            <v>0</v>
          </cell>
          <cell r="CP1151">
            <v>0</v>
          </cell>
          <cell r="CQ1151">
            <v>0</v>
          </cell>
          <cell r="CR1151">
            <v>0</v>
          </cell>
          <cell r="CS1151">
            <v>0</v>
          </cell>
          <cell r="CT1151">
            <v>0</v>
          </cell>
          <cell r="CU1151">
            <v>0</v>
          </cell>
          <cell r="CV1151">
            <v>0</v>
          </cell>
          <cell r="CW1151">
            <v>0</v>
          </cell>
          <cell r="CX1151">
            <v>0</v>
          </cell>
          <cell r="CY1151">
            <v>0</v>
          </cell>
          <cell r="CZ1151">
            <v>0</v>
          </cell>
          <cell r="DA1151">
            <v>0</v>
          </cell>
          <cell r="DB1151">
            <v>0</v>
          </cell>
          <cell r="DC1151">
            <v>0</v>
          </cell>
          <cell r="DD1151">
            <v>0</v>
          </cell>
          <cell r="DE1151">
            <v>0</v>
          </cell>
          <cell r="DF1151">
            <v>0</v>
          </cell>
          <cell r="DG1151">
            <v>0</v>
          </cell>
          <cell r="DH1151">
            <v>0</v>
          </cell>
          <cell r="DI1151">
            <v>0</v>
          </cell>
          <cell r="DJ1151">
            <v>0</v>
          </cell>
          <cell r="DK1151">
            <v>0</v>
          </cell>
          <cell r="DL1151">
            <v>0</v>
          </cell>
          <cell r="DM1151">
            <v>0</v>
          </cell>
          <cell r="DN1151">
            <v>0</v>
          </cell>
          <cell r="DO1151">
            <v>0</v>
          </cell>
          <cell r="DP1151">
            <v>0</v>
          </cell>
          <cell r="DQ1151">
            <v>0</v>
          </cell>
          <cell r="DR1151">
            <v>0</v>
          </cell>
          <cell r="DS1151">
            <v>0</v>
          </cell>
          <cell r="DT1151">
            <v>0</v>
          </cell>
          <cell r="DU1151">
            <v>0</v>
          </cell>
          <cell r="DV1151">
            <v>0</v>
          </cell>
          <cell r="DW1151">
            <v>0</v>
          </cell>
          <cell r="DX1151">
            <v>0</v>
          </cell>
          <cell r="DY1151">
            <v>0</v>
          </cell>
          <cell r="DZ1151">
            <v>0</v>
          </cell>
          <cell r="EA1151">
            <v>0</v>
          </cell>
          <cell r="EB1151">
            <v>0</v>
          </cell>
          <cell r="EC1151">
            <v>0</v>
          </cell>
          <cell r="ED1151">
            <v>0</v>
          </cell>
          <cell r="EE1151">
            <v>0</v>
          </cell>
          <cell r="EF1151">
            <v>0</v>
          </cell>
          <cell r="EG1151">
            <v>0</v>
          </cell>
          <cell r="EH1151">
            <v>0</v>
          </cell>
          <cell r="EI1151">
            <v>0</v>
          </cell>
          <cell r="EJ1151">
            <v>0</v>
          </cell>
          <cell r="EK1151">
            <v>0</v>
          </cell>
          <cell r="EL1151">
            <v>0</v>
          </cell>
          <cell r="EM1151">
            <v>0</v>
          </cell>
          <cell r="EN1151">
            <v>0</v>
          </cell>
        </row>
        <row r="1152">
          <cell r="A1152">
            <v>0</v>
          </cell>
          <cell r="B1152">
            <v>0</v>
          </cell>
          <cell r="C1152">
            <v>0</v>
          </cell>
          <cell r="D1152">
            <v>0</v>
          </cell>
          <cell r="E1152">
            <v>0</v>
          </cell>
          <cell r="F1152">
            <v>0</v>
          </cell>
          <cell r="G1152">
            <v>0</v>
          </cell>
          <cell r="I1152">
            <v>0</v>
          </cell>
          <cell r="J1152">
            <v>0</v>
          </cell>
          <cell r="K1152">
            <v>0</v>
          </cell>
          <cell r="L1152">
            <v>0</v>
          </cell>
          <cell r="M1152">
            <v>0</v>
          </cell>
          <cell r="N1152">
            <v>0</v>
          </cell>
          <cell r="O1152">
            <v>0</v>
          </cell>
          <cell r="P1152">
            <v>0</v>
          </cell>
          <cell r="Q1152">
            <v>0</v>
          </cell>
          <cell r="R1152">
            <v>0</v>
          </cell>
          <cell r="S1152">
            <v>0</v>
          </cell>
          <cell r="T1152">
            <v>0</v>
          </cell>
          <cell r="U1152">
            <v>0</v>
          </cell>
          <cell r="V1152">
            <v>0</v>
          </cell>
          <cell r="W1152">
            <v>0</v>
          </cell>
          <cell r="X1152">
            <v>0</v>
          </cell>
          <cell r="Y1152">
            <v>0</v>
          </cell>
          <cell r="Z1152">
            <v>0</v>
          </cell>
          <cell r="AA1152">
            <v>0</v>
          </cell>
          <cell r="AB1152">
            <v>0</v>
          </cell>
          <cell r="AC1152">
            <v>0</v>
          </cell>
          <cell r="AD1152">
            <v>0</v>
          </cell>
          <cell r="AE1152">
            <v>0</v>
          </cell>
          <cell r="AF1152">
            <v>0</v>
          </cell>
          <cell r="AG1152">
            <v>0</v>
          </cell>
          <cell r="AH1152">
            <v>0</v>
          </cell>
          <cell r="AI1152">
            <v>0</v>
          </cell>
          <cell r="AJ1152">
            <v>0</v>
          </cell>
          <cell r="AK1152">
            <v>0</v>
          </cell>
          <cell r="AL1152">
            <v>0</v>
          </cell>
          <cell r="AM1152">
            <v>0</v>
          </cell>
          <cell r="AN1152">
            <v>0</v>
          </cell>
          <cell r="AO1152">
            <v>0</v>
          </cell>
          <cell r="AP1152">
            <v>0</v>
          </cell>
          <cell r="AQ1152">
            <v>0</v>
          </cell>
          <cell r="AR1152">
            <v>0</v>
          </cell>
          <cell r="AS1152">
            <v>0</v>
          </cell>
          <cell r="AT1152">
            <v>0</v>
          </cell>
          <cell r="AU1152">
            <v>0</v>
          </cell>
          <cell r="AV1152">
            <v>0</v>
          </cell>
          <cell r="AW1152">
            <v>0</v>
          </cell>
          <cell r="AX1152">
            <v>0</v>
          </cell>
          <cell r="AY1152">
            <v>0</v>
          </cell>
          <cell r="AZ1152">
            <v>0</v>
          </cell>
          <cell r="BA1152">
            <v>0</v>
          </cell>
          <cell r="BB1152">
            <v>0</v>
          </cell>
          <cell r="BC1152">
            <v>0</v>
          </cell>
          <cell r="BD1152">
            <v>0</v>
          </cell>
          <cell r="BE1152">
            <v>0</v>
          </cell>
          <cell r="BF1152">
            <v>0</v>
          </cell>
          <cell r="BG1152">
            <v>0</v>
          </cell>
          <cell r="BH1152">
            <v>0</v>
          </cell>
          <cell r="BI1152">
            <v>0</v>
          </cell>
          <cell r="BJ1152">
            <v>0</v>
          </cell>
          <cell r="BK1152">
            <v>0</v>
          </cell>
          <cell r="BL1152">
            <v>0</v>
          </cell>
          <cell r="BM1152">
            <v>0</v>
          </cell>
          <cell r="BN1152">
            <v>0</v>
          </cell>
          <cell r="BO1152">
            <v>0</v>
          </cell>
          <cell r="BP1152">
            <v>0</v>
          </cell>
          <cell r="BQ1152">
            <v>0</v>
          </cell>
          <cell r="BR1152">
            <v>0</v>
          </cell>
          <cell r="BS1152">
            <v>0</v>
          </cell>
          <cell r="BT1152">
            <v>0</v>
          </cell>
          <cell r="BU1152">
            <v>0</v>
          </cell>
          <cell r="BV1152">
            <v>0</v>
          </cell>
          <cell r="BW1152">
            <v>0</v>
          </cell>
          <cell r="BX1152">
            <v>0</v>
          </cell>
          <cell r="BY1152">
            <v>0</v>
          </cell>
          <cell r="BZ1152">
            <v>0</v>
          </cell>
          <cell r="CA1152">
            <v>0</v>
          </cell>
          <cell r="CB1152">
            <v>0</v>
          </cell>
          <cell r="CC1152">
            <v>0</v>
          </cell>
          <cell r="CD1152">
            <v>0</v>
          </cell>
          <cell r="CE1152">
            <v>0</v>
          </cell>
          <cell r="CF1152">
            <v>0</v>
          </cell>
          <cell r="CG1152">
            <v>0</v>
          </cell>
          <cell r="CH1152">
            <v>0</v>
          </cell>
          <cell r="CI1152">
            <v>0</v>
          </cell>
          <cell r="CJ1152">
            <v>0</v>
          </cell>
          <cell r="CK1152">
            <v>0</v>
          </cell>
          <cell r="CL1152">
            <v>0</v>
          </cell>
          <cell r="CM1152">
            <v>0</v>
          </cell>
          <cell r="CN1152">
            <v>0</v>
          </cell>
          <cell r="CO1152">
            <v>0</v>
          </cell>
          <cell r="CP1152">
            <v>0</v>
          </cell>
          <cell r="CQ1152">
            <v>0</v>
          </cell>
          <cell r="CR1152">
            <v>0</v>
          </cell>
          <cell r="CS1152">
            <v>0</v>
          </cell>
          <cell r="CT1152">
            <v>0</v>
          </cell>
          <cell r="CU1152">
            <v>0</v>
          </cell>
          <cell r="CV1152">
            <v>0</v>
          </cell>
          <cell r="CW1152">
            <v>0</v>
          </cell>
          <cell r="CX1152">
            <v>0</v>
          </cell>
          <cell r="CY1152">
            <v>0</v>
          </cell>
          <cell r="CZ1152">
            <v>0</v>
          </cell>
          <cell r="DA1152">
            <v>0</v>
          </cell>
          <cell r="DB1152">
            <v>0</v>
          </cell>
          <cell r="DC1152">
            <v>0</v>
          </cell>
          <cell r="DD1152">
            <v>0</v>
          </cell>
          <cell r="DE1152">
            <v>0</v>
          </cell>
          <cell r="DF1152">
            <v>0</v>
          </cell>
          <cell r="DG1152">
            <v>0</v>
          </cell>
          <cell r="DH1152">
            <v>0</v>
          </cell>
          <cell r="DI1152">
            <v>0</v>
          </cell>
          <cell r="DJ1152">
            <v>0</v>
          </cell>
          <cell r="DK1152">
            <v>0</v>
          </cell>
          <cell r="DL1152">
            <v>0</v>
          </cell>
          <cell r="DM1152">
            <v>0</v>
          </cell>
          <cell r="DN1152">
            <v>0</v>
          </cell>
          <cell r="DO1152">
            <v>0</v>
          </cell>
          <cell r="DP1152">
            <v>0</v>
          </cell>
          <cell r="DQ1152">
            <v>0</v>
          </cell>
          <cell r="DR1152">
            <v>0</v>
          </cell>
          <cell r="DS1152">
            <v>0</v>
          </cell>
          <cell r="DT1152">
            <v>0</v>
          </cell>
          <cell r="DU1152">
            <v>0</v>
          </cell>
          <cell r="DV1152">
            <v>0</v>
          </cell>
          <cell r="DW1152">
            <v>0</v>
          </cell>
          <cell r="DX1152">
            <v>0</v>
          </cell>
          <cell r="DY1152">
            <v>0</v>
          </cell>
          <cell r="DZ1152">
            <v>0</v>
          </cell>
          <cell r="EA1152">
            <v>0</v>
          </cell>
          <cell r="EB1152">
            <v>0</v>
          </cell>
          <cell r="EC1152">
            <v>0</v>
          </cell>
          <cell r="ED1152">
            <v>0</v>
          </cell>
          <cell r="EE1152">
            <v>0</v>
          </cell>
          <cell r="EF1152">
            <v>0</v>
          </cell>
          <cell r="EG1152">
            <v>0</v>
          </cell>
          <cell r="EH1152">
            <v>0</v>
          </cell>
          <cell r="EI1152">
            <v>0</v>
          </cell>
          <cell r="EJ1152">
            <v>0</v>
          </cell>
          <cell r="EK1152">
            <v>0</v>
          </cell>
          <cell r="EL1152">
            <v>0</v>
          </cell>
          <cell r="EM1152">
            <v>0</v>
          </cell>
          <cell r="EN1152">
            <v>0</v>
          </cell>
        </row>
        <row r="1153">
          <cell r="A1153">
            <v>0</v>
          </cell>
          <cell r="B1153">
            <v>0</v>
          </cell>
          <cell r="C1153">
            <v>0</v>
          </cell>
          <cell r="D1153">
            <v>0</v>
          </cell>
          <cell r="E1153">
            <v>0</v>
          </cell>
          <cell r="F1153">
            <v>0</v>
          </cell>
          <cell r="G1153">
            <v>0</v>
          </cell>
          <cell r="I1153">
            <v>0</v>
          </cell>
          <cell r="J1153">
            <v>0</v>
          </cell>
          <cell r="K1153">
            <v>0</v>
          </cell>
          <cell r="L1153">
            <v>0</v>
          </cell>
          <cell r="M1153">
            <v>0</v>
          </cell>
          <cell r="N1153">
            <v>0</v>
          </cell>
          <cell r="O1153">
            <v>0</v>
          </cell>
          <cell r="P1153">
            <v>0</v>
          </cell>
          <cell r="Q1153">
            <v>0</v>
          </cell>
          <cell r="R1153">
            <v>0</v>
          </cell>
          <cell r="S1153">
            <v>0</v>
          </cell>
          <cell r="T1153">
            <v>0</v>
          </cell>
          <cell r="U1153">
            <v>0</v>
          </cell>
          <cell r="V1153">
            <v>0</v>
          </cell>
          <cell r="W1153">
            <v>0</v>
          </cell>
          <cell r="X1153">
            <v>0</v>
          </cell>
          <cell r="Y1153">
            <v>0</v>
          </cell>
          <cell r="Z1153">
            <v>0</v>
          </cell>
          <cell r="AA1153">
            <v>0</v>
          </cell>
          <cell r="AB1153">
            <v>0</v>
          </cell>
          <cell r="AC1153">
            <v>0</v>
          </cell>
          <cell r="AD1153">
            <v>0</v>
          </cell>
          <cell r="AE1153">
            <v>0</v>
          </cell>
          <cell r="AF1153">
            <v>0</v>
          </cell>
          <cell r="AG1153">
            <v>0</v>
          </cell>
          <cell r="AH1153">
            <v>0</v>
          </cell>
          <cell r="AI1153">
            <v>0</v>
          </cell>
          <cell r="AJ1153">
            <v>0</v>
          </cell>
          <cell r="AK1153">
            <v>0</v>
          </cell>
          <cell r="AL1153">
            <v>0</v>
          </cell>
          <cell r="AM1153">
            <v>0</v>
          </cell>
          <cell r="AN1153">
            <v>0</v>
          </cell>
          <cell r="AO1153">
            <v>0</v>
          </cell>
          <cell r="AP1153">
            <v>0</v>
          </cell>
          <cell r="AQ1153">
            <v>0</v>
          </cell>
          <cell r="AR1153">
            <v>0</v>
          </cell>
          <cell r="AS1153">
            <v>0</v>
          </cell>
          <cell r="AT1153">
            <v>0</v>
          </cell>
          <cell r="AU1153">
            <v>0</v>
          </cell>
          <cell r="AV1153">
            <v>0</v>
          </cell>
          <cell r="AW1153">
            <v>0</v>
          </cell>
          <cell r="AX1153">
            <v>0</v>
          </cell>
          <cell r="AY1153">
            <v>0</v>
          </cell>
          <cell r="AZ1153">
            <v>0</v>
          </cell>
          <cell r="BA1153">
            <v>0</v>
          </cell>
          <cell r="BB1153">
            <v>0</v>
          </cell>
          <cell r="BC1153">
            <v>0</v>
          </cell>
          <cell r="BD1153">
            <v>0</v>
          </cell>
          <cell r="BE1153">
            <v>0</v>
          </cell>
          <cell r="BF1153">
            <v>0</v>
          </cell>
          <cell r="BG1153">
            <v>0</v>
          </cell>
          <cell r="BH1153">
            <v>0</v>
          </cell>
          <cell r="BI1153">
            <v>0</v>
          </cell>
          <cell r="BJ1153">
            <v>0</v>
          </cell>
          <cell r="BK1153">
            <v>0</v>
          </cell>
          <cell r="BL1153">
            <v>0</v>
          </cell>
          <cell r="BM1153">
            <v>0</v>
          </cell>
          <cell r="BN1153">
            <v>0</v>
          </cell>
          <cell r="BO1153">
            <v>0</v>
          </cell>
          <cell r="BP1153">
            <v>0</v>
          </cell>
          <cell r="BQ1153">
            <v>0</v>
          </cell>
          <cell r="BR1153">
            <v>0</v>
          </cell>
          <cell r="BS1153">
            <v>0</v>
          </cell>
          <cell r="BT1153">
            <v>0</v>
          </cell>
          <cell r="BU1153">
            <v>0</v>
          </cell>
          <cell r="BV1153">
            <v>0</v>
          </cell>
          <cell r="BW1153">
            <v>0</v>
          </cell>
          <cell r="BX1153">
            <v>0</v>
          </cell>
          <cell r="BY1153">
            <v>0</v>
          </cell>
          <cell r="BZ1153">
            <v>0</v>
          </cell>
          <cell r="CA1153">
            <v>0</v>
          </cell>
          <cell r="CB1153">
            <v>0</v>
          </cell>
          <cell r="CC1153">
            <v>0</v>
          </cell>
          <cell r="CD1153">
            <v>0</v>
          </cell>
          <cell r="CE1153">
            <v>0</v>
          </cell>
          <cell r="CF1153">
            <v>0</v>
          </cell>
          <cell r="CG1153">
            <v>0</v>
          </cell>
          <cell r="CH1153">
            <v>0</v>
          </cell>
          <cell r="CI1153">
            <v>0</v>
          </cell>
          <cell r="CJ1153">
            <v>0</v>
          </cell>
          <cell r="CK1153">
            <v>0</v>
          </cell>
          <cell r="CL1153">
            <v>0</v>
          </cell>
          <cell r="CM1153">
            <v>0</v>
          </cell>
          <cell r="CN1153">
            <v>0</v>
          </cell>
          <cell r="CO1153">
            <v>0</v>
          </cell>
          <cell r="CP1153">
            <v>0</v>
          </cell>
          <cell r="CQ1153">
            <v>0</v>
          </cell>
          <cell r="CR1153">
            <v>0</v>
          </cell>
          <cell r="CS1153">
            <v>0</v>
          </cell>
          <cell r="CT1153">
            <v>0</v>
          </cell>
          <cell r="CU1153">
            <v>0</v>
          </cell>
          <cell r="CV1153">
            <v>0</v>
          </cell>
          <cell r="CW1153">
            <v>0</v>
          </cell>
          <cell r="CX1153">
            <v>0</v>
          </cell>
          <cell r="CY1153">
            <v>0</v>
          </cell>
          <cell r="CZ1153">
            <v>0</v>
          </cell>
          <cell r="DA1153">
            <v>0</v>
          </cell>
          <cell r="DB1153">
            <v>0</v>
          </cell>
          <cell r="DC1153">
            <v>0</v>
          </cell>
          <cell r="DD1153">
            <v>0</v>
          </cell>
          <cell r="DE1153">
            <v>0</v>
          </cell>
          <cell r="DF1153">
            <v>0</v>
          </cell>
          <cell r="DG1153">
            <v>0</v>
          </cell>
          <cell r="DH1153">
            <v>0</v>
          </cell>
          <cell r="DI1153">
            <v>0</v>
          </cell>
          <cell r="DJ1153">
            <v>0</v>
          </cell>
          <cell r="DK1153">
            <v>0</v>
          </cell>
          <cell r="DL1153">
            <v>0</v>
          </cell>
          <cell r="DM1153">
            <v>0</v>
          </cell>
          <cell r="DN1153">
            <v>0</v>
          </cell>
          <cell r="DO1153">
            <v>0</v>
          </cell>
          <cell r="DP1153">
            <v>0</v>
          </cell>
          <cell r="DQ1153">
            <v>0</v>
          </cell>
          <cell r="DR1153">
            <v>0</v>
          </cell>
          <cell r="DS1153">
            <v>0</v>
          </cell>
          <cell r="DT1153">
            <v>0</v>
          </cell>
          <cell r="DU1153">
            <v>0</v>
          </cell>
          <cell r="DV1153">
            <v>0</v>
          </cell>
          <cell r="DW1153">
            <v>0</v>
          </cell>
          <cell r="DX1153">
            <v>0</v>
          </cell>
          <cell r="DY1153">
            <v>0</v>
          </cell>
          <cell r="DZ1153">
            <v>0</v>
          </cell>
          <cell r="EA1153">
            <v>0</v>
          </cell>
          <cell r="EB1153">
            <v>0</v>
          </cell>
          <cell r="EC1153">
            <v>0</v>
          </cell>
          <cell r="ED1153">
            <v>0</v>
          </cell>
          <cell r="EE1153">
            <v>0</v>
          </cell>
          <cell r="EF1153">
            <v>0</v>
          </cell>
          <cell r="EG1153">
            <v>0</v>
          </cell>
          <cell r="EH1153">
            <v>0</v>
          </cell>
          <cell r="EI1153">
            <v>0</v>
          </cell>
          <cell r="EJ1153">
            <v>0</v>
          </cell>
          <cell r="EK1153">
            <v>0</v>
          </cell>
          <cell r="EL1153">
            <v>0</v>
          </cell>
          <cell r="EM1153">
            <v>0</v>
          </cell>
          <cell r="EN1153">
            <v>0</v>
          </cell>
        </row>
        <row r="1154">
          <cell r="A1154">
            <v>0</v>
          </cell>
          <cell r="B1154">
            <v>0</v>
          </cell>
          <cell r="C1154">
            <v>0</v>
          </cell>
          <cell r="D1154">
            <v>0</v>
          </cell>
          <cell r="E1154">
            <v>0</v>
          </cell>
          <cell r="F1154">
            <v>0</v>
          </cell>
          <cell r="G1154">
            <v>0</v>
          </cell>
          <cell r="I1154">
            <v>0</v>
          </cell>
          <cell r="J1154">
            <v>0</v>
          </cell>
          <cell r="K1154">
            <v>0</v>
          </cell>
          <cell r="L1154">
            <v>0</v>
          </cell>
          <cell r="M1154">
            <v>0</v>
          </cell>
          <cell r="N1154">
            <v>0</v>
          </cell>
          <cell r="O1154">
            <v>0</v>
          </cell>
          <cell r="P1154">
            <v>0</v>
          </cell>
          <cell r="Q1154">
            <v>0</v>
          </cell>
          <cell r="R1154">
            <v>0</v>
          </cell>
          <cell r="S1154">
            <v>0</v>
          </cell>
          <cell r="T1154">
            <v>0</v>
          </cell>
          <cell r="U1154">
            <v>0</v>
          </cell>
          <cell r="V1154">
            <v>0</v>
          </cell>
          <cell r="W1154">
            <v>0</v>
          </cell>
          <cell r="X1154">
            <v>0</v>
          </cell>
          <cell r="Y1154">
            <v>0</v>
          </cell>
          <cell r="Z1154">
            <v>0</v>
          </cell>
          <cell r="AA1154">
            <v>0</v>
          </cell>
          <cell r="AB1154">
            <v>0</v>
          </cell>
          <cell r="AC1154">
            <v>0</v>
          </cell>
          <cell r="AD1154">
            <v>0</v>
          </cell>
          <cell r="AE1154">
            <v>0</v>
          </cell>
          <cell r="AF1154">
            <v>0</v>
          </cell>
          <cell r="AG1154">
            <v>0</v>
          </cell>
          <cell r="AH1154">
            <v>0</v>
          </cell>
          <cell r="AI1154">
            <v>0</v>
          </cell>
          <cell r="AJ1154">
            <v>0</v>
          </cell>
          <cell r="AK1154">
            <v>0</v>
          </cell>
          <cell r="AL1154">
            <v>0</v>
          </cell>
          <cell r="AM1154">
            <v>0</v>
          </cell>
          <cell r="AN1154">
            <v>0</v>
          </cell>
          <cell r="AO1154">
            <v>0</v>
          </cell>
          <cell r="AP1154">
            <v>0</v>
          </cell>
          <cell r="AQ1154">
            <v>0</v>
          </cell>
          <cell r="AR1154">
            <v>0</v>
          </cell>
          <cell r="AS1154">
            <v>0</v>
          </cell>
          <cell r="AT1154">
            <v>0</v>
          </cell>
          <cell r="AU1154">
            <v>0</v>
          </cell>
          <cell r="AV1154">
            <v>0</v>
          </cell>
          <cell r="AW1154">
            <v>0</v>
          </cell>
          <cell r="AX1154">
            <v>0</v>
          </cell>
          <cell r="AY1154">
            <v>0</v>
          </cell>
          <cell r="AZ1154">
            <v>0</v>
          </cell>
          <cell r="BA1154">
            <v>0</v>
          </cell>
          <cell r="BB1154">
            <v>0</v>
          </cell>
          <cell r="BC1154">
            <v>0</v>
          </cell>
          <cell r="BD1154">
            <v>0</v>
          </cell>
          <cell r="BE1154">
            <v>0</v>
          </cell>
          <cell r="BF1154">
            <v>0</v>
          </cell>
          <cell r="BG1154">
            <v>0</v>
          </cell>
          <cell r="BH1154">
            <v>0</v>
          </cell>
          <cell r="BI1154">
            <v>0</v>
          </cell>
          <cell r="BJ1154">
            <v>0</v>
          </cell>
          <cell r="BK1154">
            <v>0</v>
          </cell>
          <cell r="BL1154">
            <v>0</v>
          </cell>
          <cell r="BM1154">
            <v>0</v>
          </cell>
          <cell r="BN1154">
            <v>0</v>
          </cell>
          <cell r="BO1154">
            <v>0</v>
          </cell>
          <cell r="BP1154">
            <v>0</v>
          </cell>
          <cell r="BQ1154">
            <v>0</v>
          </cell>
          <cell r="BR1154">
            <v>0</v>
          </cell>
          <cell r="BS1154">
            <v>0</v>
          </cell>
          <cell r="BT1154">
            <v>0</v>
          </cell>
          <cell r="BU1154">
            <v>0</v>
          </cell>
          <cell r="BV1154">
            <v>0</v>
          </cell>
          <cell r="BW1154">
            <v>0</v>
          </cell>
          <cell r="BX1154">
            <v>0</v>
          </cell>
          <cell r="BY1154">
            <v>0</v>
          </cell>
          <cell r="BZ1154">
            <v>0</v>
          </cell>
          <cell r="CA1154">
            <v>0</v>
          </cell>
          <cell r="CB1154">
            <v>0</v>
          </cell>
          <cell r="CC1154">
            <v>0</v>
          </cell>
          <cell r="CD1154">
            <v>0</v>
          </cell>
          <cell r="CE1154">
            <v>0</v>
          </cell>
          <cell r="CF1154">
            <v>0</v>
          </cell>
          <cell r="CG1154">
            <v>0</v>
          </cell>
          <cell r="CH1154">
            <v>0</v>
          </cell>
          <cell r="CI1154">
            <v>0</v>
          </cell>
          <cell r="CJ1154">
            <v>0</v>
          </cell>
          <cell r="CK1154">
            <v>0</v>
          </cell>
          <cell r="CL1154">
            <v>0</v>
          </cell>
          <cell r="CM1154">
            <v>0</v>
          </cell>
          <cell r="CN1154">
            <v>0</v>
          </cell>
          <cell r="CO1154">
            <v>0</v>
          </cell>
          <cell r="CP1154">
            <v>0</v>
          </cell>
          <cell r="CQ1154">
            <v>0</v>
          </cell>
          <cell r="CR1154">
            <v>0</v>
          </cell>
          <cell r="CS1154">
            <v>0</v>
          </cell>
          <cell r="CT1154">
            <v>0</v>
          </cell>
          <cell r="CU1154">
            <v>0</v>
          </cell>
          <cell r="CV1154">
            <v>0</v>
          </cell>
          <cell r="CW1154">
            <v>0</v>
          </cell>
          <cell r="CX1154">
            <v>0</v>
          </cell>
          <cell r="CY1154">
            <v>0</v>
          </cell>
          <cell r="CZ1154">
            <v>0</v>
          </cell>
          <cell r="DA1154">
            <v>0</v>
          </cell>
          <cell r="DB1154">
            <v>0</v>
          </cell>
          <cell r="DC1154">
            <v>0</v>
          </cell>
          <cell r="DD1154">
            <v>0</v>
          </cell>
          <cell r="DE1154">
            <v>0</v>
          </cell>
          <cell r="DF1154">
            <v>0</v>
          </cell>
          <cell r="DG1154">
            <v>0</v>
          </cell>
          <cell r="DH1154">
            <v>0</v>
          </cell>
          <cell r="DI1154">
            <v>0</v>
          </cell>
          <cell r="DJ1154">
            <v>0</v>
          </cell>
          <cell r="DK1154">
            <v>0</v>
          </cell>
          <cell r="DL1154">
            <v>0</v>
          </cell>
          <cell r="DM1154">
            <v>0</v>
          </cell>
          <cell r="DN1154">
            <v>0</v>
          </cell>
          <cell r="DO1154">
            <v>0</v>
          </cell>
          <cell r="DP1154">
            <v>0</v>
          </cell>
          <cell r="DQ1154">
            <v>0</v>
          </cell>
          <cell r="DR1154">
            <v>0</v>
          </cell>
          <cell r="DS1154">
            <v>0</v>
          </cell>
          <cell r="DT1154">
            <v>0</v>
          </cell>
          <cell r="DU1154">
            <v>0</v>
          </cell>
          <cell r="DV1154">
            <v>0</v>
          </cell>
          <cell r="DW1154">
            <v>0</v>
          </cell>
          <cell r="DX1154">
            <v>0</v>
          </cell>
          <cell r="DY1154">
            <v>0</v>
          </cell>
          <cell r="DZ1154">
            <v>0</v>
          </cell>
          <cell r="EA1154">
            <v>0</v>
          </cell>
          <cell r="EB1154">
            <v>0</v>
          </cell>
          <cell r="EC1154">
            <v>0</v>
          </cell>
          <cell r="ED1154">
            <v>0</v>
          </cell>
          <cell r="EE1154">
            <v>0</v>
          </cell>
          <cell r="EF1154">
            <v>0</v>
          </cell>
          <cell r="EG1154">
            <v>0</v>
          </cell>
          <cell r="EH1154">
            <v>0</v>
          </cell>
          <cell r="EI1154">
            <v>0</v>
          </cell>
          <cell r="EJ1154">
            <v>0</v>
          </cell>
          <cell r="EK1154">
            <v>0</v>
          </cell>
          <cell r="EL1154">
            <v>0</v>
          </cell>
          <cell r="EM1154">
            <v>0</v>
          </cell>
          <cell r="EN1154">
            <v>0</v>
          </cell>
        </row>
        <row r="1155">
          <cell r="A1155">
            <v>0</v>
          </cell>
          <cell r="B1155">
            <v>0</v>
          </cell>
          <cell r="C1155">
            <v>0</v>
          </cell>
          <cell r="D1155">
            <v>0</v>
          </cell>
          <cell r="E1155">
            <v>0</v>
          </cell>
          <cell r="F1155">
            <v>0</v>
          </cell>
          <cell r="G1155">
            <v>0</v>
          </cell>
          <cell r="I1155">
            <v>0</v>
          </cell>
          <cell r="J1155">
            <v>0</v>
          </cell>
          <cell r="K1155">
            <v>0</v>
          </cell>
          <cell r="L1155">
            <v>0</v>
          </cell>
          <cell r="M1155">
            <v>0</v>
          </cell>
          <cell r="N1155">
            <v>0</v>
          </cell>
          <cell r="O1155">
            <v>0</v>
          </cell>
          <cell r="P1155">
            <v>0</v>
          </cell>
          <cell r="Q1155">
            <v>0</v>
          </cell>
          <cell r="R1155">
            <v>0</v>
          </cell>
          <cell r="S1155">
            <v>0</v>
          </cell>
          <cell r="T1155">
            <v>0</v>
          </cell>
          <cell r="U1155">
            <v>0</v>
          </cell>
          <cell r="V1155">
            <v>0</v>
          </cell>
          <cell r="W1155">
            <v>0</v>
          </cell>
          <cell r="X1155">
            <v>0</v>
          </cell>
          <cell r="Y1155">
            <v>0</v>
          </cell>
          <cell r="Z1155">
            <v>0</v>
          </cell>
          <cell r="AA1155">
            <v>0</v>
          </cell>
          <cell r="AB1155">
            <v>0</v>
          </cell>
          <cell r="AC1155">
            <v>0</v>
          </cell>
          <cell r="AD1155">
            <v>0</v>
          </cell>
          <cell r="AE1155">
            <v>0</v>
          </cell>
          <cell r="AF1155">
            <v>0</v>
          </cell>
          <cell r="AG1155">
            <v>0</v>
          </cell>
          <cell r="AH1155">
            <v>0</v>
          </cell>
          <cell r="AI1155">
            <v>0</v>
          </cell>
          <cell r="AJ1155">
            <v>0</v>
          </cell>
          <cell r="AK1155">
            <v>0</v>
          </cell>
          <cell r="AL1155">
            <v>0</v>
          </cell>
          <cell r="AM1155">
            <v>0</v>
          </cell>
          <cell r="AN1155">
            <v>0</v>
          </cell>
          <cell r="AO1155">
            <v>0</v>
          </cell>
          <cell r="AP1155">
            <v>0</v>
          </cell>
          <cell r="AQ1155">
            <v>0</v>
          </cell>
          <cell r="AR1155">
            <v>0</v>
          </cell>
          <cell r="AS1155">
            <v>0</v>
          </cell>
          <cell r="AT1155">
            <v>0</v>
          </cell>
          <cell r="AU1155">
            <v>0</v>
          </cell>
          <cell r="AV1155">
            <v>0</v>
          </cell>
          <cell r="AW1155">
            <v>0</v>
          </cell>
          <cell r="AX1155">
            <v>0</v>
          </cell>
          <cell r="AY1155">
            <v>0</v>
          </cell>
          <cell r="AZ1155">
            <v>0</v>
          </cell>
          <cell r="BA1155">
            <v>0</v>
          </cell>
          <cell r="BB1155">
            <v>0</v>
          </cell>
          <cell r="BC1155">
            <v>0</v>
          </cell>
          <cell r="BD1155">
            <v>0</v>
          </cell>
          <cell r="BE1155">
            <v>0</v>
          </cell>
          <cell r="BF1155">
            <v>0</v>
          </cell>
          <cell r="BG1155">
            <v>0</v>
          </cell>
          <cell r="BH1155">
            <v>0</v>
          </cell>
          <cell r="BI1155">
            <v>0</v>
          </cell>
          <cell r="BJ1155">
            <v>0</v>
          </cell>
          <cell r="BK1155">
            <v>0</v>
          </cell>
          <cell r="BL1155">
            <v>0</v>
          </cell>
          <cell r="BM1155">
            <v>0</v>
          </cell>
          <cell r="BN1155">
            <v>0</v>
          </cell>
          <cell r="BO1155">
            <v>0</v>
          </cell>
          <cell r="BP1155">
            <v>0</v>
          </cell>
          <cell r="BQ1155">
            <v>0</v>
          </cell>
          <cell r="BR1155">
            <v>0</v>
          </cell>
          <cell r="BS1155">
            <v>0</v>
          </cell>
          <cell r="BT1155">
            <v>0</v>
          </cell>
          <cell r="BU1155">
            <v>0</v>
          </cell>
          <cell r="BV1155">
            <v>0</v>
          </cell>
          <cell r="BW1155">
            <v>0</v>
          </cell>
          <cell r="BX1155">
            <v>0</v>
          </cell>
          <cell r="BY1155">
            <v>0</v>
          </cell>
          <cell r="BZ1155">
            <v>0</v>
          </cell>
          <cell r="CA1155">
            <v>0</v>
          </cell>
          <cell r="CB1155">
            <v>0</v>
          </cell>
          <cell r="CC1155">
            <v>0</v>
          </cell>
          <cell r="CD1155">
            <v>0</v>
          </cell>
          <cell r="CE1155">
            <v>0</v>
          </cell>
          <cell r="CF1155">
            <v>0</v>
          </cell>
          <cell r="CG1155">
            <v>0</v>
          </cell>
          <cell r="CH1155">
            <v>0</v>
          </cell>
          <cell r="CI1155">
            <v>0</v>
          </cell>
          <cell r="CJ1155">
            <v>0</v>
          </cell>
          <cell r="CK1155">
            <v>0</v>
          </cell>
          <cell r="CL1155">
            <v>0</v>
          </cell>
          <cell r="CM1155">
            <v>0</v>
          </cell>
          <cell r="CN1155">
            <v>0</v>
          </cell>
          <cell r="CO1155">
            <v>0</v>
          </cell>
          <cell r="CP1155">
            <v>0</v>
          </cell>
          <cell r="CQ1155">
            <v>0</v>
          </cell>
          <cell r="CR1155">
            <v>0</v>
          </cell>
          <cell r="CS1155">
            <v>0</v>
          </cell>
          <cell r="CT1155">
            <v>0</v>
          </cell>
          <cell r="CU1155">
            <v>0</v>
          </cell>
          <cell r="CV1155">
            <v>0</v>
          </cell>
          <cell r="CW1155">
            <v>0</v>
          </cell>
          <cell r="CX1155">
            <v>0</v>
          </cell>
          <cell r="CY1155">
            <v>0</v>
          </cell>
          <cell r="CZ1155">
            <v>0</v>
          </cell>
          <cell r="DA1155">
            <v>0</v>
          </cell>
          <cell r="DB1155">
            <v>0</v>
          </cell>
          <cell r="DC1155">
            <v>0</v>
          </cell>
          <cell r="DD1155">
            <v>0</v>
          </cell>
          <cell r="DE1155">
            <v>0</v>
          </cell>
          <cell r="DF1155">
            <v>0</v>
          </cell>
          <cell r="DG1155">
            <v>0</v>
          </cell>
          <cell r="DH1155">
            <v>0</v>
          </cell>
          <cell r="DI1155">
            <v>0</v>
          </cell>
          <cell r="DJ1155">
            <v>0</v>
          </cell>
          <cell r="DK1155">
            <v>0</v>
          </cell>
          <cell r="DL1155">
            <v>0</v>
          </cell>
          <cell r="DM1155">
            <v>0</v>
          </cell>
          <cell r="DN1155">
            <v>0</v>
          </cell>
          <cell r="DO1155">
            <v>0</v>
          </cell>
          <cell r="DP1155">
            <v>0</v>
          </cell>
          <cell r="DQ1155">
            <v>0</v>
          </cell>
          <cell r="DR1155">
            <v>0</v>
          </cell>
          <cell r="DS1155">
            <v>0</v>
          </cell>
          <cell r="DT1155">
            <v>0</v>
          </cell>
          <cell r="DU1155">
            <v>0</v>
          </cell>
          <cell r="DV1155">
            <v>0</v>
          </cell>
          <cell r="DW1155">
            <v>0</v>
          </cell>
          <cell r="DX1155">
            <v>0</v>
          </cell>
          <cell r="DY1155">
            <v>0</v>
          </cell>
          <cell r="DZ1155">
            <v>0</v>
          </cell>
          <cell r="EA1155">
            <v>0</v>
          </cell>
          <cell r="EB1155">
            <v>0</v>
          </cell>
          <cell r="EC1155">
            <v>0</v>
          </cell>
          <cell r="ED1155">
            <v>0</v>
          </cell>
          <cell r="EE1155">
            <v>0</v>
          </cell>
          <cell r="EF1155">
            <v>0</v>
          </cell>
          <cell r="EG1155">
            <v>0</v>
          </cell>
          <cell r="EH1155">
            <v>0</v>
          </cell>
          <cell r="EI1155">
            <v>0</v>
          </cell>
          <cell r="EJ1155">
            <v>0</v>
          </cell>
          <cell r="EK1155">
            <v>0</v>
          </cell>
          <cell r="EL1155">
            <v>0</v>
          </cell>
          <cell r="EM1155">
            <v>0</v>
          </cell>
          <cell r="EN1155">
            <v>0</v>
          </cell>
        </row>
        <row r="1156">
          <cell r="A1156">
            <v>0</v>
          </cell>
          <cell r="B1156">
            <v>0</v>
          </cell>
          <cell r="C1156">
            <v>0</v>
          </cell>
          <cell r="D1156">
            <v>0</v>
          </cell>
          <cell r="E1156">
            <v>0</v>
          </cell>
          <cell r="F1156">
            <v>0</v>
          </cell>
          <cell r="G1156">
            <v>0</v>
          </cell>
          <cell r="I1156">
            <v>0</v>
          </cell>
          <cell r="J1156">
            <v>0</v>
          </cell>
          <cell r="K1156">
            <v>0</v>
          </cell>
          <cell r="L1156">
            <v>0</v>
          </cell>
          <cell r="M1156">
            <v>0</v>
          </cell>
          <cell r="N1156">
            <v>0</v>
          </cell>
          <cell r="O1156">
            <v>0</v>
          </cell>
          <cell r="P1156">
            <v>0</v>
          </cell>
          <cell r="Q1156">
            <v>0</v>
          </cell>
          <cell r="R1156">
            <v>0</v>
          </cell>
          <cell r="S1156">
            <v>0</v>
          </cell>
          <cell r="T1156">
            <v>0</v>
          </cell>
          <cell r="U1156">
            <v>0</v>
          </cell>
          <cell r="V1156">
            <v>0</v>
          </cell>
          <cell r="W1156">
            <v>0</v>
          </cell>
          <cell r="X1156">
            <v>0</v>
          </cell>
          <cell r="Y1156">
            <v>0</v>
          </cell>
          <cell r="Z1156">
            <v>0</v>
          </cell>
          <cell r="AA1156">
            <v>0</v>
          </cell>
          <cell r="AB1156">
            <v>0</v>
          </cell>
          <cell r="AC1156">
            <v>0</v>
          </cell>
          <cell r="AD1156">
            <v>0</v>
          </cell>
          <cell r="AE1156">
            <v>0</v>
          </cell>
          <cell r="AF1156">
            <v>0</v>
          </cell>
          <cell r="AG1156">
            <v>0</v>
          </cell>
          <cell r="AH1156">
            <v>0</v>
          </cell>
          <cell r="AI1156">
            <v>0</v>
          </cell>
          <cell r="AJ1156">
            <v>0</v>
          </cell>
          <cell r="AK1156">
            <v>0</v>
          </cell>
          <cell r="AL1156">
            <v>0</v>
          </cell>
          <cell r="AM1156">
            <v>0</v>
          </cell>
          <cell r="AN1156">
            <v>0</v>
          </cell>
          <cell r="AO1156">
            <v>0</v>
          </cell>
          <cell r="AP1156">
            <v>0</v>
          </cell>
          <cell r="AQ1156">
            <v>0</v>
          </cell>
          <cell r="AR1156">
            <v>0</v>
          </cell>
          <cell r="AS1156">
            <v>0</v>
          </cell>
          <cell r="AT1156">
            <v>0</v>
          </cell>
          <cell r="AU1156">
            <v>0</v>
          </cell>
          <cell r="AV1156">
            <v>0</v>
          </cell>
          <cell r="AW1156">
            <v>0</v>
          </cell>
          <cell r="AX1156">
            <v>0</v>
          </cell>
          <cell r="AY1156">
            <v>0</v>
          </cell>
          <cell r="AZ1156">
            <v>0</v>
          </cell>
          <cell r="BA1156">
            <v>0</v>
          </cell>
          <cell r="BB1156">
            <v>0</v>
          </cell>
          <cell r="BC1156">
            <v>0</v>
          </cell>
          <cell r="BD1156">
            <v>0</v>
          </cell>
          <cell r="BE1156">
            <v>0</v>
          </cell>
          <cell r="BF1156">
            <v>0</v>
          </cell>
          <cell r="BG1156">
            <v>0</v>
          </cell>
          <cell r="BH1156">
            <v>0</v>
          </cell>
          <cell r="BI1156">
            <v>0</v>
          </cell>
          <cell r="BJ1156">
            <v>0</v>
          </cell>
          <cell r="BK1156">
            <v>0</v>
          </cell>
          <cell r="BL1156">
            <v>0</v>
          </cell>
          <cell r="BM1156">
            <v>0</v>
          </cell>
          <cell r="BN1156">
            <v>0</v>
          </cell>
          <cell r="BO1156">
            <v>0</v>
          </cell>
          <cell r="BP1156">
            <v>0</v>
          </cell>
          <cell r="BQ1156">
            <v>0</v>
          </cell>
          <cell r="BR1156">
            <v>0</v>
          </cell>
          <cell r="BS1156">
            <v>0</v>
          </cell>
          <cell r="BT1156">
            <v>0</v>
          </cell>
          <cell r="BU1156">
            <v>0</v>
          </cell>
          <cell r="BV1156">
            <v>0</v>
          </cell>
          <cell r="BW1156">
            <v>0</v>
          </cell>
          <cell r="BX1156">
            <v>0</v>
          </cell>
          <cell r="BY1156">
            <v>0</v>
          </cell>
          <cell r="BZ1156">
            <v>0</v>
          </cell>
          <cell r="CA1156">
            <v>0</v>
          </cell>
          <cell r="CB1156">
            <v>0</v>
          </cell>
          <cell r="CC1156">
            <v>0</v>
          </cell>
          <cell r="CD1156">
            <v>0</v>
          </cell>
          <cell r="CE1156">
            <v>0</v>
          </cell>
          <cell r="CF1156">
            <v>0</v>
          </cell>
          <cell r="CG1156">
            <v>0</v>
          </cell>
          <cell r="CH1156">
            <v>0</v>
          </cell>
          <cell r="CI1156">
            <v>0</v>
          </cell>
          <cell r="CJ1156">
            <v>0</v>
          </cell>
          <cell r="CK1156">
            <v>0</v>
          </cell>
          <cell r="CL1156">
            <v>0</v>
          </cell>
          <cell r="CM1156">
            <v>0</v>
          </cell>
          <cell r="CN1156">
            <v>0</v>
          </cell>
          <cell r="CO1156">
            <v>0</v>
          </cell>
          <cell r="CP1156">
            <v>0</v>
          </cell>
          <cell r="CQ1156">
            <v>0</v>
          </cell>
          <cell r="CR1156">
            <v>0</v>
          </cell>
          <cell r="CS1156">
            <v>0</v>
          </cell>
          <cell r="CT1156">
            <v>0</v>
          </cell>
          <cell r="CU1156">
            <v>0</v>
          </cell>
          <cell r="CV1156">
            <v>0</v>
          </cell>
          <cell r="CW1156">
            <v>0</v>
          </cell>
          <cell r="CX1156">
            <v>0</v>
          </cell>
          <cell r="CY1156">
            <v>0</v>
          </cell>
          <cell r="CZ1156">
            <v>0</v>
          </cell>
          <cell r="DA1156">
            <v>0</v>
          </cell>
          <cell r="DB1156">
            <v>0</v>
          </cell>
          <cell r="DC1156">
            <v>0</v>
          </cell>
          <cell r="DD1156">
            <v>0</v>
          </cell>
          <cell r="DE1156">
            <v>0</v>
          </cell>
          <cell r="DF1156">
            <v>0</v>
          </cell>
          <cell r="DG1156">
            <v>0</v>
          </cell>
          <cell r="DH1156">
            <v>0</v>
          </cell>
          <cell r="DI1156">
            <v>0</v>
          </cell>
          <cell r="DJ1156">
            <v>0</v>
          </cell>
          <cell r="DK1156">
            <v>0</v>
          </cell>
          <cell r="DL1156">
            <v>0</v>
          </cell>
          <cell r="DM1156">
            <v>0</v>
          </cell>
          <cell r="DN1156">
            <v>0</v>
          </cell>
          <cell r="DO1156">
            <v>0</v>
          </cell>
          <cell r="DP1156">
            <v>0</v>
          </cell>
          <cell r="DQ1156">
            <v>0</v>
          </cell>
          <cell r="DR1156">
            <v>0</v>
          </cell>
          <cell r="DS1156">
            <v>0</v>
          </cell>
          <cell r="DT1156">
            <v>0</v>
          </cell>
          <cell r="DU1156">
            <v>0</v>
          </cell>
          <cell r="DV1156">
            <v>0</v>
          </cell>
          <cell r="DW1156">
            <v>0</v>
          </cell>
          <cell r="DX1156">
            <v>0</v>
          </cell>
          <cell r="DY1156">
            <v>0</v>
          </cell>
          <cell r="DZ1156">
            <v>0</v>
          </cell>
          <cell r="EA1156">
            <v>0</v>
          </cell>
          <cell r="EB1156">
            <v>0</v>
          </cell>
          <cell r="EC1156">
            <v>0</v>
          </cell>
          <cell r="ED1156">
            <v>0</v>
          </cell>
          <cell r="EE1156">
            <v>0</v>
          </cell>
          <cell r="EF1156">
            <v>0</v>
          </cell>
          <cell r="EG1156">
            <v>0</v>
          </cell>
          <cell r="EH1156">
            <v>0</v>
          </cell>
          <cell r="EI1156">
            <v>0</v>
          </cell>
          <cell r="EJ1156">
            <v>0</v>
          </cell>
          <cell r="EK1156">
            <v>0</v>
          </cell>
          <cell r="EL1156">
            <v>0</v>
          </cell>
          <cell r="EM1156">
            <v>0</v>
          </cell>
          <cell r="EN1156">
            <v>0</v>
          </cell>
        </row>
        <row r="1157">
          <cell r="A1157">
            <v>0</v>
          </cell>
          <cell r="B1157">
            <v>0</v>
          </cell>
          <cell r="C1157">
            <v>0</v>
          </cell>
          <cell r="D1157">
            <v>0</v>
          </cell>
          <cell r="E1157">
            <v>0</v>
          </cell>
          <cell r="F1157">
            <v>0</v>
          </cell>
          <cell r="G1157">
            <v>0</v>
          </cell>
          <cell r="I1157">
            <v>0</v>
          </cell>
          <cell r="J1157">
            <v>0</v>
          </cell>
          <cell r="K1157">
            <v>0</v>
          </cell>
          <cell r="L1157">
            <v>0</v>
          </cell>
          <cell r="M1157">
            <v>0</v>
          </cell>
          <cell r="N1157">
            <v>0</v>
          </cell>
          <cell r="O1157">
            <v>0</v>
          </cell>
          <cell r="P1157">
            <v>0</v>
          </cell>
          <cell r="Q1157">
            <v>0</v>
          </cell>
          <cell r="R1157">
            <v>0</v>
          </cell>
          <cell r="S1157">
            <v>0</v>
          </cell>
          <cell r="T1157">
            <v>0</v>
          </cell>
          <cell r="U1157">
            <v>0</v>
          </cell>
          <cell r="V1157">
            <v>0</v>
          </cell>
          <cell r="W1157">
            <v>0</v>
          </cell>
          <cell r="X1157">
            <v>0</v>
          </cell>
          <cell r="Y1157">
            <v>0</v>
          </cell>
          <cell r="Z1157">
            <v>0</v>
          </cell>
          <cell r="AA1157">
            <v>0</v>
          </cell>
          <cell r="AB1157">
            <v>0</v>
          </cell>
          <cell r="AC1157">
            <v>0</v>
          </cell>
          <cell r="AD1157">
            <v>0</v>
          </cell>
          <cell r="AE1157">
            <v>0</v>
          </cell>
          <cell r="AF1157">
            <v>0</v>
          </cell>
          <cell r="AG1157">
            <v>0</v>
          </cell>
          <cell r="AH1157">
            <v>0</v>
          </cell>
          <cell r="AI1157">
            <v>0</v>
          </cell>
          <cell r="AJ1157">
            <v>0</v>
          </cell>
          <cell r="AK1157">
            <v>0</v>
          </cell>
          <cell r="AL1157">
            <v>0</v>
          </cell>
          <cell r="AM1157">
            <v>0</v>
          </cell>
          <cell r="AN1157">
            <v>0</v>
          </cell>
          <cell r="AO1157">
            <v>0</v>
          </cell>
          <cell r="AP1157">
            <v>0</v>
          </cell>
          <cell r="AQ1157">
            <v>0</v>
          </cell>
          <cell r="AR1157">
            <v>0</v>
          </cell>
          <cell r="AS1157">
            <v>0</v>
          </cell>
          <cell r="AT1157">
            <v>0</v>
          </cell>
          <cell r="AU1157">
            <v>0</v>
          </cell>
          <cell r="AV1157">
            <v>0</v>
          </cell>
          <cell r="AW1157">
            <v>0</v>
          </cell>
          <cell r="AX1157">
            <v>0</v>
          </cell>
          <cell r="AY1157">
            <v>0</v>
          </cell>
          <cell r="AZ1157">
            <v>0</v>
          </cell>
          <cell r="BA1157">
            <v>0</v>
          </cell>
          <cell r="BB1157">
            <v>0</v>
          </cell>
          <cell r="BC1157">
            <v>0</v>
          </cell>
          <cell r="BD1157">
            <v>0</v>
          </cell>
          <cell r="BE1157">
            <v>0</v>
          </cell>
          <cell r="BF1157">
            <v>0</v>
          </cell>
          <cell r="BG1157">
            <v>0</v>
          </cell>
          <cell r="BH1157">
            <v>0</v>
          </cell>
          <cell r="BI1157">
            <v>0</v>
          </cell>
          <cell r="BJ1157">
            <v>0</v>
          </cell>
          <cell r="BK1157">
            <v>0</v>
          </cell>
          <cell r="BL1157">
            <v>0</v>
          </cell>
          <cell r="BM1157">
            <v>0</v>
          </cell>
          <cell r="BN1157">
            <v>0</v>
          </cell>
          <cell r="BO1157">
            <v>0</v>
          </cell>
          <cell r="BP1157">
            <v>0</v>
          </cell>
          <cell r="BQ1157">
            <v>0</v>
          </cell>
          <cell r="BR1157">
            <v>0</v>
          </cell>
          <cell r="BS1157">
            <v>0</v>
          </cell>
          <cell r="BT1157">
            <v>0</v>
          </cell>
          <cell r="BU1157">
            <v>0</v>
          </cell>
          <cell r="BV1157">
            <v>0</v>
          </cell>
          <cell r="BW1157">
            <v>0</v>
          </cell>
          <cell r="BX1157">
            <v>0</v>
          </cell>
          <cell r="BY1157">
            <v>0</v>
          </cell>
          <cell r="BZ1157">
            <v>0</v>
          </cell>
          <cell r="CA1157">
            <v>0</v>
          </cell>
          <cell r="CB1157">
            <v>0</v>
          </cell>
          <cell r="CC1157">
            <v>0</v>
          </cell>
          <cell r="CD1157">
            <v>0</v>
          </cell>
          <cell r="CE1157">
            <v>0</v>
          </cell>
          <cell r="CF1157">
            <v>0</v>
          </cell>
          <cell r="CG1157">
            <v>0</v>
          </cell>
          <cell r="CH1157">
            <v>0</v>
          </cell>
          <cell r="CI1157">
            <v>0</v>
          </cell>
          <cell r="CJ1157">
            <v>0</v>
          </cell>
          <cell r="CK1157">
            <v>0</v>
          </cell>
          <cell r="CL1157">
            <v>0</v>
          </cell>
          <cell r="CM1157">
            <v>0</v>
          </cell>
          <cell r="CN1157">
            <v>0</v>
          </cell>
          <cell r="CO1157">
            <v>0</v>
          </cell>
          <cell r="CP1157">
            <v>0</v>
          </cell>
          <cell r="CQ1157">
            <v>0</v>
          </cell>
          <cell r="CR1157">
            <v>0</v>
          </cell>
          <cell r="CS1157">
            <v>0</v>
          </cell>
          <cell r="CT1157">
            <v>0</v>
          </cell>
          <cell r="CU1157">
            <v>0</v>
          </cell>
          <cell r="CV1157">
            <v>0</v>
          </cell>
          <cell r="CW1157">
            <v>0</v>
          </cell>
          <cell r="CX1157">
            <v>0</v>
          </cell>
          <cell r="CY1157">
            <v>0</v>
          </cell>
          <cell r="CZ1157">
            <v>0</v>
          </cell>
          <cell r="DA1157">
            <v>0</v>
          </cell>
          <cell r="DB1157">
            <v>0</v>
          </cell>
          <cell r="DC1157">
            <v>0</v>
          </cell>
          <cell r="DD1157">
            <v>0</v>
          </cell>
          <cell r="DE1157">
            <v>0</v>
          </cell>
          <cell r="DF1157">
            <v>0</v>
          </cell>
          <cell r="DG1157">
            <v>0</v>
          </cell>
          <cell r="DH1157">
            <v>0</v>
          </cell>
          <cell r="DI1157">
            <v>0</v>
          </cell>
          <cell r="DJ1157">
            <v>0</v>
          </cell>
          <cell r="DK1157">
            <v>0</v>
          </cell>
          <cell r="DL1157">
            <v>0</v>
          </cell>
          <cell r="DM1157">
            <v>0</v>
          </cell>
          <cell r="DN1157">
            <v>0</v>
          </cell>
          <cell r="DO1157">
            <v>0</v>
          </cell>
          <cell r="DP1157">
            <v>0</v>
          </cell>
          <cell r="DQ1157">
            <v>0</v>
          </cell>
          <cell r="DR1157">
            <v>0</v>
          </cell>
          <cell r="DS1157">
            <v>0</v>
          </cell>
          <cell r="DT1157">
            <v>0</v>
          </cell>
          <cell r="DU1157">
            <v>0</v>
          </cell>
          <cell r="DV1157">
            <v>0</v>
          </cell>
          <cell r="DW1157">
            <v>0</v>
          </cell>
          <cell r="DX1157">
            <v>0</v>
          </cell>
          <cell r="DY1157">
            <v>0</v>
          </cell>
          <cell r="DZ1157">
            <v>0</v>
          </cell>
          <cell r="EA1157">
            <v>0</v>
          </cell>
          <cell r="EB1157">
            <v>0</v>
          </cell>
          <cell r="EC1157">
            <v>0</v>
          </cell>
          <cell r="ED1157">
            <v>0</v>
          </cell>
          <cell r="EE1157">
            <v>0</v>
          </cell>
          <cell r="EF1157">
            <v>0</v>
          </cell>
          <cell r="EG1157">
            <v>0</v>
          </cell>
          <cell r="EH1157">
            <v>0</v>
          </cell>
          <cell r="EI1157">
            <v>0</v>
          </cell>
          <cell r="EJ1157">
            <v>0</v>
          </cell>
          <cell r="EK1157">
            <v>0</v>
          </cell>
          <cell r="EL1157">
            <v>0</v>
          </cell>
          <cell r="EM1157">
            <v>0</v>
          </cell>
          <cell r="EN1157">
            <v>0</v>
          </cell>
        </row>
        <row r="1158">
          <cell r="A1158">
            <v>0</v>
          </cell>
          <cell r="B1158">
            <v>0</v>
          </cell>
          <cell r="C1158">
            <v>0</v>
          </cell>
          <cell r="D1158">
            <v>0</v>
          </cell>
          <cell r="E1158">
            <v>0</v>
          </cell>
          <cell r="F1158">
            <v>0</v>
          </cell>
          <cell r="G1158">
            <v>0</v>
          </cell>
          <cell r="I1158">
            <v>0</v>
          </cell>
          <cell r="J1158">
            <v>0</v>
          </cell>
          <cell r="K1158">
            <v>0</v>
          </cell>
          <cell r="L1158">
            <v>0</v>
          </cell>
          <cell r="M1158">
            <v>0</v>
          </cell>
          <cell r="N1158">
            <v>0</v>
          </cell>
          <cell r="O1158">
            <v>0</v>
          </cell>
          <cell r="P1158">
            <v>0</v>
          </cell>
          <cell r="Q1158">
            <v>0</v>
          </cell>
          <cell r="R1158">
            <v>0</v>
          </cell>
          <cell r="S1158">
            <v>0</v>
          </cell>
          <cell r="T1158">
            <v>0</v>
          </cell>
          <cell r="U1158">
            <v>0</v>
          </cell>
          <cell r="V1158">
            <v>0</v>
          </cell>
          <cell r="W1158">
            <v>0</v>
          </cell>
          <cell r="X1158">
            <v>0</v>
          </cell>
          <cell r="Y1158">
            <v>0</v>
          </cell>
          <cell r="Z1158">
            <v>0</v>
          </cell>
          <cell r="AA1158">
            <v>0</v>
          </cell>
          <cell r="AB1158">
            <v>0</v>
          </cell>
          <cell r="AC1158">
            <v>0</v>
          </cell>
          <cell r="AD1158">
            <v>0</v>
          </cell>
          <cell r="AE1158">
            <v>0</v>
          </cell>
          <cell r="AF1158">
            <v>0</v>
          </cell>
          <cell r="AG1158">
            <v>0</v>
          </cell>
          <cell r="AH1158">
            <v>0</v>
          </cell>
          <cell r="AI1158">
            <v>0</v>
          </cell>
          <cell r="AJ1158">
            <v>0</v>
          </cell>
          <cell r="AK1158">
            <v>0</v>
          </cell>
          <cell r="AL1158">
            <v>0</v>
          </cell>
          <cell r="AM1158">
            <v>0</v>
          </cell>
          <cell r="AN1158">
            <v>0</v>
          </cell>
          <cell r="AO1158">
            <v>0</v>
          </cell>
          <cell r="AP1158">
            <v>0</v>
          </cell>
          <cell r="AQ1158">
            <v>0</v>
          </cell>
          <cell r="AR1158">
            <v>0</v>
          </cell>
          <cell r="AS1158">
            <v>0</v>
          </cell>
          <cell r="AT1158">
            <v>0</v>
          </cell>
          <cell r="AU1158">
            <v>0</v>
          </cell>
          <cell r="AV1158">
            <v>0</v>
          </cell>
          <cell r="AW1158">
            <v>0</v>
          </cell>
          <cell r="AX1158">
            <v>0</v>
          </cell>
          <cell r="AY1158">
            <v>0</v>
          </cell>
          <cell r="AZ1158">
            <v>0</v>
          </cell>
          <cell r="BA1158">
            <v>0</v>
          </cell>
          <cell r="BB1158">
            <v>0</v>
          </cell>
          <cell r="BC1158">
            <v>0</v>
          </cell>
          <cell r="BD1158">
            <v>0</v>
          </cell>
          <cell r="BE1158">
            <v>0</v>
          </cell>
          <cell r="BF1158">
            <v>0</v>
          </cell>
          <cell r="BG1158">
            <v>0</v>
          </cell>
          <cell r="BH1158">
            <v>0</v>
          </cell>
          <cell r="BI1158">
            <v>0</v>
          </cell>
          <cell r="BJ1158">
            <v>0</v>
          </cell>
          <cell r="BK1158">
            <v>0</v>
          </cell>
          <cell r="BL1158">
            <v>0</v>
          </cell>
          <cell r="BM1158">
            <v>0</v>
          </cell>
          <cell r="BN1158">
            <v>0</v>
          </cell>
          <cell r="BO1158">
            <v>0</v>
          </cell>
          <cell r="BP1158">
            <v>0</v>
          </cell>
          <cell r="BQ1158">
            <v>0</v>
          </cell>
          <cell r="BR1158">
            <v>0</v>
          </cell>
          <cell r="BS1158">
            <v>0</v>
          </cell>
          <cell r="BT1158">
            <v>0</v>
          </cell>
          <cell r="BU1158">
            <v>0</v>
          </cell>
          <cell r="BV1158">
            <v>0</v>
          </cell>
          <cell r="BW1158">
            <v>0</v>
          </cell>
          <cell r="BX1158">
            <v>0</v>
          </cell>
          <cell r="BY1158">
            <v>0</v>
          </cell>
          <cell r="BZ1158">
            <v>0</v>
          </cell>
          <cell r="CA1158">
            <v>0</v>
          </cell>
          <cell r="CB1158">
            <v>0</v>
          </cell>
          <cell r="CC1158">
            <v>0</v>
          </cell>
          <cell r="CD1158">
            <v>0</v>
          </cell>
          <cell r="CE1158">
            <v>0</v>
          </cell>
          <cell r="CF1158">
            <v>0</v>
          </cell>
          <cell r="CG1158">
            <v>0</v>
          </cell>
          <cell r="CH1158">
            <v>0</v>
          </cell>
          <cell r="CI1158">
            <v>0</v>
          </cell>
          <cell r="CJ1158">
            <v>0</v>
          </cell>
          <cell r="CK1158">
            <v>0</v>
          </cell>
          <cell r="CL1158">
            <v>0</v>
          </cell>
          <cell r="CM1158">
            <v>0</v>
          </cell>
          <cell r="CN1158">
            <v>0</v>
          </cell>
          <cell r="CO1158">
            <v>0</v>
          </cell>
          <cell r="CP1158">
            <v>0</v>
          </cell>
          <cell r="CQ1158">
            <v>0</v>
          </cell>
          <cell r="CR1158">
            <v>0</v>
          </cell>
          <cell r="CS1158">
            <v>0</v>
          </cell>
          <cell r="CT1158">
            <v>0</v>
          </cell>
          <cell r="CU1158">
            <v>0</v>
          </cell>
          <cell r="CV1158">
            <v>0</v>
          </cell>
          <cell r="CW1158">
            <v>0</v>
          </cell>
          <cell r="CX1158">
            <v>0</v>
          </cell>
          <cell r="CY1158">
            <v>0</v>
          </cell>
          <cell r="CZ1158">
            <v>0</v>
          </cell>
          <cell r="DA1158">
            <v>0</v>
          </cell>
          <cell r="DB1158">
            <v>0</v>
          </cell>
          <cell r="DC1158">
            <v>0</v>
          </cell>
          <cell r="DD1158">
            <v>0</v>
          </cell>
          <cell r="DE1158">
            <v>0</v>
          </cell>
          <cell r="DF1158">
            <v>0</v>
          </cell>
          <cell r="DG1158">
            <v>0</v>
          </cell>
          <cell r="DH1158">
            <v>0</v>
          </cell>
          <cell r="DI1158">
            <v>0</v>
          </cell>
          <cell r="DJ1158">
            <v>0</v>
          </cell>
          <cell r="DK1158">
            <v>0</v>
          </cell>
          <cell r="DL1158">
            <v>0</v>
          </cell>
          <cell r="DM1158">
            <v>0</v>
          </cell>
          <cell r="DN1158">
            <v>0</v>
          </cell>
          <cell r="DO1158">
            <v>0</v>
          </cell>
          <cell r="DP1158">
            <v>0</v>
          </cell>
          <cell r="DQ1158">
            <v>0</v>
          </cell>
          <cell r="DR1158">
            <v>0</v>
          </cell>
          <cell r="DS1158">
            <v>0</v>
          </cell>
          <cell r="DT1158">
            <v>0</v>
          </cell>
          <cell r="DU1158">
            <v>0</v>
          </cell>
          <cell r="DV1158">
            <v>0</v>
          </cell>
          <cell r="DW1158">
            <v>0</v>
          </cell>
          <cell r="DX1158">
            <v>0</v>
          </cell>
          <cell r="DY1158">
            <v>0</v>
          </cell>
          <cell r="DZ1158">
            <v>0</v>
          </cell>
          <cell r="EA1158">
            <v>0</v>
          </cell>
          <cell r="EB1158">
            <v>0</v>
          </cell>
          <cell r="EC1158">
            <v>0</v>
          </cell>
          <cell r="ED1158">
            <v>0</v>
          </cell>
          <cell r="EE1158">
            <v>0</v>
          </cell>
          <cell r="EF1158">
            <v>0</v>
          </cell>
          <cell r="EG1158">
            <v>0</v>
          </cell>
          <cell r="EH1158">
            <v>0</v>
          </cell>
          <cell r="EI1158">
            <v>0</v>
          </cell>
          <cell r="EJ1158">
            <v>0</v>
          </cell>
          <cell r="EK1158">
            <v>0</v>
          </cell>
          <cell r="EL1158">
            <v>0</v>
          </cell>
          <cell r="EM1158">
            <v>0</v>
          </cell>
          <cell r="EN1158">
            <v>0</v>
          </cell>
        </row>
        <row r="1159">
          <cell r="A1159">
            <v>0</v>
          </cell>
          <cell r="B1159">
            <v>0</v>
          </cell>
          <cell r="C1159">
            <v>0</v>
          </cell>
          <cell r="D1159">
            <v>0</v>
          </cell>
          <cell r="E1159">
            <v>0</v>
          </cell>
          <cell r="F1159">
            <v>0</v>
          </cell>
          <cell r="G1159">
            <v>0</v>
          </cell>
          <cell r="I1159">
            <v>0</v>
          </cell>
          <cell r="J1159">
            <v>0</v>
          </cell>
          <cell r="K1159">
            <v>0</v>
          </cell>
          <cell r="L1159">
            <v>0</v>
          </cell>
          <cell r="M1159">
            <v>0</v>
          </cell>
          <cell r="N1159">
            <v>0</v>
          </cell>
          <cell r="O1159">
            <v>0</v>
          </cell>
          <cell r="P1159">
            <v>0</v>
          </cell>
          <cell r="Q1159">
            <v>0</v>
          </cell>
          <cell r="R1159">
            <v>0</v>
          </cell>
          <cell r="S1159">
            <v>0</v>
          </cell>
          <cell r="T1159">
            <v>0</v>
          </cell>
          <cell r="U1159">
            <v>0</v>
          </cell>
          <cell r="V1159">
            <v>0</v>
          </cell>
          <cell r="W1159">
            <v>0</v>
          </cell>
          <cell r="X1159">
            <v>0</v>
          </cell>
          <cell r="Y1159">
            <v>0</v>
          </cell>
          <cell r="Z1159">
            <v>0</v>
          </cell>
          <cell r="AA1159">
            <v>0</v>
          </cell>
          <cell r="AB1159">
            <v>0</v>
          </cell>
          <cell r="AC1159">
            <v>0</v>
          </cell>
          <cell r="AD1159">
            <v>0</v>
          </cell>
          <cell r="AE1159">
            <v>0</v>
          </cell>
          <cell r="AF1159">
            <v>0</v>
          </cell>
          <cell r="AG1159">
            <v>0</v>
          </cell>
          <cell r="AH1159">
            <v>0</v>
          </cell>
          <cell r="AI1159">
            <v>0</v>
          </cell>
          <cell r="AJ1159">
            <v>0</v>
          </cell>
          <cell r="AK1159">
            <v>0</v>
          </cell>
          <cell r="AL1159">
            <v>0</v>
          </cell>
          <cell r="AM1159">
            <v>0</v>
          </cell>
          <cell r="AN1159">
            <v>0</v>
          </cell>
          <cell r="AO1159">
            <v>0</v>
          </cell>
          <cell r="AP1159">
            <v>0</v>
          </cell>
          <cell r="AQ1159">
            <v>0</v>
          </cell>
          <cell r="AR1159">
            <v>0</v>
          </cell>
          <cell r="AS1159">
            <v>0</v>
          </cell>
          <cell r="AT1159">
            <v>0</v>
          </cell>
          <cell r="AU1159">
            <v>0</v>
          </cell>
          <cell r="AV1159">
            <v>0</v>
          </cell>
          <cell r="AW1159">
            <v>0</v>
          </cell>
          <cell r="AX1159">
            <v>0</v>
          </cell>
          <cell r="AY1159">
            <v>0</v>
          </cell>
          <cell r="AZ1159">
            <v>0</v>
          </cell>
          <cell r="BA1159">
            <v>0</v>
          </cell>
          <cell r="BB1159">
            <v>0</v>
          </cell>
          <cell r="BC1159">
            <v>0</v>
          </cell>
          <cell r="BD1159">
            <v>0</v>
          </cell>
          <cell r="BE1159">
            <v>0</v>
          </cell>
          <cell r="BF1159">
            <v>0</v>
          </cell>
          <cell r="BG1159">
            <v>0</v>
          </cell>
          <cell r="BH1159">
            <v>0</v>
          </cell>
          <cell r="BI1159">
            <v>0</v>
          </cell>
          <cell r="BJ1159">
            <v>0</v>
          </cell>
          <cell r="BK1159">
            <v>0</v>
          </cell>
          <cell r="BL1159">
            <v>0</v>
          </cell>
          <cell r="BM1159">
            <v>0</v>
          </cell>
          <cell r="BN1159">
            <v>0</v>
          </cell>
          <cell r="BO1159">
            <v>0</v>
          </cell>
          <cell r="BP1159">
            <v>0</v>
          </cell>
          <cell r="BQ1159">
            <v>0</v>
          </cell>
          <cell r="BR1159">
            <v>0</v>
          </cell>
          <cell r="BS1159">
            <v>0</v>
          </cell>
          <cell r="BT1159">
            <v>0</v>
          </cell>
          <cell r="BU1159">
            <v>0</v>
          </cell>
          <cell r="BV1159">
            <v>0</v>
          </cell>
          <cell r="BW1159">
            <v>0</v>
          </cell>
          <cell r="BX1159">
            <v>0</v>
          </cell>
          <cell r="BY1159">
            <v>0</v>
          </cell>
          <cell r="BZ1159">
            <v>0</v>
          </cell>
          <cell r="CA1159">
            <v>0</v>
          </cell>
          <cell r="CB1159">
            <v>0</v>
          </cell>
          <cell r="CC1159">
            <v>0</v>
          </cell>
          <cell r="CD1159">
            <v>0</v>
          </cell>
          <cell r="CE1159">
            <v>0</v>
          </cell>
          <cell r="CF1159">
            <v>0</v>
          </cell>
          <cell r="CG1159">
            <v>0</v>
          </cell>
          <cell r="CH1159">
            <v>0</v>
          </cell>
          <cell r="CI1159">
            <v>0</v>
          </cell>
          <cell r="CJ1159">
            <v>0</v>
          </cell>
          <cell r="CK1159">
            <v>0</v>
          </cell>
          <cell r="CL1159">
            <v>0</v>
          </cell>
          <cell r="CM1159">
            <v>0</v>
          </cell>
          <cell r="CN1159">
            <v>0</v>
          </cell>
          <cell r="CO1159">
            <v>0</v>
          </cell>
          <cell r="CP1159">
            <v>0</v>
          </cell>
          <cell r="CQ1159">
            <v>0</v>
          </cell>
          <cell r="CR1159">
            <v>0</v>
          </cell>
          <cell r="CS1159">
            <v>0</v>
          </cell>
          <cell r="CT1159">
            <v>0</v>
          </cell>
          <cell r="CU1159">
            <v>0</v>
          </cell>
          <cell r="CV1159">
            <v>0</v>
          </cell>
          <cell r="CW1159">
            <v>0</v>
          </cell>
          <cell r="CX1159">
            <v>0</v>
          </cell>
          <cell r="CY1159">
            <v>0</v>
          </cell>
          <cell r="CZ1159">
            <v>0</v>
          </cell>
          <cell r="DA1159">
            <v>0</v>
          </cell>
          <cell r="DB1159">
            <v>0</v>
          </cell>
          <cell r="DC1159">
            <v>0</v>
          </cell>
          <cell r="DD1159">
            <v>0</v>
          </cell>
          <cell r="DE1159">
            <v>0</v>
          </cell>
          <cell r="DF1159">
            <v>0</v>
          </cell>
          <cell r="DG1159">
            <v>0</v>
          </cell>
          <cell r="DH1159">
            <v>0</v>
          </cell>
          <cell r="DI1159">
            <v>0</v>
          </cell>
          <cell r="DJ1159">
            <v>0</v>
          </cell>
          <cell r="DK1159">
            <v>0</v>
          </cell>
          <cell r="DL1159">
            <v>0</v>
          </cell>
          <cell r="DM1159">
            <v>0</v>
          </cell>
          <cell r="DN1159">
            <v>0</v>
          </cell>
          <cell r="DO1159">
            <v>0</v>
          </cell>
          <cell r="DP1159">
            <v>0</v>
          </cell>
          <cell r="DQ1159">
            <v>0</v>
          </cell>
          <cell r="DR1159">
            <v>0</v>
          </cell>
          <cell r="DS1159">
            <v>0</v>
          </cell>
          <cell r="DT1159">
            <v>0</v>
          </cell>
          <cell r="DU1159">
            <v>0</v>
          </cell>
          <cell r="DV1159">
            <v>0</v>
          </cell>
          <cell r="DW1159">
            <v>0</v>
          </cell>
          <cell r="DX1159">
            <v>0</v>
          </cell>
          <cell r="DY1159">
            <v>0</v>
          </cell>
          <cell r="DZ1159">
            <v>0</v>
          </cell>
          <cell r="EA1159">
            <v>0</v>
          </cell>
          <cell r="EB1159">
            <v>0</v>
          </cell>
          <cell r="EC1159">
            <v>0</v>
          </cell>
          <cell r="ED1159">
            <v>0</v>
          </cell>
          <cell r="EE1159">
            <v>0</v>
          </cell>
          <cell r="EF1159">
            <v>0</v>
          </cell>
          <cell r="EG1159">
            <v>0</v>
          </cell>
          <cell r="EH1159">
            <v>0</v>
          </cell>
          <cell r="EI1159">
            <v>0</v>
          </cell>
          <cell r="EJ1159">
            <v>0</v>
          </cell>
          <cell r="EK1159">
            <v>0</v>
          </cell>
          <cell r="EL1159">
            <v>0</v>
          </cell>
          <cell r="EM1159">
            <v>0</v>
          </cell>
          <cell r="EN1159">
            <v>0</v>
          </cell>
        </row>
        <row r="1160">
          <cell r="A1160">
            <v>0</v>
          </cell>
          <cell r="B1160">
            <v>0</v>
          </cell>
          <cell r="C1160">
            <v>0</v>
          </cell>
          <cell r="D1160">
            <v>0</v>
          </cell>
          <cell r="E1160">
            <v>0</v>
          </cell>
          <cell r="F1160">
            <v>0</v>
          </cell>
          <cell r="G1160">
            <v>0</v>
          </cell>
          <cell r="I1160">
            <v>0</v>
          </cell>
          <cell r="J1160">
            <v>0</v>
          </cell>
          <cell r="K1160">
            <v>0</v>
          </cell>
          <cell r="L1160">
            <v>0</v>
          </cell>
          <cell r="M1160">
            <v>0</v>
          </cell>
          <cell r="N1160">
            <v>0</v>
          </cell>
          <cell r="O1160">
            <v>0</v>
          </cell>
          <cell r="P1160">
            <v>0</v>
          </cell>
          <cell r="Q1160">
            <v>0</v>
          </cell>
          <cell r="R1160">
            <v>0</v>
          </cell>
          <cell r="S1160">
            <v>0</v>
          </cell>
          <cell r="T1160">
            <v>0</v>
          </cell>
          <cell r="U1160">
            <v>0</v>
          </cell>
          <cell r="V1160">
            <v>0</v>
          </cell>
          <cell r="W1160">
            <v>0</v>
          </cell>
          <cell r="X1160">
            <v>0</v>
          </cell>
          <cell r="Y1160">
            <v>0</v>
          </cell>
          <cell r="Z1160">
            <v>0</v>
          </cell>
          <cell r="AA1160">
            <v>0</v>
          </cell>
          <cell r="AB1160">
            <v>0</v>
          </cell>
          <cell r="AC1160">
            <v>0</v>
          </cell>
          <cell r="AD1160">
            <v>0</v>
          </cell>
          <cell r="AE1160">
            <v>0</v>
          </cell>
          <cell r="AF1160">
            <v>0</v>
          </cell>
          <cell r="AG1160">
            <v>0</v>
          </cell>
          <cell r="AH1160">
            <v>0</v>
          </cell>
          <cell r="AI1160">
            <v>0</v>
          </cell>
          <cell r="AJ1160">
            <v>0</v>
          </cell>
          <cell r="AK1160">
            <v>0</v>
          </cell>
          <cell r="AL1160">
            <v>0</v>
          </cell>
          <cell r="AM1160">
            <v>0</v>
          </cell>
          <cell r="AN1160">
            <v>0</v>
          </cell>
          <cell r="AO1160">
            <v>0</v>
          </cell>
          <cell r="AP1160">
            <v>0</v>
          </cell>
          <cell r="AQ1160">
            <v>0</v>
          </cell>
          <cell r="AR1160">
            <v>0</v>
          </cell>
          <cell r="AS1160">
            <v>0</v>
          </cell>
          <cell r="AT1160">
            <v>0</v>
          </cell>
          <cell r="AU1160">
            <v>0</v>
          </cell>
          <cell r="AV1160">
            <v>0</v>
          </cell>
          <cell r="AW1160">
            <v>0</v>
          </cell>
          <cell r="AX1160">
            <v>0</v>
          </cell>
          <cell r="AY1160">
            <v>0</v>
          </cell>
          <cell r="AZ1160">
            <v>0</v>
          </cell>
          <cell r="BA1160">
            <v>0</v>
          </cell>
          <cell r="BB1160">
            <v>0</v>
          </cell>
          <cell r="BC1160">
            <v>0</v>
          </cell>
          <cell r="BD1160">
            <v>0</v>
          </cell>
          <cell r="BE1160">
            <v>0</v>
          </cell>
          <cell r="BF1160">
            <v>0</v>
          </cell>
          <cell r="BG1160">
            <v>0</v>
          </cell>
          <cell r="BH1160">
            <v>0</v>
          </cell>
          <cell r="BI1160">
            <v>0</v>
          </cell>
          <cell r="BJ1160">
            <v>0</v>
          </cell>
          <cell r="BK1160">
            <v>0</v>
          </cell>
          <cell r="BL1160">
            <v>0</v>
          </cell>
          <cell r="BM1160">
            <v>0</v>
          </cell>
          <cell r="BN1160">
            <v>0</v>
          </cell>
          <cell r="BO1160">
            <v>0</v>
          </cell>
          <cell r="BP1160">
            <v>0</v>
          </cell>
          <cell r="BQ1160">
            <v>0</v>
          </cell>
          <cell r="BR1160">
            <v>0</v>
          </cell>
          <cell r="BS1160">
            <v>0</v>
          </cell>
          <cell r="BT1160">
            <v>0</v>
          </cell>
          <cell r="BU1160">
            <v>0</v>
          </cell>
          <cell r="BV1160">
            <v>0</v>
          </cell>
          <cell r="BW1160">
            <v>0</v>
          </cell>
          <cell r="BX1160">
            <v>0</v>
          </cell>
          <cell r="BY1160">
            <v>0</v>
          </cell>
          <cell r="BZ1160">
            <v>0</v>
          </cell>
          <cell r="CA1160">
            <v>0</v>
          </cell>
          <cell r="CB1160">
            <v>0</v>
          </cell>
          <cell r="CC1160">
            <v>0</v>
          </cell>
          <cell r="CD1160">
            <v>0</v>
          </cell>
          <cell r="CE1160">
            <v>0</v>
          </cell>
          <cell r="CF1160">
            <v>0</v>
          </cell>
          <cell r="CG1160">
            <v>0</v>
          </cell>
          <cell r="CH1160">
            <v>0</v>
          </cell>
          <cell r="CI1160">
            <v>0</v>
          </cell>
          <cell r="CJ1160">
            <v>0</v>
          </cell>
          <cell r="CK1160">
            <v>0</v>
          </cell>
          <cell r="CL1160">
            <v>0</v>
          </cell>
          <cell r="CM1160">
            <v>0</v>
          </cell>
          <cell r="CN1160">
            <v>0</v>
          </cell>
          <cell r="CO1160">
            <v>0</v>
          </cell>
          <cell r="CP1160">
            <v>0</v>
          </cell>
          <cell r="CQ1160">
            <v>0</v>
          </cell>
          <cell r="CR1160">
            <v>0</v>
          </cell>
          <cell r="CS1160">
            <v>0</v>
          </cell>
          <cell r="CT1160">
            <v>0</v>
          </cell>
          <cell r="CU1160">
            <v>0</v>
          </cell>
          <cell r="CV1160">
            <v>0</v>
          </cell>
          <cell r="CW1160">
            <v>0</v>
          </cell>
          <cell r="CX1160">
            <v>0</v>
          </cell>
          <cell r="CY1160">
            <v>0</v>
          </cell>
          <cell r="CZ1160">
            <v>0</v>
          </cell>
          <cell r="DA1160">
            <v>0</v>
          </cell>
          <cell r="DB1160">
            <v>0</v>
          </cell>
          <cell r="DC1160">
            <v>0</v>
          </cell>
          <cell r="DD1160">
            <v>0</v>
          </cell>
          <cell r="DE1160">
            <v>0</v>
          </cell>
          <cell r="DF1160">
            <v>0</v>
          </cell>
          <cell r="DG1160">
            <v>0</v>
          </cell>
          <cell r="DH1160">
            <v>0</v>
          </cell>
          <cell r="DI1160">
            <v>0</v>
          </cell>
          <cell r="DJ1160">
            <v>0</v>
          </cell>
          <cell r="DK1160">
            <v>0</v>
          </cell>
          <cell r="DL1160">
            <v>0</v>
          </cell>
          <cell r="DM1160">
            <v>0</v>
          </cell>
          <cell r="DN1160">
            <v>0</v>
          </cell>
          <cell r="DO1160">
            <v>0</v>
          </cell>
          <cell r="DP1160">
            <v>0</v>
          </cell>
          <cell r="DQ1160">
            <v>0</v>
          </cell>
          <cell r="DR1160">
            <v>0</v>
          </cell>
          <cell r="DS1160">
            <v>0</v>
          </cell>
          <cell r="DT1160">
            <v>0</v>
          </cell>
          <cell r="DU1160">
            <v>0</v>
          </cell>
          <cell r="DV1160">
            <v>0</v>
          </cell>
          <cell r="DW1160">
            <v>0</v>
          </cell>
          <cell r="DX1160">
            <v>0</v>
          </cell>
          <cell r="DY1160">
            <v>0</v>
          </cell>
          <cell r="DZ1160">
            <v>0</v>
          </cell>
          <cell r="EA1160">
            <v>0</v>
          </cell>
          <cell r="EB1160">
            <v>0</v>
          </cell>
          <cell r="EC1160">
            <v>0</v>
          </cell>
          <cell r="ED1160">
            <v>0</v>
          </cell>
          <cell r="EE1160">
            <v>0</v>
          </cell>
          <cell r="EF1160">
            <v>0</v>
          </cell>
          <cell r="EG1160">
            <v>0</v>
          </cell>
          <cell r="EH1160">
            <v>0</v>
          </cell>
          <cell r="EI1160">
            <v>0</v>
          </cell>
          <cell r="EJ1160">
            <v>0</v>
          </cell>
          <cell r="EK1160">
            <v>0</v>
          </cell>
          <cell r="EL1160">
            <v>0</v>
          </cell>
          <cell r="EM1160">
            <v>0</v>
          </cell>
          <cell r="EN1160">
            <v>0</v>
          </cell>
        </row>
        <row r="1161">
          <cell r="A1161">
            <v>0</v>
          </cell>
          <cell r="B1161">
            <v>0</v>
          </cell>
          <cell r="C1161">
            <v>0</v>
          </cell>
          <cell r="D1161">
            <v>0</v>
          </cell>
          <cell r="E1161">
            <v>0</v>
          </cell>
          <cell r="F1161">
            <v>0</v>
          </cell>
          <cell r="G1161">
            <v>0</v>
          </cell>
          <cell r="I1161">
            <v>0</v>
          </cell>
          <cell r="J1161">
            <v>0</v>
          </cell>
          <cell r="K1161">
            <v>0</v>
          </cell>
          <cell r="L1161">
            <v>0</v>
          </cell>
          <cell r="M1161">
            <v>0</v>
          </cell>
          <cell r="N1161">
            <v>0</v>
          </cell>
          <cell r="O1161">
            <v>0</v>
          </cell>
          <cell r="P1161">
            <v>0</v>
          </cell>
          <cell r="Q1161">
            <v>0</v>
          </cell>
          <cell r="R1161">
            <v>0</v>
          </cell>
          <cell r="S1161">
            <v>0</v>
          </cell>
          <cell r="T1161">
            <v>0</v>
          </cell>
          <cell r="U1161">
            <v>0</v>
          </cell>
          <cell r="V1161">
            <v>0</v>
          </cell>
          <cell r="W1161">
            <v>0</v>
          </cell>
          <cell r="X1161">
            <v>0</v>
          </cell>
          <cell r="Y1161">
            <v>0</v>
          </cell>
          <cell r="Z1161">
            <v>0</v>
          </cell>
          <cell r="AA1161">
            <v>0</v>
          </cell>
          <cell r="AB1161">
            <v>0</v>
          </cell>
          <cell r="AC1161">
            <v>0</v>
          </cell>
          <cell r="AD1161">
            <v>0</v>
          </cell>
          <cell r="AE1161">
            <v>0</v>
          </cell>
          <cell r="AF1161">
            <v>0</v>
          </cell>
          <cell r="AG1161">
            <v>0</v>
          </cell>
          <cell r="AH1161">
            <v>0</v>
          </cell>
          <cell r="AI1161">
            <v>0</v>
          </cell>
          <cell r="AJ1161">
            <v>0</v>
          </cell>
          <cell r="AK1161">
            <v>0</v>
          </cell>
          <cell r="AL1161">
            <v>0</v>
          </cell>
          <cell r="AM1161">
            <v>0</v>
          </cell>
          <cell r="AN1161">
            <v>0</v>
          </cell>
          <cell r="AO1161">
            <v>0</v>
          </cell>
          <cell r="AP1161">
            <v>0</v>
          </cell>
          <cell r="AQ1161">
            <v>0</v>
          </cell>
          <cell r="AR1161">
            <v>0</v>
          </cell>
          <cell r="AS1161">
            <v>0</v>
          </cell>
          <cell r="AT1161">
            <v>0</v>
          </cell>
          <cell r="AU1161">
            <v>0</v>
          </cell>
          <cell r="AV1161">
            <v>0</v>
          </cell>
          <cell r="AW1161">
            <v>0</v>
          </cell>
          <cell r="AX1161">
            <v>0</v>
          </cell>
          <cell r="AY1161">
            <v>0</v>
          </cell>
          <cell r="AZ1161">
            <v>0</v>
          </cell>
          <cell r="BA1161">
            <v>0</v>
          </cell>
          <cell r="BB1161">
            <v>0</v>
          </cell>
          <cell r="BC1161">
            <v>0</v>
          </cell>
          <cell r="BD1161">
            <v>0</v>
          </cell>
          <cell r="BE1161">
            <v>0</v>
          </cell>
          <cell r="BF1161">
            <v>0</v>
          </cell>
          <cell r="BG1161">
            <v>0</v>
          </cell>
          <cell r="BH1161">
            <v>0</v>
          </cell>
          <cell r="BI1161">
            <v>0</v>
          </cell>
          <cell r="BJ1161">
            <v>0</v>
          </cell>
          <cell r="BK1161">
            <v>0</v>
          </cell>
          <cell r="BL1161">
            <v>0</v>
          </cell>
          <cell r="BM1161">
            <v>0</v>
          </cell>
          <cell r="BN1161">
            <v>0</v>
          </cell>
          <cell r="BO1161">
            <v>0</v>
          </cell>
          <cell r="BP1161">
            <v>0</v>
          </cell>
          <cell r="BQ1161">
            <v>0</v>
          </cell>
          <cell r="BR1161">
            <v>0</v>
          </cell>
          <cell r="BS1161">
            <v>0</v>
          </cell>
          <cell r="BT1161">
            <v>0</v>
          </cell>
          <cell r="BU1161">
            <v>0</v>
          </cell>
          <cell r="BV1161">
            <v>0</v>
          </cell>
          <cell r="BW1161">
            <v>0</v>
          </cell>
          <cell r="BX1161">
            <v>0</v>
          </cell>
          <cell r="BY1161">
            <v>0</v>
          </cell>
          <cell r="BZ1161">
            <v>0</v>
          </cell>
          <cell r="CA1161">
            <v>0</v>
          </cell>
          <cell r="CB1161">
            <v>0</v>
          </cell>
          <cell r="CC1161">
            <v>0</v>
          </cell>
          <cell r="CD1161">
            <v>0</v>
          </cell>
          <cell r="CE1161">
            <v>0</v>
          </cell>
          <cell r="CF1161">
            <v>0</v>
          </cell>
          <cell r="CG1161">
            <v>0</v>
          </cell>
          <cell r="CH1161">
            <v>0</v>
          </cell>
          <cell r="CI1161">
            <v>0</v>
          </cell>
          <cell r="CJ1161">
            <v>0</v>
          </cell>
          <cell r="CK1161">
            <v>0</v>
          </cell>
          <cell r="CL1161">
            <v>0</v>
          </cell>
          <cell r="CM1161">
            <v>0</v>
          </cell>
          <cell r="CN1161">
            <v>0</v>
          </cell>
          <cell r="CO1161">
            <v>0</v>
          </cell>
          <cell r="CP1161">
            <v>0</v>
          </cell>
          <cell r="CQ1161">
            <v>0</v>
          </cell>
          <cell r="CR1161">
            <v>0</v>
          </cell>
          <cell r="CS1161">
            <v>0</v>
          </cell>
          <cell r="CT1161">
            <v>0</v>
          </cell>
          <cell r="CU1161">
            <v>0</v>
          </cell>
          <cell r="CV1161">
            <v>0</v>
          </cell>
          <cell r="CW1161">
            <v>0</v>
          </cell>
          <cell r="CX1161">
            <v>0</v>
          </cell>
          <cell r="CY1161">
            <v>0</v>
          </cell>
          <cell r="CZ1161">
            <v>0</v>
          </cell>
          <cell r="DA1161">
            <v>0</v>
          </cell>
          <cell r="DB1161">
            <v>0</v>
          </cell>
          <cell r="DC1161">
            <v>0</v>
          </cell>
          <cell r="DD1161">
            <v>0</v>
          </cell>
          <cell r="DE1161">
            <v>0</v>
          </cell>
          <cell r="DF1161">
            <v>0</v>
          </cell>
          <cell r="DG1161">
            <v>0</v>
          </cell>
          <cell r="DH1161">
            <v>0</v>
          </cell>
          <cell r="DI1161">
            <v>0</v>
          </cell>
          <cell r="DJ1161">
            <v>0</v>
          </cell>
          <cell r="DK1161">
            <v>0</v>
          </cell>
          <cell r="DL1161">
            <v>0</v>
          </cell>
          <cell r="DM1161">
            <v>0</v>
          </cell>
          <cell r="DN1161">
            <v>0</v>
          </cell>
          <cell r="DO1161">
            <v>0</v>
          </cell>
          <cell r="DP1161">
            <v>0</v>
          </cell>
          <cell r="DQ1161">
            <v>0</v>
          </cell>
          <cell r="DR1161">
            <v>0</v>
          </cell>
          <cell r="DS1161">
            <v>0</v>
          </cell>
          <cell r="DT1161">
            <v>0</v>
          </cell>
          <cell r="DU1161">
            <v>0</v>
          </cell>
          <cell r="DV1161">
            <v>0</v>
          </cell>
          <cell r="DW1161">
            <v>0</v>
          </cell>
          <cell r="DX1161">
            <v>0</v>
          </cell>
          <cell r="DY1161">
            <v>0</v>
          </cell>
          <cell r="DZ1161">
            <v>0</v>
          </cell>
          <cell r="EA1161">
            <v>0</v>
          </cell>
          <cell r="EB1161">
            <v>0</v>
          </cell>
          <cell r="EC1161">
            <v>0</v>
          </cell>
          <cell r="ED1161">
            <v>0</v>
          </cell>
          <cell r="EE1161">
            <v>0</v>
          </cell>
          <cell r="EF1161">
            <v>0</v>
          </cell>
          <cell r="EG1161">
            <v>0</v>
          </cell>
          <cell r="EH1161">
            <v>0</v>
          </cell>
          <cell r="EI1161">
            <v>0</v>
          </cell>
          <cell r="EJ1161">
            <v>0</v>
          </cell>
          <cell r="EK1161">
            <v>0</v>
          </cell>
          <cell r="EL1161">
            <v>0</v>
          </cell>
          <cell r="EM1161">
            <v>0</v>
          </cell>
          <cell r="EN1161">
            <v>0</v>
          </cell>
        </row>
        <row r="1162">
          <cell r="A1162">
            <v>0</v>
          </cell>
          <cell r="B1162">
            <v>0</v>
          </cell>
          <cell r="C1162">
            <v>0</v>
          </cell>
          <cell r="D1162">
            <v>0</v>
          </cell>
          <cell r="E1162">
            <v>0</v>
          </cell>
          <cell r="F1162">
            <v>0</v>
          </cell>
          <cell r="G1162">
            <v>0</v>
          </cell>
          <cell r="I1162">
            <v>0</v>
          </cell>
          <cell r="J1162">
            <v>0</v>
          </cell>
          <cell r="K1162">
            <v>0</v>
          </cell>
          <cell r="L1162">
            <v>0</v>
          </cell>
          <cell r="M1162">
            <v>0</v>
          </cell>
          <cell r="N1162">
            <v>0</v>
          </cell>
          <cell r="O1162">
            <v>0</v>
          </cell>
          <cell r="P1162">
            <v>0</v>
          </cell>
          <cell r="Q1162">
            <v>0</v>
          </cell>
          <cell r="R1162">
            <v>0</v>
          </cell>
          <cell r="S1162">
            <v>0</v>
          </cell>
          <cell r="T1162">
            <v>0</v>
          </cell>
          <cell r="U1162">
            <v>0</v>
          </cell>
          <cell r="V1162">
            <v>0</v>
          </cell>
          <cell r="W1162">
            <v>0</v>
          </cell>
          <cell r="X1162">
            <v>0</v>
          </cell>
          <cell r="Y1162">
            <v>0</v>
          </cell>
          <cell r="Z1162">
            <v>0</v>
          </cell>
          <cell r="AA1162">
            <v>0</v>
          </cell>
          <cell r="AB1162">
            <v>0</v>
          </cell>
          <cell r="AC1162">
            <v>0</v>
          </cell>
          <cell r="AD1162">
            <v>0</v>
          </cell>
          <cell r="AE1162">
            <v>0</v>
          </cell>
          <cell r="AF1162">
            <v>0</v>
          </cell>
          <cell r="AG1162">
            <v>0</v>
          </cell>
          <cell r="AH1162">
            <v>0</v>
          </cell>
          <cell r="AI1162">
            <v>0</v>
          </cell>
          <cell r="AJ1162">
            <v>0</v>
          </cell>
          <cell r="AK1162">
            <v>0</v>
          </cell>
          <cell r="AL1162">
            <v>0</v>
          </cell>
          <cell r="AM1162">
            <v>0</v>
          </cell>
          <cell r="AN1162">
            <v>0</v>
          </cell>
          <cell r="AO1162">
            <v>0</v>
          </cell>
          <cell r="AP1162">
            <v>0</v>
          </cell>
          <cell r="AQ1162">
            <v>0</v>
          </cell>
          <cell r="AR1162">
            <v>0</v>
          </cell>
          <cell r="AS1162">
            <v>0</v>
          </cell>
          <cell r="AT1162">
            <v>0</v>
          </cell>
          <cell r="AU1162">
            <v>0</v>
          </cell>
          <cell r="AV1162">
            <v>0</v>
          </cell>
          <cell r="AW1162">
            <v>0</v>
          </cell>
          <cell r="AX1162">
            <v>0</v>
          </cell>
          <cell r="AY1162">
            <v>0</v>
          </cell>
          <cell r="AZ1162">
            <v>0</v>
          </cell>
          <cell r="BA1162">
            <v>0</v>
          </cell>
          <cell r="BB1162">
            <v>0</v>
          </cell>
          <cell r="BC1162">
            <v>0</v>
          </cell>
          <cell r="BD1162">
            <v>0</v>
          </cell>
          <cell r="BE1162">
            <v>0</v>
          </cell>
          <cell r="BF1162">
            <v>0</v>
          </cell>
          <cell r="BG1162">
            <v>0</v>
          </cell>
          <cell r="BH1162">
            <v>0</v>
          </cell>
          <cell r="BI1162">
            <v>0</v>
          </cell>
          <cell r="BJ1162">
            <v>0</v>
          </cell>
          <cell r="BK1162">
            <v>0</v>
          </cell>
          <cell r="BL1162">
            <v>0</v>
          </cell>
          <cell r="BM1162">
            <v>0</v>
          </cell>
          <cell r="BN1162">
            <v>0</v>
          </cell>
          <cell r="BO1162">
            <v>0</v>
          </cell>
          <cell r="BP1162">
            <v>0</v>
          </cell>
          <cell r="BQ1162">
            <v>0</v>
          </cell>
          <cell r="BR1162">
            <v>0</v>
          </cell>
          <cell r="BS1162">
            <v>0</v>
          </cell>
          <cell r="BT1162">
            <v>0</v>
          </cell>
          <cell r="BU1162">
            <v>0</v>
          </cell>
          <cell r="BV1162">
            <v>0</v>
          </cell>
          <cell r="BW1162">
            <v>0</v>
          </cell>
          <cell r="BX1162">
            <v>0</v>
          </cell>
          <cell r="BY1162">
            <v>0</v>
          </cell>
          <cell r="BZ1162">
            <v>0</v>
          </cell>
          <cell r="CA1162">
            <v>0</v>
          </cell>
          <cell r="CB1162">
            <v>0</v>
          </cell>
          <cell r="CC1162">
            <v>0</v>
          </cell>
          <cell r="CD1162">
            <v>0</v>
          </cell>
          <cell r="CE1162">
            <v>0</v>
          </cell>
          <cell r="CF1162">
            <v>0</v>
          </cell>
          <cell r="CG1162">
            <v>0</v>
          </cell>
          <cell r="CH1162">
            <v>0</v>
          </cell>
          <cell r="CI1162">
            <v>0</v>
          </cell>
          <cell r="CJ1162">
            <v>0</v>
          </cell>
          <cell r="CK1162">
            <v>0</v>
          </cell>
          <cell r="CL1162">
            <v>0</v>
          </cell>
          <cell r="CM1162">
            <v>0</v>
          </cell>
          <cell r="CN1162">
            <v>0</v>
          </cell>
          <cell r="CO1162">
            <v>0</v>
          </cell>
          <cell r="CP1162">
            <v>0</v>
          </cell>
          <cell r="CQ1162">
            <v>0</v>
          </cell>
          <cell r="CR1162">
            <v>0</v>
          </cell>
          <cell r="CS1162">
            <v>0</v>
          </cell>
          <cell r="CT1162">
            <v>0</v>
          </cell>
          <cell r="CU1162">
            <v>0</v>
          </cell>
          <cell r="CV1162">
            <v>0</v>
          </cell>
          <cell r="CW1162">
            <v>0</v>
          </cell>
          <cell r="CX1162">
            <v>0</v>
          </cell>
          <cell r="CY1162">
            <v>0</v>
          </cell>
          <cell r="CZ1162">
            <v>0</v>
          </cell>
          <cell r="DA1162">
            <v>0</v>
          </cell>
          <cell r="DB1162">
            <v>0</v>
          </cell>
          <cell r="DC1162">
            <v>0</v>
          </cell>
          <cell r="DD1162">
            <v>0</v>
          </cell>
          <cell r="DE1162">
            <v>0</v>
          </cell>
          <cell r="DF1162">
            <v>0</v>
          </cell>
          <cell r="DG1162">
            <v>0</v>
          </cell>
          <cell r="DH1162">
            <v>0</v>
          </cell>
          <cell r="DI1162">
            <v>0</v>
          </cell>
          <cell r="DJ1162">
            <v>0</v>
          </cell>
          <cell r="DK1162">
            <v>0</v>
          </cell>
          <cell r="DL1162">
            <v>0</v>
          </cell>
          <cell r="DM1162">
            <v>0</v>
          </cell>
          <cell r="DN1162">
            <v>0</v>
          </cell>
          <cell r="DO1162">
            <v>0</v>
          </cell>
          <cell r="DP1162">
            <v>0</v>
          </cell>
          <cell r="DQ1162">
            <v>0</v>
          </cell>
          <cell r="DR1162">
            <v>0</v>
          </cell>
          <cell r="DS1162">
            <v>0</v>
          </cell>
          <cell r="DT1162">
            <v>0</v>
          </cell>
          <cell r="DU1162">
            <v>0</v>
          </cell>
          <cell r="DV1162">
            <v>0</v>
          </cell>
          <cell r="DW1162">
            <v>0</v>
          </cell>
          <cell r="DX1162">
            <v>0</v>
          </cell>
          <cell r="DY1162">
            <v>0</v>
          </cell>
          <cell r="DZ1162">
            <v>0</v>
          </cell>
          <cell r="EA1162">
            <v>0</v>
          </cell>
          <cell r="EB1162">
            <v>0</v>
          </cell>
          <cell r="EC1162">
            <v>0</v>
          </cell>
          <cell r="ED1162">
            <v>0</v>
          </cell>
          <cell r="EE1162">
            <v>0</v>
          </cell>
          <cell r="EF1162">
            <v>0</v>
          </cell>
          <cell r="EG1162">
            <v>0</v>
          </cell>
          <cell r="EH1162">
            <v>0</v>
          </cell>
          <cell r="EI1162">
            <v>0</v>
          </cell>
          <cell r="EJ1162">
            <v>0</v>
          </cell>
          <cell r="EK1162">
            <v>0</v>
          </cell>
          <cell r="EL1162">
            <v>0</v>
          </cell>
          <cell r="EM1162">
            <v>0</v>
          </cell>
          <cell r="EN1162">
            <v>0</v>
          </cell>
        </row>
        <row r="1163">
          <cell r="A1163">
            <v>0</v>
          </cell>
          <cell r="B1163">
            <v>0</v>
          </cell>
          <cell r="C1163">
            <v>0</v>
          </cell>
          <cell r="D1163">
            <v>0</v>
          </cell>
          <cell r="E1163">
            <v>0</v>
          </cell>
          <cell r="F1163">
            <v>0</v>
          </cell>
          <cell r="G1163">
            <v>0</v>
          </cell>
          <cell r="I1163">
            <v>0</v>
          </cell>
          <cell r="J1163">
            <v>0</v>
          </cell>
          <cell r="K1163">
            <v>0</v>
          </cell>
          <cell r="L1163">
            <v>0</v>
          </cell>
          <cell r="M1163">
            <v>0</v>
          </cell>
          <cell r="N1163">
            <v>0</v>
          </cell>
          <cell r="O1163">
            <v>0</v>
          </cell>
          <cell r="P1163">
            <v>0</v>
          </cell>
          <cell r="Q1163">
            <v>0</v>
          </cell>
          <cell r="R1163">
            <v>0</v>
          </cell>
          <cell r="S1163">
            <v>0</v>
          </cell>
          <cell r="T1163">
            <v>0</v>
          </cell>
          <cell r="U1163">
            <v>0</v>
          </cell>
          <cell r="V1163">
            <v>0</v>
          </cell>
          <cell r="W1163">
            <v>0</v>
          </cell>
          <cell r="X1163">
            <v>0</v>
          </cell>
          <cell r="Y1163">
            <v>0</v>
          </cell>
          <cell r="Z1163">
            <v>0</v>
          </cell>
          <cell r="AA1163">
            <v>0</v>
          </cell>
          <cell r="AB1163">
            <v>0</v>
          </cell>
          <cell r="AC1163">
            <v>0</v>
          </cell>
          <cell r="AD1163">
            <v>0</v>
          </cell>
          <cell r="AE1163">
            <v>0</v>
          </cell>
          <cell r="AF1163">
            <v>0</v>
          </cell>
          <cell r="AG1163">
            <v>0</v>
          </cell>
          <cell r="AH1163">
            <v>0</v>
          </cell>
          <cell r="AI1163">
            <v>0</v>
          </cell>
          <cell r="AJ1163">
            <v>0</v>
          </cell>
          <cell r="AK1163">
            <v>0</v>
          </cell>
          <cell r="AL1163">
            <v>0</v>
          </cell>
          <cell r="AM1163">
            <v>0</v>
          </cell>
          <cell r="AN1163">
            <v>0</v>
          </cell>
          <cell r="AO1163">
            <v>0</v>
          </cell>
          <cell r="AP1163">
            <v>0</v>
          </cell>
          <cell r="AQ1163">
            <v>0</v>
          </cell>
          <cell r="AR1163">
            <v>0</v>
          </cell>
          <cell r="AS1163">
            <v>0</v>
          </cell>
          <cell r="AT1163">
            <v>0</v>
          </cell>
          <cell r="AU1163">
            <v>0</v>
          </cell>
          <cell r="AV1163">
            <v>0</v>
          </cell>
          <cell r="AW1163">
            <v>0</v>
          </cell>
          <cell r="AX1163">
            <v>0</v>
          </cell>
          <cell r="AY1163">
            <v>0</v>
          </cell>
          <cell r="AZ1163">
            <v>0</v>
          </cell>
          <cell r="BA1163">
            <v>0</v>
          </cell>
          <cell r="BB1163">
            <v>0</v>
          </cell>
          <cell r="BC1163">
            <v>0</v>
          </cell>
          <cell r="BD1163">
            <v>0</v>
          </cell>
          <cell r="BE1163">
            <v>0</v>
          </cell>
          <cell r="BF1163">
            <v>0</v>
          </cell>
          <cell r="BG1163">
            <v>0</v>
          </cell>
          <cell r="BH1163">
            <v>0</v>
          </cell>
          <cell r="BI1163">
            <v>0</v>
          </cell>
          <cell r="BJ1163">
            <v>0</v>
          </cell>
          <cell r="BK1163">
            <v>0</v>
          </cell>
          <cell r="BL1163">
            <v>0</v>
          </cell>
          <cell r="BM1163">
            <v>0</v>
          </cell>
          <cell r="BN1163">
            <v>0</v>
          </cell>
          <cell r="BO1163">
            <v>0</v>
          </cell>
          <cell r="BP1163">
            <v>0</v>
          </cell>
          <cell r="BQ1163">
            <v>0</v>
          </cell>
          <cell r="BR1163">
            <v>0</v>
          </cell>
          <cell r="BS1163">
            <v>0</v>
          </cell>
          <cell r="BT1163">
            <v>0</v>
          </cell>
          <cell r="BU1163">
            <v>0</v>
          </cell>
          <cell r="BV1163">
            <v>0</v>
          </cell>
          <cell r="BW1163">
            <v>0</v>
          </cell>
          <cell r="BX1163">
            <v>0</v>
          </cell>
          <cell r="BY1163">
            <v>0</v>
          </cell>
          <cell r="BZ1163">
            <v>0</v>
          </cell>
          <cell r="CA1163">
            <v>0</v>
          </cell>
          <cell r="CB1163">
            <v>0</v>
          </cell>
          <cell r="CC1163">
            <v>0</v>
          </cell>
          <cell r="CD1163">
            <v>0</v>
          </cell>
          <cell r="CE1163">
            <v>0</v>
          </cell>
          <cell r="CF1163">
            <v>0</v>
          </cell>
          <cell r="CG1163">
            <v>0</v>
          </cell>
          <cell r="CH1163">
            <v>0</v>
          </cell>
          <cell r="CI1163">
            <v>0</v>
          </cell>
          <cell r="CJ1163">
            <v>0</v>
          </cell>
          <cell r="CK1163">
            <v>0</v>
          </cell>
          <cell r="CL1163">
            <v>0</v>
          </cell>
          <cell r="CM1163">
            <v>0</v>
          </cell>
          <cell r="CN1163">
            <v>0</v>
          </cell>
          <cell r="CO1163">
            <v>0</v>
          </cell>
          <cell r="CP1163">
            <v>0</v>
          </cell>
          <cell r="CQ1163">
            <v>0</v>
          </cell>
          <cell r="CR1163">
            <v>0</v>
          </cell>
          <cell r="CS1163">
            <v>0</v>
          </cell>
          <cell r="CT1163">
            <v>0</v>
          </cell>
          <cell r="CU1163">
            <v>0</v>
          </cell>
          <cell r="CV1163">
            <v>0</v>
          </cell>
          <cell r="CW1163">
            <v>0</v>
          </cell>
          <cell r="CX1163">
            <v>0</v>
          </cell>
          <cell r="CY1163">
            <v>0</v>
          </cell>
          <cell r="CZ1163">
            <v>0</v>
          </cell>
          <cell r="DA1163">
            <v>0</v>
          </cell>
          <cell r="DB1163">
            <v>0</v>
          </cell>
          <cell r="DC1163">
            <v>0</v>
          </cell>
          <cell r="DD1163">
            <v>0</v>
          </cell>
          <cell r="DE1163">
            <v>0</v>
          </cell>
          <cell r="DF1163">
            <v>0</v>
          </cell>
          <cell r="DG1163">
            <v>0</v>
          </cell>
          <cell r="DH1163">
            <v>0</v>
          </cell>
          <cell r="DI1163">
            <v>0</v>
          </cell>
          <cell r="DJ1163">
            <v>0</v>
          </cell>
          <cell r="DK1163">
            <v>0</v>
          </cell>
          <cell r="DL1163">
            <v>0</v>
          </cell>
          <cell r="DM1163">
            <v>0</v>
          </cell>
          <cell r="DN1163">
            <v>0</v>
          </cell>
          <cell r="DO1163">
            <v>0</v>
          </cell>
          <cell r="DP1163">
            <v>0</v>
          </cell>
          <cell r="DQ1163">
            <v>0</v>
          </cell>
          <cell r="DR1163">
            <v>0</v>
          </cell>
          <cell r="DS1163">
            <v>0</v>
          </cell>
          <cell r="DT1163">
            <v>0</v>
          </cell>
          <cell r="DU1163">
            <v>0</v>
          </cell>
          <cell r="DV1163">
            <v>0</v>
          </cell>
          <cell r="DW1163">
            <v>0</v>
          </cell>
          <cell r="DX1163">
            <v>0</v>
          </cell>
          <cell r="DY1163">
            <v>0</v>
          </cell>
          <cell r="DZ1163">
            <v>0</v>
          </cell>
          <cell r="EA1163">
            <v>0</v>
          </cell>
          <cell r="EB1163">
            <v>0</v>
          </cell>
          <cell r="EC1163">
            <v>0</v>
          </cell>
          <cell r="ED1163">
            <v>0</v>
          </cell>
          <cell r="EE1163">
            <v>0</v>
          </cell>
          <cell r="EF1163">
            <v>0</v>
          </cell>
          <cell r="EG1163">
            <v>0</v>
          </cell>
          <cell r="EH1163">
            <v>0</v>
          </cell>
          <cell r="EI1163">
            <v>0</v>
          </cell>
          <cell r="EJ1163">
            <v>0</v>
          </cell>
          <cell r="EK1163">
            <v>0</v>
          </cell>
          <cell r="EL1163">
            <v>0</v>
          </cell>
          <cell r="EM1163">
            <v>0</v>
          </cell>
          <cell r="EN1163">
            <v>0</v>
          </cell>
        </row>
        <row r="1164">
          <cell r="A1164">
            <v>0</v>
          </cell>
          <cell r="B1164">
            <v>0</v>
          </cell>
          <cell r="C1164">
            <v>0</v>
          </cell>
          <cell r="D1164">
            <v>0</v>
          </cell>
          <cell r="E1164">
            <v>0</v>
          </cell>
          <cell r="F1164">
            <v>0</v>
          </cell>
          <cell r="G1164">
            <v>0</v>
          </cell>
          <cell r="I1164">
            <v>0</v>
          </cell>
          <cell r="J1164">
            <v>0</v>
          </cell>
          <cell r="K1164">
            <v>0</v>
          </cell>
          <cell r="L1164">
            <v>0</v>
          </cell>
          <cell r="M1164">
            <v>0</v>
          </cell>
          <cell r="N1164">
            <v>0</v>
          </cell>
          <cell r="O1164">
            <v>0</v>
          </cell>
          <cell r="P1164">
            <v>0</v>
          </cell>
          <cell r="Q1164">
            <v>0</v>
          </cell>
          <cell r="R1164">
            <v>0</v>
          </cell>
          <cell r="S1164">
            <v>0</v>
          </cell>
          <cell r="T1164">
            <v>0</v>
          </cell>
          <cell r="U1164">
            <v>0</v>
          </cell>
          <cell r="V1164">
            <v>0</v>
          </cell>
          <cell r="W1164">
            <v>0</v>
          </cell>
          <cell r="X1164">
            <v>0</v>
          </cell>
          <cell r="Y1164">
            <v>0</v>
          </cell>
          <cell r="Z1164">
            <v>0</v>
          </cell>
          <cell r="AA1164">
            <v>0</v>
          </cell>
          <cell r="AB1164">
            <v>0</v>
          </cell>
          <cell r="AC1164">
            <v>0</v>
          </cell>
          <cell r="AD1164">
            <v>0</v>
          </cell>
          <cell r="AE1164">
            <v>0</v>
          </cell>
          <cell r="AF1164">
            <v>0</v>
          </cell>
          <cell r="AG1164">
            <v>0</v>
          </cell>
          <cell r="AH1164">
            <v>0</v>
          </cell>
          <cell r="AI1164">
            <v>0</v>
          </cell>
          <cell r="AJ1164">
            <v>0</v>
          </cell>
          <cell r="AK1164">
            <v>0</v>
          </cell>
          <cell r="AL1164">
            <v>0</v>
          </cell>
          <cell r="AM1164">
            <v>0</v>
          </cell>
          <cell r="AN1164">
            <v>0</v>
          </cell>
          <cell r="AO1164">
            <v>0</v>
          </cell>
          <cell r="AP1164">
            <v>0</v>
          </cell>
          <cell r="AQ1164">
            <v>0</v>
          </cell>
          <cell r="AR1164">
            <v>0</v>
          </cell>
          <cell r="AS1164">
            <v>0</v>
          </cell>
          <cell r="AT1164">
            <v>0</v>
          </cell>
          <cell r="AU1164">
            <v>0</v>
          </cell>
          <cell r="AV1164">
            <v>0</v>
          </cell>
          <cell r="AW1164">
            <v>0</v>
          </cell>
          <cell r="AX1164">
            <v>0</v>
          </cell>
          <cell r="AY1164">
            <v>0</v>
          </cell>
          <cell r="AZ1164">
            <v>0</v>
          </cell>
          <cell r="BA1164">
            <v>0</v>
          </cell>
          <cell r="BB1164">
            <v>0</v>
          </cell>
          <cell r="BC1164">
            <v>0</v>
          </cell>
          <cell r="BD1164">
            <v>0</v>
          </cell>
          <cell r="BE1164">
            <v>0</v>
          </cell>
          <cell r="BF1164">
            <v>0</v>
          </cell>
          <cell r="BG1164">
            <v>0</v>
          </cell>
          <cell r="BH1164">
            <v>0</v>
          </cell>
          <cell r="BI1164">
            <v>0</v>
          </cell>
          <cell r="BJ1164">
            <v>0</v>
          </cell>
          <cell r="BK1164">
            <v>0</v>
          </cell>
          <cell r="BL1164">
            <v>0</v>
          </cell>
          <cell r="BM1164">
            <v>0</v>
          </cell>
          <cell r="BN1164">
            <v>0</v>
          </cell>
          <cell r="BO1164">
            <v>0</v>
          </cell>
          <cell r="BP1164">
            <v>0</v>
          </cell>
          <cell r="BQ1164">
            <v>0</v>
          </cell>
          <cell r="BR1164">
            <v>0</v>
          </cell>
          <cell r="BS1164">
            <v>0</v>
          </cell>
          <cell r="BT1164">
            <v>0</v>
          </cell>
          <cell r="BU1164">
            <v>0</v>
          </cell>
          <cell r="BV1164">
            <v>0</v>
          </cell>
          <cell r="BW1164">
            <v>0</v>
          </cell>
          <cell r="BX1164">
            <v>0</v>
          </cell>
          <cell r="BY1164">
            <v>0</v>
          </cell>
          <cell r="BZ1164">
            <v>0</v>
          </cell>
          <cell r="CA1164">
            <v>0</v>
          </cell>
          <cell r="CB1164">
            <v>0</v>
          </cell>
          <cell r="CC1164">
            <v>0</v>
          </cell>
          <cell r="CD1164">
            <v>0</v>
          </cell>
          <cell r="CE1164">
            <v>0</v>
          </cell>
          <cell r="CF1164">
            <v>0</v>
          </cell>
          <cell r="CG1164">
            <v>0</v>
          </cell>
          <cell r="CH1164">
            <v>0</v>
          </cell>
          <cell r="CI1164">
            <v>0</v>
          </cell>
          <cell r="CJ1164">
            <v>0</v>
          </cell>
          <cell r="CK1164">
            <v>0</v>
          </cell>
          <cell r="CL1164">
            <v>0</v>
          </cell>
          <cell r="CM1164">
            <v>0</v>
          </cell>
          <cell r="CN1164">
            <v>0</v>
          </cell>
          <cell r="CO1164">
            <v>0</v>
          </cell>
          <cell r="CP1164">
            <v>0</v>
          </cell>
          <cell r="CQ1164">
            <v>0</v>
          </cell>
          <cell r="CR1164">
            <v>0</v>
          </cell>
          <cell r="CS1164">
            <v>0</v>
          </cell>
          <cell r="CT1164">
            <v>0</v>
          </cell>
          <cell r="CU1164">
            <v>0</v>
          </cell>
          <cell r="CV1164">
            <v>0</v>
          </cell>
          <cell r="CW1164">
            <v>0</v>
          </cell>
          <cell r="CX1164">
            <v>0</v>
          </cell>
          <cell r="CY1164">
            <v>0</v>
          </cell>
          <cell r="CZ1164">
            <v>0</v>
          </cell>
          <cell r="DA1164">
            <v>0</v>
          </cell>
          <cell r="DB1164">
            <v>0</v>
          </cell>
          <cell r="DC1164">
            <v>0</v>
          </cell>
          <cell r="DD1164">
            <v>0</v>
          </cell>
          <cell r="DE1164">
            <v>0</v>
          </cell>
          <cell r="DF1164">
            <v>0</v>
          </cell>
          <cell r="DG1164">
            <v>0</v>
          </cell>
          <cell r="DH1164">
            <v>0</v>
          </cell>
          <cell r="DI1164">
            <v>0</v>
          </cell>
          <cell r="DJ1164">
            <v>0</v>
          </cell>
          <cell r="DK1164">
            <v>0</v>
          </cell>
          <cell r="DL1164">
            <v>0</v>
          </cell>
          <cell r="DM1164">
            <v>0</v>
          </cell>
          <cell r="DN1164">
            <v>0</v>
          </cell>
          <cell r="DO1164">
            <v>0</v>
          </cell>
          <cell r="DP1164">
            <v>0</v>
          </cell>
          <cell r="DQ1164">
            <v>0</v>
          </cell>
          <cell r="DR1164">
            <v>0</v>
          </cell>
          <cell r="DS1164">
            <v>0</v>
          </cell>
          <cell r="DT1164">
            <v>0</v>
          </cell>
          <cell r="DU1164">
            <v>0</v>
          </cell>
          <cell r="DV1164">
            <v>0</v>
          </cell>
          <cell r="DW1164">
            <v>0</v>
          </cell>
          <cell r="DX1164">
            <v>0</v>
          </cell>
          <cell r="DY1164">
            <v>0</v>
          </cell>
          <cell r="DZ1164">
            <v>0</v>
          </cell>
          <cell r="EA1164">
            <v>0</v>
          </cell>
          <cell r="EB1164">
            <v>0</v>
          </cell>
          <cell r="EC1164">
            <v>0</v>
          </cell>
          <cell r="ED1164">
            <v>0</v>
          </cell>
          <cell r="EE1164">
            <v>0</v>
          </cell>
          <cell r="EF1164">
            <v>0</v>
          </cell>
          <cell r="EG1164">
            <v>0</v>
          </cell>
          <cell r="EH1164">
            <v>0</v>
          </cell>
          <cell r="EI1164">
            <v>0</v>
          </cell>
          <cell r="EJ1164">
            <v>0</v>
          </cell>
          <cell r="EK1164">
            <v>0</v>
          </cell>
          <cell r="EL1164">
            <v>0</v>
          </cell>
          <cell r="EM1164">
            <v>0</v>
          </cell>
          <cell r="EN1164">
            <v>0</v>
          </cell>
        </row>
        <row r="1165">
          <cell r="A1165">
            <v>0</v>
          </cell>
          <cell r="B1165">
            <v>0</v>
          </cell>
          <cell r="C1165">
            <v>0</v>
          </cell>
          <cell r="D1165">
            <v>0</v>
          </cell>
          <cell r="E1165">
            <v>0</v>
          </cell>
          <cell r="F1165">
            <v>0</v>
          </cell>
          <cell r="G1165">
            <v>0</v>
          </cell>
          <cell r="I1165">
            <v>0</v>
          </cell>
          <cell r="J1165">
            <v>0</v>
          </cell>
          <cell r="K1165">
            <v>0</v>
          </cell>
          <cell r="L1165">
            <v>0</v>
          </cell>
          <cell r="M1165">
            <v>0</v>
          </cell>
          <cell r="N1165">
            <v>0</v>
          </cell>
          <cell r="O1165">
            <v>0</v>
          </cell>
          <cell r="P1165">
            <v>0</v>
          </cell>
          <cell r="Q1165">
            <v>0</v>
          </cell>
          <cell r="R1165">
            <v>0</v>
          </cell>
          <cell r="S1165">
            <v>0</v>
          </cell>
          <cell r="T1165">
            <v>0</v>
          </cell>
          <cell r="U1165">
            <v>0</v>
          </cell>
          <cell r="V1165">
            <v>0</v>
          </cell>
          <cell r="W1165">
            <v>0</v>
          </cell>
          <cell r="X1165">
            <v>0</v>
          </cell>
          <cell r="Y1165">
            <v>0</v>
          </cell>
          <cell r="Z1165">
            <v>0</v>
          </cell>
          <cell r="AA1165">
            <v>0</v>
          </cell>
          <cell r="AB1165">
            <v>0</v>
          </cell>
          <cell r="AC1165">
            <v>0</v>
          </cell>
          <cell r="AD1165">
            <v>0</v>
          </cell>
          <cell r="AE1165">
            <v>0</v>
          </cell>
          <cell r="AF1165">
            <v>0</v>
          </cell>
          <cell r="AG1165">
            <v>0</v>
          </cell>
          <cell r="AH1165">
            <v>0</v>
          </cell>
          <cell r="AI1165">
            <v>0</v>
          </cell>
          <cell r="AJ1165">
            <v>0</v>
          </cell>
          <cell r="AK1165">
            <v>0</v>
          </cell>
          <cell r="AL1165">
            <v>0</v>
          </cell>
          <cell r="AM1165">
            <v>0</v>
          </cell>
          <cell r="AN1165">
            <v>0</v>
          </cell>
          <cell r="AO1165">
            <v>0</v>
          </cell>
          <cell r="AP1165">
            <v>0</v>
          </cell>
          <cell r="AQ1165">
            <v>0</v>
          </cell>
          <cell r="AR1165">
            <v>0</v>
          </cell>
          <cell r="AS1165">
            <v>0</v>
          </cell>
          <cell r="AT1165">
            <v>0</v>
          </cell>
          <cell r="AU1165">
            <v>0</v>
          </cell>
          <cell r="AV1165">
            <v>0</v>
          </cell>
          <cell r="AW1165">
            <v>0</v>
          </cell>
          <cell r="AX1165">
            <v>0</v>
          </cell>
          <cell r="AY1165">
            <v>0</v>
          </cell>
          <cell r="AZ1165">
            <v>0</v>
          </cell>
          <cell r="BA1165">
            <v>0</v>
          </cell>
          <cell r="BB1165">
            <v>0</v>
          </cell>
          <cell r="BC1165">
            <v>0</v>
          </cell>
          <cell r="BD1165">
            <v>0</v>
          </cell>
          <cell r="BE1165">
            <v>0</v>
          </cell>
          <cell r="BF1165">
            <v>0</v>
          </cell>
          <cell r="BG1165">
            <v>0</v>
          </cell>
          <cell r="BH1165">
            <v>0</v>
          </cell>
          <cell r="BI1165">
            <v>0</v>
          </cell>
          <cell r="BJ1165">
            <v>0</v>
          </cell>
          <cell r="BK1165">
            <v>0</v>
          </cell>
          <cell r="BL1165">
            <v>0</v>
          </cell>
          <cell r="BM1165">
            <v>0</v>
          </cell>
          <cell r="BN1165">
            <v>0</v>
          </cell>
          <cell r="BO1165">
            <v>0</v>
          </cell>
          <cell r="BP1165">
            <v>0</v>
          </cell>
          <cell r="BQ1165">
            <v>0</v>
          </cell>
          <cell r="BR1165">
            <v>0</v>
          </cell>
          <cell r="BS1165">
            <v>0</v>
          </cell>
          <cell r="BT1165">
            <v>0</v>
          </cell>
          <cell r="BU1165">
            <v>0</v>
          </cell>
          <cell r="BV1165">
            <v>0</v>
          </cell>
          <cell r="BW1165">
            <v>0</v>
          </cell>
          <cell r="BX1165">
            <v>0</v>
          </cell>
          <cell r="BY1165">
            <v>0</v>
          </cell>
          <cell r="BZ1165">
            <v>0</v>
          </cell>
          <cell r="CA1165">
            <v>0</v>
          </cell>
          <cell r="CB1165">
            <v>0</v>
          </cell>
          <cell r="CC1165">
            <v>0</v>
          </cell>
          <cell r="CD1165">
            <v>0</v>
          </cell>
          <cell r="CE1165">
            <v>0</v>
          </cell>
          <cell r="CF1165">
            <v>0</v>
          </cell>
          <cell r="CG1165">
            <v>0</v>
          </cell>
          <cell r="CH1165">
            <v>0</v>
          </cell>
          <cell r="CI1165">
            <v>0</v>
          </cell>
          <cell r="CJ1165">
            <v>0</v>
          </cell>
          <cell r="CK1165">
            <v>0</v>
          </cell>
          <cell r="CL1165">
            <v>0</v>
          </cell>
          <cell r="CM1165">
            <v>0</v>
          </cell>
          <cell r="CN1165">
            <v>0</v>
          </cell>
          <cell r="CO1165">
            <v>0</v>
          </cell>
          <cell r="CP1165">
            <v>0</v>
          </cell>
          <cell r="CQ1165">
            <v>0</v>
          </cell>
          <cell r="CR1165">
            <v>0</v>
          </cell>
          <cell r="CS1165">
            <v>0</v>
          </cell>
          <cell r="CT1165">
            <v>0</v>
          </cell>
          <cell r="CU1165">
            <v>0</v>
          </cell>
          <cell r="CV1165">
            <v>0</v>
          </cell>
          <cell r="CW1165">
            <v>0</v>
          </cell>
          <cell r="CX1165">
            <v>0</v>
          </cell>
          <cell r="CY1165">
            <v>0</v>
          </cell>
          <cell r="CZ1165">
            <v>0</v>
          </cell>
          <cell r="DA1165">
            <v>0</v>
          </cell>
          <cell r="DB1165">
            <v>0</v>
          </cell>
          <cell r="DC1165">
            <v>0</v>
          </cell>
          <cell r="DD1165">
            <v>0</v>
          </cell>
          <cell r="DE1165">
            <v>0</v>
          </cell>
          <cell r="DF1165">
            <v>0</v>
          </cell>
          <cell r="DG1165">
            <v>0</v>
          </cell>
          <cell r="DH1165">
            <v>0</v>
          </cell>
          <cell r="DI1165">
            <v>0</v>
          </cell>
          <cell r="DJ1165">
            <v>0</v>
          </cell>
          <cell r="DK1165">
            <v>0</v>
          </cell>
          <cell r="DL1165">
            <v>0</v>
          </cell>
          <cell r="DM1165">
            <v>0</v>
          </cell>
          <cell r="DN1165">
            <v>0</v>
          </cell>
          <cell r="DO1165">
            <v>0</v>
          </cell>
          <cell r="DP1165">
            <v>0</v>
          </cell>
          <cell r="DQ1165">
            <v>0</v>
          </cell>
          <cell r="DR1165">
            <v>0</v>
          </cell>
          <cell r="DS1165">
            <v>0</v>
          </cell>
          <cell r="DT1165">
            <v>0</v>
          </cell>
          <cell r="DU1165">
            <v>0</v>
          </cell>
          <cell r="DV1165">
            <v>0</v>
          </cell>
          <cell r="DW1165">
            <v>0</v>
          </cell>
          <cell r="DX1165">
            <v>0</v>
          </cell>
          <cell r="DY1165">
            <v>0</v>
          </cell>
          <cell r="DZ1165">
            <v>0</v>
          </cell>
          <cell r="EA1165">
            <v>0</v>
          </cell>
          <cell r="EB1165">
            <v>0</v>
          </cell>
          <cell r="EC1165">
            <v>0</v>
          </cell>
          <cell r="ED1165">
            <v>0</v>
          </cell>
          <cell r="EE1165">
            <v>0</v>
          </cell>
          <cell r="EF1165">
            <v>0</v>
          </cell>
          <cell r="EG1165">
            <v>0</v>
          </cell>
          <cell r="EH1165">
            <v>0</v>
          </cell>
          <cell r="EI1165">
            <v>0</v>
          </cell>
          <cell r="EJ1165">
            <v>0</v>
          </cell>
          <cell r="EK1165">
            <v>0</v>
          </cell>
          <cell r="EL1165">
            <v>0</v>
          </cell>
          <cell r="EM1165">
            <v>0</v>
          </cell>
          <cell r="EN1165">
            <v>0</v>
          </cell>
        </row>
        <row r="1166">
          <cell r="A1166">
            <v>0</v>
          </cell>
          <cell r="B1166">
            <v>0</v>
          </cell>
          <cell r="C1166">
            <v>0</v>
          </cell>
          <cell r="D1166">
            <v>0</v>
          </cell>
          <cell r="E1166">
            <v>0</v>
          </cell>
          <cell r="F1166">
            <v>0</v>
          </cell>
          <cell r="G1166">
            <v>0</v>
          </cell>
          <cell r="I1166">
            <v>0</v>
          </cell>
          <cell r="J1166">
            <v>0</v>
          </cell>
          <cell r="K1166">
            <v>0</v>
          </cell>
          <cell r="L1166">
            <v>0</v>
          </cell>
          <cell r="M1166">
            <v>0</v>
          </cell>
          <cell r="N1166">
            <v>0</v>
          </cell>
          <cell r="O1166">
            <v>0</v>
          </cell>
          <cell r="P1166">
            <v>0</v>
          </cell>
          <cell r="Q1166">
            <v>0</v>
          </cell>
          <cell r="R1166">
            <v>0</v>
          </cell>
          <cell r="S1166">
            <v>0</v>
          </cell>
          <cell r="T1166">
            <v>0</v>
          </cell>
          <cell r="U1166">
            <v>0</v>
          </cell>
          <cell r="V1166">
            <v>0</v>
          </cell>
          <cell r="W1166">
            <v>0</v>
          </cell>
          <cell r="X1166">
            <v>0</v>
          </cell>
          <cell r="Y1166">
            <v>0</v>
          </cell>
          <cell r="Z1166">
            <v>0</v>
          </cell>
          <cell r="AA1166">
            <v>0</v>
          </cell>
          <cell r="AB1166">
            <v>0</v>
          </cell>
          <cell r="AC1166">
            <v>0</v>
          </cell>
          <cell r="AD1166">
            <v>0</v>
          </cell>
          <cell r="AE1166">
            <v>0</v>
          </cell>
          <cell r="AF1166">
            <v>0</v>
          </cell>
          <cell r="AG1166">
            <v>0</v>
          </cell>
          <cell r="AH1166">
            <v>0</v>
          </cell>
          <cell r="AI1166">
            <v>0</v>
          </cell>
          <cell r="AJ1166">
            <v>0</v>
          </cell>
          <cell r="AK1166">
            <v>0</v>
          </cell>
          <cell r="AL1166">
            <v>0</v>
          </cell>
          <cell r="AM1166">
            <v>0</v>
          </cell>
          <cell r="AN1166">
            <v>0</v>
          </cell>
          <cell r="AO1166">
            <v>0</v>
          </cell>
          <cell r="AP1166">
            <v>0</v>
          </cell>
          <cell r="AQ1166">
            <v>0</v>
          </cell>
          <cell r="AR1166">
            <v>0</v>
          </cell>
          <cell r="AS1166">
            <v>0</v>
          </cell>
          <cell r="AT1166">
            <v>0</v>
          </cell>
          <cell r="AU1166">
            <v>0</v>
          </cell>
          <cell r="AV1166">
            <v>0</v>
          </cell>
          <cell r="AW1166">
            <v>0</v>
          </cell>
          <cell r="AX1166">
            <v>0</v>
          </cell>
          <cell r="AY1166">
            <v>0</v>
          </cell>
          <cell r="AZ1166">
            <v>0</v>
          </cell>
          <cell r="BA1166">
            <v>0</v>
          </cell>
          <cell r="BB1166">
            <v>0</v>
          </cell>
          <cell r="BC1166">
            <v>0</v>
          </cell>
          <cell r="BD1166">
            <v>0</v>
          </cell>
          <cell r="BE1166">
            <v>0</v>
          </cell>
          <cell r="BF1166">
            <v>0</v>
          </cell>
          <cell r="BG1166">
            <v>0</v>
          </cell>
          <cell r="BH1166">
            <v>0</v>
          </cell>
          <cell r="BI1166">
            <v>0</v>
          </cell>
          <cell r="BJ1166">
            <v>0</v>
          </cell>
          <cell r="BK1166">
            <v>0</v>
          </cell>
          <cell r="BL1166">
            <v>0</v>
          </cell>
          <cell r="BM1166">
            <v>0</v>
          </cell>
          <cell r="BN1166">
            <v>0</v>
          </cell>
          <cell r="BO1166">
            <v>0</v>
          </cell>
          <cell r="BP1166">
            <v>0</v>
          </cell>
          <cell r="BQ1166">
            <v>0</v>
          </cell>
          <cell r="BR1166">
            <v>0</v>
          </cell>
          <cell r="BS1166">
            <v>0</v>
          </cell>
          <cell r="BT1166">
            <v>0</v>
          </cell>
          <cell r="BU1166">
            <v>0</v>
          </cell>
          <cell r="BV1166">
            <v>0</v>
          </cell>
          <cell r="BW1166">
            <v>0</v>
          </cell>
          <cell r="BX1166">
            <v>0</v>
          </cell>
          <cell r="BY1166">
            <v>0</v>
          </cell>
          <cell r="BZ1166">
            <v>0</v>
          </cell>
          <cell r="CA1166">
            <v>0</v>
          </cell>
          <cell r="CB1166">
            <v>0</v>
          </cell>
          <cell r="CC1166">
            <v>0</v>
          </cell>
          <cell r="CD1166">
            <v>0</v>
          </cell>
          <cell r="CE1166">
            <v>0</v>
          </cell>
          <cell r="CF1166">
            <v>0</v>
          </cell>
          <cell r="CG1166">
            <v>0</v>
          </cell>
          <cell r="CH1166">
            <v>0</v>
          </cell>
          <cell r="CI1166">
            <v>0</v>
          </cell>
          <cell r="CJ1166">
            <v>0</v>
          </cell>
          <cell r="CK1166">
            <v>0</v>
          </cell>
          <cell r="CL1166">
            <v>0</v>
          </cell>
          <cell r="CM1166">
            <v>0</v>
          </cell>
          <cell r="CN1166">
            <v>0</v>
          </cell>
          <cell r="CO1166">
            <v>0</v>
          </cell>
          <cell r="CP1166">
            <v>0</v>
          </cell>
          <cell r="CQ1166">
            <v>0</v>
          </cell>
          <cell r="CR1166">
            <v>0</v>
          </cell>
          <cell r="CS1166">
            <v>0</v>
          </cell>
          <cell r="CT1166">
            <v>0</v>
          </cell>
          <cell r="CU1166">
            <v>0</v>
          </cell>
          <cell r="CV1166">
            <v>0</v>
          </cell>
          <cell r="CW1166">
            <v>0</v>
          </cell>
          <cell r="CX1166">
            <v>0</v>
          </cell>
          <cell r="CY1166">
            <v>0</v>
          </cell>
          <cell r="CZ1166">
            <v>0</v>
          </cell>
          <cell r="DA1166">
            <v>0</v>
          </cell>
          <cell r="DB1166">
            <v>0</v>
          </cell>
          <cell r="DC1166">
            <v>0</v>
          </cell>
          <cell r="DD1166">
            <v>0</v>
          </cell>
          <cell r="DE1166">
            <v>0</v>
          </cell>
          <cell r="DF1166">
            <v>0</v>
          </cell>
          <cell r="DG1166">
            <v>0</v>
          </cell>
          <cell r="DH1166">
            <v>0</v>
          </cell>
          <cell r="DI1166">
            <v>0</v>
          </cell>
          <cell r="DJ1166">
            <v>0</v>
          </cell>
          <cell r="DK1166">
            <v>0</v>
          </cell>
          <cell r="DL1166">
            <v>0</v>
          </cell>
          <cell r="DM1166">
            <v>0</v>
          </cell>
          <cell r="DN1166">
            <v>0</v>
          </cell>
          <cell r="DO1166">
            <v>0</v>
          </cell>
          <cell r="DP1166">
            <v>0</v>
          </cell>
          <cell r="DQ1166">
            <v>0</v>
          </cell>
          <cell r="DR1166">
            <v>0</v>
          </cell>
          <cell r="DS1166">
            <v>0</v>
          </cell>
          <cell r="DT1166">
            <v>0</v>
          </cell>
          <cell r="DU1166">
            <v>0</v>
          </cell>
          <cell r="DV1166">
            <v>0</v>
          </cell>
          <cell r="DW1166">
            <v>0</v>
          </cell>
          <cell r="DX1166">
            <v>0</v>
          </cell>
          <cell r="DY1166">
            <v>0</v>
          </cell>
          <cell r="DZ1166">
            <v>0</v>
          </cell>
          <cell r="EA1166">
            <v>0</v>
          </cell>
          <cell r="EB1166">
            <v>0</v>
          </cell>
          <cell r="EC1166">
            <v>0</v>
          </cell>
          <cell r="ED1166">
            <v>0</v>
          </cell>
          <cell r="EE1166">
            <v>0</v>
          </cell>
          <cell r="EF1166">
            <v>0</v>
          </cell>
          <cell r="EG1166">
            <v>0</v>
          </cell>
          <cell r="EH1166">
            <v>0</v>
          </cell>
          <cell r="EI1166">
            <v>0</v>
          </cell>
          <cell r="EJ1166">
            <v>0</v>
          </cell>
          <cell r="EK1166">
            <v>0</v>
          </cell>
          <cell r="EL1166">
            <v>0</v>
          </cell>
          <cell r="EM1166">
            <v>0</v>
          </cell>
          <cell r="EN1166">
            <v>0</v>
          </cell>
        </row>
        <row r="1167">
          <cell r="A1167">
            <v>0</v>
          </cell>
          <cell r="B1167">
            <v>0</v>
          </cell>
          <cell r="C1167">
            <v>0</v>
          </cell>
          <cell r="D1167">
            <v>0</v>
          </cell>
          <cell r="E1167">
            <v>0</v>
          </cell>
          <cell r="F1167">
            <v>0</v>
          </cell>
          <cell r="G1167">
            <v>0</v>
          </cell>
          <cell r="I1167">
            <v>0</v>
          </cell>
          <cell r="J1167">
            <v>0</v>
          </cell>
          <cell r="K1167">
            <v>0</v>
          </cell>
          <cell r="L1167">
            <v>0</v>
          </cell>
          <cell r="M1167">
            <v>0</v>
          </cell>
          <cell r="N1167">
            <v>0</v>
          </cell>
          <cell r="O1167">
            <v>0</v>
          </cell>
          <cell r="P1167">
            <v>0</v>
          </cell>
          <cell r="Q1167">
            <v>0</v>
          </cell>
          <cell r="R1167">
            <v>0</v>
          </cell>
          <cell r="S1167">
            <v>0</v>
          </cell>
          <cell r="T1167">
            <v>0</v>
          </cell>
          <cell r="U1167">
            <v>0</v>
          </cell>
          <cell r="V1167">
            <v>0</v>
          </cell>
          <cell r="W1167">
            <v>0</v>
          </cell>
          <cell r="X1167">
            <v>0</v>
          </cell>
          <cell r="Y1167">
            <v>0</v>
          </cell>
          <cell r="Z1167">
            <v>0</v>
          </cell>
          <cell r="AA1167">
            <v>0</v>
          </cell>
          <cell r="AB1167">
            <v>0</v>
          </cell>
          <cell r="AC1167">
            <v>0</v>
          </cell>
          <cell r="AD1167">
            <v>0</v>
          </cell>
          <cell r="AE1167">
            <v>0</v>
          </cell>
          <cell r="AF1167">
            <v>0</v>
          </cell>
          <cell r="AG1167">
            <v>0</v>
          </cell>
          <cell r="AH1167">
            <v>0</v>
          </cell>
          <cell r="AI1167">
            <v>0</v>
          </cell>
          <cell r="AJ1167">
            <v>0</v>
          </cell>
          <cell r="AK1167">
            <v>0</v>
          </cell>
          <cell r="AL1167">
            <v>0</v>
          </cell>
          <cell r="AM1167">
            <v>0</v>
          </cell>
          <cell r="AN1167">
            <v>0</v>
          </cell>
          <cell r="AO1167">
            <v>0</v>
          </cell>
          <cell r="AP1167">
            <v>0</v>
          </cell>
          <cell r="AQ1167">
            <v>0</v>
          </cell>
          <cell r="AR1167">
            <v>0</v>
          </cell>
          <cell r="AS1167">
            <v>0</v>
          </cell>
          <cell r="AT1167">
            <v>0</v>
          </cell>
          <cell r="AU1167">
            <v>0</v>
          </cell>
          <cell r="AV1167">
            <v>0</v>
          </cell>
          <cell r="AW1167">
            <v>0</v>
          </cell>
          <cell r="AX1167">
            <v>0</v>
          </cell>
          <cell r="AY1167">
            <v>0</v>
          </cell>
          <cell r="AZ1167">
            <v>0</v>
          </cell>
          <cell r="BA1167">
            <v>0</v>
          </cell>
          <cell r="BB1167">
            <v>0</v>
          </cell>
          <cell r="BC1167">
            <v>0</v>
          </cell>
          <cell r="BD1167">
            <v>0</v>
          </cell>
          <cell r="BE1167">
            <v>0</v>
          </cell>
          <cell r="BF1167">
            <v>0</v>
          </cell>
          <cell r="BG1167">
            <v>0</v>
          </cell>
          <cell r="BH1167">
            <v>0</v>
          </cell>
          <cell r="BI1167">
            <v>0</v>
          </cell>
          <cell r="BJ1167">
            <v>0</v>
          </cell>
          <cell r="BK1167">
            <v>0</v>
          </cell>
          <cell r="BL1167">
            <v>0</v>
          </cell>
          <cell r="BM1167">
            <v>0</v>
          </cell>
          <cell r="BN1167">
            <v>0</v>
          </cell>
          <cell r="BO1167">
            <v>0</v>
          </cell>
          <cell r="BP1167">
            <v>0</v>
          </cell>
          <cell r="BQ1167">
            <v>0</v>
          </cell>
          <cell r="BR1167">
            <v>0</v>
          </cell>
          <cell r="BS1167">
            <v>0</v>
          </cell>
          <cell r="BT1167">
            <v>0</v>
          </cell>
          <cell r="BU1167">
            <v>0</v>
          </cell>
          <cell r="BV1167">
            <v>0</v>
          </cell>
          <cell r="BW1167">
            <v>0</v>
          </cell>
          <cell r="BX1167">
            <v>0</v>
          </cell>
          <cell r="BY1167">
            <v>0</v>
          </cell>
          <cell r="BZ1167">
            <v>0</v>
          </cell>
          <cell r="CA1167">
            <v>0</v>
          </cell>
          <cell r="CB1167">
            <v>0</v>
          </cell>
          <cell r="CC1167">
            <v>0</v>
          </cell>
          <cell r="CD1167">
            <v>0</v>
          </cell>
          <cell r="CE1167">
            <v>0</v>
          </cell>
          <cell r="CF1167">
            <v>0</v>
          </cell>
          <cell r="CG1167">
            <v>0</v>
          </cell>
          <cell r="CH1167">
            <v>0</v>
          </cell>
          <cell r="CI1167">
            <v>0</v>
          </cell>
          <cell r="CJ1167">
            <v>0</v>
          </cell>
          <cell r="CK1167">
            <v>0</v>
          </cell>
          <cell r="CL1167">
            <v>0</v>
          </cell>
          <cell r="CM1167">
            <v>0</v>
          </cell>
          <cell r="CN1167">
            <v>0</v>
          </cell>
          <cell r="CO1167">
            <v>0</v>
          </cell>
          <cell r="CP1167">
            <v>0</v>
          </cell>
          <cell r="CQ1167">
            <v>0</v>
          </cell>
          <cell r="CR1167">
            <v>0</v>
          </cell>
          <cell r="CS1167">
            <v>0</v>
          </cell>
          <cell r="CT1167">
            <v>0</v>
          </cell>
          <cell r="CU1167">
            <v>0</v>
          </cell>
          <cell r="CV1167">
            <v>0</v>
          </cell>
          <cell r="CW1167">
            <v>0</v>
          </cell>
          <cell r="CX1167">
            <v>0</v>
          </cell>
          <cell r="CY1167">
            <v>0</v>
          </cell>
          <cell r="CZ1167">
            <v>0</v>
          </cell>
          <cell r="DA1167">
            <v>0</v>
          </cell>
          <cell r="DB1167">
            <v>0</v>
          </cell>
          <cell r="DC1167">
            <v>0</v>
          </cell>
          <cell r="DD1167">
            <v>0</v>
          </cell>
          <cell r="DE1167">
            <v>0</v>
          </cell>
          <cell r="DF1167">
            <v>0</v>
          </cell>
          <cell r="DG1167">
            <v>0</v>
          </cell>
          <cell r="DH1167">
            <v>0</v>
          </cell>
          <cell r="DI1167">
            <v>0</v>
          </cell>
          <cell r="DJ1167">
            <v>0</v>
          </cell>
          <cell r="DK1167">
            <v>0</v>
          </cell>
          <cell r="DL1167">
            <v>0</v>
          </cell>
          <cell r="DM1167">
            <v>0</v>
          </cell>
          <cell r="DN1167">
            <v>0</v>
          </cell>
          <cell r="DO1167">
            <v>0</v>
          </cell>
          <cell r="DP1167">
            <v>0</v>
          </cell>
          <cell r="DQ1167">
            <v>0</v>
          </cell>
          <cell r="DR1167">
            <v>0</v>
          </cell>
          <cell r="DS1167">
            <v>0</v>
          </cell>
          <cell r="DT1167">
            <v>0</v>
          </cell>
          <cell r="DU1167">
            <v>0</v>
          </cell>
          <cell r="DV1167">
            <v>0</v>
          </cell>
          <cell r="DW1167">
            <v>0</v>
          </cell>
          <cell r="DX1167">
            <v>0</v>
          </cell>
          <cell r="DY1167">
            <v>0</v>
          </cell>
          <cell r="DZ1167">
            <v>0</v>
          </cell>
          <cell r="EA1167">
            <v>0</v>
          </cell>
          <cell r="EB1167">
            <v>0</v>
          </cell>
          <cell r="EC1167">
            <v>0</v>
          </cell>
          <cell r="ED1167">
            <v>0</v>
          </cell>
          <cell r="EE1167">
            <v>0</v>
          </cell>
          <cell r="EF1167">
            <v>0</v>
          </cell>
          <cell r="EG1167">
            <v>0</v>
          </cell>
          <cell r="EH1167">
            <v>0</v>
          </cell>
          <cell r="EI1167">
            <v>0</v>
          </cell>
          <cell r="EJ1167">
            <v>0</v>
          </cell>
          <cell r="EK1167">
            <v>0</v>
          </cell>
          <cell r="EL1167">
            <v>0</v>
          </cell>
          <cell r="EM1167">
            <v>0</v>
          </cell>
          <cell r="EN1167">
            <v>0</v>
          </cell>
        </row>
        <row r="1168">
          <cell r="A1168">
            <v>0</v>
          </cell>
          <cell r="B1168">
            <v>0</v>
          </cell>
          <cell r="C1168">
            <v>0</v>
          </cell>
          <cell r="D1168">
            <v>0</v>
          </cell>
          <cell r="E1168">
            <v>0</v>
          </cell>
          <cell r="F1168">
            <v>0</v>
          </cell>
          <cell r="G1168">
            <v>0</v>
          </cell>
          <cell r="I1168">
            <v>0</v>
          </cell>
          <cell r="J1168">
            <v>0</v>
          </cell>
          <cell r="K1168">
            <v>0</v>
          </cell>
          <cell r="L1168">
            <v>0</v>
          </cell>
          <cell r="M1168">
            <v>0</v>
          </cell>
          <cell r="N1168">
            <v>0</v>
          </cell>
          <cell r="O1168">
            <v>0</v>
          </cell>
          <cell r="P1168">
            <v>0</v>
          </cell>
          <cell r="Q1168">
            <v>0</v>
          </cell>
          <cell r="R1168">
            <v>0</v>
          </cell>
          <cell r="S1168">
            <v>0</v>
          </cell>
          <cell r="T1168">
            <v>0</v>
          </cell>
          <cell r="U1168">
            <v>0</v>
          </cell>
          <cell r="V1168">
            <v>0</v>
          </cell>
          <cell r="W1168">
            <v>0</v>
          </cell>
          <cell r="X1168">
            <v>0</v>
          </cell>
          <cell r="Y1168">
            <v>0</v>
          </cell>
          <cell r="Z1168">
            <v>0</v>
          </cell>
          <cell r="AA1168">
            <v>0</v>
          </cell>
          <cell r="AB1168">
            <v>0</v>
          </cell>
          <cell r="AC1168">
            <v>0</v>
          </cell>
          <cell r="AD1168">
            <v>0</v>
          </cell>
          <cell r="AE1168">
            <v>0</v>
          </cell>
          <cell r="AF1168">
            <v>0</v>
          </cell>
          <cell r="AG1168">
            <v>0</v>
          </cell>
          <cell r="AH1168">
            <v>0</v>
          </cell>
          <cell r="AI1168">
            <v>0</v>
          </cell>
          <cell r="AJ1168">
            <v>0</v>
          </cell>
          <cell r="AK1168">
            <v>0</v>
          </cell>
          <cell r="AL1168">
            <v>0</v>
          </cell>
          <cell r="AM1168">
            <v>0</v>
          </cell>
          <cell r="AN1168">
            <v>0</v>
          </cell>
          <cell r="AO1168">
            <v>0</v>
          </cell>
          <cell r="AP1168">
            <v>0</v>
          </cell>
          <cell r="AQ1168">
            <v>0</v>
          </cell>
          <cell r="AR1168">
            <v>0</v>
          </cell>
          <cell r="AS1168">
            <v>0</v>
          </cell>
          <cell r="AT1168">
            <v>0</v>
          </cell>
          <cell r="AU1168">
            <v>0</v>
          </cell>
          <cell r="AV1168">
            <v>0</v>
          </cell>
          <cell r="AW1168">
            <v>0</v>
          </cell>
          <cell r="AX1168">
            <v>0</v>
          </cell>
          <cell r="AY1168">
            <v>0</v>
          </cell>
          <cell r="AZ1168">
            <v>0</v>
          </cell>
          <cell r="BA1168">
            <v>0</v>
          </cell>
          <cell r="BB1168">
            <v>0</v>
          </cell>
          <cell r="BC1168">
            <v>0</v>
          </cell>
          <cell r="BD1168">
            <v>0</v>
          </cell>
          <cell r="BE1168">
            <v>0</v>
          </cell>
          <cell r="BF1168">
            <v>0</v>
          </cell>
          <cell r="BG1168">
            <v>0</v>
          </cell>
          <cell r="BH1168">
            <v>0</v>
          </cell>
          <cell r="BI1168">
            <v>0</v>
          </cell>
          <cell r="BJ1168">
            <v>0</v>
          </cell>
          <cell r="BK1168">
            <v>0</v>
          </cell>
          <cell r="BL1168">
            <v>0</v>
          </cell>
          <cell r="BM1168">
            <v>0</v>
          </cell>
          <cell r="BN1168">
            <v>0</v>
          </cell>
          <cell r="BO1168">
            <v>0</v>
          </cell>
          <cell r="BP1168">
            <v>0</v>
          </cell>
          <cell r="BQ1168">
            <v>0</v>
          </cell>
          <cell r="BR1168">
            <v>0</v>
          </cell>
          <cell r="BS1168">
            <v>0</v>
          </cell>
          <cell r="BT1168">
            <v>0</v>
          </cell>
          <cell r="BU1168">
            <v>0</v>
          </cell>
          <cell r="BV1168">
            <v>0</v>
          </cell>
          <cell r="BW1168">
            <v>0</v>
          </cell>
          <cell r="BX1168">
            <v>0</v>
          </cell>
          <cell r="BY1168">
            <v>0</v>
          </cell>
          <cell r="BZ1168">
            <v>0</v>
          </cell>
          <cell r="CA1168">
            <v>0</v>
          </cell>
          <cell r="CB1168">
            <v>0</v>
          </cell>
          <cell r="CC1168">
            <v>0</v>
          </cell>
          <cell r="CD1168">
            <v>0</v>
          </cell>
          <cell r="CE1168">
            <v>0</v>
          </cell>
          <cell r="CF1168">
            <v>0</v>
          </cell>
          <cell r="CG1168">
            <v>0</v>
          </cell>
          <cell r="CH1168">
            <v>0</v>
          </cell>
          <cell r="CI1168">
            <v>0</v>
          </cell>
          <cell r="CJ1168">
            <v>0</v>
          </cell>
          <cell r="CK1168">
            <v>0</v>
          </cell>
          <cell r="CL1168">
            <v>0</v>
          </cell>
          <cell r="CM1168">
            <v>0</v>
          </cell>
          <cell r="CN1168">
            <v>0</v>
          </cell>
          <cell r="CO1168">
            <v>0</v>
          </cell>
          <cell r="CP1168">
            <v>0</v>
          </cell>
          <cell r="CQ1168">
            <v>0</v>
          </cell>
          <cell r="CR1168">
            <v>0</v>
          </cell>
          <cell r="CS1168">
            <v>0</v>
          </cell>
          <cell r="CT1168">
            <v>0</v>
          </cell>
          <cell r="CU1168">
            <v>0</v>
          </cell>
          <cell r="CV1168">
            <v>0</v>
          </cell>
          <cell r="CW1168">
            <v>0</v>
          </cell>
          <cell r="CX1168">
            <v>0</v>
          </cell>
          <cell r="CY1168">
            <v>0</v>
          </cell>
          <cell r="CZ1168">
            <v>0</v>
          </cell>
          <cell r="DA1168">
            <v>0</v>
          </cell>
          <cell r="DB1168">
            <v>0</v>
          </cell>
          <cell r="DC1168">
            <v>0</v>
          </cell>
          <cell r="DD1168">
            <v>0</v>
          </cell>
          <cell r="DE1168">
            <v>0</v>
          </cell>
          <cell r="DF1168">
            <v>0</v>
          </cell>
          <cell r="DG1168">
            <v>0</v>
          </cell>
          <cell r="DH1168">
            <v>0</v>
          </cell>
          <cell r="DI1168">
            <v>0</v>
          </cell>
          <cell r="DJ1168">
            <v>0</v>
          </cell>
          <cell r="DK1168">
            <v>0</v>
          </cell>
          <cell r="DL1168">
            <v>0</v>
          </cell>
          <cell r="DM1168">
            <v>0</v>
          </cell>
          <cell r="DN1168">
            <v>0</v>
          </cell>
          <cell r="DO1168">
            <v>0</v>
          </cell>
          <cell r="DP1168">
            <v>0</v>
          </cell>
          <cell r="DQ1168">
            <v>0</v>
          </cell>
          <cell r="DR1168">
            <v>0</v>
          </cell>
          <cell r="DS1168">
            <v>0</v>
          </cell>
          <cell r="DT1168">
            <v>0</v>
          </cell>
          <cell r="DU1168">
            <v>0</v>
          </cell>
          <cell r="DV1168">
            <v>0</v>
          </cell>
          <cell r="DW1168">
            <v>0</v>
          </cell>
          <cell r="DX1168">
            <v>0</v>
          </cell>
          <cell r="DY1168">
            <v>0</v>
          </cell>
          <cell r="DZ1168">
            <v>0</v>
          </cell>
          <cell r="EA1168">
            <v>0</v>
          </cell>
          <cell r="EB1168">
            <v>0</v>
          </cell>
          <cell r="EC1168">
            <v>0</v>
          </cell>
          <cell r="ED1168">
            <v>0</v>
          </cell>
          <cell r="EE1168">
            <v>0</v>
          </cell>
          <cell r="EF1168">
            <v>0</v>
          </cell>
          <cell r="EG1168">
            <v>0</v>
          </cell>
          <cell r="EH1168">
            <v>0</v>
          </cell>
          <cell r="EI1168">
            <v>0</v>
          </cell>
          <cell r="EJ1168">
            <v>0</v>
          </cell>
          <cell r="EK1168">
            <v>0</v>
          </cell>
          <cell r="EL1168">
            <v>0</v>
          </cell>
          <cell r="EM1168">
            <v>0</v>
          </cell>
          <cell r="EN1168">
            <v>0</v>
          </cell>
        </row>
        <row r="1169">
          <cell r="A1169">
            <v>0</v>
          </cell>
          <cell r="B1169">
            <v>0</v>
          </cell>
          <cell r="C1169">
            <v>0</v>
          </cell>
          <cell r="D1169">
            <v>0</v>
          </cell>
          <cell r="E1169">
            <v>0</v>
          </cell>
          <cell r="F1169">
            <v>0</v>
          </cell>
          <cell r="G1169">
            <v>0</v>
          </cell>
          <cell r="I1169">
            <v>0</v>
          </cell>
          <cell r="J1169">
            <v>0</v>
          </cell>
          <cell r="K1169">
            <v>0</v>
          </cell>
          <cell r="L1169">
            <v>0</v>
          </cell>
          <cell r="M1169">
            <v>0</v>
          </cell>
          <cell r="N1169">
            <v>0</v>
          </cell>
          <cell r="O1169">
            <v>0</v>
          </cell>
          <cell r="P1169">
            <v>0</v>
          </cell>
          <cell r="Q1169">
            <v>0</v>
          </cell>
          <cell r="R1169">
            <v>0</v>
          </cell>
          <cell r="S1169">
            <v>0</v>
          </cell>
          <cell r="T1169">
            <v>0</v>
          </cell>
          <cell r="U1169">
            <v>0</v>
          </cell>
          <cell r="V1169">
            <v>0</v>
          </cell>
          <cell r="W1169">
            <v>0</v>
          </cell>
          <cell r="X1169">
            <v>0</v>
          </cell>
          <cell r="Y1169">
            <v>0</v>
          </cell>
          <cell r="Z1169">
            <v>0</v>
          </cell>
          <cell r="AA1169">
            <v>0</v>
          </cell>
          <cell r="AB1169">
            <v>0</v>
          </cell>
          <cell r="AC1169">
            <v>0</v>
          </cell>
          <cell r="AD1169">
            <v>0</v>
          </cell>
          <cell r="AE1169">
            <v>0</v>
          </cell>
          <cell r="AF1169">
            <v>0</v>
          </cell>
          <cell r="AG1169">
            <v>0</v>
          </cell>
          <cell r="AH1169">
            <v>0</v>
          </cell>
          <cell r="AI1169">
            <v>0</v>
          </cell>
          <cell r="AJ1169">
            <v>0</v>
          </cell>
          <cell r="AK1169">
            <v>0</v>
          </cell>
          <cell r="AL1169">
            <v>0</v>
          </cell>
          <cell r="AM1169">
            <v>0</v>
          </cell>
          <cell r="AN1169">
            <v>0</v>
          </cell>
          <cell r="AO1169">
            <v>0</v>
          </cell>
          <cell r="AP1169">
            <v>0</v>
          </cell>
          <cell r="AQ1169">
            <v>0</v>
          </cell>
          <cell r="AR1169">
            <v>0</v>
          </cell>
          <cell r="AS1169">
            <v>0</v>
          </cell>
          <cell r="AT1169">
            <v>0</v>
          </cell>
          <cell r="AU1169">
            <v>0</v>
          </cell>
          <cell r="AV1169">
            <v>0</v>
          </cell>
          <cell r="AW1169">
            <v>0</v>
          </cell>
          <cell r="AX1169">
            <v>0</v>
          </cell>
          <cell r="AY1169">
            <v>0</v>
          </cell>
          <cell r="AZ1169">
            <v>0</v>
          </cell>
          <cell r="BA1169">
            <v>0</v>
          </cell>
          <cell r="BB1169">
            <v>0</v>
          </cell>
          <cell r="BC1169">
            <v>0</v>
          </cell>
          <cell r="BD1169">
            <v>0</v>
          </cell>
          <cell r="BE1169">
            <v>0</v>
          </cell>
          <cell r="BF1169">
            <v>0</v>
          </cell>
          <cell r="BG1169">
            <v>0</v>
          </cell>
          <cell r="BH1169">
            <v>0</v>
          </cell>
          <cell r="BI1169">
            <v>0</v>
          </cell>
          <cell r="BJ1169">
            <v>0</v>
          </cell>
          <cell r="BK1169">
            <v>0</v>
          </cell>
          <cell r="BL1169">
            <v>0</v>
          </cell>
          <cell r="BM1169">
            <v>0</v>
          </cell>
          <cell r="BN1169">
            <v>0</v>
          </cell>
          <cell r="BO1169">
            <v>0</v>
          </cell>
          <cell r="BP1169">
            <v>0</v>
          </cell>
          <cell r="BQ1169">
            <v>0</v>
          </cell>
          <cell r="BR1169">
            <v>0</v>
          </cell>
          <cell r="BS1169">
            <v>0</v>
          </cell>
          <cell r="BT1169">
            <v>0</v>
          </cell>
          <cell r="BU1169">
            <v>0</v>
          </cell>
          <cell r="BV1169">
            <v>0</v>
          </cell>
          <cell r="BW1169">
            <v>0</v>
          </cell>
          <cell r="BX1169">
            <v>0</v>
          </cell>
          <cell r="BY1169">
            <v>0</v>
          </cell>
          <cell r="BZ1169">
            <v>0</v>
          </cell>
          <cell r="CA1169">
            <v>0</v>
          </cell>
          <cell r="CB1169">
            <v>0</v>
          </cell>
          <cell r="CC1169">
            <v>0</v>
          </cell>
          <cell r="CD1169">
            <v>0</v>
          </cell>
          <cell r="CE1169">
            <v>0</v>
          </cell>
          <cell r="CF1169">
            <v>0</v>
          </cell>
          <cell r="CG1169">
            <v>0</v>
          </cell>
          <cell r="CH1169">
            <v>0</v>
          </cell>
          <cell r="CI1169">
            <v>0</v>
          </cell>
          <cell r="CJ1169">
            <v>0</v>
          </cell>
          <cell r="CK1169">
            <v>0</v>
          </cell>
          <cell r="CL1169">
            <v>0</v>
          </cell>
          <cell r="CM1169">
            <v>0</v>
          </cell>
          <cell r="CN1169">
            <v>0</v>
          </cell>
          <cell r="CO1169">
            <v>0</v>
          </cell>
          <cell r="CP1169">
            <v>0</v>
          </cell>
          <cell r="CQ1169">
            <v>0</v>
          </cell>
          <cell r="CR1169">
            <v>0</v>
          </cell>
          <cell r="CS1169">
            <v>0</v>
          </cell>
          <cell r="CT1169">
            <v>0</v>
          </cell>
          <cell r="CU1169">
            <v>0</v>
          </cell>
          <cell r="CV1169">
            <v>0</v>
          </cell>
          <cell r="CW1169">
            <v>0</v>
          </cell>
          <cell r="CX1169">
            <v>0</v>
          </cell>
          <cell r="CY1169">
            <v>0</v>
          </cell>
          <cell r="CZ1169">
            <v>0</v>
          </cell>
          <cell r="DA1169">
            <v>0</v>
          </cell>
          <cell r="DB1169">
            <v>0</v>
          </cell>
          <cell r="DC1169">
            <v>0</v>
          </cell>
          <cell r="DD1169">
            <v>0</v>
          </cell>
          <cell r="DE1169">
            <v>0</v>
          </cell>
          <cell r="DF1169">
            <v>0</v>
          </cell>
          <cell r="DG1169">
            <v>0</v>
          </cell>
          <cell r="DH1169">
            <v>0</v>
          </cell>
          <cell r="DI1169">
            <v>0</v>
          </cell>
          <cell r="DJ1169">
            <v>0</v>
          </cell>
          <cell r="DK1169">
            <v>0</v>
          </cell>
          <cell r="DL1169">
            <v>0</v>
          </cell>
          <cell r="DM1169">
            <v>0</v>
          </cell>
          <cell r="DN1169">
            <v>0</v>
          </cell>
          <cell r="DO1169">
            <v>0</v>
          </cell>
          <cell r="DP1169">
            <v>0</v>
          </cell>
          <cell r="DQ1169">
            <v>0</v>
          </cell>
          <cell r="DR1169">
            <v>0</v>
          </cell>
          <cell r="DS1169">
            <v>0</v>
          </cell>
          <cell r="DT1169">
            <v>0</v>
          </cell>
          <cell r="DU1169">
            <v>0</v>
          </cell>
          <cell r="DV1169">
            <v>0</v>
          </cell>
          <cell r="DW1169">
            <v>0</v>
          </cell>
          <cell r="DX1169">
            <v>0</v>
          </cell>
          <cell r="DY1169">
            <v>0</v>
          </cell>
          <cell r="DZ1169">
            <v>0</v>
          </cell>
          <cell r="EA1169">
            <v>0</v>
          </cell>
          <cell r="EB1169">
            <v>0</v>
          </cell>
          <cell r="EC1169">
            <v>0</v>
          </cell>
          <cell r="ED1169">
            <v>0</v>
          </cell>
          <cell r="EE1169">
            <v>0</v>
          </cell>
          <cell r="EF1169">
            <v>0</v>
          </cell>
          <cell r="EG1169">
            <v>0</v>
          </cell>
          <cell r="EH1169">
            <v>0</v>
          </cell>
          <cell r="EI1169">
            <v>0</v>
          </cell>
          <cell r="EJ1169">
            <v>0</v>
          </cell>
          <cell r="EK1169">
            <v>0</v>
          </cell>
          <cell r="EL1169">
            <v>0</v>
          </cell>
          <cell r="EM1169">
            <v>0</v>
          </cell>
          <cell r="EN1169">
            <v>0</v>
          </cell>
        </row>
        <row r="1170">
          <cell r="A1170">
            <v>0</v>
          </cell>
          <cell r="B1170">
            <v>0</v>
          </cell>
          <cell r="C1170">
            <v>0</v>
          </cell>
          <cell r="D1170">
            <v>0</v>
          </cell>
          <cell r="E1170">
            <v>0</v>
          </cell>
          <cell r="F1170">
            <v>0</v>
          </cell>
          <cell r="G1170">
            <v>0</v>
          </cell>
          <cell r="I1170">
            <v>0</v>
          </cell>
          <cell r="J1170">
            <v>0</v>
          </cell>
          <cell r="K1170">
            <v>0</v>
          </cell>
          <cell r="L1170">
            <v>0</v>
          </cell>
          <cell r="M1170">
            <v>0</v>
          </cell>
          <cell r="N1170">
            <v>0</v>
          </cell>
          <cell r="O1170">
            <v>0</v>
          </cell>
          <cell r="P1170">
            <v>0</v>
          </cell>
          <cell r="Q1170">
            <v>0</v>
          </cell>
          <cell r="R1170">
            <v>0</v>
          </cell>
          <cell r="S1170">
            <v>0</v>
          </cell>
          <cell r="T1170">
            <v>0</v>
          </cell>
          <cell r="U1170">
            <v>0</v>
          </cell>
          <cell r="V1170">
            <v>0</v>
          </cell>
          <cell r="W1170">
            <v>0</v>
          </cell>
          <cell r="X1170">
            <v>0</v>
          </cell>
          <cell r="Y1170">
            <v>0</v>
          </cell>
          <cell r="Z1170">
            <v>0</v>
          </cell>
          <cell r="AA1170">
            <v>0</v>
          </cell>
          <cell r="AB1170">
            <v>0</v>
          </cell>
          <cell r="AC1170">
            <v>0</v>
          </cell>
          <cell r="AD1170">
            <v>0</v>
          </cell>
          <cell r="AE1170">
            <v>0</v>
          </cell>
          <cell r="AF1170">
            <v>0</v>
          </cell>
          <cell r="AG1170">
            <v>0</v>
          </cell>
          <cell r="AH1170">
            <v>0</v>
          </cell>
          <cell r="AI1170">
            <v>0</v>
          </cell>
          <cell r="AJ1170">
            <v>0</v>
          </cell>
          <cell r="AK1170">
            <v>0</v>
          </cell>
          <cell r="AL1170">
            <v>0</v>
          </cell>
          <cell r="AM1170">
            <v>0</v>
          </cell>
          <cell r="AN1170">
            <v>0</v>
          </cell>
          <cell r="AO1170">
            <v>0</v>
          </cell>
          <cell r="AP1170">
            <v>0</v>
          </cell>
          <cell r="AQ1170">
            <v>0</v>
          </cell>
          <cell r="AR1170">
            <v>0</v>
          </cell>
          <cell r="AS1170">
            <v>0</v>
          </cell>
          <cell r="AT1170">
            <v>0</v>
          </cell>
          <cell r="AU1170">
            <v>0</v>
          </cell>
          <cell r="AV1170">
            <v>0</v>
          </cell>
          <cell r="AW1170">
            <v>0</v>
          </cell>
          <cell r="AX1170">
            <v>0</v>
          </cell>
          <cell r="AY1170">
            <v>0</v>
          </cell>
          <cell r="AZ1170">
            <v>0</v>
          </cell>
          <cell r="BA1170">
            <v>0</v>
          </cell>
          <cell r="BB1170">
            <v>0</v>
          </cell>
          <cell r="BC1170">
            <v>0</v>
          </cell>
          <cell r="BD1170">
            <v>0</v>
          </cell>
          <cell r="BE1170">
            <v>0</v>
          </cell>
          <cell r="BF1170">
            <v>0</v>
          </cell>
          <cell r="BG1170">
            <v>0</v>
          </cell>
          <cell r="BH1170">
            <v>0</v>
          </cell>
          <cell r="BI1170">
            <v>0</v>
          </cell>
          <cell r="BJ1170">
            <v>0</v>
          </cell>
          <cell r="BK1170">
            <v>0</v>
          </cell>
          <cell r="BL1170">
            <v>0</v>
          </cell>
          <cell r="BM1170">
            <v>0</v>
          </cell>
          <cell r="BN1170">
            <v>0</v>
          </cell>
          <cell r="BO1170">
            <v>0</v>
          </cell>
          <cell r="BP1170">
            <v>0</v>
          </cell>
          <cell r="BQ1170">
            <v>0</v>
          </cell>
          <cell r="BR1170">
            <v>0</v>
          </cell>
          <cell r="BS1170">
            <v>0</v>
          </cell>
          <cell r="BT1170">
            <v>0</v>
          </cell>
          <cell r="BU1170">
            <v>0</v>
          </cell>
          <cell r="BV1170">
            <v>0</v>
          </cell>
          <cell r="BW1170">
            <v>0</v>
          </cell>
          <cell r="BX1170">
            <v>0</v>
          </cell>
          <cell r="BY1170">
            <v>0</v>
          </cell>
          <cell r="BZ1170">
            <v>0</v>
          </cell>
          <cell r="CA1170">
            <v>0</v>
          </cell>
          <cell r="CB1170">
            <v>0</v>
          </cell>
          <cell r="CC1170">
            <v>0</v>
          </cell>
          <cell r="CD1170">
            <v>0</v>
          </cell>
          <cell r="CE1170">
            <v>0</v>
          </cell>
          <cell r="CF1170">
            <v>0</v>
          </cell>
          <cell r="CG1170">
            <v>0</v>
          </cell>
          <cell r="CH1170">
            <v>0</v>
          </cell>
          <cell r="CI1170">
            <v>0</v>
          </cell>
          <cell r="CJ1170">
            <v>0</v>
          </cell>
          <cell r="CK1170">
            <v>0</v>
          </cell>
          <cell r="CL1170">
            <v>0</v>
          </cell>
          <cell r="CM1170">
            <v>0</v>
          </cell>
          <cell r="CN1170">
            <v>0</v>
          </cell>
          <cell r="CO1170">
            <v>0</v>
          </cell>
          <cell r="CP1170">
            <v>0</v>
          </cell>
          <cell r="CQ1170">
            <v>0</v>
          </cell>
          <cell r="CR1170">
            <v>0</v>
          </cell>
          <cell r="CS1170">
            <v>0</v>
          </cell>
          <cell r="CT1170">
            <v>0</v>
          </cell>
          <cell r="CU1170">
            <v>0</v>
          </cell>
          <cell r="CV1170">
            <v>0</v>
          </cell>
          <cell r="CW1170">
            <v>0</v>
          </cell>
          <cell r="CX1170">
            <v>0</v>
          </cell>
          <cell r="CY1170">
            <v>0</v>
          </cell>
          <cell r="CZ1170">
            <v>0</v>
          </cell>
          <cell r="DA1170">
            <v>0</v>
          </cell>
          <cell r="DB1170">
            <v>0</v>
          </cell>
          <cell r="DC1170">
            <v>0</v>
          </cell>
          <cell r="DD1170">
            <v>0</v>
          </cell>
          <cell r="DE1170">
            <v>0</v>
          </cell>
          <cell r="DF1170">
            <v>0</v>
          </cell>
          <cell r="DG1170">
            <v>0</v>
          </cell>
          <cell r="DH1170">
            <v>0</v>
          </cell>
          <cell r="DI1170">
            <v>0</v>
          </cell>
          <cell r="DJ1170">
            <v>0</v>
          </cell>
          <cell r="DK1170">
            <v>0</v>
          </cell>
          <cell r="DL1170">
            <v>0</v>
          </cell>
          <cell r="DM1170">
            <v>0</v>
          </cell>
          <cell r="DN1170">
            <v>0</v>
          </cell>
          <cell r="DO1170">
            <v>0</v>
          </cell>
          <cell r="DP1170">
            <v>0</v>
          </cell>
          <cell r="DQ1170">
            <v>0</v>
          </cell>
          <cell r="DR1170">
            <v>0</v>
          </cell>
          <cell r="DS1170">
            <v>0</v>
          </cell>
          <cell r="DT1170">
            <v>0</v>
          </cell>
          <cell r="DU1170">
            <v>0</v>
          </cell>
          <cell r="DV1170">
            <v>0</v>
          </cell>
          <cell r="DW1170">
            <v>0</v>
          </cell>
          <cell r="DX1170">
            <v>0</v>
          </cell>
          <cell r="DY1170">
            <v>0</v>
          </cell>
          <cell r="DZ1170">
            <v>0</v>
          </cell>
          <cell r="EA1170">
            <v>0</v>
          </cell>
          <cell r="EB1170">
            <v>0</v>
          </cell>
          <cell r="EC1170">
            <v>0</v>
          </cell>
          <cell r="ED1170">
            <v>0</v>
          </cell>
          <cell r="EE1170">
            <v>0</v>
          </cell>
          <cell r="EF1170">
            <v>0</v>
          </cell>
          <cell r="EG1170">
            <v>0</v>
          </cell>
          <cell r="EH1170">
            <v>0</v>
          </cell>
          <cell r="EI1170">
            <v>0</v>
          </cell>
          <cell r="EJ1170">
            <v>0</v>
          </cell>
          <cell r="EK1170">
            <v>0</v>
          </cell>
          <cell r="EL1170">
            <v>0</v>
          </cell>
          <cell r="EM1170">
            <v>0</v>
          </cell>
          <cell r="EN1170">
            <v>0</v>
          </cell>
        </row>
        <row r="1171">
          <cell r="A1171">
            <v>0</v>
          </cell>
          <cell r="B1171">
            <v>0</v>
          </cell>
          <cell r="C1171">
            <v>0</v>
          </cell>
          <cell r="D1171">
            <v>0</v>
          </cell>
          <cell r="E1171">
            <v>0</v>
          </cell>
          <cell r="F1171">
            <v>0</v>
          </cell>
          <cell r="G1171">
            <v>0</v>
          </cell>
          <cell r="I1171">
            <v>0</v>
          </cell>
          <cell r="J1171">
            <v>0</v>
          </cell>
          <cell r="K1171">
            <v>0</v>
          </cell>
          <cell r="L1171">
            <v>0</v>
          </cell>
          <cell r="M1171">
            <v>0</v>
          </cell>
          <cell r="N1171">
            <v>0</v>
          </cell>
          <cell r="O1171">
            <v>0</v>
          </cell>
          <cell r="P1171">
            <v>0</v>
          </cell>
          <cell r="Q1171">
            <v>0</v>
          </cell>
          <cell r="R1171">
            <v>0</v>
          </cell>
          <cell r="S1171">
            <v>0</v>
          </cell>
          <cell r="T1171">
            <v>0</v>
          </cell>
          <cell r="U1171">
            <v>0</v>
          </cell>
          <cell r="V1171">
            <v>0</v>
          </cell>
          <cell r="W1171">
            <v>0</v>
          </cell>
          <cell r="X1171">
            <v>0</v>
          </cell>
          <cell r="Y1171">
            <v>0</v>
          </cell>
          <cell r="Z1171">
            <v>0</v>
          </cell>
          <cell r="AA1171">
            <v>0</v>
          </cell>
          <cell r="AB1171">
            <v>0</v>
          </cell>
          <cell r="AC1171">
            <v>0</v>
          </cell>
          <cell r="AD1171">
            <v>0</v>
          </cell>
          <cell r="AE1171">
            <v>0</v>
          </cell>
          <cell r="AF1171">
            <v>0</v>
          </cell>
          <cell r="AG1171">
            <v>0</v>
          </cell>
          <cell r="AH1171">
            <v>0</v>
          </cell>
          <cell r="AI1171">
            <v>0</v>
          </cell>
          <cell r="AJ1171">
            <v>0</v>
          </cell>
          <cell r="AK1171">
            <v>0</v>
          </cell>
          <cell r="AL1171">
            <v>0</v>
          </cell>
          <cell r="AM1171">
            <v>0</v>
          </cell>
          <cell r="AN1171">
            <v>0</v>
          </cell>
          <cell r="AO1171">
            <v>0</v>
          </cell>
          <cell r="AP1171">
            <v>0</v>
          </cell>
          <cell r="AQ1171">
            <v>0</v>
          </cell>
          <cell r="AR1171">
            <v>0</v>
          </cell>
          <cell r="AS1171">
            <v>0</v>
          </cell>
          <cell r="AT1171">
            <v>0</v>
          </cell>
          <cell r="AU1171">
            <v>0</v>
          </cell>
          <cell r="AV1171">
            <v>0</v>
          </cell>
          <cell r="AW1171">
            <v>0</v>
          </cell>
          <cell r="AX1171">
            <v>0</v>
          </cell>
          <cell r="AY1171">
            <v>0</v>
          </cell>
          <cell r="AZ1171">
            <v>0</v>
          </cell>
          <cell r="BA1171">
            <v>0</v>
          </cell>
          <cell r="BB1171">
            <v>0</v>
          </cell>
          <cell r="BC1171">
            <v>0</v>
          </cell>
          <cell r="BD1171">
            <v>0</v>
          </cell>
          <cell r="BE1171">
            <v>0</v>
          </cell>
          <cell r="BF1171">
            <v>0</v>
          </cell>
          <cell r="BG1171">
            <v>0</v>
          </cell>
          <cell r="BH1171">
            <v>0</v>
          </cell>
          <cell r="BI1171">
            <v>0</v>
          </cell>
          <cell r="BJ1171">
            <v>0</v>
          </cell>
          <cell r="BK1171">
            <v>0</v>
          </cell>
          <cell r="BL1171">
            <v>0</v>
          </cell>
          <cell r="BM1171">
            <v>0</v>
          </cell>
          <cell r="BN1171">
            <v>0</v>
          </cell>
          <cell r="BO1171">
            <v>0</v>
          </cell>
          <cell r="BP1171">
            <v>0</v>
          </cell>
          <cell r="BQ1171">
            <v>0</v>
          </cell>
          <cell r="BR1171">
            <v>0</v>
          </cell>
          <cell r="BS1171">
            <v>0</v>
          </cell>
          <cell r="BT1171">
            <v>0</v>
          </cell>
          <cell r="BU1171">
            <v>0</v>
          </cell>
          <cell r="BV1171">
            <v>0</v>
          </cell>
          <cell r="BW1171">
            <v>0</v>
          </cell>
          <cell r="BX1171">
            <v>0</v>
          </cell>
          <cell r="BY1171">
            <v>0</v>
          </cell>
          <cell r="BZ1171">
            <v>0</v>
          </cell>
          <cell r="CA1171">
            <v>0</v>
          </cell>
          <cell r="CB1171">
            <v>0</v>
          </cell>
          <cell r="CC1171">
            <v>0</v>
          </cell>
          <cell r="CD1171">
            <v>0</v>
          </cell>
          <cell r="CE1171">
            <v>0</v>
          </cell>
          <cell r="CF1171">
            <v>0</v>
          </cell>
          <cell r="CG1171">
            <v>0</v>
          </cell>
          <cell r="CH1171">
            <v>0</v>
          </cell>
          <cell r="CI1171">
            <v>0</v>
          </cell>
          <cell r="CJ1171">
            <v>0</v>
          </cell>
          <cell r="CK1171">
            <v>0</v>
          </cell>
          <cell r="CL1171">
            <v>0</v>
          </cell>
          <cell r="CM1171">
            <v>0</v>
          </cell>
          <cell r="CN1171">
            <v>0</v>
          </cell>
          <cell r="CO1171">
            <v>0</v>
          </cell>
          <cell r="CP1171">
            <v>0</v>
          </cell>
          <cell r="CQ1171">
            <v>0</v>
          </cell>
          <cell r="CR1171">
            <v>0</v>
          </cell>
          <cell r="CS1171">
            <v>0</v>
          </cell>
          <cell r="CT1171">
            <v>0</v>
          </cell>
          <cell r="CU1171">
            <v>0</v>
          </cell>
          <cell r="CV1171">
            <v>0</v>
          </cell>
          <cell r="CW1171">
            <v>0</v>
          </cell>
          <cell r="CX1171">
            <v>0</v>
          </cell>
          <cell r="CY1171">
            <v>0</v>
          </cell>
          <cell r="CZ1171">
            <v>0</v>
          </cell>
          <cell r="DA1171">
            <v>0</v>
          </cell>
          <cell r="DB1171">
            <v>0</v>
          </cell>
          <cell r="DC1171">
            <v>0</v>
          </cell>
          <cell r="DD1171">
            <v>0</v>
          </cell>
          <cell r="DE1171">
            <v>0</v>
          </cell>
          <cell r="DF1171">
            <v>0</v>
          </cell>
          <cell r="DG1171">
            <v>0</v>
          </cell>
          <cell r="DH1171">
            <v>0</v>
          </cell>
          <cell r="DI1171">
            <v>0</v>
          </cell>
          <cell r="DJ1171">
            <v>0</v>
          </cell>
          <cell r="DK1171">
            <v>0</v>
          </cell>
          <cell r="DL1171">
            <v>0</v>
          </cell>
          <cell r="DM1171">
            <v>0</v>
          </cell>
          <cell r="DN1171">
            <v>0</v>
          </cell>
          <cell r="DO1171">
            <v>0</v>
          </cell>
          <cell r="DP1171">
            <v>0</v>
          </cell>
          <cell r="DQ1171">
            <v>0</v>
          </cell>
          <cell r="DR1171">
            <v>0</v>
          </cell>
          <cell r="DS1171">
            <v>0</v>
          </cell>
          <cell r="DT1171">
            <v>0</v>
          </cell>
          <cell r="DU1171">
            <v>0</v>
          </cell>
          <cell r="DV1171">
            <v>0</v>
          </cell>
          <cell r="DW1171">
            <v>0</v>
          </cell>
          <cell r="DX1171">
            <v>0</v>
          </cell>
          <cell r="DY1171">
            <v>0</v>
          </cell>
          <cell r="DZ1171">
            <v>0</v>
          </cell>
          <cell r="EA1171">
            <v>0</v>
          </cell>
          <cell r="EB1171">
            <v>0</v>
          </cell>
          <cell r="EC1171">
            <v>0</v>
          </cell>
          <cell r="ED1171">
            <v>0</v>
          </cell>
          <cell r="EE1171">
            <v>0</v>
          </cell>
          <cell r="EF1171">
            <v>0</v>
          </cell>
          <cell r="EG1171">
            <v>0</v>
          </cell>
          <cell r="EH1171">
            <v>0</v>
          </cell>
          <cell r="EI1171">
            <v>0</v>
          </cell>
          <cell r="EJ1171">
            <v>0</v>
          </cell>
          <cell r="EK1171">
            <v>0</v>
          </cell>
          <cell r="EL1171">
            <v>0</v>
          </cell>
          <cell r="EM1171">
            <v>0</v>
          </cell>
          <cell r="EN1171">
            <v>0</v>
          </cell>
        </row>
        <row r="1172">
          <cell r="A1172">
            <v>0</v>
          </cell>
          <cell r="B1172">
            <v>0</v>
          </cell>
          <cell r="C1172">
            <v>0</v>
          </cell>
          <cell r="D1172">
            <v>0</v>
          </cell>
          <cell r="E1172">
            <v>0</v>
          </cell>
          <cell r="F1172">
            <v>0</v>
          </cell>
          <cell r="G1172">
            <v>0</v>
          </cell>
          <cell r="I1172">
            <v>0</v>
          </cell>
          <cell r="J1172">
            <v>0</v>
          </cell>
          <cell r="K1172">
            <v>0</v>
          </cell>
          <cell r="L1172">
            <v>0</v>
          </cell>
          <cell r="M1172">
            <v>0</v>
          </cell>
          <cell r="N1172">
            <v>0</v>
          </cell>
          <cell r="O1172">
            <v>0</v>
          </cell>
          <cell r="P1172">
            <v>0</v>
          </cell>
          <cell r="Q1172">
            <v>0</v>
          </cell>
          <cell r="R1172">
            <v>0</v>
          </cell>
          <cell r="S1172">
            <v>0</v>
          </cell>
          <cell r="T1172">
            <v>0</v>
          </cell>
          <cell r="U1172">
            <v>0</v>
          </cell>
          <cell r="V1172">
            <v>0</v>
          </cell>
          <cell r="W1172">
            <v>0</v>
          </cell>
          <cell r="X1172">
            <v>0</v>
          </cell>
          <cell r="Y1172">
            <v>0</v>
          </cell>
          <cell r="Z1172">
            <v>0</v>
          </cell>
          <cell r="AA1172">
            <v>0</v>
          </cell>
          <cell r="AB1172">
            <v>0</v>
          </cell>
          <cell r="AC1172">
            <v>0</v>
          </cell>
          <cell r="AD1172">
            <v>0</v>
          </cell>
          <cell r="AE1172">
            <v>0</v>
          </cell>
          <cell r="AF1172">
            <v>0</v>
          </cell>
          <cell r="AG1172">
            <v>0</v>
          </cell>
          <cell r="AH1172">
            <v>0</v>
          </cell>
          <cell r="AI1172">
            <v>0</v>
          </cell>
          <cell r="AJ1172">
            <v>0</v>
          </cell>
          <cell r="AK1172">
            <v>0</v>
          </cell>
          <cell r="AL1172">
            <v>0</v>
          </cell>
          <cell r="AM1172">
            <v>0</v>
          </cell>
          <cell r="AN1172">
            <v>0</v>
          </cell>
          <cell r="AO1172">
            <v>0</v>
          </cell>
          <cell r="AP1172">
            <v>0</v>
          </cell>
          <cell r="AQ1172">
            <v>0</v>
          </cell>
          <cell r="AR1172">
            <v>0</v>
          </cell>
          <cell r="AS1172">
            <v>0</v>
          </cell>
          <cell r="AT1172">
            <v>0</v>
          </cell>
          <cell r="AU1172">
            <v>0</v>
          </cell>
          <cell r="AV1172">
            <v>0</v>
          </cell>
          <cell r="AW1172">
            <v>0</v>
          </cell>
          <cell r="AX1172">
            <v>0</v>
          </cell>
          <cell r="AY1172">
            <v>0</v>
          </cell>
          <cell r="AZ1172">
            <v>0</v>
          </cell>
          <cell r="BA1172">
            <v>0</v>
          </cell>
          <cell r="BB1172">
            <v>0</v>
          </cell>
          <cell r="BC1172">
            <v>0</v>
          </cell>
          <cell r="BD1172">
            <v>0</v>
          </cell>
          <cell r="BE1172">
            <v>0</v>
          </cell>
          <cell r="BF1172">
            <v>0</v>
          </cell>
          <cell r="BG1172">
            <v>0</v>
          </cell>
          <cell r="BH1172">
            <v>0</v>
          </cell>
          <cell r="BI1172">
            <v>0</v>
          </cell>
          <cell r="BJ1172">
            <v>0</v>
          </cell>
          <cell r="BK1172">
            <v>0</v>
          </cell>
          <cell r="BL1172">
            <v>0</v>
          </cell>
          <cell r="BM1172">
            <v>0</v>
          </cell>
          <cell r="BN1172">
            <v>0</v>
          </cell>
          <cell r="BO1172">
            <v>0</v>
          </cell>
          <cell r="BP1172">
            <v>0</v>
          </cell>
          <cell r="BQ1172">
            <v>0</v>
          </cell>
          <cell r="BR1172">
            <v>0</v>
          </cell>
          <cell r="BS1172">
            <v>0</v>
          </cell>
          <cell r="BT1172">
            <v>0</v>
          </cell>
          <cell r="BU1172">
            <v>0</v>
          </cell>
          <cell r="BV1172">
            <v>0</v>
          </cell>
          <cell r="BW1172">
            <v>0</v>
          </cell>
          <cell r="BX1172">
            <v>0</v>
          </cell>
          <cell r="BY1172">
            <v>0</v>
          </cell>
          <cell r="BZ1172">
            <v>0</v>
          </cell>
          <cell r="CA1172">
            <v>0</v>
          </cell>
          <cell r="CB1172">
            <v>0</v>
          </cell>
          <cell r="CC1172">
            <v>0</v>
          </cell>
          <cell r="CD1172">
            <v>0</v>
          </cell>
          <cell r="CE1172">
            <v>0</v>
          </cell>
          <cell r="CF1172">
            <v>0</v>
          </cell>
          <cell r="CG1172">
            <v>0</v>
          </cell>
          <cell r="CH1172">
            <v>0</v>
          </cell>
          <cell r="CI1172">
            <v>0</v>
          </cell>
          <cell r="CJ1172">
            <v>0</v>
          </cell>
          <cell r="CK1172">
            <v>0</v>
          </cell>
          <cell r="CL1172">
            <v>0</v>
          </cell>
          <cell r="CM1172">
            <v>0</v>
          </cell>
          <cell r="CN1172">
            <v>0</v>
          </cell>
          <cell r="CO1172">
            <v>0</v>
          </cell>
          <cell r="CP1172">
            <v>0</v>
          </cell>
          <cell r="CQ1172">
            <v>0</v>
          </cell>
          <cell r="CR1172">
            <v>0</v>
          </cell>
          <cell r="CS1172">
            <v>0</v>
          </cell>
          <cell r="CT1172">
            <v>0</v>
          </cell>
          <cell r="CU1172">
            <v>0</v>
          </cell>
          <cell r="CV1172">
            <v>0</v>
          </cell>
          <cell r="CW1172">
            <v>0</v>
          </cell>
          <cell r="CX1172">
            <v>0</v>
          </cell>
          <cell r="CY1172">
            <v>0</v>
          </cell>
          <cell r="CZ1172">
            <v>0</v>
          </cell>
          <cell r="DA1172">
            <v>0</v>
          </cell>
          <cell r="DB1172">
            <v>0</v>
          </cell>
          <cell r="DC1172">
            <v>0</v>
          </cell>
          <cell r="DD1172">
            <v>0</v>
          </cell>
          <cell r="DE1172">
            <v>0</v>
          </cell>
          <cell r="DF1172">
            <v>0</v>
          </cell>
          <cell r="DG1172">
            <v>0</v>
          </cell>
          <cell r="DH1172">
            <v>0</v>
          </cell>
          <cell r="DI1172">
            <v>0</v>
          </cell>
          <cell r="DJ1172">
            <v>0</v>
          </cell>
          <cell r="DK1172">
            <v>0</v>
          </cell>
          <cell r="DL1172">
            <v>0</v>
          </cell>
          <cell r="DM1172">
            <v>0</v>
          </cell>
          <cell r="DN1172">
            <v>0</v>
          </cell>
          <cell r="DO1172">
            <v>0</v>
          </cell>
          <cell r="DP1172">
            <v>0</v>
          </cell>
          <cell r="DQ1172">
            <v>0</v>
          </cell>
          <cell r="DR1172">
            <v>0</v>
          </cell>
          <cell r="DS1172">
            <v>0</v>
          </cell>
          <cell r="DT1172">
            <v>0</v>
          </cell>
          <cell r="DU1172">
            <v>0</v>
          </cell>
          <cell r="DV1172">
            <v>0</v>
          </cell>
          <cell r="DW1172">
            <v>0</v>
          </cell>
          <cell r="DX1172">
            <v>0</v>
          </cell>
          <cell r="DY1172">
            <v>0</v>
          </cell>
          <cell r="DZ1172">
            <v>0</v>
          </cell>
          <cell r="EA1172">
            <v>0</v>
          </cell>
          <cell r="EB1172">
            <v>0</v>
          </cell>
          <cell r="EC1172">
            <v>0</v>
          </cell>
          <cell r="ED1172">
            <v>0</v>
          </cell>
          <cell r="EE1172">
            <v>0</v>
          </cell>
          <cell r="EF1172">
            <v>0</v>
          </cell>
          <cell r="EG1172">
            <v>0</v>
          </cell>
          <cell r="EH1172">
            <v>0</v>
          </cell>
          <cell r="EI1172">
            <v>0</v>
          </cell>
          <cell r="EJ1172">
            <v>0</v>
          </cell>
          <cell r="EK1172">
            <v>0</v>
          </cell>
          <cell r="EL1172">
            <v>0</v>
          </cell>
          <cell r="EM1172">
            <v>0</v>
          </cell>
          <cell r="EN1172">
            <v>0</v>
          </cell>
        </row>
        <row r="1173">
          <cell r="A1173">
            <v>0</v>
          </cell>
          <cell r="B1173">
            <v>0</v>
          </cell>
          <cell r="C1173">
            <v>0</v>
          </cell>
          <cell r="D1173">
            <v>0</v>
          </cell>
          <cell r="E1173">
            <v>0</v>
          </cell>
          <cell r="F1173">
            <v>0</v>
          </cell>
          <cell r="G1173">
            <v>0</v>
          </cell>
          <cell r="I1173">
            <v>0</v>
          </cell>
          <cell r="J1173">
            <v>0</v>
          </cell>
          <cell r="K1173">
            <v>0</v>
          </cell>
          <cell r="L1173">
            <v>0</v>
          </cell>
          <cell r="M1173">
            <v>0</v>
          </cell>
          <cell r="N1173">
            <v>0</v>
          </cell>
          <cell r="O1173">
            <v>0</v>
          </cell>
          <cell r="P1173">
            <v>0</v>
          </cell>
          <cell r="Q1173">
            <v>0</v>
          </cell>
          <cell r="R1173">
            <v>0</v>
          </cell>
          <cell r="S1173">
            <v>0</v>
          </cell>
          <cell r="T1173">
            <v>0</v>
          </cell>
          <cell r="U1173">
            <v>0</v>
          </cell>
          <cell r="V1173">
            <v>0</v>
          </cell>
          <cell r="W1173">
            <v>0</v>
          </cell>
          <cell r="X1173">
            <v>0</v>
          </cell>
          <cell r="Y1173">
            <v>0</v>
          </cell>
          <cell r="Z1173">
            <v>0</v>
          </cell>
          <cell r="AA1173">
            <v>0</v>
          </cell>
          <cell r="AB1173">
            <v>0</v>
          </cell>
          <cell r="AC1173">
            <v>0</v>
          </cell>
          <cell r="AD1173">
            <v>0</v>
          </cell>
          <cell r="AE1173">
            <v>0</v>
          </cell>
          <cell r="AF1173">
            <v>0</v>
          </cell>
          <cell r="AG1173">
            <v>0</v>
          </cell>
          <cell r="AH1173">
            <v>0</v>
          </cell>
          <cell r="AI1173">
            <v>0</v>
          </cell>
          <cell r="AJ1173">
            <v>0</v>
          </cell>
          <cell r="AK1173">
            <v>0</v>
          </cell>
          <cell r="AL1173">
            <v>0</v>
          </cell>
          <cell r="AM1173">
            <v>0</v>
          </cell>
          <cell r="AN1173">
            <v>0</v>
          </cell>
          <cell r="AO1173">
            <v>0</v>
          </cell>
          <cell r="AP1173">
            <v>0</v>
          </cell>
          <cell r="AQ1173">
            <v>0</v>
          </cell>
          <cell r="AR1173">
            <v>0</v>
          </cell>
          <cell r="AS1173">
            <v>0</v>
          </cell>
          <cell r="AT1173">
            <v>0</v>
          </cell>
          <cell r="AU1173">
            <v>0</v>
          </cell>
          <cell r="AV1173">
            <v>0</v>
          </cell>
          <cell r="AW1173">
            <v>0</v>
          </cell>
          <cell r="AX1173">
            <v>0</v>
          </cell>
          <cell r="AY1173">
            <v>0</v>
          </cell>
          <cell r="AZ1173">
            <v>0</v>
          </cell>
          <cell r="BA1173">
            <v>0</v>
          </cell>
          <cell r="BB1173">
            <v>0</v>
          </cell>
          <cell r="BC1173">
            <v>0</v>
          </cell>
          <cell r="BD1173">
            <v>0</v>
          </cell>
          <cell r="BE1173">
            <v>0</v>
          </cell>
          <cell r="BF1173">
            <v>0</v>
          </cell>
          <cell r="BG1173">
            <v>0</v>
          </cell>
          <cell r="BH1173">
            <v>0</v>
          </cell>
          <cell r="BI1173">
            <v>0</v>
          </cell>
          <cell r="BJ1173">
            <v>0</v>
          </cell>
          <cell r="BK1173">
            <v>0</v>
          </cell>
          <cell r="BL1173">
            <v>0</v>
          </cell>
          <cell r="BM1173">
            <v>0</v>
          </cell>
          <cell r="BN1173">
            <v>0</v>
          </cell>
          <cell r="BO1173">
            <v>0</v>
          </cell>
          <cell r="BP1173">
            <v>0</v>
          </cell>
          <cell r="BQ1173">
            <v>0</v>
          </cell>
          <cell r="BR1173">
            <v>0</v>
          </cell>
          <cell r="BS1173">
            <v>0</v>
          </cell>
          <cell r="BT1173">
            <v>0</v>
          </cell>
          <cell r="BU1173">
            <v>0</v>
          </cell>
          <cell r="BV1173">
            <v>0</v>
          </cell>
          <cell r="BW1173">
            <v>0</v>
          </cell>
          <cell r="BX1173">
            <v>0</v>
          </cell>
          <cell r="BY1173">
            <v>0</v>
          </cell>
          <cell r="BZ1173">
            <v>0</v>
          </cell>
          <cell r="CA1173">
            <v>0</v>
          </cell>
          <cell r="CB1173">
            <v>0</v>
          </cell>
          <cell r="CC1173">
            <v>0</v>
          </cell>
          <cell r="CD1173">
            <v>0</v>
          </cell>
          <cell r="CE1173">
            <v>0</v>
          </cell>
          <cell r="CF1173">
            <v>0</v>
          </cell>
          <cell r="CG1173">
            <v>0</v>
          </cell>
          <cell r="CH1173">
            <v>0</v>
          </cell>
          <cell r="CI1173">
            <v>0</v>
          </cell>
          <cell r="CJ1173">
            <v>0</v>
          </cell>
          <cell r="CK1173">
            <v>0</v>
          </cell>
          <cell r="CL1173">
            <v>0</v>
          </cell>
          <cell r="CM1173">
            <v>0</v>
          </cell>
          <cell r="CN1173">
            <v>0</v>
          </cell>
          <cell r="CO1173">
            <v>0</v>
          </cell>
          <cell r="CP1173">
            <v>0</v>
          </cell>
          <cell r="CQ1173">
            <v>0</v>
          </cell>
          <cell r="CR1173">
            <v>0</v>
          </cell>
          <cell r="CS1173">
            <v>0</v>
          </cell>
          <cell r="CT1173">
            <v>0</v>
          </cell>
          <cell r="CU1173">
            <v>0</v>
          </cell>
          <cell r="CV1173">
            <v>0</v>
          </cell>
          <cell r="CW1173">
            <v>0</v>
          </cell>
          <cell r="CX1173">
            <v>0</v>
          </cell>
          <cell r="CY1173">
            <v>0</v>
          </cell>
          <cell r="CZ1173">
            <v>0</v>
          </cell>
          <cell r="DA1173">
            <v>0</v>
          </cell>
          <cell r="DB1173">
            <v>0</v>
          </cell>
          <cell r="DC1173">
            <v>0</v>
          </cell>
          <cell r="DD1173">
            <v>0</v>
          </cell>
          <cell r="DE1173">
            <v>0</v>
          </cell>
          <cell r="DF1173">
            <v>0</v>
          </cell>
          <cell r="DG1173">
            <v>0</v>
          </cell>
          <cell r="DH1173">
            <v>0</v>
          </cell>
          <cell r="DI1173">
            <v>0</v>
          </cell>
          <cell r="DJ1173">
            <v>0</v>
          </cell>
          <cell r="DK1173">
            <v>0</v>
          </cell>
          <cell r="DL1173">
            <v>0</v>
          </cell>
          <cell r="DM1173">
            <v>0</v>
          </cell>
          <cell r="DN1173">
            <v>0</v>
          </cell>
          <cell r="DO1173">
            <v>0</v>
          </cell>
          <cell r="DP1173">
            <v>0</v>
          </cell>
          <cell r="DQ1173">
            <v>0</v>
          </cell>
          <cell r="DR1173">
            <v>0</v>
          </cell>
          <cell r="DS1173">
            <v>0</v>
          </cell>
          <cell r="DT1173">
            <v>0</v>
          </cell>
          <cell r="DU1173">
            <v>0</v>
          </cell>
          <cell r="DV1173">
            <v>0</v>
          </cell>
          <cell r="DW1173">
            <v>0</v>
          </cell>
          <cell r="DX1173">
            <v>0</v>
          </cell>
          <cell r="DY1173">
            <v>0</v>
          </cell>
          <cell r="DZ1173">
            <v>0</v>
          </cell>
          <cell r="EA1173">
            <v>0</v>
          </cell>
          <cell r="EB1173">
            <v>0</v>
          </cell>
          <cell r="EC1173">
            <v>0</v>
          </cell>
          <cell r="ED1173">
            <v>0</v>
          </cell>
          <cell r="EE1173">
            <v>0</v>
          </cell>
          <cell r="EF1173">
            <v>0</v>
          </cell>
          <cell r="EG1173">
            <v>0</v>
          </cell>
          <cell r="EH1173">
            <v>0</v>
          </cell>
          <cell r="EI1173">
            <v>0</v>
          </cell>
          <cell r="EJ1173">
            <v>0</v>
          </cell>
          <cell r="EK1173">
            <v>0</v>
          </cell>
          <cell r="EL1173">
            <v>0</v>
          </cell>
          <cell r="EM1173">
            <v>0</v>
          </cell>
          <cell r="EN1173">
            <v>0</v>
          </cell>
        </row>
        <row r="1174">
          <cell r="A1174">
            <v>0</v>
          </cell>
          <cell r="B1174">
            <v>0</v>
          </cell>
          <cell r="C1174">
            <v>0</v>
          </cell>
          <cell r="D1174">
            <v>0</v>
          </cell>
          <cell r="E1174">
            <v>0</v>
          </cell>
          <cell r="F1174">
            <v>0</v>
          </cell>
          <cell r="G1174">
            <v>0</v>
          </cell>
          <cell r="I1174">
            <v>0</v>
          </cell>
          <cell r="J1174">
            <v>0</v>
          </cell>
          <cell r="K1174">
            <v>0</v>
          </cell>
          <cell r="L1174">
            <v>0</v>
          </cell>
          <cell r="M1174">
            <v>0</v>
          </cell>
          <cell r="N1174">
            <v>0</v>
          </cell>
          <cell r="O1174">
            <v>0</v>
          </cell>
          <cell r="P1174">
            <v>0</v>
          </cell>
          <cell r="Q1174">
            <v>0</v>
          </cell>
          <cell r="R1174">
            <v>0</v>
          </cell>
          <cell r="S1174">
            <v>0</v>
          </cell>
          <cell r="T1174">
            <v>0</v>
          </cell>
          <cell r="U1174">
            <v>0</v>
          </cell>
          <cell r="V1174">
            <v>0</v>
          </cell>
          <cell r="W1174">
            <v>0</v>
          </cell>
          <cell r="X1174">
            <v>0</v>
          </cell>
          <cell r="Y1174">
            <v>0</v>
          </cell>
          <cell r="Z1174">
            <v>0</v>
          </cell>
          <cell r="AA1174">
            <v>0</v>
          </cell>
          <cell r="AB1174">
            <v>0</v>
          </cell>
          <cell r="AC1174">
            <v>0</v>
          </cell>
          <cell r="AD1174">
            <v>0</v>
          </cell>
          <cell r="AE1174">
            <v>0</v>
          </cell>
          <cell r="AF1174">
            <v>0</v>
          </cell>
          <cell r="AG1174">
            <v>0</v>
          </cell>
          <cell r="AH1174">
            <v>0</v>
          </cell>
          <cell r="AI1174">
            <v>0</v>
          </cell>
          <cell r="AJ1174">
            <v>0</v>
          </cell>
          <cell r="AK1174">
            <v>0</v>
          </cell>
          <cell r="AL1174">
            <v>0</v>
          </cell>
          <cell r="AM1174">
            <v>0</v>
          </cell>
          <cell r="AN1174">
            <v>0</v>
          </cell>
          <cell r="AO1174">
            <v>0</v>
          </cell>
          <cell r="AP1174">
            <v>0</v>
          </cell>
          <cell r="AQ1174">
            <v>0</v>
          </cell>
          <cell r="AR1174">
            <v>0</v>
          </cell>
          <cell r="AS1174">
            <v>0</v>
          </cell>
          <cell r="AT1174">
            <v>0</v>
          </cell>
          <cell r="AU1174">
            <v>0</v>
          </cell>
          <cell r="AV1174">
            <v>0</v>
          </cell>
          <cell r="AW1174">
            <v>0</v>
          </cell>
          <cell r="AX1174">
            <v>0</v>
          </cell>
          <cell r="AY1174">
            <v>0</v>
          </cell>
          <cell r="AZ1174">
            <v>0</v>
          </cell>
          <cell r="BA1174">
            <v>0</v>
          </cell>
          <cell r="BB1174">
            <v>0</v>
          </cell>
          <cell r="BC1174">
            <v>0</v>
          </cell>
          <cell r="BD1174">
            <v>0</v>
          </cell>
          <cell r="BE1174">
            <v>0</v>
          </cell>
          <cell r="BF1174">
            <v>0</v>
          </cell>
          <cell r="BG1174">
            <v>0</v>
          </cell>
          <cell r="BH1174">
            <v>0</v>
          </cell>
          <cell r="BI1174">
            <v>0</v>
          </cell>
          <cell r="BJ1174">
            <v>0</v>
          </cell>
          <cell r="BK1174">
            <v>0</v>
          </cell>
          <cell r="BL1174">
            <v>0</v>
          </cell>
          <cell r="BM1174">
            <v>0</v>
          </cell>
          <cell r="BN1174">
            <v>0</v>
          </cell>
          <cell r="BO1174">
            <v>0</v>
          </cell>
          <cell r="BP1174">
            <v>0</v>
          </cell>
          <cell r="BQ1174">
            <v>0</v>
          </cell>
          <cell r="BR1174">
            <v>0</v>
          </cell>
          <cell r="BS1174">
            <v>0</v>
          </cell>
          <cell r="BT1174">
            <v>0</v>
          </cell>
          <cell r="BU1174">
            <v>0</v>
          </cell>
          <cell r="BV1174">
            <v>0</v>
          </cell>
          <cell r="BW1174">
            <v>0</v>
          </cell>
          <cell r="BX1174">
            <v>0</v>
          </cell>
          <cell r="BY1174">
            <v>0</v>
          </cell>
          <cell r="BZ1174">
            <v>0</v>
          </cell>
          <cell r="CA1174">
            <v>0</v>
          </cell>
          <cell r="CB1174">
            <v>0</v>
          </cell>
          <cell r="CC1174">
            <v>0</v>
          </cell>
          <cell r="CD1174">
            <v>0</v>
          </cell>
          <cell r="CE1174">
            <v>0</v>
          </cell>
          <cell r="CF1174">
            <v>0</v>
          </cell>
          <cell r="CG1174">
            <v>0</v>
          </cell>
          <cell r="CH1174">
            <v>0</v>
          </cell>
          <cell r="CI1174">
            <v>0</v>
          </cell>
          <cell r="CJ1174">
            <v>0</v>
          </cell>
          <cell r="CK1174">
            <v>0</v>
          </cell>
          <cell r="CL1174">
            <v>0</v>
          </cell>
          <cell r="CM1174">
            <v>0</v>
          </cell>
          <cell r="CN1174">
            <v>0</v>
          </cell>
          <cell r="CO1174">
            <v>0</v>
          </cell>
          <cell r="CP1174">
            <v>0</v>
          </cell>
          <cell r="CQ1174">
            <v>0</v>
          </cell>
          <cell r="CR1174">
            <v>0</v>
          </cell>
          <cell r="CS1174">
            <v>0</v>
          </cell>
          <cell r="CT1174">
            <v>0</v>
          </cell>
          <cell r="CU1174">
            <v>0</v>
          </cell>
          <cell r="CV1174">
            <v>0</v>
          </cell>
          <cell r="CW1174">
            <v>0</v>
          </cell>
          <cell r="CX1174">
            <v>0</v>
          </cell>
          <cell r="CY1174">
            <v>0</v>
          </cell>
          <cell r="CZ1174">
            <v>0</v>
          </cell>
          <cell r="DA1174">
            <v>0</v>
          </cell>
          <cell r="DB1174">
            <v>0</v>
          </cell>
          <cell r="DC1174">
            <v>0</v>
          </cell>
          <cell r="DD1174">
            <v>0</v>
          </cell>
          <cell r="DE1174">
            <v>0</v>
          </cell>
          <cell r="DF1174">
            <v>0</v>
          </cell>
          <cell r="DG1174">
            <v>0</v>
          </cell>
          <cell r="DH1174">
            <v>0</v>
          </cell>
          <cell r="DI1174">
            <v>0</v>
          </cell>
          <cell r="DJ1174">
            <v>0</v>
          </cell>
          <cell r="DK1174">
            <v>0</v>
          </cell>
          <cell r="DL1174">
            <v>0</v>
          </cell>
          <cell r="DM1174">
            <v>0</v>
          </cell>
          <cell r="DN1174">
            <v>0</v>
          </cell>
          <cell r="DO1174">
            <v>0</v>
          </cell>
          <cell r="DP1174">
            <v>0</v>
          </cell>
          <cell r="DQ1174">
            <v>0</v>
          </cell>
          <cell r="DR1174">
            <v>0</v>
          </cell>
          <cell r="DS1174">
            <v>0</v>
          </cell>
          <cell r="DT1174">
            <v>0</v>
          </cell>
          <cell r="DU1174">
            <v>0</v>
          </cell>
          <cell r="DV1174">
            <v>0</v>
          </cell>
          <cell r="DW1174">
            <v>0</v>
          </cell>
          <cell r="DX1174">
            <v>0</v>
          </cell>
          <cell r="DY1174">
            <v>0</v>
          </cell>
          <cell r="DZ1174">
            <v>0</v>
          </cell>
          <cell r="EA1174">
            <v>0</v>
          </cell>
          <cell r="EB1174">
            <v>0</v>
          </cell>
          <cell r="EC1174">
            <v>0</v>
          </cell>
          <cell r="ED1174">
            <v>0</v>
          </cell>
          <cell r="EE1174">
            <v>0</v>
          </cell>
          <cell r="EF1174">
            <v>0</v>
          </cell>
          <cell r="EG1174">
            <v>0</v>
          </cell>
          <cell r="EH1174">
            <v>0</v>
          </cell>
          <cell r="EI1174">
            <v>0</v>
          </cell>
          <cell r="EJ1174">
            <v>0</v>
          </cell>
          <cell r="EK1174">
            <v>0</v>
          </cell>
          <cell r="EL1174">
            <v>0</v>
          </cell>
          <cell r="EM1174">
            <v>0</v>
          </cell>
          <cell r="EN1174">
            <v>0</v>
          </cell>
        </row>
        <row r="1175">
          <cell r="A1175">
            <v>0</v>
          </cell>
          <cell r="B1175">
            <v>0</v>
          </cell>
          <cell r="C1175">
            <v>0</v>
          </cell>
          <cell r="D1175">
            <v>0</v>
          </cell>
          <cell r="E1175">
            <v>0</v>
          </cell>
          <cell r="F1175">
            <v>0</v>
          </cell>
          <cell r="G1175">
            <v>0</v>
          </cell>
          <cell r="I1175">
            <v>0</v>
          </cell>
          <cell r="J1175">
            <v>0</v>
          </cell>
          <cell r="K1175">
            <v>0</v>
          </cell>
          <cell r="L1175">
            <v>0</v>
          </cell>
          <cell r="M1175">
            <v>0</v>
          </cell>
          <cell r="N1175">
            <v>0</v>
          </cell>
          <cell r="O1175">
            <v>0</v>
          </cell>
          <cell r="P1175">
            <v>0</v>
          </cell>
          <cell r="Q1175">
            <v>0</v>
          </cell>
          <cell r="R1175">
            <v>0</v>
          </cell>
          <cell r="S1175">
            <v>0</v>
          </cell>
          <cell r="T1175">
            <v>0</v>
          </cell>
          <cell r="U1175">
            <v>0</v>
          </cell>
          <cell r="V1175">
            <v>0</v>
          </cell>
          <cell r="W1175">
            <v>0</v>
          </cell>
          <cell r="X1175">
            <v>0</v>
          </cell>
          <cell r="Y1175">
            <v>0</v>
          </cell>
          <cell r="Z1175">
            <v>0</v>
          </cell>
          <cell r="AA1175">
            <v>0</v>
          </cell>
          <cell r="AB1175">
            <v>0</v>
          </cell>
          <cell r="AC1175">
            <v>0</v>
          </cell>
          <cell r="AD1175">
            <v>0</v>
          </cell>
          <cell r="AE1175">
            <v>0</v>
          </cell>
          <cell r="AF1175">
            <v>0</v>
          </cell>
          <cell r="AG1175">
            <v>0</v>
          </cell>
          <cell r="AH1175">
            <v>0</v>
          </cell>
          <cell r="AI1175">
            <v>0</v>
          </cell>
          <cell r="AJ1175">
            <v>0</v>
          </cell>
          <cell r="AK1175">
            <v>0</v>
          </cell>
          <cell r="AL1175">
            <v>0</v>
          </cell>
          <cell r="AM1175">
            <v>0</v>
          </cell>
          <cell r="AN1175">
            <v>0</v>
          </cell>
          <cell r="AO1175">
            <v>0</v>
          </cell>
          <cell r="AP1175">
            <v>0</v>
          </cell>
          <cell r="AQ1175">
            <v>0</v>
          </cell>
          <cell r="AR1175">
            <v>0</v>
          </cell>
          <cell r="AS1175">
            <v>0</v>
          </cell>
          <cell r="AT1175">
            <v>0</v>
          </cell>
          <cell r="AU1175">
            <v>0</v>
          </cell>
          <cell r="AV1175">
            <v>0</v>
          </cell>
          <cell r="AW1175">
            <v>0</v>
          </cell>
          <cell r="AX1175">
            <v>0</v>
          </cell>
          <cell r="AY1175">
            <v>0</v>
          </cell>
          <cell r="AZ1175">
            <v>0</v>
          </cell>
          <cell r="BA1175">
            <v>0</v>
          </cell>
          <cell r="BB1175">
            <v>0</v>
          </cell>
          <cell r="BC1175">
            <v>0</v>
          </cell>
          <cell r="BD1175">
            <v>0</v>
          </cell>
          <cell r="BE1175">
            <v>0</v>
          </cell>
          <cell r="BF1175">
            <v>0</v>
          </cell>
          <cell r="BG1175">
            <v>0</v>
          </cell>
          <cell r="BH1175">
            <v>0</v>
          </cell>
          <cell r="BI1175">
            <v>0</v>
          </cell>
          <cell r="BJ1175">
            <v>0</v>
          </cell>
          <cell r="BK1175">
            <v>0</v>
          </cell>
          <cell r="BL1175">
            <v>0</v>
          </cell>
          <cell r="BM1175">
            <v>0</v>
          </cell>
          <cell r="BN1175">
            <v>0</v>
          </cell>
          <cell r="BO1175">
            <v>0</v>
          </cell>
          <cell r="BP1175">
            <v>0</v>
          </cell>
          <cell r="BQ1175">
            <v>0</v>
          </cell>
          <cell r="BR1175">
            <v>0</v>
          </cell>
          <cell r="BS1175">
            <v>0</v>
          </cell>
          <cell r="BT1175">
            <v>0</v>
          </cell>
          <cell r="BU1175">
            <v>0</v>
          </cell>
          <cell r="BV1175">
            <v>0</v>
          </cell>
          <cell r="BW1175">
            <v>0</v>
          </cell>
          <cell r="BX1175">
            <v>0</v>
          </cell>
          <cell r="BY1175">
            <v>0</v>
          </cell>
          <cell r="BZ1175">
            <v>0</v>
          </cell>
          <cell r="CA1175">
            <v>0</v>
          </cell>
          <cell r="CB1175">
            <v>0</v>
          </cell>
          <cell r="CC1175">
            <v>0</v>
          </cell>
          <cell r="CD1175">
            <v>0</v>
          </cell>
          <cell r="CE1175">
            <v>0</v>
          </cell>
          <cell r="CF1175">
            <v>0</v>
          </cell>
          <cell r="CG1175">
            <v>0</v>
          </cell>
          <cell r="CH1175">
            <v>0</v>
          </cell>
          <cell r="CI1175">
            <v>0</v>
          </cell>
          <cell r="CJ1175">
            <v>0</v>
          </cell>
          <cell r="CK1175">
            <v>0</v>
          </cell>
          <cell r="CL1175">
            <v>0</v>
          </cell>
          <cell r="CM1175">
            <v>0</v>
          </cell>
          <cell r="CN1175">
            <v>0</v>
          </cell>
          <cell r="CO1175">
            <v>0</v>
          </cell>
          <cell r="CP1175">
            <v>0</v>
          </cell>
          <cell r="CQ1175">
            <v>0</v>
          </cell>
          <cell r="CR1175">
            <v>0</v>
          </cell>
          <cell r="CS1175">
            <v>0</v>
          </cell>
          <cell r="CT1175">
            <v>0</v>
          </cell>
          <cell r="CU1175">
            <v>0</v>
          </cell>
          <cell r="CV1175">
            <v>0</v>
          </cell>
          <cell r="CW1175">
            <v>0</v>
          </cell>
          <cell r="CX1175">
            <v>0</v>
          </cell>
          <cell r="CY1175">
            <v>0</v>
          </cell>
          <cell r="CZ1175">
            <v>0</v>
          </cell>
          <cell r="DA1175">
            <v>0</v>
          </cell>
          <cell r="DB1175">
            <v>0</v>
          </cell>
          <cell r="DC1175">
            <v>0</v>
          </cell>
          <cell r="DD1175">
            <v>0</v>
          </cell>
          <cell r="DE1175">
            <v>0</v>
          </cell>
          <cell r="DF1175">
            <v>0</v>
          </cell>
          <cell r="DG1175">
            <v>0</v>
          </cell>
          <cell r="DH1175">
            <v>0</v>
          </cell>
          <cell r="DI1175">
            <v>0</v>
          </cell>
          <cell r="DJ1175">
            <v>0</v>
          </cell>
          <cell r="DK1175">
            <v>0</v>
          </cell>
          <cell r="DL1175">
            <v>0</v>
          </cell>
          <cell r="DM1175">
            <v>0</v>
          </cell>
          <cell r="DN1175">
            <v>0</v>
          </cell>
          <cell r="DO1175">
            <v>0</v>
          </cell>
          <cell r="DP1175">
            <v>0</v>
          </cell>
          <cell r="DQ1175">
            <v>0</v>
          </cell>
          <cell r="DR1175">
            <v>0</v>
          </cell>
          <cell r="DS1175">
            <v>0</v>
          </cell>
          <cell r="DT1175">
            <v>0</v>
          </cell>
          <cell r="DU1175">
            <v>0</v>
          </cell>
          <cell r="DV1175">
            <v>0</v>
          </cell>
          <cell r="DW1175">
            <v>0</v>
          </cell>
          <cell r="DX1175">
            <v>0</v>
          </cell>
          <cell r="DY1175">
            <v>0</v>
          </cell>
          <cell r="DZ1175">
            <v>0</v>
          </cell>
          <cell r="EA1175">
            <v>0</v>
          </cell>
          <cell r="EB1175">
            <v>0</v>
          </cell>
          <cell r="EC1175">
            <v>0</v>
          </cell>
          <cell r="ED1175">
            <v>0</v>
          </cell>
          <cell r="EE1175">
            <v>0</v>
          </cell>
          <cell r="EF1175">
            <v>0</v>
          </cell>
          <cell r="EG1175">
            <v>0</v>
          </cell>
          <cell r="EH1175">
            <v>0</v>
          </cell>
          <cell r="EI1175">
            <v>0</v>
          </cell>
          <cell r="EJ1175">
            <v>0</v>
          </cell>
          <cell r="EK1175">
            <v>0</v>
          </cell>
          <cell r="EL1175">
            <v>0</v>
          </cell>
          <cell r="EM1175">
            <v>0</v>
          </cell>
          <cell r="EN1175">
            <v>0</v>
          </cell>
        </row>
        <row r="1176">
          <cell r="A1176">
            <v>0</v>
          </cell>
          <cell r="B1176">
            <v>0</v>
          </cell>
          <cell r="C1176">
            <v>0</v>
          </cell>
          <cell r="D1176">
            <v>0</v>
          </cell>
          <cell r="E1176">
            <v>0</v>
          </cell>
          <cell r="F1176">
            <v>0</v>
          </cell>
          <cell r="G1176">
            <v>0</v>
          </cell>
          <cell r="I1176">
            <v>0</v>
          </cell>
          <cell r="J1176">
            <v>0</v>
          </cell>
          <cell r="K1176">
            <v>0</v>
          </cell>
          <cell r="L1176">
            <v>0</v>
          </cell>
          <cell r="M1176">
            <v>0</v>
          </cell>
          <cell r="N1176">
            <v>0</v>
          </cell>
          <cell r="O1176">
            <v>0</v>
          </cell>
          <cell r="P1176">
            <v>0</v>
          </cell>
          <cell r="Q1176">
            <v>0</v>
          </cell>
          <cell r="R1176">
            <v>0</v>
          </cell>
          <cell r="S1176">
            <v>0</v>
          </cell>
          <cell r="T1176">
            <v>0</v>
          </cell>
          <cell r="U1176">
            <v>0</v>
          </cell>
          <cell r="V1176">
            <v>0</v>
          </cell>
          <cell r="W1176">
            <v>0</v>
          </cell>
          <cell r="X1176">
            <v>0</v>
          </cell>
          <cell r="Y1176">
            <v>0</v>
          </cell>
          <cell r="Z1176">
            <v>0</v>
          </cell>
          <cell r="AA1176">
            <v>0</v>
          </cell>
          <cell r="AB1176">
            <v>0</v>
          </cell>
          <cell r="AC1176">
            <v>0</v>
          </cell>
          <cell r="AD1176">
            <v>0</v>
          </cell>
          <cell r="AE1176">
            <v>0</v>
          </cell>
          <cell r="AF1176">
            <v>0</v>
          </cell>
          <cell r="AG1176">
            <v>0</v>
          </cell>
          <cell r="AH1176">
            <v>0</v>
          </cell>
          <cell r="AI1176">
            <v>0</v>
          </cell>
          <cell r="AJ1176">
            <v>0</v>
          </cell>
          <cell r="AK1176">
            <v>0</v>
          </cell>
          <cell r="AL1176">
            <v>0</v>
          </cell>
          <cell r="AM1176">
            <v>0</v>
          </cell>
          <cell r="AN1176">
            <v>0</v>
          </cell>
          <cell r="AO1176">
            <v>0</v>
          </cell>
          <cell r="AP1176">
            <v>0</v>
          </cell>
          <cell r="AQ1176">
            <v>0</v>
          </cell>
          <cell r="AR1176">
            <v>0</v>
          </cell>
          <cell r="AS1176">
            <v>0</v>
          </cell>
          <cell r="AT1176">
            <v>0</v>
          </cell>
          <cell r="AU1176">
            <v>0</v>
          </cell>
          <cell r="AV1176">
            <v>0</v>
          </cell>
          <cell r="AW1176">
            <v>0</v>
          </cell>
          <cell r="AX1176">
            <v>0</v>
          </cell>
          <cell r="AY1176">
            <v>0</v>
          </cell>
          <cell r="AZ1176">
            <v>0</v>
          </cell>
          <cell r="BA1176">
            <v>0</v>
          </cell>
          <cell r="BB1176">
            <v>0</v>
          </cell>
          <cell r="BC1176">
            <v>0</v>
          </cell>
          <cell r="BD1176">
            <v>0</v>
          </cell>
          <cell r="BE1176">
            <v>0</v>
          </cell>
          <cell r="BF1176">
            <v>0</v>
          </cell>
          <cell r="BG1176">
            <v>0</v>
          </cell>
          <cell r="BH1176">
            <v>0</v>
          </cell>
          <cell r="BI1176">
            <v>0</v>
          </cell>
          <cell r="BJ1176">
            <v>0</v>
          </cell>
          <cell r="BK1176">
            <v>0</v>
          </cell>
          <cell r="BL1176">
            <v>0</v>
          </cell>
          <cell r="BM1176">
            <v>0</v>
          </cell>
          <cell r="BN1176">
            <v>0</v>
          </cell>
          <cell r="BO1176">
            <v>0</v>
          </cell>
          <cell r="BP1176">
            <v>0</v>
          </cell>
          <cell r="BQ1176">
            <v>0</v>
          </cell>
          <cell r="BR1176">
            <v>0</v>
          </cell>
          <cell r="BS1176">
            <v>0</v>
          </cell>
          <cell r="BT1176">
            <v>0</v>
          </cell>
          <cell r="BU1176">
            <v>0</v>
          </cell>
          <cell r="BV1176">
            <v>0</v>
          </cell>
          <cell r="BW1176">
            <v>0</v>
          </cell>
          <cell r="BX1176">
            <v>0</v>
          </cell>
          <cell r="BY1176">
            <v>0</v>
          </cell>
          <cell r="BZ1176">
            <v>0</v>
          </cell>
          <cell r="CA1176">
            <v>0</v>
          </cell>
          <cell r="CB1176">
            <v>0</v>
          </cell>
          <cell r="CC1176">
            <v>0</v>
          </cell>
          <cell r="CD1176">
            <v>0</v>
          </cell>
          <cell r="CE1176">
            <v>0</v>
          </cell>
          <cell r="CF1176">
            <v>0</v>
          </cell>
          <cell r="CG1176">
            <v>0</v>
          </cell>
          <cell r="CH1176">
            <v>0</v>
          </cell>
          <cell r="CI1176">
            <v>0</v>
          </cell>
          <cell r="CJ1176">
            <v>0</v>
          </cell>
          <cell r="CK1176">
            <v>0</v>
          </cell>
          <cell r="CL1176">
            <v>0</v>
          </cell>
          <cell r="CM1176">
            <v>0</v>
          </cell>
          <cell r="CN1176">
            <v>0</v>
          </cell>
          <cell r="CO1176">
            <v>0</v>
          </cell>
          <cell r="CP1176">
            <v>0</v>
          </cell>
          <cell r="CQ1176">
            <v>0</v>
          </cell>
          <cell r="CR1176">
            <v>0</v>
          </cell>
          <cell r="CS1176">
            <v>0</v>
          </cell>
          <cell r="CT1176">
            <v>0</v>
          </cell>
          <cell r="CU1176">
            <v>0</v>
          </cell>
          <cell r="CV1176">
            <v>0</v>
          </cell>
          <cell r="CW1176">
            <v>0</v>
          </cell>
          <cell r="CX1176">
            <v>0</v>
          </cell>
          <cell r="CY1176">
            <v>0</v>
          </cell>
          <cell r="CZ1176">
            <v>0</v>
          </cell>
          <cell r="DA1176">
            <v>0</v>
          </cell>
          <cell r="DB1176">
            <v>0</v>
          </cell>
          <cell r="DC1176">
            <v>0</v>
          </cell>
          <cell r="DD1176">
            <v>0</v>
          </cell>
          <cell r="DE1176">
            <v>0</v>
          </cell>
          <cell r="DF1176">
            <v>0</v>
          </cell>
          <cell r="DG1176">
            <v>0</v>
          </cell>
          <cell r="DH1176">
            <v>0</v>
          </cell>
          <cell r="DI1176">
            <v>0</v>
          </cell>
          <cell r="DJ1176">
            <v>0</v>
          </cell>
          <cell r="DK1176">
            <v>0</v>
          </cell>
          <cell r="DL1176">
            <v>0</v>
          </cell>
          <cell r="DM1176">
            <v>0</v>
          </cell>
          <cell r="DN1176">
            <v>0</v>
          </cell>
          <cell r="DO1176">
            <v>0</v>
          </cell>
          <cell r="DP1176">
            <v>0</v>
          </cell>
          <cell r="DQ1176">
            <v>0</v>
          </cell>
          <cell r="DR1176">
            <v>0</v>
          </cell>
          <cell r="DS1176">
            <v>0</v>
          </cell>
          <cell r="DT1176">
            <v>0</v>
          </cell>
          <cell r="DU1176">
            <v>0</v>
          </cell>
          <cell r="DV1176">
            <v>0</v>
          </cell>
          <cell r="DW1176">
            <v>0</v>
          </cell>
          <cell r="DX1176">
            <v>0</v>
          </cell>
          <cell r="DY1176">
            <v>0</v>
          </cell>
          <cell r="DZ1176">
            <v>0</v>
          </cell>
          <cell r="EA1176">
            <v>0</v>
          </cell>
          <cell r="EB1176">
            <v>0</v>
          </cell>
          <cell r="EC1176">
            <v>0</v>
          </cell>
          <cell r="ED1176">
            <v>0</v>
          </cell>
          <cell r="EE1176">
            <v>0</v>
          </cell>
          <cell r="EF1176">
            <v>0</v>
          </cell>
          <cell r="EG1176">
            <v>0</v>
          </cell>
          <cell r="EH1176">
            <v>0</v>
          </cell>
          <cell r="EI1176">
            <v>0</v>
          </cell>
          <cell r="EJ1176">
            <v>0</v>
          </cell>
          <cell r="EK1176">
            <v>0</v>
          </cell>
          <cell r="EL1176">
            <v>0</v>
          </cell>
          <cell r="EM1176">
            <v>0</v>
          </cell>
          <cell r="EN1176">
            <v>0</v>
          </cell>
        </row>
        <row r="1177">
          <cell r="A1177">
            <v>0</v>
          </cell>
          <cell r="B1177">
            <v>0</v>
          </cell>
          <cell r="C1177">
            <v>0</v>
          </cell>
          <cell r="D1177">
            <v>0</v>
          </cell>
          <cell r="E1177">
            <v>0</v>
          </cell>
          <cell r="F1177">
            <v>0</v>
          </cell>
          <cell r="G1177">
            <v>0</v>
          </cell>
          <cell r="I1177">
            <v>0</v>
          </cell>
          <cell r="J1177">
            <v>0</v>
          </cell>
          <cell r="K1177">
            <v>0</v>
          </cell>
          <cell r="L1177">
            <v>0</v>
          </cell>
          <cell r="M1177">
            <v>0</v>
          </cell>
          <cell r="N1177">
            <v>0</v>
          </cell>
          <cell r="O1177">
            <v>0</v>
          </cell>
          <cell r="P1177">
            <v>0</v>
          </cell>
          <cell r="Q1177">
            <v>0</v>
          </cell>
          <cell r="R1177">
            <v>0</v>
          </cell>
          <cell r="S1177">
            <v>0</v>
          </cell>
          <cell r="T1177">
            <v>0</v>
          </cell>
          <cell r="U1177">
            <v>0</v>
          </cell>
          <cell r="V1177">
            <v>0</v>
          </cell>
          <cell r="W1177">
            <v>0</v>
          </cell>
          <cell r="X1177">
            <v>0</v>
          </cell>
          <cell r="Y1177">
            <v>0</v>
          </cell>
          <cell r="Z1177">
            <v>0</v>
          </cell>
          <cell r="AA1177">
            <v>0</v>
          </cell>
          <cell r="AB1177">
            <v>0</v>
          </cell>
          <cell r="AC1177">
            <v>0</v>
          </cell>
          <cell r="AD1177">
            <v>0</v>
          </cell>
          <cell r="AE1177">
            <v>0</v>
          </cell>
          <cell r="AF1177">
            <v>0</v>
          </cell>
          <cell r="AG1177">
            <v>0</v>
          </cell>
          <cell r="AH1177">
            <v>0</v>
          </cell>
          <cell r="AI1177">
            <v>0</v>
          </cell>
          <cell r="AJ1177">
            <v>0</v>
          </cell>
          <cell r="AK1177">
            <v>0</v>
          </cell>
          <cell r="AL1177">
            <v>0</v>
          </cell>
          <cell r="AM1177">
            <v>0</v>
          </cell>
          <cell r="AN1177">
            <v>0</v>
          </cell>
          <cell r="AO1177">
            <v>0</v>
          </cell>
          <cell r="AP1177">
            <v>0</v>
          </cell>
          <cell r="AQ1177">
            <v>0</v>
          </cell>
          <cell r="AR1177">
            <v>0</v>
          </cell>
          <cell r="AS1177">
            <v>0</v>
          </cell>
          <cell r="AT1177">
            <v>0</v>
          </cell>
          <cell r="AU1177">
            <v>0</v>
          </cell>
          <cell r="AV1177">
            <v>0</v>
          </cell>
          <cell r="AW1177">
            <v>0</v>
          </cell>
          <cell r="AX1177">
            <v>0</v>
          </cell>
          <cell r="AY1177">
            <v>0</v>
          </cell>
          <cell r="AZ1177">
            <v>0</v>
          </cell>
          <cell r="BA1177">
            <v>0</v>
          </cell>
          <cell r="BB1177">
            <v>0</v>
          </cell>
          <cell r="BC1177">
            <v>0</v>
          </cell>
          <cell r="BD1177">
            <v>0</v>
          </cell>
          <cell r="BE1177">
            <v>0</v>
          </cell>
          <cell r="BF1177">
            <v>0</v>
          </cell>
          <cell r="BG1177">
            <v>0</v>
          </cell>
          <cell r="BH1177">
            <v>0</v>
          </cell>
          <cell r="BI1177">
            <v>0</v>
          </cell>
          <cell r="BJ1177">
            <v>0</v>
          </cell>
          <cell r="BK1177">
            <v>0</v>
          </cell>
          <cell r="BL1177">
            <v>0</v>
          </cell>
          <cell r="BM1177">
            <v>0</v>
          </cell>
          <cell r="BN1177">
            <v>0</v>
          </cell>
          <cell r="BO1177">
            <v>0</v>
          </cell>
          <cell r="BP1177">
            <v>0</v>
          </cell>
          <cell r="BQ1177">
            <v>0</v>
          </cell>
          <cell r="BR1177">
            <v>0</v>
          </cell>
          <cell r="BS1177">
            <v>0</v>
          </cell>
          <cell r="BT1177">
            <v>0</v>
          </cell>
          <cell r="BU1177">
            <v>0</v>
          </cell>
          <cell r="BV1177">
            <v>0</v>
          </cell>
          <cell r="BW1177">
            <v>0</v>
          </cell>
          <cell r="BX1177">
            <v>0</v>
          </cell>
          <cell r="BY1177">
            <v>0</v>
          </cell>
          <cell r="BZ1177">
            <v>0</v>
          </cell>
          <cell r="CA1177">
            <v>0</v>
          </cell>
          <cell r="CB1177">
            <v>0</v>
          </cell>
          <cell r="CC1177">
            <v>0</v>
          </cell>
          <cell r="CD1177">
            <v>0</v>
          </cell>
          <cell r="CE1177">
            <v>0</v>
          </cell>
          <cell r="CF1177">
            <v>0</v>
          </cell>
          <cell r="CG1177">
            <v>0</v>
          </cell>
          <cell r="CH1177">
            <v>0</v>
          </cell>
          <cell r="CI1177">
            <v>0</v>
          </cell>
          <cell r="CJ1177">
            <v>0</v>
          </cell>
          <cell r="CK1177">
            <v>0</v>
          </cell>
          <cell r="CL1177">
            <v>0</v>
          </cell>
          <cell r="CM1177">
            <v>0</v>
          </cell>
          <cell r="CN1177">
            <v>0</v>
          </cell>
          <cell r="CO1177">
            <v>0</v>
          </cell>
          <cell r="CP1177">
            <v>0</v>
          </cell>
          <cell r="CQ1177">
            <v>0</v>
          </cell>
          <cell r="CR1177">
            <v>0</v>
          </cell>
          <cell r="CS1177">
            <v>0</v>
          </cell>
          <cell r="CT1177">
            <v>0</v>
          </cell>
          <cell r="CU1177">
            <v>0</v>
          </cell>
          <cell r="CV1177">
            <v>0</v>
          </cell>
          <cell r="CW1177">
            <v>0</v>
          </cell>
          <cell r="CX1177">
            <v>0</v>
          </cell>
          <cell r="CY1177">
            <v>0</v>
          </cell>
          <cell r="CZ1177">
            <v>0</v>
          </cell>
          <cell r="DA1177">
            <v>0</v>
          </cell>
          <cell r="DB1177">
            <v>0</v>
          </cell>
          <cell r="DC1177">
            <v>0</v>
          </cell>
          <cell r="DD1177">
            <v>0</v>
          </cell>
          <cell r="DE1177">
            <v>0</v>
          </cell>
          <cell r="DF1177">
            <v>0</v>
          </cell>
          <cell r="DG1177">
            <v>0</v>
          </cell>
          <cell r="DH1177">
            <v>0</v>
          </cell>
          <cell r="DI1177">
            <v>0</v>
          </cell>
          <cell r="DJ1177">
            <v>0</v>
          </cell>
          <cell r="DK1177">
            <v>0</v>
          </cell>
          <cell r="DL1177">
            <v>0</v>
          </cell>
          <cell r="DM1177">
            <v>0</v>
          </cell>
          <cell r="DN1177">
            <v>0</v>
          </cell>
          <cell r="DO1177">
            <v>0</v>
          </cell>
          <cell r="DP1177">
            <v>0</v>
          </cell>
          <cell r="DQ1177">
            <v>0</v>
          </cell>
          <cell r="DR1177">
            <v>0</v>
          </cell>
          <cell r="DS1177">
            <v>0</v>
          </cell>
          <cell r="DT1177">
            <v>0</v>
          </cell>
          <cell r="DU1177">
            <v>0</v>
          </cell>
          <cell r="DV1177">
            <v>0</v>
          </cell>
          <cell r="DW1177">
            <v>0</v>
          </cell>
          <cell r="DX1177">
            <v>0</v>
          </cell>
          <cell r="DY1177">
            <v>0</v>
          </cell>
          <cell r="DZ1177">
            <v>0</v>
          </cell>
          <cell r="EA1177">
            <v>0</v>
          </cell>
          <cell r="EB1177">
            <v>0</v>
          </cell>
          <cell r="EC1177">
            <v>0</v>
          </cell>
          <cell r="ED1177">
            <v>0</v>
          </cell>
          <cell r="EE1177">
            <v>0</v>
          </cell>
          <cell r="EF1177">
            <v>0</v>
          </cell>
          <cell r="EG1177">
            <v>0</v>
          </cell>
          <cell r="EH1177">
            <v>0</v>
          </cell>
          <cell r="EI1177">
            <v>0</v>
          </cell>
          <cell r="EJ1177">
            <v>0</v>
          </cell>
          <cell r="EK1177">
            <v>0</v>
          </cell>
          <cell r="EL1177">
            <v>0</v>
          </cell>
          <cell r="EM1177">
            <v>0</v>
          </cell>
          <cell r="EN1177">
            <v>0</v>
          </cell>
        </row>
        <row r="1178">
          <cell r="A1178">
            <v>0</v>
          </cell>
          <cell r="B1178">
            <v>0</v>
          </cell>
          <cell r="C1178">
            <v>0</v>
          </cell>
          <cell r="D1178">
            <v>0</v>
          </cell>
          <cell r="E1178">
            <v>0</v>
          </cell>
          <cell r="F1178">
            <v>0</v>
          </cell>
          <cell r="G1178">
            <v>0</v>
          </cell>
          <cell r="I1178">
            <v>0</v>
          </cell>
          <cell r="J1178">
            <v>0</v>
          </cell>
          <cell r="K1178">
            <v>0</v>
          </cell>
          <cell r="L1178">
            <v>0</v>
          </cell>
          <cell r="M1178">
            <v>0</v>
          </cell>
          <cell r="N1178">
            <v>0</v>
          </cell>
          <cell r="O1178">
            <v>0</v>
          </cell>
          <cell r="P1178">
            <v>0</v>
          </cell>
          <cell r="Q1178">
            <v>0</v>
          </cell>
          <cell r="R1178">
            <v>0</v>
          </cell>
          <cell r="S1178">
            <v>0</v>
          </cell>
          <cell r="T1178">
            <v>0</v>
          </cell>
          <cell r="U1178">
            <v>0</v>
          </cell>
          <cell r="V1178">
            <v>0</v>
          </cell>
          <cell r="W1178">
            <v>0</v>
          </cell>
          <cell r="X1178">
            <v>0</v>
          </cell>
          <cell r="Y1178">
            <v>0</v>
          </cell>
          <cell r="Z1178">
            <v>0</v>
          </cell>
          <cell r="AA1178">
            <v>0</v>
          </cell>
          <cell r="AB1178">
            <v>0</v>
          </cell>
          <cell r="AC1178">
            <v>0</v>
          </cell>
          <cell r="AD1178">
            <v>0</v>
          </cell>
          <cell r="AE1178">
            <v>0</v>
          </cell>
          <cell r="AF1178">
            <v>0</v>
          </cell>
          <cell r="AG1178">
            <v>0</v>
          </cell>
          <cell r="AH1178">
            <v>0</v>
          </cell>
          <cell r="AI1178">
            <v>0</v>
          </cell>
          <cell r="AJ1178">
            <v>0</v>
          </cell>
          <cell r="AK1178">
            <v>0</v>
          </cell>
          <cell r="AL1178">
            <v>0</v>
          </cell>
          <cell r="AM1178">
            <v>0</v>
          </cell>
          <cell r="AN1178">
            <v>0</v>
          </cell>
          <cell r="AO1178">
            <v>0</v>
          </cell>
          <cell r="AP1178">
            <v>0</v>
          </cell>
          <cell r="AQ1178">
            <v>0</v>
          </cell>
          <cell r="AR1178">
            <v>0</v>
          </cell>
          <cell r="AS1178">
            <v>0</v>
          </cell>
          <cell r="AT1178">
            <v>0</v>
          </cell>
          <cell r="AU1178">
            <v>0</v>
          </cell>
          <cell r="AV1178">
            <v>0</v>
          </cell>
          <cell r="AW1178">
            <v>0</v>
          </cell>
          <cell r="AX1178">
            <v>0</v>
          </cell>
          <cell r="AY1178">
            <v>0</v>
          </cell>
          <cell r="AZ1178">
            <v>0</v>
          </cell>
          <cell r="BA1178">
            <v>0</v>
          </cell>
          <cell r="BB1178">
            <v>0</v>
          </cell>
          <cell r="BC1178">
            <v>0</v>
          </cell>
          <cell r="BD1178">
            <v>0</v>
          </cell>
          <cell r="BE1178">
            <v>0</v>
          </cell>
          <cell r="BF1178">
            <v>0</v>
          </cell>
          <cell r="BG1178">
            <v>0</v>
          </cell>
          <cell r="BH1178">
            <v>0</v>
          </cell>
          <cell r="BI1178">
            <v>0</v>
          </cell>
          <cell r="BJ1178">
            <v>0</v>
          </cell>
          <cell r="BK1178">
            <v>0</v>
          </cell>
          <cell r="BL1178">
            <v>0</v>
          </cell>
          <cell r="BM1178">
            <v>0</v>
          </cell>
          <cell r="BN1178">
            <v>0</v>
          </cell>
          <cell r="BO1178">
            <v>0</v>
          </cell>
          <cell r="BP1178">
            <v>0</v>
          </cell>
          <cell r="BQ1178">
            <v>0</v>
          </cell>
          <cell r="BR1178">
            <v>0</v>
          </cell>
          <cell r="BS1178">
            <v>0</v>
          </cell>
          <cell r="BT1178">
            <v>0</v>
          </cell>
          <cell r="BU1178">
            <v>0</v>
          </cell>
          <cell r="BV1178">
            <v>0</v>
          </cell>
          <cell r="BW1178">
            <v>0</v>
          </cell>
          <cell r="BX1178">
            <v>0</v>
          </cell>
          <cell r="BY1178">
            <v>0</v>
          </cell>
          <cell r="BZ1178">
            <v>0</v>
          </cell>
          <cell r="CA1178">
            <v>0</v>
          </cell>
          <cell r="CB1178">
            <v>0</v>
          </cell>
          <cell r="CC1178">
            <v>0</v>
          </cell>
          <cell r="CD1178">
            <v>0</v>
          </cell>
          <cell r="CE1178">
            <v>0</v>
          </cell>
          <cell r="CF1178">
            <v>0</v>
          </cell>
          <cell r="CG1178">
            <v>0</v>
          </cell>
          <cell r="CH1178">
            <v>0</v>
          </cell>
          <cell r="CI1178">
            <v>0</v>
          </cell>
          <cell r="CJ1178">
            <v>0</v>
          </cell>
          <cell r="CK1178">
            <v>0</v>
          </cell>
          <cell r="CL1178">
            <v>0</v>
          </cell>
          <cell r="CM1178">
            <v>0</v>
          </cell>
          <cell r="CN1178">
            <v>0</v>
          </cell>
          <cell r="CO1178">
            <v>0</v>
          </cell>
          <cell r="CP1178">
            <v>0</v>
          </cell>
          <cell r="CQ1178">
            <v>0</v>
          </cell>
          <cell r="CR1178">
            <v>0</v>
          </cell>
          <cell r="CS1178">
            <v>0</v>
          </cell>
          <cell r="CT1178">
            <v>0</v>
          </cell>
          <cell r="CU1178">
            <v>0</v>
          </cell>
          <cell r="CV1178">
            <v>0</v>
          </cell>
          <cell r="CW1178">
            <v>0</v>
          </cell>
          <cell r="CX1178">
            <v>0</v>
          </cell>
          <cell r="CY1178">
            <v>0</v>
          </cell>
          <cell r="CZ1178">
            <v>0</v>
          </cell>
          <cell r="DA1178">
            <v>0</v>
          </cell>
          <cell r="DB1178">
            <v>0</v>
          </cell>
          <cell r="DC1178">
            <v>0</v>
          </cell>
          <cell r="DD1178">
            <v>0</v>
          </cell>
          <cell r="DE1178">
            <v>0</v>
          </cell>
          <cell r="DF1178">
            <v>0</v>
          </cell>
          <cell r="DG1178">
            <v>0</v>
          </cell>
          <cell r="DH1178">
            <v>0</v>
          </cell>
          <cell r="DI1178">
            <v>0</v>
          </cell>
          <cell r="DJ1178">
            <v>0</v>
          </cell>
          <cell r="DK1178">
            <v>0</v>
          </cell>
          <cell r="DL1178">
            <v>0</v>
          </cell>
          <cell r="DM1178">
            <v>0</v>
          </cell>
          <cell r="DN1178">
            <v>0</v>
          </cell>
          <cell r="DO1178">
            <v>0</v>
          </cell>
          <cell r="DP1178">
            <v>0</v>
          </cell>
          <cell r="DQ1178">
            <v>0</v>
          </cell>
          <cell r="DR1178">
            <v>0</v>
          </cell>
          <cell r="DS1178">
            <v>0</v>
          </cell>
          <cell r="DT1178">
            <v>0</v>
          </cell>
          <cell r="DU1178">
            <v>0</v>
          </cell>
          <cell r="DV1178">
            <v>0</v>
          </cell>
          <cell r="DW1178">
            <v>0</v>
          </cell>
          <cell r="DX1178">
            <v>0</v>
          </cell>
          <cell r="DY1178">
            <v>0</v>
          </cell>
          <cell r="DZ1178">
            <v>0</v>
          </cell>
          <cell r="EA1178">
            <v>0</v>
          </cell>
          <cell r="EB1178">
            <v>0</v>
          </cell>
          <cell r="EC1178">
            <v>0</v>
          </cell>
          <cell r="ED1178">
            <v>0</v>
          </cell>
          <cell r="EE1178">
            <v>0</v>
          </cell>
          <cell r="EF1178">
            <v>0</v>
          </cell>
          <cell r="EG1178">
            <v>0</v>
          </cell>
          <cell r="EH1178">
            <v>0</v>
          </cell>
          <cell r="EI1178">
            <v>0</v>
          </cell>
          <cell r="EJ1178">
            <v>0</v>
          </cell>
          <cell r="EK1178">
            <v>0</v>
          </cell>
          <cell r="EL1178">
            <v>0</v>
          </cell>
          <cell r="EM1178">
            <v>0</v>
          </cell>
          <cell r="EN1178">
            <v>0</v>
          </cell>
        </row>
        <row r="1179">
          <cell r="A1179">
            <v>0</v>
          </cell>
          <cell r="B1179">
            <v>0</v>
          </cell>
          <cell r="C1179">
            <v>0</v>
          </cell>
          <cell r="D1179">
            <v>0</v>
          </cell>
          <cell r="E1179">
            <v>0</v>
          </cell>
          <cell r="F1179">
            <v>0</v>
          </cell>
          <cell r="G1179">
            <v>0</v>
          </cell>
          <cell r="I1179">
            <v>0</v>
          </cell>
          <cell r="J1179">
            <v>0</v>
          </cell>
          <cell r="K1179">
            <v>0</v>
          </cell>
          <cell r="L1179">
            <v>0</v>
          </cell>
          <cell r="M1179">
            <v>0</v>
          </cell>
          <cell r="N1179">
            <v>0</v>
          </cell>
          <cell r="O1179">
            <v>0</v>
          </cell>
          <cell r="P1179">
            <v>0</v>
          </cell>
          <cell r="Q1179">
            <v>0</v>
          </cell>
          <cell r="R1179">
            <v>0</v>
          </cell>
          <cell r="S1179">
            <v>0</v>
          </cell>
          <cell r="T1179">
            <v>0</v>
          </cell>
          <cell r="U1179">
            <v>0</v>
          </cell>
          <cell r="V1179">
            <v>0</v>
          </cell>
          <cell r="W1179">
            <v>0</v>
          </cell>
          <cell r="X1179">
            <v>0</v>
          </cell>
          <cell r="Y1179">
            <v>0</v>
          </cell>
          <cell r="Z1179">
            <v>0</v>
          </cell>
          <cell r="AA1179">
            <v>0</v>
          </cell>
          <cell r="AB1179">
            <v>0</v>
          </cell>
          <cell r="AC1179">
            <v>0</v>
          </cell>
          <cell r="AD1179">
            <v>0</v>
          </cell>
          <cell r="AE1179">
            <v>0</v>
          </cell>
          <cell r="AF1179">
            <v>0</v>
          </cell>
          <cell r="AG1179">
            <v>0</v>
          </cell>
          <cell r="AH1179">
            <v>0</v>
          </cell>
          <cell r="AI1179">
            <v>0</v>
          </cell>
          <cell r="AJ1179">
            <v>0</v>
          </cell>
          <cell r="AK1179">
            <v>0</v>
          </cell>
          <cell r="AL1179">
            <v>0</v>
          </cell>
          <cell r="AM1179">
            <v>0</v>
          </cell>
          <cell r="AN1179">
            <v>0</v>
          </cell>
          <cell r="AO1179">
            <v>0</v>
          </cell>
          <cell r="AP1179">
            <v>0</v>
          </cell>
          <cell r="AQ1179">
            <v>0</v>
          </cell>
          <cell r="AR1179">
            <v>0</v>
          </cell>
          <cell r="AS1179">
            <v>0</v>
          </cell>
          <cell r="AT1179">
            <v>0</v>
          </cell>
          <cell r="AU1179">
            <v>0</v>
          </cell>
          <cell r="AV1179">
            <v>0</v>
          </cell>
          <cell r="AW1179">
            <v>0</v>
          </cell>
          <cell r="AX1179">
            <v>0</v>
          </cell>
          <cell r="AY1179">
            <v>0</v>
          </cell>
          <cell r="AZ1179">
            <v>0</v>
          </cell>
          <cell r="BA1179">
            <v>0</v>
          </cell>
          <cell r="BB1179">
            <v>0</v>
          </cell>
          <cell r="BC1179">
            <v>0</v>
          </cell>
          <cell r="BD1179">
            <v>0</v>
          </cell>
          <cell r="BE1179">
            <v>0</v>
          </cell>
          <cell r="BF1179">
            <v>0</v>
          </cell>
          <cell r="BG1179">
            <v>0</v>
          </cell>
          <cell r="BH1179">
            <v>0</v>
          </cell>
          <cell r="BI1179">
            <v>0</v>
          </cell>
          <cell r="BJ1179">
            <v>0</v>
          </cell>
          <cell r="BK1179">
            <v>0</v>
          </cell>
          <cell r="BL1179">
            <v>0</v>
          </cell>
          <cell r="BM1179">
            <v>0</v>
          </cell>
          <cell r="BN1179">
            <v>0</v>
          </cell>
          <cell r="BO1179">
            <v>0</v>
          </cell>
          <cell r="BP1179">
            <v>0</v>
          </cell>
          <cell r="BQ1179">
            <v>0</v>
          </cell>
          <cell r="BR1179">
            <v>0</v>
          </cell>
          <cell r="BS1179">
            <v>0</v>
          </cell>
          <cell r="BT1179">
            <v>0</v>
          </cell>
          <cell r="BU1179">
            <v>0</v>
          </cell>
          <cell r="BV1179">
            <v>0</v>
          </cell>
          <cell r="BW1179">
            <v>0</v>
          </cell>
          <cell r="BX1179">
            <v>0</v>
          </cell>
          <cell r="BY1179">
            <v>0</v>
          </cell>
          <cell r="BZ1179">
            <v>0</v>
          </cell>
          <cell r="CA1179">
            <v>0</v>
          </cell>
          <cell r="CB1179">
            <v>0</v>
          </cell>
          <cell r="CC1179">
            <v>0</v>
          </cell>
          <cell r="CD1179">
            <v>0</v>
          </cell>
          <cell r="CE1179">
            <v>0</v>
          </cell>
          <cell r="CF1179">
            <v>0</v>
          </cell>
          <cell r="CG1179">
            <v>0</v>
          </cell>
          <cell r="CH1179">
            <v>0</v>
          </cell>
          <cell r="CI1179">
            <v>0</v>
          </cell>
          <cell r="CJ1179">
            <v>0</v>
          </cell>
          <cell r="CK1179">
            <v>0</v>
          </cell>
          <cell r="CL1179">
            <v>0</v>
          </cell>
          <cell r="CM1179">
            <v>0</v>
          </cell>
          <cell r="CN1179">
            <v>0</v>
          </cell>
          <cell r="CO1179">
            <v>0</v>
          </cell>
          <cell r="CP1179">
            <v>0</v>
          </cell>
          <cell r="CQ1179">
            <v>0</v>
          </cell>
          <cell r="CR1179">
            <v>0</v>
          </cell>
          <cell r="CS1179">
            <v>0</v>
          </cell>
          <cell r="CT1179">
            <v>0</v>
          </cell>
          <cell r="CU1179">
            <v>0</v>
          </cell>
          <cell r="CV1179">
            <v>0</v>
          </cell>
          <cell r="CW1179">
            <v>0</v>
          </cell>
          <cell r="CX1179">
            <v>0</v>
          </cell>
          <cell r="CY1179">
            <v>0</v>
          </cell>
          <cell r="CZ1179">
            <v>0</v>
          </cell>
          <cell r="DA1179">
            <v>0</v>
          </cell>
          <cell r="DB1179">
            <v>0</v>
          </cell>
          <cell r="DC1179">
            <v>0</v>
          </cell>
          <cell r="DD1179">
            <v>0</v>
          </cell>
          <cell r="DE1179">
            <v>0</v>
          </cell>
          <cell r="DF1179">
            <v>0</v>
          </cell>
          <cell r="DG1179">
            <v>0</v>
          </cell>
          <cell r="DH1179">
            <v>0</v>
          </cell>
          <cell r="DI1179">
            <v>0</v>
          </cell>
          <cell r="DJ1179">
            <v>0</v>
          </cell>
          <cell r="DK1179">
            <v>0</v>
          </cell>
          <cell r="DL1179">
            <v>0</v>
          </cell>
          <cell r="DM1179">
            <v>0</v>
          </cell>
          <cell r="DN1179">
            <v>0</v>
          </cell>
          <cell r="DO1179">
            <v>0</v>
          </cell>
          <cell r="DP1179">
            <v>0</v>
          </cell>
          <cell r="DQ1179">
            <v>0</v>
          </cell>
          <cell r="DR1179">
            <v>0</v>
          </cell>
          <cell r="DS1179">
            <v>0</v>
          </cell>
          <cell r="DT1179">
            <v>0</v>
          </cell>
          <cell r="DU1179">
            <v>0</v>
          </cell>
          <cell r="DV1179">
            <v>0</v>
          </cell>
          <cell r="DW1179">
            <v>0</v>
          </cell>
          <cell r="DX1179">
            <v>0</v>
          </cell>
          <cell r="DY1179">
            <v>0</v>
          </cell>
          <cell r="DZ1179">
            <v>0</v>
          </cell>
          <cell r="EA1179">
            <v>0</v>
          </cell>
          <cell r="EB1179">
            <v>0</v>
          </cell>
          <cell r="EC1179">
            <v>0</v>
          </cell>
          <cell r="ED1179">
            <v>0</v>
          </cell>
          <cell r="EE1179">
            <v>0</v>
          </cell>
          <cell r="EF1179">
            <v>0</v>
          </cell>
          <cell r="EG1179">
            <v>0</v>
          </cell>
          <cell r="EH1179">
            <v>0</v>
          </cell>
          <cell r="EI1179">
            <v>0</v>
          </cell>
          <cell r="EJ1179">
            <v>0</v>
          </cell>
          <cell r="EK1179">
            <v>0</v>
          </cell>
          <cell r="EL1179">
            <v>0</v>
          </cell>
          <cell r="EM1179">
            <v>0</v>
          </cell>
          <cell r="EN1179">
            <v>0</v>
          </cell>
        </row>
        <row r="1180">
          <cell r="A1180">
            <v>0</v>
          </cell>
          <cell r="B1180">
            <v>0</v>
          </cell>
          <cell r="C1180">
            <v>0</v>
          </cell>
          <cell r="D1180">
            <v>0</v>
          </cell>
          <cell r="E1180">
            <v>0</v>
          </cell>
          <cell r="F1180">
            <v>0</v>
          </cell>
          <cell r="G1180">
            <v>0</v>
          </cell>
          <cell r="I1180">
            <v>0</v>
          </cell>
          <cell r="J1180">
            <v>0</v>
          </cell>
          <cell r="K1180">
            <v>0</v>
          </cell>
          <cell r="L1180">
            <v>0</v>
          </cell>
          <cell r="M1180">
            <v>0</v>
          </cell>
          <cell r="N1180">
            <v>0</v>
          </cell>
          <cell r="O1180">
            <v>0</v>
          </cell>
          <cell r="P1180">
            <v>0</v>
          </cell>
          <cell r="Q1180">
            <v>0</v>
          </cell>
          <cell r="R1180">
            <v>0</v>
          </cell>
          <cell r="S1180">
            <v>0</v>
          </cell>
          <cell r="T1180">
            <v>0</v>
          </cell>
          <cell r="U1180">
            <v>0</v>
          </cell>
          <cell r="V1180">
            <v>0</v>
          </cell>
          <cell r="W1180">
            <v>0</v>
          </cell>
          <cell r="X1180">
            <v>0</v>
          </cell>
          <cell r="Y1180">
            <v>0</v>
          </cell>
          <cell r="Z1180">
            <v>0</v>
          </cell>
          <cell r="AA1180">
            <v>0</v>
          </cell>
          <cell r="AB1180">
            <v>0</v>
          </cell>
          <cell r="AC1180">
            <v>0</v>
          </cell>
          <cell r="AD1180">
            <v>0</v>
          </cell>
          <cell r="AE1180">
            <v>0</v>
          </cell>
          <cell r="AF1180">
            <v>0</v>
          </cell>
          <cell r="AG1180">
            <v>0</v>
          </cell>
          <cell r="AH1180">
            <v>0</v>
          </cell>
          <cell r="AI1180">
            <v>0</v>
          </cell>
          <cell r="AJ1180">
            <v>0</v>
          </cell>
          <cell r="AK1180">
            <v>0</v>
          </cell>
          <cell r="AL1180">
            <v>0</v>
          </cell>
          <cell r="AM1180">
            <v>0</v>
          </cell>
          <cell r="AN1180">
            <v>0</v>
          </cell>
          <cell r="AO1180">
            <v>0</v>
          </cell>
          <cell r="AP1180">
            <v>0</v>
          </cell>
          <cell r="AQ1180">
            <v>0</v>
          </cell>
          <cell r="AR1180">
            <v>0</v>
          </cell>
          <cell r="AS1180">
            <v>0</v>
          </cell>
          <cell r="AT1180">
            <v>0</v>
          </cell>
          <cell r="AU1180">
            <v>0</v>
          </cell>
          <cell r="AV1180">
            <v>0</v>
          </cell>
          <cell r="AW1180">
            <v>0</v>
          </cell>
          <cell r="AX1180">
            <v>0</v>
          </cell>
          <cell r="AY1180">
            <v>0</v>
          </cell>
          <cell r="AZ1180">
            <v>0</v>
          </cell>
          <cell r="BA1180">
            <v>0</v>
          </cell>
          <cell r="BB1180">
            <v>0</v>
          </cell>
          <cell r="BC1180">
            <v>0</v>
          </cell>
          <cell r="BD1180">
            <v>0</v>
          </cell>
          <cell r="BE1180">
            <v>0</v>
          </cell>
          <cell r="BF1180">
            <v>0</v>
          </cell>
          <cell r="BG1180">
            <v>0</v>
          </cell>
          <cell r="BH1180">
            <v>0</v>
          </cell>
          <cell r="BI1180">
            <v>0</v>
          </cell>
          <cell r="BJ1180">
            <v>0</v>
          </cell>
          <cell r="BK1180">
            <v>0</v>
          </cell>
          <cell r="BL1180">
            <v>0</v>
          </cell>
          <cell r="BM1180">
            <v>0</v>
          </cell>
          <cell r="BN1180">
            <v>0</v>
          </cell>
          <cell r="BO1180">
            <v>0</v>
          </cell>
          <cell r="BP1180">
            <v>0</v>
          </cell>
          <cell r="BQ1180">
            <v>0</v>
          </cell>
          <cell r="BR1180">
            <v>0</v>
          </cell>
          <cell r="BS1180">
            <v>0</v>
          </cell>
          <cell r="BT1180">
            <v>0</v>
          </cell>
          <cell r="BU1180">
            <v>0</v>
          </cell>
          <cell r="BV1180">
            <v>0</v>
          </cell>
          <cell r="BW1180">
            <v>0</v>
          </cell>
          <cell r="BX1180">
            <v>0</v>
          </cell>
          <cell r="BY1180">
            <v>0</v>
          </cell>
          <cell r="BZ1180">
            <v>0</v>
          </cell>
          <cell r="CA1180">
            <v>0</v>
          </cell>
          <cell r="CB1180">
            <v>0</v>
          </cell>
          <cell r="CC1180">
            <v>0</v>
          </cell>
          <cell r="CD1180">
            <v>0</v>
          </cell>
          <cell r="CE1180">
            <v>0</v>
          </cell>
          <cell r="CF1180">
            <v>0</v>
          </cell>
          <cell r="CG1180">
            <v>0</v>
          </cell>
          <cell r="CH1180">
            <v>0</v>
          </cell>
          <cell r="CI1180">
            <v>0</v>
          </cell>
          <cell r="CJ1180">
            <v>0</v>
          </cell>
          <cell r="CK1180">
            <v>0</v>
          </cell>
          <cell r="CL1180">
            <v>0</v>
          </cell>
          <cell r="CM1180">
            <v>0</v>
          </cell>
          <cell r="CN1180">
            <v>0</v>
          </cell>
          <cell r="CO1180">
            <v>0</v>
          </cell>
          <cell r="CP1180">
            <v>0</v>
          </cell>
          <cell r="CQ1180">
            <v>0</v>
          </cell>
          <cell r="CR1180">
            <v>0</v>
          </cell>
          <cell r="CS1180">
            <v>0</v>
          </cell>
          <cell r="CT1180">
            <v>0</v>
          </cell>
          <cell r="CU1180">
            <v>0</v>
          </cell>
          <cell r="CV1180">
            <v>0</v>
          </cell>
          <cell r="CW1180">
            <v>0</v>
          </cell>
          <cell r="CX1180">
            <v>0</v>
          </cell>
          <cell r="CY1180">
            <v>0</v>
          </cell>
          <cell r="CZ1180">
            <v>0</v>
          </cell>
          <cell r="DA1180">
            <v>0</v>
          </cell>
          <cell r="DB1180">
            <v>0</v>
          </cell>
          <cell r="DC1180">
            <v>0</v>
          </cell>
          <cell r="DD1180">
            <v>0</v>
          </cell>
          <cell r="DE1180">
            <v>0</v>
          </cell>
          <cell r="DF1180">
            <v>0</v>
          </cell>
          <cell r="DG1180">
            <v>0</v>
          </cell>
          <cell r="DH1180">
            <v>0</v>
          </cell>
          <cell r="DI1180">
            <v>0</v>
          </cell>
          <cell r="DJ1180">
            <v>0</v>
          </cell>
          <cell r="DK1180">
            <v>0</v>
          </cell>
          <cell r="DL1180">
            <v>0</v>
          </cell>
          <cell r="DM1180">
            <v>0</v>
          </cell>
          <cell r="DN1180">
            <v>0</v>
          </cell>
          <cell r="DO1180">
            <v>0</v>
          </cell>
          <cell r="DP1180">
            <v>0</v>
          </cell>
          <cell r="DQ1180">
            <v>0</v>
          </cell>
          <cell r="DR1180">
            <v>0</v>
          </cell>
          <cell r="DS1180">
            <v>0</v>
          </cell>
          <cell r="DT1180">
            <v>0</v>
          </cell>
          <cell r="DU1180">
            <v>0</v>
          </cell>
          <cell r="DV1180">
            <v>0</v>
          </cell>
          <cell r="DW1180">
            <v>0</v>
          </cell>
          <cell r="DX1180">
            <v>0</v>
          </cell>
          <cell r="DY1180">
            <v>0</v>
          </cell>
          <cell r="DZ1180">
            <v>0</v>
          </cell>
          <cell r="EA1180">
            <v>0</v>
          </cell>
          <cell r="EB1180">
            <v>0</v>
          </cell>
          <cell r="EC1180">
            <v>0</v>
          </cell>
          <cell r="ED1180">
            <v>0</v>
          </cell>
          <cell r="EE1180">
            <v>0</v>
          </cell>
          <cell r="EF1180">
            <v>0</v>
          </cell>
          <cell r="EG1180">
            <v>0</v>
          </cell>
          <cell r="EH1180">
            <v>0</v>
          </cell>
          <cell r="EI1180">
            <v>0</v>
          </cell>
          <cell r="EJ1180">
            <v>0</v>
          </cell>
          <cell r="EK1180">
            <v>0</v>
          </cell>
          <cell r="EL1180">
            <v>0</v>
          </cell>
          <cell r="EM1180">
            <v>0</v>
          </cell>
          <cell r="EN1180">
            <v>0</v>
          </cell>
        </row>
        <row r="1181">
          <cell r="A1181">
            <v>0</v>
          </cell>
          <cell r="B1181">
            <v>0</v>
          </cell>
          <cell r="C1181">
            <v>0</v>
          </cell>
          <cell r="D1181">
            <v>0</v>
          </cell>
          <cell r="E1181">
            <v>0</v>
          </cell>
          <cell r="F1181">
            <v>0</v>
          </cell>
          <cell r="G1181">
            <v>0</v>
          </cell>
          <cell r="I1181">
            <v>0</v>
          </cell>
          <cell r="J1181">
            <v>0</v>
          </cell>
          <cell r="K1181">
            <v>0</v>
          </cell>
          <cell r="L1181">
            <v>0</v>
          </cell>
          <cell r="M1181">
            <v>0</v>
          </cell>
          <cell r="N1181">
            <v>0</v>
          </cell>
          <cell r="O1181">
            <v>0</v>
          </cell>
          <cell r="P1181">
            <v>0</v>
          </cell>
          <cell r="Q1181">
            <v>0</v>
          </cell>
          <cell r="R1181">
            <v>0</v>
          </cell>
          <cell r="S1181">
            <v>0</v>
          </cell>
          <cell r="T1181">
            <v>0</v>
          </cell>
          <cell r="U1181">
            <v>0</v>
          </cell>
          <cell r="V1181">
            <v>0</v>
          </cell>
          <cell r="W1181">
            <v>0</v>
          </cell>
          <cell r="X1181">
            <v>0</v>
          </cell>
          <cell r="Y1181">
            <v>0</v>
          </cell>
          <cell r="Z1181">
            <v>0</v>
          </cell>
          <cell r="AA1181">
            <v>0</v>
          </cell>
          <cell r="AB1181">
            <v>0</v>
          </cell>
          <cell r="AC1181">
            <v>0</v>
          </cell>
          <cell r="AD1181">
            <v>0</v>
          </cell>
          <cell r="AE1181">
            <v>0</v>
          </cell>
          <cell r="AF1181">
            <v>0</v>
          </cell>
          <cell r="AG1181">
            <v>0</v>
          </cell>
          <cell r="AH1181">
            <v>0</v>
          </cell>
          <cell r="AI1181">
            <v>0</v>
          </cell>
          <cell r="AJ1181">
            <v>0</v>
          </cell>
          <cell r="AK1181">
            <v>0</v>
          </cell>
          <cell r="AL1181">
            <v>0</v>
          </cell>
          <cell r="AM1181">
            <v>0</v>
          </cell>
          <cell r="AN1181">
            <v>0</v>
          </cell>
          <cell r="AO1181">
            <v>0</v>
          </cell>
          <cell r="AP1181">
            <v>0</v>
          </cell>
          <cell r="AQ1181">
            <v>0</v>
          </cell>
          <cell r="AR1181">
            <v>0</v>
          </cell>
          <cell r="AS1181">
            <v>0</v>
          </cell>
          <cell r="AT1181">
            <v>0</v>
          </cell>
          <cell r="AU1181">
            <v>0</v>
          </cell>
          <cell r="AV1181">
            <v>0</v>
          </cell>
          <cell r="AW1181">
            <v>0</v>
          </cell>
          <cell r="AX1181">
            <v>0</v>
          </cell>
          <cell r="AY1181">
            <v>0</v>
          </cell>
          <cell r="AZ1181">
            <v>0</v>
          </cell>
          <cell r="BA1181">
            <v>0</v>
          </cell>
          <cell r="BB1181">
            <v>0</v>
          </cell>
          <cell r="BC1181">
            <v>0</v>
          </cell>
          <cell r="BD1181">
            <v>0</v>
          </cell>
          <cell r="BE1181">
            <v>0</v>
          </cell>
          <cell r="BF1181">
            <v>0</v>
          </cell>
          <cell r="BG1181">
            <v>0</v>
          </cell>
          <cell r="BH1181">
            <v>0</v>
          </cell>
          <cell r="BI1181">
            <v>0</v>
          </cell>
          <cell r="BJ1181">
            <v>0</v>
          </cell>
          <cell r="BK1181">
            <v>0</v>
          </cell>
          <cell r="BL1181">
            <v>0</v>
          </cell>
          <cell r="BM1181">
            <v>0</v>
          </cell>
          <cell r="BN1181">
            <v>0</v>
          </cell>
          <cell r="BO1181">
            <v>0</v>
          </cell>
          <cell r="BP1181">
            <v>0</v>
          </cell>
          <cell r="BQ1181">
            <v>0</v>
          </cell>
          <cell r="BR1181">
            <v>0</v>
          </cell>
          <cell r="BS1181">
            <v>0</v>
          </cell>
          <cell r="BT1181">
            <v>0</v>
          </cell>
          <cell r="BU1181">
            <v>0</v>
          </cell>
          <cell r="BV1181">
            <v>0</v>
          </cell>
          <cell r="BW1181">
            <v>0</v>
          </cell>
          <cell r="BX1181">
            <v>0</v>
          </cell>
          <cell r="BY1181">
            <v>0</v>
          </cell>
          <cell r="BZ1181">
            <v>0</v>
          </cell>
          <cell r="CA1181">
            <v>0</v>
          </cell>
          <cell r="CB1181">
            <v>0</v>
          </cell>
          <cell r="CC1181">
            <v>0</v>
          </cell>
          <cell r="CD1181">
            <v>0</v>
          </cell>
          <cell r="CE1181">
            <v>0</v>
          </cell>
          <cell r="CF1181">
            <v>0</v>
          </cell>
          <cell r="CG1181">
            <v>0</v>
          </cell>
          <cell r="CH1181">
            <v>0</v>
          </cell>
          <cell r="CI1181">
            <v>0</v>
          </cell>
          <cell r="CJ1181">
            <v>0</v>
          </cell>
          <cell r="CK1181">
            <v>0</v>
          </cell>
          <cell r="CL1181">
            <v>0</v>
          </cell>
          <cell r="CM1181">
            <v>0</v>
          </cell>
          <cell r="CN1181">
            <v>0</v>
          </cell>
          <cell r="CO1181">
            <v>0</v>
          </cell>
          <cell r="CP1181">
            <v>0</v>
          </cell>
          <cell r="CQ1181">
            <v>0</v>
          </cell>
          <cell r="CR1181">
            <v>0</v>
          </cell>
          <cell r="CS1181">
            <v>0</v>
          </cell>
          <cell r="CT1181">
            <v>0</v>
          </cell>
          <cell r="CU1181">
            <v>0</v>
          </cell>
          <cell r="CV1181">
            <v>0</v>
          </cell>
          <cell r="CW1181">
            <v>0</v>
          </cell>
          <cell r="CX1181">
            <v>0</v>
          </cell>
          <cell r="CY1181">
            <v>0</v>
          </cell>
          <cell r="CZ1181">
            <v>0</v>
          </cell>
          <cell r="DA1181">
            <v>0</v>
          </cell>
          <cell r="DB1181">
            <v>0</v>
          </cell>
          <cell r="DC1181">
            <v>0</v>
          </cell>
          <cell r="DD1181">
            <v>0</v>
          </cell>
          <cell r="DE1181">
            <v>0</v>
          </cell>
          <cell r="DF1181">
            <v>0</v>
          </cell>
          <cell r="DG1181">
            <v>0</v>
          </cell>
          <cell r="DH1181">
            <v>0</v>
          </cell>
          <cell r="DI1181">
            <v>0</v>
          </cell>
          <cell r="DJ1181">
            <v>0</v>
          </cell>
          <cell r="DK1181">
            <v>0</v>
          </cell>
          <cell r="DL1181">
            <v>0</v>
          </cell>
          <cell r="DM1181">
            <v>0</v>
          </cell>
          <cell r="DN1181">
            <v>0</v>
          </cell>
          <cell r="DO1181">
            <v>0</v>
          </cell>
          <cell r="DP1181">
            <v>0</v>
          </cell>
          <cell r="DQ1181">
            <v>0</v>
          </cell>
          <cell r="DR1181">
            <v>0</v>
          </cell>
          <cell r="DS1181">
            <v>0</v>
          </cell>
          <cell r="DT1181">
            <v>0</v>
          </cell>
          <cell r="DU1181">
            <v>0</v>
          </cell>
          <cell r="DV1181">
            <v>0</v>
          </cell>
          <cell r="DW1181">
            <v>0</v>
          </cell>
          <cell r="DX1181">
            <v>0</v>
          </cell>
          <cell r="DY1181">
            <v>0</v>
          </cell>
          <cell r="DZ1181">
            <v>0</v>
          </cell>
          <cell r="EA1181">
            <v>0</v>
          </cell>
          <cell r="EB1181">
            <v>0</v>
          </cell>
          <cell r="EC1181">
            <v>0</v>
          </cell>
          <cell r="ED1181">
            <v>0</v>
          </cell>
          <cell r="EE1181">
            <v>0</v>
          </cell>
          <cell r="EF1181">
            <v>0</v>
          </cell>
          <cell r="EG1181">
            <v>0</v>
          </cell>
          <cell r="EH1181">
            <v>0</v>
          </cell>
          <cell r="EI1181">
            <v>0</v>
          </cell>
          <cell r="EJ1181">
            <v>0</v>
          </cell>
          <cell r="EK1181">
            <v>0</v>
          </cell>
          <cell r="EL1181">
            <v>0</v>
          </cell>
          <cell r="EM1181">
            <v>0</v>
          </cell>
          <cell r="EN1181">
            <v>0</v>
          </cell>
        </row>
        <row r="1182">
          <cell r="A1182">
            <v>0</v>
          </cell>
          <cell r="B1182">
            <v>0</v>
          </cell>
          <cell r="C1182">
            <v>0</v>
          </cell>
          <cell r="D1182">
            <v>0</v>
          </cell>
          <cell r="E1182">
            <v>0</v>
          </cell>
          <cell r="F1182">
            <v>0</v>
          </cell>
          <cell r="G1182">
            <v>0</v>
          </cell>
          <cell r="I1182">
            <v>0</v>
          </cell>
          <cell r="J1182">
            <v>0</v>
          </cell>
          <cell r="K1182">
            <v>0</v>
          </cell>
          <cell r="L1182">
            <v>0</v>
          </cell>
          <cell r="M1182">
            <v>0</v>
          </cell>
          <cell r="N1182">
            <v>0</v>
          </cell>
          <cell r="O1182">
            <v>0</v>
          </cell>
          <cell r="P1182">
            <v>0</v>
          </cell>
          <cell r="Q1182">
            <v>0</v>
          </cell>
          <cell r="R1182">
            <v>0</v>
          </cell>
          <cell r="S1182">
            <v>0</v>
          </cell>
          <cell r="T1182">
            <v>0</v>
          </cell>
          <cell r="U1182">
            <v>0</v>
          </cell>
          <cell r="V1182">
            <v>0</v>
          </cell>
          <cell r="W1182">
            <v>0</v>
          </cell>
          <cell r="X1182">
            <v>0</v>
          </cell>
          <cell r="Y1182">
            <v>0</v>
          </cell>
          <cell r="Z1182">
            <v>0</v>
          </cell>
          <cell r="AA1182">
            <v>0</v>
          </cell>
          <cell r="AB1182">
            <v>0</v>
          </cell>
          <cell r="AC1182">
            <v>0</v>
          </cell>
          <cell r="AD1182">
            <v>0</v>
          </cell>
          <cell r="AE1182">
            <v>0</v>
          </cell>
          <cell r="AF1182">
            <v>0</v>
          </cell>
          <cell r="AG1182">
            <v>0</v>
          </cell>
          <cell r="AH1182">
            <v>0</v>
          </cell>
          <cell r="AI1182">
            <v>0</v>
          </cell>
          <cell r="AJ1182">
            <v>0</v>
          </cell>
          <cell r="AK1182">
            <v>0</v>
          </cell>
          <cell r="AL1182">
            <v>0</v>
          </cell>
          <cell r="AM1182">
            <v>0</v>
          </cell>
          <cell r="AN1182">
            <v>0</v>
          </cell>
          <cell r="AO1182">
            <v>0</v>
          </cell>
          <cell r="AP1182">
            <v>0</v>
          </cell>
          <cell r="AQ1182">
            <v>0</v>
          </cell>
          <cell r="AR1182">
            <v>0</v>
          </cell>
          <cell r="AS1182">
            <v>0</v>
          </cell>
          <cell r="AT1182">
            <v>0</v>
          </cell>
          <cell r="AU1182">
            <v>0</v>
          </cell>
          <cell r="AV1182">
            <v>0</v>
          </cell>
          <cell r="AW1182">
            <v>0</v>
          </cell>
          <cell r="AX1182">
            <v>0</v>
          </cell>
          <cell r="AY1182">
            <v>0</v>
          </cell>
          <cell r="AZ1182">
            <v>0</v>
          </cell>
          <cell r="BA1182">
            <v>0</v>
          </cell>
          <cell r="BB1182">
            <v>0</v>
          </cell>
          <cell r="BC1182">
            <v>0</v>
          </cell>
          <cell r="BD1182">
            <v>0</v>
          </cell>
          <cell r="BE1182">
            <v>0</v>
          </cell>
          <cell r="BF1182">
            <v>0</v>
          </cell>
          <cell r="BG1182">
            <v>0</v>
          </cell>
          <cell r="BH1182">
            <v>0</v>
          </cell>
          <cell r="BI1182">
            <v>0</v>
          </cell>
          <cell r="BJ1182">
            <v>0</v>
          </cell>
          <cell r="BK1182">
            <v>0</v>
          </cell>
          <cell r="BL1182">
            <v>0</v>
          </cell>
          <cell r="BM1182">
            <v>0</v>
          </cell>
          <cell r="BN1182">
            <v>0</v>
          </cell>
          <cell r="BO1182">
            <v>0</v>
          </cell>
          <cell r="BP1182">
            <v>0</v>
          </cell>
          <cell r="BQ1182">
            <v>0</v>
          </cell>
          <cell r="BR1182">
            <v>0</v>
          </cell>
          <cell r="BS1182">
            <v>0</v>
          </cell>
          <cell r="BT1182">
            <v>0</v>
          </cell>
          <cell r="BU1182">
            <v>0</v>
          </cell>
          <cell r="BV1182">
            <v>0</v>
          </cell>
          <cell r="BW1182">
            <v>0</v>
          </cell>
          <cell r="BX1182">
            <v>0</v>
          </cell>
          <cell r="BY1182">
            <v>0</v>
          </cell>
          <cell r="BZ1182">
            <v>0</v>
          </cell>
          <cell r="CA1182">
            <v>0</v>
          </cell>
          <cell r="CB1182">
            <v>0</v>
          </cell>
          <cell r="CC1182">
            <v>0</v>
          </cell>
          <cell r="CD1182">
            <v>0</v>
          </cell>
          <cell r="CE1182">
            <v>0</v>
          </cell>
          <cell r="CF1182">
            <v>0</v>
          </cell>
          <cell r="CG1182">
            <v>0</v>
          </cell>
          <cell r="CH1182">
            <v>0</v>
          </cell>
          <cell r="CI1182">
            <v>0</v>
          </cell>
          <cell r="CJ1182">
            <v>0</v>
          </cell>
          <cell r="CK1182">
            <v>0</v>
          </cell>
          <cell r="CL1182">
            <v>0</v>
          </cell>
          <cell r="CM1182">
            <v>0</v>
          </cell>
          <cell r="CN1182">
            <v>0</v>
          </cell>
          <cell r="CO1182">
            <v>0</v>
          </cell>
          <cell r="CP1182">
            <v>0</v>
          </cell>
          <cell r="CQ1182">
            <v>0</v>
          </cell>
          <cell r="CR1182">
            <v>0</v>
          </cell>
          <cell r="CS1182">
            <v>0</v>
          </cell>
          <cell r="CT1182">
            <v>0</v>
          </cell>
          <cell r="CU1182">
            <v>0</v>
          </cell>
          <cell r="CV1182">
            <v>0</v>
          </cell>
          <cell r="CW1182">
            <v>0</v>
          </cell>
          <cell r="CX1182">
            <v>0</v>
          </cell>
          <cell r="CY1182">
            <v>0</v>
          </cell>
          <cell r="CZ1182">
            <v>0</v>
          </cell>
          <cell r="DA1182">
            <v>0</v>
          </cell>
          <cell r="DB1182">
            <v>0</v>
          </cell>
          <cell r="DC1182">
            <v>0</v>
          </cell>
          <cell r="DD1182">
            <v>0</v>
          </cell>
          <cell r="DE1182">
            <v>0</v>
          </cell>
          <cell r="DF1182">
            <v>0</v>
          </cell>
          <cell r="DG1182">
            <v>0</v>
          </cell>
          <cell r="DH1182">
            <v>0</v>
          </cell>
          <cell r="DI1182">
            <v>0</v>
          </cell>
          <cell r="DJ1182">
            <v>0</v>
          </cell>
          <cell r="DK1182">
            <v>0</v>
          </cell>
          <cell r="DL1182">
            <v>0</v>
          </cell>
          <cell r="DM1182">
            <v>0</v>
          </cell>
          <cell r="DN1182">
            <v>0</v>
          </cell>
          <cell r="DO1182">
            <v>0</v>
          </cell>
          <cell r="DP1182">
            <v>0</v>
          </cell>
          <cell r="DQ1182">
            <v>0</v>
          </cell>
          <cell r="DR1182">
            <v>0</v>
          </cell>
          <cell r="DS1182">
            <v>0</v>
          </cell>
          <cell r="DT1182">
            <v>0</v>
          </cell>
          <cell r="DU1182">
            <v>0</v>
          </cell>
          <cell r="DV1182">
            <v>0</v>
          </cell>
          <cell r="DW1182">
            <v>0</v>
          </cell>
          <cell r="DX1182">
            <v>0</v>
          </cell>
          <cell r="DY1182">
            <v>0</v>
          </cell>
          <cell r="DZ1182">
            <v>0</v>
          </cell>
          <cell r="EA1182">
            <v>0</v>
          </cell>
          <cell r="EB1182">
            <v>0</v>
          </cell>
          <cell r="EC1182">
            <v>0</v>
          </cell>
          <cell r="ED1182">
            <v>0</v>
          </cell>
          <cell r="EE1182">
            <v>0</v>
          </cell>
          <cell r="EF1182">
            <v>0</v>
          </cell>
          <cell r="EG1182">
            <v>0</v>
          </cell>
          <cell r="EH1182">
            <v>0</v>
          </cell>
          <cell r="EI1182">
            <v>0</v>
          </cell>
          <cell r="EJ1182">
            <v>0</v>
          </cell>
          <cell r="EK1182">
            <v>0</v>
          </cell>
          <cell r="EL1182">
            <v>0</v>
          </cell>
          <cell r="EM1182">
            <v>0</v>
          </cell>
          <cell r="EN1182">
            <v>0</v>
          </cell>
        </row>
        <row r="1183">
          <cell r="A1183">
            <v>0</v>
          </cell>
          <cell r="B1183">
            <v>0</v>
          </cell>
          <cell r="C1183">
            <v>0</v>
          </cell>
          <cell r="D1183">
            <v>0</v>
          </cell>
          <cell r="E1183">
            <v>0</v>
          </cell>
          <cell r="F1183">
            <v>0</v>
          </cell>
          <cell r="G1183">
            <v>0</v>
          </cell>
          <cell r="I1183">
            <v>0</v>
          </cell>
          <cell r="J1183">
            <v>0</v>
          </cell>
          <cell r="K1183">
            <v>0</v>
          </cell>
          <cell r="L1183">
            <v>0</v>
          </cell>
          <cell r="M1183">
            <v>0</v>
          </cell>
          <cell r="N1183">
            <v>0</v>
          </cell>
          <cell r="O1183">
            <v>0</v>
          </cell>
          <cell r="P1183">
            <v>0</v>
          </cell>
          <cell r="Q1183">
            <v>0</v>
          </cell>
          <cell r="R1183">
            <v>0</v>
          </cell>
          <cell r="S1183">
            <v>0</v>
          </cell>
          <cell r="T1183">
            <v>0</v>
          </cell>
          <cell r="U1183">
            <v>0</v>
          </cell>
          <cell r="V1183">
            <v>0</v>
          </cell>
          <cell r="W1183">
            <v>0</v>
          </cell>
          <cell r="X1183">
            <v>0</v>
          </cell>
          <cell r="Y1183">
            <v>0</v>
          </cell>
          <cell r="Z1183">
            <v>0</v>
          </cell>
          <cell r="AA1183">
            <v>0</v>
          </cell>
          <cell r="AB1183">
            <v>0</v>
          </cell>
          <cell r="AC1183">
            <v>0</v>
          </cell>
          <cell r="AD1183">
            <v>0</v>
          </cell>
          <cell r="AE1183">
            <v>0</v>
          </cell>
          <cell r="AF1183">
            <v>0</v>
          </cell>
          <cell r="AG1183">
            <v>0</v>
          </cell>
          <cell r="AH1183">
            <v>0</v>
          </cell>
          <cell r="AI1183">
            <v>0</v>
          </cell>
          <cell r="AJ1183">
            <v>0</v>
          </cell>
          <cell r="AK1183">
            <v>0</v>
          </cell>
          <cell r="AL1183">
            <v>0</v>
          </cell>
          <cell r="AM1183">
            <v>0</v>
          </cell>
          <cell r="AN1183">
            <v>0</v>
          </cell>
          <cell r="AO1183">
            <v>0</v>
          </cell>
          <cell r="AP1183">
            <v>0</v>
          </cell>
          <cell r="AQ1183">
            <v>0</v>
          </cell>
          <cell r="AR1183">
            <v>0</v>
          </cell>
          <cell r="AS1183">
            <v>0</v>
          </cell>
          <cell r="AT1183">
            <v>0</v>
          </cell>
          <cell r="AU1183">
            <v>0</v>
          </cell>
          <cell r="AV1183">
            <v>0</v>
          </cell>
          <cell r="AW1183">
            <v>0</v>
          </cell>
          <cell r="AX1183">
            <v>0</v>
          </cell>
          <cell r="AY1183">
            <v>0</v>
          </cell>
          <cell r="AZ1183">
            <v>0</v>
          </cell>
          <cell r="BA1183">
            <v>0</v>
          </cell>
          <cell r="BB1183">
            <v>0</v>
          </cell>
          <cell r="BC1183">
            <v>0</v>
          </cell>
          <cell r="BD1183">
            <v>0</v>
          </cell>
          <cell r="BE1183">
            <v>0</v>
          </cell>
          <cell r="BF1183">
            <v>0</v>
          </cell>
          <cell r="BG1183">
            <v>0</v>
          </cell>
          <cell r="BH1183">
            <v>0</v>
          </cell>
          <cell r="BI1183">
            <v>0</v>
          </cell>
          <cell r="BJ1183">
            <v>0</v>
          </cell>
          <cell r="BK1183">
            <v>0</v>
          </cell>
          <cell r="BL1183">
            <v>0</v>
          </cell>
          <cell r="BM1183">
            <v>0</v>
          </cell>
          <cell r="BN1183">
            <v>0</v>
          </cell>
          <cell r="BO1183">
            <v>0</v>
          </cell>
          <cell r="BP1183">
            <v>0</v>
          </cell>
          <cell r="BQ1183">
            <v>0</v>
          </cell>
          <cell r="BR1183">
            <v>0</v>
          </cell>
          <cell r="BS1183">
            <v>0</v>
          </cell>
          <cell r="BT1183">
            <v>0</v>
          </cell>
          <cell r="BU1183">
            <v>0</v>
          </cell>
          <cell r="BV1183">
            <v>0</v>
          </cell>
          <cell r="BW1183">
            <v>0</v>
          </cell>
          <cell r="BX1183">
            <v>0</v>
          </cell>
          <cell r="BY1183">
            <v>0</v>
          </cell>
          <cell r="BZ1183">
            <v>0</v>
          </cell>
          <cell r="CA1183">
            <v>0</v>
          </cell>
          <cell r="CB1183">
            <v>0</v>
          </cell>
          <cell r="CC1183">
            <v>0</v>
          </cell>
          <cell r="CD1183">
            <v>0</v>
          </cell>
          <cell r="CE1183">
            <v>0</v>
          </cell>
          <cell r="CF1183">
            <v>0</v>
          </cell>
          <cell r="CG1183">
            <v>0</v>
          </cell>
          <cell r="CH1183">
            <v>0</v>
          </cell>
          <cell r="CI1183">
            <v>0</v>
          </cell>
          <cell r="CJ1183">
            <v>0</v>
          </cell>
          <cell r="CK1183">
            <v>0</v>
          </cell>
          <cell r="CL1183">
            <v>0</v>
          </cell>
          <cell r="CM1183">
            <v>0</v>
          </cell>
          <cell r="CN1183">
            <v>0</v>
          </cell>
          <cell r="CO1183">
            <v>0</v>
          </cell>
          <cell r="CP1183">
            <v>0</v>
          </cell>
          <cell r="CQ1183">
            <v>0</v>
          </cell>
          <cell r="CR1183">
            <v>0</v>
          </cell>
          <cell r="CS1183">
            <v>0</v>
          </cell>
          <cell r="CT1183">
            <v>0</v>
          </cell>
          <cell r="CU1183">
            <v>0</v>
          </cell>
          <cell r="CV1183">
            <v>0</v>
          </cell>
          <cell r="CW1183">
            <v>0</v>
          </cell>
          <cell r="CX1183">
            <v>0</v>
          </cell>
          <cell r="CY1183">
            <v>0</v>
          </cell>
          <cell r="CZ1183">
            <v>0</v>
          </cell>
          <cell r="DA1183">
            <v>0</v>
          </cell>
          <cell r="DB1183">
            <v>0</v>
          </cell>
          <cell r="DC1183">
            <v>0</v>
          </cell>
          <cell r="DD1183">
            <v>0</v>
          </cell>
          <cell r="DE1183">
            <v>0</v>
          </cell>
          <cell r="DF1183">
            <v>0</v>
          </cell>
          <cell r="DG1183">
            <v>0</v>
          </cell>
          <cell r="DH1183">
            <v>0</v>
          </cell>
          <cell r="DI1183">
            <v>0</v>
          </cell>
          <cell r="DJ1183">
            <v>0</v>
          </cell>
          <cell r="DK1183">
            <v>0</v>
          </cell>
          <cell r="DL1183">
            <v>0</v>
          </cell>
          <cell r="DM1183">
            <v>0</v>
          </cell>
          <cell r="DN1183">
            <v>0</v>
          </cell>
          <cell r="DO1183">
            <v>0</v>
          </cell>
          <cell r="DP1183">
            <v>0</v>
          </cell>
          <cell r="DQ1183">
            <v>0</v>
          </cell>
          <cell r="DR1183">
            <v>0</v>
          </cell>
          <cell r="DS1183">
            <v>0</v>
          </cell>
          <cell r="DT1183">
            <v>0</v>
          </cell>
          <cell r="DU1183">
            <v>0</v>
          </cell>
          <cell r="DV1183">
            <v>0</v>
          </cell>
          <cell r="DW1183">
            <v>0</v>
          </cell>
          <cell r="DX1183">
            <v>0</v>
          </cell>
          <cell r="DY1183">
            <v>0</v>
          </cell>
          <cell r="DZ1183">
            <v>0</v>
          </cell>
          <cell r="EA1183">
            <v>0</v>
          </cell>
          <cell r="EB1183">
            <v>0</v>
          </cell>
          <cell r="EC1183">
            <v>0</v>
          </cell>
          <cell r="ED1183">
            <v>0</v>
          </cell>
          <cell r="EE1183">
            <v>0</v>
          </cell>
          <cell r="EF1183">
            <v>0</v>
          </cell>
          <cell r="EG1183">
            <v>0</v>
          </cell>
          <cell r="EH1183">
            <v>0</v>
          </cell>
          <cell r="EI1183">
            <v>0</v>
          </cell>
          <cell r="EJ1183">
            <v>0</v>
          </cell>
          <cell r="EK1183">
            <v>0</v>
          </cell>
          <cell r="EL1183">
            <v>0</v>
          </cell>
          <cell r="EM1183">
            <v>0</v>
          </cell>
          <cell r="EN1183">
            <v>0</v>
          </cell>
        </row>
        <row r="1184">
          <cell r="A1184">
            <v>0</v>
          </cell>
          <cell r="B1184">
            <v>0</v>
          </cell>
          <cell r="C1184">
            <v>0</v>
          </cell>
          <cell r="D1184">
            <v>0</v>
          </cell>
          <cell r="E1184">
            <v>0</v>
          </cell>
          <cell r="F1184">
            <v>0</v>
          </cell>
          <cell r="G1184">
            <v>0</v>
          </cell>
          <cell r="I1184">
            <v>0</v>
          </cell>
          <cell r="J1184">
            <v>0</v>
          </cell>
          <cell r="K1184">
            <v>0</v>
          </cell>
          <cell r="L1184">
            <v>0</v>
          </cell>
          <cell r="M1184">
            <v>0</v>
          </cell>
          <cell r="N1184">
            <v>0</v>
          </cell>
          <cell r="O1184">
            <v>0</v>
          </cell>
          <cell r="P1184">
            <v>0</v>
          </cell>
          <cell r="Q1184">
            <v>0</v>
          </cell>
          <cell r="R1184">
            <v>0</v>
          </cell>
          <cell r="S1184">
            <v>0</v>
          </cell>
          <cell r="T1184">
            <v>0</v>
          </cell>
          <cell r="U1184">
            <v>0</v>
          </cell>
          <cell r="V1184">
            <v>0</v>
          </cell>
          <cell r="W1184">
            <v>0</v>
          </cell>
          <cell r="X1184">
            <v>0</v>
          </cell>
          <cell r="Y1184">
            <v>0</v>
          </cell>
          <cell r="Z1184">
            <v>0</v>
          </cell>
          <cell r="AA1184">
            <v>0</v>
          </cell>
          <cell r="AB1184">
            <v>0</v>
          </cell>
          <cell r="AC1184">
            <v>0</v>
          </cell>
          <cell r="AD1184">
            <v>0</v>
          </cell>
          <cell r="AE1184">
            <v>0</v>
          </cell>
          <cell r="AF1184">
            <v>0</v>
          </cell>
          <cell r="AG1184">
            <v>0</v>
          </cell>
          <cell r="AH1184">
            <v>0</v>
          </cell>
          <cell r="AI1184">
            <v>0</v>
          </cell>
          <cell r="AJ1184">
            <v>0</v>
          </cell>
          <cell r="AK1184">
            <v>0</v>
          </cell>
          <cell r="AL1184">
            <v>0</v>
          </cell>
          <cell r="AM1184">
            <v>0</v>
          </cell>
          <cell r="AN1184">
            <v>0</v>
          </cell>
          <cell r="AO1184">
            <v>0</v>
          </cell>
          <cell r="AP1184">
            <v>0</v>
          </cell>
          <cell r="AQ1184">
            <v>0</v>
          </cell>
          <cell r="AR1184">
            <v>0</v>
          </cell>
          <cell r="AS1184">
            <v>0</v>
          </cell>
          <cell r="AT1184">
            <v>0</v>
          </cell>
          <cell r="AU1184">
            <v>0</v>
          </cell>
          <cell r="AV1184">
            <v>0</v>
          </cell>
          <cell r="AW1184">
            <v>0</v>
          </cell>
          <cell r="AX1184">
            <v>0</v>
          </cell>
          <cell r="AY1184">
            <v>0</v>
          </cell>
          <cell r="AZ1184">
            <v>0</v>
          </cell>
          <cell r="BA1184">
            <v>0</v>
          </cell>
          <cell r="BB1184">
            <v>0</v>
          </cell>
          <cell r="BC1184">
            <v>0</v>
          </cell>
          <cell r="BD1184">
            <v>0</v>
          </cell>
          <cell r="BE1184">
            <v>0</v>
          </cell>
          <cell r="BF1184">
            <v>0</v>
          </cell>
          <cell r="BG1184">
            <v>0</v>
          </cell>
          <cell r="BH1184">
            <v>0</v>
          </cell>
          <cell r="BI1184">
            <v>0</v>
          </cell>
          <cell r="BJ1184">
            <v>0</v>
          </cell>
          <cell r="BK1184">
            <v>0</v>
          </cell>
          <cell r="BL1184">
            <v>0</v>
          </cell>
          <cell r="BM1184">
            <v>0</v>
          </cell>
          <cell r="BN1184">
            <v>0</v>
          </cell>
          <cell r="BO1184">
            <v>0</v>
          </cell>
          <cell r="BP1184">
            <v>0</v>
          </cell>
          <cell r="BQ1184">
            <v>0</v>
          </cell>
          <cell r="BR1184">
            <v>0</v>
          </cell>
          <cell r="BS1184">
            <v>0</v>
          </cell>
          <cell r="BT1184">
            <v>0</v>
          </cell>
          <cell r="BU1184">
            <v>0</v>
          </cell>
          <cell r="BV1184">
            <v>0</v>
          </cell>
          <cell r="BW1184">
            <v>0</v>
          </cell>
          <cell r="BX1184">
            <v>0</v>
          </cell>
          <cell r="BY1184">
            <v>0</v>
          </cell>
          <cell r="BZ1184">
            <v>0</v>
          </cell>
          <cell r="CA1184">
            <v>0</v>
          </cell>
          <cell r="CB1184">
            <v>0</v>
          </cell>
          <cell r="CC1184">
            <v>0</v>
          </cell>
          <cell r="CD1184">
            <v>0</v>
          </cell>
          <cell r="CE1184">
            <v>0</v>
          </cell>
          <cell r="CF1184">
            <v>0</v>
          </cell>
          <cell r="CG1184">
            <v>0</v>
          </cell>
          <cell r="CH1184">
            <v>0</v>
          </cell>
          <cell r="CI1184">
            <v>0</v>
          </cell>
          <cell r="CJ1184">
            <v>0</v>
          </cell>
          <cell r="CK1184">
            <v>0</v>
          </cell>
          <cell r="CL1184">
            <v>0</v>
          </cell>
          <cell r="CM1184">
            <v>0</v>
          </cell>
          <cell r="CN1184">
            <v>0</v>
          </cell>
          <cell r="CO1184">
            <v>0</v>
          </cell>
          <cell r="CP1184">
            <v>0</v>
          </cell>
          <cell r="CQ1184">
            <v>0</v>
          </cell>
          <cell r="CR1184">
            <v>0</v>
          </cell>
          <cell r="CS1184">
            <v>0</v>
          </cell>
          <cell r="CT1184">
            <v>0</v>
          </cell>
          <cell r="CU1184">
            <v>0</v>
          </cell>
          <cell r="CV1184">
            <v>0</v>
          </cell>
          <cell r="CW1184">
            <v>0</v>
          </cell>
          <cell r="CX1184">
            <v>0</v>
          </cell>
          <cell r="CY1184">
            <v>0</v>
          </cell>
          <cell r="CZ1184">
            <v>0</v>
          </cell>
          <cell r="DA1184">
            <v>0</v>
          </cell>
          <cell r="DB1184">
            <v>0</v>
          </cell>
          <cell r="DC1184">
            <v>0</v>
          </cell>
          <cell r="DD1184">
            <v>0</v>
          </cell>
          <cell r="DE1184">
            <v>0</v>
          </cell>
          <cell r="DF1184">
            <v>0</v>
          </cell>
          <cell r="DG1184">
            <v>0</v>
          </cell>
          <cell r="DH1184">
            <v>0</v>
          </cell>
          <cell r="DI1184">
            <v>0</v>
          </cell>
          <cell r="DJ1184">
            <v>0</v>
          </cell>
          <cell r="DK1184">
            <v>0</v>
          </cell>
          <cell r="DL1184">
            <v>0</v>
          </cell>
          <cell r="DM1184">
            <v>0</v>
          </cell>
          <cell r="DN1184">
            <v>0</v>
          </cell>
          <cell r="DO1184">
            <v>0</v>
          </cell>
          <cell r="DP1184">
            <v>0</v>
          </cell>
          <cell r="DQ1184">
            <v>0</v>
          </cell>
          <cell r="DR1184">
            <v>0</v>
          </cell>
          <cell r="DS1184">
            <v>0</v>
          </cell>
          <cell r="DT1184">
            <v>0</v>
          </cell>
          <cell r="DU1184">
            <v>0</v>
          </cell>
          <cell r="DV1184">
            <v>0</v>
          </cell>
          <cell r="DW1184">
            <v>0</v>
          </cell>
          <cell r="DX1184">
            <v>0</v>
          </cell>
          <cell r="DY1184">
            <v>0</v>
          </cell>
          <cell r="DZ1184">
            <v>0</v>
          </cell>
          <cell r="EA1184">
            <v>0</v>
          </cell>
          <cell r="EB1184">
            <v>0</v>
          </cell>
          <cell r="EC1184">
            <v>0</v>
          </cell>
          <cell r="ED1184">
            <v>0</v>
          </cell>
          <cell r="EE1184">
            <v>0</v>
          </cell>
          <cell r="EF1184">
            <v>0</v>
          </cell>
          <cell r="EG1184">
            <v>0</v>
          </cell>
          <cell r="EH1184">
            <v>0</v>
          </cell>
          <cell r="EI1184">
            <v>0</v>
          </cell>
          <cell r="EJ1184">
            <v>0</v>
          </cell>
          <cell r="EK1184">
            <v>0</v>
          </cell>
          <cell r="EL1184">
            <v>0</v>
          </cell>
          <cell r="EM1184">
            <v>0</v>
          </cell>
          <cell r="EN1184">
            <v>0</v>
          </cell>
        </row>
        <row r="1185">
          <cell r="A1185">
            <v>0</v>
          </cell>
          <cell r="B1185">
            <v>0</v>
          </cell>
          <cell r="C1185">
            <v>0</v>
          </cell>
          <cell r="D1185">
            <v>0</v>
          </cell>
          <cell r="E1185">
            <v>0</v>
          </cell>
          <cell r="F1185">
            <v>0</v>
          </cell>
          <cell r="G1185">
            <v>0</v>
          </cell>
          <cell r="I1185">
            <v>0</v>
          </cell>
          <cell r="J1185">
            <v>0</v>
          </cell>
          <cell r="K1185">
            <v>0</v>
          </cell>
          <cell r="L1185">
            <v>0</v>
          </cell>
          <cell r="M1185">
            <v>0</v>
          </cell>
          <cell r="N1185">
            <v>0</v>
          </cell>
          <cell r="O1185">
            <v>0</v>
          </cell>
          <cell r="P1185">
            <v>0</v>
          </cell>
          <cell r="Q1185">
            <v>0</v>
          </cell>
          <cell r="R1185">
            <v>0</v>
          </cell>
          <cell r="S1185">
            <v>0</v>
          </cell>
          <cell r="T1185">
            <v>0</v>
          </cell>
          <cell r="U1185">
            <v>0</v>
          </cell>
          <cell r="V1185">
            <v>0</v>
          </cell>
          <cell r="W1185">
            <v>0</v>
          </cell>
          <cell r="X1185">
            <v>0</v>
          </cell>
          <cell r="Y1185">
            <v>0</v>
          </cell>
          <cell r="Z1185">
            <v>0</v>
          </cell>
          <cell r="AA1185">
            <v>0</v>
          </cell>
          <cell r="AB1185">
            <v>0</v>
          </cell>
          <cell r="AC1185">
            <v>0</v>
          </cell>
          <cell r="AD1185">
            <v>0</v>
          </cell>
          <cell r="AE1185">
            <v>0</v>
          </cell>
          <cell r="AF1185">
            <v>0</v>
          </cell>
          <cell r="AG1185">
            <v>0</v>
          </cell>
          <cell r="AH1185">
            <v>0</v>
          </cell>
          <cell r="AI1185">
            <v>0</v>
          </cell>
          <cell r="AJ1185">
            <v>0</v>
          </cell>
          <cell r="AK1185">
            <v>0</v>
          </cell>
          <cell r="AL1185">
            <v>0</v>
          </cell>
          <cell r="AM1185">
            <v>0</v>
          </cell>
          <cell r="AN1185">
            <v>0</v>
          </cell>
          <cell r="AO1185">
            <v>0</v>
          </cell>
          <cell r="AP1185">
            <v>0</v>
          </cell>
          <cell r="AQ1185">
            <v>0</v>
          </cell>
          <cell r="AR1185">
            <v>0</v>
          </cell>
          <cell r="AS1185">
            <v>0</v>
          </cell>
          <cell r="AT1185">
            <v>0</v>
          </cell>
          <cell r="AU1185">
            <v>0</v>
          </cell>
          <cell r="AV1185">
            <v>0</v>
          </cell>
          <cell r="AW1185">
            <v>0</v>
          </cell>
          <cell r="AX1185">
            <v>0</v>
          </cell>
          <cell r="AY1185">
            <v>0</v>
          </cell>
          <cell r="AZ1185">
            <v>0</v>
          </cell>
          <cell r="BA1185">
            <v>0</v>
          </cell>
          <cell r="BB1185">
            <v>0</v>
          </cell>
          <cell r="BC1185">
            <v>0</v>
          </cell>
          <cell r="BD1185">
            <v>0</v>
          </cell>
          <cell r="BE1185">
            <v>0</v>
          </cell>
          <cell r="BF1185">
            <v>0</v>
          </cell>
          <cell r="BG1185">
            <v>0</v>
          </cell>
          <cell r="BH1185">
            <v>0</v>
          </cell>
          <cell r="BI1185">
            <v>0</v>
          </cell>
          <cell r="BJ1185">
            <v>0</v>
          </cell>
          <cell r="BK1185">
            <v>0</v>
          </cell>
          <cell r="BL1185">
            <v>0</v>
          </cell>
          <cell r="BM1185">
            <v>0</v>
          </cell>
          <cell r="BN1185">
            <v>0</v>
          </cell>
          <cell r="BO1185">
            <v>0</v>
          </cell>
          <cell r="BP1185">
            <v>0</v>
          </cell>
          <cell r="BQ1185">
            <v>0</v>
          </cell>
          <cell r="BR1185">
            <v>0</v>
          </cell>
          <cell r="BS1185">
            <v>0</v>
          </cell>
          <cell r="BT1185">
            <v>0</v>
          </cell>
          <cell r="BU1185">
            <v>0</v>
          </cell>
          <cell r="BV1185">
            <v>0</v>
          </cell>
          <cell r="BW1185">
            <v>0</v>
          </cell>
          <cell r="BX1185">
            <v>0</v>
          </cell>
          <cell r="BY1185">
            <v>0</v>
          </cell>
          <cell r="BZ1185">
            <v>0</v>
          </cell>
          <cell r="CA1185">
            <v>0</v>
          </cell>
          <cell r="CB1185">
            <v>0</v>
          </cell>
          <cell r="CC1185">
            <v>0</v>
          </cell>
          <cell r="CD1185">
            <v>0</v>
          </cell>
          <cell r="CE1185">
            <v>0</v>
          </cell>
          <cell r="CF1185">
            <v>0</v>
          </cell>
          <cell r="CG1185">
            <v>0</v>
          </cell>
          <cell r="CH1185">
            <v>0</v>
          </cell>
          <cell r="CI1185">
            <v>0</v>
          </cell>
          <cell r="CJ1185">
            <v>0</v>
          </cell>
          <cell r="CK1185">
            <v>0</v>
          </cell>
          <cell r="CL1185">
            <v>0</v>
          </cell>
          <cell r="CM1185">
            <v>0</v>
          </cell>
          <cell r="CN1185">
            <v>0</v>
          </cell>
          <cell r="CO1185">
            <v>0</v>
          </cell>
          <cell r="CP1185">
            <v>0</v>
          </cell>
          <cell r="CQ1185">
            <v>0</v>
          </cell>
          <cell r="CR1185">
            <v>0</v>
          </cell>
          <cell r="CS1185">
            <v>0</v>
          </cell>
          <cell r="CT1185">
            <v>0</v>
          </cell>
          <cell r="CU1185">
            <v>0</v>
          </cell>
          <cell r="CV1185">
            <v>0</v>
          </cell>
          <cell r="CW1185">
            <v>0</v>
          </cell>
          <cell r="CX1185">
            <v>0</v>
          </cell>
          <cell r="CY1185">
            <v>0</v>
          </cell>
          <cell r="CZ1185">
            <v>0</v>
          </cell>
          <cell r="DA1185">
            <v>0</v>
          </cell>
          <cell r="DB1185">
            <v>0</v>
          </cell>
          <cell r="DC1185">
            <v>0</v>
          </cell>
          <cell r="DD1185">
            <v>0</v>
          </cell>
          <cell r="DE1185">
            <v>0</v>
          </cell>
          <cell r="DF1185">
            <v>0</v>
          </cell>
          <cell r="DG1185">
            <v>0</v>
          </cell>
          <cell r="DH1185">
            <v>0</v>
          </cell>
          <cell r="DI1185">
            <v>0</v>
          </cell>
          <cell r="DJ1185">
            <v>0</v>
          </cell>
          <cell r="DK1185">
            <v>0</v>
          </cell>
          <cell r="DL1185">
            <v>0</v>
          </cell>
          <cell r="DM1185">
            <v>0</v>
          </cell>
          <cell r="DN1185">
            <v>0</v>
          </cell>
          <cell r="DO1185">
            <v>0</v>
          </cell>
          <cell r="DP1185">
            <v>0</v>
          </cell>
          <cell r="DQ1185">
            <v>0</v>
          </cell>
          <cell r="DR1185">
            <v>0</v>
          </cell>
          <cell r="DS1185">
            <v>0</v>
          </cell>
          <cell r="DT1185">
            <v>0</v>
          </cell>
          <cell r="DU1185">
            <v>0</v>
          </cell>
          <cell r="DV1185">
            <v>0</v>
          </cell>
          <cell r="DW1185">
            <v>0</v>
          </cell>
          <cell r="DX1185">
            <v>0</v>
          </cell>
          <cell r="DY1185">
            <v>0</v>
          </cell>
          <cell r="DZ1185">
            <v>0</v>
          </cell>
          <cell r="EA1185">
            <v>0</v>
          </cell>
          <cell r="EB1185">
            <v>0</v>
          </cell>
          <cell r="EC1185">
            <v>0</v>
          </cell>
          <cell r="ED1185">
            <v>0</v>
          </cell>
          <cell r="EE1185">
            <v>0</v>
          </cell>
          <cell r="EF1185">
            <v>0</v>
          </cell>
          <cell r="EG1185">
            <v>0</v>
          </cell>
          <cell r="EH1185">
            <v>0</v>
          </cell>
          <cell r="EI1185">
            <v>0</v>
          </cell>
          <cell r="EJ1185">
            <v>0</v>
          </cell>
          <cell r="EK1185">
            <v>0</v>
          </cell>
          <cell r="EL1185">
            <v>0</v>
          </cell>
          <cell r="EM1185">
            <v>0</v>
          </cell>
          <cell r="EN1185">
            <v>0</v>
          </cell>
        </row>
        <row r="1186">
          <cell r="A1186">
            <v>0</v>
          </cell>
          <cell r="B1186">
            <v>0</v>
          </cell>
          <cell r="C1186">
            <v>0</v>
          </cell>
          <cell r="D1186">
            <v>0</v>
          </cell>
          <cell r="E1186">
            <v>0</v>
          </cell>
          <cell r="F1186">
            <v>0</v>
          </cell>
          <cell r="G1186">
            <v>0</v>
          </cell>
          <cell r="I1186">
            <v>0</v>
          </cell>
          <cell r="J1186">
            <v>0</v>
          </cell>
          <cell r="K1186">
            <v>0</v>
          </cell>
          <cell r="L1186">
            <v>0</v>
          </cell>
          <cell r="M1186">
            <v>0</v>
          </cell>
          <cell r="N1186">
            <v>0</v>
          </cell>
          <cell r="O1186">
            <v>0</v>
          </cell>
          <cell r="P1186">
            <v>0</v>
          </cell>
          <cell r="Q1186">
            <v>0</v>
          </cell>
          <cell r="R1186">
            <v>0</v>
          </cell>
          <cell r="S1186">
            <v>0</v>
          </cell>
          <cell r="T1186">
            <v>0</v>
          </cell>
          <cell r="U1186">
            <v>0</v>
          </cell>
          <cell r="V1186">
            <v>0</v>
          </cell>
          <cell r="W1186">
            <v>0</v>
          </cell>
          <cell r="X1186">
            <v>0</v>
          </cell>
          <cell r="Y1186">
            <v>0</v>
          </cell>
          <cell r="Z1186">
            <v>0</v>
          </cell>
          <cell r="AA1186">
            <v>0</v>
          </cell>
          <cell r="AB1186">
            <v>0</v>
          </cell>
          <cell r="AC1186">
            <v>0</v>
          </cell>
          <cell r="AD1186">
            <v>0</v>
          </cell>
          <cell r="AE1186">
            <v>0</v>
          </cell>
          <cell r="AF1186">
            <v>0</v>
          </cell>
          <cell r="AG1186">
            <v>0</v>
          </cell>
          <cell r="AH1186">
            <v>0</v>
          </cell>
          <cell r="AI1186">
            <v>0</v>
          </cell>
          <cell r="AJ1186">
            <v>0</v>
          </cell>
          <cell r="AK1186">
            <v>0</v>
          </cell>
          <cell r="AL1186">
            <v>0</v>
          </cell>
          <cell r="AM1186">
            <v>0</v>
          </cell>
          <cell r="AN1186">
            <v>0</v>
          </cell>
          <cell r="AO1186">
            <v>0</v>
          </cell>
          <cell r="AP1186">
            <v>0</v>
          </cell>
          <cell r="AQ1186">
            <v>0</v>
          </cell>
          <cell r="AR1186">
            <v>0</v>
          </cell>
          <cell r="AS1186">
            <v>0</v>
          </cell>
          <cell r="AT1186">
            <v>0</v>
          </cell>
          <cell r="AU1186">
            <v>0</v>
          </cell>
          <cell r="AV1186">
            <v>0</v>
          </cell>
          <cell r="AW1186">
            <v>0</v>
          </cell>
          <cell r="AX1186">
            <v>0</v>
          </cell>
          <cell r="AY1186">
            <v>0</v>
          </cell>
          <cell r="AZ1186">
            <v>0</v>
          </cell>
          <cell r="BA1186">
            <v>0</v>
          </cell>
          <cell r="BB1186">
            <v>0</v>
          </cell>
          <cell r="BC1186">
            <v>0</v>
          </cell>
          <cell r="BD1186">
            <v>0</v>
          </cell>
          <cell r="BE1186">
            <v>0</v>
          </cell>
          <cell r="BF1186">
            <v>0</v>
          </cell>
          <cell r="BG1186">
            <v>0</v>
          </cell>
          <cell r="BH1186">
            <v>0</v>
          </cell>
          <cell r="BI1186">
            <v>0</v>
          </cell>
          <cell r="BJ1186">
            <v>0</v>
          </cell>
          <cell r="BK1186">
            <v>0</v>
          </cell>
          <cell r="BL1186">
            <v>0</v>
          </cell>
          <cell r="BM1186">
            <v>0</v>
          </cell>
          <cell r="BN1186">
            <v>0</v>
          </cell>
          <cell r="BO1186">
            <v>0</v>
          </cell>
          <cell r="BP1186">
            <v>0</v>
          </cell>
          <cell r="BQ1186">
            <v>0</v>
          </cell>
          <cell r="BR1186">
            <v>0</v>
          </cell>
          <cell r="BS1186">
            <v>0</v>
          </cell>
          <cell r="BT1186">
            <v>0</v>
          </cell>
          <cell r="BU1186">
            <v>0</v>
          </cell>
          <cell r="BV1186">
            <v>0</v>
          </cell>
          <cell r="BW1186">
            <v>0</v>
          </cell>
          <cell r="BX1186">
            <v>0</v>
          </cell>
          <cell r="BY1186">
            <v>0</v>
          </cell>
          <cell r="BZ1186">
            <v>0</v>
          </cell>
          <cell r="CA1186">
            <v>0</v>
          </cell>
          <cell r="CB1186">
            <v>0</v>
          </cell>
          <cell r="CC1186">
            <v>0</v>
          </cell>
          <cell r="CD1186">
            <v>0</v>
          </cell>
          <cell r="CE1186">
            <v>0</v>
          </cell>
          <cell r="CF1186">
            <v>0</v>
          </cell>
          <cell r="CG1186">
            <v>0</v>
          </cell>
          <cell r="CH1186">
            <v>0</v>
          </cell>
          <cell r="CI1186">
            <v>0</v>
          </cell>
          <cell r="CJ1186">
            <v>0</v>
          </cell>
          <cell r="CK1186">
            <v>0</v>
          </cell>
          <cell r="CL1186">
            <v>0</v>
          </cell>
          <cell r="CM1186">
            <v>0</v>
          </cell>
          <cell r="CN1186">
            <v>0</v>
          </cell>
          <cell r="CO1186">
            <v>0</v>
          </cell>
          <cell r="CP1186">
            <v>0</v>
          </cell>
          <cell r="CQ1186">
            <v>0</v>
          </cell>
          <cell r="CR1186">
            <v>0</v>
          </cell>
          <cell r="CS1186">
            <v>0</v>
          </cell>
          <cell r="CT1186">
            <v>0</v>
          </cell>
          <cell r="CU1186">
            <v>0</v>
          </cell>
          <cell r="CV1186">
            <v>0</v>
          </cell>
          <cell r="CW1186">
            <v>0</v>
          </cell>
          <cell r="CX1186">
            <v>0</v>
          </cell>
          <cell r="CY1186">
            <v>0</v>
          </cell>
          <cell r="CZ1186">
            <v>0</v>
          </cell>
          <cell r="DA1186">
            <v>0</v>
          </cell>
          <cell r="DB1186">
            <v>0</v>
          </cell>
          <cell r="DC1186">
            <v>0</v>
          </cell>
          <cell r="DD1186">
            <v>0</v>
          </cell>
          <cell r="DE1186">
            <v>0</v>
          </cell>
          <cell r="DF1186">
            <v>0</v>
          </cell>
          <cell r="DG1186">
            <v>0</v>
          </cell>
          <cell r="DH1186">
            <v>0</v>
          </cell>
          <cell r="DI1186">
            <v>0</v>
          </cell>
          <cell r="DJ1186">
            <v>0</v>
          </cell>
          <cell r="DK1186">
            <v>0</v>
          </cell>
          <cell r="DL1186">
            <v>0</v>
          </cell>
          <cell r="DM1186">
            <v>0</v>
          </cell>
          <cell r="DN1186">
            <v>0</v>
          </cell>
          <cell r="DO1186">
            <v>0</v>
          </cell>
          <cell r="DP1186">
            <v>0</v>
          </cell>
          <cell r="DQ1186">
            <v>0</v>
          </cell>
          <cell r="DR1186">
            <v>0</v>
          </cell>
          <cell r="DS1186">
            <v>0</v>
          </cell>
          <cell r="DT1186">
            <v>0</v>
          </cell>
          <cell r="DU1186">
            <v>0</v>
          </cell>
          <cell r="DV1186">
            <v>0</v>
          </cell>
          <cell r="DW1186">
            <v>0</v>
          </cell>
          <cell r="DX1186">
            <v>0</v>
          </cell>
          <cell r="DY1186">
            <v>0</v>
          </cell>
          <cell r="DZ1186">
            <v>0</v>
          </cell>
          <cell r="EA1186">
            <v>0</v>
          </cell>
          <cell r="EB1186">
            <v>0</v>
          </cell>
          <cell r="EC1186">
            <v>0</v>
          </cell>
          <cell r="ED1186">
            <v>0</v>
          </cell>
          <cell r="EE1186">
            <v>0</v>
          </cell>
          <cell r="EF1186">
            <v>0</v>
          </cell>
          <cell r="EG1186">
            <v>0</v>
          </cell>
          <cell r="EH1186">
            <v>0</v>
          </cell>
          <cell r="EI1186">
            <v>0</v>
          </cell>
          <cell r="EJ1186">
            <v>0</v>
          </cell>
          <cell r="EK1186">
            <v>0</v>
          </cell>
          <cell r="EL1186">
            <v>0</v>
          </cell>
          <cell r="EM1186">
            <v>0</v>
          </cell>
          <cell r="EN1186">
            <v>0</v>
          </cell>
        </row>
        <row r="1187">
          <cell r="A1187">
            <v>0</v>
          </cell>
          <cell r="B1187">
            <v>0</v>
          </cell>
          <cell r="C1187">
            <v>0</v>
          </cell>
          <cell r="D1187">
            <v>0</v>
          </cell>
          <cell r="E1187">
            <v>0</v>
          </cell>
          <cell r="F1187">
            <v>0</v>
          </cell>
          <cell r="G1187">
            <v>0</v>
          </cell>
          <cell r="I1187">
            <v>0</v>
          </cell>
          <cell r="J1187">
            <v>0</v>
          </cell>
          <cell r="K1187">
            <v>0</v>
          </cell>
          <cell r="L1187">
            <v>0</v>
          </cell>
          <cell r="M1187">
            <v>0</v>
          </cell>
          <cell r="N1187">
            <v>0</v>
          </cell>
          <cell r="O1187">
            <v>0</v>
          </cell>
          <cell r="P1187">
            <v>0</v>
          </cell>
          <cell r="Q1187">
            <v>0</v>
          </cell>
          <cell r="R1187">
            <v>0</v>
          </cell>
          <cell r="S1187">
            <v>0</v>
          </cell>
          <cell r="T1187">
            <v>0</v>
          </cell>
          <cell r="U1187">
            <v>0</v>
          </cell>
          <cell r="V1187">
            <v>0</v>
          </cell>
          <cell r="W1187">
            <v>0</v>
          </cell>
          <cell r="X1187">
            <v>0</v>
          </cell>
          <cell r="Y1187">
            <v>0</v>
          </cell>
          <cell r="Z1187">
            <v>0</v>
          </cell>
          <cell r="AA1187">
            <v>0</v>
          </cell>
          <cell r="AB1187">
            <v>0</v>
          </cell>
          <cell r="AC1187">
            <v>0</v>
          </cell>
          <cell r="AD1187">
            <v>0</v>
          </cell>
          <cell r="AE1187">
            <v>0</v>
          </cell>
          <cell r="AF1187">
            <v>0</v>
          </cell>
          <cell r="AG1187">
            <v>0</v>
          </cell>
          <cell r="AH1187">
            <v>0</v>
          </cell>
          <cell r="AI1187">
            <v>0</v>
          </cell>
          <cell r="AJ1187">
            <v>0</v>
          </cell>
          <cell r="AK1187">
            <v>0</v>
          </cell>
          <cell r="AL1187">
            <v>0</v>
          </cell>
          <cell r="AM1187">
            <v>0</v>
          </cell>
          <cell r="AN1187">
            <v>0</v>
          </cell>
          <cell r="AO1187">
            <v>0</v>
          </cell>
          <cell r="AP1187">
            <v>0</v>
          </cell>
          <cell r="AQ1187">
            <v>0</v>
          </cell>
          <cell r="AR1187">
            <v>0</v>
          </cell>
          <cell r="AS1187">
            <v>0</v>
          </cell>
          <cell r="AT1187">
            <v>0</v>
          </cell>
          <cell r="AU1187">
            <v>0</v>
          </cell>
          <cell r="AV1187">
            <v>0</v>
          </cell>
          <cell r="AW1187">
            <v>0</v>
          </cell>
          <cell r="AX1187">
            <v>0</v>
          </cell>
          <cell r="AY1187">
            <v>0</v>
          </cell>
          <cell r="AZ1187">
            <v>0</v>
          </cell>
          <cell r="BA1187">
            <v>0</v>
          </cell>
          <cell r="BB1187">
            <v>0</v>
          </cell>
          <cell r="BC1187">
            <v>0</v>
          </cell>
          <cell r="BD1187">
            <v>0</v>
          </cell>
          <cell r="BE1187">
            <v>0</v>
          </cell>
          <cell r="BF1187">
            <v>0</v>
          </cell>
          <cell r="BG1187">
            <v>0</v>
          </cell>
          <cell r="BH1187">
            <v>0</v>
          </cell>
          <cell r="BI1187">
            <v>0</v>
          </cell>
          <cell r="BJ1187">
            <v>0</v>
          </cell>
          <cell r="BK1187">
            <v>0</v>
          </cell>
          <cell r="BL1187">
            <v>0</v>
          </cell>
          <cell r="BM1187">
            <v>0</v>
          </cell>
          <cell r="BN1187">
            <v>0</v>
          </cell>
          <cell r="BO1187">
            <v>0</v>
          </cell>
          <cell r="BP1187">
            <v>0</v>
          </cell>
          <cell r="BQ1187">
            <v>0</v>
          </cell>
          <cell r="BR1187">
            <v>0</v>
          </cell>
          <cell r="BS1187">
            <v>0</v>
          </cell>
          <cell r="BT1187">
            <v>0</v>
          </cell>
          <cell r="BU1187">
            <v>0</v>
          </cell>
          <cell r="BV1187">
            <v>0</v>
          </cell>
          <cell r="BW1187">
            <v>0</v>
          </cell>
          <cell r="BX1187">
            <v>0</v>
          </cell>
          <cell r="BY1187">
            <v>0</v>
          </cell>
          <cell r="BZ1187">
            <v>0</v>
          </cell>
          <cell r="CA1187">
            <v>0</v>
          </cell>
          <cell r="CB1187">
            <v>0</v>
          </cell>
          <cell r="CC1187">
            <v>0</v>
          </cell>
          <cell r="CD1187">
            <v>0</v>
          </cell>
          <cell r="CE1187">
            <v>0</v>
          </cell>
          <cell r="CF1187">
            <v>0</v>
          </cell>
          <cell r="CG1187">
            <v>0</v>
          </cell>
          <cell r="CH1187">
            <v>0</v>
          </cell>
          <cell r="CI1187">
            <v>0</v>
          </cell>
          <cell r="CJ1187">
            <v>0</v>
          </cell>
          <cell r="CK1187">
            <v>0</v>
          </cell>
          <cell r="CL1187">
            <v>0</v>
          </cell>
          <cell r="CM1187">
            <v>0</v>
          </cell>
          <cell r="CN1187">
            <v>0</v>
          </cell>
          <cell r="CO1187">
            <v>0</v>
          </cell>
          <cell r="CP1187">
            <v>0</v>
          </cell>
          <cell r="CQ1187">
            <v>0</v>
          </cell>
          <cell r="CR1187">
            <v>0</v>
          </cell>
          <cell r="CS1187">
            <v>0</v>
          </cell>
          <cell r="CT1187">
            <v>0</v>
          </cell>
          <cell r="CU1187">
            <v>0</v>
          </cell>
          <cell r="CV1187">
            <v>0</v>
          </cell>
          <cell r="CW1187">
            <v>0</v>
          </cell>
          <cell r="CX1187">
            <v>0</v>
          </cell>
          <cell r="CY1187">
            <v>0</v>
          </cell>
          <cell r="CZ1187">
            <v>0</v>
          </cell>
          <cell r="DA1187">
            <v>0</v>
          </cell>
          <cell r="DB1187">
            <v>0</v>
          </cell>
          <cell r="DC1187">
            <v>0</v>
          </cell>
          <cell r="DD1187">
            <v>0</v>
          </cell>
          <cell r="DE1187">
            <v>0</v>
          </cell>
          <cell r="DF1187">
            <v>0</v>
          </cell>
          <cell r="DG1187">
            <v>0</v>
          </cell>
          <cell r="DH1187">
            <v>0</v>
          </cell>
          <cell r="DI1187">
            <v>0</v>
          </cell>
          <cell r="DJ1187">
            <v>0</v>
          </cell>
          <cell r="DK1187">
            <v>0</v>
          </cell>
          <cell r="DL1187">
            <v>0</v>
          </cell>
          <cell r="DM1187">
            <v>0</v>
          </cell>
          <cell r="DN1187">
            <v>0</v>
          </cell>
          <cell r="DO1187">
            <v>0</v>
          </cell>
          <cell r="DP1187">
            <v>0</v>
          </cell>
          <cell r="DQ1187">
            <v>0</v>
          </cell>
          <cell r="DR1187">
            <v>0</v>
          </cell>
          <cell r="DS1187">
            <v>0</v>
          </cell>
          <cell r="DT1187">
            <v>0</v>
          </cell>
          <cell r="DU1187">
            <v>0</v>
          </cell>
          <cell r="DV1187">
            <v>0</v>
          </cell>
          <cell r="DW1187">
            <v>0</v>
          </cell>
          <cell r="DX1187">
            <v>0</v>
          </cell>
          <cell r="DY1187">
            <v>0</v>
          </cell>
          <cell r="DZ1187">
            <v>0</v>
          </cell>
          <cell r="EA1187">
            <v>0</v>
          </cell>
          <cell r="EB1187">
            <v>0</v>
          </cell>
          <cell r="EC1187">
            <v>0</v>
          </cell>
          <cell r="ED1187">
            <v>0</v>
          </cell>
          <cell r="EE1187">
            <v>0</v>
          </cell>
          <cell r="EF1187">
            <v>0</v>
          </cell>
          <cell r="EG1187">
            <v>0</v>
          </cell>
          <cell r="EH1187">
            <v>0</v>
          </cell>
          <cell r="EI1187">
            <v>0</v>
          </cell>
          <cell r="EJ1187">
            <v>0</v>
          </cell>
          <cell r="EK1187">
            <v>0</v>
          </cell>
          <cell r="EL1187">
            <v>0</v>
          </cell>
          <cell r="EM1187">
            <v>0</v>
          </cell>
          <cell r="EN1187">
            <v>0</v>
          </cell>
        </row>
        <row r="1188">
          <cell r="A1188">
            <v>0</v>
          </cell>
          <cell r="B1188">
            <v>0</v>
          </cell>
          <cell r="C1188">
            <v>0</v>
          </cell>
          <cell r="D1188">
            <v>0</v>
          </cell>
          <cell r="E1188">
            <v>0</v>
          </cell>
          <cell r="F1188">
            <v>0</v>
          </cell>
          <cell r="G1188">
            <v>0</v>
          </cell>
          <cell r="I1188">
            <v>0</v>
          </cell>
          <cell r="J1188">
            <v>0</v>
          </cell>
          <cell r="K1188">
            <v>0</v>
          </cell>
          <cell r="L1188">
            <v>0</v>
          </cell>
          <cell r="M1188">
            <v>0</v>
          </cell>
          <cell r="N1188">
            <v>0</v>
          </cell>
          <cell r="O1188">
            <v>0</v>
          </cell>
          <cell r="P1188">
            <v>0</v>
          </cell>
          <cell r="Q1188">
            <v>0</v>
          </cell>
          <cell r="R1188">
            <v>0</v>
          </cell>
          <cell r="S1188">
            <v>0</v>
          </cell>
          <cell r="T1188">
            <v>0</v>
          </cell>
          <cell r="U1188">
            <v>0</v>
          </cell>
          <cell r="V1188">
            <v>0</v>
          </cell>
          <cell r="W1188">
            <v>0</v>
          </cell>
          <cell r="X1188">
            <v>0</v>
          </cell>
          <cell r="Y1188">
            <v>0</v>
          </cell>
          <cell r="Z1188">
            <v>0</v>
          </cell>
          <cell r="AA1188">
            <v>0</v>
          </cell>
          <cell r="AB1188">
            <v>0</v>
          </cell>
          <cell r="AC1188">
            <v>0</v>
          </cell>
          <cell r="AD1188">
            <v>0</v>
          </cell>
          <cell r="AE1188">
            <v>0</v>
          </cell>
          <cell r="AF1188">
            <v>0</v>
          </cell>
          <cell r="AG1188">
            <v>0</v>
          </cell>
          <cell r="AH1188">
            <v>0</v>
          </cell>
          <cell r="AI1188">
            <v>0</v>
          </cell>
          <cell r="AJ1188">
            <v>0</v>
          </cell>
          <cell r="AK1188">
            <v>0</v>
          </cell>
          <cell r="AL1188">
            <v>0</v>
          </cell>
          <cell r="AM1188">
            <v>0</v>
          </cell>
          <cell r="AN1188">
            <v>0</v>
          </cell>
          <cell r="AO1188">
            <v>0</v>
          </cell>
          <cell r="AP1188">
            <v>0</v>
          </cell>
          <cell r="AQ1188">
            <v>0</v>
          </cell>
          <cell r="AR1188">
            <v>0</v>
          </cell>
          <cell r="AS1188">
            <v>0</v>
          </cell>
          <cell r="AT1188">
            <v>0</v>
          </cell>
          <cell r="AU1188">
            <v>0</v>
          </cell>
          <cell r="AV1188">
            <v>0</v>
          </cell>
          <cell r="AW1188">
            <v>0</v>
          </cell>
          <cell r="AX1188">
            <v>0</v>
          </cell>
          <cell r="AY1188">
            <v>0</v>
          </cell>
          <cell r="AZ1188">
            <v>0</v>
          </cell>
          <cell r="BA1188">
            <v>0</v>
          </cell>
          <cell r="BB1188">
            <v>0</v>
          </cell>
          <cell r="BC1188">
            <v>0</v>
          </cell>
          <cell r="BD1188">
            <v>0</v>
          </cell>
          <cell r="BE1188">
            <v>0</v>
          </cell>
          <cell r="BF1188">
            <v>0</v>
          </cell>
          <cell r="BG1188">
            <v>0</v>
          </cell>
          <cell r="BH1188">
            <v>0</v>
          </cell>
          <cell r="BI1188">
            <v>0</v>
          </cell>
          <cell r="BJ1188">
            <v>0</v>
          </cell>
          <cell r="BK1188">
            <v>0</v>
          </cell>
          <cell r="BL1188">
            <v>0</v>
          </cell>
          <cell r="BM1188">
            <v>0</v>
          </cell>
          <cell r="BN1188">
            <v>0</v>
          </cell>
          <cell r="BO1188">
            <v>0</v>
          </cell>
          <cell r="BP1188">
            <v>0</v>
          </cell>
          <cell r="BQ1188">
            <v>0</v>
          </cell>
          <cell r="BR1188">
            <v>0</v>
          </cell>
          <cell r="BS1188">
            <v>0</v>
          </cell>
          <cell r="BT1188">
            <v>0</v>
          </cell>
          <cell r="BU1188">
            <v>0</v>
          </cell>
          <cell r="BV1188">
            <v>0</v>
          </cell>
          <cell r="BW1188">
            <v>0</v>
          </cell>
          <cell r="BX1188">
            <v>0</v>
          </cell>
          <cell r="BY1188">
            <v>0</v>
          </cell>
          <cell r="BZ1188">
            <v>0</v>
          </cell>
          <cell r="CA1188">
            <v>0</v>
          </cell>
          <cell r="CB1188">
            <v>0</v>
          </cell>
          <cell r="CC1188">
            <v>0</v>
          </cell>
          <cell r="CD1188">
            <v>0</v>
          </cell>
          <cell r="CE1188">
            <v>0</v>
          </cell>
          <cell r="CF1188">
            <v>0</v>
          </cell>
          <cell r="CG1188">
            <v>0</v>
          </cell>
          <cell r="CH1188">
            <v>0</v>
          </cell>
          <cell r="CI1188">
            <v>0</v>
          </cell>
          <cell r="CJ1188">
            <v>0</v>
          </cell>
          <cell r="CK1188">
            <v>0</v>
          </cell>
          <cell r="CL1188">
            <v>0</v>
          </cell>
          <cell r="CM1188">
            <v>0</v>
          </cell>
          <cell r="CN1188">
            <v>0</v>
          </cell>
          <cell r="CO1188">
            <v>0</v>
          </cell>
          <cell r="CP1188">
            <v>0</v>
          </cell>
          <cell r="CQ1188">
            <v>0</v>
          </cell>
          <cell r="CR1188">
            <v>0</v>
          </cell>
          <cell r="CS1188">
            <v>0</v>
          </cell>
          <cell r="CT1188">
            <v>0</v>
          </cell>
          <cell r="CU1188">
            <v>0</v>
          </cell>
          <cell r="CV1188">
            <v>0</v>
          </cell>
          <cell r="CW1188">
            <v>0</v>
          </cell>
          <cell r="CX1188">
            <v>0</v>
          </cell>
          <cell r="CY1188">
            <v>0</v>
          </cell>
          <cell r="CZ1188">
            <v>0</v>
          </cell>
          <cell r="DA1188">
            <v>0</v>
          </cell>
          <cell r="DB1188">
            <v>0</v>
          </cell>
          <cell r="DC1188">
            <v>0</v>
          </cell>
          <cell r="DD1188">
            <v>0</v>
          </cell>
          <cell r="DE1188">
            <v>0</v>
          </cell>
          <cell r="DF1188">
            <v>0</v>
          </cell>
          <cell r="DG1188">
            <v>0</v>
          </cell>
          <cell r="DH1188">
            <v>0</v>
          </cell>
          <cell r="DI1188">
            <v>0</v>
          </cell>
          <cell r="DJ1188">
            <v>0</v>
          </cell>
          <cell r="DK1188">
            <v>0</v>
          </cell>
          <cell r="DL1188">
            <v>0</v>
          </cell>
          <cell r="DM1188">
            <v>0</v>
          </cell>
          <cell r="DN1188">
            <v>0</v>
          </cell>
          <cell r="DO1188">
            <v>0</v>
          </cell>
          <cell r="DP1188">
            <v>0</v>
          </cell>
          <cell r="DQ1188">
            <v>0</v>
          </cell>
          <cell r="DR1188">
            <v>0</v>
          </cell>
          <cell r="DS1188">
            <v>0</v>
          </cell>
          <cell r="DT1188">
            <v>0</v>
          </cell>
          <cell r="DU1188">
            <v>0</v>
          </cell>
          <cell r="DV1188">
            <v>0</v>
          </cell>
          <cell r="DW1188">
            <v>0</v>
          </cell>
          <cell r="DX1188">
            <v>0</v>
          </cell>
          <cell r="DY1188">
            <v>0</v>
          </cell>
          <cell r="DZ1188">
            <v>0</v>
          </cell>
          <cell r="EA1188">
            <v>0</v>
          </cell>
          <cell r="EB1188">
            <v>0</v>
          </cell>
          <cell r="EC1188">
            <v>0</v>
          </cell>
          <cell r="ED1188">
            <v>0</v>
          </cell>
          <cell r="EE1188">
            <v>0</v>
          </cell>
          <cell r="EF1188">
            <v>0</v>
          </cell>
          <cell r="EG1188">
            <v>0</v>
          </cell>
          <cell r="EH1188">
            <v>0</v>
          </cell>
          <cell r="EI1188">
            <v>0</v>
          </cell>
          <cell r="EJ1188">
            <v>0</v>
          </cell>
          <cell r="EK1188">
            <v>0</v>
          </cell>
          <cell r="EL1188">
            <v>0</v>
          </cell>
          <cell r="EM1188">
            <v>0</v>
          </cell>
          <cell r="EN1188">
            <v>0</v>
          </cell>
        </row>
        <row r="1189">
          <cell r="A1189">
            <v>0</v>
          </cell>
          <cell r="B1189">
            <v>0</v>
          </cell>
          <cell r="C1189">
            <v>0</v>
          </cell>
          <cell r="D1189">
            <v>0</v>
          </cell>
          <cell r="E1189">
            <v>0</v>
          </cell>
          <cell r="F1189">
            <v>0</v>
          </cell>
          <cell r="G1189">
            <v>0</v>
          </cell>
          <cell r="I1189">
            <v>0</v>
          </cell>
          <cell r="J1189">
            <v>0</v>
          </cell>
          <cell r="K1189">
            <v>0</v>
          </cell>
          <cell r="L1189">
            <v>0</v>
          </cell>
          <cell r="M1189">
            <v>0</v>
          </cell>
          <cell r="N1189">
            <v>0</v>
          </cell>
          <cell r="O1189">
            <v>0</v>
          </cell>
          <cell r="P1189">
            <v>0</v>
          </cell>
          <cell r="Q1189">
            <v>0</v>
          </cell>
          <cell r="R1189">
            <v>0</v>
          </cell>
          <cell r="S1189">
            <v>0</v>
          </cell>
          <cell r="T1189">
            <v>0</v>
          </cell>
          <cell r="U1189">
            <v>0</v>
          </cell>
          <cell r="V1189">
            <v>0</v>
          </cell>
          <cell r="W1189">
            <v>0</v>
          </cell>
          <cell r="X1189">
            <v>0</v>
          </cell>
          <cell r="Y1189">
            <v>0</v>
          </cell>
          <cell r="Z1189">
            <v>0</v>
          </cell>
          <cell r="AA1189">
            <v>0</v>
          </cell>
          <cell r="AB1189">
            <v>0</v>
          </cell>
          <cell r="AC1189">
            <v>0</v>
          </cell>
          <cell r="AD1189">
            <v>0</v>
          </cell>
          <cell r="AE1189">
            <v>0</v>
          </cell>
          <cell r="AF1189">
            <v>0</v>
          </cell>
          <cell r="AG1189">
            <v>0</v>
          </cell>
          <cell r="AH1189">
            <v>0</v>
          </cell>
          <cell r="AI1189">
            <v>0</v>
          </cell>
          <cell r="AJ1189">
            <v>0</v>
          </cell>
          <cell r="AK1189">
            <v>0</v>
          </cell>
          <cell r="AL1189">
            <v>0</v>
          </cell>
          <cell r="AM1189">
            <v>0</v>
          </cell>
          <cell r="AN1189">
            <v>0</v>
          </cell>
          <cell r="AO1189">
            <v>0</v>
          </cell>
          <cell r="AP1189">
            <v>0</v>
          </cell>
          <cell r="AQ1189">
            <v>0</v>
          </cell>
          <cell r="AR1189">
            <v>0</v>
          </cell>
          <cell r="AS1189">
            <v>0</v>
          </cell>
          <cell r="AT1189">
            <v>0</v>
          </cell>
          <cell r="AU1189">
            <v>0</v>
          </cell>
          <cell r="AV1189">
            <v>0</v>
          </cell>
          <cell r="AW1189">
            <v>0</v>
          </cell>
          <cell r="AX1189">
            <v>0</v>
          </cell>
          <cell r="AY1189">
            <v>0</v>
          </cell>
          <cell r="AZ1189">
            <v>0</v>
          </cell>
          <cell r="BA1189">
            <v>0</v>
          </cell>
          <cell r="BB1189">
            <v>0</v>
          </cell>
          <cell r="BC1189">
            <v>0</v>
          </cell>
          <cell r="BD1189">
            <v>0</v>
          </cell>
          <cell r="BE1189">
            <v>0</v>
          </cell>
          <cell r="BF1189">
            <v>0</v>
          </cell>
          <cell r="BG1189">
            <v>0</v>
          </cell>
          <cell r="BH1189">
            <v>0</v>
          </cell>
          <cell r="BI1189">
            <v>0</v>
          </cell>
          <cell r="BJ1189">
            <v>0</v>
          </cell>
          <cell r="BK1189">
            <v>0</v>
          </cell>
          <cell r="BL1189">
            <v>0</v>
          </cell>
          <cell r="BM1189">
            <v>0</v>
          </cell>
          <cell r="BN1189">
            <v>0</v>
          </cell>
          <cell r="BO1189">
            <v>0</v>
          </cell>
          <cell r="BP1189">
            <v>0</v>
          </cell>
          <cell r="BQ1189">
            <v>0</v>
          </cell>
          <cell r="BR1189">
            <v>0</v>
          </cell>
          <cell r="BS1189">
            <v>0</v>
          </cell>
          <cell r="BT1189">
            <v>0</v>
          </cell>
          <cell r="BU1189">
            <v>0</v>
          </cell>
          <cell r="BV1189">
            <v>0</v>
          </cell>
          <cell r="BW1189">
            <v>0</v>
          </cell>
          <cell r="BX1189">
            <v>0</v>
          </cell>
          <cell r="BY1189">
            <v>0</v>
          </cell>
          <cell r="BZ1189">
            <v>0</v>
          </cell>
          <cell r="CA1189">
            <v>0</v>
          </cell>
          <cell r="CB1189">
            <v>0</v>
          </cell>
          <cell r="CC1189">
            <v>0</v>
          </cell>
          <cell r="CD1189">
            <v>0</v>
          </cell>
          <cell r="CE1189">
            <v>0</v>
          </cell>
          <cell r="CF1189">
            <v>0</v>
          </cell>
          <cell r="CG1189">
            <v>0</v>
          </cell>
          <cell r="CH1189">
            <v>0</v>
          </cell>
          <cell r="CI1189">
            <v>0</v>
          </cell>
          <cell r="CJ1189">
            <v>0</v>
          </cell>
          <cell r="CK1189">
            <v>0</v>
          </cell>
          <cell r="CL1189">
            <v>0</v>
          </cell>
          <cell r="CM1189">
            <v>0</v>
          </cell>
          <cell r="CN1189">
            <v>0</v>
          </cell>
          <cell r="CO1189">
            <v>0</v>
          </cell>
          <cell r="CP1189">
            <v>0</v>
          </cell>
          <cell r="CQ1189">
            <v>0</v>
          </cell>
          <cell r="CR1189">
            <v>0</v>
          </cell>
          <cell r="CS1189">
            <v>0</v>
          </cell>
          <cell r="CT1189">
            <v>0</v>
          </cell>
          <cell r="CU1189">
            <v>0</v>
          </cell>
          <cell r="CV1189">
            <v>0</v>
          </cell>
          <cell r="CW1189">
            <v>0</v>
          </cell>
          <cell r="CX1189">
            <v>0</v>
          </cell>
          <cell r="CY1189">
            <v>0</v>
          </cell>
          <cell r="CZ1189">
            <v>0</v>
          </cell>
          <cell r="DA1189">
            <v>0</v>
          </cell>
          <cell r="DB1189">
            <v>0</v>
          </cell>
          <cell r="DC1189">
            <v>0</v>
          </cell>
          <cell r="DD1189">
            <v>0</v>
          </cell>
          <cell r="DE1189">
            <v>0</v>
          </cell>
          <cell r="DF1189">
            <v>0</v>
          </cell>
          <cell r="DG1189">
            <v>0</v>
          </cell>
          <cell r="DH1189">
            <v>0</v>
          </cell>
          <cell r="DI1189">
            <v>0</v>
          </cell>
          <cell r="DJ1189">
            <v>0</v>
          </cell>
          <cell r="DK1189">
            <v>0</v>
          </cell>
          <cell r="DL1189">
            <v>0</v>
          </cell>
          <cell r="DM1189">
            <v>0</v>
          </cell>
          <cell r="DN1189">
            <v>0</v>
          </cell>
          <cell r="DO1189">
            <v>0</v>
          </cell>
          <cell r="DP1189">
            <v>0</v>
          </cell>
          <cell r="DQ1189">
            <v>0</v>
          </cell>
          <cell r="DR1189">
            <v>0</v>
          </cell>
          <cell r="DS1189">
            <v>0</v>
          </cell>
          <cell r="DT1189">
            <v>0</v>
          </cell>
          <cell r="DU1189">
            <v>0</v>
          </cell>
          <cell r="DV1189">
            <v>0</v>
          </cell>
          <cell r="DW1189">
            <v>0</v>
          </cell>
          <cell r="DX1189">
            <v>0</v>
          </cell>
          <cell r="DY1189">
            <v>0</v>
          </cell>
          <cell r="DZ1189">
            <v>0</v>
          </cell>
          <cell r="EA1189">
            <v>0</v>
          </cell>
          <cell r="EB1189">
            <v>0</v>
          </cell>
          <cell r="EC1189">
            <v>0</v>
          </cell>
          <cell r="ED1189">
            <v>0</v>
          </cell>
          <cell r="EE1189">
            <v>0</v>
          </cell>
          <cell r="EF1189">
            <v>0</v>
          </cell>
          <cell r="EG1189">
            <v>0</v>
          </cell>
          <cell r="EH1189">
            <v>0</v>
          </cell>
          <cell r="EI1189">
            <v>0</v>
          </cell>
          <cell r="EJ1189">
            <v>0</v>
          </cell>
          <cell r="EK1189">
            <v>0</v>
          </cell>
          <cell r="EL1189">
            <v>0</v>
          </cell>
          <cell r="EM1189">
            <v>0</v>
          </cell>
          <cell r="EN1189">
            <v>0</v>
          </cell>
        </row>
        <row r="1190">
          <cell r="A1190">
            <v>0</v>
          </cell>
          <cell r="B1190">
            <v>0</v>
          </cell>
          <cell r="C1190">
            <v>0</v>
          </cell>
          <cell r="D1190">
            <v>0</v>
          </cell>
          <cell r="E1190">
            <v>0</v>
          </cell>
          <cell r="F1190">
            <v>0</v>
          </cell>
          <cell r="G1190">
            <v>0</v>
          </cell>
          <cell r="I1190">
            <v>0</v>
          </cell>
          <cell r="J1190">
            <v>0</v>
          </cell>
          <cell r="K1190">
            <v>0</v>
          </cell>
          <cell r="L1190">
            <v>0</v>
          </cell>
          <cell r="M1190">
            <v>0</v>
          </cell>
          <cell r="N1190">
            <v>0</v>
          </cell>
          <cell r="O1190">
            <v>0</v>
          </cell>
          <cell r="P1190">
            <v>0</v>
          </cell>
          <cell r="Q1190">
            <v>0</v>
          </cell>
          <cell r="R1190">
            <v>0</v>
          </cell>
          <cell r="S1190">
            <v>0</v>
          </cell>
          <cell r="T1190">
            <v>0</v>
          </cell>
          <cell r="U1190">
            <v>0</v>
          </cell>
          <cell r="V1190">
            <v>0</v>
          </cell>
          <cell r="W1190">
            <v>0</v>
          </cell>
          <cell r="X1190">
            <v>0</v>
          </cell>
          <cell r="Y1190">
            <v>0</v>
          </cell>
          <cell r="Z1190">
            <v>0</v>
          </cell>
          <cell r="AA1190">
            <v>0</v>
          </cell>
          <cell r="AB1190">
            <v>0</v>
          </cell>
          <cell r="AC1190">
            <v>0</v>
          </cell>
          <cell r="AD1190">
            <v>0</v>
          </cell>
          <cell r="AE1190">
            <v>0</v>
          </cell>
          <cell r="AF1190">
            <v>0</v>
          </cell>
          <cell r="AG1190">
            <v>0</v>
          </cell>
          <cell r="AH1190">
            <v>0</v>
          </cell>
          <cell r="AI1190">
            <v>0</v>
          </cell>
          <cell r="AJ1190">
            <v>0</v>
          </cell>
          <cell r="AK1190">
            <v>0</v>
          </cell>
          <cell r="AL1190">
            <v>0</v>
          </cell>
          <cell r="AM1190">
            <v>0</v>
          </cell>
          <cell r="AN1190">
            <v>0</v>
          </cell>
          <cell r="AO1190">
            <v>0</v>
          </cell>
          <cell r="AP1190">
            <v>0</v>
          </cell>
          <cell r="AQ1190">
            <v>0</v>
          </cell>
          <cell r="AR1190">
            <v>0</v>
          </cell>
          <cell r="AS1190">
            <v>0</v>
          </cell>
          <cell r="AT1190">
            <v>0</v>
          </cell>
          <cell r="AU1190">
            <v>0</v>
          </cell>
          <cell r="AV1190">
            <v>0</v>
          </cell>
          <cell r="AW1190">
            <v>0</v>
          </cell>
          <cell r="AX1190">
            <v>0</v>
          </cell>
          <cell r="AY1190">
            <v>0</v>
          </cell>
          <cell r="AZ1190">
            <v>0</v>
          </cell>
          <cell r="BA1190">
            <v>0</v>
          </cell>
          <cell r="BB1190">
            <v>0</v>
          </cell>
          <cell r="BC1190">
            <v>0</v>
          </cell>
          <cell r="BD1190">
            <v>0</v>
          </cell>
          <cell r="BE1190">
            <v>0</v>
          </cell>
          <cell r="BF1190">
            <v>0</v>
          </cell>
          <cell r="BG1190">
            <v>0</v>
          </cell>
          <cell r="BH1190">
            <v>0</v>
          </cell>
          <cell r="BI1190">
            <v>0</v>
          </cell>
          <cell r="BJ1190">
            <v>0</v>
          </cell>
          <cell r="BK1190">
            <v>0</v>
          </cell>
          <cell r="BL1190">
            <v>0</v>
          </cell>
          <cell r="BM1190">
            <v>0</v>
          </cell>
          <cell r="BN1190">
            <v>0</v>
          </cell>
          <cell r="BO1190">
            <v>0</v>
          </cell>
          <cell r="BP1190">
            <v>0</v>
          </cell>
          <cell r="BQ1190">
            <v>0</v>
          </cell>
          <cell r="BR1190">
            <v>0</v>
          </cell>
          <cell r="BS1190">
            <v>0</v>
          </cell>
          <cell r="BT1190">
            <v>0</v>
          </cell>
          <cell r="BU1190">
            <v>0</v>
          </cell>
          <cell r="BV1190">
            <v>0</v>
          </cell>
          <cell r="BW1190">
            <v>0</v>
          </cell>
          <cell r="BX1190">
            <v>0</v>
          </cell>
          <cell r="BY1190">
            <v>0</v>
          </cell>
          <cell r="BZ1190">
            <v>0</v>
          </cell>
          <cell r="CA1190">
            <v>0</v>
          </cell>
          <cell r="CB1190">
            <v>0</v>
          </cell>
          <cell r="CC1190">
            <v>0</v>
          </cell>
          <cell r="CD1190">
            <v>0</v>
          </cell>
          <cell r="CE1190">
            <v>0</v>
          </cell>
          <cell r="CF1190">
            <v>0</v>
          </cell>
          <cell r="CG1190">
            <v>0</v>
          </cell>
          <cell r="CH1190">
            <v>0</v>
          </cell>
          <cell r="CI1190">
            <v>0</v>
          </cell>
          <cell r="CJ1190">
            <v>0</v>
          </cell>
          <cell r="CK1190">
            <v>0</v>
          </cell>
          <cell r="CL1190">
            <v>0</v>
          </cell>
          <cell r="CM1190">
            <v>0</v>
          </cell>
          <cell r="CN1190">
            <v>0</v>
          </cell>
          <cell r="CO1190">
            <v>0</v>
          </cell>
          <cell r="CP1190">
            <v>0</v>
          </cell>
          <cell r="CQ1190">
            <v>0</v>
          </cell>
          <cell r="CR1190">
            <v>0</v>
          </cell>
          <cell r="CS1190">
            <v>0</v>
          </cell>
          <cell r="CT1190">
            <v>0</v>
          </cell>
          <cell r="CU1190">
            <v>0</v>
          </cell>
          <cell r="CV1190">
            <v>0</v>
          </cell>
          <cell r="CW1190">
            <v>0</v>
          </cell>
          <cell r="CX1190">
            <v>0</v>
          </cell>
          <cell r="CY1190">
            <v>0</v>
          </cell>
          <cell r="CZ1190">
            <v>0</v>
          </cell>
          <cell r="DA1190">
            <v>0</v>
          </cell>
          <cell r="DB1190">
            <v>0</v>
          </cell>
          <cell r="DC1190">
            <v>0</v>
          </cell>
          <cell r="DD1190">
            <v>0</v>
          </cell>
          <cell r="DE1190">
            <v>0</v>
          </cell>
          <cell r="DF1190">
            <v>0</v>
          </cell>
          <cell r="DG1190">
            <v>0</v>
          </cell>
          <cell r="DH1190">
            <v>0</v>
          </cell>
          <cell r="DI1190">
            <v>0</v>
          </cell>
          <cell r="DJ1190">
            <v>0</v>
          </cell>
          <cell r="DK1190">
            <v>0</v>
          </cell>
          <cell r="DL1190">
            <v>0</v>
          </cell>
          <cell r="DM1190">
            <v>0</v>
          </cell>
          <cell r="DN1190">
            <v>0</v>
          </cell>
          <cell r="DO1190">
            <v>0</v>
          </cell>
          <cell r="DP1190">
            <v>0</v>
          </cell>
          <cell r="DQ1190">
            <v>0</v>
          </cell>
          <cell r="DR1190">
            <v>0</v>
          </cell>
          <cell r="DS1190">
            <v>0</v>
          </cell>
          <cell r="DT1190">
            <v>0</v>
          </cell>
          <cell r="DU1190">
            <v>0</v>
          </cell>
          <cell r="DV1190">
            <v>0</v>
          </cell>
          <cell r="DW1190">
            <v>0</v>
          </cell>
          <cell r="DX1190">
            <v>0</v>
          </cell>
          <cell r="DY1190">
            <v>0</v>
          </cell>
          <cell r="DZ1190">
            <v>0</v>
          </cell>
          <cell r="EA1190">
            <v>0</v>
          </cell>
          <cell r="EB1190">
            <v>0</v>
          </cell>
          <cell r="EC1190">
            <v>0</v>
          </cell>
          <cell r="ED1190">
            <v>0</v>
          </cell>
          <cell r="EE1190">
            <v>0</v>
          </cell>
          <cell r="EF1190">
            <v>0</v>
          </cell>
          <cell r="EG1190">
            <v>0</v>
          </cell>
          <cell r="EH1190">
            <v>0</v>
          </cell>
          <cell r="EI1190">
            <v>0</v>
          </cell>
          <cell r="EJ1190">
            <v>0</v>
          </cell>
          <cell r="EK1190">
            <v>0</v>
          </cell>
          <cell r="EL1190">
            <v>0</v>
          </cell>
          <cell r="EM1190">
            <v>0</v>
          </cell>
          <cell r="EN1190">
            <v>0</v>
          </cell>
        </row>
        <row r="1191">
          <cell r="A1191">
            <v>0</v>
          </cell>
          <cell r="B1191">
            <v>0</v>
          </cell>
          <cell r="C1191">
            <v>0</v>
          </cell>
          <cell r="D1191">
            <v>0</v>
          </cell>
          <cell r="E1191">
            <v>0</v>
          </cell>
          <cell r="F1191">
            <v>0</v>
          </cell>
          <cell r="G1191">
            <v>0</v>
          </cell>
          <cell r="I1191">
            <v>0</v>
          </cell>
          <cell r="J1191">
            <v>0</v>
          </cell>
          <cell r="K1191">
            <v>0</v>
          </cell>
          <cell r="L1191">
            <v>0</v>
          </cell>
          <cell r="M1191">
            <v>0</v>
          </cell>
          <cell r="N1191">
            <v>0</v>
          </cell>
          <cell r="O1191">
            <v>0</v>
          </cell>
          <cell r="P1191">
            <v>0</v>
          </cell>
          <cell r="Q1191">
            <v>0</v>
          </cell>
          <cell r="R1191">
            <v>0</v>
          </cell>
          <cell r="S1191">
            <v>0</v>
          </cell>
          <cell r="T1191">
            <v>0</v>
          </cell>
          <cell r="U1191">
            <v>0</v>
          </cell>
          <cell r="V1191">
            <v>0</v>
          </cell>
          <cell r="W1191">
            <v>0</v>
          </cell>
          <cell r="X1191">
            <v>0</v>
          </cell>
          <cell r="Y1191">
            <v>0</v>
          </cell>
          <cell r="Z1191">
            <v>0</v>
          </cell>
          <cell r="AA1191">
            <v>0</v>
          </cell>
          <cell r="AB1191">
            <v>0</v>
          </cell>
          <cell r="AC1191">
            <v>0</v>
          </cell>
          <cell r="AD1191">
            <v>0</v>
          </cell>
          <cell r="AE1191">
            <v>0</v>
          </cell>
          <cell r="AF1191">
            <v>0</v>
          </cell>
          <cell r="AG1191">
            <v>0</v>
          </cell>
          <cell r="AH1191">
            <v>0</v>
          </cell>
          <cell r="AI1191">
            <v>0</v>
          </cell>
          <cell r="AJ1191">
            <v>0</v>
          </cell>
          <cell r="AK1191">
            <v>0</v>
          </cell>
          <cell r="AL1191">
            <v>0</v>
          </cell>
          <cell r="AM1191">
            <v>0</v>
          </cell>
          <cell r="AN1191">
            <v>0</v>
          </cell>
          <cell r="AO1191">
            <v>0</v>
          </cell>
          <cell r="AP1191">
            <v>0</v>
          </cell>
          <cell r="AQ1191">
            <v>0</v>
          </cell>
          <cell r="AR1191">
            <v>0</v>
          </cell>
          <cell r="AS1191">
            <v>0</v>
          </cell>
          <cell r="AT1191">
            <v>0</v>
          </cell>
          <cell r="AU1191">
            <v>0</v>
          </cell>
          <cell r="AV1191">
            <v>0</v>
          </cell>
          <cell r="AW1191">
            <v>0</v>
          </cell>
          <cell r="AX1191">
            <v>0</v>
          </cell>
          <cell r="AY1191">
            <v>0</v>
          </cell>
          <cell r="AZ1191">
            <v>0</v>
          </cell>
          <cell r="BA1191">
            <v>0</v>
          </cell>
          <cell r="BB1191">
            <v>0</v>
          </cell>
          <cell r="BC1191">
            <v>0</v>
          </cell>
          <cell r="BD1191">
            <v>0</v>
          </cell>
          <cell r="BE1191">
            <v>0</v>
          </cell>
          <cell r="BF1191">
            <v>0</v>
          </cell>
          <cell r="BG1191">
            <v>0</v>
          </cell>
          <cell r="BH1191">
            <v>0</v>
          </cell>
          <cell r="BI1191">
            <v>0</v>
          </cell>
          <cell r="BJ1191">
            <v>0</v>
          </cell>
          <cell r="BK1191">
            <v>0</v>
          </cell>
          <cell r="BL1191">
            <v>0</v>
          </cell>
          <cell r="BM1191">
            <v>0</v>
          </cell>
          <cell r="BN1191">
            <v>0</v>
          </cell>
          <cell r="BO1191">
            <v>0</v>
          </cell>
          <cell r="BP1191">
            <v>0</v>
          </cell>
          <cell r="BQ1191">
            <v>0</v>
          </cell>
          <cell r="BR1191">
            <v>0</v>
          </cell>
          <cell r="BS1191">
            <v>0</v>
          </cell>
          <cell r="BT1191">
            <v>0</v>
          </cell>
          <cell r="BU1191">
            <v>0</v>
          </cell>
          <cell r="BV1191">
            <v>0</v>
          </cell>
          <cell r="BW1191">
            <v>0</v>
          </cell>
          <cell r="BX1191">
            <v>0</v>
          </cell>
          <cell r="BY1191">
            <v>0</v>
          </cell>
          <cell r="BZ1191">
            <v>0</v>
          </cell>
          <cell r="CA1191">
            <v>0</v>
          </cell>
          <cell r="CB1191">
            <v>0</v>
          </cell>
          <cell r="CC1191">
            <v>0</v>
          </cell>
          <cell r="CD1191">
            <v>0</v>
          </cell>
          <cell r="CE1191">
            <v>0</v>
          </cell>
          <cell r="CF1191">
            <v>0</v>
          </cell>
          <cell r="CG1191">
            <v>0</v>
          </cell>
          <cell r="CH1191">
            <v>0</v>
          </cell>
          <cell r="CI1191">
            <v>0</v>
          </cell>
          <cell r="CJ1191">
            <v>0</v>
          </cell>
          <cell r="CK1191">
            <v>0</v>
          </cell>
          <cell r="CL1191">
            <v>0</v>
          </cell>
          <cell r="CM1191">
            <v>0</v>
          </cell>
          <cell r="CN1191">
            <v>0</v>
          </cell>
          <cell r="CO1191">
            <v>0</v>
          </cell>
          <cell r="CP1191">
            <v>0</v>
          </cell>
          <cell r="CQ1191">
            <v>0</v>
          </cell>
          <cell r="CR1191">
            <v>0</v>
          </cell>
          <cell r="CS1191">
            <v>0</v>
          </cell>
          <cell r="CT1191">
            <v>0</v>
          </cell>
          <cell r="CU1191">
            <v>0</v>
          </cell>
          <cell r="CV1191">
            <v>0</v>
          </cell>
          <cell r="CW1191">
            <v>0</v>
          </cell>
          <cell r="CX1191">
            <v>0</v>
          </cell>
          <cell r="CY1191">
            <v>0</v>
          </cell>
          <cell r="CZ1191">
            <v>0</v>
          </cell>
          <cell r="DA1191">
            <v>0</v>
          </cell>
          <cell r="DB1191">
            <v>0</v>
          </cell>
          <cell r="DC1191">
            <v>0</v>
          </cell>
          <cell r="DD1191">
            <v>0</v>
          </cell>
          <cell r="DE1191">
            <v>0</v>
          </cell>
          <cell r="DF1191">
            <v>0</v>
          </cell>
          <cell r="DG1191">
            <v>0</v>
          </cell>
          <cell r="DH1191">
            <v>0</v>
          </cell>
          <cell r="DI1191">
            <v>0</v>
          </cell>
          <cell r="DJ1191">
            <v>0</v>
          </cell>
          <cell r="DK1191">
            <v>0</v>
          </cell>
          <cell r="DL1191">
            <v>0</v>
          </cell>
          <cell r="DM1191">
            <v>0</v>
          </cell>
          <cell r="DN1191">
            <v>0</v>
          </cell>
          <cell r="DO1191">
            <v>0</v>
          </cell>
          <cell r="DP1191">
            <v>0</v>
          </cell>
          <cell r="DQ1191">
            <v>0</v>
          </cell>
          <cell r="DR1191">
            <v>0</v>
          </cell>
          <cell r="DS1191">
            <v>0</v>
          </cell>
          <cell r="DT1191">
            <v>0</v>
          </cell>
          <cell r="DU1191">
            <v>0</v>
          </cell>
          <cell r="DV1191">
            <v>0</v>
          </cell>
          <cell r="DW1191">
            <v>0</v>
          </cell>
          <cell r="DX1191">
            <v>0</v>
          </cell>
          <cell r="DY1191">
            <v>0</v>
          </cell>
          <cell r="DZ1191">
            <v>0</v>
          </cell>
          <cell r="EA1191">
            <v>0</v>
          </cell>
          <cell r="EB1191">
            <v>0</v>
          </cell>
          <cell r="EC1191">
            <v>0</v>
          </cell>
          <cell r="ED1191">
            <v>0</v>
          </cell>
          <cell r="EE1191">
            <v>0</v>
          </cell>
          <cell r="EF1191">
            <v>0</v>
          </cell>
          <cell r="EG1191">
            <v>0</v>
          </cell>
          <cell r="EH1191">
            <v>0</v>
          </cell>
          <cell r="EI1191">
            <v>0</v>
          </cell>
          <cell r="EJ1191">
            <v>0</v>
          </cell>
          <cell r="EK1191">
            <v>0</v>
          </cell>
          <cell r="EL1191">
            <v>0</v>
          </cell>
          <cell r="EM1191">
            <v>0</v>
          </cell>
          <cell r="EN1191">
            <v>0</v>
          </cell>
        </row>
        <row r="1192">
          <cell r="A1192">
            <v>0</v>
          </cell>
          <cell r="B1192">
            <v>0</v>
          </cell>
          <cell r="C1192">
            <v>0</v>
          </cell>
          <cell r="D1192">
            <v>0</v>
          </cell>
          <cell r="E1192">
            <v>0</v>
          </cell>
          <cell r="F1192">
            <v>0</v>
          </cell>
          <cell r="G1192">
            <v>0</v>
          </cell>
          <cell r="I1192">
            <v>0</v>
          </cell>
          <cell r="J1192">
            <v>0</v>
          </cell>
          <cell r="K1192">
            <v>0</v>
          </cell>
          <cell r="L1192">
            <v>0</v>
          </cell>
          <cell r="M1192">
            <v>0</v>
          </cell>
          <cell r="N1192">
            <v>0</v>
          </cell>
          <cell r="O1192">
            <v>0</v>
          </cell>
          <cell r="P1192">
            <v>0</v>
          </cell>
          <cell r="Q1192">
            <v>0</v>
          </cell>
          <cell r="R1192">
            <v>0</v>
          </cell>
          <cell r="S1192">
            <v>0</v>
          </cell>
          <cell r="T1192">
            <v>0</v>
          </cell>
          <cell r="U1192">
            <v>0</v>
          </cell>
          <cell r="V1192">
            <v>0</v>
          </cell>
          <cell r="W1192">
            <v>0</v>
          </cell>
          <cell r="X1192">
            <v>0</v>
          </cell>
          <cell r="Y1192">
            <v>0</v>
          </cell>
          <cell r="Z1192">
            <v>0</v>
          </cell>
          <cell r="AA1192">
            <v>0</v>
          </cell>
          <cell r="AB1192">
            <v>0</v>
          </cell>
          <cell r="AC1192">
            <v>0</v>
          </cell>
          <cell r="AD1192">
            <v>0</v>
          </cell>
          <cell r="AE1192">
            <v>0</v>
          </cell>
          <cell r="AF1192">
            <v>0</v>
          </cell>
          <cell r="AG1192">
            <v>0</v>
          </cell>
          <cell r="AH1192">
            <v>0</v>
          </cell>
          <cell r="AI1192">
            <v>0</v>
          </cell>
          <cell r="AJ1192">
            <v>0</v>
          </cell>
          <cell r="AK1192">
            <v>0</v>
          </cell>
          <cell r="AL1192">
            <v>0</v>
          </cell>
          <cell r="AM1192">
            <v>0</v>
          </cell>
          <cell r="AN1192">
            <v>0</v>
          </cell>
          <cell r="AO1192">
            <v>0</v>
          </cell>
          <cell r="AP1192">
            <v>0</v>
          </cell>
          <cell r="AQ1192">
            <v>0</v>
          </cell>
          <cell r="AR1192">
            <v>0</v>
          </cell>
          <cell r="AS1192">
            <v>0</v>
          </cell>
          <cell r="AT1192">
            <v>0</v>
          </cell>
          <cell r="AU1192">
            <v>0</v>
          </cell>
          <cell r="AV1192">
            <v>0</v>
          </cell>
          <cell r="AW1192">
            <v>0</v>
          </cell>
          <cell r="AX1192">
            <v>0</v>
          </cell>
          <cell r="AY1192">
            <v>0</v>
          </cell>
          <cell r="AZ1192">
            <v>0</v>
          </cell>
          <cell r="BA1192">
            <v>0</v>
          </cell>
          <cell r="BB1192">
            <v>0</v>
          </cell>
          <cell r="BC1192">
            <v>0</v>
          </cell>
          <cell r="BD1192">
            <v>0</v>
          </cell>
          <cell r="BE1192">
            <v>0</v>
          </cell>
          <cell r="BF1192">
            <v>0</v>
          </cell>
          <cell r="BG1192">
            <v>0</v>
          </cell>
          <cell r="BH1192">
            <v>0</v>
          </cell>
          <cell r="BI1192">
            <v>0</v>
          </cell>
          <cell r="BJ1192">
            <v>0</v>
          </cell>
          <cell r="BK1192">
            <v>0</v>
          </cell>
          <cell r="BL1192">
            <v>0</v>
          </cell>
          <cell r="BM1192">
            <v>0</v>
          </cell>
          <cell r="BN1192">
            <v>0</v>
          </cell>
          <cell r="BO1192">
            <v>0</v>
          </cell>
          <cell r="BP1192">
            <v>0</v>
          </cell>
          <cell r="BQ1192">
            <v>0</v>
          </cell>
          <cell r="BR1192">
            <v>0</v>
          </cell>
          <cell r="BS1192">
            <v>0</v>
          </cell>
          <cell r="BT1192">
            <v>0</v>
          </cell>
          <cell r="BU1192">
            <v>0</v>
          </cell>
          <cell r="BV1192">
            <v>0</v>
          </cell>
          <cell r="BW1192">
            <v>0</v>
          </cell>
          <cell r="BX1192">
            <v>0</v>
          </cell>
          <cell r="BY1192">
            <v>0</v>
          </cell>
          <cell r="BZ1192">
            <v>0</v>
          </cell>
          <cell r="CA1192">
            <v>0</v>
          </cell>
          <cell r="CB1192">
            <v>0</v>
          </cell>
          <cell r="CC1192">
            <v>0</v>
          </cell>
          <cell r="CD1192">
            <v>0</v>
          </cell>
          <cell r="CE1192">
            <v>0</v>
          </cell>
          <cell r="CF1192">
            <v>0</v>
          </cell>
          <cell r="CG1192">
            <v>0</v>
          </cell>
          <cell r="CH1192">
            <v>0</v>
          </cell>
          <cell r="CI1192">
            <v>0</v>
          </cell>
          <cell r="CJ1192">
            <v>0</v>
          </cell>
          <cell r="CK1192">
            <v>0</v>
          </cell>
          <cell r="CL1192">
            <v>0</v>
          </cell>
          <cell r="CM1192">
            <v>0</v>
          </cell>
          <cell r="CN1192">
            <v>0</v>
          </cell>
          <cell r="CO1192">
            <v>0</v>
          </cell>
          <cell r="CP1192">
            <v>0</v>
          </cell>
          <cell r="CQ1192">
            <v>0</v>
          </cell>
          <cell r="CR1192">
            <v>0</v>
          </cell>
          <cell r="CS1192">
            <v>0</v>
          </cell>
          <cell r="CT1192">
            <v>0</v>
          </cell>
          <cell r="CU1192">
            <v>0</v>
          </cell>
          <cell r="CV1192">
            <v>0</v>
          </cell>
          <cell r="CW1192">
            <v>0</v>
          </cell>
          <cell r="CX1192">
            <v>0</v>
          </cell>
          <cell r="CY1192">
            <v>0</v>
          </cell>
          <cell r="CZ1192">
            <v>0</v>
          </cell>
          <cell r="DA1192">
            <v>0</v>
          </cell>
          <cell r="DB1192">
            <v>0</v>
          </cell>
          <cell r="DC1192">
            <v>0</v>
          </cell>
          <cell r="DD1192">
            <v>0</v>
          </cell>
          <cell r="DE1192">
            <v>0</v>
          </cell>
          <cell r="DF1192">
            <v>0</v>
          </cell>
          <cell r="DG1192">
            <v>0</v>
          </cell>
          <cell r="DH1192">
            <v>0</v>
          </cell>
          <cell r="DI1192">
            <v>0</v>
          </cell>
          <cell r="DJ1192">
            <v>0</v>
          </cell>
          <cell r="DK1192">
            <v>0</v>
          </cell>
          <cell r="DL1192">
            <v>0</v>
          </cell>
          <cell r="DM1192">
            <v>0</v>
          </cell>
          <cell r="DN1192">
            <v>0</v>
          </cell>
          <cell r="DO1192">
            <v>0</v>
          </cell>
          <cell r="DP1192">
            <v>0</v>
          </cell>
          <cell r="DQ1192">
            <v>0</v>
          </cell>
          <cell r="DR1192">
            <v>0</v>
          </cell>
          <cell r="DS1192">
            <v>0</v>
          </cell>
          <cell r="DT1192">
            <v>0</v>
          </cell>
          <cell r="DU1192">
            <v>0</v>
          </cell>
          <cell r="DV1192">
            <v>0</v>
          </cell>
          <cell r="DW1192">
            <v>0</v>
          </cell>
          <cell r="DX1192">
            <v>0</v>
          </cell>
          <cell r="DY1192">
            <v>0</v>
          </cell>
          <cell r="DZ1192">
            <v>0</v>
          </cell>
          <cell r="EA1192">
            <v>0</v>
          </cell>
          <cell r="EB1192">
            <v>0</v>
          </cell>
          <cell r="EC1192">
            <v>0</v>
          </cell>
          <cell r="ED1192">
            <v>0</v>
          </cell>
          <cell r="EE1192">
            <v>0</v>
          </cell>
          <cell r="EF1192">
            <v>0</v>
          </cell>
          <cell r="EG1192">
            <v>0</v>
          </cell>
          <cell r="EH1192">
            <v>0</v>
          </cell>
          <cell r="EI1192">
            <v>0</v>
          </cell>
          <cell r="EJ1192">
            <v>0</v>
          </cell>
          <cell r="EK1192">
            <v>0</v>
          </cell>
          <cell r="EL1192">
            <v>0</v>
          </cell>
          <cell r="EM1192">
            <v>0</v>
          </cell>
          <cell r="EN1192">
            <v>0</v>
          </cell>
        </row>
        <row r="1193">
          <cell r="A1193">
            <v>0</v>
          </cell>
          <cell r="B1193">
            <v>0</v>
          </cell>
          <cell r="C1193">
            <v>0</v>
          </cell>
          <cell r="D1193">
            <v>0</v>
          </cell>
          <cell r="E1193">
            <v>0</v>
          </cell>
          <cell r="F1193">
            <v>0</v>
          </cell>
          <cell r="G1193">
            <v>0</v>
          </cell>
          <cell r="I1193">
            <v>0</v>
          </cell>
          <cell r="J1193">
            <v>0</v>
          </cell>
          <cell r="K1193">
            <v>0</v>
          </cell>
          <cell r="L1193">
            <v>0</v>
          </cell>
          <cell r="M1193">
            <v>0</v>
          </cell>
          <cell r="N1193">
            <v>0</v>
          </cell>
          <cell r="O1193">
            <v>0</v>
          </cell>
          <cell r="P1193">
            <v>0</v>
          </cell>
          <cell r="Q1193">
            <v>0</v>
          </cell>
          <cell r="R1193">
            <v>0</v>
          </cell>
          <cell r="S1193">
            <v>0</v>
          </cell>
          <cell r="T1193">
            <v>0</v>
          </cell>
          <cell r="U1193">
            <v>0</v>
          </cell>
          <cell r="V1193">
            <v>0</v>
          </cell>
          <cell r="W1193">
            <v>0</v>
          </cell>
          <cell r="X1193">
            <v>0</v>
          </cell>
          <cell r="Y1193">
            <v>0</v>
          </cell>
          <cell r="Z1193">
            <v>0</v>
          </cell>
          <cell r="AA1193">
            <v>0</v>
          </cell>
          <cell r="AB1193">
            <v>0</v>
          </cell>
          <cell r="AC1193">
            <v>0</v>
          </cell>
          <cell r="AD1193">
            <v>0</v>
          </cell>
          <cell r="AE1193">
            <v>0</v>
          </cell>
          <cell r="AF1193">
            <v>0</v>
          </cell>
          <cell r="AG1193">
            <v>0</v>
          </cell>
          <cell r="AH1193">
            <v>0</v>
          </cell>
          <cell r="AI1193">
            <v>0</v>
          </cell>
          <cell r="AJ1193">
            <v>0</v>
          </cell>
          <cell r="AK1193">
            <v>0</v>
          </cell>
          <cell r="AL1193">
            <v>0</v>
          </cell>
          <cell r="AM1193">
            <v>0</v>
          </cell>
          <cell r="AN1193">
            <v>0</v>
          </cell>
          <cell r="AO1193">
            <v>0</v>
          </cell>
          <cell r="AP1193">
            <v>0</v>
          </cell>
          <cell r="AQ1193">
            <v>0</v>
          </cell>
          <cell r="AR1193">
            <v>0</v>
          </cell>
          <cell r="AS1193">
            <v>0</v>
          </cell>
          <cell r="AT1193">
            <v>0</v>
          </cell>
          <cell r="AU1193">
            <v>0</v>
          </cell>
          <cell r="AV1193">
            <v>0</v>
          </cell>
          <cell r="AW1193">
            <v>0</v>
          </cell>
          <cell r="AX1193">
            <v>0</v>
          </cell>
          <cell r="AY1193">
            <v>0</v>
          </cell>
          <cell r="AZ1193">
            <v>0</v>
          </cell>
          <cell r="BA1193">
            <v>0</v>
          </cell>
          <cell r="BB1193">
            <v>0</v>
          </cell>
          <cell r="BC1193">
            <v>0</v>
          </cell>
          <cell r="BD1193">
            <v>0</v>
          </cell>
          <cell r="BE1193">
            <v>0</v>
          </cell>
          <cell r="BF1193">
            <v>0</v>
          </cell>
          <cell r="BG1193">
            <v>0</v>
          </cell>
          <cell r="BH1193">
            <v>0</v>
          </cell>
          <cell r="BI1193">
            <v>0</v>
          </cell>
          <cell r="BJ1193">
            <v>0</v>
          </cell>
          <cell r="BK1193">
            <v>0</v>
          </cell>
          <cell r="BL1193">
            <v>0</v>
          </cell>
          <cell r="BM1193">
            <v>0</v>
          </cell>
          <cell r="BN1193">
            <v>0</v>
          </cell>
          <cell r="BO1193">
            <v>0</v>
          </cell>
          <cell r="BP1193">
            <v>0</v>
          </cell>
          <cell r="BQ1193">
            <v>0</v>
          </cell>
          <cell r="BR1193">
            <v>0</v>
          </cell>
          <cell r="BS1193">
            <v>0</v>
          </cell>
          <cell r="BT1193">
            <v>0</v>
          </cell>
          <cell r="BU1193">
            <v>0</v>
          </cell>
          <cell r="BV1193">
            <v>0</v>
          </cell>
          <cell r="BW1193">
            <v>0</v>
          </cell>
          <cell r="BX1193">
            <v>0</v>
          </cell>
          <cell r="BY1193">
            <v>0</v>
          </cell>
          <cell r="BZ1193">
            <v>0</v>
          </cell>
          <cell r="CA1193">
            <v>0</v>
          </cell>
          <cell r="CB1193">
            <v>0</v>
          </cell>
          <cell r="CC1193">
            <v>0</v>
          </cell>
          <cell r="CD1193">
            <v>0</v>
          </cell>
          <cell r="CE1193">
            <v>0</v>
          </cell>
          <cell r="CF1193">
            <v>0</v>
          </cell>
          <cell r="CG1193">
            <v>0</v>
          </cell>
          <cell r="CH1193">
            <v>0</v>
          </cell>
          <cell r="CI1193">
            <v>0</v>
          </cell>
          <cell r="CJ1193">
            <v>0</v>
          </cell>
          <cell r="CK1193">
            <v>0</v>
          </cell>
          <cell r="CL1193">
            <v>0</v>
          </cell>
          <cell r="CM1193">
            <v>0</v>
          </cell>
          <cell r="CN1193">
            <v>0</v>
          </cell>
          <cell r="CO1193">
            <v>0</v>
          </cell>
          <cell r="CP1193">
            <v>0</v>
          </cell>
          <cell r="CQ1193">
            <v>0</v>
          </cell>
          <cell r="CR1193">
            <v>0</v>
          </cell>
          <cell r="CS1193">
            <v>0</v>
          </cell>
          <cell r="CT1193">
            <v>0</v>
          </cell>
          <cell r="CU1193">
            <v>0</v>
          </cell>
          <cell r="CV1193">
            <v>0</v>
          </cell>
          <cell r="CW1193">
            <v>0</v>
          </cell>
          <cell r="CX1193">
            <v>0</v>
          </cell>
          <cell r="CY1193">
            <v>0</v>
          </cell>
          <cell r="CZ1193">
            <v>0</v>
          </cell>
          <cell r="DA1193">
            <v>0</v>
          </cell>
          <cell r="DB1193">
            <v>0</v>
          </cell>
          <cell r="DC1193">
            <v>0</v>
          </cell>
          <cell r="DD1193">
            <v>0</v>
          </cell>
          <cell r="DE1193">
            <v>0</v>
          </cell>
          <cell r="DF1193">
            <v>0</v>
          </cell>
          <cell r="DG1193">
            <v>0</v>
          </cell>
          <cell r="DH1193">
            <v>0</v>
          </cell>
          <cell r="DI1193">
            <v>0</v>
          </cell>
          <cell r="DJ1193">
            <v>0</v>
          </cell>
          <cell r="DK1193">
            <v>0</v>
          </cell>
          <cell r="DL1193">
            <v>0</v>
          </cell>
          <cell r="DM1193">
            <v>0</v>
          </cell>
          <cell r="DN1193">
            <v>0</v>
          </cell>
          <cell r="DO1193">
            <v>0</v>
          </cell>
          <cell r="DP1193">
            <v>0</v>
          </cell>
          <cell r="DQ1193">
            <v>0</v>
          </cell>
          <cell r="DR1193">
            <v>0</v>
          </cell>
          <cell r="DS1193">
            <v>0</v>
          </cell>
          <cell r="DT1193">
            <v>0</v>
          </cell>
          <cell r="DU1193">
            <v>0</v>
          </cell>
          <cell r="DV1193">
            <v>0</v>
          </cell>
          <cell r="DW1193">
            <v>0</v>
          </cell>
          <cell r="DX1193">
            <v>0</v>
          </cell>
          <cell r="DY1193">
            <v>0</v>
          </cell>
          <cell r="DZ1193">
            <v>0</v>
          </cell>
          <cell r="EA1193">
            <v>0</v>
          </cell>
          <cell r="EB1193">
            <v>0</v>
          </cell>
          <cell r="EC1193">
            <v>0</v>
          </cell>
          <cell r="ED1193">
            <v>0</v>
          </cell>
          <cell r="EE1193">
            <v>0</v>
          </cell>
          <cell r="EF1193">
            <v>0</v>
          </cell>
          <cell r="EG1193">
            <v>0</v>
          </cell>
          <cell r="EH1193">
            <v>0</v>
          </cell>
          <cell r="EI1193">
            <v>0</v>
          </cell>
          <cell r="EJ1193">
            <v>0</v>
          </cell>
          <cell r="EK1193">
            <v>0</v>
          </cell>
          <cell r="EL1193">
            <v>0</v>
          </cell>
          <cell r="EM1193">
            <v>0</v>
          </cell>
          <cell r="EN1193">
            <v>0</v>
          </cell>
        </row>
        <row r="1194">
          <cell r="A1194">
            <v>0</v>
          </cell>
          <cell r="B1194">
            <v>0</v>
          </cell>
          <cell r="C1194">
            <v>0</v>
          </cell>
          <cell r="D1194">
            <v>0</v>
          </cell>
          <cell r="E1194">
            <v>0</v>
          </cell>
          <cell r="F1194">
            <v>0</v>
          </cell>
          <cell r="G1194">
            <v>0</v>
          </cell>
          <cell r="I1194">
            <v>0</v>
          </cell>
          <cell r="J1194">
            <v>0</v>
          </cell>
          <cell r="K1194">
            <v>0</v>
          </cell>
          <cell r="L1194">
            <v>0</v>
          </cell>
          <cell r="M1194">
            <v>0</v>
          </cell>
          <cell r="N1194">
            <v>0</v>
          </cell>
          <cell r="O1194">
            <v>0</v>
          </cell>
          <cell r="P1194">
            <v>0</v>
          </cell>
          <cell r="Q1194">
            <v>0</v>
          </cell>
          <cell r="R1194">
            <v>0</v>
          </cell>
          <cell r="S1194">
            <v>0</v>
          </cell>
          <cell r="T1194">
            <v>0</v>
          </cell>
          <cell r="U1194">
            <v>0</v>
          </cell>
          <cell r="V1194">
            <v>0</v>
          </cell>
          <cell r="W1194">
            <v>0</v>
          </cell>
          <cell r="X1194">
            <v>0</v>
          </cell>
          <cell r="Y1194">
            <v>0</v>
          </cell>
          <cell r="Z1194">
            <v>0</v>
          </cell>
          <cell r="AA1194">
            <v>0</v>
          </cell>
          <cell r="AB1194">
            <v>0</v>
          </cell>
          <cell r="AC1194">
            <v>0</v>
          </cell>
          <cell r="AD1194">
            <v>0</v>
          </cell>
          <cell r="AE1194">
            <v>0</v>
          </cell>
          <cell r="AF1194">
            <v>0</v>
          </cell>
          <cell r="AG1194">
            <v>0</v>
          </cell>
          <cell r="AH1194">
            <v>0</v>
          </cell>
          <cell r="AI1194">
            <v>0</v>
          </cell>
          <cell r="AJ1194">
            <v>0</v>
          </cell>
          <cell r="AK1194">
            <v>0</v>
          </cell>
          <cell r="AL1194">
            <v>0</v>
          </cell>
          <cell r="AM1194">
            <v>0</v>
          </cell>
          <cell r="AN1194">
            <v>0</v>
          </cell>
          <cell r="AO1194">
            <v>0</v>
          </cell>
          <cell r="AP1194">
            <v>0</v>
          </cell>
          <cell r="AQ1194">
            <v>0</v>
          </cell>
          <cell r="AR1194">
            <v>0</v>
          </cell>
          <cell r="AS1194">
            <v>0</v>
          </cell>
          <cell r="AT1194">
            <v>0</v>
          </cell>
          <cell r="AU1194">
            <v>0</v>
          </cell>
          <cell r="AV1194">
            <v>0</v>
          </cell>
          <cell r="AW1194">
            <v>0</v>
          </cell>
          <cell r="AX1194">
            <v>0</v>
          </cell>
          <cell r="AY1194">
            <v>0</v>
          </cell>
          <cell r="AZ1194">
            <v>0</v>
          </cell>
          <cell r="BA1194">
            <v>0</v>
          </cell>
          <cell r="BB1194">
            <v>0</v>
          </cell>
          <cell r="BC1194">
            <v>0</v>
          </cell>
          <cell r="BD1194">
            <v>0</v>
          </cell>
          <cell r="BE1194">
            <v>0</v>
          </cell>
          <cell r="BF1194">
            <v>0</v>
          </cell>
          <cell r="BG1194">
            <v>0</v>
          </cell>
          <cell r="BH1194">
            <v>0</v>
          </cell>
          <cell r="BI1194">
            <v>0</v>
          </cell>
          <cell r="BJ1194">
            <v>0</v>
          </cell>
          <cell r="BK1194">
            <v>0</v>
          </cell>
          <cell r="BL1194">
            <v>0</v>
          </cell>
          <cell r="BM1194">
            <v>0</v>
          </cell>
          <cell r="BN1194">
            <v>0</v>
          </cell>
          <cell r="BO1194">
            <v>0</v>
          </cell>
          <cell r="BP1194">
            <v>0</v>
          </cell>
          <cell r="BQ1194">
            <v>0</v>
          </cell>
          <cell r="BR1194">
            <v>0</v>
          </cell>
          <cell r="BS1194">
            <v>0</v>
          </cell>
          <cell r="BT1194">
            <v>0</v>
          </cell>
          <cell r="BU1194">
            <v>0</v>
          </cell>
          <cell r="BV1194">
            <v>0</v>
          </cell>
          <cell r="BW1194">
            <v>0</v>
          </cell>
          <cell r="BX1194">
            <v>0</v>
          </cell>
          <cell r="BY1194">
            <v>0</v>
          </cell>
          <cell r="BZ1194">
            <v>0</v>
          </cell>
          <cell r="CA1194">
            <v>0</v>
          </cell>
          <cell r="CB1194">
            <v>0</v>
          </cell>
          <cell r="CC1194">
            <v>0</v>
          </cell>
          <cell r="CD1194">
            <v>0</v>
          </cell>
          <cell r="CE1194">
            <v>0</v>
          </cell>
          <cell r="CF1194">
            <v>0</v>
          </cell>
          <cell r="CG1194">
            <v>0</v>
          </cell>
          <cell r="CH1194">
            <v>0</v>
          </cell>
          <cell r="CI1194">
            <v>0</v>
          </cell>
          <cell r="CJ1194">
            <v>0</v>
          </cell>
          <cell r="CK1194">
            <v>0</v>
          </cell>
          <cell r="CL1194">
            <v>0</v>
          </cell>
          <cell r="CM1194">
            <v>0</v>
          </cell>
          <cell r="CN1194">
            <v>0</v>
          </cell>
          <cell r="CO1194">
            <v>0</v>
          </cell>
          <cell r="CP1194">
            <v>0</v>
          </cell>
          <cell r="CQ1194">
            <v>0</v>
          </cell>
          <cell r="CR1194">
            <v>0</v>
          </cell>
          <cell r="CS1194">
            <v>0</v>
          </cell>
          <cell r="CT1194">
            <v>0</v>
          </cell>
          <cell r="CU1194">
            <v>0</v>
          </cell>
          <cell r="CV1194">
            <v>0</v>
          </cell>
          <cell r="CW1194">
            <v>0</v>
          </cell>
          <cell r="CX1194">
            <v>0</v>
          </cell>
          <cell r="CY1194">
            <v>0</v>
          </cell>
          <cell r="CZ1194">
            <v>0</v>
          </cell>
          <cell r="DA1194">
            <v>0</v>
          </cell>
          <cell r="DB1194">
            <v>0</v>
          </cell>
          <cell r="DC1194">
            <v>0</v>
          </cell>
          <cell r="DD1194">
            <v>0</v>
          </cell>
          <cell r="DE1194">
            <v>0</v>
          </cell>
          <cell r="DF1194">
            <v>0</v>
          </cell>
          <cell r="DG1194">
            <v>0</v>
          </cell>
          <cell r="DH1194">
            <v>0</v>
          </cell>
          <cell r="DI1194">
            <v>0</v>
          </cell>
          <cell r="DJ1194">
            <v>0</v>
          </cell>
          <cell r="DK1194">
            <v>0</v>
          </cell>
          <cell r="DL1194">
            <v>0</v>
          </cell>
          <cell r="DM1194">
            <v>0</v>
          </cell>
          <cell r="DN1194">
            <v>0</v>
          </cell>
          <cell r="DO1194">
            <v>0</v>
          </cell>
          <cell r="DP1194">
            <v>0</v>
          </cell>
          <cell r="DQ1194">
            <v>0</v>
          </cell>
          <cell r="DR1194">
            <v>0</v>
          </cell>
          <cell r="DS1194">
            <v>0</v>
          </cell>
          <cell r="DT1194">
            <v>0</v>
          </cell>
          <cell r="DU1194">
            <v>0</v>
          </cell>
          <cell r="DV1194">
            <v>0</v>
          </cell>
          <cell r="DW1194">
            <v>0</v>
          </cell>
          <cell r="DX1194">
            <v>0</v>
          </cell>
          <cell r="DY1194">
            <v>0</v>
          </cell>
          <cell r="DZ1194">
            <v>0</v>
          </cell>
          <cell r="EA1194">
            <v>0</v>
          </cell>
          <cell r="EB1194">
            <v>0</v>
          </cell>
          <cell r="EC1194">
            <v>0</v>
          </cell>
          <cell r="ED1194">
            <v>0</v>
          </cell>
          <cell r="EE1194">
            <v>0</v>
          </cell>
          <cell r="EF1194">
            <v>0</v>
          </cell>
          <cell r="EG1194">
            <v>0</v>
          </cell>
          <cell r="EH1194">
            <v>0</v>
          </cell>
          <cell r="EI1194">
            <v>0</v>
          </cell>
          <cell r="EJ1194">
            <v>0</v>
          </cell>
          <cell r="EK1194">
            <v>0</v>
          </cell>
          <cell r="EL1194">
            <v>0</v>
          </cell>
          <cell r="EM1194">
            <v>0</v>
          </cell>
          <cell r="EN1194">
            <v>0</v>
          </cell>
        </row>
        <row r="1195">
          <cell r="A1195">
            <v>0</v>
          </cell>
          <cell r="B1195">
            <v>0</v>
          </cell>
          <cell r="C1195">
            <v>0</v>
          </cell>
          <cell r="D1195">
            <v>0</v>
          </cell>
          <cell r="E1195">
            <v>0</v>
          </cell>
          <cell r="F1195">
            <v>0</v>
          </cell>
          <cell r="G1195">
            <v>0</v>
          </cell>
          <cell r="I1195">
            <v>0</v>
          </cell>
          <cell r="J1195">
            <v>0</v>
          </cell>
          <cell r="K1195">
            <v>0</v>
          </cell>
          <cell r="L1195">
            <v>0</v>
          </cell>
          <cell r="M1195">
            <v>0</v>
          </cell>
          <cell r="N1195">
            <v>0</v>
          </cell>
          <cell r="O1195">
            <v>0</v>
          </cell>
          <cell r="P1195">
            <v>0</v>
          </cell>
          <cell r="Q1195">
            <v>0</v>
          </cell>
          <cell r="R1195">
            <v>0</v>
          </cell>
          <cell r="S1195">
            <v>0</v>
          </cell>
          <cell r="T1195">
            <v>0</v>
          </cell>
          <cell r="U1195">
            <v>0</v>
          </cell>
          <cell r="V1195">
            <v>0</v>
          </cell>
          <cell r="W1195">
            <v>0</v>
          </cell>
          <cell r="X1195">
            <v>0</v>
          </cell>
          <cell r="Y1195">
            <v>0</v>
          </cell>
          <cell r="Z1195">
            <v>0</v>
          </cell>
          <cell r="AA1195">
            <v>0</v>
          </cell>
          <cell r="AB1195">
            <v>0</v>
          </cell>
          <cell r="AC1195">
            <v>0</v>
          </cell>
          <cell r="AD1195">
            <v>0</v>
          </cell>
          <cell r="AE1195">
            <v>0</v>
          </cell>
          <cell r="AF1195">
            <v>0</v>
          </cell>
          <cell r="AG1195">
            <v>0</v>
          </cell>
          <cell r="AH1195">
            <v>0</v>
          </cell>
          <cell r="AI1195">
            <v>0</v>
          </cell>
          <cell r="AJ1195">
            <v>0</v>
          </cell>
          <cell r="AK1195">
            <v>0</v>
          </cell>
          <cell r="AL1195">
            <v>0</v>
          </cell>
          <cell r="AM1195">
            <v>0</v>
          </cell>
          <cell r="AN1195">
            <v>0</v>
          </cell>
          <cell r="AO1195">
            <v>0</v>
          </cell>
          <cell r="AP1195">
            <v>0</v>
          </cell>
          <cell r="AQ1195">
            <v>0</v>
          </cell>
          <cell r="AR1195">
            <v>0</v>
          </cell>
          <cell r="AS1195">
            <v>0</v>
          </cell>
          <cell r="AT1195">
            <v>0</v>
          </cell>
          <cell r="AU1195">
            <v>0</v>
          </cell>
          <cell r="AV1195">
            <v>0</v>
          </cell>
          <cell r="AW1195">
            <v>0</v>
          </cell>
          <cell r="AX1195">
            <v>0</v>
          </cell>
          <cell r="AY1195">
            <v>0</v>
          </cell>
          <cell r="AZ1195">
            <v>0</v>
          </cell>
          <cell r="BA1195">
            <v>0</v>
          </cell>
          <cell r="BB1195">
            <v>0</v>
          </cell>
          <cell r="BC1195">
            <v>0</v>
          </cell>
          <cell r="BD1195">
            <v>0</v>
          </cell>
          <cell r="BE1195">
            <v>0</v>
          </cell>
          <cell r="BF1195">
            <v>0</v>
          </cell>
          <cell r="BG1195">
            <v>0</v>
          </cell>
          <cell r="BH1195">
            <v>0</v>
          </cell>
          <cell r="BI1195">
            <v>0</v>
          </cell>
          <cell r="BJ1195">
            <v>0</v>
          </cell>
          <cell r="BK1195">
            <v>0</v>
          </cell>
          <cell r="BL1195">
            <v>0</v>
          </cell>
          <cell r="BM1195">
            <v>0</v>
          </cell>
          <cell r="BN1195">
            <v>0</v>
          </cell>
          <cell r="BO1195">
            <v>0</v>
          </cell>
          <cell r="BP1195">
            <v>0</v>
          </cell>
          <cell r="BQ1195">
            <v>0</v>
          </cell>
          <cell r="BR1195">
            <v>0</v>
          </cell>
          <cell r="BS1195">
            <v>0</v>
          </cell>
          <cell r="BT1195">
            <v>0</v>
          </cell>
          <cell r="BU1195">
            <v>0</v>
          </cell>
          <cell r="BV1195">
            <v>0</v>
          </cell>
          <cell r="BW1195">
            <v>0</v>
          </cell>
          <cell r="BX1195">
            <v>0</v>
          </cell>
          <cell r="BY1195">
            <v>0</v>
          </cell>
          <cell r="BZ1195">
            <v>0</v>
          </cell>
          <cell r="CA1195">
            <v>0</v>
          </cell>
          <cell r="CB1195">
            <v>0</v>
          </cell>
          <cell r="CC1195">
            <v>0</v>
          </cell>
          <cell r="CD1195">
            <v>0</v>
          </cell>
          <cell r="CE1195">
            <v>0</v>
          </cell>
          <cell r="CF1195">
            <v>0</v>
          </cell>
          <cell r="CG1195">
            <v>0</v>
          </cell>
          <cell r="CH1195">
            <v>0</v>
          </cell>
          <cell r="CI1195">
            <v>0</v>
          </cell>
          <cell r="CJ1195">
            <v>0</v>
          </cell>
          <cell r="CK1195">
            <v>0</v>
          </cell>
          <cell r="CL1195">
            <v>0</v>
          </cell>
          <cell r="CM1195">
            <v>0</v>
          </cell>
          <cell r="CN1195">
            <v>0</v>
          </cell>
          <cell r="CO1195">
            <v>0</v>
          </cell>
          <cell r="CP1195">
            <v>0</v>
          </cell>
          <cell r="CQ1195">
            <v>0</v>
          </cell>
          <cell r="CR1195">
            <v>0</v>
          </cell>
          <cell r="CS1195">
            <v>0</v>
          </cell>
          <cell r="CT1195">
            <v>0</v>
          </cell>
          <cell r="CU1195">
            <v>0</v>
          </cell>
          <cell r="CV1195">
            <v>0</v>
          </cell>
          <cell r="CW1195">
            <v>0</v>
          </cell>
          <cell r="CX1195">
            <v>0</v>
          </cell>
          <cell r="CY1195">
            <v>0</v>
          </cell>
          <cell r="CZ1195">
            <v>0</v>
          </cell>
          <cell r="DA1195">
            <v>0</v>
          </cell>
          <cell r="DB1195">
            <v>0</v>
          </cell>
          <cell r="DC1195">
            <v>0</v>
          </cell>
          <cell r="DD1195">
            <v>0</v>
          </cell>
          <cell r="DE1195">
            <v>0</v>
          </cell>
          <cell r="DF1195">
            <v>0</v>
          </cell>
          <cell r="DG1195">
            <v>0</v>
          </cell>
          <cell r="DH1195">
            <v>0</v>
          </cell>
          <cell r="DI1195">
            <v>0</v>
          </cell>
          <cell r="DJ1195">
            <v>0</v>
          </cell>
          <cell r="DK1195">
            <v>0</v>
          </cell>
          <cell r="DL1195">
            <v>0</v>
          </cell>
          <cell r="DM1195">
            <v>0</v>
          </cell>
          <cell r="DN1195">
            <v>0</v>
          </cell>
          <cell r="DO1195">
            <v>0</v>
          </cell>
          <cell r="DP1195">
            <v>0</v>
          </cell>
          <cell r="DQ1195">
            <v>0</v>
          </cell>
          <cell r="DR1195">
            <v>0</v>
          </cell>
          <cell r="DS1195">
            <v>0</v>
          </cell>
          <cell r="DT1195">
            <v>0</v>
          </cell>
          <cell r="DU1195">
            <v>0</v>
          </cell>
          <cell r="DV1195">
            <v>0</v>
          </cell>
          <cell r="DW1195">
            <v>0</v>
          </cell>
          <cell r="DX1195">
            <v>0</v>
          </cell>
          <cell r="DY1195">
            <v>0</v>
          </cell>
          <cell r="DZ1195">
            <v>0</v>
          </cell>
          <cell r="EA1195">
            <v>0</v>
          </cell>
          <cell r="EB1195">
            <v>0</v>
          </cell>
          <cell r="EC1195">
            <v>0</v>
          </cell>
          <cell r="ED1195">
            <v>0</v>
          </cell>
          <cell r="EE1195">
            <v>0</v>
          </cell>
          <cell r="EF1195">
            <v>0</v>
          </cell>
          <cell r="EG1195">
            <v>0</v>
          </cell>
          <cell r="EH1195">
            <v>0</v>
          </cell>
          <cell r="EI1195">
            <v>0</v>
          </cell>
          <cell r="EJ1195">
            <v>0</v>
          </cell>
          <cell r="EK1195">
            <v>0</v>
          </cell>
          <cell r="EL1195">
            <v>0</v>
          </cell>
          <cell r="EM1195">
            <v>0</v>
          </cell>
          <cell r="EN1195">
            <v>0</v>
          </cell>
        </row>
        <row r="1196">
          <cell r="A1196">
            <v>0</v>
          </cell>
          <cell r="B1196">
            <v>0</v>
          </cell>
          <cell r="C1196">
            <v>0</v>
          </cell>
          <cell r="D1196">
            <v>0</v>
          </cell>
          <cell r="E1196">
            <v>0</v>
          </cell>
          <cell r="F1196">
            <v>0</v>
          </cell>
          <cell r="G1196">
            <v>0</v>
          </cell>
          <cell r="I1196">
            <v>0</v>
          </cell>
          <cell r="J1196">
            <v>0</v>
          </cell>
          <cell r="K1196">
            <v>0</v>
          </cell>
          <cell r="L1196">
            <v>0</v>
          </cell>
          <cell r="M1196">
            <v>0</v>
          </cell>
          <cell r="N1196">
            <v>0</v>
          </cell>
          <cell r="O1196">
            <v>0</v>
          </cell>
          <cell r="P1196">
            <v>0</v>
          </cell>
          <cell r="Q1196">
            <v>0</v>
          </cell>
          <cell r="R1196">
            <v>0</v>
          </cell>
          <cell r="S1196">
            <v>0</v>
          </cell>
          <cell r="T1196">
            <v>0</v>
          </cell>
          <cell r="U1196">
            <v>0</v>
          </cell>
          <cell r="V1196">
            <v>0</v>
          </cell>
          <cell r="W1196">
            <v>0</v>
          </cell>
          <cell r="X1196">
            <v>0</v>
          </cell>
          <cell r="Y1196">
            <v>0</v>
          </cell>
          <cell r="Z1196">
            <v>0</v>
          </cell>
          <cell r="AA1196">
            <v>0</v>
          </cell>
          <cell r="AB1196">
            <v>0</v>
          </cell>
          <cell r="AC1196">
            <v>0</v>
          </cell>
          <cell r="AD1196">
            <v>0</v>
          </cell>
          <cell r="AE1196">
            <v>0</v>
          </cell>
          <cell r="AF1196">
            <v>0</v>
          </cell>
          <cell r="AG1196">
            <v>0</v>
          </cell>
          <cell r="AH1196">
            <v>0</v>
          </cell>
          <cell r="AI1196">
            <v>0</v>
          </cell>
          <cell r="AJ1196">
            <v>0</v>
          </cell>
          <cell r="AK1196">
            <v>0</v>
          </cell>
          <cell r="AL1196">
            <v>0</v>
          </cell>
          <cell r="AM1196">
            <v>0</v>
          </cell>
          <cell r="AN1196">
            <v>0</v>
          </cell>
          <cell r="AO1196">
            <v>0</v>
          </cell>
          <cell r="AP1196">
            <v>0</v>
          </cell>
          <cell r="AQ1196">
            <v>0</v>
          </cell>
          <cell r="AR1196">
            <v>0</v>
          </cell>
          <cell r="AS1196">
            <v>0</v>
          </cell>
          <cell r="AT1196">
            <v>0</v>
          </cell>
          <cell r="AU1196">
            <v>0</v>
          </cell>
          <cell r="AV1196">
            <v>0</v>
          </cell>
          <cell r="AW1196">
            <v>0</v>
          </cell>
          <cell r="AX1196">
            <v>0</v>
          </cell>
          <cell r="AY1196">
            <v>0</v>
          </cell>
          <cell r="AZ1196">
            <v>0</v>
          </cell>
          <cell r="BA1196">
            <v>0</v>
          </cell>
          <cell r="BB1196">
            <v>0</v>
          </cell>
          <cell r="BC1196">
            <v>0</v>
          </cell>
          <cell r="BD1196">
            <v>0</v>
          </cell>
          <cell r="BE1196">
            <v>0</v>
          </cell>
          <cell r="BF1196">
            <v>0</v>
          </cell>
          <cell r="BG1196">
            <v>0</v>
          </cell>
          <cell r="BH1196">
            <v>0</v>
          </cell>
          <cell r="BI1196">
            <v>0</v>
          </cell>
          <cell r="BJ1196">
            <v>0</v>
          </cell>
          <cell r="BK1196">
            <v>0</v>
          </cell>
          <cell r="BL1196">
            <v>0</v>
          </cell>
          <cell r="BM1196">
            <v>0</v>
          </cell>
          <cell r="BN1196">
            <v>0</v>
          </cell>
          <cell r="BO1196">
            <v>0</v>
          </cell>
          <cell r="BP1196">
            <v>0</v>
          </cell>
          <cell r="BQ1196">
            <v>0</v>
          </cell>
          <cell r="BR1196">
            <v>0</v>
          </cell>
          <cell r="BS1196">
            <v>0</v>
          </cell>
          <cell r="BT1196">
            <v>0</v>
          </cell>
          <cell r="BU1196">
            <v>0</v>
          </cell>
          <cell r="BV1196">
            <v>0</v>
          </cell>
          <cell r="BW1196">
            <v>0</v>
          </cell>
          <cell r="BX1196">
            <v>0</v>
          </cell>
          <cell r="BY1196">
            <v>0</v>
          </cell>
          <cell r="BZ1196">
            <v>0</v>
          </cell>
          <cell r="CA1196">
            <v>0</v>
          </cell>
          <cell r="CB1196">
            <v>0</v>
          </cell>
          <cell r="CC1196">
            <v>0</v>
          </cell>
          <cell r="CD1196">
            <v>0</v>
          </cell>
          <cell r="CE1196">
            <v>0</v>
          </cell>
          <cell r="CF1196">
            <v>0</v>
          </cell>
          <cell r="CG1196">
            <v>0</v>
          </cell>
          <cell r="CH1196">
            <v>0</v>
          </cell>
          <cell r="CI1196">
            <v>0</v>
          </cell>
          <cell r="CJ1196">
            <v>0</v>
          </cell>
          <cell r="CK1196">
            <v>0</v>
          </cell>
          <cell r="CL1196">
            <v>0</v>
          </cell>
          <cell r="CM1196">
            <v>0</v>
          </cell>
          <cell r="CN1196">
            <v>0</v>
          </cell>
          <cell r="CO1196">
            <v>0</v>
          </cell>
          <cell r="CP1196">
            <v>0</v>
          </cell>
          <cell r="CQ1196">
            <v>0</v>
          </cell>
          <cell r="CR1196">
            <v>0</v>
          </cell>
          <cell r="CS1196">
            <v>0</v>
          </cell>
          <cell r="CT1196">
            <v>0</v>
          </cell>
          <cell r="CU1196">
            <v>0</v>
          </cell>
          <cell r="CV1196">
            <v>0</v>
          </cell>
          <cell r="CW1196">
            <v>0</v>
          </cell>
          <cell r="CX1196">
            <v>0</v>
          </cell>
          <cell r="CY1196">
            <v>0</v>
          </cell>
          <cell r="CZ1196">
            <v>0</v>
          </cell>
          <cell r="DA1196">
            <v>0</v>
          </cell>
          <cell r="DB1196">
            <v>0</v>
          </cell>
          <cell r="DC1196">
            <v>0</v>
          </cell>
          <cell r="DD1196">
            <v>0</v>
          </cell>
          <cell r="DE1196">
            <v>0</v>
          </cell>
          <cell r="DF1196">
            <v>0</v>
          </cell>
          <cell r="DG1196">
            <v>0</v>
          </cell>
          <cell r="DH1196">
            <v>0</v>
          </cell>
          <cell r="DI1196">
            <v>0</v>
          </cell>
          <cell r="DJ1196">
            <v>0</v>
          </cell>
          <cell r="DK1196">
            <v>0</v>
          </cell>
          <cell r="DL1196">
            <v>0</v>
          </cell>
          <cell r="DM1196">
            <v>0</v>
          </cell>
          <cell r="DN1196">
            <v>0</v>
          </cell>
          <cell r="DO1196">
            <v>0</v>
          </cell>
          <cell r="DP1196">
            <v>0</v>
          </cell>
          <cell r="DQ1196">
            <v>0</v>
          </cell>
          <cell r="DR1196">
            <v>0</v>
          </cell>
          <cell r="DS1196">
            <v>0</v>
          </cell>
          <cell r="DT1196">
            <v>0</v>
          </cell>
          <cell r="DU1196">
            <v>0</v>
          </cell>
          <cell r="DV1196">
            <v>0</v>
          </cell>
          <cell r="DW1196">
            <v>0</v>
          </cell>
          <cell r="DX1196">
            <v>0</v>
          </cell>
          <cell r="DY1196">
            <v>0</v>
          </cell>
          <cell r="DZ1196">
            <v>0</v>
          </cell>
          <cell r="EA1196">
            <v>0</v>
          </cell>
          <cell r="EB1196">
            <v>0</v>
          </cell>
          <cell r="EC1196">
            <v>0</v>
          </cell>
          <cell r="ED1196">
            <v>0</v>
          </cell>
          <cell r="EE1196">
            <v>0</v>
          </cell>
          <cell r="EF1196">
            <v>0</v>
          </cell>
          <cell r="EG1196">
            <v>0</v>
          </cell>
          <cell r="EH1196">
            <v>0</v>
          </cell>
          <cell r="EI1196">
            <v>0</v>
          </cell>
          <cell r="EJ1196">
            <v>0</v>
          </cell>
          <cell r="EK1196">
            <v>0</v>
          </cell>
          <cell r="EL1196">
            <v>0</v>
          </cell>
          <cell r="EM1196">
            <v>0</v>
          </cell>
          <cell r="EN1196">
            <v>0</v>
          </cell>
        </row>
        <row r="1197">
          <cell r="A1197">
            <v>0</v>
          </cell>
          <cell r="B1197">
            <v>0</v>
          </cell>
          <cell r="C1197">
            <v>0</v>
          </cell>
          <cell r="D1197">
            <v>0</v>
          </cell>
          <cell r="E1197">
            <v>0</v>
          </cell>
          <cell r="F1197">
            <v>0</v>
          </cell>
          <cell r="G1197">
            <v>0</v>
          </cell>
          <cell r="I1197">
            <v>0</v>
          </cell>
          <cell r="J1197">
            <v>0</v>
          </cell>
          <cell r="K1197">
            <v>0</v>
          </cell>
          <cell r="L1197">
            <v>0</v>
          </cell>
          <cell r="M1197">
            <v>0</v>
          </cell>
          <cell r="N1197">
            <v>0</v>
          </cell>
          <cell r="O1197">
            <v>0</v>
          </cell>
          <cell r="P1197">
            <v>0</v>
          </cell>
          <cell r="Q1197">
            <v>0</v>
          </cell>
          <cell r="R1197">
            <v>0</v>
          </cell>
          <cell r="S1197">
            <v>0</v>
          </cell>
          <cell r="T1197">
            <v>0</v>
          </cell>
          <cell r="U1197">
            <v>0</v>
          </cell>
          <cell r="V1197">
            <v>0</v>
          </cell>
          <cell r="W1197">
            <v>0</v>
          </cell>
          <cell r="X1197">
            <v>0</v>
          </cell>
          <cell r="Y1197">
            <v>0</v>
          </cell>
          <cell r="Z1197">
            <v>0</v>
          </cell>
          <cell r="AA1197">
            <v>0</v>
          </cell>
          <cell r="AB1197">
            <v>0</v>
          </cell>
          <cell r="AC1197">
            <v>0</v>
          </cell>
          <cell r="AD1197">
            <v>0</v>
          </cell>
          <cell r="AE1197">
            <v>0</v>
          </cell>
          <cell r="AF1197">
            <v>0</v>
          </cell>
          <cell r="AG1197">
            <v>0</v>
          </cell>
          <cell r="AH1197">
            <v>0</v>
          </cell>
          <cell r="AI1197">
            <v>0</v>
          </cell>
          <cell r="AJ1197">
            <v>0</v>
          </cell>
          <cell r="AK1197">
            <v>0</v>
          </cell>
          <cell r="AL1197">
            <v>0</v>
          </cell>
          <cell r="AM1197">
            <v>0</v>
          </cell>
          <cell r="AN1197">
            <v>0</v>
          </cell>
          <cell r="AO1197">
            <v>0</v>
          </cell>
          <cell r="AP1197">
            <v>0</v>
          </cell>
          <cell r="AQ1197">
            <v>0</v>
          </cell>
          <cell r="AR1197">
            <v>0</v>
          </cell>
          <cell r="AS1197">
            <v>0</v>
          </cell>
          <cell r="AT1197">
            <v>0</v>
          </cell>
          <cell r="AU1197">
            <v>0</v>
          </cell>
          <cell r="AV1197">
            <v>0</v>
          </cell>
          <cell r="AW1197">
            <v>0</v>
          </cell>
          <cell r="AX1197">
            <v>0</v>
          </cell>
          <cell r="AY1197">
            <v>0</v>
          </cell>
          <cell r="AZ1197">
            <v>0</v>
          </cell>
          <cell r="BA1197">
            <v>0</v>
          </cell>
          <cell r="BB1197">
            <v>0</v>
          </cell>
          <cell r="BC1197">
            <v>0</v>
          </cell>
          <cell r="BD1197">
            <v>0</v>
          </cell>
          <cell r="BE1197">
            <v>0</v>
          </cell>
          <cell r="BF1197">
            <v>0</v>
          </cell>
          <cell r="BG1197">
            <v>0</v>
          </cell>
          <cell r="BH1197">
            <v>0</v>
          </cell>
          <cell r="BI1197">
            <v>0</v>
          </cell>
          <cell r="BJ1197">
            <v>0</v>
          </cell>
          <cell r="BK1197">
            <v>0</v>
          </cell>
          <cell r="BL1197">
            <v>0</v>
          </cell>
          <cell r="BM1197">
            <v>0</v>
          </cell>
          <cell r="BN1197">
            <v>0</v>
          </cell>
          <cell r="BO1197">
            <v>0</v>
          </cell>
          <cell r="BP1197">
            <v>0</v>
          </cell>
          <cell r="BQ1197">
            <v>0</v>
          </cell>
          <cell r="BR1197">
            <v>0</v>
          </cell>
          <cell r="BS1197">
            <v>0</v>
          </cell>
          <cell r="BT1197">
            <v>0</v>
          </cell>
          <cell r="BU1197">
            <v>0</v>
          </cell>
          <cell r="BV1197">
            <v>0</v>
          </cell>
          <cell r="BW1197">
            <v>0</v>
          </cell>
          <cell r="BX1197">
            <v>0</v>
          </cell>
          <cell r="BY1197">
            <v>0</v>
          </cell>
          <cell r="BZ1197">
            <v>0</v>
          </cell>
          <cell r="CA1197">
            <v>0</v>
          </cell>
          <cell r="CB1197">
            <v>0</v>
          </cell>
          <cell r="CC1197">
            <v>0</v>
          </cell>
          <cell r="CD1197">
            <v>0</v>
          </cell>
          <cell r="CE1197">
            <v>0</v>
          </cell>
          <cell r="CF1197">
            <v>0</v>
          </cell>
          <cell r="CG1197">
            <v>0</v>
          </cell>
          <cell r="CH1197">
            <v>0</v>
          </cell>
          <cell r="CI1197">
            <v>0</v>
          </cell>
          <cell r="CJ1197">
            <v>0</v>
          </cell>
          <cell r="CK1197">
            <v>0</v>
          </cell>
          <cell r="CL1197">
            <v>0</v>
          </cell>
          <cell r="CM1197">
            <v>0</v>
          </cell>
          <cell r="CN1197">
            <v>0</v>
          </cell>
          <cell r="CO1197">
            <v>0</v>
          </cell>
          <cell r="CP1197">
            <v>0</v>
          </cell>
          <cell r="CQ1197">
            <v>0</v>
          </cell>
          <cell r="CR1197">
            <v>0</v>
          </cell>
          <cell r="CS1197">
            <v>0</v>
          </cell>
          <cell r="CT1197">
            <v>0</v>
          </cell>
          <cell r="CU1197">
            <v>0</v>
          </cell>
          <cell r="CV1197">
            <v>0</v>
          </cell>
          <cell r="CW1197">
            <v>0</v>
          </cell>
          <cell r="CX1197">
            <v>0</v>
          </cell>
          <cell r="CY1197">
            <v>0</v>
          </cell>
          <cell r="CZ1197">
            <v>0</v>
          </cell>
          <cell r="DA1197">
            <v>0</v>
          </cell>
          <cell r="DB1197">
            <v>0</v>
          </cell>
          <cell r="DC1197">
            <v>0</v>
          </cell>
          <cell r="DD1197">
            <v>0</v>
          </cell>
          <cell r="DE1197">
            <v>0</v>
          </cell>
          <cell r="DF1197">
            <v>0</v>
          </cell>
          <cell r="DG1197">
            <v>0</v>
          </cell>
          <cell r="DH1197">
            <v>0</v>
          </cell>
          <cell r="DI1197">
            <v>0</v>
          </cell>
          <cell r="DJ1197">
            <v>0</v>
          </cell>
          <cell r="DK1197">
            <v>0</v>
          </cell>
          <cell r="DL1197">
            <v>0</v>
          </cell>
          <cell r="DM1197">
            <v>0</v>
          </cell>
          <cell r="DN1197">
            <v>0</v>
          </cell>
          <cell r="DO1197">
            <v>0</v>
          </cell>
          <cell r="DP1197">
            <v>0</v>
          </cell>
          <cell r="DQ1197">
            <v>0</v>
          </cell>
          <cell r="DR1197">
            <v>0</v>
          </cell>
          <cell r="DS1197">
            <v>0</v>
          </cell>
          <cell r="DT1197">
            <v>0</v>
          </cell>
          <cell r="DU1197">
            <v>0</v>
          </cell>
          <cell r="DV1197">
            <v>0</v>
          </cell>
          <cell r="DW1197">
            <v>0</v>
          </cell>
          <cell r="DX1197">
            <v>0</v>
          </cell>
          <cell r="DY1197">
            <v>0</v>
          </cell>
          <cell r="DZ1197">
            <v>0</v>
          </cell>
          <cell r="EA1197">
            <v>0</v>
          </cell>
          <cell r="EB1197">
            <v>0</v>
          </cell>
          <cell r="EC1197">
            <v>0</v>
          </cell>
          <cell r="ED1197">
            <v>0</v>
          </cell>
          <cell r="EE1197">
            <v>0</v>
          </cell>
          <cell r="EF1197">
            <v>0</v>
          </cell>
          <cell r="EG1197">
            <v>0</v>
          </cell>
          <cell r="EH1197">
            <v>0</v>
          </cell>
          <cell r="EI1197">
            <v>0</v>
          </cell>
          <cell r="EJ1197">
            <v>0</v>
          </cell>
          <cell r="EK1197">
            <v>0</v>
          </cell>
          <cell r="EL1197">
            <v>0</v>
          </cell>
          <cell r="EM1197">
            <v>0</v>
          </cell>
          <cell r="EN1197">
            <v>0</v>
          </cell>
        </row>
        <row r="1198">
          <cell r="A1198">
            <v>0</v>
          </cell>
          <cell r="B1198">
            <v>0</v>
          </cell>
          <cell r="C1198">
            <v>0</v>
          </cell>
          <cell r="D1198">
            <v>0</v>
          </cell>
          <cell r="E1198">
            <v>0</v>
          </cell>
          <cell r="F1198">
            <v>0</v>
          </cell>
          <cell r="G1198">
            <v>0</v>
          </cell>
          <cell r="I1198">
            <v>0</v>
          </cell>
          <cell r="J1198">
            <v>0</v>
          </cell>
          <cell r="K1198">
            <v>0</v>
          </cell>
          <cell r="L1198">
            <v>0</v>
          </cell>
          <cell r="M1198">
            <v>0</v>
          </cell>
          <cell r="N1198">
            <v>0</v>
          </cell>
          <cell r="O1198">
            <v>0</v>
          </cell>
          <cell r="P1198">
            <v>0</v>
          </cell>
          <cell r="Q1198">
            <v>0</v>
          </cell>
          <cell r="R1198">
            <v>0</v>
          </cell>
          <cell r="S1198">
            <v>0</v>
          </cell>
          <cell r="T1198">
            <v>0</v>
          </cell>
          <cell r="U1198">
            <v>0</v>
          </cell>
          <cell r="V1198">
            <v>0</v>
          </cell>
          <cell r="W1198">
            <v>0</v>
          </cell>
          <cell r="X1198">
            <v>0</v>
          </cell>
          <cell r="Y1198">
            <v>0</v>
          </cell>
          <cell r="Z1198">
            <v>0</v>
          </cell>
          <cell r="AA1198">
            <v>0</v>
          </cell>
          <cell r="AB1198">
            <v>0</v>
          </cell>
          <cell r="AC1198">
            <v>0</v>
          </cell>
          <cell r="AD1198">
            <v>0</v>
          </cell>
          <cell r="AE1198">
            <v>0</v>
          </cell>
          <cell r="AF1198">
            <v>0</v>
          </cell>
          <cell r="AG1198">
            <v>0</v>
          </cell>
          <cell r="AH1198">
            <v>0</v>
          </cell>
          <cell r="AI1198">
            <v>0</v>
          </cell>
          <cell r="AJ1198">
            <v>0</v>
          </cell>
          <cell r="AK1198">
            <v>0</v>
          </cell>
          <cell r="AL1198">
            <v>0</v>
          </cell>
          <cell r="AM1198">
            <v>0</v>
          </cell>
          <cell r="AN1198">
            <v>0</v>
          </cell>
          <cell r="AO1198">
            <v>0</v>
          </cell>
          <cell r="AP1198">
            <v>0</v>
          </cell>
          <cell r="AQ1198">
            <v>0</v>
          </cell>
          <cell r="AR1198">
            <v>0</v>
          </cell>
          <cell r="AS1198">
            <v>0</v>
          </cell>
          <cell r="AT1198">
            <v>0</v>
          </cell>
          <cell r="AU1198">
            <v>0</v>
          </cell>
          <cell r="AV1198">
            <v>0</v>
          </cell>
          <cell r="AW1198">
            <v>0</v>
          </cell>
          <cell r="AX1198">
            <v>0</v>
          </cell>
          <cell r="AY1198">
            <v>0</v>
          </cell>
          <cell r="AZ1198">
            <v>0</v>
          </cell>
          <cell r="BA1198">
            <v>0</v>
          </cell>
          <cell r="BB1198">
            <v>0</v>
          </cell>
          <cell r="BC1198">
            <v>0</v>
          </cell>
          <cell r="BD1198">
            <v>0</v>
          </cell>
          <cell r="BE1198">
            <v>0</v>
          </cell>
          <cell r="BF1198">
            <v>0</v>
          </cell>
          <cell r="BG1198">
            <v>0</v>
          </cell>
          <cell r="BH1198">
            <v>0</v>
          </cell>
          <cell r="BI1198">
            <v>0</v>
          </cell>
          <cell r="BJ1198">
            <v>0</v>
          </cell>
          <cell r="BK1198">
            <v>0</v>
          </cell>
          <cell r="BL1198">
            <v>0</v>
          </cell>
          <cell r="BM1198">
            <v>0</v>
          </cell>
          <cell r="BN1198">
            <v>0</v>
          </cell>
          <cell r="BO1198">
            <v>0</v>
          </cell>
          <cell r="BP1198">
            <v>0</v>
          </cell>
          <cell r="BQ1198">
            <v>0</v>
          </cell>
          <cell r="BR1198">
            <v>0</v>
          </cell>
          <cell r="BS1198">
            <v>0</v>
          </cell>
          <cell r="BT1198">
            <v>0</v>
          </cell>
          <cell r="BU1198">
            <v>0</v>
          </cell>
          <cell r="BV1198">
            <v>0</v>
          </cell>
          <cell r="BW1198">
            <v>0</v>
          </cell>
          <cell r="BX1198">
            <v>0</v>
          </cell>
          <cell r="BY1198">
            <v>0</v>
          </cell>
          <cell r="BZ1198">
            <v>0</v>
          </cell>
          <cell r="CA1198">
            <v>0</v>
          </cell>
          <cell r="CB1198">
            <v>0</v>
          </cell>
          <cell r="CC1198">
            <v>0</v>
          </cell>
          <cell r="CD1198">
            <v>0</v>
          </cell>
          <cell r="CE1198">
            <v>0</v>
          </cell>
          <cell r="CF1198">
            <v>0</v>
          </cell>
          <cell r="CG1198">
            <v>0</v>
          </cell>
          <cell r="CH1198">
            <v>0</v>
          </cell>
          <cell r="CI1198">
            <v>0</v>
          </cell>
          <cell r="CJ1198">
            <v>0</v>
          </cell>
          <cell r="CK1198">
            <v>0</v>
          </cell>
          <cell r="CL1198">
            <v>0</v>
          </cell>
          <cell r="CM1198">
            <v>0</v>
          </cell>
          <cell r="CN1198">
            <v>0</v>
          </cell>
          <cell r="CO1198">
            <v>0</v>
          </cell>
          <cell r="CP1198">
            <v>0</v>
          </cell>
          <cell r="CQ1198">
            <v>0</v>
          </cell>
          <cell r="CR1198">
            <v>0</v>
          </cell>
          <cell r="CS1198">
            <v>0</v>
          </cell>
          <cell r="CT1198">
            <v>0</v>
          </cell>
          <cell r="CU1198">
            <v>0</v>
          </cell>
          <cell r="CV1198">
            <v>0</v>
          </cell>
          <cell r="CW1198">
            <v>0</v>
          </cell>
          <cell r="CX1198">
            <v>0</v>
          </cell>
          <cell r="CY1198">
            <v>0</v>
          </cell>
          <cell r="CZ1198">
            <v>0</v>
          </cell>
          <cell r="DA1198">
            <v>0</v>
          </cell>
          <cell r="DB1198">
            <v>0</v>
          </cell>
          <cell r="DC1198">
            <v>0</v>
          </cell>
          <cell r="DD1198">
            <v>0</v>
          </cell>
          <cell r="DE1198">
            <v>0</v>
          </cell>
          <cell r="DF1198">
            <v>0</v>
          </cell>
          <cell r="DG1198">
            <v>0</v>
          </cell>
          <cell r="DH1198">
            <v>0</v>
          </cell>
          <cell r="DI1198">
            <v>0</v>
          </cell>
          <cell r="DJ1198">
            <v>0</v>
          </cell>
          <cell r="DK1198">
            <v>0</v>
          </cell>
          <cell r="DL1198">
            <v>0</v>
          </cell>
          <cell r="DM1198">
            <v>0</v>
          </cell>
          <cell r="DN1198">
            <v>0</v>
          </cell>
          <cell r="DO1198">
            <v>0</v>
          </cell>
          <cell r="DP1198">
            <v>0</v>
          </cell>
          <cell r="DQ1198">
            <v>0</v>
          </cell>
          <cell r="DR1198">
            <v>0</v>
          </cell>
          <cell r="DS1198">
            <v>0</v>
          </cell>
          <cell r="DT1198">
            <v>0</v>
          </cell>
          <cell r="DU1198">
            <v>0</v>
          </cell>
          <cell r="DV1198">
            <v>0</v>
          </cell>
          <cell r="DW1198">
            <v>0</v>
          </cell>
          <cell r="DX1198">
            <v>0</v>
          </cell>
          <cell r="DY1198">
            <v>0</v>
          </cell>
          <cell r="DZ1198">
            <v>0</v>
          </cell>
          <cell r="EA1198">
            <v>0</v>
          </cell>
          <cell r="EB1198">
            <v>0</v>
          </cell>
          <cell r="EC1198">
            <v>0</v>
          </cell>
          <cell r="ED1198">
            <v>0</v>
          </cell>
          <cell r="EE1198">
            <v>0</v>
          </cell>
          <cell r="EF1198">
            <v>0</v>
          </cell>
          <cell r="EG1198">
            <v>0</v>
          </cell>
          <cell r="EH1198">
            <v>0</v>
          </cell>
          <cell r="EI1198">
            <v>0</v>
          </cell>
          <cell r="EJ1198">
            <v>0</v>
          </cell>
          <cell r="EK1198">
            <v>0</v>
          </cell>
          <cell r="EL1198">
            <v>0</v>
          </cell>
          <cell r="EM1198">
            <v>0</v>
          </cell>
          <cell r="EN1198">
            <v>0</v>
          </cell>
        </row>
        <row r="1199">
          <cell r="A1199">
            <v>0</v>
          </cell>
          <cell r="B1199">
            <v>0</v>
          </cell>
          <cell r="C1199">
            <v>0</v>
          </cell>
          <cell r="D1199">
            <v>0</v>
          </cell>
          <cell r="E1199">
            <v>0</v>
          </cell>
          <cell r="F1199">
            <v>0</v>
          </cell>
          <cell r="G1199">
            <v>0</v>
          </cell>
          <cell r="I1199">
            <v>0</v>
          </cell>
          <cell r="J1199">
            <v>0</v>
          </cell>
          <cell r="K1199">
            <v>0</v>
          </cell>
          <cell r="L1199">
            <v>0</v>
          </cell>
          <cell r="M1199">
            <v>0</v>
          </cell>
          <cell r="N1199">
            <v>0</v>
          </cell>
          <cell r="O1199">
            <v>0</v>
          </cell>
          <cell r="P1199">
            <v>0</v>
          </cell>
          <cell r="Q1199">
            <v>0</v>
          </cell>
          <cell r="R1199">
            <v>0</v>
          </cell>
          <cell r="S1199">
            <v>0</v>
          </cell>
          <cell r="T1199">
            <v>0</v>
          </cell>
          <cell r="U1199">
            <v>0</v>
          </cell>
          <cell r="V1199">
            <v>0</v>
          </cell>
          <cell r="W1199">
            <v>0</v>
          </cell>
          <cell r="X1199">
            <v>0</v>
          </cell>
          <cell r="Y1199">
            <v>0</v>
          </cell>
          <cell r="Z1199">
            <v>0</v>
          </cell>
          <cell r="AA1199">
            <v>0</v>
          </cell>
          <cell r="AB1199">
            <v>0</v>
          </cell>
          <cell r="AC1199">
            <v>0</v>
          </cell>
          <cell r="AD1199">
            <v>0</v>
          </cell>
          <cell r="AE1199">
            <v>0</v>
          </cell>
          <cell r="AF1199">
            <v>0</v>
          </cell>
          <cell r="AG1199">
            <v>0</v>
          </cell>
          <cell r="AH1199">
            <v>0</v>
          </cell>
          <cell r="AI1199">
            <v>0</v>
          </cell>
          <cell r="AJ1199">
            <v>0</v>
          </cell>
          <cell r="AK1199">
            <v>0</v>
          </cell>
          <cell r="AL1199">
            <v>0</v>
          </cell>
          <cell r="AM1199">
            <v>0</v>
          </cell>
          <cell r="AN1199">
            <v>0</v>
          </cell>
          <cell r="AO1199">
            <v>0</v>
          </cell>
          <cell r="AP1199">
            <v>0</v>
          </cell>
          <cell r="AQ1199">
            <v>0</v>
          </cell>
          <cell r="AR1199">
            <v>0</v>
          </cell>
          <cell r="AS1199">
            <v>0</v>
          </cell>
          <cell r="AT1199">
            <v>0</v>
          </cell>
          <cell r="AU1199">
            <v>0</v>
          </cell>
          <cell r="AV1199">
            <v>0</v>
          </cell>
          <cell r="AW1199">
            <v>0</v>
          </cell>
          <cell r="AX1199">
            <v>0</v>
          </cell>
          <cell r="AY1199">
            <v>0</v>
          </cell>
          <cell r="AZ1199">
            <v>0</v>
          </cell>
          <cell r="BA1199">
            <v>0</v>
          </cell>
          <cell r="BB1199">
            <v>0</v>
          </cell>
          <cell r="BC1199">
            <v>0</v>
          </cell>
          <cell r="BD1199">
            <v>0</v>
          </cell>
          <cell r="BE1199">
            <v>0</v>
          </cell>
          <cell r="BF1199">
            <v>0</v>
          </cell>
          <cell r="BG1199">
            <v>0</v>
          </cell>
          <cell r="BH1199">
            <v>0</v>
          </cell>
          <cell r="BI1199">
            <v>0</v>
          </cell>
          <cell r="BJ1199">
            <v>0</v>
          </cell>
          <cell r="BK1199">
            <v>0</v>
          </cell>
          <cell r="BL1199">
            <v>0</v>
          </cell>
          <cell r="BM1199">
            <v>0</v>
          </cell>
          <cell r="BN1199">
            <v>0</v>
          </cell>
          <cell r="BO1199">
            <v>0</v>
          </cell>
          <cell r="BP1199">
            <v>0</v>
          </cell>
          <cell r="BQ1199">
            <v>0</v>
          </cell>
          <cell r="BR1199">
            <v>0</v>
          </cell>
          <cell r="BS1199">
            <v>0</v>
          </cell>
          <cell r="BT1199">
            <v>0</v>
          </cell>
          <cell r="BU1199">
            <v>0</v>
          </cell>
          <cell r="BV1199">
            <v>0</v>
          </cell>
          <cell r="BW1199">
            <v>0</v>
          </cell>
          <cell r="BX1199">
            <v>0</v>
          </cell>
          <cell r="BY1199">
            <v>0</v>
          </cell>
          <cell r="BZ1199">
            <v>0</v>
          </cell>
          <cell r="CA1199">
            <v>0</v>
          </cell>
          <cell r="CB1199">
            <v>0</v>
          </cell>
          <cell r="CC1199">
            <v>0</v>
          </cell>
          <cell r="CD1199">
            <v>0</v>
          </cell>
          <cell r="CE1199">
            <v>0</v>
          </cell>
          <cell r="CF1199">
            <v>0</v>
          </cell>
          <cell r="CG1199">
            <v>0</v>
          </cell>
          <cell r="CH1199">
            <v>0</v>
          </cell>
          <cell r="CI1199">
            <v>0</v>
          </cell>
          <cell r="CJ1199">
            <v>0</v>
          </cell>
          <cell r="CK1199">
            <v>0</v>
          </cell>
          <cell r="CL1199">
            <v>0</v>
          </cell>
          <cell r="CM1199">
            <v>0</v>
          </cell>
          <cell r="CN1199">
            <v>0</v>
          </cell>
          <cell r="CO1199">
            <v>0</v>
          </cell>
          <cell r="CP1199">
            <v>0</v>
          </cell>
          <cell r="CQ1199">
            <v>0</v>
          </cell>
          <cell r="CR1199">
            <v>0</v>
          </cell>
          <cell r="CS1199">
            <v>0</v>
          </cell>
          <cell r="CT1199">
            <v>0</v>
          </cell>
          <cell r="CU1199">
            <v>0</v>
          </cell>
          <cell r="CV1199">
            <v>0</v>
          </cell>
          <cell r="CW1199">
            <v>0</v>
          </cell>
          <cell r="CX1199">
            <v>0</v>
          </cell>
          <cell r="CY1199">
            <v>0</v>
          </cell>
          <cell r="CZ1199">
            <v>0</v>
          </cell>
          <cell r="DA1199">
            <v>0</v>
          </cell>
          <cell r="DB1199">
            <v>0</v>
          </cell>
          <cell r="DC1199">
            <v>0</v>
          </cell>
          <cell r="DD1199">
            <v>0</v>
          </cell>
          <cell r="DE1199">
            <v>0</v>
          </cell>
          <cell r="DF1199">
            <v>0</v>
          </cell>
          <cell r="DG1199">
            <v>0</v>
          </cell>
          <cell r="DH1199">
            <v>0</v>
          </cell>
          <cell r="DI1199">
            <v>0</v>
          </cell>
          <cell r="DJ1199">
            <v>0</v>
          </cell>
          <cell r="DK1199">
            <v>0</v>
          </cell>
          <cell r="DL1199">
            <v>0</v>
          </cell>
          <cell r="DM1199">
            <v>0</v>
          </cell>
          <cell r="DN1199">
            <v>0</v>
          </cell>
          <cell r="DO1199">
            <v>0</v>
          </cell>
          <cell r="DP1199">
            <v>0</v>
          </cell>
          <cell r="DQ1199">
            <v>0</v>
          </cell>
          <cell r="DR1199">
            <v>0</v>
          </cell>
          <cell r="DS1199">
            <v>0</v>
          </cell>
          <cell r="DT1199">
            <v>0</v>
          </cell>
          <cell r="DU1199">
            <v>0</v>
          </cell>
          <cell r="DV1199">
            <v>0</v>
          </cell>
          <cell r="DW1199">
            <v>0</v>
          </cell>
          <cell r="DX1199">
            <v>0</v>
          </cell>
          <cell r="DY1199">
            <v>0</v>
          </cell>
          <cell r="DZ1199">
            <v>0</v>
          </cell>
          <cell r="EA1199">
            <v>0</v>
          </cell>
          <cell r="EB1199">
            <v>0</v>
          </cell>
          <cell r="EC1199">
            <v>0</v>
          </cell>
          <cell r="ED1199">
            <v>0</v>
          </cell>
          <cell r="EE1199">
            <v>0</v>
          </cell>
          <cell r="EF1199">
            <v>0</v>
          </cell>
          <cell r="EG1199">
            <v>0</v>
          </cell>
          <cell r="EH1199">
            <v>0</v>
          </cell>
          <cell r="EI1199">
            <v>0</v>
          </cell>
          <cell r="EJ1199">
            <v>0</v>
          </cell>
          <cell r="EK1199">
            <v>0</v>
          </cell>
          <cell r="EL1199">
            <v>0</v>
          </cell>
          <cell r="EM1199">
            <v>0</v>
          </cell>
          <cell r="EN1199">
            <v>0</v>
          </cell>
        </row>
        <row r="1200">
          <cell r="A1200">
            <v>0</v>
          </cell>
          <cell r="B1200">
            <v>0</v>
          </cell>
          <cell r="C1200">
            <v>0</v>
          </cell>
          <cell r="D1200">
            <v>0</v>
          </cell>
          <cell r="E1200">
            <v>0</v>
          </cell>
          <cell r="F1200">
            <v>0</v>
          </cell>
          <cell r="G1200">
            <v>0</v>
          </cell>
          <cell r="I1200">
            <v>0</v>
          </cell>
          <cell r="J1200">
            <v>0</v>
          </cell>
          <cell r="K1200">
            <v>0</v>
          </cell>
          <cell r="L1200">
            <v>0</v>
          </cell>
          <cell r="M1200">
            <v>0</v>
          </cell>
          <cell r="N1200">
            <v>0</v>
          </cell>
          <cell r="O1200">
            <v>0</v>
          </cell>
          <cell r="P1200">
            <v>0</v>
          </cell>
          <cell r="Q1200">
            <v>0</v>
          </cell>
          <cell r="R1200">
            <v>0</v>
          </cell>
          <cell r="S1200">
            <v>0</v>
          </cell>
          <cell r="T1200">
            <v>0</v>
          </cell>
          <cell r="U1200">
            <v>0</v>
          </cell>
          <cell r="V1200">
            <v>0</v>
          </cell>
          <cell r="W1200">
            <v>0</v>
          </cell>
          <cell r="X1200">
            <v>0</v>
          </cell>
          <cell r="Y1200">
            <v>0</v>
          </cell>
          <cell r="Z1200">
            <v>0</v>
          </cell>
          <cell r="AA1200">
            <v>0</v>
          </cell>
          <cell r="AB1200">
            <v>0</v>
          </cell>
          <cell r="AC1200">
            <v>0</v>
          </cell>
          <cell r="AD1200">
            <v>0</v>
          </cell>
          <cell r="AE1200">
            <v>0</v>
          </cell>
          <cell r="AF1200">
            <v>0</v>
          </cell>
          <cell r="AG1200">
            <v>0</v>
          </cell>
          <cell r="AH1200">
            <v>0</v>
          </cell>
          <cell r="AI1200">
            <v>0</v>
          </cell>
          <cell r="AJ1200">
            <v>0</v>
          </cell>
          <cell r="AK1200">
            <v>0</v>
          </cell>
          <cell r="AL1200">
            <v>0</v>
          </cell>
          <cell r="AM1200">
            <v>0</v>
          </cell>
          <cell r="AN1200">
            <v>0</v>
          </cell>
          <cell r="AO1200">
            <v>0</v>
          </cell>
          <cell r="AP1200">
            <v>0</v>
          </cell>
          <cell r="AQ1200">
            <v>0</v>
          </cell>
          <cell r="AR1200">
            <v>0</v>
          </cell>
          <cell r="AS1200">
            <v>0</v>
          </cell>
          <cell r="AT1200">
            <v>0</v>
          </cell>
          <cell r="AU1200">
            <v>0</v>
          </cell>
          <cell r="AV1200">
            <v>0</v>
          </cell>
          <cell r="AW1200">
            <v>0</v>
          </cell>
          <cell r="AX1200">
            <v>0</v>
          </cell>
          <cell r="AY1200">
            <v>0</v>
          </cell>
          <cell r="AZ1200">
            <v>0</v>
          </cell>
          <cell r="BA1200">
            <v>0</v>
          </cell>
          <cell r="BB1200">
            <v>0</v>
          </cell>
          <cell r="BC1200">
            <v>0</v>
          </cell>
          <cell r="BD1200">
            <v>0</v>
          </cell>
          <cell r="BE1200">
            <v>0</v>
          </cell>
          <cell r="BF1200">
            <v>0</v>
          </cell>
          <cell r="BG1200">
            <v>0</v>
          </cell>
          <cell r="BH1200">
            <v>0</v>
          </cell>
          <cell r="BI1200">
            <v>0</v>
          </cell>
          <cell r="BJ1200">
            <v>0</v>
          </cell>
          <cell r="BK1200">
            <v>0</v>
          </cell>
          <cell r="BL1200">
            <v>0</v>
          </cell>
          <cell r="BM1200">
            <v>0</v>
          </cell>
          <cell r="BN1200">
            <v>0</v>
          </cell>
          <cell r="BO1200">
            <v>0</v>
          </cell>
          <cell r="BP1200">
            <v>0</v>
          </cell>
          <cell r="BQ1200">
            <v>0</v>
          </cell>
          <cell r="BR1200">
            <v>0</v>
          </cell>
          <cell r="BS1200">
            <v>0</v>
          </cell>
          <cell r="BT1200">
            <v>0</v>
          </cell>
          <cell r="BU1200">
            <v>0</v>
          </cell>
          <cell r="BV1200">
            <v>0</v>
          </cell>
          <cell r="BW1200">
            <v>0</v>
          </cell>
          <cell r="BX1200">
            <v>0</v>
          </cell>
          <cell r="BY1200">
            <v>0</v>
          </cell>
          <cell r="BZ1200">
            <v>0</v>
          </cell>
          <cell r="CA1200">
            <v>0</v>
          </cell>
          <cell r="CB1200">
            <v>0</v>
          </cell>
          <cell r="CC1200">
            <v>0</v>
          </cell>
          <cell r="CD1200">
            <v>0</v>
          </cell>
          <cell r="CE1200">
            <v>0</v>
          </cell>
          <cell r="CF1200">
            <v>0</v>
          </cell>
          <cell r="CG1200">
            <v>0</v>
          </cell>
          <cell r="CH1200">
            <v>0</v>
          </cell>
          <cell r="CI1200">
            <v>0</v>
          </cell>
          <cell r="CJ1200">
            <v>0</v>
          </cell>
          <cell r="CK1200">
            <v>0</v>
          </cell>
          <cell r="CL1200">
            <v>0</v>
          </cell>
          <cell r="CM1200">
            <v>0</v>
          </cell>
          <cell r="CN1200">
            <v>0</v>
          </cell>
          <cell r="CO1200">
            <v>0</v>
          </cell>
          <cell r="CP1200">
            <v>0</v>
          </cell>
          <cell r="CQ1200">
            <v>0</v>
          </cell>
          <cell r="CR1200">
            <v>0</v>
          </cell>
          <cell r="CS1200">
            <v>0</v>
          </cell>
          <cell r="CT1200">
            <v>0</v>
          </cell>
          <cell r="CU1200">
            <v>0</v>
          </cell>
          <cell r="CV1200">
            <v>0</v>
          </cell>
          <cell r="CW1200">
            <v>0</v>
          </cell>
          <cell r="CX1200">
            <v>0</v>
          </cell>
          <cell r="CY1200">
            <v>0</v>
          </cell>
          <cell r="CZ1200">
            <v>0</v>
          </cell>
          <cell r="DA1200">
            <v>0</v>
          </cell>
          <cell r="DB1200">
            <v>0</v>
          </cell>
          <cell r="DC1200">
            <v>0</v>
          </cell>
          <cell r="DD1200">
            <v>0</v>
          </cell>
          <cell r="DE1200">
            <v>0</v>
          </cell>
          <cell r="DF1200">
            <v>0</v>
          </cell>
          <cell r="DG1200">
            <v>0</v>
          </cell>
          <cell r="DH1200">
            <v>0</v>
          </cell>
          <cell r="DI1200">
            <v>0</v>
          </cell>
          <cell r="DJ1200">
            <v>0</v>
          </cell>
          <cell r="DK1200">
            <v>0</v>
          </cell>
          <cell r="DL1200">
            <v>0</v>
          </cell>
          <cell r="DM1200">
            <v>0</v>
          </cell>
          <cell r="DN1200">
            <v>0</v>
          </cell>
          <cell r="DO1200">
            <v>0</v>
          </cell>
          <cell r="DP1200">
            <v>0</v>
          </cell>
          <cell r="DQ1200">
            <v>0</v>
          </cell>
          <cell r="DR1200">
            <v>0</v>
          </cell>
          <cell r="DS1200">
            <v>0</v>
          </cell>
          <cell r="DT1200">
            <v>0</v>
          </cell>
          <cell r="DU1200">
            <v>0</v>
          </cell>
          <cell r="DV1200">
            <v>0</v>
          </cell>
          <cell r="DW1200">
            <v>0</v>
          </cell>
          <cell r="DX1200">
            <v>0</v>
          </cell>
          <cell r="DY1200">
            <v>0</v>
          </cell>
          <cell r="DZ1200">
            <v>0</v>
          </cell>
          <cell r="EA1200">
            <v>0</v>
          </cell>
          <cell r="EB1200">
            <v>0</v>
          </cell>
          <cell r="EC1200">
            <v>0</v>
          </cell>
          <cell r="ED1200">
            <v>0</v>
          </cell>
          <cell r="EE1200">
            <v>0</v>
          </cell>
          <cell r="EF1200">
            <v>0</v>
          </cell>
          <cell r="EG1200">
            <v>0</v>
          </cell>
          <cell r="EH1200">
            <v>0</v>
          </cell>
          <cell r="EI1200">
            <v>0</v>
          </cell>
          <cell r="EJ1200">
            <v>0</v>
          </cell>
          <cell r="EK1200">
            <v>0</v>
          </cell>
          <cell r="EL1200">
            <v>0</v>
          </cell>
          <cell r="EM1200">
            <v>0</v>
          </cell>
          <cell r="EN1200">
            <v>0</v>
          </cell>
        </row>
        <row r="1201">
          <cell r="A1201">
            <v>0</v>
          </cell>
          <cell r="B1201">
            <v>0</v>
          </cell>
          <cell r="C1201">
            <v>0</v>
          </cell>
          <cell r="D1201">
            <v>0</v>
          </cell>
          <cell r="E1201">
            <v>0</v>
          </cell>
          <cell r="F1201">
            <v>0</v>
          </cell>
          <cell r="G1201">
            <v>0</v>
          </cell>
          <cell r="I1201">
            <v>0</v>
          </cell>
          <cell r="J1201">
            <v>0</v>
          </cell>
          <cell r="K1201">
            <v>0</v>
          </cell>
          <cell r="L1201">
            <v>0</v>
          </cell>
          <cell r="M1201">
            <v>0</v>
          </cell>
          <cell r="N1201">
            <v>0</v>
          </cell>
          <cell r="O1201">
            <v>0</v>
          </cell>
          <cell r="P1201">
            <v>0</v>
          </cell>
          <cell r="Q1201">
            <v>0</v>
          </cell>
          <cell r="R1201">
            <v>0</v>
          </cell>
          <cell r="S1201">
            <v>0</v>
          </cell>
          <cell r="T1201">
            <v>0</v>
          </cell>
          <cell r="U1201">
            <v>0</v>
          </cell>
          <cell r="V1201">
            <v>0</v>
          </cell>
          <cell r="W1201">
            <v>0</v>
          </cell>
          <cell r="X1201">
            <v>0</v>
          </cell>
          <cell r="Y1201">
            <v>0</v>
          </cell>
          <cell r="Z1201">
            <v>0</v>
          </cell>
          <cell r="AA1201">
            <v>0</v>
          </cell>
          <cell r="AB1201">
            <v>0</v>
          </cell>
          <cell r="AC1201">
            <v>0</v>
          </cell>
          <cell r="AD1201">
            <v>0</v>
          </cell>
          <cell r="AE1201">
            <v>0</v>
          </cell>
          <cell r="AF1201">
            <v>0</v>
          </cell>
          <cell r="AG1201">
            <v>0</v>
          </cell>
          <cell r="AH1201">
            <v>0</v>
          </cell>
          <cell r="AI1201">
            <v>0</v>
          </cell>
          <cell r="AJ1201">
            <v>0</v>
          </cell>
          <cell r="AK1201">
            <v>0</v>
          </cell>
          <cell r="AL1201">
            <v>0</v>
          </cell>
          <cell r="AM1201">
            <v>0</v>
          </cell>
          <cell r="AN1201">
            <v>0</v>
          </cell>
          <cell r="AO1201">
            <v>0</v>
          </cell>
          <cell r="AP1201">
            <v>0</v>
          </cell>
          <cell r="AQ1201">
            <v>0</v>
          </cell>
          <cell r="AR1201">
            <v>0</v>
          </cell>
          <cell r="AS1201">
            <v>0</v>
          </cell>
          <cell r="AT1201">
            <v>0</v>
          </cell>
          <cell r="AU1201">
            <v>0</v>
          </cell>
          <cell r="AV1201">
            <v>0</v>
          </cell>
          <cell r="AW1201">
            <v>0</v>
          </cell>
          <cell r="AX1201">
            <v>0</v>
          </cell>
          <cell r="AY1201">
            <v>0</v>
          </cell>
          <cell r="AZ1201">
            <v>0</v>
          </cell>
          <cell r="BA1201">
            <v>0</v>
          </cell>
          <cell r="BB1201">
            <v>0</v>
          </cell>
          <cell r="BC1201">
            <v>0</v>
          </cell>
          <cell r="BD1201">
            <v>0</v>
          </cell>
          <cell r="BE1201">
            <v>0</v>
          </cell>
          <cell r="BF1201">
            <v>0</v>
          </cell>
          <cell r="BG1201">
            <v>0</v>
          </cell>
          <cell r="BH1201">
            <v>0</v>
          </cell>
          <cell r="BI1201">
            <v>0</v>
          </cell>
          <cell r="BJ1201">
            <v>0</v>
          </cell>
          <cell r="BK1201">
            <v>0</v>
          </cell>
          <cell r="BL1201">
            <v>0</v>
          </cell>
          <cell r="BM1201">
            <v>0</v>
          </cell>
          <cell r="BN1201">
            <v>0</v>
          </cell>
          <cell r="BO1201">
            <v>0</v>
          </cell>
          <cell r="BP1201">
            <v>0</v>
          </cell>
          <cell r="BQ1201">
            <v>0</v>
          </cell>
          <cell r="BR1201">
            <v>0</v>
          </cell>
          <cell r="BS1201">
            <v>0</v>
          </cell>
          <cell r="BT1201">
            <v>0</v>
          </cell>
          <cell r="BU1201">
            <v>0</v>
          </cell>
          <cell r="BV1201">
            <v>0</v>
          </cell>
          <cell r="BW1201">
            <v>0</v>
          </cell>
          <cell r="BX1201">
            <v>0</v>
          </cell>
          <cell r="BY1201">
            <v>0</v>
          </cell>
          <cell r="BZ1201">
            <v>0</v>
          </cell>
          <cell r="CA1201">
            <v>0</v>
          </cell>
          <cell r="CB1201">
            <v>0</v>
          </cell>
          <cell r="CC1201">
            <v>0</v>
          </cell>
          <cell r="CD1201">
            <v>0</v>
          </cell>
          <cell r="CE1201">
            <v>0</v>
          </cell>
          <cell r="CF1201">
            <v>0</v>
          </cell>
          <cell r="CG1201">
            <v>0</v>
          </cell>
          <cell r="CH1201">
            <v>0</v>
          </cell>
          <cell r="CI1201">
            <v>0</v>
          </cell>
          <cell r="CJ1201">
            <v>0</v>
          </cell>
          <cell r="CK1201">
            <v>0</v>
          </cell>
          <cell r="CL1201">
            <v>0</v>
          </cell>
          <cell r="CM1201">
            <v>0</v>
          </cell>
          <cell r="CN1201">
            <v>0</v>
          </cell>
          <cell r="CO1201">
            <v>0</v>
          </cell>
          <cell r="CP1201">
            <v>0</v>
          </cell>
          <cell r="CQ1201">
            <v>0</v>
          </cell>
          <cell r="CR1201">
            <v>0</v>
          </cell>
          <cell r="CS1201">
            <v>0</v>
          </cell>
          <cell r="CT1201">
            <v>0</v>
          </cell>
          <cell r="CU1201">
            <v>0</v>
          </cell>
          <cell r="CV1201">
            <v>0</v>
          </cell>
          <cell r="CW1201">
            <v>0</v>
          </cell>
          <cell r="CX1201">
            <v>0</v>
          </cell>
          <cell r="CY1201">
            <v>0</v>
          </cell>
          <cell r="CZ1201">
            <v>0</v>
          </cell>
          <cell r="DA1201">
            <v>0</v>
          </cell>
          <cell r="DB1201">
            <v>0</v>
          </cell>
          <cell r="DC1201">
            <v>0</v>
          </cell>
          <cell r="DD1201">
            <v>0</v>
          </cell>
          <cell r="DE1201">
            <v>0</v>
          </cell>
          <cell r="DF1201">
            <v>0</v>
          </cell>
          <cell r="DG1201">
            <v>0</v>
          </cell>
          <cell r="DH1201">
            <v>0</v>
          </cell>
          <cell r="DI1201">
            <v>0</v>
          </cell>
          <cell r="DJ1201">
            <v>0</v>
          </cell>
          <cell r="DK1201">
            <v>0</v>
          </cell>
          <cell r="DL1201">
            <v>0</v>
          </cell>
          <cell r="DM1201">
            <v>0</v>
          </cell>
          <cell r="DN1201">
            <v>0</v>
          </cell>
          <cell r="DO1201">
            <v>0</v>
          </cell>
          <cell r="DP1201">
            <v>0</v>
          </cell>
          <cell r="DQ1201">
            <v>0</v>
          </cell>
          <cell r="DR1201">
            <v>0</v>
          </cell>
          <cell r="DS1201">
            <v>0</v>
          </cell>
          <cell r="DT1201">
            <v>0</v>
          </cell>
          <cell r="DU1201">
            <v>0</v>
          </cell>
          <cell r="DV1201">
            <v>0</v>
          </cell>
          <cell r="DW1201">
            <v>0</v>
          </cell>
          <cell r="DX1201">
            <v>0</v>
          </cell>
          <cell r="DY1201">
            <v>0</v>
          </cell>
          <cell r="DZ1201">
            <v>0</v>
          </cell>
          <cell r="EA1201">
            <v>0</v>
          </cell>
          <cell r="EB1201">
            <v>0</v>
          </cell>
          <cell r="EC1201">
            <v>0</v>
          </cell>
          <cell r="ED1201">
            <v>0</v>
          </cell>
          <cell r="EE1201">
            <v>0</v>
          </cell>
          <cell r="EF1201">
            <v>0</v>
          </cell>
          <cell r="EG1201">
            <v>0</v>
          </cell>
          <cell r="EH1201">
            <v>0</v>
          </cell>
          <cell r="EI1201">
            <v>0</v>
          </cell>
          <cell r="EJ1201">
            <v>0</v>
          </cell>
          <cell r="EK1201">
            <v>0</v>
          </cell>
          <cell r="EL1201">
            <v>0</v>
          </cell>
          <cell r="EM1201">
            <v>0</v>
          </cell>
          <cell r="EN1201">
            <v>0</v>
          </cell>
        </row>
        <row r="1202">
          <cell r="A1202">
            <v>0</v>
          </cell>
          <cell r="B1202">
            <v>0</v>
          </cell>
          <cell r="C1202">
            <v>0</v>
          </cell>
          <cell r="D1202">
            <v>0</v>
          </cell>
          <cell r="E1202">
            <v>0</v>
          </cell>
          <cell r="F1202">
            <v>0</v>
          </cell>
          <cell r="G1202">
            <v>0</v>
          </cell>
          <cell r="I1202">
            <v>0</v>
          </cell>
          <cell r="J1202">
            <v>0</v>
          </cell>
          <cell r="K1202">
            <v>0</v>
          </cell>
          <cell r="L1202">
            <v>0</v>
          </cell>
          <cell r="M1202">
            <v>0</v>
          </cell>
          <cell r="N1202">
            <v>0</v>
          </cell>
          <cell r="O1202">
            <v>0</v>
          </cell>
          <cell r="P1202">
            <v>0</v>
          </cell>
          <cell r="Q1202">
            <v>0</v>
          </cell>
          <cell r="R1202">
            <v>0</v>
          </cell>
          <cell r="S1202">
            <v>0</v>
          </cell>
          <cell r="T1202">
            <v>0</v>
          </cell>
          <cell r="U1202">
            <v>0</v>
          </cell>
          <cell r="V1202">
            <v>0</v>
          </cell>
          <cell r="W1202">
            <v>0</v>
          </cell>
          <cell r="X1202">
            <v>0</v>
          </cell>
          <cell r="Y1202">
            <v>0</v>
          </cell>
          <cell r="Z1202">
            <v>0</v>
          </cell>
          <cell r="AA1202">
            <v>0</v>
          </cell>
          <cell r="AB1202">
            <v>0</v>
          </cell>
          <cell r="AC1202">
            <v>0</v>
          </cell>
          <cell r="AD1202">
            <v>0</v>
          </cell>
          <cell r="AE1202">
            <v>0</v>
          </cell>
          <cell r="AF1202">
            <v>0</v>
          </cell>
          <cell r="AG1202">
            <v>0</v>
          </cell>
          <cell r="AH1202">
            <v>0</v>
          </cell>
          <cell r="AI1202">
            <v>0</v>
          </cell>
          <cell r="AJ1202">
            <v>0</v>
          </cell>
          <cell r="AK1202">
            <v>0</v>
          </cell>
          <cell r="AL1202">
            <v>0</v>
          </cell>
          <cell r="AM1202">
            <v>0</v>
          </cell>
          <cell r="AN1202">
            <v>0</v>
          </cell>
          <cell r="AO1202">
            <v>0</v>
          </cell>
          <cell r="AP1202">
            <v>0</v>
          </cell>
          <cell r="AQ1202">
            <v>0</v>
          </cell>
          <cell r="AR1202">
            <v>0</v>
          </cell>
          <cell r="AS1202">
            <v>0</v>
          </cell>
          <cell r="AT1202">
            <v>0</v>
          </cell>
          <cell r="AU1202">
            <v>0</v>
          </cell>
          <cell r="AV1202">
            <v>0</v>
          </cell>
          <cell r="AW1202">
            <v>0</v>
          </cell>
          <cell r="AX1202">
            <v>0</v>
          </cell>
          <cell r="AY1202">
            <v>0</v>
          </cell>
          <cell r="AZ1202">
            <v>0</v>
          </cell>
          <cell r="BA1202">
            <v>0</v>
          </cell>
          <cell r="BB1202">
            <v>0</v>
          </cell>
          <cell r="BC1202">
            <v>0</v>
          </cell>
          <cell r="BD1202">
            <v>0</v>
          </cell>
          <cell r="BE1202">
            <v>0</v>
          </cell>
          <cell r="BF1202">
            <v>0</v>
          </cell>
          <cell r="BG1202">
            <v>0</v>
          </cell>
          <cell r="BH1202">
            <v>0</v>
          </cell>
          <cell r="BI1202">
            <v>0</v>
          </cell>
          <cell r="BJ1202">
            <v>0</v>
          </cell>
          <cell r="BK1202">
            <v>0</v>
          </cell>
          <cell r="BL1202">
            <v>0</v>
          </cell>
          <cell r="BM1202">
            <v>0</v>
          </cell>
          <cell r="BN1202">
            <v>0</v>
          </cell>
          <cell r="BO1202">
            <v>0</v>
          </cell>
          <cell r="BP1202">
            <v>0</v>
          </cell>
          <cell r="BQ1202">
            <v>0</v>
          </cell>
          <cell r="BR1202">
            <v>0</v>
          </cell>
          <cell r="BS1202">
            <v>0</v>
          </cell>
          <cell r="BT1202">
            <v>0</v>
          </cell>
          <cell r="BU1202">
            <v>0</v>
          </cell>
          <cell r="BV1202">
            <v>0</v>
          </cell>
          <cell r="BW1202">
            <v>0</v>
          </cell>
          <cell r="BX1202">
            <v>0</v>
          </cell>
          <cell r="BY1202">
            <v>0</v>
          </cell>
          <cell r="BZ1202">
            <v>0</v>
          </cell>
          <cell r="CA1202">
            <v>0</v>
          </cell>
          <cell r="CB1202">
            <v>0</v>
          </cell>
          <cell r="CC1202">
            <v>0</v>
          </cell>
          <cell r="CD1202">
            <v>0</v>
          </cell>
          <cell r="CE1202">
            <v>0</v>
          </cell>
          <cell r="CF1202">
            <v>0</v>
          </cell>
          <cell r="CG1202">
            <v>0</v>
          </cell>
          <cell r="CH1202">
            <v>0</v>
          </cell>
          <cell r="CI1202">
            <v>0</v>
          </cell>
          <cell r="CJ1202">
            <v>0</v>
          </cell>
          <cell r="CK1202">
            <v>0</v>
          </cell>
          <cell r="CL1202">
            <v>0</v>
          </cell>
          <cell r="CM1202">
            <v>0</v>
          </cell>
          <cell r="CN1202">
            <v>0</v>
          </cell>
          <cell r="CO1202">
            <v>0</v>
          </cell>
          <cell r="CP1202">
            <v>0</v>
          </cell>
          <cell r="CQ1202">
            <v>0</v>
          </cell>
          <cell r="CR1202">
            <v>0</v>
          </cell>
          <cell r="CS1202">
            <v>0</v>
          </cell>
          <cell r="CT1202">
            <v>0</v>
          </cell>
          <cell r="CU1202">
            <v>0</v>
          </cell>
          <cell r="CV1202">
            <v>0</v>
          </cell>
          <cell r="CW1202">
            <v>0</v>
          </cell>
          <cell r="CX1202">
            <v>0</v>
          </cell>
          <cell r="CY1202">
            <v>0</v>
          </cell>
          <cell r="CZ1202">
            <v>0</v>
          </cell>
          <cell r="DA1202">
            <v>0</v>
          </cell>
          <cell r="DB1202">
            <v>0</v>
          </cell>
          <cell r="DC1202">
            <v>0</v>
          </cell>
          <cell r="DD1202">
            <v>0</v>
          </cell>
          <cell r="DE1202">
            <v>0</v>
          </cell>
          <cell r="DF1202">
            <v>0</v>
          </cell>
          <cell r="DG1202">
            <v>0</v>
          </cell>
          <cell r="DH1202">
            <v>0</v>
          </cell>
          <cell r="DI1202">
            <v>0</v>
          </cell>
          <cell r="DJ1202">
            <v>0</v>
          </cell>
          <cell r="DK1202">
            <v>0</v>
          </cell>
          <cell r="DL1202">
            <v>0</v>
          </cell>
          <cell r="DM1202">
            <v>0</v>
          </cell>
          <cell r="DN1202">
            <v>0</v>
          </cell>
          <cell r="DO1202">
            <v>0</v>
          </cell>
          <cell r="DP1202">
            <v>0</v>
          </cell>
          <cell r="DQ1202">
            <v>0</v>
          </cell>
          <cell r="DR1202">
            <v>0</v>
          </cell>
          <cell r="DS1202">
            <v>0</v>
          </cell>
          <cell r="DT1202">
            <v>0</v>
          </cell>
          <cell r="DU1202">
            <v>0</v>
          </cell>
          <cell r="DV1202">
            <v>0</v>
          </cell>
          <cell r="DW1202">
            <v>0</v>
          </cell>
          <cell r="DX1202">
            <v>0</v>
          </cell>
          <cell r="DY1202">
            <v>0</v>
          </cell>
          <cell r="DZ1202">
            <v>0</v>
          </cell>
          <cell r="EA1202">
            <v>0</v>
          </cell>
          <cell r="EB1202">
            <v>0</v>
          </cell>
          <cell r="EC1202">
            <v>0</v>
          </cell>
          <cell r="ED1202">
            <v>0</v>
          </cell>
          <cell r="EE1202">
            <v>0</v>
          </cell>
          <cell r="EF1202">
            <v>0</v>
          </cell>
          <cell r="EG1202">
            <v>0</v>
          </cell>
          <cell r="EH1202">
            <v>0</v>
          </cell>
          <cell r="EI1202">
            <v>0</v>
          </cell>
          <cell r="EJ1202">
            <v>0</v>
          </cell>
          <cell r="EK1202">
            <v>0</v>
          </cell>
          <cell r="EL1202">
            <v>0</v>
          </cell>
          <cell r="EM1202">
            <v>0</v>
          </cell>
          <cell r="EN1202">
            <v>0</v>
          </cell>
        </row>
        <row r="1203">
          <cell r="A1203">
            <v>0</v>
          </cell>
          <cell r="B1203">
            <v>0</v>
          </cell>
          <cell r="C1203">
            <v>0</v>
          </cell>
          <cell r="D1203">
            <v>0</v>
          </cell>
          <cell r="E1203">
            <v>0</v>
          </cell>
          <cell r="F1203">
            <v>0</v>
          </cell>
          <cell r="G1203">
            <v>0</v>
          </cell>
          <cell r="I1203">
            <v>0</v>
          </cell>
          <cell r="J1203">
            <v>0</v>
          </cell>
          <cell r="K1203">
            <v>0</v>
          </cell>
          <cell r="L1203">
            <v>0</v>
          </cell>
          <cell r="M1203">
            <v>0</v>
          </cell>
          <cell r="N1203">
            <v>0</v>
          </cell>
          <cell r="O1203">
            <v>0</v>
          </cell>
          <cell r="P1203">
            <v>0</v>
          </cell>
          <cell r="Q1203">
            <v>0</v>
          </cell>
          <cell r="R1203">
            <v>0</v>
          </cell>
          <cell r="S1203">
            <v>0</v>
          </cell>
          <cell r="T1203">
            <v>0</v>
          </cell>
          <cell r="U1203">
            <v>0</v>
          </cell>
          <cell r="V1203">
            <v>0</v>
          </cell>
          <cell r="W1203">
            <v>0</v>
          </cell>
          <cell r="X1203">
            <v>0</v>
          </cell>
          <cell r="Y1203">
            <v>0</v>
          </cell>
          <cell r="Z1203">
            <v>0</v>
          </cell>
          <cell r="AA1203">
            <v>0</v>
          </cell>
          <cell r="AB1203">
            <v>0</v>
          </cell>
          <cell r="AC1203">
            <v>0</v>
          </cell>
          <cell r="AD1203">
            <v>0</v>
          </cell>
          <cell r="AE1203">
            <v>0</v>
          </cell>
          <cell r="AF1203">
            <v>0</v>
          </cell>
          <cell r="AG1203">
            <v>0</v>
          </cell>
          <cell r="AH1203">
            <v>0</v>
          </cell>
          <cell r="AI1203">
            <v>0</v>
          </cell>
          <cell r="AJ1203">
            <v>0</v>
          </cell>
          <cell r="AK1203">
            <v>0</v>
          </cell>
          <cell r="AL1203">
            <v>0</v>
          </cell>
          <cell r="AM1203">
            <v>0</v>
          </cell>
          <cell r="AN1203">
            <v>0</v>
          </cell>
          <cell r="AO1203">
            <v>0</v>
          </cell>
          <cell r="AP1203">
            <v>0</v>
          </cell>
          <cell r="AQ1203">
            <v>0</v>
          </cell>
          <cell r="AR1203">
            <v>0</v>
          </cell>
          <cell r="AS1203">
            <v>0</v>
          </cell>
          <cell r="AT1203">
            <v>0</v>
          </cell>
          <cell r="AU1203">
            <v>0</v>
          </cell>
          <cell r="AV1203">
            <v>0</v>
          </cell>
          <cell r="AW1203">
            <v>0</v>
          </cell>
          <cell r="AX1203">
            <v>0</v>
          </cell>
          <cell r="AY1203">
            <v>0</v>
          </cell>
          <cell r="AZ1203">
            <v>0</v>
          </cell>
          <cell r="BA1203">
            <v>0</v>
          </cell>
          <cell r="BB1203">
            <v>0</v>
          </cell>
          <cell r="BC1203">
            <v>0</v>
          </cell>
          <cell r="BD1203">
            <v>0</v>
          </cell>
          <cell r="BE1203">
            <v>0</v>
          </cell>
          <cell r="BF1203">
            <v>0</v>
          </cell>
          <cell r="BG1203">
            <v>0</v>
          </cell>
          <cell r="BH1203">
            <v>0</v>
          </cell>
          <cell r="BI1203">
            <v>0</v>
          </cell>
          <cell r="BJ1203">
            <v>0</v>
          </cell>
          <cell r="BK1203">
            <v>0</v>
          </cell>
          <cell r="BL1203">
            <v>0</v>
          </cell>
          <cell r="BM1203">
            <v>0</v>
          </cell>
          <cell r="BN1203">
            <v>0</v>
          </cell>
          <cell r="BO1203">
            <v>0</v>
          </cell>
          <cell r="BP1203">
            <v>0</v>
          </cell>
          <cell r="BQ1203">
            <v>0</v>
          </cell>
          <cell r="BR1203">
            <v>0</v>
          </cell>
          <cell r="BS1203">
            <v>0</v>
          </cell>
          <cell r="BT1203">
            <v>0</v>
          </cell>
          <cell r="BU1203">
            <v>0</v>
          </cell>
          <cell r="BV1203">
            <v>0</v>
          </cell>
          <cell r="BW1203">
            <v>0</v>
          </cell>
          <cell r="BX1203">
            <v>0</v>
          </cell>
          <cell r="BY1203">
            <v>0</v>
          </cell>
          <cell r="BZ1203">
            <v>0</v>
          </cell>
          <cell r="CA1203">
            <v>0</v>
          </cell>
          <cell r="CB1203">
            <v>0</v>
          </cell>
          <cell r="CC1203">
            <v>0</v>
          </cell>
          <cell r="CD1203">
            <v>0</v>
          </cell>
          <cell r="CE1203">
            <v>0</v>
          </cell>
          <cell r="CF1203">
            <v>0</v>
          </cell>
          <cell r="CG1203">
            <v>0</v>
          </cell>
          <cell r="CH1203">
            <v>0</v>
          </cell>
          <cell r="CI1203">
            <v>0</v>
          </cell>
          <cell r="CJ1203">
            <v>0</v>
          </cell>
          <cell r="CK1203">
            <v>0</v>
          </cell>
          <cell r="CL1203">
            <v>0</v>
          </cell>
          <cell r="CM1203">
            <v>0</v>
          </cell>
          <cell r="CN1203">
            <v>0</v>
          </cell>
          <cell r="CO1203">
            <v>0</v>
          </cell>
          <cell r="CP1203">
            <v>0</v>
          </cell>
          <cell r="CQ1203">
            <v>0</v>
          </cell>
          <cell r="CR1203">
            <v>0</v>
          </cell>
          <cell r="CS1203">
            <v>0</v>
          </cell>
          <cell r="CT1203">
            <v>0</v>
          </cell>
          <cell r="CU1203">
            <v>0</v>
          </cell>
          <cell r="CV1203">
            <v>0</v>
          </cell>
          <cell r="CW1203">
            <v>0</v>
          </cell>
          <cell r="CX1203">
            <v>0</v>
          </cell>
          <cell r="CY1203">
            <v>0</v>
          </cell>
          <cell r="CZ1203">
            <v>0</v>
          </cell>
          <cell r="DA1203">
            <v>0</v>
          </cell>
          <cell r="DB1203">
            <v>0</v>
          </cell>
          <cell r="DC1203">
            <v>0</v>
          </cell>
          <cell r="DD1203">
            <v>0</v>
          </cell>
          <cell r="DE1203">
            <v>0</v>
          </cell>
          <cell r="DF1203">
            <v>0</v>
          </cell>
          <cell r="DG1203">
            <v>0</v>
          </cell>
          <cell r="DH1203">
            <v>0</v>
          </cell>
          <cell r="DI1203">
            <v>0</v>
          </cell>
          <cell r="DJ1203">
            <v>0</v>
          </cell>
          <cell r="DK1203">
            <v>0</v>
          </cell>
          <cell r="DL1203">
            <v>0</v>
          </cell>
          <cell r="DM1203">
            <v>0</v>
          </cell>
          <cell r="DN1203">
            <v>0</v>
          </cell>
          <cell r="DO1203">
            <v>0</v>
          </cell>
          <cell r="DP1203">
            <v>0</v>
          </cell>
          <cell r="DQ1203">
            <v>0</v>
          </cell>
          <cell r="DR1203">
            <v>0</v>
          </cell>
          <cell r="DS1203">
            <v>0</v>
          </cell>
          <cell r="DT1203">
            <v>0</v>
          </cell>
          <cell r="DU1203">
            <v>0</v>
          </cell>
          <cell r="DV1203">
            <v>0</v>
          </cell>
          <cell r="DW1203">
            <v>0</v>
          </cell>
          <cell r="DX1203">
            <v>0</v>
          </cell>
          <cell r="DY1203">
            <v>0</v>
          </cell>
          <cell r="DZ1203">
            <v>0</v>
          </cell>
          <cell r="EA1203">
            <v>0</v>
          </cell>
          <cell r="EB1203">
            <v>0</v>
          </cell>
          <cell r="EC1203">
            <v>0</v>
          </cell>
          <cell r="ED1203">
            <v>0</v>
          </cell>
          <cell r="EE1203">
            <v>0</v>
          </cell>
          <cell r="EF1203">
            <v>0</v>
          </cell>
          <cell r="EG1203">
            <v>0</v>
          </cell>
          <cell r="EH1203">
            <v>0</v>
          </cell>
          <cell r="EI1203">
            <v>0</v>
          </cell>
          <cell r="EJ1203">
            <v>0</v>
          </cell>
          <cell r="EK1203">
            <v>0</v>
          </cell>
          <cell r="EL1203">
            <v>0</v>
          </cell>
          <cell r="EM1203">
            <v>0</v>
          </cell>
          <cell r="EN1203">
            <v>0</v>
          </cell>
        </row>
        <row r="1204">
          <cell r="A1204">
            <v>0</v>
          </cell>
          <cell r="B1204">
            <v>0</v>
          </cell>
          <cell r="C1204">
            <v>0</v>
          </cell>
          <cell r="D1204">
            <v>0</v>
          </cell>
          <cell r="E1204">
            <v>0</v>
          </cell>
          <cell r="F1204">
            <v>0</v>
          </cell>
          <cell r="G1204">
            <v>0</v>
          </cell>
          <cell r="I1204">
            <v>0</v>
          </cell>
          <cell r="J1204">
            <v>0</v>
          </cell>
          <cell r="K1204">
            <v>0</v>
          </cell>
          <cell r="L1204">
            <v>0</v>
          </cell>
          <cell r="M1204">
            <v>0</v>
          </cell>
          <cell r="N1204">
            <v>0</v>
          </cell>
          <cell r="O1204">
            <v>0</v>
          </cell>
          <cell r="P1204">
            <v>0</v>
          </cell>
          <cell r="Q1204">
            <v>0</v>
          </cell>
          <cell r="R1204">
            <v>0</v>
          </cell>
          <cell r="S1204">
            <v>0</v>
          </cell>
          <cell r="T1204">
            <v>0</v>
          </cell>
          <cell r="U1204">
            <v>0</v>
          </cell>
          <cell r="V1204">
            <v>0</v>
          </cell>
          <cell r="W1204">
            <v>0</v>
          </cell>
          <cell r="X1204">
            <v>0</v>
          </cell>
          <cell r="Y1204">
            <v>0</v>
          </cell>
          <cell r="Z1204">
            <v>0</v>
          </cell>
          <cell r="AA1204">
            <v>0</v>
          </cell>
          <cell r="AB1204">
            <v>0</v>
          </cell>
          <cell r="AC1204">
            <v>0</v>
          </cell>
          <cell r="AD1204">
            <v>0</v>
          </cell>
          <cell r="AE1204">
            <v>0</v>
          </cell>
          <cell r="AF1204">
            <v>0</v>
          </cell>
          <cell r="AG1204">
            <v>0</v>
          </cell>
          <cell r="AH1204">
            <v>0</v>
          </cell>
          <cell r="AI1204">
            <v>0</v>
          </cell>
          <cell r="AJ1204">
            <v>0</v>
          </cell>
          <cell r="AK1204">
            <v>0</v>
          </cell>
          <cell r="AL1204">
            <v>0</v>
          </cell>
          <cell r="AM1204">
            <v>0</v>
          </cell>
          <cell r="AN1204">
            <v>0</v>
          </cell>
          <cell r="AO1204">
            <v>0</v>
          </cell>
          <cell r="AP1204">
            <v>0</v>
          </cell>
          <cell r="AQ1204">
            <v>0</v>
          </cell>
          <cell r="AR1204">
            <v>0</v>
          </cell>
          <cell r="AS1204">
            <v>0</v>
          </cell>
          <cell r="AT1204">
            <v>0</v>
          </cell>
          <cell r="AU1204">
            <v>0</v>
          </cell>
          <cell r="AV1204">
            <v>0</v>
          </cell>
          <cell r="AW1204">
            <v>0</v>
          </cell>
          <cell r="AX1204">
            <v>0</v>
          </cell>
          <cell r="AY1204">
            <v>0</v>
          </cell>
          <cell r="AZ1204">
            <v>0</v>
          </cell>
          <cell r="BA1204">
            <v>0</v>
          </cell>
          <cell r="BB1204">
            <v>0</v>
          </cell>
          <cell r="BC1204">
            <v>0</v>
          </cell>
          <cell r="BD1204">
            <v>0</v>
          </cell>
          <cell r="BE1204">
            <v>0</v>
          </cell>
          <cell r="BF1204">
            <v>0</v>
          </cell>
          <cell r="BG1204">
            <v>0</v>
          </cell>
          <cell r="BH1204">
            <v>0</v>
          </cell>
          <cell r="BI1204">
            <v>0</v>
          </cell>
          <cell r="BJ1204">
            <v>0</v>
          </cell>
          <cell r="BK1204">
            <v>0</v>
          </cell>
          <cell r="BL1204">
            <v>0</v>
          </cell>
          <cell r="BM1204">
            <v>0</v>
          </cell>
          <cell r="BN1204">
            <v>0</v>
          </cell>
          <cell r="BO1204">
            <v>0</v>
          </cell>
          <cell r="BP1204">
            <v>0</v>
          </cell>
          <cell r="BQ1204">
            <v>0</v>
          </cell>
          <cell r="BR1204">
            <v>0</v>
          </cell>
          <cell r="BS1204">
            <v>0</v>
          </cell>
          <cell r="BT1204">
            <v>0</v>
          </cell>
          <cell r="BU1204">
            <v>0</v>
          </cell>
          <cell r="BV1204">
            <v>0</v>
          </cell>
          <cell r="BW1204">
            <v>0</v>
          </cell>
          <cell r="BX1204">
            <v>0</v>
          </cell>
          <cell r="BY1204">
            <v>0</v>
          </cell>
          <cell r="BZ1204">
            <v>0</v>
          </cell>
          <cell r="CA1204">
            <v>0</v>
          </cell>
          <cell r="CB1204">
            <v>0</v>
          </cell>
          <cell r="CC1204">
            <v>0</v>
          </cell>
          <cell r="CD1204">
            <v>0</v>
          </cell>
          <cell r="CE1204">
            <v>0</v>
          </cell>
          <cell r="CF1204">
            <v>0</v>
          </cell>
          <cell r="CG1204">
            <v>0</v>
          </cell>
          <cell r="CH1204">
            <v>0</v>
          </cell>
          <cell r="CI1204">
            <v>0</v>
          </cell>
          <cell r="CJ1204">
            <v>0</v>
          </cell>
          <cell r="CK1204">
            <v>0</v>
          </cell>
          <cell r="CL1204">
            <v>0</v>
          </cell>
          <cell r="CM1204">
            <v>0</v>
          </cell>
          <cell r="CN1204">
            <v>0</v>
          </cell>
          <cell r="CO1204">
            <v>0</v>
          </cell>
          <cell r="CP1204">
            <v>0</v>
          </cell>
          <cell r="CQ1204">
            <v>0</v>
          </cell>
          <cell r="CR1204">
            <v>0</v>
          </cell>
          <cell r="CS1204">
            <v>0</v>
          </cell>
          <cell r="CT1204">
            <v>0</v>
          </cell>
          <cell r="CU1204">
            <v>0</v>
          </cell>
          <cell r="CV1204">
            <v>0</v>
          </cell>
          <cell r="CW1204">
            <v>0</v>
          </cell>
          <cell r="CX1204">
            <v>0</v>
          </cell>
          <cell r="CY1204">
            <v>0</v>
          </cell>
          <cell r="CZ1204">
            <v>0</v>
          </cell>
          <cell r="DA1204">
            <v>0</v>
          </cell>
          <cell r="DB1204">
            <v>0</v>
          </cell>
          <cell r="DC1204">
            <v>0</v>
          </cell>
          <cell r="DD1204">
            <v>0</v>
          </cell>
          <cell r="DE1204">
            <v>0</v>
          </cell>
          <cell r="DF1204">
            <v>0</v>
          </cell>
          <cell r="DG1204">
            <v>0</v>
          </cell>
          <cell r="DH1204">
            <v>0</v>
          </cell>
          <cell r="DI1204">
            <v>0</v>
          </cell>
          <cell r="DJ1204">
            <v>0</v>
          </cell>
          <cell r="DK1204">
            <v>0</v>
          </cell>
          <cell r="DL1204">
            <v>0</v>
          </cell>
          <cell r="DM1204">
            <v>0</v>
          </cell>
          <cell r="DN1204">
            <v>0</v>
          </cell>
          <cell r="DO1204">
            <v>0</v>
          </cell>
          <cell r="DP1204">
            <v>0</v>
          </cell>
          <cell r="DQ1204">
            <v>0</v>
          </cell>
          <cell r="DR1204">
            <v>0</v>
          </cell>
          <cell r="DS1204">
            <v>0</v>
          </cell>
          <cell r="DT1204">
            <v>0</v>
          </cell>
          <cell r="DU1204">
            <v>0</v>
          </cell>
          <cell r="DV1204">
            <v>0</v>
          </cell>
          <cell r="DW1204">
            <v>0</v>
          </cell>
          <cell r="DX1204">
            <v>0</v>
          </cell>
          <cell r="DY1204">
            <v>0</v>
          </cell>
          <cell r="DZ1204">
            <v>0</v>
          </cell>
          <cell r="EA1204">
            <v>0</v>
          </cell>
          <cell r="EB1204">
            <v>0</v>
          </cell>
          <cell r="EC1204">
            <v>0</v>
          </cell>
          <cell r="ED1204">
            <v>0</v>
          </cell>
          <cell r="EE1204">
            <v>0</v>
          </cell>
          <cell r="EF1204">
            <v>0</v>
          </cell>
          <cell r="EG1204">
            <v>0</v>
          </cell>
          <cell r="EH1204">
            <v>0</v>
          </cell>
          <cell r="EI1204">
            <v>0</v>
          </cell>
          <cell r="EJ1204">
            <v>0</v>
          </cell>
          <cell r="EK1204">
            <v>0</v>
          </cell>
          <cell r="EL1204">
            <v>0</v>
          </cell>
          <cell r="EM1204">
            <v>0</v>
          </cell>
          <cell r="EN1204">
            <v>0</v>
          </cell>
        </row>
        <row r="1205">
          <cell r="A1205">
            <v>0</v>
          </cell>
          <cell r="B1205">
            <v>0</v>
          </cell>
          <cell r="C1205">
            <v>0</v>
          </cell>
          <cell r="D1205">
            <v>0</v>
          </cell>
          <cell r="E1205">
            <v>0</v>
          </cell>
          <cell r="F1205">
            <v>0</v>
          </cell>
          <cell r="G1205">
            <v>0</v>
          </cell>
          <cell r="I1205">
            <v>0</v>
          </cell>
          <cell r="J1205">
            <v>0</v>
          </cell>
          <cell r="K1205">
            <v>0</v>
          </cell>
          <cell r="L1205">
            <v>0</v>
          </cell>
          <cell r="M1205">
            <v>0</v>
          </cell>
          <cell r="N1205">
            <v>0</v>
          </cell>
          <cell r="O1205">
            <v>0</v>
          </cell>
          <cell r="P1205">
            <v>0</v>
          </cell>
          <cell r="Q1205">
            <v>0</v>
          </cell>
          <cell r="R1205">
            <v>0</v>
          </cell>
          <cell r="S1205">
            <v>0</v>
          </cell>
          <cell r="T1205">
            <v>0</v>
          </cell>
          <cell r="U1205">
            <v>0</v>
          </cell>
          <cell r="V1205">
            <v>0</v>
          </cell>
          <cell r="W1205">
            <v>0</v>
          </cell>
          <cell r="X1205">
            <v>0</v>
          </cell>
          <cell r="Y1205">
            <v>0</v>
          </cell>
          <cell r="Z1205">
            <v>0</v>
          </cell>
          <cell r="AA1205">
            <v>0</v>
          </cell>
          <cell r="AB1205">
            <v>0</v>
          </cell>
          <cell r="AC1205">
            <v>0</v>
          </cell>
          <cell r="AD1205">
            <v>0</v>
          </cell>
          <cell r="AE1205">
            <v>0</v>
          </cell>
          <cell r="AF1205">
            <v>0</v>
          </cell>
          <cell r="AG1205">
            <v>0</v>
          </cell>
          <cell r="AH1205">
            <v>0</v>
          </cell>
          <cell r="AI1205">
            <v>0</v>
          </cell>
          <cell r="AJ1205">
            <v>0</v>
          </cell>
          <cell r="AK1205">
            <v>0</v>
          </cell>
          <cell r="AL1205">
            <v>0</v>
          </cell>
          <cell r="AM1205">
            <v>0</v>
          </cell>
          <cell r="AN1205">
            <v>0</v>
          </cell>
          <cell r="AO1205">
            <v>0</v>
          </cell>
          <cell r="AP1205">
            <v>0</v>
          </cell>
          <cell r="AQ1205">
            <v>0</v>
          </cell>
          <cell r="AR1205">
            <v>0</v>
          </cell>
          <cell r="AS1205">
            <v>0</v>
          </cell>
          <cell r="AT1205">
            <v>0</v>
          </cell>
          <cell r="AU1205">
            <v>0</v>
          </cell>
          <cell r="AV1205">
            <v>0</v>
          </cell>
          <cell r="AW1205">
            <v>0</v>
          </cell>
          <cell r="AX1205">
            <v>0</v>
          </cell>
          <cell r="AY1205">
            <v>0</v>
          </cell>
          <cell r="AZ1205">
            <v>0</v>
          </cell>
          <cell r="BA1205">
            <v>0</v>
          </cell>
          <cell r="BB1205">
            <v>0</v>
          </cell>
          <cell r="BC1205">
            <v>0</v>
          </cell>
          <cell r="BD1205">
            <v>0</v>
          </cell>
          <cell r="BE1205">
            <v>0</v>
          </cell>
          <cell r="BF1205">
            <v>0</v>
          </cell>
          <cell r="BG1205">
            <v>0</v>
          </cell>
          <cell r="BH1205">
            <v>0</v>
          </cell>
          <cell r="BI1205">
            <v>0</v>
          </cell>
          <cell r="BJ1205">
            <v>0</v>
          </cell>
          <cell r="BK1205">
            <v>0</v>
          </cell>
          <cell r="BL1205">
            <v>0</v>
          </cell>
          <cell r="BM1205">
            <v>0</v>
          </cell>
          <cell r="BN1205">
            <v>0</v>
          </cell>
          <cell r="BO1205">
            <v>0</v>
          </cell>
          <cell r="BP1205">
            <v>0</v>
          </cell>
          <cell r="BQ1205">
            <v>0</v>
          </cell>
          <cell r="BR1205">
            <v>0</v>
          </cell>
          <cell r="BS1205">
            <v>0</v>
          </cell>
          <cell r="BT1205">
            <v>0</v>
          </cell>
          <cell r="BU1205">
            <v>0</v>
          </cell>
          <cell r="BV1205">
            <v>0</v>
          </cell>
          <cell r="BW1205">
            <v>0</v>
          </cell>
          <cell r="BX1205">
            <v>0</v>
          </cell>
          <cell r="BY1205">
            <v>0</v>
          </cell>
          <cell r="BZ1205">
            <v>0</v>
          </cell>
          <cell r="CA1205">
            <v>0</v>
          </cell>
          <cell r="CB1205">
            <v>0</v>
          </cell>
          <cell r="CC1205">
            <v>0</v>
          </cell>
          <cell r="CD1205">
            <v>0</v>
          </cell>
          <cell r="CE1205">
            <v>0</v>
          </cell>
          <cell r="CF1205">
            <v>0</v>
          </cell>
          <cell r="CG1205">
            <v>0</v>
          </cell>
          <cell r="CH1205">
            <v>0</v>
          </cell>
          <cell r="CI1205">
            <v>0</v>
          </cell>
          <cell r="CJ1205">
            <v>0</v>
          </cell>
          <cell r="CK1205">
            <v>0</v>
          </cell>
          <cell r="CL1205">
            <v>0</v>
          </cell>
          <cell r="CM1205">
            <v>0</v>
          </cell>
          <cell r="CN1205">
            <v>0</v>
          </cell>
          <cell r="CO1205">
            <v>0</v>
          </cell>
          <cell r="CP1205">
            <v>0</v>
          </cell>
          <cell r="CQ1205">
            <v>0</v>
          </cell>
          <cell r="CR1205">
            <v>0</v>
          </cell>
          <cell r="CS1205">
            <v>0</v>
          </cell>
          <cell r="CT1205">
            <v>0</v>
          </cell>
          <cell r="CU1205">
            <v>0</v>
          </cell>
          <cell r="CV1205">
            <v>0</v>
          </cell>
          <cell r="CW1205">
            <v>0</v>
          </cell>
          <cell r="CX1205">
            <v>0</v>
          </cell>
          <cell r="CY1205">
            <v>0</v>
          </cell>
          <cell r="CZ1205">
            <v>0</v>
          </cell>
          <cell r="DA1205">
            <v>0</v>
          </cell>
          <cell r="DB1205">
            <v>0</v>
          </cell>
          <cell r="DC1205">
            <v>0</v>
          </cell>
          <cell r="DD1205">
            <v>0</v>
          </cell>
          <cell r="DE1205">
            <v>0</v>
          </cell>
          <cell r="DF1205">
            <v>0</v>
          </cell>
          <cell r="DG1205">
            <v>0</v>
          </cell>
          <cell r="DH1205">
            <v>0</v>
          </cell>
          <cell r="DI1205">
            <v>0</v>
          </cell>
          <cell r="DJ1205">
            <v>0</v>
          </cell>
          <cell r="DK1205">
            <v>0</v>
          </cell>
          <cell r="DL1205">
            <v>0</v>
          </cell>
          <cell r="DM1205">
            <v>0</v>
          </cell>
          <cell r="DN1205">
            <v>0</v>
          </cell>
          <cell r="DO1205">
            <v>0</v>
          </cell>
          <cell r="DP1205">
            <v>0</v>
          </cell>
          <cell r="DQ1205">
            <v>0</v>
          </cell>
          <cell r="DR1205">
            <v>0</v>
          </cell>
          <cell r="DS1205">
            <v>0</v>
          </cell>
          <cell r="DT1205">
            <v>0</v>
          </cell>
          <cell r="DU1205">
            <v>0</v>
          </cell>
          <cell r="DV1205">
            <v>0</v>
          </cell>
          <cell r="DW1205">
            <v>0</v>
          </cell>
          <cell r="DX1205">
            <v>0</v>
          </cell>
          <cell r="DY1205">
            <v>0</v>
          </cell>
          <cell r="DZ1205">
            <v>0</v>
          </cell>
          <cell r="EA1205">
            <v>0</v>
          </cell>
          <cell r="EB1205">
            <v>0</v>
          </cell>
          <cell r="EC1205">
            <v>0</v>
          </cell>
          <cell r="ED1205">
            <v>0</v>
          </cell>
          <cell r="EE1205">
            <v>0</v>
          </cell>
          <cell r="EF1205">
            <v>0</v>
          </cell>
          <cell r="EG1205">
            <v>0</v>
          </cell>
          <cell r="EH1205">
            <v>0</v>
          </cell>
          <cell r="EI1205">
            <v>0</v>
          </cell>
          <cell r="EJ1205">
            <v>0</v>
          </cell>
          <cell r="EK1205">
            <v>0</v>
          </cell>
          <cell r="EL1205">
            <v>0</v>
          </cell>
          <cell r="EM1205">
            <v>0</v>
          </cell>
          <cell r="EN1205">
            <v>0</v>
          </cell>
        </row>
        <row r="1206">
          <cell r="A1206">
            <v>0</v>
          </cell>
          <cell r="B1206">
            <v>0</v>
          </cell>
          <cell r="C1206">
            <v>0</v>
          </cell>
          <cell r="D1206">
            <v>0</v>
          </cell>
          <cell r="E1206">
            <v>0</v>
          </cell>
          <cell r="F1206">
            <v>0</v>
          </cell>
          <cell r="G1206">
            <v>0</v>
          </cell>
          <cell r="I1206">
            <v>0</v>
          </cell>
          <cell r="J1206">
            <v>0</v>
          </cell>
          <cell r="K1206">
            <v>0</v>
          </cell>
          <cell r="L1206">
            <v>0</v>
          </cell>
          <cell r="M1206">
            <v>0</v>
          </cell>
          <cell r="N1206">
            <v>0</v>
          </cell>
          <cell r="O1206">
            <v>0</v>
          </cell>
          <cell r="P1206">
            <v>0</v>
          </cell>
          <cell r="Q1206">
            <v>0</v>
          </cell>
          <cell r="R1206">
            <v>0</v>
          </cell>
          <cell r="S1206">
            <v>0</v>
          </cell>
          <cell r="T1206">
            <v>0</v>
          </cell>
          <cell r="U1206">
            <v>0</v>
          </cell>
          <cell r="V1206">
            <v>0</v>
          </cell>
          <cell r="W1206">
            <v>0</v>
          </cell>
          <cell r="X1206">
            <v>0</v>
          </cell>
          <cell r="Y1206">
            <v>0</v>
          </cell>
          <cell r="Z1206">
            <v>0</v>
          </cell>
          <cell r="AA1206">
            <v>0</v>
          </cell>
          <cell r="AB1206">
            <v>0</v>
          </cell>
          <cell r="AC1206">
            <v>0</v>
          </cell>
          <cell r="AD1206">
            <v>0</v>
          </cell>
          <cell r="AE1206">
            <v>0</v>
          </cell>
          <cell r="AF1206">
            <v>0</v>
          </cell>
          <cell r="AG1206">
            <v>0</v>
          </cell>
          <cell r="AH1206">
            <v>0</v>
          </cell>
          <cell r="AI1206">
            <v>0</v>
          </cell>
          <cell r="AJ1206">
            <v>0</v>
          </cell>
          <cell r="AK1206">
            <v>0</v>
          </cell>
          <cell r="AL1206">
            <v>0</v>
          </cell>
          <cell r="AM1206">
            <v>0</v>
          </cell>
          <cell r="AN1206">
            <v>0</v>
          </cell>
          <cell r="AO1206">
            <v>0</v>
          </cell>
          <cell r="AP1206">
            <v>0</v>
          </cell>
          <cell r="AQ1206">
            <v>0</v>
          </cell>
          <cell r="AR1206">
            <v>0</v>
          </cell>
          <cell r="AS1206">
            <v>0</v>
          </cell>
          <cell r="AT1206">
            <v>0</v>
          </cell>
          <cell r="AU1206">
            <v>0</v>
          </cell>
          <cell r="AV1206">
            <v>0</v>
          </cell>
          <cell r="AW1206">
            <v>0</v>
          </cell>
          <cell r="AX1206">
            <v>0</v>
          </cell>
          <cell r="AY1206">
            <v>0</v>
          </cell>
          <cell r="AZ1206">
            <v>0</v>
          </cell>
          <cell r="BA1206">
            <v>0</v>
          </cell>
          <cell r="BB1206">
            <v>0</v>
          </cell>
          <cell r="BC1206">
            <v>0</v>
          </cell>
          <cell r="BD1206">
            <v>0</v>
          </cell>
          <cell r="BE1206">
            <v>0</v>
          </cell>
          <cell r="BF1206">
            <v>0</v>
          </cell>
          <cell r="BG1206">
            <v>0</v>
          </cell>
          <cell r="BH1206">
            <v>0</v>
          </cell>
          <cell r="BI1206">
            <v>0</v>
          </cell>
          <cell r="BJ1206">
            <v>0</v>
          </cell>
          <cell r="BK1206">
            <v>0</v>
          </cell>
          <cell r="BL1206">
            <v>0</v>
          </cell>
          <cell r="BM1206">
            <v>0</v>
          </cell>
          <cell r="BN1206">
            <v>0</v>
          </cell>
          <cell r="BO1206">
            <v>0</v>
          </cell>
          <cell r="BP1206">
            <v>0</v>
          </cell>
          <cell r="BQ1206">
            <v>0</v>
          </cell>
          <cell r="BR1206">
            <v>0</v>
          </cell>
          <cell r="BS1206">
            <v>0</v>
          </cell>
          <cell r="BT1206">
            <v>0</v>
          </cell>
          <cell r="BU1206">
            <v>0</v>
          </cell>
          <cell r="BV1206">
            <v>0</v>
          </cell>
          <cell r="BW1206">
            <v>0</v>
          </cell>
          <cell r="BX1206">
            <v>0</v>
          </cell>
          <cell r="BY1206">
            <v>0</v>
          </cell>
          <cell r="BZ1206">
            <v>0</v>
          </cell>
          <cell r="CA1206">
            <v>0</v>
          </cell>
          <cell r="CB1206">
            <v>0</v>
          </cell>
          <cell r="CC1206">
            <v>0</v>
          </cell>
          <cell r="CD1206">
            <v>0</v>
          </cell>
          <cell r="CE1206">
            <v>0</v>
          </cell>
          <cell r="CF1206">
            <v>0</v>
          </cell>
          <cell r="CG1206">
            <v>0</v>
          </cell>
          <cell r="CH1206">
            <v>0</v>
          </cell>
          <cell r="CI1206">
            <v>0</v>
          </cell>
          <cell r="CJ1206">
            <v>0</v>
          </cell>
          <cell r="CK1206">
            <v>0</v>
          </cell>
          <cell r="CL1206">
            <v>0</v>
          </cell>
          <cell r="CM1206">
            <v>0</v>
          </cell>
          <cell r="CN1206">
            <v>0</v>
          </cell>
          <cell r="CO1206">
            <v>0</v>
          </cell>
          <cell r="CP1206">
            <v>0</v>
          </cell>
          <cell r="CQ1206">
            <v>0</v>
          </cell>
          <cell r="CR1206">
            <v>0</v>
          </cell>
          <cell r="CS1206">
            <v>0</v>
          </cell>
          <cell r="CT1206">
            <v>0</v>
          </cell>
          <cell r="CU1206">
            <v>0</v>
          </cell>
          <cell r="CV1206">
            <v>0</v>
          </cell>
          <cell r="CW1206">
            <v>0</v>
          </cell>
          <cell r="CX1206">
            <v>0</v>
          </cell>
          <cell r="CY1206">
            <v>0</v>
          </cell>
          <cell r="CZ1206">
            <v>0</v>
          </cell>
          <cell r="DA1206">
            <v>0</v>
          </cell>
          <cell r="DB1206">
            <v>0</v>
          </cell>
          <cell r="DC1206">
            <v>0</v>
          </cell>
          <cell r="DD1206">
            <v>0</v>
          </cell>
          <cell r="DE1206">
            <v>0</v>
          </cell>
          <cell r="DF1206">
            <v>0</v>
          </cell>
          <cell r="DG1206">
            <v>0</v>
          </cell>
          <cell r="DH1206">
            <v>0</v>
          </cell>
          <cell r="DI1206">
            <v>0</v>
          </cell>
          <cell r="DJ1206">
            <v>0</v>
          </cell>
          <cell r="DK1206">
            <v>0</v>
          </cell>
          <cell r="DL1206">
            <v>0</v>
          </cell>
          <cell r="DM1206">
            <v>0</v>
          </cell>
          <cell r="DN1206">
            <v>0</v>
          </cell>
          <cell r="DO1206">
            <v>0</v>
          </cell>
          <cell r="DP1206">
            <v>0</v>
          </cell>
          <cell r="DQ1206">
            <v>0</v>
          </cell>
          <cell r="DR1206">
            <v>0</v>
          </cell>
          <cell r="DS1206">
            <v>0</v>
          </cell>
          <cell r="DT1206">
            <v>0</v>
          </cell>
          <cell r="DU1206">
            <v>0</v>
          </cell>
          <cell r="DV1206">
            <v>0</v>
          </cell>
          <cell r="DW1206">
            <v>0</v>
          </cell>
          <cell r="DX1206">
            <v>0</v>
          </cell>
          <cell r="DY1206">
            <v>0</v>
          </cell>
          <cell r="DZ1206">
            <v>0</v>
          </cell>
          <cell r="EA1206">
            <v>0</v>
          </cell>
          <cell r="EB1206">
            <v>0</v>
          </cell>
          <cell r="EC1206">
            <v>0</v>
          </cell>
          <cell r="ED1206">
            <v>0</v>
          </cell>
          <cell r="EE1206">
            <v>0</v>
          </cell>
          <cell r="EF1206">
            <v>0</v>
          </cell>
          <cell r="EG1206">
            <v>0</v>
          </cell>
          <cell r="EH1206">
            <v>0</v>
          </cell>
          <cell r="EI1206">
            <v>0</v>
          </cell>
          <cell r="EJ1206">
            <v>0</v>
          </cell>
          <cell r="EK1206">
            <v>0</v>
          </cell>
          <cell r="EL1206">
            <v>0</v>
          </cell>
          <cell r="EM1206">
            <v>0</v>
          </cell>
          <cell r="EN1206">
            <v>0</v>
          </cell>
        </row>
        <row r="1207">
          <cell r="A1207">
            <v>0</v>
          </cell>
          <cell r="B1207">
            <v>0</v>
          </cell>
          <cell r="C1207">
            <v>0</v>
          </cell>
          <cell r="D1207">
            <v>0</v>
          </cell>
          <cell r="E1207">
            <v>0</v>
          </cell>
          <cell r="F1207">
            <v>0</v>
          </cell>
          <cell r="G1207">
            <v>0</v>
          </cell>
          <cell r="I1207">
            <v>0</v>
          </cell>
          <cell r="J1207">
            <v>0</v>
          </cell>
          <cell r="K1207">
            <v>0</v>
          </cell>
          <cell r="L1207">
            <v>0</v>
          </cell>
          <cell r="M1207">
            <v>0</v>
          </cell>
          <cell r="N1207">
            <v>0</v>
          </cell>
          <cell r="O1207">
            <v>0</v>
          </cell>
          <cell r="P1207">
            <v>0</v>
          </cell>
          <cell r="Q1207">
            <v>0</v>
          </cell>
          <cell r="R1207">
            <v>0</v>
          </cell>
          <cell r="S1207">
            <v>0</v>
          </cell>
          <cell r="T1207">
            <v>0</v>
          </cell>
          <cell r="U1207">
            <v>0</v>
          </cell>
          <cell r="V1207">
            <v>0</v>
          </cell>
          <cell r="W1207">
            <v>0</v>
          </cell>
          <cell r="X1207">
            <v>0</v>
          </cell>
          <cell r="Y1207">
            <v>0</v>
          </cell>
          <cell r="Z1207">
            <v>0</v>
          </cell>
          <cell r="AA1207">
            <v>0</v>
          </cell>
          <cell r="AB1207">
            <v>0</v>
          </cell>
          <cell r="AC1207">
            <v>0</v>
          </cell>
          <cell r="AD1207">
            <v>0</v>
          </cell>
          <cell r="AE1207">
            <v>0</v>
          </cell>
          <cell r="AF1207">
            <v>0</v>
          </cell>
          <cell r="AG1207">
            <v>0</v>
          </cell>
          <cell r="AH1207">
            <v>0</v>
          </cell>
          <cell r="AI1207">
            <v>0</v>
          </cell>
          <cell r="AJ1207">
            <v>0</v>
          </cell>
          <cell r="AK1207">
            <v>0</v>
          </cell>
          <cell r="AL1207">
            <v>0</v>
          </cell>
          <cell r="AM1207">
            <v>0</v>
          </cell>
          <cell r="AN1207">
            <v>0</v>
          </cell>
          <cell r="AO1207">
            <v>0</v>
          </cell>
          <cell r="AP1207">
            <v>0</v>
          </cell>
          <cell r="AQ1207">
            <v>0</v>
          </cell>
          <cell r="AR1207">
            <v>0</v>
          </cell>
          <cell r="AS1207">
            <v>0</v>
          </cell>
          <cell r="AT1207">
            <v>0</v>
          </cell>
          <cell r="AU1207">
            <v>0</v>
          </cell>
          <cell r="AV1207">
            <v>0</v>
          </cell>
          <cell r="AW1207">
            <v>0</v>
          </cell>
          <cell r="AX1207">
            <v>0</v>
          </cell>
          <cell r="AY1207">
            <v>0</v>
          </cell>
          <cell r="AZ1207">
            <v>0</v>
          </cell>
          <cell r="BA1207">
            <v>0</v>
          </cell>
          <cell r="BB1207">
            <v>0</v>
          </cell>
          <cell r="BC1207">
            <v>0</v>
          </cell>
          <cell r="BD1207">
            <v>0</v>
          </cell>
          <cell r="BE1207">
            <v>0</v>
          </cell>
          <cell r="BF1207">
            <v>0</v>
          </cell>
          <cell r="BG1207">
            <v>0</v>
          </cell>
          <cell r="BH1207">
            <v>0</v>
          </cell>
          <cell r="BI1207">
            <v>0</v>
          </cell>
          <cell r="BJ1207">
            <v>0</v>
          </cell>
          <cell r="BK1207">
            <v>0</v>
          </cell>
          <cell r="BL1207">
            <v>0</v>
          </cell>
          <cell r="BM1207">
            <v>0</v>
          </cell>
          <cell r="BN1207">
            <v>0</v>
          </cell>
          <cell r="BO1207">
            <v>0</v>
          </cell>
          <cell r="BP1207">
            <v>0</v>
          </cell>
          <cell r="BQ1207">
            <v>0</v>
          </cell>
          <cell r="BR1207">
            <v>0</v>
          </cell>
          <cell r="BS1207">
            <v>0</v>
          </cell>
          <cell r="BT1207">
            <v>0</v>
          </cell>
          <cell r="BU1207">
            <v>0</v>
          </cell>
          <cell r="BV1207">
            <v>0</v>
          </cell>
          <cell r="BW1207">
            <v>0</v>
          </cell>
          <cell r="BX1207">
            <v>0</v>
          </cell>
          <cell r="BY1207">
            <v>0</v>
          </cell>
          <cell r="BZ1207">
            <v>0</v>
          </cell>
          <cell r="CA1207">
            <v>0</v>
          </cell>
          <cell r="CB1207">
            <v>0</v>
          </cell>
          <cell r="CC1207">
            <v>0</v>
          </cell>
          <cell r="CD1207">
            <v>0</v>
          </cell>
          <cell r="CE1207">
            <v>0</v>
          </cell>
          <cell r="CF1207">
            <v>0</v>
          </cell>
          <cell r="CG1207">
            <v>0</v>
          </cell>
          <cell r="CH1207">
            <v>0</v>
          </cell>
          <cell r="CI1207">
            <v>0</v>
          </cell>
          <cell r="CJ1207">
            <v>0</v>
          </cell>
          <cell r="CK1207">
            <v>0</v>
          </cell>
          <cell r="CL1207">
            <v>0</v>
          </cell>
          <cell r="CM1207">
            <v>0</v>
          </cell>
          <cell r="CN1207">
            <v>0</v>
          </cell>
          <cell r="CO1207">
            <v>0</v>
          </cell>
          <cell r="CP1207">
            <v>0</v>
          </cell>
          <cell r="CQ1207">
            <v>0</v>
          </cell>
          <cell r="CR1207">
            <v>0</v>
          </cell>
          <cell r="CS1207">
            <v>0</v>
          </cell>
          <cell r="CT1207">
            <v>0</v>
          </cell>
          <cell r="CU1207">
            <v>0</v>
          </cell>
          <cell r="CV1207">
            <v>0</v>
          </cell>
          <cell r="CW1207">
            <v>0</v>
          </cell>
          <cell r="CX1207">
            <v>0</v>
          </cell>
          <cell r="CY1207">
            <v>0</v>
          </cell>
          <cell r="CZ1207">
            <v>0</v>
          </cell>
          <cell r="DA1207">
            <v>0</v>
          </cell>
          <cell r="DB1207">
            <v>0</v>
          </cell>
          <cell r="DC1207">
            <v>0</v>
          </cell>
          <cell r="DD1207">
            <v>0</v>
          </cell>
          <cell r="DE1207">
            <v>0</v>
          </cell>
          <cell r="DF1207">
            <v>0</v>
          </cell>
          <cell r="DG1207">
            <v>0</v>
          </cell>
          <cell r="DH1207">
            <v>0</v>
          </cell>
          <cell r="DI1207">
            <v>0</v>
          </cell>
          <cell r="DJ1207">
            <v>0</v>
          </cell>
          <cell r="DK1207">
            <v>0</v>
          </cell>
          <cell r="DL1207">
            <v>0</v>
          </cell>
          <cell r="DM1207">
            <v>0</v>
          </cell>
          <cell r="DN1207">
            <v>0</v>
          </cell>
          <cell r="DO1207">
            <v>0</v>
          </cell>
          <cell r="DP1207">
            <v>0</v>
          </cell>
          <cell r="DQ1207">
            <v>0</v>
          </cell>
          <cell r="DR1207">
            <v>0</v>
          </cell>
          <cell r="DS1207">
            <v>0</v>
          </cell>
          <cell r="DT1207">
            <v>0</v>
          </cell>
          <cell r="DU1207">
            <v>0</v>
          </cell>
          <cell r="DV1207">
            <v>0</v>
          </cell>
          <cell r="DW1207">
            <v>0</v>
          </cell>
          <cell r="DX1207">
            <v>0</v>
          </cell>
          <cell r="DY1207">
            <v>0</v>
          </cell>
          <cell r="DZ1207">
            <v>0</v>
          </cell>
          <cell r="EA1207">
            <v>0</v>
          </cell>
          <cell r="EB1207">
            <v>0</v>
          </cell>
          <cell r="EC1207">
            <v>0</v>
          </cell>
          <cell r="ED1207">
            <v>0</v>
          </cell>
          <cell r="EE1207">
            <v>0</v>
          </cell>
          <cell r="EF1207">
            <v>0</v>
          </cell>
          <cell r="EG1207">
            <v>0</v>
          </cell>
          <cell r="EH1207">
            <v>0</v>
          </cell>
          <cell r="EI1207">
            <v>0</v>
          </cell>
          <cell r="EJ1207">
            <v>0</v>
          </cell>
          <cell r="EK1207">
            <v>0</v>
          </cell>
          <cell r="EL1207">
            <v>0</v>
          </cell>
          <cell r="EM1207">
            <v>0</v>
          </cell>
          <cell r="EN1207">
            <v>0</v>
          </cell>
        </row>
        <row r="1208">
          <cell r="A1208">
            <v>0</v>
          </cell>
          <cell r="B1208">
            <v>0</v>
          </cell>
          <cell r="C1208">
            <v>0</v>
          </cell>
          <cell r="D1208">
            <v>0</v>
          </cell>
          <cell r="E1208">
            <v>0</v>
          </cell>
          <cell r="F1208">
            <v>0</v>
          </cell>
          <cell r="G1208">
            <v>0</v>
          </cell>
          <cell r="I1208">
            <v>0</v>
          </cell>
          <cell r="J1208">
            <v>0</v>
          </cell>
          <cell r="K1208">
            <v>0</v>
          </cell>
          <cell r="L1208">
            <v>0</v>
          </cell>
          <cell r="M1208">
            <v>0</v>
          </cell>
          <cell r="N1208">
            <v>0</v>
          </cell>
          <cell r="O1208">
            <v>0</v>
          </cell>
          <cell r="P1208">
            <v>0</v>
          </cell>
          <cell r="Q1208">
            <v>0</v>
          </cell>
          <cell r="R1208">
            <v>0</v>
          </cell>
          <cell r="S1208">
            <v>0</v>
          </cell>
          <cell r="T1208">
            <v>0</v>
          </cell>
          <cell r="U1208">
            <v>0</v>
          </cell>
          <cell r="V1208">
            <v>0</v>
          </cell>
          <cell r="W1208">
            <v>0</v>
          </cell>
          <cell r="X1208">
            <v>0</v>
          </cell>
          <cell r="Y1208">
            <v>0</v>
          </cell>
          <cell r="Z1208">
            <v>0</v>
          </cell>
          <cell r="AA1208">
            <v>0</v>
          </cell>
          <cell r="AB1208">
            <v>0</v>
          </cell>
          <cell r="AC1208">
            <v>0</v>
          </cell>
          <cell r="AD1208">
            <v>0</v>
          </cell>
          <cell r="AE1208">
            <v>0</v>
          </cell>
          <cell r="AF1208">
            <v>0</v>
          </cell>
          <cell r="AG1208">
            <v>0</v>
          </cell>
          <cell r="AH1208">
            <v>0</v>
          </cell>
          <cell r="AI1208">
            <v>0</v>
          </cell>
          <cell r="AJ1208">
            <v>0</v>
          </cell>
          <cell r="AK1208">
            <v>0</v>
          </cell>
          <cell r="AL1208">
            <v>0</v>
          </cell>
          <cell r="AM1208">
            <v>0</v>
          </cell>
          <cell r="AN1208">
            <v>0</v>
          </cell>
          <cell r="AO1208">
            <v>0</v>
          </cell>
          <cell r="AP1208">
            <v>0</v>
          </cell>
          <cell r="AQ1208">
            <v>0</v>
          </cell>
          <cell r="AR1208">
            <v>0</v>
          </cell>
          <cell r="AS1208">
            <v>0</v>
          </cell>
          <cell r="AT1208">
            <v>0</v>
          </cell>
          <cell r="AU1208">
            <v>0</v>
          </cell>
          <cell r="AV1208">
            <v>0</v>
          </cell>
          <cell r="AW1208">
            <v>0</v>
          </cell>
          <cell r="AX1208">
            <v>0</v>
          </cell>
          <cell r="AY1208">
            <v>0</v>
          </cell>
          <cell r="AZ1208">
            <v>0</v>
          </cell>
          <cell r="BA1208">
            <v>0</v>
          </cell>
          <cell r="BB1208">
            <v>0</v>
          </cell>
          <cell r="BC1208">
            <v>0</v>
          </cell>
          <cell r="BD1208">
            <v>0</v>
          </cell>
          <cell r="BE1208">
            <v>0</v>
          </cell>
          <cell r="BF1208">
            <v>0</v>
          </cell>
          <cell r="BG1208">
            <v>0</v>
          </cell>
          <cell r="BH1208">
            <v>0</v>
          </cell>
          <cell r="BI1208">
            <v>0</v>
          </cell>
          <cell r="BJ1208">
            <v>0</v>
          </cell>
          <cell r="BK1208">
            <v>0</v>
          </cell>
          <cell r="BL1208">
            <v>0</v>
          </cell>
          <cell r="BM1208">
            <v>0</v>
          </cell>
          <cell r="BN1208">
            <v>0</v>
          </cell>
          <cell r="BO1208">
            <v>0</v>
          </cell>
          <cell r="BP1208">
            <v>0</v>
          </cell>
          <cell r="BQ1208">
            <v>0</v>
          </cell>
          <cell r="BR1208">
            <v>0</v>
          </cell>
          <cell r="BS1208">
            <v>0</v>
          </cell>
          <cell r="BT1208">
            <v>0</v>
          </cell>
          <cell r="BU1208">
            <v>0</v>
          </cell>
          <cell r="BV1208">
            <v>0</v>
          </cell>
          <cell r="BW1208">
            <v>0</v>
          </cell>
          <cell r="BX1208">
            <v>0</v>
          </cell>
          <cell r="BY1208">
            <v>0</v>
          </cell>
          <cell r="BZ1208">
            <v>0</v>
          </cell>
          <cell r="CA1208">
            <v>0</v>
          </cell>
          <cell r="CB1208">
            <v>0</v>
          </cell>
          <cell r="CC1208">
            <v>0</v>
          </cell>
          <cell r="CD1208">
            <v>0</v>
          </cell>
          <cell r="CE1208">
            <v>0</v>
          </cell>
          <cell r="CF1208">
            <v>0</v>
          </cell>
          <cell r="CG1208">
            <v>0</v>
          </cell>
          <cell r="CH1208">
            <v>0</v>
          </cell>
          <cell r="CI1208">
            <v>0</v>
          </cell>
          <cell r="CJ1208">
            <v>0</v>
          </cell>
          <cell r="CK1208">
            <v>0</v>
          </cell>
          <cell r="CL1208">
            <v>0</v>
          </cell>
          <cell r="CM1208">
            <v>0</v>
          </cell>
          <cell r="CN1208">
            <v>0</v>
          </cell>
          <cell r="CO1208">
            <v>0</v>
          </cell>
          <cell r="CP1208">
            <v>0</v>
          </cell>
          <cell r="CQ1208">
            <v>0</v>
          </cell>
          <cell r="CR1208">
            <v>0</v>
          </cell>
          <cell r="CS1208">
            <v>0</v>
          </cell>
          <cell r="CT1208">
            <v>0</v>
          </cell>
          <cell r="CU1208">
            <v>0</v>
          </cell>
          <cell r="CV1208">
            <v>0</v>
          </cell>
          <cell r="CW1208">
            <v>0</v>
          </cell>
          <cell r="CX1208">
            <v>0</v>
          </cell>
          <cell r="CY1208">
            <v>0</v>
          </cell>
          <cell r="CZ1208">
            <v>0</v>
          </cell>
          <cell r="DA1208">
            <v>0</v>
          </cell>
          <cell r="DB1208">
            <v>0</v>
          </cell>
          <cell r="DC1208">
            <v>0</v>
          </cell>
          <cell r="DD1208">
            <v>0</v>
          </cell>
          <cell r="DE1208">
            <v>0</v>
          </cell>
          <cell r="DF1208">
            <v>0</v>
          </cell>
          <cell r="DG1208">
            <v>0</v>
          </cell>
          <cell r="DH1208">
            <v>0</v>
          </cell>
          <cell r="DI1208">
            <v>0</v>
          </cell>
          <cell r="DJ1208">
            <v>0</v>
          </cell>
          <cell r="DK1208">
            <v>0</v>
          </cell>
          <cell r="DL1208">
            <v>0</v>
          </cell>
          <cell r="DM1208">
            <v>0</v>
          </cell>
          <cell r="DN1208">
            <v>0</v>
          </cell>
          <cell r="DO1208">
            <v>0</v>
          </cell>
          <cell r="DP1208">
            <v>0</v>
          </cell>
          <cell r="DQ1208">
            <v>0</v>
          </cell>
          <cell r="DR1208">
            <v>0</v>
          </cell>
          <cell r="DS1208">
            <v>0</v>
          </cell>
          <cell r="DT1208">
            <v>0</v>
          </cell>
          <cell r="DU1208">
            <v>0</v>
          </cell>
          <cell r="DV1208">
            <v>0</v>
          </cell>
          <cell r="DW1208">
            <v>0</v>
          </cell>
          <cell r="DX1208">
            <v>0</v>
          </cell>
          <cell r="DY1208">
            <v>0</v>
          </cell>
          <cell r="DZ1208">
            <v>0</v>
          </cell>
          <cell r="EA1208">
            <v>0</v>
          </cell>
          <cell r="EB1208">
            <v>0</v>
          </cell>
          <cell r="EC1208">
            <v>0</v>
          </cell>
          <cell r="ED1208">
            <v>0</v>
          </cell>
          <cell r="EE1208">
            <v>0</v>
          </cell>
          <cell r="EF1208">
            <v>0</v>
          </cell>
          <cell r="EG1208">
            <v>0</v>
          </cell>
          <cell r="EH1208">
            <v>0</v>
          </cell>
          <cell r="EI1208">
            <v>0</v>
          </cell>
          <cell r="EJ1208">
            <v>0</v>
          </cell>
          <cell r="EK1208">
            <v>0</v>
          </cell>
          <cell r="EL1208">
            <v>0</v>
          </cell>
          <cell r="EM1208">
            <v>0</v>
          </cell>
          <cell r="EN1208">
            <v>0</v>
          </cell>
        </row>
        <row r="1209">
          <cell r="A1209">
            <v>0</v>
          </cell>
          <cell r="B1209">
            <v>0</v>
          </cell>
          <cell r="C1209">
            <v>0</v>
          </cell>
          <cell r="D1209">
            <v>0</v>
          </cell>
          <cell r="E1209">
            <v>0</v>
          </cell>
          <cell r="F1209">
            <v>0</v>
          </cell>
          <cell r="G1209">
            <v>0</v>
          </cell>
          <cell r="I1209">
            <v>0</v>
          </cell>
          <cell r="J1209">
            <v>0</v>
          </cell>
          <cell r="K1209">
            <v>0</v>
          </cell>
          <cell r="L1209">
            <v>0</v>
          </cell>
          <cell r="M1209">
            <v>0</v>
          </cell>
          <cell r="N1209">
            <v>0</v>
          </cell>
          <cell r="O1209">
            <v>0</v>
          </cell>
          <cell r="P1209">
            <v>0</v>
          </cell>
          <cell r="Q1209">
            <v>0</v>
          </cell>
          <cell r="R1209">
            <v>0</v>
          </cell>
          <cell r="S1209">
            <v>0</v>
          </cell>
          <cell r="T1209">
            <v>0</v>
          </cell>
          <cell r="U1209">
            <v>0</v>
          </cell>
          <cell r="V1209">
            <v>0</v>
          </cell>
          <cell r="W1209">
            <v>0</v>
          </cell>
          <cell r="X1209">
            <v>0</v>
          </cell>
          <cell r="Y1209">
            <v>0</v>
          </cell>
          <cell r="Z1209">
            <v>0</v>
          </cell>
          <cell r="AA1209">
            <v>0</v>
          </cell>
          <cell r="AB1209">
            <v>0</v>
          </cell>
          <cell r="AC1209">
            <v>0</v>
          </cell>
          <cell r="AD1209">
            <v>0</v>
          </cell>
          <cell r="AE1209">
            <v>0</v>
          </cell>
          <cell r="AF1209">
            <v>0</v>
          </cell>
          <cell r="AG1209">
            <v>0</v>
          </cell>
          <cell r="AH1209">
            <v>0</v>
          </cell>
          <cell r="AI1209">
            <v>0</v>
          </cell>
          <cell r="AJ1209">
            <v>0</v>
          </cell>
          <cell r="AK1209">
            <v>0</v>
          </cell>
          <cell r="AL1209">
            <v>0</v>
          </cell>
          <cell r="AM1209">
            <v>0</v>
          </cell>
          <cell r="AN1209">
            <v>0</v>
          </cell>
          <cell r="AO1209">
            <v>0</v>
          </cell>
          <cell r="AP1209">
            <v>0</v>
          </cell>
          <cell r="AQ1209">
            <v>0</v>
          </cell>
          <cell r="AR1209">
            <v>0</v>
          </cell>
          <cell r="AS1209">
            <v>0</v>
          </cell>
          <cell r="AT1209">
            <v>0</v>
          </cell>
          <cell r="AU1209">
            <v>0</v>
          </cell>
          <cell r="AV1209">
            <v>0</v>
          </cell>
          <cell r="AW1209">
            <v>0</v>
          </cell>
          <cell r="AX1209">
            <v>0</v>
          </cell>
          <cell r="AY1209">
            <v>0</v>
          </cell>
          <cell r="AZ1209">
            <v>0</v>
          </cell>
          <cell r="BA1209">
            <v>0</v>
          </cell>
          <cell r="BB1209">
            <v>0</v>
          </cell>
          <cell r="BC1209">
            <v>0</v>
          </cell>
          <cell r="BD1209">
            <v>0</v>
          </cell>
          <cell r="BE1209">
            <v>0</v>
          </cell>
          <cell r="BF1209">
            <v>0</v>
          </cell>
          <cell r="BG1209">
            <v>0</v>
          </cell>
          <cell r="BH1209">
            <v>0</v>
          </cell>
          <cell r="BI1209">
            <v>0</v>
          </cell>
          <cell r="BJ1209">
            <v>0</v>
          </cell>
          <cell r="BK1209">
            <v>0</v>
          </cell>
          <cell r="BL1209">
            <v>0</v>
          </cell>
          <cell r="BM1209">
            <v>0</v>
          </cell>
          <cell r="BN1209">
            <v>0</v>
          </cell>
          <cell r="BO1209">
            <v>0</v>
          </cell>
          <cell r="BP1209">
            <v>0</v>
          </cell>
          <cell r="BQ1209">
            <v>0</v>
          </cell>
          <cell r="BR1209">
            <v>0</v>
          </cell>
          <cell r="BS1209">
            <v>0</v>
          </cell>
          <cell r="BT1209">
            <v>0</v>
          </cell>
          <cell r="BU1209">
            <v>0</v>
          </cell>
          <cell r="BV1209">
            <v>0</v>
          </cell>
          <cell r="BW1209">
            <v>0</v>
          </cell>
          <cell r="BX1209">
            <v>0</v>
          </cell>
          <cell r="BY1209">
            <v>0</v>
          </cell>
          <cell r="BZ1209">
            <v>0</v>
          </cell>
          <cell r="CA1209">
            <v>0</v>
          </cell>
          <cell r="CB1209">
            <v>0</v>
          </cell>
          <cell r="CC1209">
            <v>0</v>
          </cell>
          <cell r="CD1209">
            <v>0</v>
          </cell>
          <cell r="CE1209">
            <v>0</v>
          </cell>
          <cell r="CF1209">
            <v>0</v>
          </cell>
          <cell r="CG1209">
            <v>0</v>
          </cell>
          <cell r="CH1209">
            <v>0</v>
          </cell>
          <cell r="CI1209">
            <v>0</v>
          </cell>
          <cell r="CJ1209">
            <v>0</v>
          </cell>
          <cell r="CK1209">
            <v>0</v>
          </cell>
          <cell r="CL1209">
            <v>0</v>
          </cell>
          <cell r="CM1209">
            <v>0</v>
          </cell>
          <cell r="CN1209">
            <v>0</v>
          </cell>
          <cell r="CO1209">
            <v>0</v>
          </cell>
          <cell r="CP1209">
            <v>0</v>
          </cell>
          <cell r="CQ1209">
            <v>0</v>
          </cell>
          <cell r="CR1209">
            <v>0</v>
          </cell>
          <cell r="CS1209">
            <v>0</v>
          </cell>
          <cell r="CT1209">
            <v>0</v>
          </cell>
          <cell r="CU1209">
            <v>0</v>
          </cell>
          <cell r="CV1209">
            <v>0</v>
          </cell>
          <cell r="CW1209">
            <v>0</v>
          </cell>
          <cell r="CX1209">
            <v>0</v>
          </cell>
          <cell r="CY1209">
            <v>0</v>
          </cell>
          <cell r="CZ1209">
            <v>0</v>
          </cell>
          <cell r="DA1209">
            <v>0</v>
          </cell>
          <cell r="DB1209">
            <v>0</v>
          </cell>
          <cell r="DC1209">
            <v>0</v>
          </cell>
          <cell r="DD1209">
            <v>0</v>
          </cell>
          <cell r="DE1209">
            <v>0</v>
          </cell>
          <cell r="DF1209">
            <v>0</v>
          </cell>
          <cell r="DG1209">
            <v>0</v>
          </cell>
          <cell r="DH1209">
            <v>0</v>
          </cell>
          <cell r="DI1209">
            <v>0</v>
          </cell>
          <cell r="DJ1209">
            <v>0</v>
          </cell>
          <cell r="DK1209">
            <v>0</v>
          </cell>
          <cell r="DL1209">
            <v>0</v>
          </cell>
          <cell r="DM1209">
            <v>0</v>
          </cell>
          <cell r="DN1209">
            <v>0</v>
          </cell>
          <cell r="DO1209">
            <v>0</v>
          </cell>
          <cell r="DP1209">
            <v>0</v>
          </cell>
          <cell r="DQ1209">
            <v>0</v>
          </cell>
          <cell r="DR1209">
            <v>0</v>
          </cell>
          <cell r="DS1209">
            <v>0</v>
          </cell>
          <cell r="DT1209">
            <v>0</v>
          </cell>
          <cell r="DU1209">
            <v>0</v>
          </cell>
          <cell r="DV1209">
            <v>0</v>
          </cell>
          <cell r="DW1209">
            <v>0</v>
          </cell>
          <cell r="DX1209">
            <v>0</v>
          </cell>
          <cell r="DY1209">
            <v>0</v>
          </cell>
          <cell r="DZ1209">
            <v>0</v>
          </cell>
          <cell r="EA1209">
            <v>0</v>
          </cell>
          <cell r="EB1209">
            <v>0</v>
          </cell>
          <cell r="EC1209">
            <v>0</v>
          </cell>
          <cell r="ED1209">
            <v>0</v>
          </cell>
          <cell r="EE1209">
            <v>0</v>
          </cell>
          <cell r="EF1209">
            <v>0</v>
          </cell>
          <cell r="EG1209">
            <v>0</v>
          </cell>
          <cell r="EH1209">
            <v>0</v>
          </cell>
          <cell r="EI1209">
            <v>0</v>
          </cell>
          <cell r="EJ1209">
            <v>0</v>
          </cell>
          <cell r="EK1209">
            <v>0</v>
          </cell>
          <cell r="EL1209">
            <v>0</v>
          </cell>
          <cell r="EM1209">
            <v>0</v>
          </cell>
          <cell r="EN1209">
            <v>0</v>
          </cell>
        </row>
        <row r="1210">
          <cell r="A1210">
            <v>0</v>
          </cell>
          <cell r="B1210">
            <v>0</v>
          </cell>
          <cell r="C1210">
            <v>0</v>
          </cell>
          <cell r="D1210">
            <v>0</v>
          </cell>
          <cell r="E1210">
            <v>0</v>
          </cell>
          <cell r="F1210">
            <v>0</v>
          </cell>
          <cell r="G1210">
            <v>0</v>
          </cell>
          <cell r="I1210">
            <v>0</v>
          </cell>
          <cell r="J1210">
            <v>0</v>
          </cell>
          <cell r="K1210">
            <v>0</v>
          </cell>
          <cell r="L1210">
            <v>0</v>
          </cell>
          <cell r="M1210">
            <v>0</v>
          </cell>
          <cell r="N1210">
            <v>0</v>
          </cell>
          <cell r="O1210">
            <v>0</v>
          </cell>
          <cell r="P1210">
            <v>0</v>
          </cell>
          <cell r="Q1210">
            <v>0</v>
          </cell>
          <cell r="R1210">
            <v>0</v>
          </cell>
          <cell r="S1210">
            <v>0</v>
          </cell>
          <cell r="T1210">
            <v>0</v>
          </cell>
          <cell r="U1210">
            <v>0</v>
          </cell>
          <cell r="V1210">
            <v>0</v>
          </cell>
          <cell r="W1210">
            <v>0</v>
          </cell>
          <cell r="X1210">
            <v>0</v>
          </cell>
          <cell r="Y1210">
            <v>0</v>
          </cell>
          <cell r="Z1210">
            <v>0</v>
          </cell>
          <cell r="AA1210">
            <v>0</v>
          </cell>
          <cell r="AB1210">
            <v>0</v>
          </cell>
          <cell r="AC1210">
            <v>0</v>
          </cell>
          <cell r="AD1210">
            <v>0</v>
          </cell>
          <cell r="AE1210">
            <v>0</v>
          </cell>
          <cell r="AF1210">
            <v>0</v>
          </cell>
          <cell r="AG1210">
            <v>0</v>
          </cell>
          <cell r="AH1210">
            <v>0</v>
          </cell>
          <cell r="AI1210">
            <v>0</v>
          </cell>
          <cell r="AJ1210">
            <v>0</v>
          </cell>
          <cell r="AK1210">
            <v>0</v>
          </cell>
          <cell r="AL1210">
            <v>0</v>
          </cell>
          <cell r="AM1210">
            <v>0</v>
          </cell>
          <cell r="AN1210">
            <v>0</v>
          </cell>
          <cell r="AO1210">
            <v>0</v>
          </cell>
          <cell r="AP1210">
            <v>0</v>
          </cell>
          <cell r="AQ1210">
            <v>0</v>
          </cell>
          <cell r="AR1210">
            <v>0</v>
          </cell>
          <cell r="AS1210">
            <v>0</v>
          </cell>
          <cell r="AT1210">
            <v>0</v>
          </cell>
          <cell r="AU1210">
            <v>0</v>
          </cell>
          <cell r="AV1210">
            <v>0</v>
          </cell>
          <cell r="AW1210">
            <v>0</v>
          </cell>
          <cell r="AX1210">
            <v>0</v>
          </cell>
          <cell r="AY1210">
            <v>0</v>
          </cell>
          <cell r="AZ1210">
            <v>0</v>
          </cell>
          <cell r="BA1210">
            <v>0</v>
          </cell>
          <cell r="BB1210">
            <v>0</v>
          </cell>
          <cell r="BC1210">
            <v>0</v>
          </cell>
          <cell r="BD1210">
            <v>0</v>
          </cell>
          <cell r="BE1210">
            <v>0</v>
          </cell>
          <cell r="BF1210">
            <v>0</v>
          </cell>
          <cell r="BG1210">
            <v>0</v>
          </cell>
          <cell r="BH1210">
            <v>0</v>
          </cell>
          <cell r="BI1210">
            <v>0</v>
          </cell>
          <cell r="BJ1210">
            <v>0</v>
          </cell>
          <cell r="BK1210">
            <v>0</v>
          </cell>
          <cell r="BL1210">
            <v>0</v>
          </cell>
          <cell r="BM1210">
            <v>0</v>
          </cell>
          <cell r="BN1210">
            <v>0</v>
          </cell>
          <cell r="BO1210">
            <v>0</v>
          </cell>
          <cell r="BP1210">
            <v>0</v>
          </cell>
          <cell r="BQ1210">
            <v>0</v>
          </cell>
          <cell r="BR1210">
            <v>0</v>
          </cell>
          <cell r="BS1210">
            <v>0</v>
          </cell>
          <cell r="BT1210">
            <v>0</v>
          </cell>
          <cell r="BU1210">
            <v>0</v>
          </cell>
          <cell r="BV1210">
            <v>0</v>
          </cell>
          <cell r="BW1210">
            <v>0</v>
          </cell>
          <cell r="BX1210">
            <v>0</v>
          </cell>
          <cell r="BY1210">
            <v>0</v>
          </cell>
          <cell r="BZ1210">
            <v>0</v>
          </cell>
          <cell r="CA1210">
            <v>0</v>
          </cell>
          <cell r="CB1210">
            <v>0</v>
          </cell>
          <cell r="CC1210">
            <v>0</v>
          </cell>
          <cell r="CD1210">
            <v>0</v>
          </cell>
          <cell r="CE1210">
            <v>0</v>
          </cell>
          <cell r="CF1210">
            <v>0</v>
          </cell>
          <cell r="CG1210">
            <v>0</v>
          </cell>
          <cell r="CH1210">
            <v>0</v>
          </cell>
          <cell r="CI1210">
            <v>0</v>
          </cell>
          <cell r="CJ1210">
            <v>0</v>
          </cell>
          <cell r="CK1210">
            <v>0</v>
          </cell>
          <cell r="CL1210">
            <v>0</v>
          </cell>
          <cell r="CM1210">
            <v>0</v>
          </cell>
          <cell r="CN1210">
            <v>0</v>
          </cell>
          <cell r="CO1210">
            <v>0</v>
          </cell>
          <cell r="CP1210">
            <v>0</v>
          </cell>
          <cell r="CQ1210">
            <v>0</v>
          </cell>
          <cell r="CR1210">
            <v>0</v>
          </cell>
          <cell r="CS1210">
            <v>0</v>
          </cell>
          <cell r="CT1210">
            <v>0</v>
          </cell>
          <cell r="CU1210">
            <v>0</v>
          </cell>
          <cell r="CV1210">
            <v>0</v>
          </cell>
          <cell r="CW1210">
            <v>0</v>
          </cell>
          <cell r="CX1210">
            <v>0</v>
          </cell>
          <cell r="CY1210">
            <v>0</v>
          </cell>
          <cell r="CZ1210">
            <v>0</v>
          </cell>
          <cell r="DA1210">
            <v>0</v>
          </cell>
          <cell r="DB1210">
            <v>0</v>
          </cell>
          <cell r="DC1210">
            <v>0</v>
          </cell>
          <cell r="DD1210">
            <v>0</v>
          </cell>
          <cell r="DE1210">
            <v>0</v>
          </cell>
          <cell r="DF1210">
            <v>0</v>
          </cell>
          <cell r="DG1210">
            <v>0</v>
          </cell>
          <cell r="DH1210">
            <v>0</v>
          </cell>
          <cell r="DI1210">
            <v>0</v>
          </cell>
          <cell r="DJ1210">
            <v>0</v>
          </cell>
          <cell r="DK1210">
            <v>0</v>
          </cell>
          <cell r="DL1210">
            <v>0</v>
          </cell>
          <cell r="DM1210">
            <v>0</v>
          </cell>
          <cell r="DN1210">
            <v>0</v>
          </cell>
          <cell r="DO1210">
            <v>0</v>
          </cell>
          <cell r="DP1210">
            <v>0</v>
          </cell>
          <cell r="DQ1210">
            <v>0</v>
          </cell>
          <cell r="DR1210">
            <v>0</v>
          </cell>
          <cell r="DS1210">
            <v>0</v>
          </cell>
          <cell r="DT1210">
            <v>0</v>
          </cell>
          <cell r="DU1210">
            <v>0</v>
          </cell>
          <cell r="DV1210">
            <v>0</v>
          </cell>
          <cell r="DW1210">
            <v>0</v>
          </cell>
          <cell r="DX1210">
            <v>0</v>
          </cell>
          <cell r="DY1210">
            <v>0</v>
          </cell>
          <cell r="DZ1210">
            <v>0</v>
          </cell>
          <cell r="EA1210">
            <v>0</v>
          </cell>
          <cell r="EB1210">
            <v>0</v>
          </cell>
          <cell r="EC1210">
            <v>0</v>
          </cell>
          <cell r="ED1210">
            <v>0</v>
          </cell>
          <cell r="EE1210">
            <v>0</v>
          </cell>
          <cell r="EF1210">
            <v>0</v>
          </cell>
          <cell r="EG1210">
            <v>0</v>
          </cell>
          <cell r="EH1210">
            <v>0</v>
          </cell>
          <cell r="EI1210">
            <v>0</v>
          </cell>
          <cell r="EJ1210">
            <v>0</v>
          </cell>
          <cell r="EK1210">
            <v>0</v>
          </cell>
          <cell r="EL1210">
            <v>0</v>
          </cell>
          <cell r="EM1210">
            <v>0</v>
          </cell>
          <cell r="EN1210">
            <v>0</v>
          </cell>
        </row>
        <row r="1211">
          <cell r="A1211">
            <v>0</v>
          </cell>
          <cell r="B1211">
            <v>0</v>
          </cell>
          <cell r="C1211">
            <v>0</v>
          </cell>
          <cell r="D1211">
            <v>0</v>
          </cell>
          <cell r="E1211">
            <v>0</v>
          </cell>
          <cell r="F1211">
            <v>0</v>
          </cell>
          <cell r="G1211">
            <v>0</v>
          </cell>
          <cell r="I1211">
            <v>0</v>
          </cell>
          <cell r="J1211">
            <v>0</v>
          </cell>
          <cell r="K1211">
            <v>0</v>
          </cell>
          <cell r="L1211">
            <v>0</v>
          </cell>
          <cell r="M1211">
            <v>0</v>
          </cell>
          <cell r="N1211">
            <v>0</v>
          </cell>
          <cell r="O1211">
            <v>0</v>
          </cell>
          <cell r="P1211">
            <v>0</v>
          </cell>
          <cell r="Q1211">
            <v>0</v>
          </cell>
          <cell r="R1211">
            <v>0</v>
          </cell>
          <cell r="S1211">
            <v>0</v>
          </cell>
          <cell r="T1211">
            <v>0</v>
          </cell>
          <cell r="U1211">
            <v>0</v>
          </cell>
          <cell r="V1211">
            <v>0</v>
          </cell>
          <cell r="W1211">
            <v>0</v>
          </cell>
          <cell r="X1211">
            <v>0</v>
          </cell>
          <cell r="Y1211">
            <v>0</v>
          </cell>
          <cell r="Z1211">
            <v>0</v>
          </cell>
          <cell r="AA1211">
            <v>0</v>
          </cell>
          <cell r="AB1211">
            <v>0</v>
          </cell>
          <cell r="AC1211">
            <v>0</v>
          </cell>
          <cell r="AD1211">
            <v>0</v>
          </cell>
          <cell r="AE1211">
            <v>0</v>
          </cell>
          <cell r="AF1211">
            <v>0</v>
          </cell>
          <cell r="AG1211">
            <v>0</v>
          </cell>
          <cell r="AH1211">
            <v>0</v>
          </cell>
          <cell r="AI1211">
            <v>0</v>
          </cell>
          <cell r="AJ1211">
            <v>0</v>
          </cell>
          <cell r="AK1211">
            <v>0</v>
          </cell>
          <cell r="AL1211">
            <v>0</v>
          </cell>
          <cell r="AM1211">
            <v>0</v>
          </cell>
          <cell r="AN1211">
            <v>0</v>
          </cell>
          <cell r="AO1211">
            <v>0</v>
          </cell>
          <cell r="AP1211">
            <v>0</v>
          </cell>
          <cell r="AQ1211">
            <v>0</v>
          </cell>
          <cell r="AR1211">
            <v>0</v>
          </cell>
          <cell r="AS1211">
            <v>0</v>
          </cell>
          <cell r="AT1211">
            <v>0</v>
          </cell>
          <cell r="AU1211">
            <v>0</v>
          </cell>
          <cell r="AV1211">
            <v>0</v>
          </cell>
          <cell r="AW1211">
            <v>0</v>
          </cell>
          <cell r="AX1211">
            <v>0</v>
          </cell>
          <cell r="AY1211">
            <v>0</v>
          </cell>
          <cell r="AZ1211">
            <v>0</v>
          </cell>
          <cell r="BA1211">
            <v>0</v>
          </cell>
          <cell r="BB1211">
            <v>0</v>
          </cell>
          <cell r="BC1211">
            <v>0</v>
          </cell>
          <cell r="BD1211">
            <v>0</v>
          </cell>
          <cell r="BE1211">
            <v>0</v>
          </cell>
          <cell r="BF1211">
            <v>0</v>
          </cell>
          <cell r="BG1211">
            <v>0</v>
          </cell>
          <cell r="BH1211">
            <v>0</v>
          </cell>
          <cell r="BI1211">
            <v>0</v>
          </cell>
          <cell r="BJ1211">
            <v>0</v>
          </cell>
          <cell r="BK1211">
            <v>0</v>
          </cell>
          <cell r="BL1211">
            <v>0</v>
          </cell>
          <cell r="BM1211">
            <v>0</v>
          </cell>
          <cell r="BN1211">
            <v>0</v>
          </cell>
          <cell r="BO1211">
            <v>0</v>
          </cell>
          <cell r="BP1211">
            <v>0</v>
          </cell>
          <cell r="BQ1211">
            <v>0</v>
          </cell>
          <cell r="BR1211">
            <v>0</v>
          </cell>
          <cell r="BS1211">
            <v>0</v>
          </cell>
          <cell r="BT1211">
            <v>0</v>
          </cell>
          <cell r="BU1211">
            <v>0</v>
          </cell>
          <cell r="BV1211">
            <v>0</v>
          </cell>
          <cell r="BW1211">
            <v>0</v>
          </cell>
          <cell r="BX1211">
            <v>0</v>
          </cell>
          <cell r="BY1211">
            <v>0</v>
          </cell>
          <cell r="BZ1211">
            <v>0</v>
          </cell>
          <cell r="CA1211">
            <v>0</v>
          </cell>
          <cell r="CB1211">
            <v>0</v>
          </cell>
          <cell r="CC1211">
            <v>0</v>
          </cell>
          <cell r="CD1211">
            <v>0</v>
          </cell>
          <cell r="CE1211">
            <v>0</v>
          </cell>
          <cell r="CF1211">
            <v>0</v>
          </cell>
          <cell r="CG1211">
            <v>0</v>
          </cell>
          <cell r="CH1211">
            <v>0</v>
          </cell>
          <cell r="CI1211">
            <v>0</v>
          </cell>
          <cell r="CJ1211">
            <v>0</v>
          </cell>
          <cell r="CK1211">
            <v>0</v>
          </cell>
          <cell r="CL1211">
            <v>0</v>
          </cell>
          <cell r="CM1211">
            <v>0</v>
          </cell>
          <cell r="CN1211">
            <v>0</v>
          </cell>
          <cell r="CO1211">
            <v>0</v>
          </cell>
          <cell r="CP1211">
            <v>0</v>
          </cell>
          <cell r="CQ1211">
            <v>0</v>
          </cell>
          <cell r="CR1211">
            <v>0</v>
          </cell>
          <cell r="CS1211">
            <v>0</v>
          </cell>
          <cell r="CT1211">
            <v>0</v>
          </cell>
          <cell r="CU1211">
            <v>0</v>
          </cell>
          <cell r="CV1211">
            <v>0</v>
          </cell>
          <cell r="CW1211">
            <v>0</v>
          </cell>
          <cell r="CX1211">
            <v>0</v>
          </cell>
          <cell r="CY1211">
            <v>0</v>
          </cell>
          <cell r="CZ1211">
            <v>0</v>
          </cell>
          <cell r="DA1211">
            <v>0</v>
          </cell>
          <cell r="DB1211">
            <v>0</v>
          </cell>
          <cell r="DC1211">
            <v>0</v>
          </cell>
          <cell r="DD1211">
            <v>0</v>
          </cell>
          <cell r="DE1211">
            <v>0</v>
          </cell>
          <cell r="DF1211">
            <v>0</v>
          </cell>
          <cell r="DG1211">
            <v>0</v>
          </cell>
          <cell r="DH1211">
            <v>0</v>
          </cell>
          <cell r="DI1211">
            <v>0</v>
          </cell>
          <cell r="DJ1211">
            <v>0</v>
          </cell>
          <cell r="DK1211">
            <v>0</v>
          </cell>
          <cell r="DL1211">
            <v>0</v>
          </cell>
          <cell r="DM1211">
            <v>0</v>
          </cell>
          <cell r="DN1211">
            <v>0</v>
          </cell>
          <cell r="DO1211">
            <v>0</v>
          </cell>
          <cell r="DP1211">
            <v>0</v>
          </cell>
          <cell r="DQ1211">
            <v>0</v>
          </cell>
          <cell r="DR1211">
            <v>0</v>
          </cell>
          <cell r="DS1211">
            <v>0</v>
          </cell>
          <cell r="DT1211">
            <v>0</v>
          </cell>
          <cell r="DU1211">
            <v>0</v>
          </cell>
          <cell r="DV1211">
            <v>0</v>
          </cell>
          <cell r="DW1211">
            <v>0</v>
          </cell>
          <cell r="DX1211">
            <v>0</v>
          </cell>
          <cell r="DY1211">
            <v>0</v>
          </cell>
          <cell r="DZ1211">
            <v>0</v>
          </cell>
          <cell r="EA1211">
            <v>0</v>
          </cell>
          <cell r="EB1211">
            <v>0</v>
          </cell>
          <cell r="EC1211">
            <v>0</v>
          </cell>
          <cell r="ED1211">
            <v>0</v>
          </cell>
          <cell r="EE1211">
            <v>0</v>
          </cell>
          <cell r="EF1211">
            <v>0</v>
          </cell>
          <cell r="EG1211">
            <v>0</v>
          </cell>
          <cell r="EH1211">
            <v>0</v>
          </cell>
          <cell r="EI1211">
            <v>0</v>
          </cell>
          <cell r="EJ1211">
            <v>0</v>
          </cell>
          <cell r="EK1211">
            <v>0</v>
          </cell>
          <cell r="EL1211">
            <v>0</v>
          </cell>
          <cell r="EM1211">
            <v>0</v>
          </cell>
          <cell r="EN1211">
            <v>0</v>
          </cell>
        </row>
        <row r="1212">
          <cell r="A1212">
            <v>0</v>
          </cell>
          <cell r="B1212">
            <v>0</v>
          </cell>
          <cell r="C1212">
            <v>0</v>
          </cell>
          <cell r="D1212">
            <v>0</v>
          </cell>
          <cell r="E1212">
            <v>0</v>
          </cell>
          <cell r="F1212">
            <v>0</v>
          </cell>
          <cell r="G1212">
            <v>0</v>
          </cell>
          <cell r="I1212">
            <v>0</v>
          </cell>
          <cell r="J1212">
            <v>0</v>
          </cell>
          <cell r="K1212">
            <v>0</v>
          </cell>
          <cell r="L1212">
            <v>0</v>
          </cell>
          <cell r="M1212">
            <v>0</v>
          </cell>
          <cell r="N1212">
            <v>0</v>
          </cell>
          <cell r="O1212">
            <v>0</v>
          </cell>
          <cell r="P1212">
            <v>0</v>
          </cell>
          <cell r="Q1212">
            <v>0</v>
          </cell>
          <cell r="R1212">
            <v>0</v>
          </cell>
          <cell r="S1212">
            <v>0</v>
          </cell>
          <cell r="T1212">
            <v>0</v>
          </cell>
          <cell r="U1212">
            <v>0</v>
          </cell>
          <cell r="V1212">
            <v>0</v>
          </cell>
          <cell r="W1212">
            <v>0</v>
          </cell>
          <cell r="X1212">
            <v>0</v>
          </cell>
          <cell r="Y1212">
            <v>0</v>
          </cell>
          <cell r="Z1212">
            <v>0</v>
          </cell>
          <cell r="AA1212">
            <v>0</v>
          </cell>
          <cell r="AB1212">
            <v>0</v>
          </cell>
          <cell r="AC1212">
            <v>0</v>
          </cell>
          <cell r="AD1212">
            <v>0</v>
          </cell>
          <cell r="AE1212">
            <v>0</v>
          </cell>
          <cell r="AF1212">
            <v>0</v>
          </cell>
          <cell r="AG1212">
            <v>0</v>
          </cell>
          <cell r="AH1212">
            <v>0</v>
          </cell>
          <cell r="AI1212">
            <v>0</v>
          </cell>
          <cell r="AJ1212">
            <v>0</v>
          </cell>
          <cell r="AK1212">
            <v>0</v>
          </cell>
          <cell r="AL1212">
            <v>0</v>
          </cell>
          <cell r="AM1212">
            <v>0</v>
          </cell>
          <cell r="AN1212">
            <v>0</v>
          </cell>
          <cell r="AO1212">
            <v>0</v>
          </cell>
          <cell r="AP1212">
            <v>0</v>
          </cell>
          <cell r="AQ1212">
            <v>0</v>
          </cell>
          <cell r="AR1212">
            <v>0</v>
          </cell>
          <cell r="AS1212">
            <v>0</v>
          </cell>
          <cell r="AT1212">
            <v>0</v>
          </cell>
          <cell r="AU1212">
            <v>0</v>
          </cell>
          <cell r="AV1212">
            <v>0</v>
          </cell>
          <cell r="AW1212">
            <v>0</v>
          </cell>
          <cell r="AX1212">
            <v>0</v>
          </cell>
          <cell r="AY1212">
            <v>0</v>
          </cell>
          <cell r="AZ1212">
            <v>0</v>
          </cell>
          <cell r="BA1212">
            <v>0</v>
          </cell>
          <cell r="BB1212">
            <v>0</v>
          </cell>
          <cell r="BC1212">
            <v>0</v>
          </cell>
          <cell r="BD1212">
            <v>0</v>
          </cell>
          <cell r="BE1212">
            <v>0</v>
          </cell>
          <cell r="BF1212">
            <v>0</v>
          </cell>
          <cell r="BG1212">
            <v>0</v>
          </cell>
          <cell r="BH1212">
            <v>0</v>
          </cell>
          <cell r="BI1212">
            <v>0</v>
          </cell>
          <cell r="BJ1212">
            <v>0</v>
          </cell>
          <cell r="BK1212">
            <v>0</v>
          </cell>
          <cell r="BL1212">
            <v>0</v>
          </cell>
          <cell r="BM1212">
            <v>0</v>
          </cell>
          <cell r="BN1212">
            <v>0</v>
          </cell>
          <cell r="BO1212">
            <v>0</v>
          </cell>
          <cell r="BP1212">
            <v>0</v>
          </cell>
          <cell r="BQ1212">
            <v>0</v>
          </cell>
          <cell r="BR1212">
            <v>0</v>
          </cell>
          <cell r="BS1212">
            <v>0</v>
          </cell>
          <cell r="BT1212">
            <v>0</v>
          </cell>
          <cell r="BU1212">
            <v>0</v>
          </cell>
          <cell r="BV1212">
            <v>0</v>
          </cell>
          <cell r="BW1212">
            <v>0</v>
          </cell>
          <cell r="BX1212">
            <v>0</v>
          </cell>
          <cell r="BY1212">
            <v>0</v>
          </cell>
          <cell r="BZ1212">
            <v>0</v>
          </cell>
          <cell r="CA1212">
            <v>0</v>
          </cell>
          <cell r="CB1212">
            <v>0</v>
          </cell>
          <cell r="CC1212">
            <v>0</v>
          </cell>
          <cell r="CD1212">
            <v>0</v>
          </cell>
          <cell r="CE1212">
            <v>0</v>
          </cell>
          <cell r="CF1212">
            <v>0</v>
          </cell>
          <cell r="CG1212">
            <v>0</v>
          </cell>
          <cell r="CH1212">
            <v>0</v>
          </cell>
          <cell r="CI1212">
            <v>0</v>
          </cell>
          <cell r="CJ1212">
            <v>0</v>
          </cell>
          <cell r="CK1212">
            <v>0</v>
          </cell>
          <cell r="CL1212">
            <v>0</v>
          </cell>
          <cell r="CM1212">
            <v>0</v>
          </cell>
          <cell r="CN1212">
            <v>0</v>
          </cell>
          <cell r="CO1212">
            <v>0</v>
          </cell>
          <cell r="CP1212">
            <v>0</v>
          </cell>
          <cell r="CQ1212">
            <v>0</v>
          </cell>
          <cell r="CR1212">
            <v>0</v>
          </cell>
          <cell r="CS1212">
            <v>0</v>
          </cell>
          <cell r="CT1212">
            <v>0</v>
          </cell>
          <cell r="CU1212">
            <v>0</v>
          </cell>
          <cell r="CV1212">
            <v>0</v>
          </cell>
          <cell r="CW1212">
            <v>0</v>
          </cell>
          <cell r="CX1212">
            <v>0</v>
          </cell>
          <cell r="CY1212">
            <v>0</v>
          </cell>
          <cell r="CZ1212">
            <v>0</v>
          </cell>
          <cell r="DA1212">
            <v>0</v>
          </cell>
          <cell r="DB1212">
            <v>0</v>
          </cell>
          <cell r="DC1212">
            <v>0</v>
          </cell>
          <cell r="DD1212">
            <v>0</v>
          </cell>
          <cell r="DE1212">
            <v>0</v>
          </cell>
          <cell r="DF1212">
            <v>0</v>
          </cell>
          <cell r="DG1212">
            <v>0</v>
          </cell>
          <cell r="DH1212">
            <v>0</v>
          </cell>
          <cell r="DI1212">
            <v>0</v>
          </cell>
          <cell r="DJ1212">
            <v>0</v>
          </cell>
          <cell r="DK1212">
            <v>0</v>
          </cell>
          <cell r="DL1212">
            <v>0</v>
          </cell>
          <cell r="DM1212">
            <v>0</v>
          </cell>
          <cell r="DN1212">
            <v>0</v>
          </cell>
          <cell r="DO1212">
            <v>0</v>
          </cell>
          <cell r="DP1212">
            <v>0</v>
          </cell>
          <cell r="DQ1212">
            <v>0</v>
          </cell>
          <cell r="DR1212">
            <v>0</v>
          </cell>
          <cell r="DS1212">
            <v>0</v>
          </cell>
          <cell r="DT1212">
            <v>0</v>
          </cell>
          <cell r="DU1212">
            <v>0</v>
          </cell>
          <cell r="DV1212">
            <v>0</v>
          </cell>
          <cell r="DW1212">
            <v>0</v>
          </cell>
          <cell r="DX1212">
            <v>0</v>
          </cell>
          <cell r="DY1212">
            <v>0</v>
          </cell>
          <cell r="DZ1212">
            <v>0</v>
          </cell>
          <cell r="EA1212">
            <v>0</v>
          </cell>
          <cell r="EB1212">
            <v>0</v>
          </cell>
          <cell r="EC1212">
            <v>0</v>
          </cell>
          <cell r="ED1212">
            <v>0</v>
          </cell>
          <cell r="EE1212">
            <v>0</v>
          </cell>
          <cell r="EF1212">
            <v>0</v>
          </cell>
          <cell r="EG1212">
            <v>0</v>
          </cell>
          <cell r="EH1212">
            <v>0</v>
          </cell>
          <cell r="EI1212">
            <v>0</v>
          </cell>
          <cell r="EJ1212">
            <v>0</v>
          </cell>
          <cell r="EK1212">
            <v>0</v>
          </cell>
          <cell r="EL1212">
            <v>0</v>
          </cell>
          <cell r="EM1212">
            <v>0</v>
          </cell>
          <cell r="EN1212">
            <v>0</v>
          </cell>
        </row>
        <row r="1213">
          <cell r="A1213">
            <v>0</v>
          </cell>
          <cell r="B1213">
            <v>0</v>
          </cell>
          <cell r="C1213">
            <v>0</v>
          </cell>
          <cell r="D1213">
            <v>0</v>
          </cell>
          <cell r="E1213">
            <v>0</v>
          </cell>
          <cell r="F1213">
            <v>0</v>
          </cell>
          <cell r="G1213">
            <v>0</v>
          </cell>
          <cell r="I1213">
            <v>0</v>
          </cell>
          <cell r="J1213">
            <v>0</v>
          </cell>
          <cell r="K1213">
            <v>0</v>
          </cell>
          <cell r="L1213">
            <v>0</v>
          </cell>
          <cell r="M1213">
            <v>0</v>
          </cell>
          <cell r="N1213">
            <v>0</v>
          </cell>
          <cell r="O1213">
            <v>0</v>
          </cell>
          <cell r="P1213">
            <v>0</v>
          </cell>
          <cell r="Q1213">
            <v>0</v>
          </cell>
          <cell r="R1213">
            <v>0</v>
          </cell>
          <cell r="S1213">
            <v>0</v>
          </cell>
          <cell r="T1213">
            <v>0</v>
          </cell>
          <cell r="U1213">
            <v>0</v>
          </cell>
          <cell r="V1213">
            <v>0</v>
          </cell>
          <cell r="W1213">
            <v>0</v>
          </cell>
          <cell r="X1213">
            <v>0</v>
          </cell>
          <cell r="Y1213">
            <v>0</v>
          </cell>
          <cell r="Z1213">
            <v>0</v>
          </cell>
          <cell r="AA1213">
            <v>0</v>
          </cell>
          <cell r="AB1213">
            <v>0</v>
          </cell>
          <cell r="AC1213">
            <v>0</v>
          </cell>
          <cell r="AD1213">
            <v>0</v>
          </cell>
          <cell r="AE1213">
            <v>0</v>
          </cell>
          <cell r="AF1213">
            <v>0</v>
          </cell>
          <cell r="AG1213">
            <v>0</v>
          </cell>
          <cell r="AH1213">
            <v>0</v>
          </cell>
          <cell r="AI1213">
            <v>0</v>
          </cell>
          <cell r="AJ1213">
            <v>0</v>
          </cell>
          <cell r="AK1213">
            <v>0</v>
          </cell>
          <cell r="AL1213">
            <v>0</v>
          </cell>
          <cell r="AM1213">
            <v>0</v>
          </cell>
          <cell r="AN1213">
            <v>0</v>
          </cell>
          <cell r="AO1213">
            <v>0</v>
          </cell>
          <cell r="AP1213">
            <v>0</v>
          </cell>
          <cell r="AQ1213">
            <v>0</v>
          </cell>
          <cell r="AR1213">
            <v>0</v>
          </cell>
          <cell r="AS1213">
            <v>0</v>
          </cell>
          <cell r="AT1213">
            <v>0</v>
          </cell>
          <cell r="AU1213">
            <v>0</v>
          </cell>
          <cell r="AV1213">
            <v>0</v>
          </cell>
          <cell r="AW1213">
            <v>0</v>
          </cell>
          <cell r="AX1213">
            <v>0</v>
          </cell>
          <cell r="AY1213">
            <v>0</v>
          </cell>
          <cell r="AZ1213">
            <v>0</v>
          </cell>
          <cell r="BA1213">
            <v>0</v>
          </cell>
          <cell r="BB1213">
            <v>0</v>
          </cell>
          <cell r="BC1213">
            <v>0</v>
          </cell>
          <cell r="BD1213">
            <v>0</v>
          </cell>
          <cell r="BE1213">
            <v>0</v>
          </cell>
          <cell r="BF1213">
            <v>0</v>
          </cell>
          <cell r="BG1213">
            <v>0</v>
          </cell>
          <cell r="BH1213">
            <v>0</v>
          </cell>
          <cell r="BI1213">
            <v>0</v>
          </cell>
          <cell r="BJ1213">
            <v>0</v>
          </cell>
          <cell r="BK1213">
            <v>0</v>
          </cell>
          <cell r="BL1213">
            <v>0</v>
          </cell>
          <cell r="BM1213">
            <v>0</v>
          </cell>
          <cell r="BN1213">
            <v>0</v>
          </cell>
          <cell r="BO1213">
            <v>0</v>
          </cell>
          <cell r="BP1213">
            <v>0</v>
          </cell>
          <cell r="BQ1213">
            <v>0</v>
          </cell>
          <cell r="BR1213">
            <v>0</v>
          </cell>
          <cell r="BS1213">
            <v>0</v>
          </cell>
          <cell r="BT1213">
            <v>0</v>
          </cell>
          <cell r="BU1213">
            <v>0</v>
          </cell>
          <cell r="BV1213">
            <v>0</v>
          </cell>
          <cell r="BW1213">
            <v>0</v>
          </cell>
          <cell r="BX1213">
            <v>0</v>
          </cell>
          <cell r="BY1213">
            <v>0</v>
          </cell>
          <cell r="BZ1213">
            <v>0</v>
          </cell>
          <cell r="CA1213">
            <v>0</v>
          </cell>
          <cell r="CB1213">
            <v>0</v>
          </cell>
          <cell r="CC1213">
            <v>0</v>
          </cell>
          <cell r="CD1213">
            <v>0</v>
          </cell>
          <cell r="CE1213">
            <v>0</v>
          </cell>
          <cell r="CF1213">
            <v>0</v>
          </cell>
          <cell r="CG1213">
            <v>0</v>
          </cell>
          <cell r="CH1213">
            <v>0</v>
          </cell>
          <cell r="CI1213">
            <v>0</v>
          </cell>
          <cell r="CJ1213">
            <v>0</v>
          </cell>
          <cell r="CK1213">
            <v>0</v>
          </cell>
          <cell r="CL1213">
            <v>0</v>
          </cell>
          <cell r="CM1213">
            <v>0</v>
          </cell>
          <cell r="CN1213">
            <v>0</v>
          </cell>
          <cell r="CO1213">
            <v>0</v>
          </cell>
          <cell r="CP1213">
            <v>0</v>
          </cell>
          <cell r="CQ1213">
            <v>0</v>
          </cell>
          <cell r="CR1213">
            <v>0</v>
          </cell>
          <cell r="CS1213">
            <v>0</v>
          </cell>
          <cell r="CT1213">
            <v>0</v>
          </cell>
          <cell r="CU1213">
            <v>0</v>
          </cell>
          <cell r="CV1213">
            <v>0</v>
          </cell>
          <cell r="CW1213">
            <v>0</v>
          </cell>
          <cell r="CX1213">
            <v>0</v>
          </cell>
          <cell r="CY1213">
            <v>0</v>
          </cell>
          <cell r="CZ1213">
            <v>0</v>
          </cell>
          <cell r="DA1213">
            <v>0</v>
          </cell>
          <cell r="DB1213">
            <v>0</v>
          </cell>
          <cell r="DC1213">
            <v>0</v>
          </cell>
          <cell r="DD1213">
            <v>0</v>
          </cell>
          <cell r="DE1213">
            <v>0</v>
          </cell>
          <cell r="DF1213">
            <v>0</v>
          </cell>
          <cell r="DG1213">
            <v>0</v>
          </cell>
          <cell r="DH1213">
            <v>0</v>
          </cell>
          <cell r="DI1213">
            <v>0</v>
          </cell>
          <cell r="DJ1213">
            <v>0</v>
          </cell>
          <cell r="DK1213">
            <v>0</v>
          </cell>
          <cell r="DL1213">
            <v>0</v>
          </cell>
          <cell r="DM1213">
            <v>0</v>
          </cell>
          <cell r="DN1213">
            <v>0</v>
          </cell>
          <cell r="DO1213">
            <v>0</v>
          </cell>
          <cell r="DP1213">
            <v>0</v>
          </cell>
          <cell r="DQ1213">
            <v>0</v>
          </cell>
          <cell r="DR1213">
            <v>0</v>
          </cell>
          <cell r="DS1213">
            <v>0</v>
          </cell>
          <cell r="DT1213">
            <v>0</v>
          </cell>
          <cell r="DU1213">
            <v>0</v>
          </cell>
          <cell r="DV1213">
            <v>0</v>
          </cell>
          <cell r="DW1213">
            <v>0</v>
          </cell>
          <cell r="DX1213">
            <v>0</v>
          </cell>
          <cell r="DY1213">
            <v>0</v>
          </cell>
          <cell r="DZ1213">
            <v>0</v>
          </cell>
          <cell r="EA1213">
            <v>0</v>
          </cell>
          <cell r="EB1213">
            <v>0</v>
          </cell>
          <cell r="EC1213">
            <v>0</v>
          </cell>
          <cell r="ED1213">
            <v>0</v>
          </cell>
          <cell r="EE1213">
            <v>0</v>
          </cell>
          <cell r="EF1213">
            <v>0</v>
          </cell>
          <cell r="EG1213">
            <v>0</v>
          </cell>
          <cell r="EH1213">
            <v>0</v>
          </cell>
          <cell r="EI1213">
            <v>0</v>
          </cell>
          <cell r="EJ1213">
            <v>0</v>
          </cell>
          <cell r="EK1213">
            <v>0</v>
          </cell>
          <cell r="EL1213">
            <v>0</v>
          </cell>
          <cell r="EM1213">
            <v>0</v>
          </cell>
          <cell r="EN1213">
            <v>0</v>
          </cell>
        </row>
        <row r="1214">
          <cell r="A1214">
            <v>0</v>
          </cell>
          <cell r="B1214">
            <v>0</v>
          </cell>
          <cell r="C1214">
            <v>0</v>
          </cell>
          <cell r="D1214">
            <v>0</v>
          </cell>
          <cell r="E1214">
            <v>0</v>
          </cell>
          <cell r="F1214">
            <v>0</v>
          </cell>
          <cell r="G1214">
            <v>0</v>
          </cell>
          <cell r="I1214">
            <v>0</v>
          </cell>
          <cell r="J1214">
            <v>0</v>
          </cell>
          <cell r="K1214">
            <v>0</v>
          </cell>
          <cell r="L1214">
            <v>0</v>
          </cell>
          <cell r="M1214">
            <v>0</v>
          </cell>
          <cell r="N1214">
            <v>0</v>
          </cell>
          <cell r="O1214">
            <v>0</v>
          </cell>
          <cell r="P1214">
            <v>0</v>
          </cell>
          <cell r="Q1214">
            <v>0</v>
          </cell>
          <cell r="R1214">
            <v>0</v>
          </cell>
          <cell r="S1214">
            <v>0</v>
          </cell>
          <cell r="T1214">
            <v>0</v>
          </cell>
          <cell r="U1214">
            <v>0</v>
          </cell>
          <cell r="V1214">
            <v>0</v>
          </cell>
          <cell r="W1214">
            <v>0</v>
          </cell>
          <cell r="X1214">
            <v>0</v>
          </cell>
          <cell r="Y1214">
            <v>0</v>
          </cell>
          <cell r="Z1214">
            <v>0</v>
          </cell>
          <cell r="AA1214">
            <v>0</v>
          </cell>
          <cell r="AB1214">
            <v>0</v>
          </cell>
          <cell r="AC1214">
            <v>0</v>
          </cell>
          <cell r="AD1214">
            <v>0</v>
          </cell>
          <cell r="AE1214">
            <v>0</v>
          </cell>
          <cell r="AF1214">
            <v>0</v>
          </cell>
          <cell r="AG1214">
            <v>0</v>
          </cell>
          <cell r="AH1214">
            <v>0</v>
          </cell>
          <cell r="AI1214">
            <v>0</v>
          </cell>
          <cell r="AJ1214">
            <v>0</v>
          </cell>
          <cell r="AK1214">
            <v>0</v>
          </cell>
          <cell r="AL1214">
            <v>0</v>
          </cell>
          <cell r="AM1214">
            <v>0</v>
          </cell>
          <cell r="AN1214">
            <v>0</v>
          </cell>
          <cell r="AO1214">
            <v>0</v>
          </cell>
          <cell r="AP1214">
            <v>0</v>
          </cell>
          <cell r="AQ1214">
            <v>0</v>
          </cell>
          <cell r="AR1214">
            <v>0</v>
          </cell>
          <cell r="AS1214">
            <v>0</v>
          </cell>
          <cell r="AT1214">
            <v>0</v>
          </cell>
          <cell r="AU1214">
            <v>0</v>
          </cell>
          <cell r="AV1214">
            <v>0</v>
          </cell>
          <cell r="AW1214">
            <v>0</v>
          </cell>
          <cell r="AX1214">
            <v>0</v>
          </cell>
          <cell r="AY1214">
            <v>0</v>
          </cell>
          <cell r="AZ1214">
            <v>0</v>
          </cell>
          <cell r="BA1214">
            <v>0</v>
          </cell>
          <cell r="BB1214">
            <v>0</v>
          </cell>
          <cell r="BC1214">
            <v>0</v>
          </cell>
          <cell r="BD1214">
            <v>0</v>
          </cell>
          <cell r="BE1214">
            <v>0</v>
          </cell>
          <cell r="BF1214">
            <v>0</v>
          </cell>
          <cell r="BG1214">
            <v>0</v>
          </cell>
          <cell r="BH1214">
            <v>0</v>
          </cell>
          <cell r="BI1214">
            <v>0</v>
          </cell>
          <cell r="BJ1214">
            <v>0</v>
          </cell>
          <cell r="BK1214">
            <v>0</v>
          </cell>
          <cell r="BL1214">
            <v>0</v>
          </cell>
          <cell r="BM1214">
            <v>0</v>
          </cell>
          <cell r="BN1214">
            <v>0</v>
          </cell>
          <cell r="BO1214">
            <v>0</v>
          </cell>
          <cell r="BP1214">
            <v>0</v>
          </cell>
          <cell r="BQ1214">
            <v>0</v>
          </cell>
          <cell r="BR1214">
            <v>0</v>
          </cell>
          <cell r="BS1214">
            <v>0</v>
          </cell>
          <cell r="BT1214">
            <v>0</v>
          </cell>
          <cell r="BU1214">
            <v>0</v>
          </cell>
          <cell r="BV1214">
            <v>0</v>
          </cell>
          <cell r="BW1214">
            <v>0</v>
          </cell>
          <cell r="BX1214">
            <v>0</v>
          </cell>
          <cell r="BY1214">
            <v>0</v>
          </cell>
          <cell r="BZ1214">
            <v>0</v>
          </cell>
          <cell r="CA1214">
            <v>0</v>
          </cell>
          <cell r="CB1214">
            <v>0</v>
          </cell>
          <cell r="CC1214">
            <v>0</v>
          </cell>
          <cell r="CD1214">
            <v>0</v>
          </cell>
          <cell r="CE1214">
            <v>0</v>
          </cell>
          <cell r="CF1214">
            <v>0</v>
          </cell>
          <cell r="CG1214">
            <v>0</v>
          </cell>
          <cell r="CH1214">
            <v>0</v>
          </cell>
          <cell r="CI1214">
            <v>0</v>
          </cell>
          <cell r="CJ1214">
            <v>0</v>
          </cell>
          <cell r="CK1214">
            <v>0</v>
          </cell>
          <cell r="CL1214">
            <v>0</v>
          </cell>
          <cell r="CM1214">
            <v>0</v>
          </cell>
          <cell r="CN1214">
            <v>0</v>
          </cell>
          <cell r="CO1214">
            <v>0</v>
          </cell>
          <cell r="CP1214">
            <v>0</v>
          </cell>
          <cell r="CQ1214">
            <v>0</v>
          </cell>
          <cell r="CR1214">
            <v>0</v>
          </cell>
          <cell r="CS1214">
            <v>0</v>
          </cell>
          <cell r="CT1214">
            <v>0</v>
          </cell>
          <cell r="CU1214">
            <v>0</v>
          </cell>
          <cell r="CV1214">
            <v>0</v>
          </cell>
          <cell r="CW1214">
            <v>0</v>
          </cell>
          <cell r="CX1214">
            <v>0</v>
          </cell>
          <cell r="CY1214">
            <v>0</v>
          </cell>
          <cell r="CZ1214">
            <v>0</v>
          </cell>
          <cell r="DA1214">
            <v>0</v>
          </cell>
          <cell r="DB1214">
            <v>0</v>
          </cell>
          <cell r="DC1214">
            <v>0</v>
          </cell>
          <cell r="DD1214">
            <v>0</v>
          </cell>
          <cell r="DE1214">
            <v>0</v>
          </cell>
          <cell r="DF1214">
            <v>0</v>
          </cell>
          <cell r="DG1214">
            <v>0</v>
          </cell>
          <cell r="DH1214">
            <v>0</v>
          </cell>
          <cell r="DI1214">
            <v>0</v>
          </cell>
          <cell r="DJ1214">
            <v>0</v>
          </cell>
          <cell r="DK1214">
            <v>0</v>
          </cell>
          <cell r="DL1214">
            <v>0</v>
          </cell>
          <cell r="DM1214">
            <v>0</v>
          </cell>
          <cell r="DN1214">
            <v>0</v>
          </cell>
          <cell r="DO1214">
            <v>0</v>
          </cell>
          <cell r="DP1214">
            <v>0</v>
          </cell>
          <cell r="DQ1214">
            <v>0</v>
          </cell>
          <cell r="DR1214">
            <v>0</v>
          </cell>
          <cell r="DS1214">
            <v>0</v>
          </cell>
          <cell r="DT1214">
            <v>0</v>
          </cell>
          <cell r="DU1214">
            <v>0</v>
          </cell>
          <cell r="DV1214">
            <v>0</v>
          </cell>
          <cell r="DW1214">
            <v>0</v>
          </cell>
          <cell r="DX1214">
            <v>0</v>
          </cell>
          <cell r="DY1214">
            <v>0</v>
          </cell>
          <cell r="DZ1214">
            <v>0</v>
          </cell>
          <cell r="EA1214">
            <v>0</v>
          </cell>
          <cell r="EB1214">
            <v>0</v>
          </cell>
          <cell r="EC1214">
            <v>0</v>
          </cell>
          <cell r="ED1214">
            <v>0</v>
          </cell>
          <cell r="EE1214">
            <v>0</v>
          </cell>
          <cell r="EF1214">
            <v>0</v>
          </cell>
          <cell r="EG1214">
            <v>0</v>
          </cell>
          <cell r="EH1214">
            <v>0</v>
          </cell>
          <cell r="EI1214">
            <v>0</v>
          </cell>
          <cell r="EJ1214">
            <v>0</v>
          </cell>
          <cell r="EK1214">
            <v>0</v>
          </cell>
          <cell r="EL1214">
            <v>0</v>
          </cell>
          <cell r="EM1214">
            <v>0</v>
          </cell>
          <cell r="EN1214">
            <v>0</v>
          </cell>
        </row>
        <row r="1215">
          <cell r="A1215">
            <v>0</v>
          </cell>
          <cell r="B1215">
            <v>0</v>
          </cell>
          <cell r="C1215">
            <v>0</v>
          </cell>
          <cell r="D1215">
            <v>0</v>
          </cell>
          <cell r="E1215">
            <v>0</v>
          </cell>
          <cell r="F1215">
            <v>0</v>
          </cell>
          <cell r="G1215">
            <v>0</v>
          </cell>
          <cell r="I1215">
            <v>0</v>
          </cell>
          <cell r="J1215">
            <v>0</v>
          </cell>
          <cell r="K1215">
            <v>0</v>
          </cell>
          <cell r="L1215">
            <v>0</v>
          </cell>
          <cell r="M1215">
            <v>0</v>
          </cell>
          <cell r="N1215">
            <v>0</v>
          </cell>
          <cell r="O1215">
            <v>0</v>
          </cell>
          <cell r="P1215">
            <v>0</v>
          </cell>
          <cell r="Q1215">
            <v>0</v>
          </cell>
          <cell r="R1215">
            <v>0</v>
          </cell>
          <cell r="S1215">
            <v>0</v>
          </cell>
          <cell r="T1215">
            <v>0</v>
          </cell>
          <cell r="U1215">
            <v>0</v>
          </cell>
          <cell r="V1215">
            <v>0</v>
          </cell>
          <cell r="W1215">
            <v>0</v>
          </cell>
          <cell r="X1215">
            <v>0</v>
          </cell>
          <cell r="Y1215">
            <v>0</v>
          </cell>
          <cell r="Z1215">
            <v>0</v>
          </cell>
          <cell r="AA1215">
            <v>0</v>
          </cell>
          <cell r="AB1215">
            <v>0</v>
          </cell>
          <cell r="AC1215">
            <v>0</v>
          </cell>
          <cell r="AD1215">
            <v>0</v>
          </cell>
          <cell r="AE1215">
            <v>0</v>
          </cell>
          <cell r="AF1215">
            <v>0</v>
          </cell>
          <cell r="AG1215">
            <v>0</v>
          </cell>
          <cell r="AH1215">
            <v>0</v>
          </cell>
          <cell r="AI1215">
            <v>0</v>
          </cell>
          <cell r="AJ1215">
            <v>0</v>
          </cell>
          <cell r="AK1215">
            <v>0</v>
          </cell>
          <cell r="AL1215">
            <v>0</v>
          </cell>
          <cell r="AM1215">
            <v>0</v>
          </cell>
          <cell r="AN1215">
            <v>0</v>
          </cell>
          <cell r="AO1215">
            <v>0</v>
          </cell>
          <cell r="AP1215">
            <v>0</v>
          </cell>
          <cell r="AQ1215">
            <v>0</v>
          </cell>
          <cell r="AR1215">
            <v>0</v>
          </cell>
          <cell r="AS1215">
            <v>0</v>
          </cell>
          <cell r="AT1215">
            <v>0</v>
          </cell>
          <cell r="AU1215">
            <v>0</v>
          </cell>
          <cell r="AV1215">
            <v>0</v>
          </cell>
          <cell r="AW1215">
            <v>0</v>
          </cell>
          <cell r="AX1215">
            <v>0</v>
          </cell>
          <cell r="AY1215">
            <v>0</v>
          </cell>
          <cell r="AZ1215">
            <v>0</v>
          </cell>
          <cell r="BA1215">
            <v>0</v>
          </cell>
          <cell r="BB1215">
            <v>0</v>
          </cell>
          <cell r="BC1215">
            <v>0</v>
          </cell>
          <cell r="BD1215">
            <v>0</v>
          </cell>
          <cell r="BE1215">
            <v>0</v>
          </cell>
          <cell r="BF1215">
            <v>0</v>
          </cell>
          <cell r="BG1215">
            <v>0</v>
          </cell>
          <cell r="BH1215">
            <v>0</v>
          </cell>
          <cell r="BI1215">
            <v>0</v>
          </cell>
          <cell r="BJ1215">
            <v>0</v>
          </cell>
          <cell r="BK1215">
            <v>0</v>
          </cell>
          <cell r="BL1215">
            <v>0</v>
          </cell>
          <cell r="BM1215">
            <v>0</v>
          </cell>
          <cell r="BN1215">
            <v>0</v>
          </cell>
          <cell r="BO1215">
            <v>0</v>
          </cell>
          <cell r="BP1215">
            <v>0</v>
          </cell>
          <cell r="BQ1215">
            <v>0</v>
          </cell>
          <cell r="BR1215">
            <v>0</v>
          </cell>
          <cell r="BS1215">
            <v>0</v>
          </cell>
          <cell r="BT1215">
            <v>0</v>
          </cell>
          <cell r="BU1215">
            <v>0</v>
          </cell>
          <cell r="BV1215">
            <v>0</v>
          </cell>
          <cell r="BW1215">
            <v>0</v>
          </cell>
          <cell r="BX1215">
            <v>0</v>
          </cell>
          <cell r="BY1215">
            <v>0</v>
          </cell>
          <cell r="BZ1215">
            <v>0</v>
          </cell>
          <cell r="CA1215">
            <v>0</v>
          </cell>
          <cell r="CB1215">
            <v>0</v>
          </cell>
          <cell r="CC1215">
            <v>0</v>
          </cell>
          <cell r="CD1215">
            <v>0</v>
          </cell>
          <cell r="CE1215">
            <v>0</v>
          </cell>
          <cell r="CF1215">
            <v>0</v>
          </cell>
          <cell r="CG1215">
            <v>0</v>
          </cell>
          <cell r="CH1215">
            <v>0</v>
          </cell>
          <cell r="CI1215">
            <v>0</v>
          </cell>
          <cell r="CJ1215">
            <v>0</v>
          </cell>
          <cell r="CK1215">
            <v>0</v>
          </cell>
          <cell r="CL1215">
            <v>0</v>
          </cell>
          <cell r="CM1215">
            <v>0</v>
          </cell>
          <cell r="CN1215">
            <v>0</v>
          </cell>
          <cell r="CO1215">
            <v>0</v>
          </cell>
          <cell r="CP1215">
            <v>0</v>
          </cell>
          <cell r="CQ1215">
            <v>0</v>
          </cell>
          <cell r="CR1215">
            <v>0</v>
          </cell>
          <cell r="CS1215">
            <v>0</v>
          </cell>
          <cell r="CT1215">
            <v>0</v>
          </cell>
          <cell r="CU1215">
            <v>0</v>
          </cell>
          <cell r="CV1215">
            <v>0</v>
          </cell>
          <cell r="CW1215">
            <v>0</v>
          </cell>
          <cell r="CX1215">
            <v>0</v>
          </cell>
          <cell r="CY1215">
            <v>0</v>
          </cell>
          <cell r="CZ1215">
            <v>0</v>
          </cell>
          <cell r="DA1215">
            <v>0</v>
          </cell>
          <cell r="DB1215">
            <v>0</v>
          </cell>
          <cell r="DC1215">
            <v>0</v>
          </cell>
          <cell r="DD1215">
            <v>0</v>
          </cell>
          <cell r="DE1215">
            <v>0</v>
          </cell>
          <cell r="DF1215">
            <v>0</v>
          </cell>
          <cell r="DG1215">
            <v>0</v>
          </cell>
          <cell r="DH1215">
            <v>0</v>
          </cell>
          <cell r="DI1215">
            <v>0</v>
          </cell>
          <cell r="DJ1215">
            <v>0</v>
          </cell>
          <cell r="DK1215">
            <v>0</v>
          </cell>
          <cell r="DL1215">
            <v>0</v>
          </cell>
          <cell r="DM1215">
            <v>0</v>
          </cell>
          <cell r="DN1215">
            <v>0</v>
          </cell>
          <cell r="DO1215">
            <v>0</v>
          </cell>
          <cell r="DP1215">
            <v>0</v>
          </cell>
          <cell r="DQ1215">
            <v>0</v>
          </cell>
          <cell r="DR1215">
            <v>0</v>
          </cell>
          <cell r="DS1215">
            <v>0</v>
          </cell>
          <cell r="DT1215">
            <v>0</v>
          </cell>
          <cell r="DU1215">
            <v>0</v>
          </cell>
          <cell r="DV1215">
            <v>0</v>
          </cell>
          <cell r="DW1215">
            <v>0</v>
          </cell>
          <cell r="DX1215">
            <v>0</v>
          </cell>
          <cell r="DY1215">
            <v>0</v>
          </cell>
          <cell r="DZ1215">
            <v>0</v>
          </cell>
          <cell r="EA1215">
            <v>0</v>
          </cell>
          <cell r="EB1215">
            <v>0</v>
          </cell>
          <cell r="EC1215">
            <v>0</v>
          </cell>
          <cell r="ED1215">
            <v>0</v>
          </cell>
          <cell r="EE1215">
            <v>0</v>
          </cell>
          <cell r="EF1215">
            <v>0</v>
          </cell>
          <cell r="EG1215">
            <v>0</v>
          </cell>
          <cell r="EH1215">
            <v>0</v>
          </cell>
          <cell r="EI1215">
            <v>0</v>
          </cell>
          <cell r="EJ1215">
            <v>0</v>
          </cell>
          <cell r="EK1215">
            <v>0</v>
          </cell>
          <cell r="EL1215">
            <v>0</v>
          </cell>
          <cell r="EM1215">
            <v>0</v>
          </cell>
          <cell r="EN1215">
            <v>0</v>
          </cell>
        </row>
        <row r="1216">
          <cell r="A1216">
            <v>0</v>
          </cell>
          <cell r="B1216">
            <v>0</v>
          </cell>
          <cell r="C1216">
            <v>0</v>
          </cell>
          <cell r="D1216">
            <v>0</v>
          </cell>
          <cell r="E1216">
            <v>0</v>
          </cell>
          <cell r="F1216">
            <v>0</v>
          </cell>
          <cell r="G1216">
            <v>0</v>
          </cell>
          <cell r="I1216">
            <v>0</v>
          </cell>
          <cell r="J1216">
            <v>0</v>
          </cell>
          <cell r="K1216">
            <v>0</v>
          </cell>
          <cell r="L1216">
            <v>0</v>
          </cell>
          <cell r="M1216">
            <v>0</v>
          </cell>
          <cell r="N1216">
            <v>0</v>
          </cell>
          <cell r="O1216">
            <v>0</v>
          </cell>
          <cell r="P1216">
            <v>0</v>
          </cell>
          <cell r="Q1216">
            <v>0</v>
          </cell>
          <cell r="R1216">
            <v>0</v>
          </cell>
          <cell r="S1216">
            <v>0</v>
          </cell>
          <cell r="T1216">
            <v>0</v>
          </cell>
          <cell r="U1216">
            <v>0</v>
          </cell>
          <cell r="V1216">
            <v>0</v>
          </cell>
          <cell r="W1216">
            <v>0</v>
          </cell>
          <cell r="X1216">
            <v>0</v>
          </cell>
          <cell r="Y1216">
            <v>0</v>
          </cell>
          <cell r="Z1216">
            <v>0</v>
          </cell>
          <cell r="AA1216">
            <v>0</v>
          </cell>
          <cell r="AB1216">
            <v>0</v>
          </cell>
          <cell r="AC1216">
            <v>0</v>
          </cell>
          <cell r="AD1216">
            <v>0</v>
          </cell>
          <cell r="AE1216">
            <v>0</v>
          </cell>
          <cell r="AF1216">
            <v>0</v>
          </cell>
          <cell r="AG1216">
            <v>0</v>
          </cell>
          <cell r="AH1216">
            <v>0</v>
          </cell>
          <cell r="AI1216">
            <v>0</v>
          </cell>
          <cell r="AJ1216">
            <v>0</v>
          </cell>
          <cell r="AK1216">
            <v>0</v>
          </cell>
          <cell r="AL1216">
            <v>0</v>
          </cell>
          <cell r="AM1216">
            <v>0</v>
          </cell>
          <cell r="AN1216">
            <v>0</v>
          </cell>
          <cell r="AO1216">
            <v>0</v>
          </cell>
          <cell r="AP1216">
            <v>0</v>
          </cell>
          <cell r="AQ1216">
            <v>0</v>
          </cell>
          <cell r="AR1216">
            <v>0</v>
          </cell>
          <cell r="AS1216">
            <v>0</v>
          </cell>
          <cell r="AT1216">
            <v>0</v>
          </cell>
          <cell r="AU1216">
            <v>0</v>
          </cell>
          <cell r="AV1216">
            <v>0</v>
          </cell>
          <cell r="AW1216">
            <v>0</v>
          </cell>
          <cell r="AX1216">
            <v>0</v>
          </cell>
          <cell r="AY1216">
            <v>0</v>
          </cell>
          <cell r="AZ1216">
            <v>0</v>
          </cell>
          <cell r="BA1216">
            <v>0</v>
          </cell>
          <cell r="BB1216">
            <v>0</v>
          </cell>
          <cell r="BC1216">
            <v>0</v>
          </cell>
          <cell r="BD1216">
            <v>0</v>
          </cell>
          <cell r="BE1216">
            <v>0</v>
          </cell>
          <cell r="BF1216">
            <v>0</v>
          </cell>
          <cell r="BG1216">
            <v>0</v>
          </cell>
          <cell r="BH1216">
            <v>0</v>
          </cell>
          <cell r="BI1216">
            <v>0</v>
          </cell>
          <cell r="BJ1216">
            <v>0</v>
          </cell>
          <cell r="BK1216">
            <v>0</v>
          </cell>
          <cell r="BL1216">
            <v>0</v>
          </cell>
          <cell r="BM1216">
            <v>0</v>
          </cell>
          <cell r="BN1216">
            <v>0</v>
          </cell>
          <cell r="BO1216">
            <v>0</v>
          </cell>
          <cell r="BP1216">
            <v>0</v>
          </cell>
          <cell r="BQ1216">
            <v>0</v>
          </cell>
          <cell r="BR1216">
            <v>0</v>
          </cell>
          <cell r="BS1216">
            <v>0</v>
          </cell>
          <cell r="BT1216">
            <v>0</v>
          </cell>
          <cell r="BU1216">
            <v>0</v>
          </cell>
          <cell r="BV1216">
            <v>0</v>
          </cell>
          <cell r="BW1216">
            <v>0</v>
          </cell>
          <cell r="BX1216">
            <v>0</v>
          </cell>
          <cell r="BY1216">
            <v>0</v>
          </cell>
          <cell r="BZ1216">
            <v>0</v>
          </cell>
          <cell r="CA1216">
            <v>0</v>
          </cell>
          <cell r="CB1216">
            <v>0</v>
          </cell>
          <cell r="CC1216">
            <v>0</v>
          </cell>
          <cell r="CD1216">
            <v>0</v>
          </cell>
          <cell r="CE1216">
            <v>0</v>
          </cell>
          <cell r="CF1216">
            <v>0</v>
          </cell>
          <cell r="CG1216">
            <v>0</v>
          </cell>
          <cell r="CH1216">
            <v>0</v>
          </cell>
          <cell r="CI1216">
            <v>0</v>
          </cell>
          <cell r="CJ1216">
            <v>0</v>
          </cell>
          <cell r="CK1216">
            <v>0</v>
          </cell>
          <cell r="CL1216">
            <v>0</v>
          </cell>
          <cell r="CM1216">
            <v>0</v>
          </cell>
          <cell r="CN1216">
            <v>0</v>
          </cell>
          <cell r="CO1216">
            <v>0</v>
          </cell>
          <cell r="CP1216">
            <v>0</v>
          </cell>
          <cell r="CQ1216">
            <v>0</v>
          </cell>
          <cell r="CR1216">
            <v>0</v>
          </cell>
          <cell r="CS1216">
            <v>0</v>
          </cell>
          <cell r="CT1216">
            <v>0</v>
          </cell>
          <cell r="CU1216">
            <v>0</v>
          </cell>
          <cell r="CV1216">
            <v>0</v>
          </cell>
          <cell r="CW1216">
            <v>0</v>
          </cell>
          <cell r="CX1216">
            <v>0</v>
          </cell>
          <cell r="CY1216">
            <v>0</v>
          </cell>
          <cell r="CZ1216">
            <v>0</v>
          </cell>
          <cell r="DA1216">
            <v>0</v>
          </cell>
          <cell r="DB1216">
            <v>0</v>
          </cell>
          <cell r="DC1216">
            <v>0</v>
          </cell>
          <cell r="DD1216">
            <v>0</v>
          </cell>
          <cell r="DE1216">
            <v>0</v>
          </cell>
          <cell r="DF1216">
            <v>0</v>
          </cell>
          <cell r="DG1216">
            <v>0</v>
          </cell>
          <cell r="DH1216">
            <v>0</v>
          </cell>
          <cell r="DI1216">
            <v>0</v>
          </cell>
          <cell r="DJ1216">
            <v>0</v>
          </cell>
          <cell r="DK1216">
            <v>0</v>
          </cell>
          <cell r="DL1216">
            <v>0</v>
          </cell>
          <cell r="DM1216">
            <v>0</v>
          </cell>
          <cell r="DN1216">
            <v>0</v>
          </cell>
          <cell r="DO1216">
            <v>0</v>
          </cell>
          <cell r="DP1216">
            <v>0</v>
          </cell>
          <cell r="DQ1216">
            <v>0</v>
          </cell>
          <cell r="DR1216">
            <v>0</v>
          </cell>
          <cell r="DS1216">
            <v>0</v>
          </cell>
          <cell r="DT1216">
            <v>0</v>
          </cell>
          <cell r="DU1216">
            <v>0</v>
          </cell>
          <cell r="DV1216">
            <v>0</v>
          </cell>
          <cell r="DW1216">
            <v>0</v>
          </cell>
          <cell r="DX1216">
            <v>0</v>
          </cell>
          <cell r="DY1216">
            <v>0</v>
          </cell>
          <cell r="DZ1216">
            <v>0</v>
          </cell>
          <cell r="EA1216">
            <v>0</v>
          </cell>
          <cell r="EB1216">
            <v>0</v>
          </cell>
          <cell r="EC1216">
            <v>0</v>
          </cell>
          <cell r="ED1216">
            <v>0</v>
          </cell>
          <cell r="EE1216">
            <v>0</v>
          </cell>
          <cell r="EF1216">
            <v>0</v>
          </cell>
          <cell r="EG1216">
            <v>0</v>
          </cell>
          <cell r="EH1216">
            <v>0</v>
          </cell>
          <cell r="EI1216">
            <v>0</v>
          </cell>
          <cell r="EJ1216">
            <v>0</v>
          </cell>
          <cell r="EK1216">
            <v>0</v>
          </cell>
          <cell r="EL1216">
            <v>0</v>
          </cell>
          <cell r="EM1216">
            <v>0</v>
          </cell>
          <cell r="EN1216">
            <v>0</v>
          </cell>
        </row>
        <row r="1217">
          <cell r="A1217">
            <v>0</v>
          </cell>
          <cell r="B1217">
            <v>0</v>
          </cell>
          <cell r="C1217">
            <v>0</v>
          </cell>
          <cell r="D1217">
            <v>0</v>
          </cell>
          <cell r="E1217">
            <v>0</v>
          </cell>
          <cell r="F1217">
            <v>0</v>
          </cell>
          <cell r="G1217">
            <v>0</v>
          </cell>
          <cell r="I1217">
            <v>0</v>
          </cell>
          <cell r="J1217">
            <v>0</v>
          </cell>
          <cell r="K1217">
            <v>0</v>
          </cell>
          <cell r="L1217">
            <v>0</v>
          </cell>
          <cell r="M1217">
            <v>0</v>
          </cell>
          <cell r="N1217">
            <v>0</v>
          </cell>
          <cell r="O1217">
            <v>0</v>
          </cell>
          <cell r="P1217">
            <v>0</v>
          </cell>
          <cell r="Q1217">
            <v>0</v>
          </cell>
          <cell r="R1217">
            <v>0</v>
          </cell>
          <cell r="S1217">
            <v>0</v>
          </cell>
          <cell r="T1217">
            <v>0</v>
          </cell>
          <cell r="U1217">
            <v>0</v>
          </cell>
          <cell r="V1217">
            <v>0</v>
          </cell>
          <cell r="W1217">
            <v>0</v>
          </cell>
          <cell r="X1217">
            <v>0</v>
          </cell>
          <cell r="Y1217">
            <v>0</v>
          </cell>
          <cell r="Z1217">
            <v>0</v>
          </cell>
          <cell r="AA1217">
            <v>0</v>
          </cell>
          <cell r="AB1217">
            <v>0</v>
          </cell>
          <cell r="AC1217">
            <v>0</v>
          </cell>
          <cell r="AD1217">
            <v>0</v>
          </cell>
          <cell r="AE1217">
            <v>0</v>
          </cell>
          <cell r="AF1217">
            <v>0</v>
          </cell>
          <cell r="AG1217">
            <v>0</v>
          </cell>
          <cell r="AH1217">
            <v>0</v>
          </cell>
          <cell r="AI1217">
            <v>0</v>
          </cell>
          <cell r="AJ1217">
            <v>0</v>
          </cell>
          <cell r="AK1217">
            <v>0</v>
          </cell>
          <cell r="AL1217">
            <v>0</v>
          </cell>
          <cell r="AM1217">
            <v>0</v>
          </cell>
          <cell r="AN1217">
            <v>0</v>
          </cell>
          <cell r="AO1217">
            <v>0</v>
          </cell>
          <cell r="AP1217">
            <v>0</v>
          </cell>
          <cell r="AQ1217">
            <v>0</v>
          </cell>
          <cell r="AR1217">
            <v>0</v>
          </cell>
          <cell r="AS1217">
            <v>0</v>
          </cell>
          <cell r="AT1217">
            <v>0</v>
          </cell>
          <cell r="AU1217">
            <v>0</v>
          </cell>
          <cell r="AV1217">
            <v>0</v>
          </cell>
          <cell r="AW1217">
            <v>0</v>
          </cell>
          <cell r="AX1217">
            <v>0</v>
          </cell>
          <cell r="AY1217">
            <v>0</v>
          </cell>
          <cell r="AZ1217">
            <v>0</v>
          </cell>
          <cell r="BA1217">
            <v>0</v>
          </cell>
          <cell r="BB1217">
            <v>0</v>
          </cell>
          <cell r="BC1217">
            <v>0</v>
          </cell>
          <cell r="BD1217">
            <v>0</v>
          </cell>
          <cell r="BE1217">
            <v>0</v>
          </cell>
          <cell r="BF1217">
            <v>0</v>
          </cell>
          <cell r="BG1217">
            <v>0</v>
          </cell>
          <cell r="BH1217">
            <v>0</v>
          </cell>
          <cell r="BI1217">
            <v>0</v>
          </cell>
          <cell r="BJ1217">
            <v>0</v>
          </cell>
          <cell r="BK1217">
            <v>0</v>
          </cell>
          <cell r="BL1217">
            <v>0</v>
          </cell>
          <cell r="BM1217">
            <v>0</v>
          </cell>
          <cell r="BN1217">
            <v>0</v>
          </cell>
          <cell r="BO1217">
            <v>0</v>
          </cell>
          <cell r="BP1217">
            <v>0</v>
          </cell>
          <cell r="BQ1217">
            <v>0</v>
          </cell>
          <cell r="BR1217">
            <v>0</v>
          </cell>
          <cell r="BS1217">
            <v>0</v>
          </cell>
          <cell r="BT1217">
            <v>0</v>
          </cell>
          <cell r="BU1217">
            <v>0</v>
          </cell>
          <cell r="BV1217">
            <v>0</v>
          </cell>
          <cell r="BW1217">
            <v>0</v>
          </cell>
          <cell r="BX1217">
            <v>0</v>
          </cell>
          <cell r="BY1217">
            <v>0</v>
          </cell>
          <cell r="BZ1217">
            <v>0</v>
          </cell>
          <cell r="CA1217">
            <v>0</v>
          </cell>
          <cell r="CB1217">
            <v>0</v>
          </cell>
          <cell r="CC1217">
            <v>0</v>
          </cell>
          <cell r="CD1217">
            <v>0</v>
          </cell>
          <cell r="CE1217">
            <v>0</v>
          </cell>
          <cell r="CF1217">
            <v>0</v>
          </cell>
          <cell r="CG1217">
            <v>0</v>
          </cell>
          <cell r="CH1217">
            <v>0</v>
          </cell>
          <cell r="CI1217">
            <v>0</v>
          </cell>
          <cell r="CJ1217">
            <v>0</v>
          </cell>
          <cell r="CK1217">
            <v>0</v>
          </cell>
          <cell r="CL1217">
            <v>0</v>
          </cell>
          <cell r="CM1217">
            <v>0</v>
          </cell>
          <cell r="CN1217">
            <v>0</v>
          </cell>
          <cell r="CO1217">
            <v>0</v>
          </cell>
          <cell r="CP1217">
            <v>0</v>
          </cell>
          <cell r="CQ1217">
            <v>0</v>
          </cell>
          <cell r="CR1217">
            <v>0</v>
          </cell>
          <cell r="CS1217">
            <v>0</v>
          </cell>
          <cell r="CT1217">
            <v>0</v>
          </cell>
          <cell r="CU1217">
            <v>0</v>
          </cell>
          <cell r="CV1217">
            <v>0</v>
          </cell>
          <cell r="CW1217">
            <v>0</v>
          </cell>
          <cell r="CX1217">
            <v>0</v>
          </cell>
          <cell r="CY1217">
            <v>0</v>
          </cell>
          <cell r="CZ1217">
            <v>0</v>
          </cell>
          <cell r="DA1217">
            <v>0</v>
          </cell>
          <cell r="DB1217">
            <v>0</v>
          </cell>
          <cell r="DC1217">
            <v>0</v>
          </cell>
          <cell r="DD1217">
            <v>0</v>
          </cell>
          <cell r="DE1217">
            <v>0</v>
          </cell>
          <cell r="DF1217">
            <v>0</v>
          </cell>
          <cell r="DG1217">
            <v>0</v>
          </cell>
          <cell r="DH1217">
            <v>0</v>
          </cell>
          <cell r="DI1217">
            <v>0</v>
          </cell>
          <cell r="DJ1217">
            <v>0</v>
          </cell>
          <cell r="DK1217">
            <v>0</v>
          </cell>
          <cell r="DL1217">
            <v>0</v>
          </cell>
          <cell r="DM1217">
            <v>0</v>
          </cell>
          <cell r="DN1217">
            <v>0</v>
          </cell>
          <cell r="DO1217">
            <v>0</v>
          </cell>
          <cell r="DP1217">
            <v>0</v>
          </cell>
          <cell r="DQ1217">
            <v>0</v>
          </cell>
          <cell r="DR1217">
            <v>0</v>
          </cell>
          <cell r="DS1217">
            <v>0</v>
          </cell>
          <cell r="DT1217">
            <v>0</v>
          </cell>
          <cell r="DU1217">
            <v>0</v>
          </cell>
          <cell r="DV1217">
            <v>0</v>
          </cell>
          <cell r="DW1217">
            <v>0</v>
          </cell>
          <cell r="DX1217">
            <v>0</v>
          </cell>
          <cell r="DY1217">
            <v>0</v>
          </cell>
          <cell r="DZ1217">
            <v>0</v>
          </cell>
          <cell r="EA1217">
            <v>0</v>
          </cell>
          <cell r="EB1217">
            <v>0</v>
          </cell>
          <cell r="EC1217">
            <v>0</v>
          </cell>
          <cell r="ED1217">
            <v>0</v>
          </cell>
          <cell r="EE1217">
            <v>0</v>
          </cell>
          <cell r="EF1217">
            <v>0</v>
          </cell>
          <cell r="EG1217">
            <v>0</v>
          </cell>
          <cell r="EH1217">
            <v>0</v>
          </cell>
          <cell r="EI1217">
            <v>0</v>
          </cell>
          <cell r="EJ1217">
            <v>0</v>
          </cell>
          <cell r="EK1217">
            <v>0</v>
          </cell>
          <cell r="EL1217">
            <v>0</v>
          </cell>
          <cell r="EM1217">
            <v>0</v>
          </cell>
          <cell r="EN1217">
            <v>0</v>
          </cell>
        </row>
        <row r="1218">
          <cell r="A1218">
            <v>0</v>
          </cell>
          <cell r="B1218">
            <v>0</v>
          </cell>
          <cell r="C1218">
            <v>0</v>
          </cell>
          <cell r="D1218">
            <v>0</v>
          </cell>
          <cell r="E1218">
            <v>0</v>
          </cell>
          <cell r="F1218">
            <v>0</v>
          </cell>
          <cell r="G1218">
            <v>0</v>
          </cell>
          <cell r="I1218">
            <v>0</v>
          </cell>
          <cell r="J1218">
            <v>0</v>
          </cell>
          <cell r="K1218">
            <v>0</v>
          </cell>
          <cell r="L1218">
            <v>0</v>
          </cell>
          <cell r="M1218">
            <v>0</v>
          </cell>
          <cell r="N1218">
            <v>0</v>
          </cell>
          <cell r="O1218">
            <v>0</v>
          </cell>
          <cell r="P1218">
            <v>0</v>
          </cell>
          <cell r="Q1218">
            <v>0</v>
          </cell>
          <cell r="R1218">
            <v>0</v>
          </cell>
          <cell r="S1218">
            <v>0</v>
          </cell>
          <cell r="T1218">
            <v>0</v>
          </cell>
          <cell r="U1218">
            <v>0</v>
          </cell>
          <cell r="V1218">
            <v>0</v>
          </cell>
          <cell r="W1218">
            <v>0</v>
          </cell>
          <cell r="X1218">
            <v>0</v>
          </cell>
          <cell r="Y1218">
            <v>0</v>
          </cell>
          <cell r="Z1218">
            <v>0</v>
          </cell>
          <cell r="AA1218">
            <v>0</v>
          </cell>
          <cell r="AB1218">
            <v>0</v>
          </cell>
          <cell r="AC1218">
            <v>0</v>
          </cell>
          <cell r="AD1218">
            <v>0</v>
          </cell>
          <cell r="AE1218">
            <v>0</v>
          </cell>
          <cell r="AF1218">
            <v>0</v>
          </cell>
          <cell r="AG1218">
            <v>0</v>
          </cell>
          <cell r="AH1218">
            <v>0</v>
          </cell>
          <cell r="AI1218">
            <v>0</v>
          </cell>
          <cell r="AJ1218">
            <v>0</v>
          </cell>
          <cell r="AK1218">
            <v>0</v>
          </cell>
          <cell r="AL1218">
            <v>0</v>
          </cell>
          <cell r="AM1218">
            <v>0</v>
          </cell>
          <cell r="AN1218">
            <v>0</v>
          </cell>
          <cell r="AO1218">
            <v>0</v>
          </cell>
          <cell r="AP1218">
            <v>0</v>
          </cell>
          <cell r="AQ1218">
            <v>0</v>
          </cell>
          <cell r="AR1218">
            <v>0</v>
          </cell>
          <cell r="AS1218">
            <v>0</v>
          </cell>
          <cell r="AT1218">
            <v>0</v>
          </cell>
          <cell r="AU1218">
            <v>0</v>
          </cell>
          <cell r="AV1218">
            <v>0</v>
          </cell>
          <cell r="AW1218">
            <v>0</v>
          </cell>
          <cell r="AX1218">
            <v>0</v>
          </cell>
          <cell r="AY1218">
            <v>0</v>
          </cell>
          <cell r="AZ1218">
            <v>0</v>
          </cell>
          <cell r="BA1218">
            <v>0</v>
          </cell>
          <cell r="BB1218">
            <v>0</v>
          </cell>
          <cell r="BC1218">
            <v>0</v>
          </cell>
          <cell r="BD1218">
            <v>0</v>
          </cell>
          <cell r="BE1218">
            <v>0</v>
          </cell>
          <cell r="BF1218">
            <v>0</v>
          </cell>
          <cell r="BG1218">
            <v>0</v>
          </cell>
          <cell r="BH1218">
            <v>0</v>
          </cell>
          <cell r="BI1218">
            <v>0</v>
          </cell>
          <cell r="BJ1218">
            <v>0</v>
          </cell>
          <cell r="BK1218">
            <v>0</v>
          </cell>
          <cell r="BL1218">
            <v>0</v>
          </cell>
          <cell r="BM1218">
            <v>0</v>
          </cell>
          <cell r="BN1218">
            <v>0</v>
          </cell>
          <cell r="BO1218">
            <v>0</v>
          </cell>
          <cell r="BP1218">
            <v>0</v>
          </cell>
          <cell r="BQ1218">
            <v>0</v>
          </cell>
          <cell r="BR1218">
            <v>0</v>
          </cell>
          <cell r="BS1218">
            <v>0</v>
          </cell>
          <cell r="BT1218">
            <v>0</v>
          </cell>
          <cell r="BU1218">
            <v>0</v>
          </cell>
          <cell r="BV1218">
            <v>0</v>
          </cell>
          <cell r="BW1218">
            <v>0</v>
          </cell>
          <cell r="BX1218">
            <v>0</v>
          </cell>
          <cell r="BY1218">
            <v>0</v>
          </cell>
          <cell r="BZ1218">
            <v>0</v>
          </cell>
          <cell r="CA1218">
            <v>0</v>
          </cell>
          <cell r="CB1218">
            <v>0</v>
          </cell>
          <cell r="CC1218">
            <v>0</v>
          </cell>
          <cell r="CD1218">
            <v>0</v>
          </cell>
          <cell r="CE1218">
            <v>0</v>
          </cell>
          <cell r="CF1218">
            <v>0</v>
          </cell>
          <cell r="CG1218">
            <v>0</v>
          </cell>
          <cell r="CH1218">
            <v>0</v>
          </cell>
          <cell r="CI1218">
            <v>0</v>
          </cell>
          <cell r="CJ1218">
            <v>0</v>
          </cell>
          <cell r="CK1218">
            <v>0</v>
          </cell>
          <cell r="CL1218">
            <v>0</v>
          </cell>
          <cell r="CM1218">
            <v>0</v>
          </cell>
          <cell r="CN1218">
            <v>0</v>
          </cell>
          <cell r="CO1218">
            <v>0</v>
          </cell>
          <cell r="CP1218">
            <v>0</v>
          </cell>
          <cell r="CQ1218">
            <v>0</v>
          </cell>
          <cell r="CR1218">
            <v>0</v>
          </cell>
          <cell r="CS1218">
            <v>0</v>
          </cell>
          <cell r="CT1218">
            <v>0</v>
          </cell>
          <cell r="CU1218">
            <v>0</v>
          </cell>
          <cell r="CV1218">
            <v>0</v>
          </cell>
          <cell r="CW1218">
            <v>0</v>
          </cell>
          <cell r="CX1218">
            <v>0</v>
          </cell>
          <cell r="CY1218">
            <v>0</v>
          </cell>
          <cell r="CZ1218">
            <v>0</v>
          </cell>
          <cell r="DA1218">
            <v>0</v>
          </cell>
          <cell r="DB1218">
            <v>0</v>
          </cell>
          <cell r="DC1218">
            <v>0</v>
          </cell>
          <cell r="DD1218">
            <v>0</v>
          </cell>
          <cell r="DE1218">
            <v>0</v>
          </cell>
          <cell r="DF1218">
            <v>0</v>
          </cell>
          <cell r="DG1218">
            <v>0</v>
          </cell>
          <cell r="DH1218">
            <v>0</v>
          </cell>
          <cell r="DI1218">
            <v>0</v>
          </cell>
          <cell r="DJ1218">
            <v>0</v>
          </cell>
          <cell r="DK1218">
            <v>0</v>
          </cell>
          <cell r="DL1218">
            <v>0</v>
          </cell>
          <cell r="DM1218">
            <v>0</v>
          </cell>
          <cell r="DN1218">
            <v>0</v>
          </cell>
          <cell r="DO1218">
            <v>0</v>
          </cell>
          <cell r="DP1218">
            <v>0</v>
          </cell>
          <cell r="DQ1218">
            <v>0</v>
          </cell>
          <cell r="DR1218">
            <v>0</v>
          </cell>
          <cell r="DS1218">
            <v>0</v>
          </cell>
          <cell r="DT1218">
            <v>0</v>
          </cell>
          <cell r="DU1218">
            <v>0</v>
          </cell>
          <cell r="DV1218">
            <v>0</v>
          </cell>
          <cell r="DW1218">
            <v>0</v>
          </cell>
          <cell r="DX1218">
            <v>0</v>
          </cell>
          <cell r="DY1218">
            <v>0</v>
          </cell>
          <cell r="DZ1218">
            <v>0</v>
          </cell>
          <cell r="EA1218">
            <v>0</v>
          </cell>
          <cell r="EB1218">
            <v>0</v>
          </cell>
          <cell r="EC1218">
            <v>0</v>
          </cell>
          <cell r="ED1218">
            <v>0</v>
          </cell>
          <cell r="EE1218">
            <v>0</v>
          </cell>
          <cell r="EF1218">
            <v>0</v>
          </cell>
          <cell r="EG1218">
            <v>0</v>
          </cell>
          <cell r="EH1218">
            <v>0</v>
          </cell>
          <cell r="EI1218">
            <v>0</v>
          </cell>
          <cell r="EJ1218">
            <v>0</v>
          </cell>
          <cell r="EK1218">
            <v>0</v>
          </cell>
          <cell r="EL1218">
            <v>0</v>
          </cell>
          <cell r="EM1218">
            <v>0</v>
          </cell>
          <cell r="EN1218">
            <v>0</v>
          </cell>
        </row>
        <row r="1219">
          <cell r="A1219">
            <v>0</v>
          </cell>
          <cell r="B1219">
            <v>0</v>
          </cell>
          <cell r="C1219">
            <v>0</v>
          </cell>
          <cell r="D1219">
            <v>0</v>
          </cell>
          <cell r="E1219">
            <v>0</v>
          </cell>
          <cell r="F1219">
            <v>0</v>
          </cell>
          <cell r="G1219">
            <v>0</v>
          </cell>
          <cell r="I1219">
            <v>0</v>
          </cell>
          <cell r="J1219">
            <v>0</v>
          </cell>
          <cell r="K1219">
            <v>0</v>
          </cell>
          <cell r="L1219">
            <v>0</v>
          </cell>
          <cell r="M1219">
            <v>0</v>
          </cell>
          <cell r="N1219">
            <v>0</v>
          </cell>
          <cell r="O1219">
            <v>0</v>
          </cell>
          <cell r="P1219">
            <v>0</v>
          </cell>
          <cell r="Q1219">
            <v>0</v>
          </cell>
          <cell r="R1219">
            <v>0</v>
          </cell>
          <cell r="S1219">
            <v>0</v>
          </cell>
          <cell r="T1219">
            <v>0</v>
          </cell>
          <cell r="U1219">
            <v>0</v>
          </cell>
          <cell r="V1219">
            <v>0</v>
          </cell>
          <cell r="W1219">
            <v>0</v>
          </cell>
          <cell r="X1219">
            <v>0</v>
          </cell>
          <cell r="Y1219">
            <v>0</v>
          </cell>
          <cell r="Z1219">
            <v>0</v>
          </cell>
          <cell r="AA1219">
            <v>0</v>
          </cell>
          <cell r="AB1219">
            <v>0</v>
          </cell>
          <cell r="AC1219">
            <v>0</v>
          </cell>
          <cell r="AD1219">
            <v>0</v>
          </cell>
          <cell r="AE1219">
            <v>0</v>
          </cell>
          <cell r="AF1219">
            <v>0</v>
          </cell>
          <cell r="AG1219">
            <v>0</v>
          </cell>
          <cell r="AH1219">
            <v>0</v>
          </cell>
          <cell r="AI1219">
            <v>0</v>
          </cell>
          <cell r="AJ1219">
            <v>0</v>
          </cell>
          <cell r="AK1219">
            <v>0</v>
          </cell>
          <cell r="AL1219">
            <v>0</v>
          </cell>
          <cell r="AM1219">
            <v>0</v>
          </cell>
          <cell r="AN1219">
            <v>0</v>
          </cell>
          <cell r="AO1219">
            <v>0</v>
          </cell>
          <cell r="AP1219">
            <v>0</v>
          </cell>
          <cell r="AQ1219">
            <v>0</v>
          </cell>
          <cell r="AR1219">
            <v>0</v>
          </cell>
          <cell r="AS1219">
            <v>0</v>
          </cell>
          <cell r="AT1219">
            <v>0</v>
          </cell>
          <cell r="AU1219">
            <v>0</v>
          </cell>
          <cell r="AV1219">
            <v>0</v>
          </cell>
          <cell r="AW1219">
            <v>0</v>
          </cell>
          <cell r="AX1219">
            <v>0</v>
          </cell>
          <cell r="AY1219">
            <v>0</v>
          </cell>
          <cell r="AZ1219">
            <v>0</v>
          </cell>
          <cell r="BA1219">
            <v>0</v>
          </cell>
          <cell r="BB1219">
            <v>0</v>
          </cell>
          <cell r="BC1219">
            <v>0</v>
          </cell>
          <cell r="BD1219">
            <v>0</v>
          </cell>
          <cell r="BE1219">
            <v>0</v>
          </cell>
          <cell r="BF1219">
            <v>0</v>
          </cell>
          <cell r="BG1219">
            <v>0</v>
          </cell>
          <cell r="BH1219">
            <v>0</v>
          </cell>
          <cell r="BI1219">
            <v>0</v>
          </cell>
          <cell r="BJ1219">
            <v>0</v>
          </cell>
          <cell r="BK1219">
            <v>0</v>
          </cell>
          <cell r="BL1219">
            <v>0</v>
          </cell>
          <cell r="BM1219">
            <v>0</v>
          </cell>
          <cell r="BN1219">
            <v>0</v>
          </cell>
          <cell r="BO1219">
            <v>0</v>
          </cell>
          <cell r="BP1219">
            <v>0</v>
          </cell>
          <cell r="BQ1219">
            <v>0</v>
          </cell>
          <cell r="BR1219">
            <v>0</v>
          </cell>
          <cell r="BS1219">
            <v>0</v>
          </cell>
          <cell r="BT1219">
            <v>0</v>
          </cell>
          <cell r="BU1219">
            <v>0</v>
          </cell>
          <cell r="BV1219">
            <v>0</v>
          </cell>
          <cell r="BW1219">
            <v>0</v>
          </cell>
          <cell r="BX1219">
            <v>0</v>
          </cell>
          <cell r="BY1219">
            <v>0</v>
          </cell>
          <cell r="BZ1219">
            <v>0</v>
          </cell>
          <cell r="CA1219">
            <v>0</v>
          </cell>
          <cell r="CB1219">
            <v>0</v>
          </cell>
          <cell r="CC1219">
            <v>0</v>
          </cell>
          <cell r="CD1219">
            <v>0</v>
          </cell>
          <cell r="CE1219">
            <v>0</v>
          </cell>
          <cell r="CF1219">
            <v>0</v>
          </cell>
          <cell r="CG1219">
            <v>0</v>
          </cell>
          <cell r="CH1219">
            <v>0</v>
          </cell>
          <cell r="CI1219">
            <v>0</v>
          </cell>
          <cell r="CJ1219">
            <v>0</v>
          </cell>
          <cell r="CK1219">
            <v>0</v>
          </cell>
          <cell r="CL1219">
            <v>0</v>
          </cell>
          <cell r="CM1219">
            <v>0</v>
          </cell>
          <cell r="CN1219">
            <v>0</v>
          </cell>
          <cell r="CO1219">
            <v>0</v>
          </cell>
          <cell r="CP1219">
            <v>0</v>
          </cell>
          <cell r="CQ1219">
            <v>0</v>
          </cell>
          <cell r="CR1219">
            <v>0</v>
          </cell>
          <cell r="CS1219">
            <v>0</v>
          </cell>
          <cell r="CT1219">
            <v>0</v>
          </cell>
          <cell r="CU1219">
            <v>0</v>
          </cell>
          <cell r="CV1219">
            <v>0</v>
          </cell>
          <cell r="CW1219">
            <v>0</v>
          </cell>
          <cell r="CX1219">
            <v>0</v>
          </cell>
          <cell r="CY1219">
            <v>0</v>
          </cell>
          <cell r="CZ1219">
            <v>0</v>
          </cell>
          <cell r="DA1219">
            <v>0</v>
          </cell>
          <cell r="DB1219">
            <v>0</v>
          </cell>
          <cell r="DC1219">
            <v>0</v>
          </cell>
          <cell r="DD1219">
            <v>0</v>
          </cell>
          <cell r="DE1219">
            <v>0</v>
          </cell>
          <cell r="DF1219">
            <v>0</v>
          </cell>
          <cell r="DG1219">
            <v>0</v>
          </cell>
          <cell r="DH1219">
            <v>0</v>
          </cell>
          <cell r="DI1219">
            <v>0</v>
          </cell>
          <cell r="DJ1219">
            <v>0</v>
          </cell>
          <cell r="DK1219">
            <v>0</v>
          </cell>
          <cell r="DL1219">
            <v>0</v>
          </cell>
          <cell r="DM1219">
            <v>0</v>
          </cell>
          <cell r="DN1219">
            <v>0</v>
          </cell>
          <cell r="DO1219">
            <v>0</v>
          </cell>
          <cell r="DP1219">
            <v>0</v>
          </cell>
          <cell r="DQ1219">
            <v>0</v>
          </cell>
          <cell r="DR1219">
            <v>0</v>
          </cell>
          <cell r="DS1219">
            <v>0</v>
          </cell>
          <cell r="DT1219">
            <v>0</v>
          </cell>
          <cell r="DU1219">
            <v>0</v>
          </cell>
          <cell r="DV1219">
            <v>0</v>
          </cell>
          <cell r="DW1219">
            <v>0</v>
          </cell>
          <cell r="DX1219">
            <v>0</v>
          </cell>
          <cell r="DY1219">
            <v>0</v>
          </cell>
          <cell r="DZ1219">
            <v>0</v>
          </cell>
          <cell r="EA1219">
            <v>0</v>
          </cell>
          <cell r="EB1219">
            <v>0</v>
          </cell>
          <cell r="EC1219">
            <v>0</v>
          </cell>
          <cell r="ED1219">
            <v>0</v>
          </cell>
          <cell r="EE1219">
            <v>0</v>
          </cell>
          <cell r="EF1219">
            <v>0</v>
          </cell>
          <cell r="EG1219">
            <v>0</v>
          </cell>
          <cell r="EH1219">
            <v>0</v>
          </cell>
          <cell r="EI1219">
            <v>0</v>
          </cell>
          <cell r="EJ1219">
            <v>0</v>
          </cell>
          <cell r="EK1219">
            <v>0</v>
          </cell>
          <cell r="EL1219">
            <v>0</v>
          </cell>
          <cell r="EM1219">
            <v>0</v>
          </cell>
          <cell r="EN1219">
            <v>0</v>
          </cell>
        </row>
        <row r="1220">
          <cell r="A1220">
            <v>0</v>
          </cell>
          <cell r="B1220">
            <v>0</v>
          </cell>
          <cell r="C1220">
            <v>0</v>
          </cell>
          <cell r="D1220">
            <v>0</v>
          </cell>
          <cell r="E1220">
            <v>0</v>
          </cell>
          <cell r="F1220">
            <v>0</v>
          </cell>
          <cell r="G1220">
            <v>0</v>
          </cell>
          <cell r="I1220">
            <v>0</v>
          </cell>
          <cell r="J1220">
            <v>0</v>
          </cell>
          <cell r="K1220">
            <v>0</v>
          </cell>
          <cell r="L1220">
            <v>0</v>
          </cell>
          <cell r="M1220">
            <v>0</v>
          </cell>
          <cell r="N1220">
            <v>0</v>
          </cell>
          <cell r="O1220">
            <v>0</v>
          </cell>
          <cell r="P1220">
            <v>0</v>
          </cell>
          <cell r="Q1220">
            <v>0</v>
          </cell>
          <cell r="R1220">
            <v>0</v>
          </cell>
          <cell r="S1220">
            <v>0</v>
          </cell>
          <cell r="T1220">
            <v>0</v>
          </cell>
          <cell r="U1220">
            <v>0</v>
          </cell>
          <cell r="V1220">
            <v>0</v>
          </cell>
          <cell r="W1220">
            <v>0</v>
          </cell>
          <cell r="X1220">
            <v>0</v>
          </cell>
          <cell r="Y1220">
            <v>0</v>
          </cell>
          <cell r="Z1220">
            <v>0</v>
          </cell>
          <cell r="AA1220">
            <v>0</v>
          </cell>
          <cell r="AB1220">
            <v>0</v>
          </cell>
          <cell r="AC1220">
            <v>0</v>
          </cell>
          <cell r="AD1220">
            <v>0</v>
          </cell>
          <cell r="AE1220">
            <v>0</v>
          </cell>
          <cell r="AF1220">
            <v>0</v>
          </cell>
          <cell r="AG1220">
            <v>0</v>
          </cell>
          <cell r="AH1220">
            <v>0</v>
          </cell>
          <cell r="AI1220">
            <v>0</v>
          </cell>
          <cell r="AJ1220">
            <v>0</v>
          </cell>
          <cell r="AK1220">
            <v>0</v>
          </cell>
          <cell r="AL1220">
            <v>0</v>
          </cell>
          <cell r="AM1220">
            <v>0</v>
          </cell>
          <cell r="AN1220">
            <v>0</v>
          </cell>
          <cell r="AO1220">
            <v>0</v>
          </cell>
          <cell r="AP1220">
            <v>0</v>
          </cell>
          <cell r="AQ1220">
            <v>0</v>
          </cell>
          <cell r="AR1220">
            <v>0</v>
          </cell>
          <cell r="AS1220">
            <v>0</v>
          </cell>
          <cell r="AT1220">
            <v>0</v>
          </cell>
          <cell r="AU1220">
            <v>0</v>
          </cell>
          <cell r="AV1220">
            <v>0</v>
          </cell>
          <cell r="AW1220">
            <v>0</v>
          </cell>
          <cell r="AX1220">
            <v>0</v>
          </cell>
          <cell r="AY1220">
            <v>0</v>
          </cell>
          <cell r="AZ1220">
            <v>0</v>
          </cell>
          <cell r="BA1220">
            <v>0</v>
          </cell>
          <cell r="BB1220">
            <v>0</v>
          </cell>
          <cell r="BC1220">
            <v>0</v>
          </cell>
          <cell r="BD1220">
            <v>0</v>
          </cell>
          <cell r="BE1220">
            <v>0</v>
          </cell>
          <cell r="BF1220">
            <v>0</v>
          </cell>
          <cell r="BG1220">
            <v>0</v>
          </cell>
          <cell r="BH1220">
            <v>0</v>
          </cell>
          <cell r="BI1220">
            <v>0</v>
          </cell>
          <cell r="BJ1220">
            <v>0</v>
          </cell>
          <cell r="BK1220">
            <v>0</v>
          </cell>
          <cell r="BL1220">
            <v>0</v>
          </cell>
          <cell r="BM1220">
            <v>0</v>
          </cell>
          <cell r="BN1220">
            <v>0</v>
          </cell>
          <cell r="BO1220">
            <v>0</v>
          </cell>
          <cell r="BP1220">
            <v>0</v>
          </cell>
          <cell r="BQ1220">
            <v>0</v>
          </cell>
          <cell r="BR1220">
            <v>0</v>
          </cell>
          <cell r="BS1220">
            <v>0</v>
          </cell>
          <cell r="BT1220">
            <v>0</v>
          </cell>
          <cell r="BU1220">
            <v>0</v>
          </cell>
          <cell r="BV1220">
            <v>0</v>
          </cell>
          <cell r="BW1220">
            <v>0</v>
          </cell>
          <cell r="BX1220">
            <v>0</v>
          </cell>
          <cell r="BY1220">
            <v>0</v>
          </cell>
          <cell r="BZ1220">
            <v>0</v>
          </cell>
          <cell r="CA1220">
            <v>0</v>
          </cell>
          <cell r="CB1220">
            <v>0</v>
          </cell>
          <cell r="CC1220">
            <v>0</v>
          </cell>
          <cell r="CD1220">
            <v>0</v>
          </cell>
          <cell r="CE1220">
            <v>0</v>
          </cell>
          <cell r="CF1220">
            <v>0</v>
          </cell>
          <cell r="CG1220">
            <v>0</v>
          </cell>
          <cell r="CH1220">
            <v>0</v>
          </cell>
          <cell r="CI1220">
            <v>0</v>
          </cell>
          <cell r="CJ1220">
            <v>0</v>
          </cell>
          <cell r="CK1220">
            <v>0</v>
          </cell>
          <cell r="CL1220">
            <v>0</v>
          </cell>
          <cell r="CM1220">
            <v>0</v>
          </cell>
          <cell r="CN1220">
            <v>0</v>
          </cell>
          <cell r="CO1220">
            <v>0</v>
          </cell>
          <cell r="CP1220">
            <v>0</v>
          </cell>
          <cell r="CQ1220">
            <v>0</v>
          </cell>
          <cell r="CR1220">
            <v>0</v>
          </cell>
          <cell r="CS1220">
            <v>0</v>
          </cell>
          <cell r="CT1220">
            <v>0</v>
          </cell>
          <cell r="CU1220">
            <v>0</v>
          </cell>
          <cell r="CV1220">
            <v>0</v>
          </cell>
          <cell r="CW1220">
            <v>0</v>
          </cell>
          <cell r="CX1220">
            <v>0</v>
          </cell>
          <cell r="CY1220">
            <v>0</v>
          </cell>
          <cell r="CZ1220">
            <v>0</v>
          </cell>
          <cell r="DA1220">
            <v>0</v>
          </cell>
          <cell r="DB1220">
            <v>0</v>
          </cell>
          <cell r="DC1220">
            <v>0</v>
          </cell>
          <cell r="DD1220">
            <v>0</v>
          </cell>
          <cell r="DE1220">
            <v>0</v>
          </cell>
          <cell r="DF1220">
            <v>0</v>
          </cell>
          <cell r="DG1220">
            <v>0</v>
          </cell>
          <cell r="DH1220">
            <v>0</v>
          </cell>
          <cell r="DI1220">
            <v>0</v>
          </cell>
          <cell r="DJ1220">
            <v>0</v>
          </cell>
          <cell r="DK1220">
            <v>0</v>
          </cell>
          <cell r="DL1220">
            <v>0</v>
          </cell>
          <cell r="DM1220">
            <v>0</v>
          </cell>
          <cell r="DN1220">
            <v>0</v>
          </cell>
          <cell r="DO1220">
            <v>0</v>
          </cell>
          <cell r="DP1220">
            <v>0</v>
          </cell>
          <cell r="DQ1220">
            <v>0</v>
          </cell>
          <cell r="DR1220">
            <v>0</v>
          </cell>
          <cell r="DS1220">
            <v>0</v>
          </cell>
          <cell r="DT1220">
            <v>0</v>
          </cell>
          <cell r="DU1220">
            <v>0</v>
          </cell>
          <cell r="DV1220">
            <v>0</v>
          </cell>
          <cell r="DW1220">
            <v>0</v>
          </cell>
          <cell r="DX1220">
            <v>0</v>
          </cell>
          <cell r="DY1220">
            <v>0</v>
          </cell>
          <cell r="DZ1220">
            <v>0</v>
          </cell>
          <cell r="EA1220">
            <v>0</v>
          </cell>
          <cell r="EB1220">
            <v>0</v>
          </cell>
          <cell r="EC1220">
            <v>0</v>
          </cell>
          <cell r="ED1220">
            <v>0</v>
          </cell>
          <cell r="EE1220">
            <v>0</v>
          </cell>
          <cell r="EF1220">
            <v>0</v>
          </cell>
          <cell r="EG1220">
            <v>0</v>
          </cell>
          <cell r="EH1220">
            <v>0</v>
          </cell>
          <cell r="EI1220">
            <v>0</v>
          </cell>
          <cell r="EJ1220">
            <v>0</v>
          </cell>
          <cell r="EK1220">
            <v>0</v>
          </cell>
          <cell r="EL1220">
            <v>0</v>
          </cell>
          <cell r="EM1220">
            <v>0</v>
          </cell>
          <cell r="EN1220">
            <v>0</v>
          </cell>
        </row>
        <row r="1221">
          <cell r="A1221">
            <v>0</v>
          </cell>
          <cell r="B1221">
            <v>0</v>
          </cell>
          <cell r="C1221">
            <v>0</v>
          </cell>
          <cell r="D1221">
            <v>0</v>
          </cell>
          <cell r="E1221">
            <v>0</v>
          </cell>
          <cell r="F1221">
            <v>0</v>
          </cell>
          <cell r="G1221">
            <v>0</v>
          </cell>
          <cell r="I1221">
            <v>0</v>
          </cell>
          <cell r="J1221">
            <v>0</v>
          </cell>
          <cell r="K1221">
            <v>0</v>
          </cell>
          <cell r="L1221">
            <v>0</v>
          </cell>
          <cell r="M1221">
            <v>0</v>
          </cell>
          <cell r="N1221">
            <v>0</v>
          </cell>
          <cell r="O1221">
            <v>0</v>
          </cell>
          <cell r="P1221">
            <v>0</v>
          </cell>
          <cell r="Q1221">
            <v>0</v>
          </cell>
          <cell r="R1221">
            <v>0</v>
          </cell>
          <cell r="S1221">
            <v>0</v>
          </cell>
          <cell r="T1221">
            <v>0</v>
          </cell>
          <cell r="U1221">
            <v>0</v>
          </cell>
          <cell r="V1221">
            <v>0</v>
          </cell>
          <cell r="W1221">
            <v>0</v>
          </cell>
          <cell r="X1221">
            <v>0</v>
          </cell>
          <cell r="Y1221">
            <v>0</v>
          </cell>
          <cell r="Z1221">
            <v>0</v>
          </cell>
          <cell r="AA1221">
            <v>0</v>
          </cell>
          <cell r="AB1221">
            <v>0</v>
          </cell>
          <cell r="AC1221">
            <v>0</v>
          </cell>
          <cell r="AD1221">
            <v>0</v>
          </cell>
          <cell r="AE1221">
            <v>0</v>
          </cell>
          <cell r="AF1221">
            <v>0</v>
          </cell>
          <cell r="AG1221">
            <v>0</v>
          </cell>
          <cell r="AH1221">
            <v>0</v>
          </cell>
          <cell r="AI1221">
            <v>0</v>
          </cell>
          <cell r="AJ1221">
            <v>0</v>
          </cell>
          <cell r="AK1221">
            <v>0</v>
          </cell>
          <cell r="AL1221">
            <v>0</v>
          </cell>
          <cell r="AM1221">
            <v>0</v>
          </cell>
          <cell r="AN1221">
            <v>0</v>
          </cell>
          <cell r="AO1221">
            <v>0</v>
          </cell>
          <cell r="AP1221">
            <v>0</v>
          </cell>
          <cell r="AQ1221">
            <v>0</v>
          </cell>
          <cell r="AR1221">
            <v>0</v>
          </cell>
          <cell r="AS1221">
            <v>0</v>
          </cell>
          <cell r="AT1221">
            <v>0</v>
          </cell>
          <cell r="AU1221">
            <v>0</v>
          </cell>
          <cell r="AV1221">
            <v>0</v>
          </cell>
          <cell r="AW1221">
            <v>0</v>
          </cell>
          <cell r="AX1221">
            <v>0</v>
          </cell>
          <cell r="AY1221">
            <v>0</v>
          </cell>
          <cell r="AZ1221">
            <v>0</v>
          </cell>
          <cell r="BA1221">
            <v>0</v>
          </cell>
          <cell r="BB1221">
            <v>0</v>
          </cell>
          <cell r="BC1221">
            <v>0</v>
          </cell>
          <cell r="BD1221">
            <v>0</v>
          </cell>
          <cell r="BE1221">
            <v>0</v>
          </cell>
          <cell r="BF1221">
            <v>0</v>
          </cell>
          <cell r="BG1221">
            <v>0</v>
          </cell>
          <cell r="BH1221">
            <v>0</v>
          </cell>
          <cell r="BI1221">
            <v>0</v>
          </cell>
          <cell r="BJ1221">
            <v>0</v>
          </cell>
          <cell r="BK1221">
            <v>0</v>
          </cell>
          <cell r="BL1221">
            <v>0</v>
          </cell>
          <cell r="BM1221">
            <v>0</v>
          </cell>
          <cell r="BN1221">
            <v>0</v>
          </cell>
          <cell r="BO1221">
            <v>0</v>
          </cell>
          <cell r="BP1221">
            <v>0</v>
          </cell>
          <cell r="BQ1221">
            <v>0</v>
          </cell>
          <cell r="BR1221">
            <v>0</v>
          </cell>
          <cell r="BS1221">
            <v>0</v>
          </cell>
          <cell r="BT1221">
            <v>0</v>
          </cell>
          <cell r="BU1221">
            <v>0</v>
          </cell>
          <cell r="BV1221">
            <v>0</v>
          </cell>
          <cell r="BW1221">
            <v>0</v>
          </cell>
          <cell r="BX1221">
            <v>0</v>
          </cell>
          <cell r="BY1221">
            <v>0</v>
          </cell>
          <cell r="BZ1221">
            <v>0</v>
          </cell>
          <cell r="CA1221">
            <v>0</v>
          </cell>
          <cell r="CB1221">
            <v>0</v>
          </cell>
          <cell r="CC1221">
            <v>0</v>
          </cell>
          <cell r="CD1221">
            <v>0</v>
          </cell>
          <cell r="CE1221">
            <v>0</v>
          </cell>
          <cell r="CF1221">
            <v>0</v>
          </cell>
          <cell r="CG1221">
            <v>0</v>
          </cell>
          <cell r="CH1221">
            <v>0</v>
          </cell>
          <cell r="CI1221">
            <v>0</v>
          </cell>
          <cell r="CJ1221">
            <v>0</v>
          </cell>
          <cell r="CK1221">
            <v>0</v>
          </cell>
          <cell r="CL1221">
            <v>0</v>
          </cell>
          <cell r="CM1221">
            <v>0</v>
          </cell>
          <cell r="CN1221">
            <v>0</v>
          </cell>
          <cell r="CO1221">
            <v>0</v>
          </cell>
          <cell r="CP1221">
            <v>0</v>
          </cell>
          <cell r="CQ1221">
            <v>0</v>
          </cell>
          <cell r="CR1221">
            <v>0</v>
          </cell>
          <cell r="CS1221">
            <v>0</v>
          </cell>
          <cell r="CT1221">
            <v>0</v>
          </cell>
          <cell r="CU1221">
            <v>0</v>
          </cell>
          <cell r="CV1221">
            <v>0</v>
          </cell>
          <cell r="CW1221">
            <v>0</v>
          </cell>
          <cell r="CX1221">
            <v>0</v>
          </cell>
          <cell r="CY1221">
            <v>0</v>
          </cell>
          <cell r="CZ1221">
            <v>0</v>
          </cell>
          <cell r="DA1221">
            <v>0</v>
          </cell>
          <cell r="DB1221">
            <v>0</v>
          </cell>
          <cell r="DC1221">
            <v>0</v>
          </cell>
          <cell r="DD1221">
            <v>0</v>
          </cell>
          <cell r="DE1221">
            <v>0</v>
          </cell>
          <cell r="DF1221">
            <v>0</v>
          </cell>
          <cell r="DG1221">
            <v>0</v>
          </cell>
          <cell r="DH1221">
            <v>0</v>
          </cell>
          <cell r="DI1221">
            <v>0</v>
          </cell>
          <cell r="DJ1221">
            <v>0</v>
          </cell>
          <cell r="DK1221">
            <v>0</v>
          </cell>
          <cell r="DL1221">
            <v>0</v>
          </cell>
          <cell r="DM1221">
            <v>0</v>
          </cell>
          <cell r="DN1221">
            <v>0</v>
          </cell>
          <cell r="DO1221">
            <v>0</v>
          </cell>
          <cell r="DP1221">
            <v>0</v>
          </cell>
          <cell r="DQ1221">
            <v>0</v>
          </cell>
          <cell r="DR1221">
            <v>0</v>
          </cell>
          <cell r="DS1221">
            <v>0</v>
          </cell>
          <cell r="DT1221">
            <v>0</v>
          </cell>
          <cell r="DU1221">
            <v>0</v>
          </cell>
          <cell r="DV1221">
            <v>0</v>
          </cell>
          <cell r="DW1221">
            <v>0</v>
          </cell>
          <cell r="DX1221">
            <v>0</v>
          </cell>
          <cell r="DY1221">
            <v>0</v>
          </cell>
          <cell r="DZ1221">
            <v>0</v>
          </cell>
          <cell r="EA1221">
            <v>0</v>
          </cell>
          <cell r="EB1221">
            <v>0</v>
          </cell>
          <cell r="EC1221">
            <v>0</v>
          </cell>
          <cell r="ED1221">
            <v>0</v>
          </cell>
          <cell r="EE1221">
            <v>0</v>
          </cell>
          <cell r="EF1221">
            <v>0</v>
          </cell>
          <cell r="EG1221">
            <v>0</v>
          </cell>
          <cell r="EH1221">
            <v>0</v>
          </cell>
          <cell r="EI1221">
            <v>0</v>
          </cell>
          <cell r="EJ1221">
            <v>0</v>
          </cell>
          <cell r="EK1221">
            <v>0</v>
          </cell>
          <cell r="EL1221">
            <v>0</v>
          </cell>
          <cell r="EM1221">
            <v>0</v>
          </cell>
          <cell r="EN1221">
            <v>0</v>
          </cell>
        </row>
        <row r="1222">
          <cell r="A1222">
            <v>0</v>
          </cell>
          <cell r="B1222">
            <v>0</v>
          </cell>
          <cell r="C1222">
            <v>0</v>
          </cell>
          <cell r="D1222">
            <v>0</v>
          </cell>
          <cell r="E1222">
            <v>0</v>
          </cell>
          <cell r="F1222">
            <v>0</v>
          </cell>
          <cell r="G1222">
            <v>0</v>
          </cell>
          <cell r="I1222">
            <v>0</v>
          </cell>
          <cell r="J1222">
            <v>0</v>
          </cell>
          <cell r="K1222">
            <v>0</v>
          </cell>
          <cell r="L1222">
            <v>0</v>
          </cell>
          <cell r="M1222">
            <v>0</v>
          </cell>
          <cell r="N1222">
            <v>0</v>
          </cell>
          <cell r="O1222">
            <v>0</v>
          </cell>
          <cell r="P1222">
            <v>0</v>
          </cell>
          <cell r="Q1222">
            <v>0</v>
          </cell>
          <cell r="R1222">
            <v>0</v>
          </cell>
          <cell r="S1222">
            <v>0</v>
          </cell>
          <cell r="T1222">
            <v>0</v>
          </cell>
          <cell r="U1222">
            <v>0</v>
          </cell>
          <cell r="V1222">
            <v>0</v>
          </cell>
          <cell r="W1222">
            <v>0</v>
          </cell>
          <cell r="X1222">
            <v>0</v>
          </cell>
          <cell r="Y1222">
            <v>0</v>
          </cell>
          <cell r="Z1222">
            <v>0</v>
          </cell>
          <cell r="AA1222">
            <v>0</v>
          </cell>
          <cell r="AB1222">
            <v>0</v>
          </cell>
          <cell r="AC1222">
            <v>0</v>
          </cell>
          <cell r="AD1222">
            <v>0</v>
          </cell>
          <cell r="AE1222">
            <v>0</v>
          </cell>
          <cell r="AF1222">
            <v>0</v>
          </cell>
          <cell r="AG1222">
            <v>0</v>
          </cell>
          <cell r="AH1222">
            <v>0</v>
          </cell>
          <cell r="AI1222">
            <v>0</v>
          </cell>
          <cell r="AJ1222">
            <v>0</v>
          </cell>
          <cell r="AK1222">
            <v>0</v>
          </cell>
          <cell r="AL1222">
            <v>0</v>
          </cell>
          <cell r="AM1222">
            <v>0</v>
          </cell>
          <cell r="AN1222">
            <v>0</v>
          </cell>
          <cell r="AO1222">
            <v>0</v>
          </cell>
          <cell r="AP1222">
            <v>0</v>
          </cell>
          <cell r="AQ1222">
            <v>0</v>
          </cell>
          <cell r="AR1222">
            <v>0</v>
          </cell>
          <cell r="AS1222">
            <v>0</v>
          </cell>
          <cell r="AT1222">
            <v>0</v>
          </cell>
          <cell r="AU1222">
            <v>0</v>
          </cell>
          <cell r="AV1222">
            <v>0</v>
          </cell>
          <cell r="AW1222">
            <v>0</v>
          </cell>
          <cell r="AX1222">
            <v>0</v>
          </cell>
          <cell r="AY1222">
            <v>0</v>
          </cell>
          <cell r="AZ1222">
            <v>0</v>
          </cell>
          <cell r="BA1222">
            <v>0</v>
          </cell>
          <cell r="BB1222">
            <v>0</v>
          </cell>
          <cell r="BC1222">
            <v>0</v>
          </cell>
          <cell r="BD1222">
            <v>0</v>
          </cell>
          <cell r="BE1222">
            <v>0</v>
          </cell>
          <cell r="BF1222">
            <v>0</v>
          </cell>
          <cell r="BG1222">
            <v>0</v>
          </cell>
          <cell r="BH1222">
            <v>0</v>
          </cell>
          <cell r="BI1222">
            <v>0</v>
          </cell>
          <cell r="BJ1222">
            <v>0</v>
          </cell>
          <cell r="BK1222">
            <v>0</v>
          </cell>
          <cell r="BL1222">
            <v>0</v>
          </cell>
          <cell r="BM1222">
            <v>0</v>
          </cell>
          <cell r="BN1222">
            <v>0</v>
          </cell>
          <cell r="BO1222">
            <v>0</v>
          </cell>
          <cell r="BP1222">
            <v>0</v>
          </cell>
          <cell r="BQ1222">
            <v>0</v>
          </cell>
          <cell r="BR1222">
            <v>0</v>
          </cell>
          <cell r="BS1222">
            <v>0</v>
          </cell>
          <cell r="BT1222">
            <v>0</v>
          </cell>
          <cell r="BU1222">
            <v>0</v>
          </cell>
          <cell r="BV1222">
            <v>0</v>
          </cell>
          <cell r="BW1222">
            <v>0</v>
          </cell>
          <cell r="BX1222">
            <v>0</v>
          </cell>
          <cell r="BY1222">
            <v>0</v>
          </cell>
          <cell r="BZ1222">
            <v>0</v>
          </cell>
          <cell r="CA1222">
            <v>0</v>
          </cell>
          <cell r="CB1222">
            <v>0</v>
          </cell>
          <cell r="CC1222">
            <v>0</v>
          </cell>
          <cell r="CD1222">
            <v>0</v>
          </cell>
          <cell r="CE1222">
            <v>0</v>
          </cell>
          <cell r="CF1222">
            <v>0</v>
          </cell>
          <cell r="CG1222">
            <v>0</v>
          </cell>
          <cell r="CH1222">
            <v>0</v>
          </cell>
          <cell r="CI1222">
            <v>0</v>
          </cell>
          <cell r="CJ1222">
            <v>0</v>
          </cell>
          <cell r="CK1222">
            <v>0</v>
          </cell>
          <cell r="CL1222">
            <v>0</v>
          </cell>
          <cell r="CM1222">
            <v>0</v>
          </cell>
          <cell r="CN1222">
            <v>0</v>
          </cell>
          <cell r="CO1222">
            <v>0</v>
          </cell>
          <cell r="CP1222">
            <v>0</v>
          </cell>
          <cell r="CQ1222">
            <v>0</v>
          </cell>
          <cell r="CR1222">
            <v>0</v>
          </cell>
          <cell r="CS1222">
            <v>0</v>
          </cell>
          <cell r="CT1222">
            <v>0</v>
          </cell>
          <cell r="CU1222">
            <v>0</v>
          </cell>
          <cell r="CV1222">
            <v>0</v>
          </cell>
          <cell r="CW1222">
            <v>0</v>
          </cell>
          <cell r="CX1222">
            <v>0</v>
          </cell>
          <cell r="CY1222">
            <v>0</v>
          </cell>
          <cell r="CZ1222">
            <v>0</v>
          </cell>
          <cell r="DA1222">
            <v>0</v>
          </cell>
          <cell r="DB1222">
            <v>0</v>
          </cell>
          <cell r="DC1222">
            <v>0</v>
          </cell>
          <cell r="DD1222">
            <v>0</v>
          </cell>
          <cell r="DE1222">
            <v>0</v>
          </cell>
          <cell r="DF1222">
            <v>0</v>
          </cell>
          <cell r="DG1222">
            <v>0</v>
          </cell>
          <cell r="DH1222">
            <v>0</v>
          </cell>
          <cell r="DI1222">
            <v>0</v>
          </cell>
          <cell r="DJ1222">
            <v>0</v>
          </cell>
          <cell r="DK1222">
            <v>0</v>
          </cell>
          <cell r="DL1222">
            <v>0</v>
          </cell>
          <cell r="DM1222">
            <v>0</v>
          </cell>
          <cell r="DN1222">
            <v>0</v>
          </cell>
          <cell r="DO1222">
            <v>0</v>
          </cell>
          <cell r="DP1222">
            <v>0</v>
          </cell>
          <cell r="DQ1222">
            <v>0</v>
          </cell>
          <cell r="DR1222">
            <v>0</v>
          </cell>
          <cell r="DS1222">
            <v>0</v>
          </cell>
          <cell r="DT1222">
            <v>0</v>
          </cell>
          <cell r="DU1222">
            <v>0</v>
          </cell>
          <cell r="DV1222">
            <v>0</v>
          </cell>
          <cell r="DW1222">
            <v>0</v>
          </cell>
          <cell r="DX1222">
            <v>0</v>
          </cell>
          <cell r="DY1222">
            <v>0</v>
          </cell>
          <cell r="DZ1222">
            <v>0</v>
          </cell>
          <cell r="EA1222">
            <v>0</v>
          </cell>
          <cell r="EB1222">
            <v>0</v>
          </cell>
          <cell r="EC1222">
            <v>0</v>
          </cell>
          <cell r="ED1222">
            <v>0</v>
          </cell>
          <cell r="EE1222">
            <v>0</v>
          </cell>
          <cell r="EF1222">
            <v>0</v>
          </cell>
          <cell r="EG1222">
            <v>0</v>
          </cell>
          <cell r="EH1222">
            <v>0</v>
          </cell>
          <cell r="EI1222">
            <v>0</v>
          </cell>
          <cell r="EJ1222">
            <v>0</v>
          </cell>
          <cell r="EK1222">
            <v>0</v>
          </cell>
          <cell r="EL1222">
            <v>0</v>
          </cell>
          <cell r="EM1222">
            <v>0</v>
          </cell>
          <cell r="EN1222">
            <v>0</v>
          </cell>
        </row>
        <row r="1223">
          <cell r="A1223">
            <v>0</v>
          </cell>
          <cell r="B1223">
            <v>0</v>
          </cell>
          <cell r="C1223">
            <v>0</v>
          </cell>
          <cell r="D1223">
            <v>0</v>
          </cell>
          <cell r="E1223">
            <v>0</v>
          </cell>
          <cell r="F1223">
            <v>0</v>
          </cell>
          <cell r="G1223">
            <v>0</v>
          </cell>
          <cell r="I1223">
            <v>0</v>
          </cell>
          <cell r="J1223">
            <v>0</v>
          </cell>
          <cell r="K1223">
            <v>0</v>
          </cell>
          <cell r="L1223">
            <v>0</v>
          </cell>
          <cell r="M1223">
            <v>0</v>
          </cell>
          <cell r="N1223">
            <v>0</v>
          </cell>
          <cell r="O1223">
            <v>0</v>
          </cell>
          <cell r="P1223">
            <v>0</v>
          </cell>
          <cell r="Q1223">
            <v>0</v>
          </cell>
          <cell r="R1223">
            <v>0</v>
          </cell>
          <cell r="S1223">
            <v>0</v>
          </cell>
          <cell r="T1223">
            <v>0</v>
          </cell>
          <cell r="U1223">
            <v>0</v>
          </cell>
          <cell r="V1223">
            <v>0</v>
          </cell>
          <cell r="W1223">
            <v>0</v>
          </cell>
          <cell r="X1223">
            <v>0</v>
          </cell>
          <cell r="Y1223">
            <v>0</v>
          </cell>
          <cell r="Z1223">
            <v>0</v>
          </cell>
          <cell r="AA1223">
            <v>0</v>
          </cell>
          <cell r="AB1223">
            <v>0</v>
          </cell>
          <cell r="AC1223">
            <v>0</v>
          </cell>
          <cell r="AD1223">
            <v>0</v>
          </cell>
          <cell r="AE1223">
            <v>0</v>
          </cell>
          <cell r="AF1223">
            <v>0</v>
          </cell>
          <cell r="AG1223">
            <v>0</v>
          </cell>
          <cell r="AH1223">
            <v>0</v>
          </cell>
          <cell r="AI1223">
            <v>0</v>
          </cell>
          <cell r="AJ1223">
            <v>0</v>
          </cell>
          <cell r="AK1223">
            <v>0</v>
          </cell>
          <cell r="AL1223">
            <v>0</v>
          </cell>
          <cell r="AM1223">
            <v>0</v>
          </cell>
          <cell r="AN1223">
            <v>0</v>
          </cell>
          <cell r="AO1223">
            <v>0</v>
          </cell>
          <cell r="AP1223">
            <v>0</v>
          </cell>
          <cell r="AQ1223">
            <v>0</v>
          </cell>
          <cell r="AR1223">
            <v>0</v>
          </cell>
          <cell r="AS1223">
            <v>0</v>
          </cell>
          <cell r="AT1223">
            <v>0</v>
          </cell>
          <cell r="AU1223">
            <v>0</v>
          </cell>
          <cell r="AV1223">
            <v>0</v>
          </cell>
          <cell r="AW1223">
            <v>0</v>
          </cell>
          <cell r="AX1223">
            <v>0</v>
          </cell>
          <cell r="AY1223">
            <v>0</v>
          </cell>
          <cell r="AZ1223">
            <v>0</v>
          </cell>
          <cell r="BA1223">
            <v>0</v>
          </cell>
          <cell r="BB1223">
            <v>0</v>
          </cell>
          <cell r="BC1223">
            <v>0</v>
          </cell>
          <cell r="BD1223">
            <v>0</v>
          </cell>
          <cell r="BE1223">
            <v>0</v>
          </cell>
          <cell r="BF1223">
            <v>0</v>
          </cell>
          <cell r="BG1223">
            <v>0</v>
          </cell>
          <cell r="BH1223">
            <v>0</v>
          </cell>
          <cell r="BI1223">
            <v>0</v>
          </cell>
          <cell r="BJ1223">
            <v>0</v>
          </cell>
          <cell r="BK1223">
            <v>0</v>
          </cell>
          <cell r="BL1223">
            <v>0</v>
          </cell>
          <cell r="BM1223">
            <v>0</v>
          </cell>
          <cell r="BN1223">
            <v>0</v>
          </cell>
          <cell r="BO1223">
            <v>0</v>
          </cell>
          <cell r="BP1223">
            <v>0</v>
          </cell>
          <cell r="BQ1223">
            <v>0</v>
          </cell>
          <cell r="BR1223">
            <v>0</v>
          </cell>
          <cell r="BS1223">
            <v>0</v>
          </cell>
          <cell r="BT1223">
            <v>0</v>
          </cell>
          <cell r="BU1223">
            <v>0</v>
          </cell>
          <cell r="BV1223">
            <v>0</v>
          </cell>
          <cell r="BW1223">
            <v>0</v>
          </cell>
          <cell r="BX1223">
            <v>0</v>
          </cell>
          <cell r="BY1223">
            <v>0</v>
          </cell>
          <cell r="BZ1223">
            <v>0</v>
          </cell>
          <cell r="CA1223">
            <v>0</v>
          </cell>
          <cell r="CB1223">
            <v>0</v>
          </cell>
          <cell r="CC1223">
            <v>0</v>
          </cell>
          <cell r="CD1223">
            <v>0</v>
          </cell>
          <cell r="CE1223">
            <v>0</v>
          </cell>
          <cell r="CF1223">
            <v>0</v>
          </cell>
          <cell r="CG1223">
            <v>0</v>
          </cell>
          <cell r="CH1223">
            <v>0</v>
          </cell>
          <cell r="CI1223">
            <v>0</v>
          </cell>
          <cell r="CJ1223">
            <v>0</v>
          </cell>
          <cell r="CK1223">
            <v>0</v>
          </cell>
          <cell r="CL1223">
            <v>0</v>
          </cell>
          <cell r="CM1223">
            <v>0</v>
          </cell>
          <cell r="CN1223">
            <v>0</v>
          </cell>
          <cell r="CO1223">
            <v>0</v>
          </cell>
          <cell r="CP1223">
            <v>0</v>
          </cell>
          <cell r="CQ1223">
            <v>0</v>
          </cell>
          <cell r="CR1223">
            <v>0</v>
          </cell>
          <cell r="CS1223">
            <v>0</v>
          </cell>
          <cell r="CT1223">
            <v>0</v>
          </cell>
          <cell r="CU1223">
            <v>0</v>
          </cell>
          <cell r="CV1223">
            <v>0</v>
          </cell>
          <cell r="CW1223">
            <v>0</v>
          </cell>
          <cell r="CX1223">
            <v>0</v>
          </cell>
          <cell r="CY1223">
            <v>0</v>
          </cell>
          <cell r="CZ1223">
            <v>0</v>
          </cell>
          <cell r="DA1223">
            <v>0</v>
          </cell>
          <cell r="DB1223">
            <v>0</v>
          </cell>
          <cell r="DC1223">
            <v>0</v>
          </cell>
          <cell r="DD1223">
            <v>0</v>
          </cell>
          <cell r="DE1223">
            <v>0</v>
          </cell>
          <cell r="DF1223">
            <v>0</v>
          </cell>
          <cell r="DG1223">
            <v>0</v>
          </cell>
          <cell r="DH1223">
            <v>0</v>
          </cell>
          <cell r="DI1223">
            <v>0</v>
          </cell>
          <cell r="DJ1223">
            <v>0</v>
          </cell>
          <cell r="DK1223">
            <v>0</v>
          </cell>
          <cell r="DL1223">
            <v>0</v>
          </cell>
          <cell r="DM1223">
            <v>0</v>
          </cell>
          <cell r="DN1223">
            <v>0</v>
          </cell>
          <cell r="DO1223">
            <v>0</v>
          </cell>
          <cell r="DP1223">
            <v>0</v>
          </cell>
          <cell r="DQ1223">
            <v>0</v>
          </cell>
          <cell r="DR1223">
            <v>0</v>
          </cell>
          <cell r="DS1223">
            <v>0</v>
          </cell>
          <cell r="DT1223">
            <v>0</v>
          </cell>
          <cell r="DU1223">
            <v>0</v>
          </cell>
          <cell r="DV1223">
            <v>0</v>
          </cell>
          <cell r="DW1223">
            <v>0</v>
          </cell>
          <cell r="DX1223">
            <v>0</v>
          </cell>
          <cell r="DY1223">
            <v>0</v>
          </cell>
          <cell r="DZ1223">
            <v>0</v>
          </cell>
          <cell r="EA1223">
            <v>0</v>
          </cell>
          <cell r="EB1223">
            <v>0</v>
          </cell>
          <cell r="EC1223">
            <v>0</v>
          </cell>
          <cell r="ED1223">
            <v>0</v>
          </cell>
          <cell r="EE1223">
            <v>0</v>
          </cell>
          <cell r="EF1223">
            <v>0</v>
          </cell>
          <cell r="EG1223">
            <v>0</v>
          </cell>
          <cell r="EH1223">
            <v>0</v>
          </cell>
          <cell r="EI1223">
            <v>0</v>
          </cell>
          <cell r="EJ1223">
            <v>0</v>
          </cell>
          <cell r="EK1223">
            <v>0</v>
          </cell>
          <cell r="EL1223">
            <v>0</v>
          </cell>
          <cell r="EM1223">
            <v>0</v>
          </cell>
          <cell r="EN1223">
            <v>0</v>
          </cell>
        </row>
        <row r="1224">
          <cell r="A1224">
            <v>0</v>
          </cell>
          <cell r="B1224">
            <v>0</v>
          </cell>
          <cell r="C1224">
            <v>0</v>
          </cell>
          <cell r="D1224">
            <v>0</v>
          </cell>
          <cell r="E1224">
            <v>0</v>
          </cell>
          <cell r="F1224">
            <v>0</v>
          </cell>
          <cell r="G1224">
            <v>0</v>
          </cell>
          <cell r="I1224">
            <v>0</v>
          </cell>
          <cell r="J1224">
            <v>0</v>
          </cell>
          <cell r="K1224">
            <v>0</v>
          </cell>
          <cell r="L1224">
            <v>0</v>
          </cell>
          <cell r="M1224">
            <v>0</v>
          </cell>
          <cell r="N1224">
            <v>0</v>
          </cell>
          <cell r="O1224">
            <v>0</v>
          </cell>
          <cell r="P1224">
            <v>0</v>
          </cell>
          <cell r="Q1224">
            <v>0</v>
          </cell>
          <cell r="R1224">
            <v>0</v>
          </cell>
          <cell r="S1224">
            <v>0</v>
          </cell>
          <cell r="T1224">
            <v>0</v>
          </cell>
          <cell r="U1224">
            <v>0</v>
          </cell>
          <cell r="V1224">
            <v>0</v>
          </cell>
          <cell r="W1224">
            <v>0</v>
          </cell>
          <cell r="X1224">
            <v>0</v>
          </cell>
          <cell r="Y1224">
            <v>0</v>
          </cell>
          <cell r="Z1224">
            <v>0</v>
          </cell>
          <cell r="AA1224">
            <v>0</v>
          </cell>
          <cell r="AB1224">
            <v>0</v>
          </cell>
          <cell r="AC1224">
            <v>0</v>
          </cell>
          <cell r="AD1224">
            <v>0</v>
          </cell>
          <cell r="AE1224">
            <v>0</v>
          </cell>
          <cell r="AF1224">
            <v>0</v>
          </cell>
          <cell r="AG1224">
            <v>0</v>
          </cell>
          <cell r="AH1224">
            <v>0</v>
          </cell>
          <cell r="AI1224">
            <v>0</v>
          </cell>
          <cell r="AJ1224">
            <v>0</v>
          </cell>
          <cell r="AK1224">
            <v>0</v>
          </cell>
          <cell r="AL1224">
            <v>0</v>
          </cell>
          <cell r="AM1224">
            <v>0</v>
          </cell>
          <cell r="AN1224">
            <v>0</v>
          </cell>
          <cell r="AO1224">
            <v>0</v>
          </cell>
          <cell r="AP1224">
            <v>0</v>
          </cell>
          <cell r="AQ1224">
            <v>0</v>
          </cell>
          <cell r="AR1224">
            <v>0</v>
          </cell>
          <cell r="AS1224">
            <v>0</v>
          </cell>
          <cell r="AT1224">
            <v>0</v>
          </cell>
          <cell r="AU1224">
            <v>0</v>
          </cell>
          <cell r="AV1224">
            <v>0</v>
          </cell>
          <cell r="AW1224">
            <v>0</v>
          </cell>
          <cell r="AX1224">
            <v>0</v>
          </cell>
          <cell r="AY1224">
            <v>0</v>
          </cell>
          <cell r="AZ1224">
            <v>0</v>
          </cell>
          <cell r="BA1224">
            <v>0</v>
          </cell>
          <cell r="BB1224">
            <v>0</v>
          </cell>
          <cell r="BC1224">
            <v>0</v>
          </cell>
          <cell r="BD1224">
            <v>0</v>
          </cell>
          <cell r="BE1224">
            <v>0</v>
          </cell>
          <cell r="BF1224">
            <v>0</v>
          </cell>
          <cell r="BG1224">
            <v>0</v>
          </cell>
          <cell r="BH1224">
            <v>0</v>
          </cell>
          <cell r="BI1224">
            <v>0</v>
          </cell>
          <cell r="BJ1224">
            <v>0</v>
          </cell>
          <cell r="BK1224">
            <v>0</v>
          </cell>
          <cell r="BL1224">
            <v>0</v>
          </cell>
          <cell r="BM1224">
            <v>0</v>
          </cell>
          <cell r="BN1224">
            <v>0</v>
          </cell>
          <cell r="BO1224">
            <v>0</v>
          </cell>
          <cell r="BP1224">
            <v>0</v>
          </cell>
          <cell r="BQ1224">
            <v>0</v>
          </cell>
          <cell r="BR1224">
            <v>0</v>
          </cell>
          <cell r="BS1224">
            <v>0</v>
          </cell>
          <cell r="BT1224">
            <v>0</v>
          </cell>
          <cell r="BU1224">
            <v>0</v>
          </cell>
          <cell r="BV1224">
            <v>0</v>
          </cell>
          <cell r="BW1224">
            <v>0</v>
          </cell>
          <cell r="BX1224">
            <v>0</v>
          </cell>
          <cell r="BY1224">
            <v>0</v>
          </cell>
          <cell r="BZ1224">
            <v>0</v>
          </cell>
          <cell r="CA1224">
            <v>0</v>
          </cell>
          <cell r="CB1224">
            <v>0</v>
          </cell>
          <cell r="CC1224">
            <v>0</v>
          </cell>
          <cell r="CD1224">
            <v>0</v>
          </cell>
          <cell r="CE1224">
            <v>0</v>
          </cell>
          <cell r="CF1224">
            <v>0</v>
          </cell>
          <cell r="CG1224">
            <v>0</v>
          </cell>
          <cell r="CH1224">
            <v>0</v>
          </cell>
          <cell r="CI1224">
            <v>0</v>
          </cell>
          <cell r="CJ1224">
            <v>0</v>
          </cell>
          <cell r="CK1224">
            <v>0</v>
          </cell>
          <cell r="CL1224">
            <v>0</v>
          </cell>
          <cell r="CM1224">
            <v>0</v>
          </cell>
          <cell r="CN1224">
            <v>0</v>
          </cell>
          <cell r="CO1224">
            <v>0</v>
          </cell>
          <cell r="CP1224">
            <v>0</v>
          </cell>
          <cell r="CQ1224">
            <v>0</v>
          </cell>
          <cell r="CR1224">
            <v>0</v>
          </cell>
          <cell r="CS1224">
            <v>0</v>
          </cell>
          <cell r="CT1224">
            <v>0</v>
          </cell>
          <cell r="CU1224">
            <v>0</v>
          </cell>
          <cell r="CV1224">
            <v>0</v>
          </cell>
          <cell r="CW1224">
            <v>0</v>
          </cell>
          <cell r="CX1224">
            <v>0</v>
          </cell>
          <cell r="CY1224">
            <v>0</v>
          </cell>
          <cell r="CZ1224">
            <v>0</v>
          </cell>
          <cell r="DA1224">
            <v>0</v>
          </cell>
          <cell r="DB1224">
            <v>0</v>
          </cell>
          <cell r="DC1224">
            <v>0</v>
          </cell>
          <cell r="DD1224">
            <v>0</v>
          </cell>
          <cell r="DE1224">
            <v>0</v>
          </cell>
          <cell r="DF1224">
            <v>0</v>
          </cell>
          <cell r="DG1224">
            <v>0</v>
          </cell>
          <cell r="DH1224">
            <v>0</v>
          </cell>
          <cell r="DI1224">
            <v>0</v>
          </cell>
          <cell r="DJ1224">
            <v>0</v>
          </cell>
          <cell r="DK1224">
            <v>0</v>
          </cell>
          <cell r="DL1224">
            <v>0</v>
          </cell>
          <cell r="DM1224">
            <v>0</v>
          </cell>
          <cell r="DN1224">
            <v>0</v>
          </cell>
          <cell r="DO1224">
            <v>0</v>
          </cell>
          <cell r="DP1224">
            <v>0</v>
          </cell>
          <cell r="DQ1224">
            <v>0</v>
          </cell>
          <cell r="DR1224">
            <v>0</v>
          </cell>
          <cell r="DS1224">
            <v>0</v>
          </cell>
          <cell r="DT1224">
            <v>0</v>
          </cell>
          <cell r="DU1224">
            <v>0</v>
          </cell>
          <cell r="DV1224">
            <v>0</v>
          </cell>
          <cell r="DW1224">
            <v>0</v>
          </cell>
          <cell r="DX1224">
            <v>0</v>
          </cell>
          <cell r="DY1224">
            <v>0</v>
          </cell>
          <cell r="DZ1224">
            <v>0</v>
          </cell>
          <cell r="EA1224">
            <v>0</v>
          </cell>
          <cell r="EB1224">
            <v>0</v>
          </cell>
          <cell r="EC1224">
            <v>0</v>
          </cell>
          <cell r="ED1224">
            <v>0</v>
          </cell>
          <cell r="EE1224">
            <v>0</v>
          </cell>
          <cell r="EF1224">
            <v>0</v>
          </cell>
          <cell r="EG1224">
            <v>0</v>
          </cell>
          <cell r="EH1224">
            <v>0</v>
          </cell>
          <cell r="EI1224">
            <v>0</v>
          </cell>
          <cell r="EJ1224">
            <v>0</v>
          </cell>
          <cell r="EK1224">
            <v>0</v>
          </cell>
          <cell r="EL1224">
            <v>0</v>
          </cell>
          <cell r="EM1224">
            <v>0</v>
          </cell>
          <cell r="EN1224">
            <v>0</v>
          </cell>
        </row>
        <row r="1225">
          <cell r="A1225">
            <v>0</v>
          </cell>
          <cell r="B1225">
            <v>0</v>
          </cell>
          <cell r="C1225">
            <v>0</v>
          </cell>
          <cell r="D1225">
            <v>0</v>
          </cell>
          <cell r="E1225">
            <v>0</v>
          </cell>
          <cell r="F1225">
            <v>0</v>
          </cell>
          <cell r="G1225">
            <v>0</v>
          </cell>
          <cell r="I1225">
            <v>0</v>
          </cell>
          <cell r="J1225">
            <v>0</v>
          </cell>
          <cell r="K1225">
            <v>0</v>
          </cell>
          <cell r="L1225">
            <v>0</v>
          </cell>
          <cell r="M1225">
            <v>0</v>
          </cell>
          <cell r="N1225">
            <v>0</v>
          </cell>
          <cell r="O1225">
            <v>0</v>
          </cell>
          <cell r="P1225">
            <v>0</v>
          </cell>
          <cell r="Q1225">
            <v>0</v>
          </cell>
          <cell r="R1225">
            <v>0</v>
          </cell>
          <cell r="S1225">
            <v>0</v>
          </cell>
          <cell r="T1225">
            <v>0</v>
          </cell>
          <cell r="U1225">
            <v>0</v>
          </cell>
          <cell r="V1225">
            <v>0</v>
          </cell>
          <cell r="W1225">
            <v>0</v>
          </cell>
          <cell r="X1225">
            <v>0</v>
          </cell>
          <cell r="Y1225">
            <v>0</v>
          </cell>
          <cell r="Z1225">
            <v>0</v>
          </cell>
          <cell r="AA1225">
            <v>0</v>
          </cell>
          <cell r="AB1225">
            <v>0</v>
          </cell>
          <cell r="AC1225">
            <v>0</v>
          </cell>
          <cell r="AD1225">
            <v>0</v>
          </cell>
          <cell r="AE1225">
            <v>0</v>
          </cell>
          <cell r="AF1225">
            <v>0</v>
          </cell>
          <cell r="AG1225">
            <v>0</v>
          </cell>
          <cell r="AH1225">
            <v>0</v>
          </cell>
          <cell r="AI1225">
            <v>0</v>
          </cell>
          <cell r="AJ1225">
            <v>0</v>
          </cell>
          <cell r="AK1225">
            <v>0</v>
          </cell>
          <cell r="AL1225">
            <v>0</v>
          </cell>
          <cell r="AM1225">
            <v>0</v>
          </cell>
          <cell r="AN1225">
            <v>0</v>
          </cell>
          <cell r="AO1225">
            <v>0</v>
          </cell>
          <cell r="AP1225">
            <v>0</v>
          </cell>
          <cell r="AQ1225">
            <v>0</v>
          </cell>
          <cell r="AR1225">
            <v>0</v>
          </cell>
          <cell r="AS1225">
            <v>0</v>
          </cell>
          <cell r="AT1225">
            <v>0</v>
          </cell>
          <cell r="AU1225">
            <v>0</v>
          </cell>
          <cell r="AV1225">
            <v>0</v>
          </cell>
          <cell r="AW1225">
            <v>0</v>
          </cell>
          <cell r="AX1225">
            <v>0</v>
          </cell>
          <cell r="AY1225">
            <v>0</v>
          </cell>
          <cell r="AZ1225">
            <v>0</v>
          </cell>
          <cell r="BA1225">
            <v>0</v>
          </cell>
          <cell r="BB1225">
            <v>0</v>
          </cell>
          <cell r="BC1225">
            <v>0</v>
          </cell>
          <cell r="BD1225">
            <v>0</v>
          </cell>
          <cell r="BE1225">
            <v>0</v>
          </cell>
          <cell r="BF1225">
            <v>0</v>
          </cell>
          <cell r="BG1225">
            <v>0</v>
          </cell>
          <cell r="BH1225">
            <v>0</v>
          </cell>
          <cell r="BI1225">
            <v>0</v>
          </cell>
          <cell r="BJ1225">
            <v>0</v>
          </cell>
          <cell r="BK1225">
            <v>0</v>
          </cell>
          <cell r="BL1225">
            <v>0</v>
          </cell>
          <cell r="BM1225">
            <v>0</v>
          </cell>
          <cell r="BN1225">
            <v>0</v>
          </cell>
          <cell r="BO1225">
            <v>0</v>
          </cell>
          <cell r="BP1225">
            <v>0</v>
          </cell>
          <cell r="BQ1225">
            <v>0</v>
          </cell>
          <cell r="BR1225">
            <v>0</v>
          </cell>
          <cell r="BS1225">
            <v>0</v>
          </cell>
          <cell r="BT1225">
            <v>0</v>
          </cell>
          <cell r="BU1225">
            <v>0</v>
          </cell>
          <cell r="BV1225">
            <v>0</v>
          </cell>
          <cell r="BW1225">
            <v>0</v>
          </cell>
          <cell r="BX1225">
            <v>0</v>
          </cell>
          <cell r="BY1225">
            <v>0</v>
          </cell>
          <cell r="BZ1225">
            <v>0</v>
          </cell>
          <cell r="CA1225">
            <v>0</v>
          </cell>
          <cell r="CB1225">
            <v>0</v>
          </cell>
          <cell r="CC1225">
            <v>0</v>
          </cell>
          <cell r="CD1225">
            <v>0</v>
          </cell>
          <cell r="CE1225">
            <v>0</v>
          </cell>
          <cell r="CF1225">
            <v>0</v>
          </cell>
          <cell r="CG1225">
            <v>0</v>
          </cell>
          <cell r="CH1225">
            <v>0</v>
          </cell>
          <cell r="CI1225">
            <v>0</v>
          </cell>
          <cell r="CJ1225">
            <v>0</v>
          </cell>
          <cell r="CK1225">
            <v>0</v>
          </cell>
          <cell r="CL1225">
            <v>0</v>
          </cell>
          <cell r="CM1225">
            <v>0</v>
          </cell>
          <cell r="CN1225">
            <v>0</v>
          </cell>
          <cell r="CO1225">
            <v>0</v>
          </cell>
          <cell r="CP1225">
            <v>0</v>
          </cell>
          <cell r="CQ1225">
            <v>0</v>
          </cell>
          <cell r="CR1225">
            <v>0</v>
          </cell>
          <cell r="CS1225">
            <v>0</v>
          </cell>
          <cell r="CT1225">
            <v>0</v>
          </cell>
          <cell r="CU1225">
            <v>0</v>
          </cell>
          <cell r="CV1225">
            <v>0</v>
          </cell>
          <cell r="CW1225">
            <v>0</v>
          </cell>
          <cell r="CX1225">
            <v>0</v>
          </cell>
          <cell r="CY1225">
            <v>0</v>
          </cell>
          <cell r="CZ1225">
            <v>0</v>
          </cell>
          <cell r="DA1225">
            <v>0</v>
          </cell>
          <cell r="DB1225">
            <v>0</v>
          </cell>
          <cell r="DC1225">
            <v>0</v>
          </cell>
          <cell r="DD1225">
            <v>0</v>
          </cell>
          <cell r="DE1225">
            <v>0</v>
          </cell>
          <cell r="DF1225">
            <v>0</v>
          </cell>
          <cell r="DG1225">
            <v>0</v>
          </cell>
          <cell r="DH1225">
            <v>0</v>
          </cell>
          <cell r="DI1225">
            <v>0</v>
          </cell>
          <cell r="DJ1225">
            <v>0</v>
          </cell>
          <cell r="DK1225">
            <v>0</v>
          </cell>
          <cell r="DL1225">
            <v>0</v>
          </cell>
          <cell r="DM1225">
            <v>0</v>
          </cell>
          <cell r="DN1225">
            <v>0</v>
          </cell>
          <cell r="DO1225">
            <v>0</v>
          </cell>
          <cell r="DP1225">
            <v>0</v>
          </cell>
          <cell r="DQ1225">
            <v>0</v>
          </cell>
          <cell r="DR1225">
            <v>0</v>
          </cell>
          <cell r="DS1225">
            <v>0</v>
          </cell>
          <cell r="DT1225">
            <v>0</v>
          </cell>
          <cell r="DU1225">
            <v>0</v>
          </cell>
          <cell r="DV1225">
            <v>0</v>
          </cell>
          <cell r="DW1225">
            <v>0</v>
          </cell>
          <cell r="DX1225">
            <v>0</v>
          </cell>
          <cell r="DY1225">
            <v>0</v>
          </cell>
          <cell r="DZ1225">
            <v>0</v>
          </cell>
          <cell r="EA1225">
            <v>0</v>
          </cell>
          <cell r="EB1225">
            <v>0</v>
          </cell>
          <cell r="EC1225">
            <v>0</v>
          </cell>
          <cell r="ED1225">
            <v>0</v>
          </cell>
          <cell r="EE1225">
            <v>0</v>
          </cell>
          <cell r="EF1225">
            <v>0</v>
          </cell>
          <cell r="EG1225">
            <v>0</v>
          </cell>
          <cell r="EH1225">
            <v>0</v>
          </cell>
          <cell r="EI1225">
            <v>0</v>
          </cell>
          <cell r="EJ1225">
            <v>0</v>
          </cell>
          <cell r="EK1225">
            <v>0</v>
          </cell>
          <cell r="EL1225">
            <v>0</v>
          </cell>
          <cell r="EM1225">
            <v>0</v>
          </cell>
          <cell r="EN1225">
            <v>0</v>
          </cell>
        </row>
        <row r="1226">
          <cell r="A1226">
            <v>0</v>
          </cell>
          <cell r="B1226">
            <v>0</v>
          </cell>
          <cell r="C1226">
            <v>0</v>
          </cell>
          <cell r="D1226">
            <v>0</v>
          </cell>
          <cell r="E1226">
            <v>0</v>
          </cell>
          <cell r="F1226">
            <v>0</v>
          </cell>
          <cell r="G1226">
            <v>0</v>
          </cell>
          <cell r="I1226">
            <v>0</v>
          </cell>
          <cell r="J1226">
            <v>0</v>
          </cell>
          <cell r="K1226">
            <v>0</v>
          </cell>
          <cell r="L1226">
            <v>0</v>
          </cell>
          <cell r="M1226">
            <v>0</v>
          </cell>
          <cell r="N1226">
            <v>0</v>
          </cell>
          <cell r="O1226">
            <v>0</v>
          </cell>
          <cell r="P1226">
            <v>0</v>
          </cell>
          <cell r="Q1226">
            <v>0</v>
          </cell>
          <cell r="R1226">
            <v>0</v>
          </cell>
          <cell r="S1226">
            <v>0</v>
          </cell>
          <cell r="T1226">
            <v>0</v>
          </cell>
          <cell r="U1226">
            <v>0</v>
          </cell>
          <cell r="V1226">
            <v>0</v>
          </cell>
          <cell r="W1226">
            <v>0</v>
          </cell>
          <cell r="X1226">
            <v>0</v>
          </cell>
          <cell r="Y1226">
            <v>0</v>
          </cell>
          <cell r="Z1226">
            <v>0</v>
          </cell>
          <cell r="AA1226">
            <v>0</v>
          </cell>
          <cell r="AB1226">
            <v>0</v>
          </cell>
          <cell r="AC1226">
            <v>0</v>
          </cell>
          <cell r="AD1226">
            <v>0</v>
          </cell>
          <cell r="AE1226">
            <v>0</v>
          </cell>
          <cell r="AF1226">
            <v>0</v>
          </cell>
          <cell r="AG1226">
            <v>0</v>
          </cell>
          <cell r="AH1226">
            <v>0</v>
          </cell>
          <cell r="AI1226">
            <v>0</v>
          </cell>
          <cell r="AJ1226">
            <v>0</v>
          </cell>
          <cell r="AK1226">
            <v>0</v>
          </cell>
          <cell r="AL1226">
            <v>0</v>
          </cell>
          <cell r="AM1226">
            <v>0</v>
          </cell>
          <cell r="AN1226">
            <v>0</v>
          </cell>
          <cell r="AO1226">
            <v>0</v>
          </cell>
          <cell r="AP1226">
            <v>0</v>
          </cell>
          <cell r="AQ1226">
            <v>0</v>
          </cell>
          <cell r="AR1226">
            <v>0</v>
          </cell>
          <cell r="AS1226">
            <v>0</v>
          </cell>
          <cell r="AT1226">
            <v>0</v>
          </cell>
          <cell r="AU1226">
            <v>0</v>
          </cell>
          <cell r="AV1226">
            <v>0</v>
          </cell>
          <cell r="AW1226">
            <v>0</v>
          </cell>
          <cell r="AX1226">
            <v>0</v>
          </cell>
          <cell r="AY1226">
            <v>0</v>
          </cell>
          <cell r="AZ1226">
            <v>0</v>
          </cell>
          <cell r="BA1226">
            <v>0</v>
          </cell>
          <cell r="BB1226">
            <v>0</v>
          </cell>
          <cell r="BC1226">
            <v>0</v>
          </cell>
          <cell r="BD1226">
            <v>0</v>
          </cell>
          <cell r="BE1226">
            <v>0</v>
          </cell>
          <cell r="BF1226">
            <v>0</v>
          </cell>
          <cell r="BG1226">
            <v>0</v>
          </cell>
          <cell r="BH1226">
            <v>0</v>
          </cell>
          <cell r="BI1226">
            <v>0</v>
          </cell>
          <cell r="BJ1226">
            <v>0</v>
          </cell>
          <cell r="BK1226">
            <v>0</v>
          </cell>
          <cell r="BL1226">
            <v>0</v>
          </cell>
          <cell r="BM1226">
            <v>0</v>
          </cell>
          <cell r="BN1226">
            <v>0</v>
          </cell>
          <cell r="BO1226">
            <v>0</v>
          </cell>
          <cell r="BP1226">
            <v>0</v>
          </cell>
          <cell r="BQ1226">
            <v>0</v>
          </cell>
          <cell r="BR1226">
            <v>0</v>
          </cell>
          <cell r="BS1226">
            <v>0</v>
          </cell>
          <cell r="BT1226">
            <v>0</v>
          </cell>
          <cell r="BU1226">
            <v>0</v>
          </cell>
          <cell r="BV1226">
            <v>0</v>
          </cell>
          <cell r="BW1226">
            <v>0</v>
          </cell>
          <cell r="BX1226">
            <v>0</v>
          </cell>
          <cell r="BY1226">
            <v>0</v>
          </cell>
          <cell r="BZ1226">
            <v>0</v>
          </cell>
          <cell r="CA1226">
            <v>0</v>
          </cell>
          <cell r="CB1226">
            <v>0</v>
          </cell>
          <cell r="CC1226">
            <v>0</v>
          </cell>
          <cell r="CD1226">
            <v>0</v>
          </cell>
          <cell r="CE1226">
            <v>0</v>
          </cell>
          <cell r="CF1226">
            <v>0</v>
          </cell>
          <cell r="CG1226">
            <v>0</v>
          </cell>
          <cell r="CH1226">
            <v>0</v>
          </cell>
          <cell r="CI1226">
            <v>0</v>
          </cell>
          <cell r="CJ1226">
            <v>0</v>
          </cell>
          <cell r="CK1226">
            <v>0</v>
          </cell>
          <cell r="CL1226">
            <v>0</v>
          </cell>
          <cell r="CM1226">
            <v>0</v>
          </cell>
          <cell r="CN1226">
            <v>0</v>
          </cell>
          <cell r="CO1226">
            <v>0</v>
          </cell>
          <cell r="CP1226">
            <v>0</v>
          </cell>
          <cell r="CQ1226">
            <v>0</v>
          </cell>
          <cell r="CR1226">
            <v>0</v>
          </cell>
          <cell r="CS1226">
            <v>0</v>
          </cell>
          <cell r="CT1226">
            <v>0</v>
          </cell>
          <cell r="CU1226">
            <v>0</v>
          </cell>
          <cell r="CV1226">
            <v>0</v>
          </cell>
          <cell r="CW1226">
            <v>0</v>
          </cell>
          <cell r="CX1226">
            <v>0</v>
          </cell>
          <cell r="CY1226">
            <v>0</v>
          </cell>
          <cell r="CZ1226">
            <v>0</v>
          </cell>
          <cell r="DA1226">
            <v>0</v>
          </cell>
          <cell r="DB1226">
            <v>0</v>
          </cell>
          <cell r="DC1226">
            <v>0</v>
          </cell>
          <cell r="DD1226">
            <v>0</v>
          </cell>
          <cell r="DE1226">
            <v>0</v>
          </cell>
          <cell r="DF1226">
            <v>0</v>
          </cell>
          <cell r="DG1226">
            <v>0</v>
          </cell>
          <cell r="DH1226">
            <v>0</v>
          </cell>
          <cell r="DI1226">
            <v>0</v>
          </cell>
          <cell r="DJ1226">
            <v>0</v>
          </cell>
          <cell r="DK1226">
            <v>0</v>
          </cell>
          <cell r="DL1226">
            <v>0</v>
          </cell>
          <cell r="DM1226">
            <v>0</v>
          </cell>
          <cell r="DN1226">
            <v>0</v>
          </cell>
          <cell r="DO1226">
            <v>0</v>
          </cell>
          <cell r="DP1226">
            <v>0</v>
          </cell>
          <cell r="DQ1226">
            <v>0</v>
          </cell>
          <cell r="DR1226">
            <v>0</v>
          </cell>
          <cell r="DS1226">
            <v>0</v>
          </cell>
          <cell r="DT1226">
            <v>0</v>
          </cell>
          <cell r="DU1226">
            <v>0</v>
          </cell>
          <cell r="DV1226">
            <v>0</v>
          </cell>
          <cell r="DW1226">
            <v>0</v>
          </cell>
          <cell r="DX1226">
            <v>0</v>
          </cell>
          <cell r="DY1226">
            <v>0</v>
          </cell>
          <cell r="DZ1226">
            <v>0</v>
          </cell>
          <cell r="EA1226">
            <v>0</v>
          </cell>
          <cell r="EB1226">
            <v>0</v>
          </cell>
          <cell r="EC1226">
            <v>0</v>
          </cell>
          <cell r="ED1226">
            <v>0</v>
          </cell>
          <cell r="EE1226">
            <v>0</v>
          </cell>
          <cell r="EF1226">
            <v>0</v>
          </cell>
          <cell r="EG1226">
            <v>0</v>
          </cell>
          <cell r="EH1226">
            <v>0</v>
          </cell>
          <cell r="EI1226">
            <v>0</v>
          </cell>
          <cell r="EJ1226">
            <v>0</v>
          </cell>
          <cell r="EK1226">
            <v>0</v>
          </cell>
          <cell r="EL1226">
            <v>0</v>
          </cell>
          <cell r="EM1226">
            <v>0</v>
          </cell>
          <cell r="EN1226">
            <v>0</v>
          </cell>
        </row>
        <row r="1227">
          <cell r="A1227">
            <v>0</v>
          </cell>
          <cell r="B1227">
            <v>0</v>
          </cell>
          <cell r="C1227">
            <v>0</v>
          </cell>
          <cell r="D1227">
            <v>0</v>
          </cell>
          <cell r="E1227">
            <v>0</v>
          </cell>
          <cell r="F1227">
            <v>0</v>
          </cell>
          <cell r="G1227">
            <v>0</v>
          </cell>
          <cell r="I1227">
            <v>0</v>
          </cell>
          <cell r="J1227">
            <v>0</v>
          </cell>
          <cell r="K1227">
            <v>0</v>
          </cell>
          <cell r="L1227">
            <v>0</v>
          </cell>
          <cell r="M1227">
            <v>0</v>
          </cell>
          <cell r="N1227">
            <v>0</v>
          </cell>
          <cell r="O1227">
            <v>0</v>
          </cell>
          <cell r="P1227">
            <v>0</v>
          </cell>
          <cell r="Q1227">
            <v>0</v>
          </cell>
          <cell r="R1227">
            <v>0</v>
          </cell>
          <cell r="S1227">
            <v>0</v>
          </cell>
          <cell r="T1227">
            <v>0</v>
          </cell>
          <cell r="U1227">
            <v>0</v>
          </cell>
          <cell r="V1227">
            <v>0</v>
          </cell>
          <cell r="W1227">
            <v>0</v>
          </cell>
          <cell r="X1227">
            <v>0</v>
          </cell>
          <cell r="Y1227">
            <v>0</v>
          </cell>
          <cell r="Z1227">
            <v>0</v>
          </cell>
          <cell r="AA1227">
            <v>0</v>
          </cell>
          <cell r="AB1227">
            <v>0</v>
          </cell>
          <cell r="AC1227">
            <v>0</v>
          </cell>
          <cell r="AD1227">
            <v>0</v>
          </cell>
          <cell r="AE1227">
            <v>0</v>
          </cell>
          <cell r="AF1227">
            <v>0</v>
          </cell>
          <cell r="AG1227">
            <v>0</v>
          </cell>
          <cell r="AH1227">
            <v>0</v>
          </cell>
          <cell r="AI1227">
            <v>0</v>
          </cell>
          <cell r="AJ1227">
            <v>0</v>
          </cell>
          <cell r="AK1227">
            <v>0</v>
          </cell>
          <cell r="AL1227">
            <v>0</v>
          </cell>
          <cell r="AM1227">
            <v>0</v>
          </cell>
          <cell r="AN1227">
            <v>0</v>
          </cell>
          <cell r="AO1227">
            <v>0</v>
          </cell>
          <cell r="AP1227">
            <v>0</v>
          </cell>
          <cell r="AQ1227">
            <v>0</v>
          </cell>
          <cell r="AR1227">
            <v>0</v>
          </cell>
          <cell r="AS1227">
            <v>0</v>
          </cell>
          <cell r="AT1227">
            <v>0</v>
          </cell>
          <cell r="AU1227">
            <v>0</v>
          </cell>
          <cell r="AV1227">
            <v>0</v>
          </cell>
          <cell r="AW1227">
            <v>0</v>
          </cell>
          <cell r="AX1227">
            <v>0</v>
          </cell>
          <cell r="AY1227">
            <v>0</v>
          </cell>
          <cell r="AZ1227">
            <v>0</v>
          </cell>
          <cell r="BA1227">
            <v>0</v>
          </cell>
          <cell r="BB1227">
            <v>0</v>
          </cell>
          <cell r="BC1227">
            <v>0</v>
          </cell>
          <cell r="BD1227">
            <v>0</v>
          </cell>
          <cell r="BE1227">
            <v>0</v>
          </cell>
          <cell r="BF1227">
            <v>0</v>
          </cell>
          <cell r="BG1227">
            <v>0</v>
          </cell>
          <cell r="BH1227">
            <v>0</v>
          </cell>
          <cell r="BI1227">
            <v>0</v>
          </cell>
          <cell r="BJ1227">
            <v>0</v>
          </cell>
          <cell r="BK1227">
            <v>0</v>
          </cell>
          <cell r="BL1227">
            <v>0</v>
          </cell>
          <cell r="BM1227">
            <v>0</v>
          </cell>
          <cell r="BN1227">
            <v>0</v>
          </cell>
          <cell r="BO1227">
            <v>0</v>
          </cell>
          <cell r="BP1227">
            <v>0</v>
          </cell>
          <cell r="BQ1227">
            <v>0</v>
          </cell>
          <cell r="BR1227">
            <v>0</v>
          </cell>
          <cell r="BS1227">
            <v>0</v>
          </cell>
          <cell r="BT1227">
            <v>0</v>
          </cell>
          <cell r="BU1227">
            <v>0</v>
          </cell>
          <cell r="BV1227">
            <v>0</v>
          </cell>
          <cell r="BW1227">
            <v>0</v>
          </cell>
          <cell r="BX1227">
            <v>0</v>
          </cell>
          <cell r="BY1227">
            <v>0</v>
          </cell>
          <cell r="BZ1227">
            <v>0</v>
          </cell>
          <cell r="CA1227">
            <v>0</v>
          </cell>
          <cell r="CB1227">
            <v>0</v>
          </cell>
          <cell r="CC1227">
            <v>0</v>
          </cell>
          <cell r="CD1227">
            <v>0</v>
          </cell>
          <cell r="CE1227">
            <v>0</v>
          </cell>
          <cell r="CF1227">
            <v>0</v>
          </cell>
          <cell r="CG1227">
            <v>0</v>
          </cell>
          <cell r="CH1227">
            <v>0</v>
          </cell>
          <cell r="CI1227">
            <v>0</v>
          </cell>
          <cell r="CJ1227">
            <v>0</v>
          </cell>
          <cell r="CK1227">
            <v>0</v>
          </cell>
          <cell r="CL1227">
            <v>0</v>
          </cell>
          <cell r="CM1227">
            <v>0</v>
          </cell>
          <cell r="CN1227">
            <v>0</v>
          </cell>
          <cell r="CO1227">
            <v>0</v>
          </cell>
          <cell r="CP1227">
            <v>0</v>
          </cell>
          <cell r="CQ1227">
            <v>0</v>
          </cell>
          <cell r="CR1227">
            <v>0</v>
          </cell>
          <cell r="CS1227">
            <v>0</v>
          </cell>
          <cell r="CT1227">
            <v>0</v>
          </cell>
          <cell r="CU1227">
            <v>0</v>
          </cell>
          <cell r="CV1227">
            <v>0</v>
          </cell>
          <cell r="CW1227">
            <v>0</v>
          </cell>
          <cell r="CX1227">
            <v>0</v>
          </cell>
          <cell r="CY1227">
            <v>0</v>
          </cell>
          <cell r="CZ1227">
            <v>0</v>
          </cell>
          <cell r="DA1227">
            <v>0</v>
          </cell>
          <cell r="DB1227">
            <v>0</v>
          </cell>
          <cell r="DC1227">
            <v>0</v>
          </cell>
          <cell r="DD1227">
            <v>0</v>
          </cell>
          <cell r="DE1227">
            <v>0</v>
          </cell>
          <cell r="DF1227">
            <v>0</v>
          </cell>
          <cell r="DG1227">
            <v>0</v>
          </cell>
          <cell r="DH1227">
            <v>0</v>
          </cell>
          <cell r="DI1227">
            <v>0</v>
          </cell>
          <cell r="DJ1227">
            <v>0</v>
          </cell>
          <cell r="DK1227">
            <v>0</v>
          </cell>
          <cell r="DL1227">
            <v>0</v>
          </cell>
          <cell r="DM1227">
            <v>0</v>
          </cell>
          <cell r="DN1227">
            <v>0</v>
          </cell>
          <cell r="DO1227">
            <v>0</v>
          </cell>
          <cell r="DP1227">
            <v>0</v>
          </cell>
          <cell r="DQ1227">
            <v>0</v>
          </cell>
          <cell r="DR1227">
            <v>0</v>
          </cell>
          <cell r="DS1227">
            <v>0</v>
          </cell>
          <cell r="DT1227">
            <v>0</v>
          </cell>
          <cell r="DU1227">
            <v>0</v>
          </cell>
          <cell r="DV1227">
            <v>0</v>
          </cell>
          <cell r="DW1227">
            <v>0</v>
          </cell>
          <cell r="DX1227">
            <v>0</v>
          </cell>
          <cell r="DY1227">
            <v>0</v>
          </cell>
          <cell r="DZ1227">
            <v>0</v>
          </cell>
          <cell r="EA1227">
            <v>0</v>
          </cell>
          <cell r="EB1227">
            <v>0</v>
          </cell>
          <cell r="EC1227">
            <v>0</v>
          </cell>
          <cell r="ED1227">
            <v>0</v>
          </cell>
          <cell r="EE1227">
            <v>0</v>
          </cell>
          <cell r="EF1227">
            <v>0</v>
          </cell>
          <cell r="EG1227">
            <v>0</v>
          </cell>
          <cell r="EH1227">
            <v>0</v>
          </cell>
          <cell r="EI1227">
            <v>0</v>
          </cell>
          <cell r="EJ1227">
            <v>0</v>
          </cell>
          <cell r="EK1227">
            <v>0</v>
          </cell>
          <cell r="EL1227">
            <v>0</v>
          </cell>
          <cell r="EM1227">
            <v>0</v>
          </cell>
          <cell r="EN1227">
            <v>0</v>
          </cell>
        </row>
        <row r="1228">
          <cell r="A1228">
            <v>0</v>
          </cell>
          <cell r="B1228">
            <v>0</v>
          </cell>
          <cell r="C1228">
            <v>0</v>
          </cell>
          <cell r="D1228">
            <v>0</v>
          </cell>
          <cell r="E1228">
            <v>0</v>
          </cell>
          <cell r="F1228">
            <v>0</v>
          </cell>
          <cell r="G1228">
            <v>0</v>
          </cell>
          <cell r="I1228">
            <v>0</v>
          </cell>
          <cell r="J1228">
            <v>0</v>
          </cell>
          <cell r="K1228">
            <v>0</v>
          </cell>
          <cell r="L1228">
            <v>0</v>
          </cell>
          <cell r="M1228">
            <v>0</v>
          </cell>
          <cell r="N1228">
            <v>0</v>
          </cell>
          <cell r="O1228">
            <v>0</v>
          </cell>
          <cell r="P1228">
            <v>0</v>
          </cell>
          <cell r="Q1228">
            <v>0</v>
          </cell>
          <cell r="R1228">
            <v>0</v>
          </cell>
          <cell r="S1228">
            <v>0</v>
          </cell>
          <cell r="T1228">
            <v>0</v>
          </cell>
          <cell r="U1228">
            <v>0</v>
          </cell>
          <cell r="V1228">
            <v>0</v>
          </cell>
          <cell r="W1228">
            <v>0</v>
          </cell>
          <cell r="X1228">
            <v>0</v>
          </cell>
          <cell r="Y1228">
            <v>0</v>
          </cell>
          <cell r="Z1228">
            <v>0</v>
          </cell>
          <cell r="AA1228">
            <v>0</v>
          </cell>
          <cell r="AB1228">
            <v>0</v>
          </cell>
          <cell r="AC1228">
            <v>0</v>
          </cell>
          <cell r="AD1228">
            <v>0</v>
          </cell>
          <cell r="AE1228">
            <v>0</v>
          </cell>
          <cell r="AF1228">
            <v>0</v>
          </cell>
          <cell r="AG1228">
            <v>0</v>
          </cell>
          <cell r="AH1228">
            <v>0</v>
          </cell>
          <cell r="AI1228">
            <v>0</v>
          </cell>
          <cell r="AJ1228">
            <v>0</v>
          </cell>
          <cell r="AK1228">
            <v>0</v>
          </cell>
          <cell r="AL1228">
            <v>0</v>
          </cell>
          <cell r="AM1228">
            <v>0</v>
          </cell>
          <cell r="AN1228">
            <v>0</v>
          </cell>
          <cell r="AO1228">
            <v>0</v>
          </cell>
          <cell r="AP1228">
            <v>0</v>
          </cell>
          <cell r="AQ1228">
            <v>0</v>
          </cell>
          <cell r="AR1228">
            <v>0</v>
          </cell>
          <cell r="AS1228">
            <v>0</v>
          </cell>
          <cell r="AT1228">
            <v>0</v>
          </cell>
          <cell r="AU1228">
            <v>0</v>
          </cell>
          <cell r="AV1228">
            <v>0</v>
          </cell>
          <cell r="AW1228">
            <v>0</v>
          </cell>
          <cell r="AX1228">
            <v>0</v>
          </cell>
          <cell r="AY1228">
            <v>0</v>
          </cell>
          <cell r="AZ1228">
            <v>0</v>
          </cell>
          <cell r="BA1228">
            <v>0</v>
          </cell>
          <cell r="BB1228">
            <v>0</v>
          </cell>
          <cell r="BC1228">
            <v>0</v>
          </cell>
          <cell r="BD1228">
            <v>0</v>
          </cell>
          <cell r="BE1228">
            <v>0</v>
          </cell>
          <cell r="BF1228">
            <v>0</v>
          </cell>
          <cell r="BG1228">
            <v>0</v>
          </cell>
          <cell r="BH1228">
            <v>0</v>
          </cell>
          <cell r="BI1228">
            <v>0</v>
          </cell>
          <cell r="BJ1228">
            <v>0</v>
          </cell>
          <cell r="BK1228">
            <v>0</v>
          </cell>
          <cell r="BL1228">
            <v>0</v>
          </cell>
          <cell r="BM1228">
            <v>0</v>
          </cell>
          <cell r="BN1228">
            <v>0</v>
          </cell>
          <cell r="BO1228">
            <v>0</v>
          </cell>
          <cell r="BP1228">
            <v>0</v>
          </cell>
          <cell r="BQ1228">
            <v>0</v>
          </cell>
          <cell r="BR1228">
            <v>0</v>
          </cell>
          <cell r="BS1228">
            <v>0</v>
          </cell>
          <cell r="BT1228">
            <v>0</v>
          </cell>
          <cell r="BU1228">
            <v>0</v>
          </cell>
          <cell r="BV1228">
            <v>0</v>
          </cell>
          <cell r="BW1228">
            <v>0</v>
          </cell>
          <cell r="BX1228">
            <v>0</v>
          </cell>
          <cell r="BY1228">
            <v>0</v>
          </cell>
          <cell r="BZ1228">
            <v>0</v>
          </cell>
          <cell r="CA1228">
            <v>0</v>
          </cell>
          <cell r="CB1228">
            <v>0</v>
          </cell>
          <cell r="CC1228">
            <v>0</v>
          </cell>
          <cell r="CD1228">
            <v>0</v>
          </cell>
          <cell r="CE1228">
            <v>0</v>
          </cell>
          <cell r="CF1228">
            <v>0</v>
          </cell>
          <cell r="CG1228">
            <v>0</v>
          </cell>
          <cell r="CH1228">
            <v>0</v>
          </cell>
          <cell r="CI1228">
            <v>0</v>
          </cell>
          <cell r="CJ1228">
            <v>0</v>
          </cell>
          <cell r="CK1228">
            <v>0</v>
          </cell>
          <cell r="CL1228">
            <v>0</v>
          </cell>
          <cell r="CM1228">
            <v>0</v>
          </cell>
          <cell r="CN1228">
            <v>0</v>
          </cell>
          <cell r="CO1228">
            <v>0</v>
          </cell>
          <cell r="CP1228">
            <v>0</v>
          </cell>
          <cell r="CQ1228">
            <v>0</v>
          </cell>
          <cell r="CR1228">
            <v>0</v>
          </cell>
          <cell r="CS1228">
            <v>0</v>
          </cell>
          <cell r="CT1228">
            <v>0</v>
          </cell>
          <cell r="CU1228">
            <v>0</v>
          </cell>
          <cell r="CV1228">
            <v>0</v>
          </cell>
          <cell r="CW1228">
            <v>0</v>
          </cell>
          <cell r="CX1228">
            <v>0</v>
          </cell>
          <cell r="CY1228">
            <v>0</v>
          </cell>
          <cell r="CZ1228">
            <v>0</v>
          </cell>
          <cell r="DA1228">
            <v>0</v>
          </cell>
          <cell r="DB1228">
            <v>0</v>
          </cell>
          <cell r="DC1228">
            <v>0</v>
          </cell>
          <cell r="DD1228">
            <v>0</v>
          </cell>
          <cell r="DE1228">
            <v>0</v>
          </cell>
          <cell r="DF1228">
            <v>0</v>
          </cell>
          <cell r="DG1228">
            <v>0</v>
          </cell>
          <cell r="DH1228">
            <v>0</v>
          </cell>
          <cell r="DI1228">
            <v>0</v>
          </cell>
          <cell r="DJ1228">
            <v>0</v>
          </cell>
          <cell r="DK1228">
            <v>0</v>
          </cell>
          <cell r="DL1228">
            <v>0</v>
          </cell>
          <cell r="DM1228">
            <v>0</v>
          </cell>
          <cell r="DN1228">
            <v>0</v>
          </cell>
          <cell r="DO1228">
            <v>0</v>
          </cell>
          <cell r="DP1228">
            <v>0</v>
          </cell>
          <cell r="DQ1228">
            <v>0</v>
          </cell>
          <cell r="DR1228">
            <v>0</v>
          </cell>
          <cell r="DS1228">
            <v>0</v>
          </cell>
          <cell r="DT1228">
            <v>0</v>
          </cell>
          <cell r="DU1228">
            <v>0</v>
          </cell>
          <cell r="DV1228">
            <v>0</v>
          </cell>
          <cell r="DW1228">
            <v>0</v>
          </cell>
          <cell r="DX1228">
            <v>0</v>
          </cell>
          <cell r="DY1228">
            <v>0</v>
          </cell>
          <cell r="DZ1228">
            <v>0</v>
          </cell>
          <cell r="EA1228">
            <v>0</v>
          </cell>
          <cell r="EB1228">
            <v>0</v>
          </cell>
          <cell r="EC1228">
            <v>0</v>
          </cell>
          <cell r="ED1228">
            <v>0</v>
          </cell>
          <cell r="EE1228">
            <v>0</v>
          </cell>
          <cell r="EF1228">
            <v>0</v>
          </cell>
          <cell r="EG1228">
            <v>0</v>
          </cell>
          <cell r="EH1228">
            <v>0</v>
          </cell>
          <cell r="EI1228">
            <v>0</v>
          </cell>
          <cell r="EJ1228">
            <v>0</v>
          </cell>
          <cell r="EK1228">
            <v>0</v>
          </cell>
          <cell r="EL1228">
            <v>0</v>
          </cell>
          <cell r="EM1228">
            <v>0</v>
          </cell>
          <cell r="EN1228">
            <v>0</v>
          </cell>
        </row>
        <row r="1229">
          <cell r="A1229">
            <v>0</v>
          </cell>
          <cell r="B1229">
            <v>0</v>
          </cell>
          <cell r="C1229">
            <v>0</v>
          </cell>
          <cell r="D1229">
            <v>0</v>
          </cell>
          <cell r="E1229">
            <v>0</v>
          </cell>
          <cell r="F1229">
            <v>0</v>
          </cell>
          <cell r="G1229">
            <v>0</v>
          </cell>
          <cell r="I1229">
            <v>0</v>
          </cell>
          <cell r="J1229">
            <v>0</v>
          </cell>
          <cell r="K1229">
            <v>0</v>
          </cell>
          <cell r="L1229">
            <v>0</v>
          </cell>
          <cell r="M1229">
            <v>0</v>
          </cell>
          <cell r="N1229">
            <v>0</v>
          </cell>
          <cell r="O1229">
            <v>0</v>
          </cell>
          <cell r="P1229">
            <v>0</v>
          </cell>
          <cell r="Q1229">
            <v>0</v>
          </cell>
          <cell r="R1229">
            <v>0</v>
          </cell>
          <cell r="S1229">
            <v>0</v>
          </cell>
          <cell r="T1229">
            <v>0</v>
          </cell>
          <cell r="U1229">
            <v>0</v>
          </cell>
          <cell r="V1229">
            <v>0</v>
          </cell>
          <cell r="W1229">
            <v>0</v>
          </cell>
          <cell r="X1229">
            <v>0</v>
          </cell>
          <cell r="Y1229">
            <v>0</v>
          </cell>
          <cell r="Z1229">
            <v>0</v>
          </cell>
          <cell r="AA1229">
            <v>0</v>
          </cell>
          <cell r="AB1229">
            <v>0</v>
          </cell>
          <cell r="AC1229">
            <v>0</v>
          </cell>
          <cell r="AD1229">
            <v>0</v>
          </cell>
          <cell r="AE1229">
            <v>0</v>
          </cell>
          <cell r="AF1229">
            <v>0</v>
          </cell>
          <cell r="AG1229">
            <v>0</v>
          </cell>
          <cell r="AH1229">
            <v>0</v>
          </cell>
          <cell r="AI1229">
            <v>0</v>
          </cell>
          <cell r="AJ1229">
            <v>0</v>
          </cell>
          <cell r="AK1229">
            <v>0</v>
          </cell>
          <cell r="AL1229">
            <v>0</v>
          </cell>
          <cell r="AM1229">
            <v>0</v>
          </cell>
          <cell r="AN1229">
            <v>0</v>
          </cell>
          <cell r="AO1229">
            <v>0</v>
          </cell>
          <cell r="AP1229">
            <v>0</v>
          </cell>
          <cell r="AQ1229">
            <v>0</v>
          </cell>
          <cell r="AR1229">
            <v>0</v>
          </cell>
          <cell r="AS1229">
            <v>0</v>
          </cell>
          <cell r="AT1229">
            <v>0</v>
          </cell>
          <cell r="AU1229">
            <v>0</v>
          </cell>
          <cell r="AV1229">
            <v>0</v>
          </cell>
          <cell r="AW1229">
            <v>0</v>
          </cell>
          <cell r="AX1229">
            <v>0</v>
          </cell>
          <cell r="AY1229">
            <v>0</v>
          </cell>
          <cell r="AZ1229">
            <v>0</v>
          </cell>
          <cell r="BA1229">
            <v>0</v>
          </cell>
          <cell r="BB1229">
            <v>0</v>
          </cell>
          <cell r="BC1229">
            <v>0</v>
          </cell>
          <cell r="BD1229">
            <v>0</v>
          </cell>
          <cell r="BE1229">
            <v>0</v>
          </cell>
          <cell r="BF1229">
            <v>0</v>
          </cell>
          <cell r="BG1229">
            <v>0</v>
          </cell>
          <cell r="BH1229">
            <v>0</v>
          </cell>
          <cell r="BI1229">
            <v>0</v>
          </cell>
          <cell r="BJ1229">
            <v>0</v>
          </cell>
          <cell r="BK1229">
            <v>0</v>
          </cell>
          <cell r="BL1229">
            <v>0</v>
          </cell>
          <cell r="BM1229">
            <v>0</v>
          </cell>
          <cell r="BN1229">
            <v>0</v>
          </cell>
          <cell r="BO1229">
            <v>0</v>
          </cell>
          <cell r="BP1229">
            <v>0</v>
          </cell>
          <cell r="BQ1229">
            <v>0</v>
          </cell>
          <cell r="BR1229">
            <v>0</v>
          </cell>
          <cell r="BS1229">
            <v>0</v>
          </cell>
          <cell r="BT1229">
            <v>0</v>
          </cell>
          <cell r="BU1229">
            <v>0</v>
          </cell>
          <cell r="BV1229">
            <v>0</v>
          </cell>
          <cell r="BW1229">
            <v>0</v>
          </cell>
          <cell r="BX1229">
            <v>0</v>
          </cell>
          <cell r="BY1229">
            <v>0</v>
          </cell>
          <cell r="BZ1229">
            <v>0</v>
          </cell>
          <cell r="CA1229">
            <v>0</v>
          </cell>
          <cell r="CB1229">
            <v>0</v>
          </cell>
          <cell r="CC1229">
            <v>0</v>
          </cell>
          <cell r="CD1229">
            <v>0</v>
          </cell>
          <cell r="CE1229">
            <v>0</v>
          </cell>
          <cell r="CF1229">
            <v>0</v>
          </cell>
          <cell r="CG1229">
            <v>0</v>
          </cell>
          <cell r="CH1229">
            <v>0</v>
          </cell>
          <cell r="CI1229">
            <v>0</v>
          </cell>
          <cell r="CJ1229">
            <v>0</v>
          </cell>
          <cell r="CK1229">
            <v>0</v>
          </cell>
          <cell r="CL1229">
            <v>0</v>
          </cell>
          <cell r="CM1229">
            <v>0</v>
          </cell>
          <cell r="CN1229">
            <v>0</v>
          </cell>
          <cell r="CO1229">
            <v>0</v>
          </cell>
          <cell r="CP1229">
            <v>0</v>
          </cell>
          <cell r="CQ1229">
            <v>0</v>
          </cell>
          <cell r="CR1229">
            <v>0</v>
          </cell>
          <cell r="CS1229">
            <v>0</v>
          </cell>
          <cell r="CT1229">
            <v>0</v>
          </cell>
          <cell r="CU1229">
            <v>0</v>
          </cell>
          <cell r="CV1229">
            <v>0</v>
          </cell>
          <cell r="CW1229">
            <v>0</v>
          </cell>
          <cell r="CX1229">
            <v>0</v>
          </cell>
          <cell r="CY1229">
            <v>0</v>
          </cell>
          <cell r="CZ1229">
            <v>0</v>
          </cell>
          <cell r="DA1229">
            <v>0</v>
          </cell>
          <cell r="DB1229">
            <v>0</v>
          </cell>
          <cell r="DC1229">
            <v>0</v>
          </cell>
          <cell r="DD1229">
            <v>0</v>
          </cell>
          <cell r="DE1229">
            <v>0</v>
          </cell>
          <cell r="DF1229">
            <v>0</v>
          </cell>
          <cell r="DG1229">
            <v>0</v>
          </cell>
          <cell r="DH1229">
            <v>0</v>
          </cell>
          <cell r="DI1229">
            <v>0</v>
          </cell>
          <cell r="DJ1229">
            <v>0</v>
          </cell>
          <cell r="DK1229">
            <v>0</v>
          </cell>
          <cell r="DL1229">
            <v>0</v>
          </cell>
          <cell r="DM1229">
            <v>0</v>
          </cell>
          <cell r="DN1229">
            <v>0</v>
          </cell>
          <cell r="DO1229">
            <v>0</v>
          </cell>
          <cell r="DP1229">
            <v>0</v>
          </cell>
          <cell r="DQ1229">
            <v>0</v>
          </cell>
          <cell r="DR1229">
            <v>0</v>
          </cell>
          <cell r="DS1229">
            <v>0</v>
          </cell>
          <cell r="DT1229">
            <v>0</v>
          </cell>
          <cell r="DU1229">
            <v>0</v>
          </cell>
          <cell r="DV1229">
            <v>0</v>
          </cell>
          <cell r="DW1229">
            <v>0</v>
          </cell>
          <cell r="DX1229">
            <v>0</v>
          </cell>
          <cell r="DY1229">
            <v>0</v>
          </cell>
          <cell r="DZ1229">
            <v>0</v>
          </cell>
          <cell r="EA1229">
            <v>0</v>
          </cell>
          <cell r="EB1229">
            <v>0</v>
          </cell>
          <cell r="EC1229">
            <v>0</v>
          </cell>
          <cell r="ED1229">
            <v>0</v>
          </cell>
          <cell r="EE1229">
            <v>0</v>
          </cell>
          <cell r="EF1229">
            <v>0</v>
          </cell>
          <cell r="EG1229">
            <v>0</v>
          </cell>
          <cell r="EH1229">
            <v>0</v>
          </cell>
          <cell r="EI1229">
            <v>0</v>
          </cell>
          <cell r="EJ1229">
            <v>0</v>
          </cell>
          <cell r="EK1229">
            <v>0</v>
          </cell>
          <cell r="EL1229">
            <v>0</v>
          </cell>
          <cell r="EM1229">
            <v>0</v>
          </cell>
          <cell r="EN1229">
            <v>0</v>
          </cell>
        </row>
        <row r="1230">
          <cell r="A1230">
            <v>0</v>
          </cell>
          <cell r="B1230">
            <v>0</v>
          </cell>
          <cell r="C1230">
            <v>0</v>
          </cell>
          <cell r="D1230">
            <v>0</v>
          </cell>
          <cell r="E1230">
            <v>0</v>
          </cell>
          <cell r="F1230">
            <v>0</v>
          </cell>
          <cell r="G1230">
            <v>0</v>
          </cell>
          <cell r="I1230">
            <v>0</v>
          </cell>
          <cell r="J1230">
            <v>0</v>
          </cell>
          <cell r="K1230">
            <v>0</v>
          </cell>
          <cell r="L1230">
            <v>0</v>
          </cell>
          <cell r="M1230">
            <v>0</v>
          </cell>
          <cell r="N1230">
            <v>0</v>
          </cell>
          <cell r="O1230">
            <v>0</v>
          </cell>
          <cell r="P1230">
            <v>0</v>
          </cell>
          <cell r="Q1230">
            <v>0</v>
          </cell>
          <cell r="R1230">
            <v>0</v>
          </cell>
          <cell r="S1230">
            <v>0</v>
          </cell>
          <cell r="T1230">
            <v>0</v>
          </cell>
          <cell r="U1230">
            <v>0</v>
          </cell>
          <cell r="V1230">
            <v>0</v>
          </cell>
          <cell r="W1230">
            <v>0</v>
          </cell>
          <cell r="X1230">
            <v>0</v>
          </cell>
          <cell r="Y1230">
            <v>0</v>
          </cell>
          <cell r="Z1230">
            <v>0</v>
          </cell>
          <cell r="AA1230">
            <v>0</v>
          </cell>
          <cell r="AB1230">
            <v>0</v>
          </cell>
          <cell r="AC1230">
            <v>0</v>
          </cell>
          <cell r="AD1230">
            <v>0</v>
          </cell>
          <cell r="AE1230">
            <v>0</v>
          </cell>
          <cell r="AF1230">
            <v>0</v>
          </cell>
          <cell r="AG1230">
            <v>0</v>
          </cell>
          <cell r="AH1230">
            <v>0</v>
          </cell>
          <cell r="AI1230">
            <v>0</v>
          </cell>
          <cell r="AJ1230">
            <v>0</v>
          </cell>
          <cell r="AK1230">
            <v>0</v>
          </cell>
          <cell r="AL1230">
            <v>0</v>
          </cell>
          <cell r="AM1230">
            <v>0</v>
          </cell>
          <cell r="AN1230">
            <v>0</v>
          </cell>
          <cell r="AO1230">
            <v>0</v>
          </cell>
          <cell r="AP1230">
            <v>0</v>
          </cell>
          <cell r="AQ1230">
            <v>0</v>
          </cell>
          <cell r="AR1230">
            <v>0</v>
          </cell>
          <cell r="AS1230">
            <v>0</v>
          </cell>
          <cell r="AT1230">
            <v>0</v>
          </cell>
          <cell r="AU1230">
            <v>0</v>
          </cell>
          <cell r="AV1230">
            <v>0</v>
          </cell>
          <cell r="AW1230">
            <v>0</v>
          </cell>
          <cell r="AX1230">
            <v>0</v>
          </cell>
          <cell r="AY1230">
            <v>0</v>
          </cell>
          <cell r="AZ1230">
            <v>0</v>
          </cell>
          <cell r="BA1230">
            <v>0</v>
          </cell>
          <cell r="BB1230">
            <v>0</v>
          </cell>
          <cell r="BC1230">
            <v>0</v>
          </cell>
          <cell r="BD1230">
            <v>0</v>
          </cell>
          <cell r="BE1230">
            <v>0</v>
          </cell>
          <cell r="BF1230">
            <v>0</v>
          </cell>
          <cell r="BG1230">
            <v>0</v>
          </cell>
          <cell r="BH1230">
            <v>0</v>
          </cell>
          <cell r="BI1230">
            <v>0</v>
          </cell>
          <cell r="BJ1230">
            <v>0</v>
          </cell>
          <cell r="BK1230">
            <v>0</v>
          </cell>
          <cell r="BL1230">
            <v>0</v>
          </cell>
          <cell r="BM1230">
            <v>0</v>
          </cell>
          <cell r="BN1230">
            <v>0</v>
          </cell>
          <cell r="BO1230">
            <v>0</v>
          </cell>
          <cell r="BP1230">
            <v>0</v>
          </cell>
          <cell r="BQ1230">
            <v>0</v>
          </cell>
          <cell r="BR1230">
            <v>0</v>
          </cell>
          <cell r="BS1230">
            <v>0</v>
          </cell>
          <cell r="BT1230">
            <v>0</v>
          </cell>
          <cell r="BU1230">
            <v>0</v>
          </cell>
          <cell r="BV1230">
            <v>0</v>
          </cell>
          <cell r="BW1230">
            <v>0</v>
          </cell>
          <cell r="BX1230">
            <v>0</v>
          </cell>
          <cell r="BY1230">
            <v>0</v>
          </cell>
          <cell r="BZ1230">
            <v>0</v>
          </cell>
          <cell r="CA1230">
            <v>0</v>
          </cell>
          <cell r="CB1230">
            <v>0</v>
          </cell>
          <cell r="CC1230">
            <v>0</v>
          </cell>
          <cell r="CD1230">
            <v>0</v>
          </cell>
          <cell r="CE1230">
            <v>0</v>
          </cell>
          <cell r="CF1230">
            <v>0</v>
          </cell>
          <cell r="CG1230">
            <v>0</v>
          </cell>
          <cell r="CH1230">
            <v>0</v>
          </cell>
          <cell r="CI1230">
            <v>0</v>
          </cell>
          <cell r="CJ1230">
            <v>0</v>
          </cell>
          <cell r="CK1230">
            <v>0</v>
          </cell>
          <cell r="CL1230">
            <v>0</v>
          </cell>
          <cell r="CM1230">
            <v>0</v>
          </cell>
          <cell r="CN1230">
            <v>0</v>
          </cell>
          <cell r="CO1230">
            <v>0</v>
          </cell>
          <cell r="CP1230">
            <v>0</v>
          </cell>
          <cell r="CQ1230">
            <v>0</v>
          </cell>
          <cell r="CR1230">
            <v>0</v>
          </cell>
          <cell r="CS1230">
            <v>0</v>
          </cell>
          <cell r="CT1230">
            <v>0</v>
          </cell>
          <cell r="CU1230">
            <v>0</v>
          </cell>
          <cell r="CV1230">
            <v>0</v>
          </cell>
          <cell r="CW1230">
            <v>0</v>
          </cell>
          <cell r="CX1230">
            <v>0</v>
          </cell>
          <cell r="CY1230">
            <v>0</v>
          </cell>
          <cell r="CZ1230">
            <v>0</v>
          </cell>
          <cell r="DA1230">
            <v>0</v>
          </cell>
          <cell r="DB1230">
            <v>0</v>
          </cell>
          <cell r="DC1230">
            <v>0</v>
          </cell>
          <cell r="DD1230">
            <v>0</v>
          </cell>
          <cell r="DE1230">
            <v>0</v>
          </cell>
          <cell r="DF1230">
            <v>0</v>
          </cell>
          <cell r="DG1230">
            <v>0</v>
          </cell>
          <cell r="DH1230">
            <v>0</v>
          </cell>
          <cell r="DI1230">
            <v>0</v>
          </cell>
          <cell r="DJ1230">
            <v>0</v>
          </cell>
          <cell r="DK1230">
            <v>0</v>
          </cell>
          <cell r="DL1230">
            <v>0</v>
          </cell>
          <cell r="DM1230">
            <v>0</v>
          </cell>
          <cell r="DN1230">
            <v>0</v>
          </cell>
          <cell r="DO1230">
            <v>0</v>
          </cell>
          <cell r="DP1230">
            <v>0</v>
          </cell>
          <cell r="DQ1230">
            <v>0</v>
          </cell>
          <cell r="DR1230">
            <v>0</v>
          </cell>
          <cell r="DS1230">
            <v>0</v>
          </cell>
          <cell r="DT1230">
            <v>0</v>
          </cell>
          <cell r="DU1230">
            <v>0</v>
          </cell>
          <cell r="DV1230">
            <v>0</v>
          </cell>
          <cell r="DW1230">
            <v>0</v>
          </cell>
          <cell r="DX1230">
            <v>0</v>
          </cell>
          <cell r="DY1230">
            <v>0</v>
          </cell>
          <cell r="DZ1230">
            <v>0</v>
          </cell>
          <cell r="EA1230">
            <v>0</v>
          </cell>
          <cell r="EB1230">
            <v>0</v>
          </cell>
          <cell r="EC1230">
            <v>0</v>
          </cell>
          <cell r="ED1230">
            <v>0</v>
          </cell>
          <cell r="EE1230">
            <v>0</v>
          </cell>
          <cell r="EF1230">
            <v>0</v>
          </cell>
          <cell r="EG1230">
            <v>0</v>
          </cell>
          <cell r="EH1230">
            <v>0</v>
          </cell>
          <cell r="EI1230">
            <v>0</v>
          </cell>
          <cell r="EJ1230">
            <v>0</v>
          </cell>
          <cell r="EK1230">
            <v>0</v>
          </cell>
          <cell r="EL1230">
            <v>0</v>
          </cell>
          <cell r="EM1230">
            <v>0</v>
          </cell>
          <cell r="EN1230">
            <v>0</v>
          </cell>
        </row>
        <row r="1231">
          <cell r="A1231">
            <v>0</v>
          </cell>
          <cell r="B1231">
            <v>0</v>
          </cell>
          <cell r="C1231">
            <v>0</v>
          </cell>
          <cell r="D1231">
            <v>0</v>
          </cell>
          <cell r="E1231">
            <v>0</v>
          </cell>
          <cell r="F1231">
            <v>0</v>
          </cell>
          <cell r="G1231">
            <v>0</v>
          </cell>
          <cell r="I1231">
            <v>0</v>
          </cell>
          <cell r="J1231">
            <v>0</v>
          </cell>
          <cell r="K1231">
            <v>0</v>
          </cell>
          <cell r="L1231">
            <v>0</v>
          </cell>
          <cell r="M1231">
            <v>0</v>
          </cell>
          <cell r="N1231">
            <v>0</v>
          </cell>
          <cell r="O1231">
            <v>0</v>
          </cell>
          <cell r="P1231">
            <v>0</v>
          </cell>
          <cell r="Q1231">
            <v>0</v>
          </cell>
          <cell r="R1231">
            <v>0</v>
          </cell>
          <cell r="S1231">
            <v>0</v>
          </cell>
          <cell r="T1231">
            <v>0</v>
          </cell>
          <cell r="U1231">
            <v>0</v>
          </cell>
          <cell r="V1231">
            <v>0</v>
          </cell>
          <cell r="W1231">
            <v>0</v>
          </cell>
          <cell r="X1231">
            <v>0</v>
          </cell>
          <cell r="Y1231">
            <v>0</v>
          </cell>
          <cell r="Z1231">
            <v>0</v>
          </cell>
          <cell r="AA1231">
            <v>0</v>
          </cell>
          <cell r="AB1231">
            <v>0</v>
          </cell>
          <cell r="AC1231">
            <v>0</v>
          </cell>
          <cell r="AD1231">
            <v>0</v>
          </cell>
          <cell r="AE1231">
            <v>0</v>
          </cell>
          <cell r="AF1231">
            <v>0</v>
          </cell>
          <cell r="AG1231">
            <v>0</v>
          </cell>
          <cell r="AH1231">
            <v>0</v>
          </cell>
          <cell r="AI1231">
            <v>0</v>
          </cell>
          <cell r="AJ1231">
            <v>0</v>
          </cell>
          <cell r="AK1231">
            <v>0</v>
          </cell>
          <cell r="AL1231">
            <v>0</v>
          </cell>
          <cell r="AM1231">
            <v>0</v>
          </cell>
          <cell r="AN1231">
            <v>0</v>
          </cell>
          <cell r="AO1231">
            <v>0</v>
          </cell>
          <cell r="AP1231">
            <v>0</v>
          </cell>
          <cell r="AQ1231">
            <v>0</v>
          </cell>
          <cell r="AR1231">
            <v>0</v>
          </cell>
          <cell r="AS1231">
            <v>0</v>
          </cell>
          <cell r="AT1231">
            <v>0</v>
          </cell>
          <cell r="AU1231">
            <v>0</v>
          </cell>
          <cell r="AV1231">
            <v>0</v>
          </cell>
          <cell r="AW1231">
            <v>0</v>
          </cell>
          <cell r="AX1231">
            <v>0</v>
          </cell>
          <cell r="AY1231">
            <v>0</v>
          </cell>
          <cell r="AZ1231">
            <v>0</v>
          </cell>
          <cell r="BA1231">
            <v>0</v>
          </cell>
          <cell r="BB1231">
            <v>0</v>
          </cell>
          <cell r="BC1231">
            <v>0</v>
          </cell>
          <cell r="BD1231">
            <v>0</v>
          </cell>
          <cell r="BE1231">
            <v>0</v>
          </cell>
          <cell r="BF1231">
            <v>0</v>
          </cell>
          <cell r="BG1231">
            <v>0</v>
          </cell>
          <cell r="BH1231">
            <v>0</v>
          </cell>
          <cell r="BI1231">
            <v>0</v>
          </cell>
          <cell r="BJ1231">
            <v>0</v>
          </cell>
          <cell r="BK1231">
            <v>0</v>
          </cell>
          <cell r="BL1231">
            <v>0</v>
          </cell>
          <cell r="BM1231">
            <v>0</v>
          </cell>
          <cell r="BN1231">
            <v>0</v>
          </cell>
          <cell r="BO1231">
            <v>0</v>
          </cell>
          <cell r="BP1231">
            <v>0</v>
          </cell>
          <cell r="BQ1231">
            <v>0</v>
          </cell>
          <cell r="BR1231">
            <v>0</v>
          </cell>
          <cell r="BS1231">
            <v>0</v>
          </cell>
          <cell r="BT1231">
            <v>0</v>
          </cell>
          <cell r="BU1231">
            <v>0</v>
          </cell>
          <cell r="BV1231">
            <v>0</v>
          </cell>
          <cell r="BW1231">
            <v>0</v>
          </cell>
          <cell r="BX1231">
            <v>0</v>
          </cell>
          <cell r="BY1231">
            <v>0</v>
          </cell>
          <cell r="BZ1231">
            <v>0</v>
          </cell>
          <cell r="CA1231">
            <v>0</v>
          </cell>
          <cell r="CB1231">
            <v>0</v>
          </cell>
          <cell r="CC1231">
            <v>0</v>
          </cell>
          <cell r="CD1231">
            <v>0</v>
          </cell>
          <cell r="CE1231">
            <v>0</v>
          </cell>
          <cell r="CF1231">
            <v>0</v>
          </cell>
          <cell r="CG1231">
            <v>0</v>
          </cell>
          <cell r="CH1231">
            <v>0</v>
          </cell>
          <cell r="CI1231">
            <v>0</v>
          </cell>
          <cell r="CJ1231">
            <v>0</v>
          </cell>
          <cell r="CK1231">
            <v>0</v>
          </cell>
          <cell r="CL1231">
            <v>0</v>
          </cell>
          <cell r="CM1231">
            <v>0</v>
          </cell>
          <cell r="CN1231">
            <v>0</v>
          </cell>
          <cell r="CO1231">
            <v>0</v>
          </cell>
          <cell r="CP1231">
            <v>0</v>
          </cell>
          <cell r="CQ1231">
            <v>0</v>
          </cell>
          <cell r="CR1231">
            <v>0</v>
          </cell>
          <cell r="CS1231">
            <v>0</v>
          </cell>
          <cell r="CT1231">
            <v>0</v>
          </cell>
          <cell r="CU1231">
            <v>0</v>
          </cell>
          <cell r="CV1231">
            <v>0</v>
          </cell>
          <cell r="CW1231">
            <v>0</v>
          </cell>
          <cell r="CX1231">
            <v>0</v>
          </cell>
          <cell r="CY1231">
            <v>0</v>
          </cell>
          <cell r="CZ1231">
            <v>0</v>
          </cell>
          <cell r="DA1231">
            <v>0</v>
          </cell>
          <cell r="DB1231">
            <v>0</v>
          </cell>
          <cell r="DC1231">
            <v>0</v>
          </cell>
          <cell r="DD1231">
            <v>0</v>
          </cell>
          <cell r="DE1231">
            <v>0</v>
          </cell>
          <cell r="DF1231">
            <v>0</v>
          </cell>
          <cell r="DG1231">
            <v>0</v>
          </cell>
          <cell r="DH1231">
            <v>0</v>
          </cell>
          <cell r="DI1231">
            <v>0</v>
          </cell>
          <cell r="DJ1231">
            <v>0</v>
          </cell>
          <cell r="DK1231">
            <v>0</v>
          </cell>
          <cell r="DL1231">
            <v>0</v>
          </cell>
          <cell r="DM1231">
            <v>0</v>
          </cell>
          <cell r="DN1231">
            <v>0</v>
          </cell>
          <cell r="DO1231">
            <v>0</v>
          </cell>
          <cell r="DP1231">
            <v>0</v>
          </cell>
          <cell r="DQ1231">
            <v>0</v>
          </cell>
          <cell r="DR1231">
            <v>0</v>
          </cell>
          <cell r="DS1231">
            <v>0</v>
          </cell>
          <cell r="DT1231">
            <v>0</v>
          </cell>
          <cell r="DU1231">
            <v>0</v>
          </cell>
          <cell r="DV1231">
            <v>0</v>
          </cell>
          <cell r="DW1231">
            <v>0</v>
          </cell>
          <cell r="DX1231">
            <v>0</v>
          </cell>
          <cell r="DY1231">
            <v>0</v>
          </cell>
          <cell r="DZ1231">
            <v>0</v>
          </cell>
          <cell r="EA1231">
            <v>0</v>
          </cell>
          <cell r="EB1231">
            <v>0</v>
          </cell>
          <cell r="EC1231">
            <v>0</v>
          </cell>
          <cell r="ED1231">
            <v>0</v>
          </cell>
          <cell r="EE1231">
            <v>0</v>
          </cell>
          <cell r="EF1231">
            <v>0</v>
          </cell>
          <cell r="EG1231">
            <v>0</v>
          </cell>
          <cell r="EH1231">
            <v>0</v>
          </cell>
          <cell r="EI1231">
            <v>0</v>
          </cell>
          <cell r="EJ1231">
            <v>0</v>
          </cell>
          <cell r="EK1231">
            <v>0</v>
          </cell>
          <cell r="EL1231">
            <v>0</v>
          </cell>
          <cell r="EM1231">
            <v>0</v>
          </cell>
          <cell r="EN1231">
            <v>0</v>
          </cell>
        </row>
        <row r="1232">
          <cell r="A1232">
            <v>0</v>
          </cell>
          <cell r="B1232">
            <v>0</v>
          </cell>
          <cell r="C1232">
            <v>0</v>
          </cell>
          <cell r="D1232">
            <v>0</v>
          </cell>
          <cell r="E1232">
            <v>0</v>
          </cell>
          <cell r="F1232">
            <v>0</v>
          </cell>
          <cell r="G1232">
            <v>0</v>
          </cell>
          <cell r="I1232">
            <v>0</v>
          </cell>
          <cell r="J1232">
            <v>0</v>
          </cell>
          <cell r="K1232">
            <v>0</v>
          </cell>
          <cell r="L1232">
            <v>0</v>
          </cell>
          <cell r="M1232">
            <v>0</v>
          </cell>
          <cell r="N1232">
            <v>0</v>
          </cell>
          <cell r="O1232">
            <v>0</v>
          </cell>
          <cell r="P1232">
            <v>0</v>
          </cell>
          <cell r="Q1232">
            <v>0</v>
          </cell>
          <cell r="R1232">
            <v>0</v>
          </cell>
          <cell r="S1232">
            <v>0</v>
          </cell>
          <cell r="T1232">
            <v>0</v>
          </cell>
          <cell r="U1232">
            <v>0</v>
          </cell>
          <cell r="V1232">
            <v>0</v>
          </cell>
          <cell r="W1232">
            <v>0</v>
          </cell>
          <cell r="X1232">
            <v>0</v>
          </cell>
          <cell r="Y1232">
            <v>0</v>
          </cell>
          <cell r="Z1232">
            <v>0</v>
          </cell>
          <cell r="AA1232">
            <v>0</v>
          </cell>
          <cell r="AB1232">
            <v>0</v>
          </cell>
          <cell r="AC1232">
            <v>0</v>
          </cell>
          <cell r="AD1232">
            <v>0</v>
          </cell>
          <cell r="AE1232">
            <v>0</v>
          </cell>
          <cell r="AF1232">
            <v>0</v>
          </cell>
          <cell r="AG1232">
            <v>0</v>
          </cell>
          <cell r="AH1232">
            <v>0</v>
          </cell>
          <cell r="AI1232">
            <v>0</v>
          </cell>
          <cell r="AJ1232">
            <v>0</v>
          </cell>
          <cell r="AK1232">
            <v>0</v>
          </cell>
          <cell r="AL1232">
            <v>0</v>
          </cell>
          <cell r="AM1232">
            <v>0</v>
          </cell>
          <cell r="AN1232">
            <v>0</v>
          </cell>
          <cell r="AO1232">
            <v>0</v>
          </cell>
          <cell r="AP1232">
            <v>0</v>
          </cell>
          <cell r="AQ1232">
            <v>0</v>
          </cell>
          <cell r="AR1232">
            <v>0</v>
          </cell>
          <cell r="AS1232">
            <v>0</v>
          </cell>
          <cell r="AT1232">
            <v>0</v>
          </cell>
          <cell r="AU1232">
            <v>0</v>
          </cell>
          <cell r="AV1232">
            <v>0</v>
          </cell>
          <cell r="AW1232">
            <v>0</v>
          </cell>
          <cell r="AX1232">
            <v>0</v>
          </cell>
          <cell r="AY1232">
            <v>0</v>
          </cell>
          <cell r="AZ1232">
            <v>0</v>
          </cell>
          <cell r="BA1232">
            <v>0</v>
          </cell>
          <cell r="BB1232">
            <v>0</v>
          </cell>
          <cell r="BC1232">
            <v>0</v>
          </cell>
          <cell r="BD1232">
            <v>0</v>
          </cell>
          <cell r="BE1232">
            <v>0</v>
          </cell>
          <cell r="BF1232">
            <v>0</v>
          </cell>
          <cell r="BG1232">
            <v>0</v>
          </cell>
          <cell r="BH1232">
            <v>0</v>
          </cell>
          <cell r="BI1232">
            <v>0</v>
          </cell>
          <cell r="BJ1232">
            <v>0</v>
          </cell>
          <cell r="BK1232">
            <v>0</v>
          </cell>
          <cell r="BL1232">
            <v>0</v>
          </cell>
          <cell r="BM1232">
            <v>0</v>
          </cell>
          <cell r="BN1232">
            <v>0</v>
          </cell>
          <cell r="BO1232">
            <v>0</v>
          </cell>
          <cell r="BP1232">
            <v>0</v>
          </cell>
          <cell r="BQ1232">
            <v>0</v>
          </cell>
          <cell r="BR1232">
            <v>0</v>
          </cell>
          <cell r="BS1232">
            <v>0</v>
          </cell>
          <cell r="BT1232">
            <v>0</v>
          </cell>
          <cell r="BU1232">
            <v>0</v>
          </cell>
          <cell r="BV1232">
            <v>0</v>
          </cell>
          <cell r="BW1232">
            <v>0</v>
          </cell>
          <cell r="BX1232">
            <v>0</v>
          </cell>
          <cell r="BY1232">
            <v>0</v>
          </cell>
          <cell r="BZ1232">
            <v>0</v>
          </cell>
          <cell r="CA1232">
            <v>0</v>
          </cell>
          <cell r="CB1232">
            <v>0</v>
          </cell>
          <cell r="CC1232">
            <v>0</v>
          </cell>
          <cell r="CD1232">
            <v>0</v>
          </cell>
          <cell r="CE1232">
            <v>0</v>
          </cell>
          <cell r="CF1232">
            <v>0</v>
          </cell>
          <cell r="CG1232">
            <v>0</v>
          </cell>
          <cell r="CH1232">
            <v>0</v>
          </cell>
          <cell r="CI1232">
            <v>0</v>
          </cell>
          <cell r="CJ1232">
            <v>0</v>
          </cell>
          <cell r="CK1232">
            <v>0</v>
          </cell>
          <cell r="CL1232">
            <v>0</v>
          </cell>
          <cell r="CM1232">
            <v>0</v>
          </cell>
          <cell r="CN1232">
            <v>0</v>
          </cell>
          <cell r="CO1232">
            <v>0</v>
          </cell>
          <cell r="CP1232">
            <v>0</v>
          </cell>
          <cell r="CQ1232">
            <v>0</v>
          </cell>
          <cell r="CR1232">
            <v>0</v>
          </cell>
          <cell r="CS1232">
            <v>0</v>
          </cell>
          <cell r="CT1232">
            <v>0</v>
          </cell>
          <cell r="CU1232">
            <v>0</v>
          </cell>
          <cell r="CV1232">
            <v>0</v>
          </cell>
          <cell r="CW1232">
            <v>0</v>
          </cell>
          <cell r="CX1232">
            <v>0</v>
          </cell>
          <cell r="CY1232">
            <v>0</v>
          </cell>
          <cell r="CZ1232">
            <v>0</v>
          </cell>
          <cell r="DA1232">
            <v>0</v>
          </cell>
          <cell r="DB1232">
            <v>0</v>
          </cell>
          <cell r="DC1232">
            <v>0</v>
          </cell>
          <cell r="DD1232">
            <v>0</v>
          </cell>
          <cell r="DE1232">
            <v>0</v>
          </cell>
          <cell r="DF1232">
            <v>0</v>
          </cell>
          <cell r="DG1232">
            <v>0</v>
          </cell>
          <cell r="DH1232">
            <v>0</v>
          </cell>
          <cell r="DI1232">
            <v>0</v>
          </cell>
          <cell r="DJ1232">
            <v>0</v>
          </cell>
          <cell r="DK1232">
            <v>0</v>
          </cell>
          <cell r="DL1232">
            <v>0</v>
          </cell>
          <cell r="DM1232">
            <v>0</v>
          </cell>
          <cell r="DN1232">
            <v>0</v>
          </cell>
          <cell r="DO1232">
            <v>0</v>
          </cell>
          <cell r="DP1232">
            <v>0</v>
          </cell>
          <cell r="DQ1232">
            <v>0</v>
          </cell>
          <cell r="DR1232">
            <v>0</v>
          </cell>
          <cell r="DS1232">
            <v>0</v>
          </cell>
          <cell r="DT1232">
            <v>0</v>
          </cell>
          <cell r="DU1232">
            <v>0</v>
          </cell>
          <cell r="DV1232">
            <v>0</v>
          </cell>
          <cell r="DW1232">
            <v>0</v>
          </cell>
          <cell r="DX1232">
            <v>0</v>
          </cell>
          <cell r="DY1232">
            <v>0</v>
          </cell>
          <cell r="DZ1232">
            <v>0</v>
          </cell>
          <cell r="EA1232">
            <v>0</v>
          </cell>
          <cell r="EB1232">
            <v>0</v>
          </cell>
          <cell r="EC1232">
            <v>0</v>
          </cell>
          <cell r="ED1232">
            <v>0</v>
          </cell>
          <cell r="EE1232">
            <v>0</v>
          </cell>
          <cell r="EF1232">
            <v>0</v>
          </cell>
          <cell r="EG1232">
            <v>0</v>
          </cell>
          <cell r="EH1232">
            <v>0</v>
          </cell>
          <cell r="EI1232">
            <v>0</v>
          </cell>
          <cell r="EJ1232">
            <v>0</v>
          </cell>
          <cell r="EK1232">
            <v>0</v>
          </cell>
          <cell r="EL1232">
            <v>0</v>
          </cell>
          <cell r="EM1232">
            <v>0</v>
          </cell>
          <cell r="EN1232">
            <v>0</v>
          </cell>
        </row>
        <row r="1233">
          <cell r="A1233">
            <v>0</v>
          </cell>
          <cell r="B1233">
            <v>0</v>
          </cell>
          <cell r="C1233">
            <v>0</v>
          </cell>
          <cell r="D1233">
            <v>0</v>
          </cell>
          <cell r="E1233">
            <v>0</v>
          </cell>
          <cell r="F1233">
            <v>0</v>
          </cell>
          <cell r="G1233">
            <v>0</v>
          </cell>
          <cell r="I1233">
            <v>0</v>
          </cell>
          <cell r="J1233">
            <v>0</v>
          </cell>
          <cell r="K1233">
            <v>0</v>
          </cell>
          <cell r="L1233">
            <v>0</v>
          </cell>
          <cell r="M1233">
            <v>0</v>
          </cell>
          <cell r="N1233">
            <v>0</v>
          </cell>
          <cell r="O1233">
            <v>0</v>
          </cell>
          <cell r="P1233">
            <v>0</v>
          </cell>
          <cell r="Q1233">
            <v>0</v>
          </cell>
          <cell r="R1233">
            <v>0</v>
          </cell>
          <cell r="S1233">
            <v>0</v>
          </cell>
          <cell r="T1233">
            <v>0</v>
          </cell>
          <cell r="U1233">
            <v>0</v>
          </cell>
          <cell r="V1233">
            <v>0</v>
          </cell>
          <cell r="W1233">
            <v>0</v>
          </cell>
          <cell r="X1233">
            <v>0</v>
          </cell>
          <cell r="Y1233">
            <v>0</v>
          </cell>
          <cell r="Z1233">
            <v>0</v>
          </cell>
          <cell r="AA1233">
            <v>0</v>
          </cell>
          <cell r="AB1233">
            <v>0</v>
          </cell>
          <cell r="AC1233">
            <v>0</v>
          </cell>
          <cell r="AD1233">
            <v>0</v>
          </cell>
          <cell r="AE1233">
            <v>0</v>
          </cell>
          <cell r="AF1233">
            <v>0</v>
          </cell>
          <cell r="AG1233">
            <v>0</v>
          </cell>
          <cell r="AH1233">
            <v>0</v>
          </cell>
          <cell r="AI1233">
            <v>0</v>
          </cell>
          <cell r="AJ1233">
            <v>0</v>
          </cell>
          <cell r="AK1233">
            <v>0</v>
          </cell>
          <cell r="AL1233">
            <v>0</v>
          </cell>
          <cell r="AM1233">
            <v>0</v>
          </cell>
          <cell r="AN1233">
            <v>0</v>
          </cell>
          <cell r="AO1233">
            <v>0</v>
          </cell>
          <cell r="AP1233">
            <v>0</v>
          </cell>
          <cell r="AQ1233">
            <v>0</v>
          </cell>
          <cell r="AR1233">
            <v>0</v>
          </cell>
          <cell r="AS1233">
            <v>0</v>
          </cell>
          <cell r="AT1233">
            <v>0</v>
          </cell>
          <cell r="AU1233">
            <v>0</v>
          </cell>
          <cell r="AV1233">
            <v>0</v>
          </cell>
          <cell r="AW1233">
            <v>0</v>
          </cell>
          <cell r="AX1233">
            <v>0</v>
          </cell>
          <cell r="AY1233">
            <v>0</v>
          </cell>
          <cell r="AZ1233">
            <v>0</v>
          </cell>
          <cell r="BA1233">
            <v>0</v>
          </cell>
          <cell r="BB1233">
            <v>0</v>
          </cell>
          <cell r="BC1233">
            <v>0</v>
          </cell>
          <cell r="BD1233">
            <v>0</v>
          </cell>
          <cell r="BE1233">
            <v>0</v>
          </cell>
          <cell r="BF1233">
            <v>0</v>
          </cell>
          <cell r="BG1233">
            <v>0</v>
          </cell>
          <cell r="BH1233">
            <v>0</v>
          </cell>
          <cell r="BI1233">
            <v>0</v>
          </cell>
          <cell r="BJ1233">
            <v>0</v>
          </cell>
          <cell r="BK1233">
            <v>0</v>
          </cell>
          <cell r="BL1233">
            <v>0</v>
          </cell>
          <cell r="BM1233">
            <v>0</v>
          </cell>
          <cell r="BN1233">
            <v>0</v>
          </cell>
          <cell r="BO1233">
            <v>0</v>
          </cell>
          <cell r="BP1233">
            <v>0</v>
          </cell>
          <cell r="BQ1233">
            <v>0</v>
          </cell>
          <cell r="BR1233">
            <v>0</v>
          </cell>
          <cell r="BS1233">
            <v>0</v>
          </cell>
          <cell r="BT1233">
            <v>0</v>
          </cell>
          <cell r="BU1233">
            <v>0</v>
          </cell>
          <cell r="BV1233">
            <v>0</v>
          </cell>
          <cell r="BW1233">
            <v>0</v>
          </cell>
          <cell r="BX1233">
            <v>0</v>
          </cell>
          <cell r="BY1233">
            <v>0</v>
          </cell>
          <cell r="BZ1233">
            <v>0</v>
          </cell>
          <cell r="CA1233">
            <v>0</v>
          </cell>
          <cell r="CB1233">
            <v>0</v>
          </cell>
          <cell r="CC1233">
            <v>0</v>
          </cell>
          <cell r="CD1233">
            <v>0</v>
          </cell>
          <cell r="CE1233">
            <v>0</v>
          </cell>
          <cell r="CF1233">
            <v>0</v>
          </cell>
          <cell r="CG1233">
            <v>0</v>
          </cell>
          <cell r="CH1233">
            <v>0</v>
          </cell>
          <cell r="CI1233">
            <v>0</v>
          </cell>
          <cell r="CJ1233">
            <v>0</v>
          </cell>
          <cell r="CK1233">
            <v>0</v>
          </cell>
          <cell r="CL1233">
            <v>0</v>
          </cell>
          <cell r="CM1233">
            <v>0</v>
          </cell>
          <cell r="CN1233">
            <v>0</v>
          </cell>
          <cell r="CO1233">
            <v>0</v>
          </cell>
          <cell r="CP1233">
            <v>0</v>
          </cell>
          <cell r="CQ1233">
            <v>0</v>
          </cell>
          <cell r="CR1233">
            <v>0</v>
          </cell>
          <cell r="CS1233">
            <v>0</v>
          </cell>
          <cell r="CT1233">
            <v>0</v>
          </cell>
          <cell r="CU1233">
            <v>0</v>
          </cell>
          <cell r="CV1233">
            <v>0</v>
          </cell>
          <cell r="CW1233">
            <v>0</v>
          </cell>
          <cell r="CX1233">
            <v>0</v>
          </cell>
          <cell r="CY1233">
            <v>0</v>
          </cell>
          <cell r="CZ1233">
            <v>0</v>
          </cell>
          <cell r="DA1233">
            <v>0</v>
          </cell>
          <cell r="DB1233">
            <v>0</v>
          </cell>
          <cell r="DC1233">
            <v>0</v>
          </cell>
          <cell r="DD1233">
            <v>0</v>
          </cell>
          <cell r="DE1233">
            <v>0</v>
          </cell>
          <cell r="DF1233">
            <v>0</v>
          </cell>
          <cell r="DG1233">
            <v>0</v>
          </cell>
          <cell r="DH1233">
            <v>0</v>
          </cell>
          <cell r="DI1233">
            <v>0</v>
          </cell>
          <cell r="DJ1233">
            <v>0</v>
          </cell>
          <cell r="DK1233">
            <v>0</v>
          </cell>
          <cell r="DL1233">
            <v>0</v>
          </cell>
          <cell r="DM1233">
            <v>0</v>
          </cell>
          <cell r="DN1233">
            <v>0</v>
          </cell>
          <cell r="DO1233">
            <v>0</v>
          </cell>
          <cell r="DP1233">
            <v>0</v>
          </cell>
          <cell r="DQ1233">
            <v>0</v>
          </cell>
          <cell r="DR1233">
            <v>0</v>
          </cell>
          <cell r="DS1233">
            <v>0</v>
          </cell>
          <cell r="DT1233">
            <v>0</v>
          </cell>
          <cell r="DU1233">
            <v>0</v>
          </cell>
          <cell r="DV1233">
            <v>0</v>
          </cell>
          <cell r="DW1233">
            <v>0</v>
          </cell>
          <cell r="DX1233">
            <v>0</v>
          </cell>
          <cell r="DY1233">
            <v>0</v>
          </cell>
          <cell r="DZ1233">
            <v>0</v>
          </cell>
          <cell r="EA1233">
            <v>0</v>
          </cell>
          <cell r="EB1233">
            <v>0</v>
          </cell>
          <cell r="EC1233">
            <v>0</v>
          </cell>
          <cell r="ED1233">
            <v>0</v>
          </cell>
          <cell r="EE1233">
            <v>0</v>
          </cell>
          <cell r="EF1233">
            <v>0</v>
          </cell>
          <cell r="EG1233">
            <v>0</v>
          </cell>
          <cell r="EH1233">
            <v>0</v>
          </cell>
          <cell r="EI1233">
            <v>0</v>
          </cell>
          <cell r="EJ1233">
            <v>0</v>
          </cell>
          <cell r="EK1233">
            <v>0</v>
          </cell>
          <cell r="EL1233">
            <v>0</v>
          </cell>
          <cell r="EM1233">
            <v>0</v>
          </cell>
          <cell r="EN1233">
            <v>0</v>
          </cell>
        </row>
        <row r="1234">
          <cell r="A1234">
            <v>0</v>
          </cell>
          <cell r="B1234">
            <v>0</v>
          </cell>
          <cell r="C1234">
            <v>0</v>
          </cell>
          <cell r="D1234">
            <v>0</v>
          </cell>
          <cell r="E1234">
            <v>0</v>
          </cell>
          <cell r="F1234">
            <v>0</v>
          </cell>
          <cell r="G1234">
            <v>0</v>
          </cell>
          <cell r="I1234">
            <v>0</v>
          </cell>
          <cell r="J1234">
            <v>0</v>
          </cell>
          <cell r="K1234">
            <v>0</v>
          </cell>
          <cell r="L1234">
            <v>0</v>
          </cell>
          <cell r="M1234">
            <v>0</v>
          </cell>
          <cell r="N1234">
            <v>0</v>
          </cell>
          <cell r="O1234">
            <v>0</v>
          </cell>
          <cell r="P1234">
            <v>0</v>
          </cell>
          <cell r="Q1234">
            <v>0</v>
          </cell>
          <cell r="R1234">
            <v>0</v>
          </cell>
          <cell r="S1234">
            <v>0</v>
          </cell>
          <cell r="T1234">
            <v>0</v>
          </cell>
          <cell r="U1234">
            <v>0</v>
          </cell>
          <cell r="V1234">
            <v>0</v>
          </cell>
          <cell r="W1234">
            <v>0</v>
          </cell>
          <cell r="X1234">
            <v>0</v>
          </cell>
          <cell r="Y1234">
            <v>0</v>
          </cell>
          <cell r="Z1234">
            <v>0</v>
          </cell>
          <cell r="AA1234">
            <v>0</v>
          </cell>
          <cell r="AB1234">
            <v>0</v>
          </cell>
          <cell r="AC1234">
            <v>0</v>
          </cell>
          <cell r="AD1234">
            <v>0</v>
          </cell>
          <cell r="AE1234">
            <v>0</v>
          </cell>
          <cell r="AF1234">
            <v>0</v>
          </cell>
          <cell r="AG1234">
            <v>0</v>
          </cell>
          <cell r="AH1234">
            <v>0</v>
          </cell>
          <cell r="AI1234">
            <v>0</v>
          </cell>
          <cell r="AJ1234">
            <v>0</v>
          </cell>
          <cell r="AK1234">
            <v>0</v>
          </cell>
          <cell r="AL1234">
            <v>0</v>
          </cell>
          <cell r="AM1234">
            <v>0</v>
          </cell>
          <cell r="AN1234">
            <v>0</v>
          </cell>
          <cell r="AO1234">
            <v>0</v>
          </cell>
          <cell r="AP1234">
            <v>0</v>
          </cell>
          <cell r="AQ1234">
            <v>0</v>
          </cell>
          <cell r="AR1234">
            <v>0</v>
          </cell>
          <cell r="AS1234">
            <v>0</v>
          </cell>
          <cell r="AT1234">
            <v>0</v>
          </cell>
          <cell r="AU1234">
            <v>0</v>
          </cell>
          <cell r="AV1234">
            <v>0</v>
          </cell>
          <cell r="AW1234">
            <v>0</v>
          </cell>
          <cell r="AX1234">
            <v>0</v>
          </cell>
          <cell r="AY1234">
            <v>0</v>
          </cell>
          <cell r="AZ1234">
            <v>0</v>
          </cell>
          <cell r="BA1234">
            <v>0</v>
          </cell>
          <cell r="BB1234">
            <v>0</v>
          </cell>
          <cell r="BC1234">
            <v>0</v>
          </cell>
          <cell r="BD1234">
            <v>0</v>
          </cell>
          <cell r="BE1234">
            <v>0</v>
          </cell>
          <cell r="BF1234">
            <v>0</v>
          </cell>
          <cell r="BG1234">
            <v>0</v>
          </cell>
          <cell r="BH1234">
            <v>0</v>
          </cell>
          <cell r="BI1234">
            <v>0</v>
          </cell>
          <cell r="BJ1234">
            <v>0</v>
          </cell>
          <cell r="BK1234">
            <v>0</v>
          </cell>
          <cell r="BL1234">
            <v>0</v>
          </cell>
          <cell r="BM1234">
            <v>0</v>
          </cell>
          <cell r="BN1234">
            <v>0</v>
          </cell>
          <cell r="BO1234">
            <v>0</v>
          </cell>
          <cell r="BP1234">
            <v>0</v>
          </cell>
          <cell r="BQ1234">
            <v>0</v>
          </cell>
          <cell r="BR1234">
            <v>0</v>
          </cell>
          <cell r="BS1234">
            <v>0</v>
          </cell>
          <cell r="BT1234">
            <v>0</v>
          </cell>
          <cell r="BU1234">
            <v>0</v>
          </cell>
          <cell r="BV1234">
            <v>0</v>
          </cell>
          <cell r="BW1234">
            <v>0</v>
          </cell>
          <cell r="BX1234">
            <v>0</v>
          </cell>
          <cell r="BY1234">
            <v>0</v>
          </cell>
          <cell r="BZ1234">
            <v>0</v>
          </cell>
          <cell r="CA1234">
            <v>0</v>
          </cell>
          <cell r="CB1234">
            <v>0</v>
          </cell>
          <cell r="CC1234">
            <v>0</v>
          </cell>
          <cell r="CD1234">
            <v>0</v>
          </cell>
          <cell r="CE1234">
            <v>0</v>
          </cell>
          <cell r="CF1234">
            <v>0</v>
          </cell>
          <cell r="CG1234">
            <v>0</v>
          </cell>
          <cell r="CH1234">
            <v>0</v>
          </cell>
          <cell r="CI1234">
            <v>0</v>
          </cell>
          <cell r="CJ1234">
            <v>0</v>
          </cell>
          <cell r="CK1234">
            <v>0</v>
          </cell>
          <cell r="CL1234">
            <v>0</v>
          </cell>
          <cell r="CM1234">
            <v>0</v>
          </cell>
          <cell r="CN1234">
            <v>0</v>
          </cell>
          <cell r="CO1234">
            <v>0</v>
          </cell>
          <cell r="CP1234">
            <v>0</v>
          </cell>
          <cell r="CQ1234">
            <v>0</v>
          </cell>
          <cell r="CR1234">
            <v>0</v>
          </cell>
          <cell r="CS1234">
            <v>0</v>
          </cell>
          <cell r="CT1234">
            <v>0</v>
          </cell>
          <cell r="CU1234">
            <v>0</v>
          </cell>
          <cell r="CV1234">
            <v>0</v>
          </cell>
          <cell r="CW1234">
            <v>0</v>
          </cell>
          <cell r="CX1234">
            <v>0</v>
          </cell>
          <cell r="CY1234">
            <v>0</v>
          </cell>
          <cell r="CZ1234">
            <v>0</v>
          </cell>
          <cell r="DA1234">
            <v>0</v>
          </cell>
          <cell r="DB1234">
            <v>0</v>
          </cell>
          <cell r="DC1234">
            <v>0</v>
          </cell>
          <cell r="DD1234">
            <v>0</v>
          </cell>
          <cell r="DE1234">
            <v>0</v>
          </cell>
          <cell r="DF1234">
            <v>0</v>
          </cell>
          <cell r="DG1234">
            <v>0</v>
          </cell>
          <cell r="DH1234">
            <v>0</v>
          </cell>
          <cell r="DI1234">
            <v>0</v>
          </cell>
          <cell r="DJ1234">
            <v>0</v>
          </cell>
          <cell r="DK1234">
            <v>0</v>
          </cell>
          <cell r="DL1234">
            <v>0</v>
          </cell>
          <cell r="DM1234">
            <v>0</v>
          </cell>
          <cell r="DN1234">
            <v>0</v>
          </cell>
          <cell r="DO1234">
            <v>0</v>
          </cell>
          <cell r="DP1234">
            <v>0</v>
          </cell>
          <cell r="DQ1234">
            <v>0</v>
          </cell>
          <cell r="DR1234">
            <v>0</v>
          </cell>
          <cell r="DS1234">
            <v>0</v>
          </cell>
          <cell r="DT1234">
            <v>0</v>
          </cell>
          <cell r="DU1234">
            <v>0</v>
          </cell>
          <cell r="DV1234">
            <v>0</v>
          </cell>
          <cell r="DW1234">
            <v>0</v>
          </cell>
          <cell r="DX1234">
            <v>0</v>
          </cell>
          <cell r="DY1234">
            <v>0</v>
          </cell>
          <cell r="DZ1234">
            <v>0</v>
          </cell>
          <cell r="EA1234">
            <v>0</v>
          </cell>
          <cell r="EB1234">
            <v>0</v>
          </cell>
          <cell r="EC1234">
            <v>0</v>
          </cell>
          <cell r="ED1234">
            <v>0</v>
          </cell>
          <cell r="EE1234">
            <v>0</v>
          </cell>
          <cell r="EF1234">
            <v>0</v>
          </cell>
          <cell r="EG1234">
            <v>0</v>
          </cell>
          <cell r="EH1234">
            <v>0</v>
          </cell>
          <cell r="EI1234">
            <v>0</v>
          </cell>
          <cell r="EJ1234">
            <v>0</v>
          </cell>
          <cell r="EK1234">
            <v>0</v>
          </cell>
          <cell r="EL1234">
            <v>0</v>
          </cell>
          <cell r="EM1234">
            <v>0</v>
          </cell>
          <cell r="EN1234">
            <v>0</v>
          </cell>
        </row>
        <row r="1235">
          <cell r="A1235">
            <v>0</v>
          </cell>
          <cell r="B1235">
            <v>0</v>
          </cell>
          <cell r="C1235">
            <v>0</v>
          </cell>
          <cell r="D1235">
            <v>0</v>
          </cell>
          <cell r="E1235">
            <v>0</v>
          </cell>
          <cell r="F1235">
            <v>0</v>
          </cell>
          <cell r="G1235">
            <v>0</v>
          </cell>
          <cell r="I1235">
            <v>0</v>
          </cell>
          <cell r="J1235">
            <v>0</v>
          </cell>
          <cell r="K1235">
            <v>0</v>
          </cell>
          <cell r="L1235">
            <v>0</v>
          </cell>
          <cell r="M1235">
            <v>0</v>
          </cell>
          <cell r="N1235">
            <v>0</v>
          </cell>
          <cell r="O1235">
            <v>0</v>
          </cell>
          <cell r="P1235">
            <v>0</v>
          </cell>
          <cell r="Q1235">
            <v>0</v>
          </cell>
          <cell r="R1235">
            <v>0</v>
          </cell>
          <cell r="S1235">
            <v>0</v>
          </cell>
          <cell r="T1235">
            <v>0</v>
          </cell>
          <cell r="U1235">
            <v>0</v>
          </cell>
          <cell r="V1235">
            <v>0</v>
          </cell>
          <cell r="W1235">
            <v>0</v>
          </cell>
          <cell r="X1235">
            <v>0</v>
          </cell>
          <cell r="Y1235">
            <v>0</v>
          </cell>
          <cell r="Z1235">
            <v>0</v>
          </cell>
          <cell r="AA1235">
            <v>0</v>
          </cell>
          <cell r="AB1235">
            <v>0</v>
          </cell>
          <cell r="AC1235">
            <v>0</v>
          </cell>
          <cell r="AD1235">
            <v>0</v>
          </cell>
          <cell r="AE1235">
            <v>0</v>
          </cell>
          <cell r="AF1235">
            <v>0</v>
          </cell>
          <cell r="AG1235">
            <v>0</v>
          </cell>
          <cell r="AH1235">
            <v>0</v>
          </cell>
          <cell r="AI1235">
            <v>0</v>
          </cell>
          <cell r="AJ1235">
            <v>0</v>
          </cell>
          <cell r="AK1235">
            <v>0</v>
          </cell>
          <cell r="AL1235">
            <v>0</v>
          </cell>
          <cell r="AM1235">
            <v>0</v>
          </cell>
          <cell r="AN1235">
            <v>0</v>
          </cell>
          <cell r="AO1235">
            <v>0</v>
          </cell>
          <cell r="AP1235">
            <v>0</v>
          </cell>
          <cell r="AQ1235">
            <v>0</v>
          </cell>
          <cell r="AR1235">
            <v>0</v>
          </cell>
          <cell r="AS1235">
            <v>0</v>
          </cell>
          <cell r="AT1235">
            <v>0</v>
          </cell>
          <cell r="AU1235">
            <v>0</v>
          </cell>
          <cell r="AV1235">
            <v>0</v>
          </cell>
          <cell r="AW1235">
            <v>0</v>
          </cell>
          <cell r="AX1235">
            <v>0</v>
          </cell>
          <cell r="AY1235">
            <v>0</v>
          </cell>
          <cell r="AZ1235">
            <v>0</v>
          </cell>
          <cell r="BA1235">
            <v>0</v>
          </cell>
          <cell r="BB1235">
            <v>0</v>
          </cell>
          <cell r="BC1235">
            <v>0</v>
          </cell>
          <cell r="BD1235">
            <v>0</v>
          </cell>
          <cell r="BE1235">
            <v>0</v>
          </cell>
          <cell r="BF1235">
            <v>0</v>
          </cell>
          <cell r="BG1235">
            <v>0</v>
          </cell>
          <cell r="BH1235">
            <v>0</v>
          </cell>
          <cell r="BI1235">
            <v>0</v>
          </cell>
          <cell r="BJ1235">
            <v>0</v>
          </cell>
          <cell r="BK1235">
            <v>0</v>
          </cell>
          <cell r="BL1235">
            <v>0</v>
          </cell>
          <cell r="BM1235">
            <v>0</v>
          </cell>
          <cell r="BN1235">
            <v>0</v>
          </cell>
          <cell r="BO1235">
            <v>0</v>
          </cell>
          <cell r="BP1235">
            <v>0</v>
          </cell>
          <cell r="BQ1235">
            <v>0</v>
          </cell>
          <cell r="BR1235">
            <v>0</v>
          </cell>
          <cell r="BS1235">
            <v>0</v>
          </cell>
          <cell r="BT1235">
            <v>0</v>
          </cell>
          <cell r="BU1235">
            <v>0</v>
          </cell>
          <cell r="BV1235">
            <v>0</v>
          </cell>
          <cell r="BW1235">
            <v>0</v>
          </cell>
          <cell r="BX1235">
            <v>0</v>
          </cell>
          <cell r="BY1235">
            <v>0</v>
          </cell>
          <cell r="BZ1235">
            <v>0</v>
          </cell>
          <cell r="CA1235">
            <v>0</v>
          </cell>
          <cell r="CB1235">
            <v>0</v>
          </cell>
          <cell r="CC1235">
            <v>0</v>
          </cell>
          <cell r="CD1235">
            <v>0</v>
          </cell>
          <cell r="CE1235">
            <v>0</v>
          </cell>
          <cell r="CF1235">
            <v>0</v>
          </cell>
          <cell r="CG1235">
            <v>0</v>
          </cell>
          <cell r="CH1235">
            <v>0</v>
          </cell>
          <cell r="CI1235">
            <v>0</v>
          </cell>
          <cell r="CJ1235">
            <v>0</v>
          </cell>
          <cell r="CK1235">
            <v>0</v>
          </cell>
          <cell r="CL1235">
            <v>0</v>
          </cell>
          <cell r="CM1235">
            <v>0</v>
          </cell>
          <cell r="CN1235">
            <v>0</v>
          </cell>
          <cell r="CO1235">
            <v>0</v>
          </cell>
          <cell r="CP1235">
            <v>0</v>
          </cell>
          <cell r="CQ1235">
            <v>0</v>
          </cell>
          <cell r="CR1235">
            <v>0</v>
          </cell>
          <cell r="CS1235">
            <v>0</v>
          </cell>
          <cell r="CT1235">
            <v>0</v>
          </cell>
          <cell r="CU1235">
            <v>0</v>
          </cell>
          <cell r="CV1235">
            <v>0</v>
          </cell>
          <cell r="CW1235">
            <v>0</v>
          </cell>
          <cell r="CX1235">
            <v>0</v>
          </cell>
          <cell r="CY1235">
            <v>0</v>
          </cell>
          <cell r="CZ1235">
            <v>0</v>
          </cell>
          <cell r="DA1235">
            <v>0</v>
          </cell>
          <cell r="DB1235">
            <v>0</v>
          </cell>
          <cell r="DC1235">
            <v>0</v>
          </cell>
          <cell r="DD1235">
            <v>0</v>
          </cell>
          <cell r="DE1235">
            <v>0</v>
          </cell>
          <cell r="DF1235">
            <v>0</v>
          </cell>
          <cell r="DG1235">
            <v>0</v>
          </cell>
          <cell r="DH1235">
            <v>0</v>
          </cell>
          <cell r="DI1235">
            <v>0</v>
          </cell>
          <cell r="DJ1235">
            <v>0</v>
          </cell>
          <cell r="DK1235">
            <v>0</v>
          </cell>
          <cell r="DL1235">
            <v>0</v>
          </cell>
          <cell r="DM1235">
            <v>0</v>
          </cell>
          <cell r="DN1235">
            <v>0</v>
          </cell>
          <cell r="DO1235">
            <v>0</v>
          </cell>
          <cell r="DP1235">
            <v>0</v>
          </cell>
          <cell r="DQ1235">
            <v>0</v>
          </cell>
          <cell r="DR1235">
            <v>0</v>
          </cell>
          <cell r="DS1235">
            <v>0</v>
          </cell>
          <cell r="DT1235">
            <v>0</v>
          </cell>
          <cell r="DU1235">
            <v>0</v>
          </cell>
          <cell r="DV1235">
            <v>0</v>
          </cell>
          <cell r="DW1235">
            <v>0</v>
          </cell>
          <cell r="DX1235">
            <v>0</v>
          </cell>
          <cell r="DY1235">
            <v>0</v>
          </cell>
          <cell r="DZ1235">
            <v>0</v>
          </cell>
          <cell r="EA1235">
            <v>0</v>
          </cell>
          <cell r="EB1235">
            <v>0</v>
          </cell>
          <cell r="EC1235">
            <v>0</v>
          </cell>
          <cell r="ED1235">
            <v>0</v>
          </cell>
          <cell r="EE1235">
            <v>0</v>
          </cell>
          <cell r="EF1235">
            <v>0</v>
          </cell>
          <cell r="EG1235">
            <v>0</v>
          </cell>
          <cell r="EH1235">
            <v>0</v>
          </cell>
          <cell r="EI1235">
            <v>0</v>
          </cell>
          <cell r="EJ1235">
            <v>0</v>
          </cell>
          <cell r="EK1235">
            <v>0</v>
          </cell>
          <cell r="EL1235">
            <v>0</v>
          </cell>
          <cell r="EM1235">
            <v>0</v>
          </cell>
          <cell r="EN1235">
            <v>0</v>
          </cell>
        </row>
        <row r="1236">
          <cell r="A1236">
            <v>0</v>
          </cell>
          <cell r="B1236">
            <v>0</v>
          </cell>
          <cell r="C1236">
            <v>0</v>
          </cell>
          <cell r="D1236">
            <v>0</v>
          </cell>
          <cell r="E1236">
            <v>0</v>
          </cell>
          <cell r="F1236">
            <v>0</v>
          </cell>
          <cell r="G1236">
            <v>0</v>
          </cell>
          <cell r="I1236">
            <v>0</v>
          </cell>
          <cell r="J1236">
            <v>0</v>
          </cell>
          <cell r="K1236">
            <v>0</v>
          </cell>
          <cell r="L1236">
            <v>0</v>
          </cell>
          <cell r="M1236">
            <v>0</v>
          </cell>
          <cell r="N1236">
            <v>0</v>
          </cell>
          <cell r="O1236">
            <v>0</v>
          </cell>
          <cell r="P1236">
            <v>0</v>
          </cell>
          <cell r="Q1236">
            <v>0</v>
          </cell>
          <cell r="R1236">
            <v>0</v>
          </cell>
          <cell r="S1236">
            <v>0</v>
          </cell>
          <cell r="T1236">
            <v>0</v>
          </cell>
          <cell r="U1236">
            <v>0</v>
          </cell>
          <cell r="V1236">
            <v>0</v>
          </cell>
          <cell r="W1236">
            <v>0</v>
          </cell>
          <cell r="X1236">
            <v>0</v>
          </cell>
          <cell r="Y1236">
            <v>0</v>
          </cell>
          <cell r="Z1236">
            <v>0</v>
          </cell>
          <cell r="AA1236">
            <v>0</v>
          </cell>
          <cell r="AB1236">
            <v>0</v>
          </cell>
          <cell r="AC1236">
            <v>0</v>
          </cell>
          <cell r="AD1236">
            <v>0</v>
          </cell>
          <cell r="AE1236">
            <v>0</v>
          </cell>
          <cell r="AF1236">
            <v>0</v>
          </cell>
          <cell r="AG1236">
            <v>0</v>
          </cell>
          <cell r="AH1236">
            <v>0</v>
          </cell>
          <cell r="AI1236">
            <v>0</v>
          </cell>
          <cell r="AJ1236">
            <v>0</v>
          </cell>
          <cell r="AK1236">
            <v>0</v>
          </cell>
          <cell r="AL1236">
            <v>0</v>
          </cell>
          <cell r="AM1236">
            <v>0</v>
          </cell>
          <cell r="AN1236">
            <v>0</v>
          </cell>
          <cell r="AO1236">
            <v>0</v>
          </cell>
          <cell r="AP1236">
            <v>0</v>
          </cell>
          <cell r="AQ1236">
            <v>0</v>
          </cell>
          <cell r="AR1236">
            <v>0</v>
          </cell>
          <cell r="AS1236">
            <v>0</v>
          </cell>
          <cell r="AT1236">
            <v>0</v>
          </cell>
          <cell r="AU1236">
            <v>0</v>
          </cell>
          <cell r="AV1236">
            <v>0</v>
          </cell>
          <cell r="AW1236">
            <v>0</v>
          </cell>
          <cell r="AX1236">
            <v>0</v>
          </cell>
          <cell r="AY1236">
            <v>0</v>
          </cell>
          <cell r="AZ1236">
            <v>0</v>
          </cell>
          <cell r="BA1236">
            <v>0</v>
          </cell>
          <cell r="BB1236">
            <v>0</v>
          </cell>
          <cell r="BC1236">
            <v>0</v>
          </cell>
          <cell r="BD1236">
            <v>0</v>
          </cell>
          <cell r="BE1236">
            <v>0</v>
          </cell>
          <cell r="BF1236">
            <v>0</v>
          </cell>
          <cell r="BG1236">
            <v>0</v>
          </cell>
          <cell r="BH1236">
            <v>0</v>
          </cell>
          <cell r="BI1236">
            <v>0</v>
          </cell>
          <cell r="BJ1236">
            <v>0</v>
          </cell>
          <cell r="BK1236">
            <v>0</v>
          </cell>
          <cell r="BL1236">
            <v>0</v>
          </cell>
          <cell r="BM1236">
            <v>0</v>
          </cell>
          <cell r="BN1236">
            <v>0</v>
          </cell>
          <cell r="BO1236">
            <v>0</v>
          </cell>
          <cell r="BP1236">
            <v>0</v>
          </cell>
          <cell r="BQ1236">
            <v>0</v>
          </cell>
          <cell r="BR1236">
            <v>0</v>
          </cell>
          <cell r="BS1236">
            <v>0</v>
          </cell>
          <cell r="BT1236">
            <v>0</v>
          </cell>
          <cell r="BU1236">
            <v>0</v>
          </cell>
          <cell r="BV1236">
            <v>0</v>
          </cell>
          <cell r="BW1236">
            <v>0</v>
          </cell>
          <cell r="BX1236">
            <v>0</v>
          </cell>
          <cell r="BY1236">
            <v>0</v>
          </cell>
          <cell r="BZ1236">
            <v>0</v>
          </cell>
          <cell r="CA1236">
            <v>0</v>
          </cell>
          <cell r="CB1236">
            <v>0</v>
          </cell>
          <cell r="CC1236">
            <v>0</v>
          </cell>
          <cell r="CD1236">
            <v>0</v>
          </cell>
          <cell r="CE1236">
            <v>0</v>
          </cell>
          <cell r="CF1236">
            <v>0</v>
          </cell>
          <cell r="CG1236">
            <v>0</v>
          </cell>
          <cell r="CH1236">
            <v>0</v>
          </cell>
          <cell r="CI1236">
            <v>0</v>
          </cell>
          <cell r="CJ1236">
            <v>0</v>
          </cell>
          <cell r="CK1236">
            <v>0</v>
          </cell>
          <cell r="CL1236">
            <v>0</v>
          </cell>
          <cell r="CM1236">
            <v>0</v>
          </cell>
          <cell r="CN1236">
            <v>0</v>
          </cell>
          <cell r="CO1236">
            <v>0</v>
          </cell>
          <cell r="CP1236">
            <v>0</v>
          </cell>
          <cell r="CQ1236">
            <v>0</v>
          </cell>
          <cell r="CR1236">
            <v>0</v>
          </cell>
          <cell r="CS1236">
            <v>0</v>
          </cell>
          <cell r="CT1236">
            <v>0</v>
          </cell>
          <cell r="CU1236">
            <v>0</v>
          </cell>
          <cell r="CV1236">
            <v>0</v>
          </cell>
          <cell r="CW1236">
            <v>0</v>
          </cell>
          <cell r="CX1236">
            <v>0</v>
          </cell>
          <cell r="CY1236">
            <v>0</v>
          </cell>
          <cell r="CZ1236">
            <v>0</v>
          </cell>
          <cell r="DA1236">
            <v>0</v>
          </cell>
          <cell r="DB1236">
            <v>0</v>
          </cell>
          <cell r="DC1236">
            <v>0</v>
          </cell>
          <cell r="DD1236">
            <v>0</v>
          </cell>
          <cell r="DE1236">
            <v>0</v>
          </cell>
          <cell r="DF1236">
            <v>0</v>
          </cell>
          <cell r="DG1236">
            <v>0</v>
          </cell>
          <cell r="DH1236">
            <v>0</v>
          </cell>
          <cell r="DI1236">
            <v>0</v>
          </cell>
          <cell r="DJ1236">
            <v>0</v>
          </cell>
          <cell r="DK1236">
            <v>0</v>
          </cell>
          <cell r="DL1236">
            <v>0</v>
          </cell>
          <cell r="DM1236">
            <v>0</v>
          </cell>
          <cell r="DN1236">
            <v>0</v>
          </cell>
          <cell r="DO1236">
            <v>0</v>
          </cell>
          <cell r="DP1236">
            <v>0</v>
          </cell>
          <cell r="DQ1236">
            <v>0</v>
          </cell>
          <cell r="DR1236">
            <v>0</v>
          </cell>
          <cell r="DS1236">
            <v>0</v>
          </cell>
          <cell r="DT1236">
            <v>0</v>
          </cell>
          <cell r="DU1236">
            <v>0</v>
          </cell>
          <cell r="DV1236">
            <v>0</v>
          </cell>
          <cell r="DW1236">
            <v>0</v>
          </cell>
          <cell r="DX1236">
            <v>0</v>
          </cell>
          <cell r="DY1236">
            <v>0</v>
          </cell>
          <cell r="DZ1236">
            <v>0</v>
          </cell>
          <cell r="EA1236">
            <v>0</v>
          </cell>
          <cell r="EB1236">
            <v>0</v>
          </cell>
          <cell r="EC1236">
            <v>0</v>
          </cell>
          <cell r="ED1236">
            <v>0</v>
          </cell>
          <cell r="EE1236">
            <v>0</v>
          </cell>
          <cell r="EF1236">
            <v>0</v>
          </cell>
          <cell r="EG1236">
            <v>0</v>
          </cell>
          <cell r="EH1236">
            <v>0</v>
          </cell>
          <cell r="EI1236">
            <v>0</v>
          </cell>
          <cell r="EJ1236">
            <v>0</v>
          </cell>
          <cell r="EK1236">
            <v>0</v>
          </cell>
          <cell r="EL1236">
            <v>0</v>
          </cell>
          <cell r="EM1236">
            <v>0</v>
          </cell>
          <cell r="EN1236">
            <v>0</v>
          </cell>
        </row>
        <row r="1237">
          <cell r="A1237">
            <v>0</v>
          </cell>
          <cell r="B1237">
            <v>0</v>
          </cell>
          <cell r="C1237">
            <v>0</v>
          </cell>
          <cell r="D1237">
            <v>0</v>
          </cell>
          <cell r="E1237">
            <v>0</v>
          </cell>
          <cell r="F1237">
            <v>0</v>
          </cell>
          <cell r="G1237">
            <v>0</v>
          </cell>
          <cell r="I1237">
            <v>0</v>
          </cell>
          <cell r="J1237">
            <v>0</v>
          </cell>
          <cell r="K1237">
            <v>0</v>
          </cell>
          <cell r="L1237">
            <v>0</v>
          </cell>
          <cell r="M1237">
            <v>0</v>
          </cell>
          <cell r="N1237">
            <v>0</v>
          </cell>
          <cell r="O1237">
            <v>0</v>
          </cell>
          <cell r="P1237">
            <v>0</v>
          </cell>
          <cell r="Q1237">
            <v>0</v>
          </cell>
          <cell r="R1237">
            <v>0</v>
          </cell>
          <cell r="S1237">
            <v>0</v>
          </cell>
          <cell r="T1237">
            <v>0</v>
          </cell>
          <cell r="U1237">
            <v>0</v>
          </cell>
          <cell r="V1237">
            <v>0</v>
          </cell>
          <cell r="W1237">
            <v>0</v>
          </cell>
          <cell r="X1237">
            <v>0</v>
          </cell>
          <cell r="Y1237">
            <v>0</v>
          </cell>
          <cell r="Z1237">
            <v>0</v>
          </cell>
          <cell r="AA1237">
            <v>0</v>
          </cell>
          <cell r="AB1237">
            <v>0</v>
          </cell>
          <cell r="AC1237">
            <v>0</v>
          </cell>
          <cell r="AD1237">
            <v>0</v>
          </cell>
          <cell r="AE1237">
            <v>0</v>
          </cell>
          <cell r="AF1237">
            <v>0</v>
          </cell>
          <cell r="AG1237">
            <v>0</v>
          </cell>
          <cell r="AH1237">
            <v>0</v>
          </cell>
          <cell r="AI1237">
            <v>0</v>
          </cell>
          <cell r="AJ1237">
            <v>0</v>
          </cell>
          <cell r="AK1237">
            <v>0</v>
          </cell>
          <cell r="AL1237">
            <v>0</v>
          </cell>
          <cell r="AM1237">
            <v>0</v>
          </cell>
          <cell r="AN1237">
            <v>0</v>
          </cell>
          <cell r="AO1237">
            <v>0</v>
          </cell>
          <cell r="AP1237">
            <v>0</v>
          </cell>
          <cell r="AQ1237">
            <v>0</v>
          </cell>
          <cell r="AR1237">
            <v>0</v>
          </cell>
          <cell r="AS1237">
            <v>0</v>
          </cell>
          <cell r="AT1237">
            <v>0</v>
          </cell>
          <cell r="AU1237">
            <v>0</v>
          </cell>
          <cell r="AV1237">
            <v>0</v>
          </cell>
          <cell r="AW1237">
            <v>0</v>
          </cell>
          <cell r="AX1237">
            <v>0</v>
          </cell>
          <cell r="AY1237">
            <v>0</v>
          </cell>
          <cell r="AZ1237">
            <v>0</v>
          </cell>
          <cell r="BA1237">
            <v>0</v>
          </cell>
          <cell r="BB1237">
            <v>0</v>
          </cell>
          <cell r="BC1237">
            <v>0</v>
          </cell>
          <cell r="BD1237">
            <v>0</v>
          </cell>
          <cell r="BE1237">
            <v>0</v>
          </cell>
          <cell r="BF1237">
            <v>0</v>
          </cell>
          <cell r="BG1237">
            <v>0</v>
          </cell>
          <cell r="BH1237">
            <v>0</v>
          </cell>
          <cell r="BI1237">
            <v>0</v>
          </cell>
          <cell r="BJ1237">
            <v>0</v>
          </cell>
          <cell r="BK1237">
            <v>0</v>
          </cell>
          <cell r="BL1237">
            <v>0</v>
          </cell>
          <cell r="BM1237">
            <v>0</v>
          </cell>
          <cell r="BN1237">
            <v>0</v>
          </cell>
          <cell r="BO1237">
            <v>0</v>
          </cell>
          <cell r="BP1237">
            <v>0</v>
          </cell>
          <cell r="BQ1237">
            <v>0</v>
          </cell>
          <cell r="BR1237">
            <v>0</v>
          </cell>
          <cell r="BS1237">
            <v>0</v>
          </cell>
          <cell r="BT1237">
            <v>0</v>
          </cell>
          <cell r="BU1237">
            <v>0</v>
          </cell>
          <cell r="BV1237">
            <v>0</v>
          </cell>
          <cell r="BW1237">
            <v>0</v>
          </cell>
          <cell r="BX1237">
            <v>0</v>
          </cell>
          <cell r="BY1237">
            <v>0</v>
          </cell>
          <cell r="BZ1237">
            <v>0</v>
          </cell>
          <cell r="CA1237">
            <v>0</v>
          </cell>
          <cell r="CB1237">
            <v>0</v>
          </cell>
          <cell r="CC1237">
            <v>0</v>
          </cell>
          <cell r="CD1237">
            <v>0</v>
          </cell>
          <cell r="CE1237">
            <v>0</v>
          </cell>
          <cell r="CF1237">
            <v>0</v>
          </cell>
          <cell r="CG1237">
            <v>0</v>
          </cell>
          <cell r="CH1237">
            <v>0</v>
          </cell>
          <cell r="CI1237">
            <v>0</v>
          </cell>
          <cell r="CJ1237">
            <v>0</v>
          </cell>
          <cell r="CK1237">
            <v>0</v>
          </cell>
          <cell r="CL1237">
            <v>0</v>
          </cell>
          <cell r="CM1237">
            <v>0</v>
          </cell>
          <cell r="CN1237">
            <v>0</v>
          </cell>
          <cell r="CO1237">
            <v>0</v>
          </cell>
          <cell r="CP1237">
            <v>0</v>
          </cell>
          <cell r="CQ1237">
            <v>0</v>
          </cell>
          <cell r="CR1237">
            <v>0</v>
          </cell>
          <cell r="CS1237">
            <v>0</v>
          </cell>
          <cell r="CT1237">
            <v>0</v>
          </cell>
          <cell r="CU1237">
            <v>0</v>
          </cell>
          <cell r="CV1237">
            <v>0</v>
          </cell>
          <cell r="CW1237">
            <v>0</v>
          </cell>
          <cell r="CX1237">
            <v>0</v>
          </cell>
          <cell r="CY1237">
            <v>0</v>
          </cell>
          <cell r="CZ1237">
            <v>0</v>
          </cell>
          <cell r="DA1237">
            <v>0</v>
          </cell>
          <cell r="DB1237">
            <v>0</v>
          </cell>
          <cell r="DC1237">
            <v>0</v>
          </cell>
          <cell r="DD1237">
            <v>0</v>
          </cell>
          <cell r="DE1237">
            <v>0</v>
          </cell>
          <cell r="DF1237">
            <v>0</v>
          </cell>
          <cell r="DG1237">
            <v>0</v>
          </cell>
          <cell r="DH1237">
            <v>0</v>
          </cell>
          <cell r="DI1237">
            <v>0</v>
          </cell>
          <cell r="DJ1237">
            <v>0</v>
          </cell>
          <cell r="DK1237">
            <v>0</v>
          </cell>
          <cell r="DL1237">
            <v>0</v>
          </cell>
          <cell r="DM1237">
            <v>0</v>
          </cell>
          <cell r="DN1237">
            <v>0</v>
          </cell>
          <cell r="DO1237">
            <v>0</v>
          </cell>
          <cell r="DP1237">
            <v>0</v>
          </cell>
          <cell r="DQ1237">
            <v>0</v>
          </cell>
          <cell r="DR1237">
            <v>0</v>
          </cell>
          <cell r="DS1237">
            <v>0</v>
          </cell>
          <cell r="DT1237">
            <v>0</v>
          </cell>
          <cell r="DU1237">
            <v>0</v>
          </cell>
          <cell r="DV1237">
            <v>0</v>
          </cell>
          <cell r="DW1237">
            <v>0</v>
          </cell>
          <cell r="DX1237">
            <v>0</v>
          </cell>
          <cell r="DY1237">
            <v>0</v>
          </cell>
          <cell r="DZ1237">
            <v>0</v>
          </cell>
          <cell r="EA1237">
            <v>0</v>
          </cell>
          <cell r="EB1237">
            <v>0</v>
          </cell>
          <cell r="EC1237">
            <v>0</v>
          </cell>
          <cell r="ED1237">
            <v>0</v>
          </cell>
          <cell r="EE1237">
            <v>0</v>
          </cell>
          <cell r="EF1237">
            <v>0</v>
          </cell>
          <cell r="EG1237">
            <v>0</v>
          </cell>
          <cell r="EH1237">
            <v>0</v>
          </cell>
          <cell r="EI1237">
            <v>0</v>
          </cell>
          <cell r="EJ1237">
            <v>0</v>
          </cell>
          <cell r="EK1237">
            <v>0</v>
          </cell>
          <cell r="EL1237">
            <v>0</v>
          </cell>
          <cell r="EM1237">
            <v>0</v>
          </cell>
          <cell r="EN1237">
            <v>0</v>
          </cell>
        </row>
        <row r="1238">
          <cell r="A1238">
            <v>0</v>
          </cell>
          <cell r="B1238">
            <v>0</v>
          </cell>
          <cell r="C1238">
            <v>0</v>
          </cell>
          <cell r="D1238">
            <v>0</v>
          </cell>
          <cell r="E1238">
            <v>0</v>
          </cell>
          <cell r="F1238">
            <v>0</v>
          </cell>
          <cell r="G1238">
            <v>0</v>
          </cell>
          <cell r="I1238">
            <v>0</v>
          </cell>
          <cell r="J1238">
            <v>0</v>
          </cell>
          <cell r="K1238">
            <v>0</v>
          </cell>
          <cell r="L1238">
            <v>0</v>
          </cell>
          <cell r="M1238">
            <v>0</v>
          </cell>
          <cell r="N1238">
            <v>0</v>
          </cell>
          <cell r="O1238">
            <v>0</v>
          </cell>
          <cell r="P1238">
            <v>0</v>
          </cell>
          <cell r="Q1238">
            <v>0</v>
          </cell>
          <cell r="R1238">
            <v>0</v>
          </cell>
          <cell r="S1238">
            <v>0</v>
          </cell>
          <cell r="T1238">
            <v>0</v>
          </cell>
          <cell r="U1238">
            <v>0</v>
          </cell>
          <cell r="V1238">
            <v>0</v>
          </cell>
          <cell r="W1238">
            <v>0</v>
          </cell>
          <cell r="X1238">
            <v>0</v>
          </cell>
          <cell r="Y1238">
            <v>0</v>
          </cell>
          <cell r="Z1238">
            <v>0</v>
          </cell>
          <cell r="AA1238">
            <v>0</v>
          </cell>
          <cell r="AB1238">
            <v>0</v>
          </cell>
          <cell r="AC1238">
            <v>0</v>
          </cell>
          <cell r="AD1238">
            <v>0</v>
          </cell>
          <cell r="AE1238">
            <v>0</v>
          </cell>
          <cell r="AF1238">
            <v>0</v>
          </cell>
          <cell r="AG1238">
            <v>0</v>
          </cell>
          <cell r="AH1238">
            <v>0</v>
          </cell>
          <cell r="AI1238">
            <v>0</v>
          </cell>
          <cell r="AJ1238">
            <v>0</v>
          </cell>
          <cell r="AK1238">
            <v>0</v>
          </cell>
          <cell r="AL1238">
            <v>0</v>
          </cell>
          <cell r="AM1238">
            <v>0</v>
          </cell>
          <cell r="AN1238">
            <v>0</v>
          </cell>
          <cell r="AO1238">
            <v>0</v>
          </cell>
          <cell r="AP1238">
            <v>0</v>
          </cell>
          <cell r="AQ1238">
            <v>0</v>
          </cell>
          <cell r="AR1238">
            <v>0</v>
          </cell>
          <cell r="AS1238">
            <v>0</v>
          </cell>
          <cell r="AT1238">
            <v>0</v>
          </cell>
          <cell r="AU1238">
            <v>0</v>
          </cell>
          <cell r="AV1238">
            <v>0</v>
          </cell>
          <cell r="AW1238">
            <v>0</v>
          </cell>
          <cell r="AX1238">
            <v>0</v>
          </cell>
          <cell r="AY1238">
            <v>0</v>
          </cell>
          <cell r="AZ1238">
            <v>0</v>
          </cell>
          <cell r="BA1238">
            <v>0</v>
          </cell>
          <cell r="BB1238">
            <v>0</v>
          </cell>
          <cell r="BC1238">
            <v>0</v>
          </cell>
          <cell r="BD1238">
            <v>0</v>
          </cell>
          <cell r="BE1238">
            <v>0</v>
          </cell>
          <cell r="BF1238">
            <v>0</v>
          </cell>
          <cell r="BG1238">
            <v>0</v>
          </cell>
          <cell r="BH1238">
            <v>0</v>
          </cell>
          <cell r="BI1238">
            <v>0</v>
          </cell>
          <cell r="BJ1238">
            <v>0</v>
          </cell>
          <cell r="BK1238">
            <v>0</v>
          </cell>
          <cell r="BL1238">
            <v>0</v>
          </cell>
          <cell r="BM1238">
            <v>0</v>
          </cell>
          <cell r="BN1238">
            <v>0</v>
          </cell>
          <cell r="BO1238">
            <v>0</v>
          </cell>
          <cell r="BP1238">
            <v>0</v>
          </cell>
          <cell r="BQ1238">
            <v>0</v>
          </cell>
          <cell r="BR1238">
            <v>0</v>
          </cell>
          <cell r="BS1238">
            <v>0</v>
          </cell>
          <cell r="BT1238">
            <v>0</v>
          </cell>
          <cell r="BU1238">
            <v>0</v>
          </cell>
          <cell r="BV1238">
            <v>0</v>
          </cell>
          <cell r="BW1238">
            <v>0</v>
          </cell>
          <cell r="BX1238">
            <v>0</v>
          </cell>
          <cell r="BY1238">
            <v>0</v>
          </cell>
          <cell r="BZ1238">
            <v>0</v>
          </cell>
          <cell r="CA1238">
            <v>0</v>
          </cell>
          <cell r="CB1238">
            <v>0</v>
          </cell>
          <cell r="CC1238">
            <v>0</v>
          </cell>
          <cell r="CD1238">
            <v>0</v>
          </cell>
          <cell r="CE1238">
            <v>0</v>
          </cell>
          <cell r="CF1238">
            <v>0</v>
          </cell>
          <cell r="CG1238">
            <v>0</v>
          </cell>
          <cell r="CH1238">
            <v>0</v>
          </cell>
          <cell r="CI1238">
            <v>0</v>
          </cell>
          <cell r="CJ1238">
            <v>0</v>
          </cell>
          <cell r="CK1238">
            <v>0</v>
          </cell>
          <cell r="CL1238">
            <v>0</v>
          </cell>
          <cell r="CM1238">
            <v>0</v>
          </cell>
          <cell r="CN1238">
            <v>0</v>
          </cell>
          <cell r="CO1238">
            <v>0</v>
          </cell>
          <cell r="CP1238">
            <v>0</v>
          </cell>
          <cell r="CQ1238">
            <v>0</v>
          </cell>
          <cell r="CR1238">
            <v>0</v>
          </cell>
          <cell r="CS1238">
            <v>0</v>
          </cell>
          <cell r="CT1238">
            <v>0</v>
          </cell>
          <cell r="CU1238">
            <v>0</v>
          </cell>
          <cell r="CV1238">
            <v>0</v>
          </cell>
          <cell r="CW1238">
            <v>0</v>
          </cell>
          <cell r="CX1238">
            <v>0</v>
          </cell>
          <cell r="CY1238">
            <v>0</v>
          </cell>
          <cell r="CZ1238">
            <v>0</v>
          </cell>
          <cell r="DA1238">
            <v>0</v>
          </cell>
          <cell r="DB1238">
            <v>0</v>
          </cell>
          <cell r="DC1238">
            <v>0</v>
          </cell>
          <cell r="DD1238">
            <v>0</v>
          </cell>
          <cell r="DE1238">
            <v>0</v>
          </cell>
          <cell r="DF1238">
            <v>0</v>
          </cell>
          <cell r="DG1238">
            <v>0</v>
          </cell>
          <cell r="DH1238">
            <v>0</v>
          </cell>
          <cell r="DI1238">
            <v>0</v>
          </cell>
          <cell r="DJ1238">
            <v>0</v>
          </cell>
          <cell r="DK1238">
            <v>0</v>
          </cell>
          <cell r="DL1238">
            <v>0</v>
          </cell>
          <cell r="DM1238">
            <v>0</v>
          </cell>
          <cell r="DN1238">
            <v>0</v>
          </cell>
          <cell r="DO1238">
            <v>0</v>
          </cell>
          <cell r="DP1238">
            <v>0</v>
          </cell>
          <cell r="DQ1238">
            <v>0</v>
          </cell>
          <cell r="DR1238">
            <v>0</v>
          </cell>
          <cell r="DS1238">
            <v>0</v>
          </cell>
          <cell r="DT1238">
            <v>0</v>
          </cell>
          <cell r="DU1238">
            <v>0</v>
          </cell>
          <cell r="DV1238">
            <v>0</v>
          </cell>
          <cell r="DW1238">
            <v>0</v>
          </cell>
          <cell r="DX1238">
            <v>0</v>
          </cell>
          <cell r="DY1238">
            <v>0</v>
          </cell>
          <cell r="DZ1238">
            <v>0</v>
          </cell>
          <cell r="EA1238">
            <v>0</v>
          </cell>
          <cell r="EB1238">
            <v>0</v>
          </cell>
          <cell r="EC1238">
            <v>0</v>
          </cell>
          <cell r="ED1238">
            <v>0</v>
          </cell>
          <cell r="EE1238">
            <v>0</v>
          </cell>
          <cell r="EF1238">
            <v>0</v>
          </cell>
          <cell r="EG1238">
            <v>0</v>
          </cell>
          <cell r="EH1238">
            <v>0</v>
          </cell>
          <cell r="EI1238">
            <v>0</v>
          </cell>
          <cell r="EJ1238">
            <v>0</v>
          </cell>
          <cell r="EK1238">
            <v>0</v>
          </cell>
          <cell r="EL1238">
            <v>0</v>
          </cell>
          <cell r="EM1238">
            <v>0</v>
          </cell>
          <cell r="EN1238">
            <v>0</v>
          </cell>
        </row>
        <row r="1239">
          <cell r="A1239">
            <v>0</v>
          </cell>
          <cell r="B1239">
            <v>0</v>
          </cell>
          <cell r="C1239">
            <v>0</v>
          </cell>
          <cell r="D1239">
            <v>0</v>
          </cell>
          <cell r="E1239">
            <v>0</v>
          </cell>
          <cell r="F1239">
            <v>0</v>
          </cell>
          <cell r="G1239">
            <v>0</v>
          </cell>
          <cell r="I1239">
            <v>0</v>
          </cell>
          <cell r="J1239">
            <v>0</v>
          </cell>
          <cell r="K1239">
            <v>0</v>
          </cell>
          <cell r="L1239">
            <v>0</v>
          </cell>
          <cell r="M1239">
            <v>0</v>
          </cell>
          <cell r="N1239">
            <v>0</v>
          </cell>
          <cell r="O1239">
            <v>0</v>
          </cell>
          <cell r="P1239">
            <v>0</v>
          </cell>
          <cell r="Q1239">
            <v>0</v>
          </cell>
          <cell r="R1239">
            <v>0</v>
          </cell>
          <cell r="S1239">
            <v>0</v>
          </cell>
          <cell r="T1239">
            <v>0</v>
          </cell>
          <cell r="U1239">
            <v>0</v>
          </cell>
          <cell r="V1239">
            <v>0</v>
          </cell>
          <cell r="W1239">
            <v>0</v>
          </cell>
          <cell r="X1239">
            <v>0</v>
          </cell>
          <cell r="Y1239">
            <v>0</v>
          </cell>
          <cell r="Z1239">
            <v>0</v>
          </cell>
          <cell r="AA1239">
            <v>0</v>
          </cell>
          <cell r="AB1239">
            <v>0</v>
          </cell>
          <cell r="AC1239">
            <v>0</v>
          </cell>
          <cell r="AD1239">
            <v>0</v>
          </cell>
          <cell r="AE1239">
            <v>0</v>
          </cell>
          <cell r="AF1239">
            <v>0</v>
          </cell>
          <cell r="AG1239">
            <v>0</v>
          </cell>
          <cell r="AH1239">
            <v>0</v>
          </cell>
          <cell r="AI1239">
            <v>0</v>
          </cell>
          <cell r="AJ1239">
            <v>0</v>
          </cell>
          <cell r="AK1239">
            <v>0</v>
          </cell>
          <cell r="AL1239">
            <v>0</v>
          </cell>
          <cell r="AM1239">
            <v>0</v>
          </cell>
          <cell r="AN1239">
            <v>0</v>
          </cell>
          <cell r="AO1239">
            <v>0</v>
          </cell>
          <cell r="AP1239">
            <v>0</v>
          </cell>
          <cell r="AQ1239">
            <v>0</v>
          </cell>
          <cell r="AR1239">
            <v>0</v>
          </cell>
          <cell r="AS1239">
            <v>0</v>
          </cell>
          <cell r="AT1239">
            <v>0</v>
          </cell>
          <cell r="AU1239">
            <v>0</v>
          </cell>
          <cell r="AV1239">
            <v>0</v>
          </cell>
          <cell r="AW1239">
            <v>0</v>
          </cell>
          <cell r="AX1239">
            <v>0</v>
          </cell>
          <cell r="AY1239">
            <v>0</v>
          </cell>
          <cell r="AZ1239">
            <v>0</v>
          </cell>
          <cell r="BA1239">
            <v>0</v>
          </cell>
          <cell r="BB1239">
            <v>0</v>
          </cell>
          <cell r="BC1239">
            <v>0</v>
          </cell>
          <cell r="BD1239">
            <v>0</v>
          </cell>
          <cell r="BE1239">
            <v>0</v>
          </cell>
          <cell r="BF1239">
            <v>0</v>
          </cell>
          <cell r="BG1239">
            <v>0</v>
          </cell>
          <cell r="BH1239">
            <v>0</v>
          </cell>
          <cell r="BI1239">
            <v>0</v>
          </cell>
          <cell r="BJ1239">
            <v>0</v>
          </cell>
          <cell r="BK1239">
            <v>0</v>
          </cell>
          <cell r="BL1239">
            <v>0</v>
          </cell>
          <cell r="BM1239">
            <v>0</v>
          </cell>
          <cell r="BN1239">
            <v>0</v>
          </cell>
          <cell r="BO1239">
            <v>0</v>
          </cell>
          <cell r="BP1239">
            <v>0</v>
          </cell>
          <cell r="BQ1239">
            <v>0</v>
          </cell>
          <cell r="BR1239">
            <v>0</v>
          </cell>
          <cell r="BS1239">
            <v>0</v>
          </cell>
          <cell r="BT1239">
            <v>0</v>
          </cell>
          <cell r="BU1239">
            <v>0</v>
          </cell>
          <cell r="BV1239">
            <v>0</v>
          </cell>
          <cell r="BW1239">
            <v>0</v>
          </cell>
          <cell r="BX1239">
            <v>0</v>
          </cell>
          <cell r="BY1239">
            <v>0</v>
          </cell>
          <cell r="BZ1239">
            <v>0</v>
          </cell>
          <cell r="CA1239">
            <v>0</v>
          </cell>
          <cell r="CB1239">
            <v>0</v>
          </cell>
          <cell r="CC1239">
            <v>0</v>
          </cell>
          <cell r="CD1239">
            <v>0</v>
          </cell>
          <cell r="CE1239">
            <v>0</v>
          </cell>
          <cell r="CF1239">
            <v>0</v>
          </cell>
          <cell r="CG1239">
            <v>0</v>
          </cell>
          <cell r="CH1239">
            <v>0</v>
          </cell>
          <cell r="CI1239">
            <v>0</v>
          </cell>
          <cell r="CJ1239">
            <v>0</v>
          </cell>
          <cell r="CK1239">
            <v>0</v>
          </cell>
          <cell r="CL1239">
            <v>0</v>
          </cell>
          <cell r="CM1239">
            <v>0</v>
          </cell>
          <cell r="CN1239">
            <v>0</v>
          </cell>
          <cell r="CO1239">
            <v>0</v>
          </cell>
          <cell r="CP1239">
            <v>0</v>
          </cell>
          <cell r="CQ1239">
            <v>0</v>
          </cell>
          <cell r="CR1239">
            <v>0</v>
          </cell>
          <cell r="CS1239">
            <v>0</v>
          </cell>
          <cell r="CT1239">
            <v>0</v>
          </cell>
          <cell r="CU1239">
            <v>0</v>
          </cell>
          <cell r="CV1239">
            <v>0</v>
          </cell>
          <cell r="CW1239">
            <v>0</v>
          </cell>
          <cell r="CX1239">
            <v>0</v>
          </cell>
          <cell r="CY1239">
            <v>0</v>
          </cell>
          <cell r="CZ1239">
            <v>0</v>
          </cell>
          <cell r="DA1239">
            <v>0</v>
          </cell>
          <cell r="DB1239">
            <v>0</v>
          </cell>
          <cell r="DC1239">
            <v>0</v>
          </cell>
          <cell r="DD1239">
            <v>0</v>
          </cell>
          <cell r="DE1239">
            <v>0</v>
          </cell>
          <cell r="DF1239">
            <v>0</v>
          </cell>
          <cell r="DG1239">
            <v>0</v>
          </cell>
          <cell r="DH1239">
            <v>0</v>
          </cell>
          <cell r="DI1239">
            <v>0</v>
          </cell>
          <cell r="DJ1239">
            <v>0</v>
          </cell>
          <cell r="DK1239">
            <v>0</v>
          </cell>
          <cell r="DL1239">
            <v>0</v>
          </cell>
          <cell r="DM1239">
            <v>0</v>
          </cell>
          <cell r="DN1239">
            <v>0</v>
          </cell>
          <cell r="DO1239">
            <v>0</v>
          </cell>
          <cell r="DP1239">
            <v>0</v>
          </cell>
          <cell r="DQ1239">
            <v>0</v>
          </cell>
          <cell r="DR1239">
            <v>0</v>
          </cell>
          <cell r="DS1239">
            <v>0</v>
          </cell>
          <cell r="DT1239">
            <v>0</v>
          </cell>
          <cell r="DU1239">
            <v>0</v>
          </cell>
          <cell r="DV1239">
            <v>0</v>
          </cell>
          <cell r="DW1239">
            <v>0</v>
          </cell>
          <cell r="DX1239">
            <v>0</v>
          </cell>
          <cell r="DY1239">
            <v>0</v>
          </cell>
          <cell r="DZ1239">
            <v>0</v>
          </cell>
          <cell r="EA1239">
            <v>0</v>
          </cell>
          <cell r="EB1239">
            <v>0</v>
          </cell>
          <cell r="EC1239">
            <v>0</v>
          </cell>
          <cell r="ED1239">
            <v>0</v>
          </cell>
          <cell r="EE1239">
            <v>0</v>
          </cell>
          <cell r="EF1239">
            <v>0</v>
          </cell>
          <cell r="EG1239">
            <v>0</v>
          </cell>
          <cell r="EH1239">
            <v>0</v>
          </cell>
          <cell r="EI1239">
            <v>0</v>
          </cell>
          <cell r="EJ1239">
            <v>0</v>
          </cell>
          <cell r="EK1239">
            <v>0</v>
          </cell>
          <cell r="EL1239">
            <v>0</v>
          </cell>
          <cell r="EM1239">
            <v>0</v>
          </cell>
          <cell r="EN1239">
            <v>0</v>
          </cell>
        </row>
        <row r="1240">
          <cell r="A1240">
            <v>0</v>
          </cell>
          <cell r="B1240">
            <v>0</v>
          </cell>
          <cell r="C1240">
            <v>0</v>
          </cell>
          <cell r="D1240">
            <v>0</v>
          </cell>
          <cell r="E1240">
            <v>0</v>
          </cell>
          <cell r="F1240">
            <v>0</v>
          </cell>
          <cell r="G1240">
            <v>0</v>
          </cell>
          <cell r="I1240">
            <v>0</v>
          </cell>
          <cell r="J1240">
            <v>0</v>
          </cell>
          <cell r="K1240">
            <v>0</v>
          </cell>
          <cell r="L1240">
            <v>0</v>
          </cell>
          <cell r="M1240">
            <v>0</v>
          </cell>
          <cell r="N1240">
            <v>0</v>
          </cell>
          <cell r="O1240">
            <v>0</v>
          </cell>
          <cell r="P1240">
            <v>0</v>
          </cell>
          <cell r="Q1240">
            <v>0</v>
          </cell>
          <cell r="R1240">
            <v>0</v>
          </cell>
          <cell r="S1240">
            <v>0</v>
          </cell>
          <cell r="T1240">
            <v>0</v>
          </cell>
          <cell r="U1240">
            <v>0</v>
          </cell>
          <cell r="V1240">
            <v>0</v>
          </cell>
          <cell r="W1240">
            <v>0</v>
          </cell>
          <cell r="X1240">
            <v>0</v>
          </cell>
          <cell r="Y1240">
            <v>0</v>
          </cell>
          <cell r="Z1240">
            <v>0</v>
          </cell>
          <cell r="AA1240">
            <v>0</v>
          </cell>
          <cell r="AB1240">
            <v>0</v>
          </cell>
          <cell r="AC1240">
            <v>0</v>
          </cell>
          <cell r="AD1240">
            <v>0</v>
          </cell>
          <cell r="AE1240">
            <v>0</v>
          </cell>
          <cell r="AF1240">
            <v>0</v>
          </cell>
          <cell r="AG1240">
            <v>0</v>
          </cell>
          <cell r="AH1240">
            <v>0</v>
          </cell>
          <cell r="AI1240">
            <v>0</v>
          </cell>
          <cell r="AJ1240">
            <v>0</v>
          </cell>
          <cell r="AK1240">
            <v>0</v>
          </cell>
          <cell r="AL1240">
            <v>0</v>
          </cell>
          <cell r="AM1240">
            <v>0</v>
          </cell>
          <cell r="AN1240">
            <v>0</v>
          </cell>
          <cell r="AO1240">
            <v>0</v>
          </cell>
          <cell r="AP1240">
            <v>0</v>
          </cell>
          <cell r="AQ1240">
            <v>0</v>
          </cell>
          <cell r="AR1240">
            <v>0</v>
          </cell>
          <cell r="AS1240">
            <v>0</v>
          </cell>
          <cell r="AT1240">
            <v>0</v>
          </cell>
          <cell r="AU1240">
            <v>0</v>
          </cell>
          <cell r="AV1240">
            <v>0</v>
          </cell>
          <cell r="AW1240">
            <v>0</v>
          </cell>
          <cell r="AX1240">
            <v>0</v>
          </cell>
          <cell r="AY1240">
            <v>0</v>
          </cell>
          <cell r="AZ1240">
            <v>0</v>
          </cell>
          <cell r="BA1240">
            <v>0</v>
          </cell>
          <cell r="BB1240">
            <v>0</v>
          </cell>
          <cell r="BC1240">
            <v>0</v>
          </cell>
          <cell r="BD1240">
            <v>0</v>
          </cell>
          <cell r="BE1240">
            <v>0</v>
          </cell>
          <cell r="BF1240">
            <v>0</v>
          </cell>
          <cell r="BG1240">
            <v>0</v>
          </cell>
          <cell r="BH1240">
            <v>0</v>
          </cell>
          <cell r="BI1240">
            <v>0</v>
          </cell>
          <cell r="BJ1240">
            <v>0</v>
          </cell>
          <cell r="BK1240">
            <v>0</v>
          </cell>
          <cell r="BL1240">
            <v>0</v>
          </cell>
          <cell r="BM1240">
            <v>0</v>
          </cell>
          <cell r="BN1240">
            <v>0</v>
          </cell>
          <cell r="BO1240">
            <v>0</v>
          </cell>
          <cell r="BP1240">
            <v>0</v>
          </cell>
          <cell r="BQ1240">
            <v>0</v>
          </cell>
          <cell r="BR1240">
            <v>0</v>
          </cell>
          <cell r="BS1240">
            <v>0</v>
          </cell>
          <cell r="BT1240">
            <v>0</v>
          </cell>
          <cell r="BU1240">
            <v>0</v>
          </cell>
          <cell r="BV1240">
            <v>0</v>
          </cell>
          <cell r="BW1240">
            <v>0</v>
          </cell>
          <cell r="BX1240">
            <v>0</v>
          </cell>
          <cell r="BY1240">
            <v>0</v>
          </cell>
          <cell r="BZ1240">
            <v>0</v>
          </cell>
          <cell r="CA1240">
            <v>0</v>
          </cell>
          <cell r="CB1240">
            <v>0</v>
          </cell>
          <cell r="CC1240">
            <v>0</v>
          </cell>
          <cell r="CD1240">
            <v>0</v>
          </cell>
          <cell r="CE1240">
            <v>0</v>
          </cell>
          <cell r="CF1240">
            <v>0</v>
          </cell>
          <cell r="CG1240">
            <v>0</v>
          </cell>
          <cell r="CH1240">
            <v>0</v>
          </cell>
          <cell r="CI1240">
            <v>0</v>
          </cell>
          <cell r="CJ1240">
            <v>0</v>
          </cell>
          <cell r="CK1240">
            <v>0</v>
          </cell>
          <cell r="CL1240">
            <v>0</v>
          </cell>
          <cell r="CM1240">
            <v>0</v>
          </cell>
          <cell r="CN1240">
            <v>0</v>
          </cell>
          <cell r="CO1240">
            <v>0</v>
          </cell>
          <cell r="CP1240">
            <v>0</v>
          </cell>
          <cell r="CQ1240">
            <v>0</v>
          </cell>
          <cell r="CR1240">
            <v>0</v>
          </cell>
          <cell r="CS1240">
            <v>0</v>
          </cell>
          <cell r="CT1240">
            <v>0</v>
          </cell>
          <cell r="CU1240">
            <v>0</v>
          </cell>
          <cell r="CV1240">
            <v>0</v>
          </cell>
          <cell r="CW1240">
            <v>0</v>
          </cell>
          <cell r="CX1240">
            <v>0</v>
          </cell>
          <cell r="CY1240">
            <v>0</v>
          </cell>
          <cell r="CZ1240">
            <v>0</v>
          </cell>
          <cell r="DA1240">
            <v>0</v>
          </cell>
          <cell r="DB1240">
            <v>0</v>
          </cell>
          <cell r="DC1240">
            <v>0</v>
          </cell>
          <cell r="DD1240">
            <v>0</v>
          </cell>
          <cell r="DE1240">
            <v>0</v>
          </cell>
          <cell r="DF1240">
            <v>0</v>
          </cell>
          <cell r="DG1240">
            <v>0</v>
          </cell>
          <cell r="DH1240">
            <v>0</v>
          </cell>
          <cell r="DI1240">
            <v>0</v>
          </cell>
          <cell r="DJ1240">
            <v>0</v>
          </cell>
          <cell r="DK1240">
            <v>0</v>
          </cell>
          <cell r="DL1240">
            <v>0</v>
          </cell>
          <cell r="DM1240">
            <v>0</v>
          </cell>
          <cell r="DN1240">
            <v>0</v>
          </cell>
          <cell r="DO1240">
            <v>0</v>
          </cell>
          <cell r="DP1240">
            <v>0</v>
          </cell>
          <cell r="DQ1240">
            <v>0</v>
          </cell>
          <cell r="DR1240">
            <v>0</v>
          </cell>
          <cell r="DS1240">
            <v>0</v>
          </cell>
          <cell r="DT1240">
            <v>0</v>
          </cell>
          <cell r="DU1240">
            <v>0</v>
          </cell>
          <cell r="DV1240">
            <v>0</v>
          </cell>
          <cell r="DW1240">
            <v>0</v>
          </cell>
          <cell r="DX1240">
            <v>0</v>
          </cell>
          <cell r="DY1240">
            <v>0</v>
          </cell>
          <cell r="DZ1240">
            <v>0</v>
          </cell>
          <cell r="EA1240">
            <v>0</v>
          </cell>
          <cell r="EB1240">
            <v>0</v>
          </cell>
          <cell r="EC1240">
            <v>0</v>
          </cell>
          <cell r="ED1240">
            <v>0</v>
          </cell>
          <cell r="EE1240">
            <v>0</v>
          </cell>
          <cell r="EF1240">
            <v>0</v>
          </cell>
          <cell r="EG1240">
            <v>0</v>
          </cell>
          <cell r="EH1240">
            <v>0</v>
          </cell>
          <cell r="EI1240">
            <v>0</v>
          </cell>
          <cell r="EJ1240">
            <v>0</v>
          </cell>
          <cell r="EK1240">
            <v>0</v>
          </cell>
          <cell r="EL1240">
            <v>0</v>
          </cell>
          <cell r="EM1240">
            <v>0</v>
          </cell>
          <cell r="EN1240">
            <v>0</v>
          </cell>
        </row>
        <row r="1241">
          <cell r="A1241">
            <v>0</v>
          </cell>
          <cell r="B1241">
            <v>0</v>
          </cell>
          <cell r="C1241">
            <v>0</v>
          </cell>
          <cell r="D1241">
            <v>0</v>
          </cell>
          <cell r="E1241">
            <v>0</v>
          </cell>
          <cell r="F1241">
            <v>0</v>
          </cell>
          <cell r="G1241">
            <v>0</v>
          </cell>
          <cell r="I1241">
            <v>0</v>
          </cell>
          <cell r="J1241">
            <v>0</v>
          </cell>
          <cell r="K1241">
            <v>0</v>
          </cell>
          <cell r="L1241">
            <v>0</v>
          </cell>
          <cell r="M1241">
            <v>0</v>
          </cell>
          <cell r="N1241">
            <v>0</v>
          </cell>
          <cell r="O1241">
            <v>0</v>
          </cell>
          <cell r="P1241">
            <v>0</v>
          </cell>
          <cell r="Q1241">
            <v>0</v>
          </cell>
          <cell r="R1241">
            <v>0</v>
          </cell>
          <cell r="S1241">
            <v>0</v>
          </cell>
          <cell r="T1241">
            <v>0</v>
          </cell>
          <cell r="U1241">
            <v>0</v>
          </cell>
          <cell r="V1241">
            <v>0</v>
          </cell>
          <cell r="W1241">
            <v>0</v>
          </cell>
          <cell r="X1241">
            <v>0</v>
          </cell>
          <cell r="Y1241">
            <v>0</v>
          </cell>
          <cell r="Z1241">
            <v>0</v>
          </cell>
          <cell r="AA1241">
            <v>0</v>
          </cell>
          <cell r="AB1241">
            <v>0</v>
          </cell>
          <cell r="AC1241">
            <v>0</v>
          </cell>
          <cell r="AD1241">
            <v>0</v>
          </cell>
          <cell r="AE1241">
            <v>0</v>
          </cell>
          <cell r="AF1241">
            <v>0</v>
          </cell>
          <cell r="AG1241">
            <v>0</v>
          </cell>
          <cell r="AH1241">
            <v>0</v>
          </cell>
          <cell r="AI1241">
            <v>0</v>
          </cell>
          <cell r="AJ1241">
            <v>0</v>
          </cell>
          <cell r="AK1241">
            <v>0</v>
          </cell>
          <cell r="AL1241">
            <v>0</v>
          </cell>
          <cell r="AM1241">
            <v>0</v>
          </cell>
          <cell r="AN1241">
            <v>0</v>
          </cell>
          <cell r="AO1241">
            <v>0</v>
          </cell>
          <cell r="AP1241">
            <v>0</v>
          </cell>
          <cell r="AQ1241">
            <v>0</v>
          </cell>
          <cell r="AR1241">
            <v>0</v>
          </cell>
          <cell r="AS1241">
            <v>0</v>
          </cell>
          <cell r="AT1241">
            <v>0</v>
          </cell>
          <cell r="AU1241">
            <v>0</v>
          </cell>
          <cell r="AV1241">
            <v>0</v>
          </cell>
          <cell r="AW1241">
            <v>0</v>
          </cell>
          <cell r="AX1241">
            <v>0</v>
          </cell>
          <cell r="AY1241">
            <v>0</v>
          </cell>
          <cell r="AZ1241">
            <v>0</v>
          </cell>
          <cell r="BA1241">
            <v>0</v>
          </cell>
          <cell r="BB1241">
            <v>0</v>
          </cell>
          <cell r="BC1241">
            <v>0</v>
          </cell>
          <cell r="BD1241">
            <v>0</v>
          </cell>
          <cell r="BE1241">
            <v>0</v>
          </cell>
          <cell r="BF1241">
            <v>0</v>
          </cell>
          <cell r="BG1241">
            <v>0</v>
          </cell>
          <cell r="BH1241">
            <v>0</v>
          </cell>
          <cell r="BI1241">
            <v>0</v>
          </cell>
          <cell r="BJ1241">
            <v>0</v>
          </cell>
          <cell r="BK1241">
            <v>0</v>
          </cell>
          <cell r="BL1241">
            <v>0</v>
          </cell>
          <cell r="BM1241">
            <v>0</v>
          </cell>
          <cell r="BN1241">
            <v>0</v>
          </cell>
          <cell r="BO1241">
            <v>0</v>
          </cell>
          <cell r="BP1241">
            <v>0</v>
          </cell>
          <cell r="BQ1241">
            <v>0</v>
          </cell>
          <cell r="BR1241">
            <v>0</v>
          </cell>
          <cell r="BS1241">
            <v>0</v>
          </cell>
          <cell r="BT1241">
            <v>0</v>
          </cell>
          <cell r="BU1241">
            <v>0</v>
          </cell>
          <cell r="BV1241">
            <v>0</v>
          </cell>
          <cell r="BW1241">
            <v>0</v>
          </cell>
          <cell r="BX1241">
            <v>0</v>
          </cell>
          <cell r="BY1241">
            <v>0</v>
          </cell>
          <cell r="BZ1241">
            <v>0</v>
          </cell>
          <cell r="CA1241">
            <v>0</v>
          </cell>
          <cell r="CB1241">
            <v>0</v>
          </cell>
          <cell r="CC1241">
            <v>0</v>
          </cell>
          <cell r="CD1241">
            <v>0</v>
          </cell>
          <cell r="CE1241">
            <v>0</v>
          </cell>
          <cell r="CF1241">
            <v>0</v>
          </cell>
          <cell r="CG1241">
            <v>0</v>
          </cell>
          <cell r="CH1241">
            <v>0</v>
          </cell>
          <cell r="CI1241">
            <v>0</v>
          </cell>
          <cell r="CJ1241">
            <v>0</v>
          </cell>
          <cell r="CK1241">
            <v>0</v>
          </cell>
          <cell r="CL1241">
            <v>0</v>
          </cell>
          <cell r="CM1241">
            <v>0</v>
          </cell>
          <cell r="CN1241">
            <v>0</v>
          </cell>
          <cell r="CO1241">
            <v>0</v>
          </cell>
          <cell r="CP1241">
            <v>0</v>
          </cell>
          <cell r="CQ1241">
            <v>0</v>
          </cell>
          <cell r="CR1241">
            <v>0</v>
          </cell>
          <cell r="CS1241">
            <v>0</v>
          </cell>
          <cell r="CT1241">
            <v>0</v>
          </cell>
          <cell r="CU1241">
            <v>0</v>
          </cell>
          <cell r="CV1241">
            <v>0</v>
          </cell>
          <cell r="CW1241">
            <v>0</v>
          </cell>
          <cell r="CX1241">
            <v>0</v>
          </cell>
          <cell r="CY1241">
            <v>0</v>
          </cell>
          <cell r="CZ1241">
            <v>0</v>
          </cell>
          <cell r="DA1241">
            <v>0</v>
          </cell>
          <cell r="DB1241">
            <v>0</v>
          </cell>
          <cell r="DC1241">
            <v>0</v>
          </cell>
          <cell r="DD1241">
            <v>0</v>
          </cell>
          <cell r="DE1241">
            <v>0</v>
          </cell>
          <cell r="DF1241">
            <v>0</v>
          </cell>
          <cell r="DG1241">
            <v>0</v>
          </cell>
          <cell r="DH1241">
            <v>0</v>
          </cell>
          <cell r="DI1241">
            <v>0</v>
          </cell>
          <cell r="DJ1241">
            <v>0</v>
          </cell>
          <cell r="DK1241">
            <v>0</v>
          </cell>
          <cell r="DL1241">
            <v>0</v>
          </cell>
          <cell r="DM1241">
            <v>0</v>
          </cell>
          <cell r="DN1241">
            <v>0</v>
          </cell>
          <cell r="DO1241">
            <v>0</v>
          </cell>
          <cell r="DP1241">
            <v>0</v>
          </cell>
          <cell r="DQ1241">
            <v>0</v>
          </cell>
          <cell r="DR1241">
            <v>0</v>
          </cell>
          <cell r="DS1241">
            <v>0</v>
          </cell>
          <cell r="DT1241">
            <v>0</v>
          </cell>
          <cell r="DU1241">
            <v>0</v>
          </cell>
          <cell r="DV1241">
            <v>0</v>
          </cell>
          <cell r="DW1241">
            <v>0</v>
          </cell>
          <cell r="DX1241">
            <v>0</v>
          </cell>
          <cell r="DY1241">
            <v>0</v>
          </cell>
          <cell r="DZ1241">
            <v>0</v>
          </cell>
          <cell r="EA1241">
            <v>0</v>
          </cell>
          <cell r="EB1241">
            <v>0</v>
          </cell>
          <cell r="EC1241">
            <v>0</v>
          </cell>
          <cell r="ED1241">
            <v>0</v>
          </cell>
          <cell r="EE1241">
            <v>0</v>
          </cell>
          <cell r="EF1241">
            <v>0</v>
          </cell>
          <cell r="EG1241">
            <v>0</v>
          </cell>
          <cell r="EH1241">
            <v>0</v>
          </cell>
          <cell r="EI1241">
            <v>0</v>
          </cell>
          <cell r="EJ1241">
            <v>0</v>
          </cell>
          <cell r="EK1241">
            <v>0</v>
          </cell>
          <cell r="EL1241">
            <v>0</v>
          </cell>
          <cell r="EM1241">
            <v>0</v>
          </cell>
          <cell r="EN1241">
            <v>0</v>
          </cell>
        </row>
        <row r="1242">
          <cell r="A1242">
            <v>0</v>
          </cell>
          <cell r="B1242">
            <v>0</v>
          </cell>
          <cell r="C1242">
            <v>0</v>
          </cell>
          <cell r="D1242">
            <v>0</v>
          </cell>
          <cell r="E1242">
            <v>0</v>
          </cell>
          <cell r="F1242">
            <v>0</v>
          </cell>
          <cell r="G1242">
            <v>0</v>
          </cell>
          <cell r="I1242">
            <v>0</v>
          </cell>
          <cell r="J1242">
            <v>0</v>
          </cell>
          <cell r="K1242">
            <v>0</v>
          </cell>
          <cell r="L1242">
            <v>0</v>
          </cell>
          <cell r="M1242">
            <v>0</v>
          </cell>
          <cell r="N1242">
            <v>0</v>
          </cell>
          <cell r="O1242">
            <v>0</v>
          </cell>
          <cell r="P1242">
            <v>0</v>
          </cell>
          <cell r="Q1242">
            <v>0</v>
          </cell>
          <cell r="R1242">
            <v>0</v>
          </cell>
          <cell r="S1242">
            <v>0</v>
          </cell>
          <cell r="T1242">
            <v>0</v>
          </cell>
          <cell r="U1242">
            <v>0</v>
          </cell>
          <cell r="V1242">
            <v>0</v>
          </cell>
          <cell r="W1242">
            <v>0</v>
          </cell>
          <cell r="X1242">
            <v>0</v>
          </cell>
          <cell r="Y1242">
            <v>0</v>
          </cell>
          <cell r="Z1242">
            <v>0</v>
          </cell>
          <cell r="AA1242">
            <v>0</v>
          </cell>
          <cell r="AB1242">
            <v>0</v>
          </cell>
          <cell r="AC1242">
            <v>0</v>
          </cell>
          <cell r="AD1242">
            <v>0</v>
          </cell>
          <cell r="AE1242">
            <v>0</v>
          </cell>
          <cell r="AF1242">
            <v>0</v>
          </cell>
          <cell r="AG1242">
            <v>0</v>
          </cell>
          <cell r="AH1242">
            <v>0</v>
          </cell>
          <cell r="AI1242">
            <v>0</v>
          </cell>
          <cell r="AJ1242">
            <v>0</v>
          </cell>
          <cell r="AK1242">
            <v>0</v>
          </cell>
          <cell r="AL1242">
            <v>0</v>
          </cell>
          <cell r="AM1242">
            <v>0</v>
          </cell>
          <cell r="AN1242">
            <v>0</v>
          </cell>
          <cell r="AO1242">
            <v>0</v>
          </cell>
          <cell r="AP1242">
            <v>0</v>
          </cell>
          <cell r="AQ1242">
            <v>0</v>
          </cell>
          <cell r="AR1242">
            <v>0</v>
          </cell>
          <cell r="AS1242">
            <v>0</v>
          </cell>
          <cell r="AT1242">
            <v>0</v>
          </cell>
          <cell r="AU1242">
            <v>0</v>
          </cell>
          <cell r="AV1242">
            <v>0</v>
          </cell>
          <cell r="AW1242">
            <v>0</v>
          </cell>
          <cell r="AX1242">
            <v>0</v>
          </cell>
          <cell r="AY1242">
            <v>0</v>
          </cell>
          <cell r="AZ1242">
            <v>0</v>
          </cell>
          <cell r="BA1242">
            <v>0</v>
          </cell>
          <cell r="BB1242">
            <v>0</v>
          </cell>
          <cell r="BC1242">
            <v>0</v>
          </cell>
          <cell r="BD1242">
            <v>0</v>
          </cell>
          <cell r="BE1242">
            <v>0</v>
          </cell>
          <cell r="BF1242">
            <v>0</v>
          </cell>
          <cell r="BG1242">
            <v>0</v>
          </cell>
          <cell r="BH1242">
            <v>0</v>
          </cell>
          <cell r="BI1242">
            <v>0</v>
          </cell>
          <cell r="BJ1242">
            <v>0</v>
          </cell>
          <cell r="BK1242">
            <v>0</v>
          </cell>
          <cell r="BL1242">
            <v>0</v>
          </cell>
          <cell r="BM1242">
            <v>0</v>
          </cell>
          <cell r="BN1242">
            <v>0</v>
          </cell>
          <cell r="BO1242">
            <v>0</v>
          </cell>
          <cell r="BP1242">
            <v>0</v>
          </cell>
          <cell r="BQ1242">
            <v>0</v>
          </cell>
          <cell r="BR1242">
            <v>0</v>
          </cell>
          <cell r="BS1242">
            <v>0</v>
          </cell>
          <cell r="BT1242">
            <v>0</v>
          </cell>
          <cell r="BU1242">
            <v>0</v>
          </cell>
          <cell r="BV1242">
            <v>0</v>
          </cell>
          <cell r="BW1242">
            <v>0</v>
          </cell>
          <cell r="BX1242">
            <v>0</v>
          </cell>
          <cell r="BY1242">
            <v>0</v>
          </cell>
          <cell r="BZ1242">
            <v>0</v>
          </cell>
          <cell r="CA1242">
            <v>0</v>
          </cell>
          <cell r="CB1242">
            <v>0</v>
          </cell>
          <cell r="CC1242">
            <v>0</v>
          </cell>
          <cell r="CD1242">
            <v>0</v>
          </cell>
          <cell r="CE1242">
            <v>0</v>
          </cell>
          <cell r="CF1242">
            <v>0</v>
          </cell>
          <cell r="CG1242">
            <v>0</v>
          </cell>
          <cell r="CH1242">
            <v>0</v>
          </cell>
          <cell r="CI1242">
            <v>0</v>
          </cell>
          <cell r="CJ1242">
            <v>0</v>
          </cell>
          <cell r="CK1242">
            <v>0</v>
          </cell>
          <cell r="CL1242">
            <v>0</v>
          </cell>
          <cell r="CM1242">
            <v>0</v>
          </cell>
          <cell r="CN1242">
            <v>0</v>
          </cell>
          <cell r="CO1242">
            <v>0</v>
          </cell>
          <cell r="CP1242">
            <v>0</v>
          </cell>
          <cell r="CQ1242">
            <v>0</v>
          </cell>
          <cell r="CR1242">
            <v>0</v>
          </cell>
          <cell r="CS1242">
            <v>0</v>
          </cell>
          <cell r="CT1242">
            <v>0</v>
          </cell>
          <cell r="CU1242">
            <v>0</v>
          </cell>
          <cell r="CV1242">
            <v>0</v>
          </cell>
          <cell r="CW1242">
            <v>0</v>
          </cell>
          <cell r="CX1242">
            <v>0</v>
          </cell>
          <cell r="CY1242">
            <v>0</v>
          </cell>
          <cell r="CZ1242">
            <v>0</v>
          </cell>
          <cell r="DA1242">
            <v>0</v>
          </cell>
          <cell r="DB1242">
            <v>0</v>
          </cell>
          <cell r="DC1242">
            <v>0</v>
          </cell>
          <cell r="DD1242">
            <v>0</v>
          </cell>
          <cell r="DE1242">
            <v>0</v>
          </cell>
          <cell r="DF1242">
            <v>0</v>
          </cell>
          <cell r="DG1242">
            <v>0</v>
          </cell>
          <cell r="DH1242">
            <v>0</v>
          </cell>
          <cell r="DI1242">
            <v>0</v>
          </cell>
          <cell r="DJ1242">
            <v>0</v>
          </cell>
          <cell r="DK1242">
            <v>0</v>
          </cell>
          <cell r="DL1242">
            <v>0</v>
          </cell>
          <cell r="DM1242">
            <v>0</v>
          </cell>
          <cell r="DN1242">
            <v>0</v>
          </cell>
          <cell r="DO1242">
            <v>0</v>
          </cell>
          <cell r="DP1242">
            <v>0</v>
          </cell>
          <cell r="DQ1242">
            <v>0</v>
          </cell>
          <cell r="DR1242">
            <v>0</v>
          </cell>
          <cell r="DS1242">
            <v>0</v>
          </cell>
          <cell r="DT1242">
            <v>0</v>
          </cell>
          <cell r="DU1242">
            <v>0</v>
          </cell>
          <cell r="DV1242">
            <v>0</v>
          </cell>
          <cell r="DW1242">
            <v>0</v>
          </cell>
          <cell r="DX1242">
            <v>0</v>
          </cell>
          <cell r="DY1242">
            <v>0</v>
          </cell>
          <cell r="DZ1242">
            <v>0</v>
          </cell>
          <cell r="EA1242">
            <v>0</v>
          </cell>
          <cell r="EB1242">
            <v>0</v>
          </cell>
          <cell r="EC1242">
            <v>0</v>
          </cell>
          <cell r="ED1242">
            <v>0</v>
          </cell>
          <cell r="EE1242">
            <v>0</v>
          </cell>
          <cell r="EF1242">
            <v>0</v>
          </cell>
          <cell r="EG1242">
            <v>0</v>
          </cell>
          <cell r="EH1242">
            <v>0</v>
          </cell>
          <cell r="EI1242">
            <v>0</v>
          </cell>
          <cell r="EJ1242">
            <v>0</v>
          </cell>
          <cell r="EK1242">
            <v>0</v>
          </cell>
          <cell r="EL1242">
            <v>0</v>
          </cell>
          <cell r="EM1242">
            <v>0</v>
          </cell>
          <cell r="EN1242">
            <v>0</v>
          </cell>
        </row>
        <row r="1243">
          <cell r="A1243">
            <v>0</v>
          </cell>
          <cell r="B1243">
            <v>0</v>
          </cell>
          <cell r="C1243">
            <v>0</v>
          </cell>
          <cell r="D1243">
            <v>0</v>
          </cell>
          <cell r="E1243">
            <v>0</v>
          </cell>
          <cell r="F1243">
            <v>0</v>
          </cell>
          <cell r="G1243">
            <v>0</v>
          </cell>
          <cell r="I1243">
            <v>0</v>
          </cell>
          <cell r="J1243">
            <v>0</v>
          </cell>
          <cell r="K1243">
            <v>0</v>
          </cell>
          <cell r="L1243">
            <v>0</v>
          </cell>
          <cell r="M1243">
            <v>0</v>
          </cell>
          <cell r="N1243">
            <v>0</v>
          </cell>
          <cell r="O1243">
            <v>0</v>
          </cell>
          <cell r="P1243">
            <v>0</v>
          </cell>
          <cell r="Q1243">
            <v>0</v>
          </cell>
          <cell r="R1243">
            <v>0</v>
          </cell>
          <cell r="S1243">
            <v>0</v>
          </cell>
          <cell r="T1243">
            <v>0</v>
          </cell>
          <cell r="U1243">
            <v>0</v>
          </cell>
          <cell r="V1243">
            <v>0</v>
          </cell>
          <cell r="W1243">
            <v>0</v>
          </cell>
          <cell r="X1243">
            <v>0</v>
          </cell>
          <cell r="Y1243">
            <v>0</v>
          </cell>
          <cell r="Z1243">
            <v>0</v>
          </cell>
          <cell r="AA1243">
            <v>0</v>
          </cell>
          <cell r="AB1243">
            <v>0</v>
          </cell>
          <cell r="AC1243">
            <v>0</v>
          </cell>
          <cell r="AD1243">
            <v>0</v>
          </cell>
          <cell r="AE1243">
            <v>0</v>
          </cell>
          <cell r="AF1243">
            <v>0</v>
          </cell>
          <cell r="AG1243">
            <v>0</v>
          </cell>
          <cell r="AH1243">
            <v>0</v>
          </cell>
          <cell r="AI1243">
            <v>0</v>
          </cell>
          <cell r="AJ1243">
            <v>0</v>
          </cell>
          <cell r="AK1243">
            <v>0</v>
          </cell>
          <cell r="AL1243">
            <v>0</v>
          </cell>
          <cell r="AM1243">
            <v>0</v>
          </cell>
          <cell r="AN1243">
            <v>0</v>
          </cell>
          <cell r="AO1243">
            <v>0</v>
          </cell>
          <cell r="AP1243">
            <v>0</v>
          </cell>
          <cell r="AQ1243">
            <v>0</v>
          </cell>
          <cell r="AR1243">
            <v>0</v>
          </cell>
          <cell r="AS1243">
            <v>0</v>
          </cell>
          <cell r="AT1243">
            <v>0</v>
          </cell>
          <cell r="AU1243">
            <v>0</v>
          </cell>
          <cell r="AV1243">
            <v>0</v>
          </cell>
          <cell r="AW1243">
            <v>0</v>
          </cell>
          <cell r="AX1243">
            <v>0</v>
          </cell>
          <cell r="AY1243">
            <v>0</v>
          </cell>
          <cell r="AZ1243">
            <v>0</v>
          </cell>
          <cell r="BA1243">
            <v>0</v>
          </cell>
          <cell r="BB1243">
            <v>0</v>
          </cell>
          <cell r="BC1243">
            <v>0</v>
          </cell>
          <cell r="BD1243">
            <v>0</v>
          </cell>
          <cell r="BE1243">
            <v>0</v>
          </cell>
          <cell r="BF1243">
            <v>0</v>
          </cell>
          <cell r="BG1243">
            <v>0</v>
          </cell>
          <cell r="BH1243">
            <v>0</v>
          </cell>
          <cell r="BI1243">
            <v>0</v>
          </cell>
          <cell r="BJ1243">
            <v>0</v>
          </cell>
          <cell r="BK1243">
            <v>0</v>
          </cell>
          <cell r="BL1243">
            <v>0</v>
          </cell>
          <cell r="BM1243">
            <v>0</v>
          </cell>
          <cell r="BN1243">
            <v>0</v>
          </cell>
          <cell r="BO1243">
            <v>0</v>
          </cell>
          <cell r="BP1243">
            <v>0</v>
          </cell>
          <cell r="BQ1243">
            <v>0</v>
          </cell>
          <cell r="BR1243">
            <v>0</v>
          </cell>
          <cell r="BS1243">
            <v>0</v>
          </cell>
          <cell r="BT1243">
            <v>0</v>
          </cell>
          <cell r="BU1243">
            <v>0</v>
          </cell>
          <cell r="BV1243">
            <v>0</v>
          </cell>
          <cell r="BW1243">
            <v>0</v>
          </cell>
          <cell r="BX1243">
            <v>0</v>
          </cell>
          <cell r="BY1243">
            <v>0</v>
          </cell>
          <cell r="BZ1243">
            <v>0</v>
          </cell>
          <cell r="CA1243">
            <v>0</v>
          </cell>
          <cell r="CB1243">
            <v>0</v>
          </cell>
          <cell r="CC1243">
            <v>0</v>
          </cell>
          <cell r="CD1243">
            <v>0</v>
          </cell>
          <cell r="CE1243">
            <v>0</v>
          </cell>
          <cell r="CF1243">
            <v>0</v>
          </cell>
          <cell r="CG1243">
            <v>0</v>
          </cell>
          <cell r="CH1243">
            <v>0</v>
          </cell>
          <cell r="CI1243">
            <v>0</v>
          </cell>
          <cell r="CJ1243">
            <v>0</v>
          </cell>
          <cell r="CK1243">
            <v>0</v>
          </cell>
          <cell r="CL1243">
            <v>0</v>
          </cell>
          <cell r="CM1243">
            <v>0</v>
          </cell>
          <cell r="CN1243">
            <v>0</v>
          </cell>
          <cell r="CO1243">
            <v>0</v>
          </cell>
          <cell r="CP1243">
            <v>0</v>
          </cell>
          <cell r="CQ1243">
            <v>0</v>
          </cell>
          <cell r="CR1243">
            <v>0</v>
          </cell>
          <cell r="CS1243">
            <v>0</v>
          </cell>
          <cell r="CT1243">
            <v>0</v>
          </cell>
          <cell r="CU1243">
            <v>0</v>
          </cell>
          <cell r="CV1243">
            <v>0</v>
          </cell>
          <cell r="CW1243">
            <v>0</v>
          </cell>
          <cell r="CX1243">
            <v>0</v>
          </cell>
          <cell r="CY1243">
            <v>0</v>
          </cell>
          <cell r="CZ1243">
            <v>0</v>
          </cell>
          <cell r="DA1243">
            <v>0</v>
          </cell>
          <cell r="DB1243">
            <v>0</v>
          </cell>
          <cell r="DC1243">
            <v>0</v>
          </cell>
          <cell r="DD1243">
            <v>0</v>
          </cell>
          <cell r="DE1243">
            <v>0</v>
          </cell>
          <cell r="DF1243">
            <v>0</v>
          </cell>
          <cell r="DG1243">
            <v>0</v>
          </cell>
          <cell r="DH1243">
            <v>0</v>
          </cell>
          <cell r="DI1243">
            <v>0</v>
          </cell>
          <cell r="DJ1243">
            <v>0</v>
          </cell>
          <cell r="DK1243">
            <v>0</v>
          </cell>
          <cell r="DL1243">
            <v>0</v>
          </cell>
          <cell r="DM1243">
            <v>0</v>
          </cell>
          <cell r="DN1243">
            <v>0</v>
          </cell>
          <cell r="DO1243">
            <v>0</v>
          </cell>
          <cell r="DP1243">
            <v>0</v>
          </cell>
          <cell r="DQ1243">
            <v>0</v>
          </cell>
          <cell r="DR1243">
            <v>0</v>
          </cell>
          <cell r="DS1243">
            <v>0</v>
          </cell>
          <cell r="DT1243">
            <v>0</v>
          </cell>
          <cell r="DU1243">
            <v>0</v>
          </cell>
          <cell r="DV1243">
            <v>0</v>
          </cell>
          <cell r="DW1243">
            <v>0</v>
          </cell>
          <cell r="DX1243">
            <v>0</v>
          </cell>
          <cell r="DY1243">
            <v>0</v>
          </cell>
          <cell r="DZ1243">
            <v>0</v>
          </cell>
          <cell r="EA1243">
            <v>0</v>
          </cell>
          <cell r="EB1243">
            <v>0</v>
          </cell>
          <cell r="EC1243">
            <v>0</v>
          </cell>
          <cell r="ED1243">
            <v>0</v>
          </cell>
          <cell r="EE1243">
            <v>0</v>
          </cell>
          <cell r="EF1243">
            <v>0</v>
          </cell>
          <cell r="EG1243">
            <v>0</v>
          </cell>
          <cell r="EH1243">
            <v>0</v>
          </cell>
          <cell r="EI1243">
            <v>0</v>
          </cell>
          <cell r="EJ1243">
            <v>0</v>
          </cell>
          <cell r="EK1243">
            <v>0</v>
          </cell>
          <cell r="EL1243">
            <v>0</v>
          </cell>
          <cell r="EM1243">
            <v>0</v>
          </cell>
          <cell r="EN1243">
            <v>0</v>
          </cell>
        </row>
        <row r="1244">
          <cell r="A1244">
            <v>0</v>
          </cell>
          <cell r="B1244">
            <v>0</v>
          </cell>
          <cell r="C1244">
            <v>0</v>
          </cell>
          <cell r="D1244">
            <v>0</v>
          </cell>
          <cell r="E1244">
            <v>0</v>
          </cell>
          <cell r="F1244">
            <v>0</v>
          </cell>
          <cell r="G1244">
            <v>0</v>
          </cell>
          <cell r="I1244">
            <v>0</v>
          </cell>
          <cell r="J1244">
            <v>0</v>
          </cell>
          <cell r="K1244">
            <v>0</v>
          </cell>
          <cell r="L1244">
            <v>0</v>
          </cell>
          <cell r="M1244">
            <v>0</v>
          </cell>
          <cell r="N1244">
            <v>0</v>
          </cell>
          <cell r="O1244">
            <v>0</v>
          </cell>
          <cell r="P1244">
            <v>0</v>
          </cell>
          <cell r="Q1244">
            <v>0</v>
          </cell>
          <cell r="R1244">
            <v>0</v>
          </cell>
          <cell r="S1244">
            <v>0</v>
          </cell>
          <cell r="T1244">
            <v>0</v>
          </cell>
          <cell r="U1244">
            <v>0</v>
          </cell>
          <cell r="V1244">
            <v>0</v>
          </cell>
          <cell r="W1244">
            <v>0</v>
          </cell>
          <cell r="X1244">
            <v>0</v>
          </cell>
          <cell r="Y1244">
            <v>0</v>
          </cell>
          <cell r="Z1244">
            <v>0</v>
          </cell>
          <cell r="AA1244">
            <v>0</v>
          </cell>
          <cell r="AB1244">
            <v>0</v>
          </cell>
          <cell r="AC1244">
            <v>0</v>
          </cell>
          <cell r="AD1244">
            <v>0</v>
          </cell>
          <cell r="AE1244">
            <v>0</v>
          </cell>
          <cell r="AF1244">
            <v>0</v>
          </cell>
          <cell r="AG1244">
            <v>0</v>
          </cell>
          <cell r="AH1244">
            <v>0</v>
          </cell>
          <cell r="AI1244">
            <v>0</v>
          </cell>
          <cell r="AJ1244">
            <v>0</v>
          </cell>
          <cell r="AK1244">
            <v>0</v>
          </cell>
          <cell r="AL1244">
            <v>0</v>
          </cell>
          <cell r="AM1244">
            <v>0</v>
          </cell>
          <cell r="AN1244">
            <v>0</v>
          </cell>
          <cell r="AO1244">
            <v>0</v>
          </cell>
          <cell r="AP1244">
            <v>0</v>
          </cell>
          <cell r="AQ1244">
            <v>0</v>
          </cell>
          <cell r="AR1244">
            <v>0</v>
          </cell>
          <cell r="AS1244">
            <v>0</v>
          </cell>
          <cell r="AT1244">
            <v>0</v>
          </cell>
          <cell r="AU1244">
            <v>0</v>
          </cell>
          <cell r="AV1244">
            <v>0</v>
          </cell>
          <cell r="AW1244">
            <v>0</v>
          </cell>
          <cell r="AX1244">
            <v>0</v>
          </cell>
          <cell r="AY1244">
            <v>0</v>
          </cell>
          <cell r="AZ1244">
            <v>0</v>
          </cell>
          <cell r="BA1244">
            <v>0</v>
          </cell>
          <cell r="BB1244">
            <v>0</v>
          </cell>
          <cell r="BC1244">
            <v>0</v>
          </cell>
          <cell r="BD1244">
            <v>0</v>
          </cell>
          <cell r="BE1244">
            <v>0</v>
          </cell>
          <cell r="BF1244">
            <v>0</v>
          </cell>
          <cell r="BG1244">
            <v>0</v>
          </cell>
          <cell r="BH1244">
            <v>0</v>
          </cell>
          <cell r="BI1244">
            <v>0</v>
          </cell>
          <cell r="BJ1244">
            <v>0</v>
          </cell>
          <cell r="BK1244">
            <v>0</v>
          </cell>
          <cell r="BL1244">
            <v>0</v>
          </cell>
          <cell r="BM1244">
            <v>0</v>
          </cell>
          <cell r="BN1244">
            <v>0</v>
          </cell>
          <cell r="BO1244">
            <v>0</v>
          </cell>
          <cell r="BP1244">
            <v>0</v>
          </cell>
          <cell r="BQ1244">
            <v>0</v>
          </cell>
          <cell r="BR1244">
            <v>0</v>
          </cell>
          <cell r="BS1244">
            <v>0</v>
          </cell>
          <cell r="BT1244">
            <v>0</v>
          </cell>
          <cell r="BU1244">
            <v>0</v>
          </cell>
          <cell r="BV1244">
            <v>0</v>
          </cell>
          <cell r="BW1244">
            <v>0</v>
          </cell>
          <cell r="BX1244">
            <v>0</v>
          </cell>
          <cell r="BY1244">
            <v>0</v>
          </cell>
          <cell r="BZ1244">
            <v>0</v>
          </cell>
          <cell r="CA1244">
            <v>0</v>
          </cell>
          <cell r="CB1244">
            <v>0</v>
          </cell>
          <cell r="CC1244">
            <v>0</v>
          </cell>
          <cell r="CD1244">
            <v>0</v>
          </cell>
          <cell r="CE1244">
            <v>0</v>
          </cell>
          <cell r="CF1244">
            <v>0</v>
          </cell>
          <cell r="CG1244">
            <v>0</v>
          </cell>
          <cell r="CH1244">
            <v>0</v>
          </cell>
          <cell r="CI1244">
            <v>0</v>
          </cell>
          <cell r="CJ1244">
            <v>0</v>
          </cell>
          <cell r="CK1244">
            <v>0</v>
          </cell>
          <cell r="CL1244">
            <v>0</v>
          </cell>
          <cell r="CM1244">
            <v>0</v>
          </cell>
          <cell r="CN1244">
            <v>0</v>
          </cell>
          <cell r="CO1244">
            <v>0</v>
          </cell>
          <cell r="CP1244">
            <v>0</v>
          </cell>
          <cell r="CQ1244">
            <v>0</v>
          </cell>
          <cell r="CR1244">
            <v>0</v>
          </cell>
          <cell r="CS1244">
            <v>0</v>
          </cell>
          <cell r="CT1244">
            <v>0</v>
          </cell>
          <cell r="CU1244">
            <v>0</v>
          </cell>
          <cell r="CV1244">
            <v>0</v>
          </cell>
          <cell r="CW1244">
            <v>0</v>
          </cell>
          <cell r="CX1244">
            <v>0</v>
          </cell>
          <cell r="CY1244">
            <v>0</v>
          </cell>
          <cell r="CZ1244">
            <v>0</v>
          </cell>
          <cell r="DA1244">
            <v>0</v>
          </cell>
          <cell r="DB1244">
            <v>0</v>
          </cell>
          <cell r="DC1244">
            <v>0</v>
          </cell>
          <cell r="DD1244">
            <v>0</v>
          </cell>
          <cell r="DE1244">
            <v>0</v>
          </cell>
          <cell r="DF1244">
            <v>0</v>
          </cell>
          <cell r="DG1244">
            <v>0</v>
          </cell>
          <cell r="DH1244">
            <v>0</v>
          </cell>
          <cell r="DI1244">
            <v>0</v>
          </cell>
          <cell r="DJ1244">
            <v>0</v>
          </cell>
          <cell r="DK1244">
            <v>0</v>
          </cell>
          <cell r="DL1244">
            <v>0</v>
          </cell>
          <cell r="DM1244">
            <v>0</v>
          </cell>
          <cell r="DN1244">
            <v>0</v>
          </cell>
          <cell r="DO1244">
            <v>0</v>
          </cell>
          <cell r="DP1244">
            <v>0</v>
          </cell>
          <cell r="DQ1244">
            <v>0</v>
          </cell>
          <cell r="DR1244">
            <v>0</v>
          </cell>
          <cell r="DS1244">
            <v>0</v>
          </cell>
          <cell r="DT1244">
            <v>0</v>
          </cell>
          <cell r="DU1244">
            <v>0</v>
          </cell>
          <cell r="DV1244">
            <v>0</v>
          </cell>
          <cell r="DW1244">
            <v>0</v>
          </cell>
          <cell r="DX1244">
            <v>0</v>
          </cell>
          <cell r="DY1244">
            <v>0</v>
          </cell>
          <cell r="DZ1244">
            <v>0</v>
          </cell>
          <cell r="EA1244">
            <v>0</v>
          </cell>
          <cell r="EB1244">
            <v>0</v>
          </cell>
          <cell r="EC1244">
            <v>0</v>
          </cell>
          <cell r="ED1244">
            <v>0</v>
          </cell>
          <cell r="EE1244">
            <v>0</v>
          </cell>
          <cell r="EF1244">
            <v>0</v>
          </cell>
          <cell r="EG1244">
            <v>0</v>
          </cell>
          <cell r="EH1244">
            <v>0</v>
          </cell>
          <cell r="EI1244">
            <v>0</v>
          </cell>
          <cell r="EJ1244">
            <v>0</v>
          </cell>
          <cell r="EK1244">
            <v>0</v>
          </cell>
          <cell r="EL1244">
            <v>0</v>
          </cell>
          <cell r="EM1244">
            <v>0</v>
          </cell>
          <cell r="EN1244">
            <v>0</v>
          </cell>
        </row>
        <row r="1245">
          <cell r="A1245">
            <v>0</v>
          </cell>
          <cell r="B1245">
            <v>0</v>
          </cell>
          <cell r="C1245">
            <v>0</v>
          </cell>
          <cell r="D1245">
            <v>0</v>
          </cell>
          <cell r="E1245">
            <v>0</v>
          </cell>
          <cell r="F1245">
            <v>0</v>
          </cell>
          <cell r="G1245">
            <v>0</v>
          </cell>
          <cell r="I1245">
            <v>0</v>
          </cell>
          <cell r="J1245">
            <v>0</v>
          </cell>
          <cell r="K1245">
            <v>0</v>
          </cell>
          <cell r="L1245">
            <v>0</v>
          </cell>
          <cell r="M1245">
            <v>0</v>
          </cell>
          <cell r="N1245">
            <v>0</v>
          </cell>
          <cell r="O1245">
            <v>0</v>
          </cell>
          <cell r="P1245">
            <v>0</v>
          </cell>
          <cell r="Q1245">
            <v>0</v>
          </cell>
          <cell r="R1245">
            <v>0</v>
          </cell>
          <cell r="S1245">
            <v>0</v>
          </cell>
          <cell r="T1245">
            <v>0</v>
          </cell>
          <cell r="U1245">
            <v>0</v>
          </cell>
          <cell r="V1245">
            <v>0</v>
          </cell>
          <cell r="W1245">
            <v>0</v>
          </cell>
          <cell r="X1245">
            <v>0</v>
          </cell>
          <cell r="Y1245">
            <v>0</v>
          </cell>
          <cell r="Z1245">
            <v>0</v>
          </cell>
          <cell r="AA1245">
            <v>0</v>
          </cell>
          <cell r="AB1245">
            <v>0</v>
          </cell>
          <cell r="AC1245">
            <v>0</v>
          </cell>
          <cell r="AD1245">
            <v>0</v>
          </cell>
          <cell r="AE1245">
            <v>0</v>
          </cell>
          <cell r="AF1245">
            <v>0</v>
          </cell>
          <cell r="AG1245">
            <v>0</v>
          </cell>
          <cell r="AH1245">
            <v>0</v>
          </cell>
          <cell r="AI1245">
            <v>0</v>
          </cell>
          <cell r="AJ1245">
            <v>0</v>
          </cell>
          <cell r="AK1245">
            <v>0</v>
          </cell>
          <cell r="AL1245">
            <v>0</v>
          </cell>
          <cell r="AM1245">
            <v>0</v>
          </cell>
          <cell r="AN1245">
            <v>0</v>
          </cell>
          <cell r="AO1245">
            <v>0</v>
          </cell>
          <cell r="AP1245">
            <v>0</v>
          </cell>
          <cell r="AQ1245">
            <v>0</v>
          </cell>
          <cell r="AR1245">
            <v>0</v>
          </cell>
          <cell r="AS1245">
            <v>0</v>
          </cell>
          <cell r="AT1245">
            <v>0</v>
          </cell>
          <cell r="AU1245">
            <v>0</v>
          </cell>
          <cell r="AV1245">
            <v>0</v>
          </cell>
          <cell r="AW1245">
            <v>0</v>
          </cell>
          <cell r="AX1245">
            <v>0</v>
          </cell>
          <cell r="AY1245">
            <v>0</v>
          </cell>
          <cell r="AZ1245">
            <v>0</v>
          </cell>
          <cell r="BA1245">
            <v>0</v>
          </cell>
          <cell r="BB1245">
            <v>0</v>
          </cell>
          <cell r="BC1245">
            <v>0</v>
          </cell>
          <cell r="BD1245">
            <v>0</v>
          </cell>
          <cell r="BE1245">
            <v>0</v>
          </cell>
          <cell r="BF1245">
            <v>0</v>
          </cell>
          <cell r="BG1245">
            <v>0</v>
          </cell>
          <cell r="BH1245">
            <v>0</v>
          </cell>
          <cell r="BI1245">
            <v>0</v>
          </cell>
          <cell r="BJ1245">
            <v>0</v>
          </cell>
          <cell r="BK1245">
            <v>0</v>
          </cell>
          <cell r="BL1245">
            <v>0</v>
          </cell>
          <cell r="BM1245">
            <v>0</v>
          </cell>
          <cell r="BN1245">
            <v>0</v>
          </cell>
          <cell r="BO1245">
            <v>0</v>
          </cell>
          <cell r="BP1245">
            <v>0</v>
          </cell>
          <cell r="BQ1245">
            <v>0</v>
          </cell>
          <cell r="BR1245">
            <v>0</v>
          </cell>
          <cell r="BS1245">
            <v>0</v>
          </cell>
          <cell r="BT1245">
            <v>0</v>
          </cell>
          <cell r="BU1245">
            <v>0</v>
          </cell>
          <cell r="BV1245">
            <v>0</v>
          </cell>
          <cell r="BW1245">
            <v>0</v>
          </cell>
          <cell r="BX1245">
            <v>0</v>
          </cell>
          <cell r="BY1245">
            <v>0</v>
          </cell>
          <cell r="BZ1245">
            <v>0</v>
          </cell>
          <cell r="CA1245">
            <v>0</v>
          </cell>
          <cell r="CB1245">
            <v>0</v>
          </cell>
          <cell r="CC1245">
            <v>0</v>
          </cell>
          <cell r="CD1245">
            <v>0</v>
          </cell>
          <cell r="CE1245">
            <v>0</v>
          </cell>
          <cell r="CF1245">
            <v>0</v>
          </cell>
          <cell r="CG1245">
            <v>0</v>
          </cell>
          <cell r="CH1245">
            <v>0</v>
          </cell>
          <cell r="CI1245">
            <v>0</v>
          </cell>
          <cell r="CJ1245">
            <v>0</v>
          </cell>
          <cell r="CK1245">
            <v>0</v>
          </cell>
          <cell r="CL1245">
            <v>0</v>
          </cell>
          <cell r="CM1245">
            <v>0</v>
          </cell>
          <cell r="CN1245">
            <v>0</v>
          </cell>
          <cell r="CO1245">
            <v>0</v>
          </cell>
          <cell r="CP1245">
            <v>0</v>
          </cell>
          <cell r="CQ1245">
            <v>0</v>
          </cell>
          <cell r="CR1245">
            <v>0</v>
          </cell>
          <cell r="CS1245">
            <v>0</v>
          </cell>
          <cell r="CT1245">
            <v>0</v>
          </cell>
          <cell r="CU1245">
            <v>0</v>
          </cell>
          <cell r="CV1245">
            <v>0</v>
          </cell>
          <cell r="CW1245">
            <v>0</v>
          </cell>
          <cell r="CX1245">
            <v>0</v>
          </cell>
          <cell r="CY1245">
            <v>0</v>
          </cell>
          <cell r="CZ1245">
            <v>0</v>
          </cell>
          <cell r="DA1245">
            <v>0</v>
          </cell>
          <cell r="DB1245">
            <v>0</v>
          </cell>
          <cell r="DC1245">
            <v>0</v>
          </cell>
          <cell r="DD1245">
            <v>0</v>
          </cell>
          <cell r="DE1245">
            <v>0</v>
          </cell>
          <cell r="DF1245">
            <v>0</v>
          </cell>
          <cell r="DG1245">
            <v>0</v>
          </cell>
          <cell r="DH1245">
            <v>0</v>
          </cell>
          <cell r="DI1245">
            <v>0</v>
          </cell>
          <cell r="DJ1245">
            <v>0</v>
          </cell>
          <cell r="DK1245">
            <v>0</v>
          </cell>
          <cell r="DL1245">
            <v>0</v>
          </cell>
          <cell r="DM1245">
            <v>0</v>
          </cell>
          <cell r="DN1245">
            <v>0</v>
          </cell>
          <cell r="DO1245">
            <v>0</v>
          </cell>
          <cell r="DP1245">
            <v>0</v>
          </cell>
          <cell r="DQ1245">
            <v>0</v>
          </cell>
          <cell r="DR1245">
            <v>0</v>
          </cell>
          <cell r="DS1245">
            <v>0</v>
          </cell>
          <cell r="DT1245">
            <v>0</v>
          </cell>
          <cell r="DU1245">
            <v>0</v>
          </cell>
          <cell r="DV1245">
            <v>0</v>
          </cell>
          <cell r="DW1245">
            <v>0</v>
          </cell>
          <cell r="DX1245">
            <v>0</v>
          </cell>
          <cell r="DY1245">
            <v>0</v>
          </cell>
          <cell r="DZ1245">
            <v>0</v>
          </cell>
          <cell r="EA1245">
            <v>0</v>
          </cell>
          <cell r="EB1245">
            <v>0</v>
          </cell>
          <cell r="EC1245">
            <v>0</v>
          </cell>
          <cell r="ED1245">
            <v>0</v>
          </cell>
          <cell r="EE1245">
            <v>0</v>
          </cell>
          <cell r="EF1245">
            <v>0</v>
          </cell>
          <cell r="EG1245">
            <v>0</v>
          </cell>
          <cell r="EH1245">
            <v>0</v>
          </cell>
          <cell r="EI1245">
            <v>0</v>
          </cell>
          <cell r="EJ1245">
            <v>0</v>
          </cell>
          <cell r="EK1245">
            <v>0</v>
          </cell>
          <cell r="EL1245">
            <v>0</v>
          </cell>
          <cell r="EM1245">
            <v>0</v>
          </cell>
          <cell r="EN1245">
            <v>0</v>
          </cell>
        </row>
        <row r="1246">
          <cell r="A1246">
            <v>0</v>
          </cell>
          <cell r="B1246">
            <v>0</v>
          </cell>
          <cell r="C1246">
            <v>0</v>
          </cell>
          <cell r="D1246">
            <v>0</v>
          </cell>
          <cell r="E1246">
            <v>0</v>
          </cell>
          <cell r="F1246">
            <v>0</v>
          </cell>
          <cell r="G1246">
            <v>0</v>
          </cell>
          <cell r="I1246">
            <v>0</v>
          </cell>
          <cell r="J1246">
            <v>0</v>
          </cell>
          <cell r="K1246">
            <v>0</v>
          </cell>
          <cell r="L1246">
            <v>0</v>
          </cell>
          <cell r="M1246">
            <v>0</v>
          </cell>
          <cell r="N1246">
            <v>0</v>
          </cell>
          <cell r="O1246">
            <v>0</v>
          </cell>
          <cell r="P1246">
            <v>0</v>
          </cell>
          <cell r="Q1246">
            <v>0</v>
          </cell>
          <cell r="R1246">
            <v>0</v>
          </cell>
          <cell r="S1246">
            <v>0</v>
          </cell>
          <cell r="T1246">
            <v>0</v>
          </cell>
          <cell r="U1246">
            <v>0</v>
          </cell>
          <cell r="V1246">
            <v>0</v>
          </cell>
          <cell r="W1246">
            <v>0</v>
          </cell>
          <cell r="X1246">
            <v>0</v>
          </cell>
          <cell r="Y1246">
            <v>0</v>
          </cell>
          <cell r="Z1246">
            <v>0</v>
          </cell>
          <cell r="AA1246">
            <v>0</v>
          </cell>
          <cell r="AB1246">
            <v>0</v>
          </cell>
          <cell r="AC1246">
            <v>0</v>
          </cell>
          <cell r="AD1246">
            <v>0</v>
          </cell>
          <cell r="AE1246">
            <v>0</v>
          </cell>
          <cell r="AF1246">
            <v>0</v>
          </cell>
          <cell r="AG1246">
            <v>0</v>
          </cell>
          <cell r="AH1246">
            <v>0</v>
          </cell>
          <cell r="AI1246">
            <v>0</v>
          </cell>
          <cell r="AJ1246">
            <v>0</v>
          </cell>
          <cell r="AK1246">
            <v>0</v>
          </cell>
          <cell r="AL1246">
            <v>0</v>
          </cell>
          <cell r="AM1246">
            <v>0</v>
          </cell>
          <cell r="AN1246">
            <v>0</v>
          </cell>
          <cell r="AO1246">
            <v>0</v>
          </cell>
          <cell r="AP1246">
            <v>0</v>
          </cell>
          <cell r="AQ1246">
            <v>0</v>
          </cell>
          <cell r="AR1246">
            <v>0</v>
          </cell>
          <cell r="AS1246">
            <v>0</v>
          </cell>
          <cell r="AT1246">
            <v>0</v>
          </cell>
          <cell r="AU1246">
            <v>0</v>
          </cell>
          <cell r="AV1246">
            <v>0</v>
          </cell>
          <cell r="AW1246">
            <v>0</v>
          </cell>
          <cell r="AX1246">
            <v>0</v>
          </cell>
          <cell r="AY1246">
            <v>0</v>
          </cell>
          <cell r="AZ1246">
            <v>0</v>
          </cell>
          <cell r="BA1246">
            <v>0</v>
          </cell>
          <cell r="BB1246">
            <v>0</v>
          </cell>
          <cell r="BC1246">
            <v>0</v>
          </cell>
          <cell r="BD1246">
            <v>0</v>
          </cell>
          <cell r="BE1246">
            <v>0</v>
          </cell>
          <cell r="BF1246">
            <v>0</v>
          </cell>
          <cell r="BG1246">
            <v>0</v>
          </cell>
          <cell r="BH1246">
            <v>0</v>
          </cell>
          <cell r="BI1246">
            <v>0</v>
          </cell>
          <cell r="BJ1246">
            <v>0</v>
          </cell>
          <cell r="BK1246">
            <v>0</v>
          </cell>
          <cell r="BL1246">
            <v>0</v>
          </cell>
          <cell r="BM1246">
            <v>0</v>
          </cell>
          <cell r="BN1246">
            <v>0</v>
          </cell>
          <cell r="BO1246">
            <v>0</v>
          </cell>
          <cell r="BP1246">
            <v>0</v>
          </cell>
          <cell r="BQ1246">
            <v>0</v>
          </cell>
          <cell r="BR1246">
            <v>0</v>
          </cell>
          <cell r="BS1246">
            <v>0</v>
          </cell>
          <cell r="BT1246">
            <v>0</v>
          </cell>
          <cell r="BU1246">
            <v>0</v>
          </cell>
          <cell r="BV1246">
            <v>0</v>
          </cell>
          <cell r="BW1246">
            <v>0</v>
          </cell>
          <cell r="BX1246">
            <v>0</v>
          </cell>
          <cell r="BY1246">
            <v>0</v>
          </cell>
          <cell r="BZ1246">
            <v>0</v>
          </cell>
          <cell r="CA1246">
            <v>0</v>
          </cell>
          <cell r="CB1246">
            <v>0</v>
          </cell>
          <cell r="CC1246">
            <v>0</v>
          </cell>
          <cell r="CD1246">
            <v>0</v>
          </cell>
          <cell r="CE1246">
            <v>0</v>
          </cell>
          <cell r="CF1246">
            <v>0</v>
          </cell>
          <cell r="CG1246">
            <v>0</v>
          </cell>
          <cell r="CH1246">
            <v>0</v>
          </cell>
          <cell r="CI1246">
            <v>0</v>
          </cell>
          <cell r="CJ1246">
            <v>0</v>
          </cell>
          <cell r="CK1246">
            <v>0</v>
          </cell>
          <cell r="CL1246">
            <v>0</v>
          </cell>
          <cell r="CM1246">
            <v>0</v>
          </cell>
          <cell r="CN1246">
            <v>0</v>
          </cell>
          <cell r="CO1246">
            <v>0</v>
          </cell>
          <cell r="CP1246">
            <v>0</v>
          </cell>
          <cell r="CQ1246">
            <v>0</v>
          </cell>
          <cell r="CR1246">
            <v>0</v>
          </cell>
          <cell r="CS1246">
            <v>0</v>
          </cell>
          <cell r="CT1246">
            <v>0</v>
          </cell>
          <cell r="CU1246">
            <v>0</v>
          </cell>
          <cell r="CV1246">
            <v>0</v>
          </cell>
          <cell r="CW1246">
            <v>0</v>
          </cell>
          <cell r="CX1246">
            <v>0</v>
          </cell>
          <cell r="CY1246">
            <v>0</v>
          </cell>
          <cell r="CZ1246">
            <v>0</v>
          </cell>
          <cell r="DA1246">
            <v>0</v>
          </cell>
          <cell r="DB1246">
            <v>0</v>
          </cell>
          <cell r="DC1246">
            <v>0</v>
          </cell>
          <cell r="DD1246">
            <v>0</v>
          </cell>
          <cell r="DE1246">
            <v>0</v>
          </cell>
          <cell r="DF1246">
            <v>0</v>
          </cell>
          <cell r="DG1246">
            <v>0</v>
          </cell>
          <cell r="DH1246">
            <v>0</v>
          </cell>
          <cell r="DI1246">
            <v>0</v>
          </cell>
          <cell r="DJ1246">
            <v>0</v>
          </cell>
          <cell r="DK1246">
            <v>0</v>
          </cell>
          <cell r="DL1246">
            <v>0</v>
          </cell>
          <cell r="DM1246">
            <v>0</v>
          </cell>
          <cell r="DN1246">
            <v>0</v>
          </cell>
          <cell r="DO1246">
            <v>0</v>
          </cell>
          <cell r="DP1246">
            <v>0</v>
          </cell>
          <cell r="DQ1246">
            <v>0</v>
          </cell>
          <cell r="DR1246">
            <v>0</v>
          </cell>
          <cell r="DS1246">
            <v>0</v>
          </cell>
          <cell r="DT1246">
            <v>0</v>
          </cell>
          <cell r="DU1246">
            <v>0</v>
          </cell>
          <cell r="DV1246">
            <v>0</v>
          </cell>
          <cell r="DW1246">
            <v>0</v>
          </cell>
          <cell r="DX1246">
            <v>0</v>
          </cell>
          <cell r="DY1246">
            <v>0</v>
          </cell>
          <cell r="DZ1246">
            <v>0</v>
          </cell>
          <cell r="EA1246">
            <v>0</v>
          </cell>
          <cell r="EB1246">
            <v>0</v>
          </cell>
          <cell r="EC1246">
            <v>0</v>
          </cell>
          <cell r="ED1246">
            <v>0</v>
          </cell>
          <cell r="EE1246">
            <v>0</v>
          </cell>
          <cell r="EF1246">
            <v>0</v>
          </cell>
          <cell r="EG1246">
            <v>0</v>
          </cell>
          <cell r="EH1246">
            <v>0</v>
          </cell>
          <cell r="EI1246">
            <v>0</v>
          </cell>
          <cell r="EJ1246">
            <v>0</v>
          </cell>
          <cell r="EK1246">
            <v>0</v>
          </cell>
          <cell r="EL1246">
            <v>0</v>
          </cell>
          <cell r="EM1246">
            <v>0</v>
          </cell>
          <cell r="EN1246">
            <v>0</v>
          </cell>
        </row>
        <row r="1247">
          <cell r="A1247">
            <v>0</v>
          </cell>
          <cell r="B1247">
            <v>0</v>
          </cell>
          <cell r="C1247">
            <v>0</v>
          </cell>
          <cell r="D1247">
            <v>0</v>
          </cell>
          <cell r="E1247">
            <v>0</v>
          </cell>
          <cell r="F1247">
            <v>0</v>
          </cell>
          <cell r="G1247">
            <v>0</v>
          </cell>
          <cell r="I1247">
            <v>0</v>
          </cell>
          <cell r="J1247">
            <v>0</v>
          </cell>
          <cell r="K1247">
            <v>0</v>
          </cell>
          <cell r="L1247">
            <v>0</v>
          </cell>
          <cell r="M1247">
            <v>0</v>
          </cell>
          <cell r="N1247">
            <v>0</v>
          </cell>
          <cell r="O1247">
            <v>0</v>
          </cell>
          <cell r="P1247">
            <v>0</v>
          </cell>
          <cell r="Q1247">
            <v>0</v>
          </cell>
          <cell r="R1247">
            <v>0</v>
          </cell>
          <cell r="S1247">
            <v>0</v>
          </cell>
          <cell r="T1247">
            <v>0</v>
          </cell>
          <cell r="U1247">
            <v>0</v>
          </cell>
          <cell r="V1247">
            <v>0</v>
          </cell>
          <cell r="W1247">
            <v>0</v>
          </cell>
          <cell r="X1247">
            <v>0</v>
          </cell>
          <cell r="Y1247">
            <v>0</v>
          </cell>
          <cell r="Z1247">
            <v>0</v>
          </cell>
          <cell r="AA1247">
            <v>0</v>
          </cell>
          <cell r="AB1247">
            <v>0</v>
          </cell>
          <cell r="AC1247">
            <v>0</v>
          </cell>
          <cell r="AD1247">
            <v>0</v>
          </cell>
          <cell r="AE1247">
            <v>0</v>
          </cell>
          <cell r="AF1247">
            <v>0</v>
          </cell>
          <cell r="AG1247">
            <v>0</v>
          </cell>
          <cell r="AH1247">
            <v>0</v>
          </cell>
          <cell r="AI1247">
            <v>0</v>
          </cell>
          <cell r="AJ1247">
            <v>0</v>
          </cell>
          <cell r="AK1247">
            <v>0</v>
          </cell>
          <cell r="AL1247">
            <v>0</v>
          </cell>
          <cell r="AM1247">
            <v>0</v>
          </cell>
          <cell r="AN1247">
            <v>0</v>
          </cell>
          <cell r="AO1247">
            <v>0</v>
          </cell>
          <cell r="AP1247">
            <v>0</v>
          </cell>
          <cell r="AQ1247">
            <v>0</v>
          </cell>
          <cell r="AR1247">
            <v>0</v>
          </cell>
          <cell r="AS1247">
            <v>0</v>
          </cell>
          <cell r="AT1247">
            <v>0</v>
          </cell>
          <cell r="AU1247">
            <v>0</v>
          </cell>
          <cell r="AV1247">
            <v>0</v>
          </cell>
          <cell r="AW1247">
            <v>0</v>
          </cell>
          <cell r="AX1247">
            <v>0</v>
          </cell>
          <cell r="AY1247">
            <v>0</v>
          </cell>
          <cell r="AZ1247">
            <v>0</v>
          </cell>
          <cell r="BA1247">
            <v>0</v>
          </cell>
          <cell r="BB1247">
            <v>0</v>
          </cell>
          <cell r="BC1247">
            <v>0</v>
          </cell>
          <cell r="BD1247">
            <v>0</v>
          </cell>
          <cell r="BE1247">
            <v>0</v>
          </cell>
          <cell r="BF1247">
            <v>0</v>
          </cell>
          <cell r="BG1247">
            <v>0</v>
          </cell>
          <cell r="BH1247">
            <v>0</v>
          </cell>
          <cell r="BI1247">
            <v>0</v>
          </cell>
          <cell r="BJ1247">
            <v>0</v>
          </cell>
          <cell r="BK1247">
            <v>0</v>
          </cell>
          <cell r="BL1247">
            <v>0</v>
          </cell>
          <cell r="BM1247">
            <v>0</v>
          </cell>
          <cell r="BN1247">
            <v>0</v>
          </cell>
          <cell r="BO1247">
            <v>0</v>
          </cell>
          <cell r="BP1247">
            <v>0</v>
          </cell>
          <cell r="BQ1247">
            <v>0</v>
          </cell>
          <cell r="BR1247">
            <v>0</v>
          </cell>
          <cell r="BS1247">
            <v>0</v>
          </cell>
          <cell r="BT1247">
            <v>0</v>
          </cell>
          <cell r="BU1247">
            <v>0</v>
          </cell>
          <cell r="BV1247">
            <v>0</v>
          </cell>
          <cell r="BW1247">
            <v>0</v>
          </cell>
          <cell r="BX1247">
            <v>0</v>
          </cell>
          <cell r="BY1247">
            <v>0</v>
          </cell>
          <cell r="BZ1247">
            <v>0</v>
          </cell>
          <cell r="CA1247">
            <v>0</v>
          </cell>
          <cell r="CB1247">
            <v>0</v>
          </cell>
          <cell r="CC1247">
            <v>0</v>
          </cell>
          <cell r="CD1247">
            <v>0</v>
          </cell>
          <cell r="CE1247">
            <v>0</v>
          </cell>
          <cell r="CF1247">
            <v>0</v>
          </cell>
          <cell r="CG1247">
            <v>0</v>
          </cell>
          <cell r="CH1247">
            <v>0</v>
          </cell>
          <cell r="CI1247">
            <v>0</v>
          </cell>
          <cell r="CJ1247">
            <v>0</v>
          </cell>
          <cell r="CK1247">
            <v>0</v>
          </cell>
          <cell r="CL1247">
            <v>0</v>
          </cell>
          <cell r="CM1247">
            <v>0</v>
          </cell>
          <cell r="CN1247">
            <v>0</v>
          </cell>
          <cell r="CO1247">
            <v>0</v>
          </cell>
          <cell r="CP1247">
            <v>0</v>
          </cell>
          <cell r="CQ1247">
            <v>0</v>
          </cell>
          <cell r="CR1247">
            <v>0</v>
          </cell>
          <cell r="CS1247">
            <v>0</v>
          </cell>
          <cell r="CT1247">
            <v>0</v>
          </cell>
          <cell r="CU1247">
            <v>0</v>
          </cell>
          <cell r="CV1247">
            <v>0</v>
          </cell>
          <cell r="CW1247">
            <v>0</v>
          </cell>
          <cell r="CX1247">
            <v>0</v>
          </cell>
          <cell r="CY1247">
            <v>0</v>
          </cell>
          <cell r="CZ1247">
            <v>0</v>
          </cell>
          <cell r="DA1247">
            <v>0</v>
          </cell>
          <cell r="DB1247">
            <v>0</v>
          </cell>
          <cell r="DC1247">
            <v>0</v>
          </cell>
          <cell r="DD1247">
            <v>0</v>
          </cell>
          <cell r="DE1247">
            <v>0</v>
          </cell>
          <cell r="DF1247">
            <v>0</v>
          </cell>
          <cell r="DG1247">
            <v>0</v>
          </cell>
          <cell r="DH1247">
            <v>0</v>
          </cell>
          <cell r="DI1247">
            <v>0</v>
          </cell>
          <cell r="DJ1247">
            <v>0</v>
          </cell>
          <cell r="DK1247">
            <v>0</v>
          </cell>
          <cell r="DL1247">
            <v>0</v>
          </cell>
          <cell r="DM1247">
            <v>0</v>
          </cell>
          <cell r="DN1247">
            <v>0</v>
          </cell>
          <cell r="DO1247">
            <v>0</v>
          </cell>
          <cell r="DP1247">
            <v>0</v>
          </cell>
          <cell r="DQ1247">
            <v>0</v>
          </cell>
          <cell r="DR1247">
            <v>0</v>
          </cell>
          <cell r="DS1247">
            <v>0</v>
          </cell>
          <cell r="DT1247">
            <v>0</v>
          </cell>
          <cell r="DU1247">
            <v>0</v>
          </cell>
          <cell r="DV1247">
            <v>0</v>
          </cell>
          <cell r="DW1247">
            <v>0</v>
          </cell>
          <cell r="DX1247">
            <v>0</v>
          </cell>
          <cell r="DY1247">
            <v>0</v>
          </cell>
          <cell r="DZ1247">
            <v>0</v>
          </cell>
          <cell r="EA1247">
            <v>0</v>
          </cell>
          <cell r="EB1247">
            <v>0</v>
          </cell>
          <cell r="EC1247">
            <v>0</v>
          </cell>
          <cell r="ED1247">
            <v>0</v>
          </cell>
          <cell r="EE1247">
            <v>0</v>
          </cell>
          <cell r="EF1247">
            <v>0</v>
          </cell>
          <cell r="EG1247">
            <v>0</v>
          </cell>
          <cell r="EH1247">
            <v>0</v>
          </cell>
          <cell r="EI1247">
            <v>0</v>
          </cell>
          <cell r="EJ1247">
            <v>0</v>
          </cell>
          <cell r="EK1247">
            <v>0</v>
          </cell>
          <cell r="EL1247">
            <v>0</v>
          </cell>
          <cell r="EM1247">
            <v>0</v>
          </cell>
          <cell r="EN1247">
            <v>0</v>
          </cell>
        </row>
        <row r="1248">
          <cell r="A1248">
            <v>0</v>
          </cell>
          <cell r="B1248">
            <v>0</v>
          </cell>
          <cell r="C1248">
            <v>0</v>
          </cell>
          <cell r="D1248">
            <v>0</v>
          </cell>
          <cell r="E1248">
            <v>0</v>
          </cell>
          <cell r="F1248">
            <v>0</v>
          </cell>
          <cell r="G1248">
            <v>0</v>
          </cell>
          <cell r="I1248">
            <v>0</v>
          </cell>
          <cell r="J1248">
            <v>0</v>
          </cell>
          <cell r="K1248">
            <v>0</v>
          </cell>
          <cell r="L1248">
            <v>0</v>
          </cell>
          <cell r="M1248">
            <v>0</v>
          </cell>
          <cell r="N1248">
            <v>0</v>
          </cell>
          <cell r="O1248">
            <v>0</v>
          </cell>
          <cell r="P1248">
            <v>0</v>
          </cell>
          <cell r="Q1248">
            <v>0</v>
          </cell>
          <cell r="R1248">
            <v>0</v>
          </cell>
          <cell r="S1248">
            <v>0</v>
          </cell>
          <cell r="T1248">
            <v>0</v>
          </cell>
          <cell r="U1248">
            <v>0</v>
          </cell>
          <cell r="V1248">
            <v>0</v>
          </cell>
          <cell r="W1248">
            <v>0</v>
          </cell>
          <cell r="X1248">
            <v>0</v>
          </cell>
          <cell r="Y1248">
            <v>0</v>
          </cell>
          <cell r="Z1248">
            <v>0</v>
          </cell>
          <cell r="AA1248">
            <v>0</v>
          </cell>
          <cell r="AB1248">
            <v>0</v>
          </cell>
          <cell r="AC1248">
            <v>0</v>
          </cell>
          <cell r="AD1248">
            <v>0</v>
          </cell>
          <cell r="AE1248">
            <v>0</v>
          </cell>
          <cell r="AF1248">
            <v>0</v>
          </cell>
          <cell r="AG1248">
            <v>0</v>
          </cell>
          <cell r="AH1248">
            <v>0</v>
          </cell>
          <cell r="AI1248">
            <v>0</v>
          </cell>
          <cell r="AJ1248">
            <v>0</v>
          </cell>
          <cell r="AK1248">
            <v>0</v>
          </cell>
          <cell r="AL1248">
            <v>0</v>
          </cell>
          <cell r="AM1248">
            <v>0</v>
          </cell>
          <cell r="AN1248">
            <v>0</v>
          </cell>
          <cell r="AO1248">
            <v>0</v>
          </cell>
          <cell r="AP1248">
            <v>0</v>
          </cell>
          <cell r="AQ1248">
            <v>0</v>
          </cell>
          <cell r="AR1248">
            <v>0</v>
          </cell>
          <cell r="AS1248">
            <v>0</v>
          </cell>
          <cell r="AT1248">
            <v>0</v>
          </cell>
          <cell r="AU1248">
            <v>0</v>
          </cell>
          <cell r="AV1248">
            <v>0</v>
          </cell>
          <cell r="AW1248">
            <v>0</v>
          </cell>
          <cell r="AX1248">
            <v>0</v>
          </cell>
          <cell r="AY1248">
            <v>0</v>
          </cell>
          <cell r="AZ1248">
            <v>0</v>
          </cell>
          <cell r="BA1248">
            <v>0</v>
          </cell>
          <cell r="BB1248">
            <v>0</v>
          </cell>
          <cell r="BC1248">
            <v>0</v>
          </cell>
          <cell r="BD1248">
            <v>0</v>
          </cell>
          <cell r="BE1248">
            <v>0</v>
          </cell>
          <cell r="BF1248">
            <v>0</v>
          </cell>
          <cell r="BG1248">
            <v>0</v>
          </cell>
          <cell r="BH1248">
            <v>0</v>
          </cell>
          <cell r="BI1248">
            <v>0</v>
          </cell>
          <cell r="BJ1248">
            <v>0</v>
          </cell>
          <cell r="BK1248">
            <v>0</v>
          </cell>
          <cell r="BL1248">
            <v>0</v>
          </cell>
          <cell r="BM1248">
            <v>0</v>
          </cell>
          <cell r="BN1248">
            <v>0</v>
          </cell>
          <cell r="BO1248">
            <v>0</v>
          </cell>
          <cell r="BP1248">
            <v>0</v>
          </cell>
          <cell r="BQ1248">
            <v>0</v>
          </cell>
          <cell r="BR1248">
            <v>0</v>
          </cell>
          <cell r="BS1248">
            <v>0</v>
          </cell>
          <cell r="BT1248">
            <v>0</v>
          </cell>
          <cell r="BU1248">
            <v>0</v>
          </cell>
          <cell r="BV1248">
            <v>0</v>
          </cell>
          <cell r="BW1248">
            <v>0</v>
          </cell>
          <cell r="BX1248">
            <v>0</v>
          </cell>
          <cell r="BY1248">
            <v>0</v>
          </cell>
          <cell r="BZ1248">
            <v>0</v>
          </cell>
          <cell r="CA1248">
            <v>0</v>
          </cell>
          <cell r="CB1248">
            <v>0</v>
          </cell>
          <cell r="CC1248">
            <v>0</v>
          </cell>
          <cell r="CD1248">
            <v>0</v>
          </cell>
          <cell r="CE1248">
            <v>0</v>
          </cell>
          <cell r="CF1248">
            <v>0</v>
          </cell>
          <cell r="CG1248">
            <v>0</v>
          </cell>
          <cell r="CH1248">
            <v>0</v>
          </cell>
          <cell r="CI1248">
            <v>0</v>
          </cell>
          <cell r="CJ1248">
            <v>0</v>
          </cell>
          <cell r="CK1248">
            <v>0</v>
          </cell>
          <cell r="CL1248">
            <v>0</v>
          </cell>
          <cell r="CM1248">
            <v>0</v>
          </cell>
          <cell r="CN1248">
            <v>0</v>
          </cell>
          <cell r="CO1248">
            <v>0</v>
          </cell>
          <cell r="CP1248">
            <v>0</v>
          </cell>
          <cell r="CQ1248">
            <v>0</v>
          </cell>
          <cell r="CR1248">
            <v>0</v>
          </cell>
          <cell r="CS1248">
            <v>0</v>
          </cell>
          <cell r="CT1248">
            <v>0</v>
          </cell>
          <cell r="CU1248">
            <v>0</v>
          </cell>
          <cell r="CV1248">
            <v>0</v>
          </cell>
          <cell r="CW1248">
            <v>0</v>
          </cell>
          <cell r="CX1248">
            <v>0</v>
          </cell>
          <cell r="CY1248">
            <v>0</v>
          </cell>
          <cell r="CZ1248">
            <v>0</v>
          </cell>
          <cell r="DA1248">
            <v>0</v>
          </cell>
          <cell r="DB1248">
            <v>0</v>
          </cell>
          <cell r="DC1248">
            <v>0</v>
          </cell>
          <cell r="DD1248">
            <v>0</v>
          </cell>
          <cell r="DE1248">
            <v>0</v>
          </cell>
          <cell r="DF1248">
            <v>0</v>
          </cell>
          <cell r="DG1248">
            <v>0</v>
          </cell>
          <cell r="DH1248">
            <v>0</v>
          </cell>
          <cell r="DI1248">
            <v>0</v>
          </cell>
          <cell r="DJ1248">
            <v>0</v>
          </cell>
          <cell r="DK1248">
            <v>0</v>
          </cell>
          <cell r="DL1248">
            <v>0</v>
          </cell>
          <cell r="DM1248">
            <v>0</v>
          </cell>
          <cell r="DN1248">
            <v>0</v>
          </cell>
          <cell r="DO1248">
            <v>0</v>
          </cell>
          <cell r="DP1248">
            <v>0</v>
          </cell>
          <cell r="DQ1248">
            <v>0</v>
          </cell>
          <cell r="DR1248">
            <v>0</v>
          </cell>
          <cell r="DS1248">
            <v>0</v>
          </cell>
          <cell r="DT1248">
            <v>0</v>
          </cell>
          <cell r="DU1248">
            <v>0</v>
          </cell>
          <cell r="DV1248">
            <v>0</v>
          </cell>
          <cell r="DW1248">
            <v>0</v>
          </cell>
          <cell r="DX1248">
            <v>0</v>
          </cell>
          <cell r="DY1248">
            <v>0</v>
          </cell>
          <cell r="DZ1248">
            <v>0</v>
          </cell>
          <cell r="EA1248">
            <v>0</v>
          </cell>
          <cell r="EB1248">
            <v>0</v>
          </cell>
          <cell r="EC1248">
            <v>0</v>
          </cell>
          <cell r="ED1248">
            <v>0</v>
          </cell>
          <cell r="EE1248">
            <v>0</v>
          </cell>
          <cell r="EF1248">
            <v>0</v>
          </cell>
          <cell r="EG1248">
            <v>0</v>
          </cell>
          <cell r="EH1248">
            <v>0</v>
          </cell>
          <cell r="EI1248">
            <v>0</v>
          </cell>
          <cell r="EJ1248">
            <v>0</v>
          </cell>
          <cell r="EK1248">
            <v>0</v>
          </cell>
          <cell r="EL1248">
            <v>0</v>
          </cell>
          <cell r="EM1248">
            <v>0</v>
          </cell>
          <cell r="EN1248">
            <v>0</v>
          </cell>
        </row>
        <row r="1249">
          <cell r="A1249">
            <v>0</v>
          </cell>
          <cell r="B1249">
            <v>0</v>
          </cell>
          <cell r="C1249">
            <v>0</v>
          </cell>
          <cell r="D1249">
            <v>0</v>
          </cell>
          <cell r="E1249">
            <v>0</v>
          </cell>
          <cell r="F1249">
            <v>0</v>
          </cell>
          <cell r="G1249">
            <v>0</v>
          </cell>
          <cell r="I1249">
            <v>0</v>
          </cell>
          <cell r="J1249">
            <v>0</v>
          </cell>
          <cell r="K1249">
            <v>0</v>
          </cell>
          <cell r="L1249">
            <v>0</v>
          </cell>
          <cell r="M1249">
            <v>0</v>
          </cell>
          <cell r="N1249">
            <v>0</v>
          </cell>
          <cell r="O1249">
            <v>0</v>
          </cell>
          <cell r="P1249">
            <v>0</v>
          </cell>
          <cell r="Q1249">
            <v>0</v>
          </cell>
          <cell r="R1249">
            <v>0</v>
          </cell>
          <cell r="S1249">
            <v>0</v>
          </cell>
          <cell r="T1249">
            <v>0</v>
          </cell>
          <cell r="U1249">
            <v>0</v>
          </cell>
          <cell r="V1249">
            <v>0</v>
          </cell>
          <cell r="W1249">
            <v>0</v>
          </cell>
          <cell r="X1249">
            <v>0</v>
          </cell>
          <cell r="Y1249">
            <v>0</v>
          </cell>
          <cell r="Z1249">
            <v>0</v>
          </cell>
          <cell r="AA1249">
            <v>0</v>
          </cell>
          <cell r="AB1249">
            <v>0</v>
          </cell>
          <cell r="AC1249">
            <v>0</v>
          </cell>
          <cell r="AD1249">
            <v>0</v>
          </cell>
          <cell r="AE1249">
            <v>0</v>
          </cell>
          <cell r="AF1249">
            <v>0</v>
          </cell>
          <cell r="AG1249">
            <v>0</v>
          </cell>
          <cell r="AH1249">
            <v>0</v>
          </cell>
          <cell r="AI1249">
            <v>0</v>
          </cell>
          <cell r="AJ1249">
            <v>0</v>
          </cell>
          <cell r="AK1249">
            <v>0</v>
          </cell>
          <cell r="AL1249">
            <v>0</v>
          </cell>
          <cell r="AM1249">
            <v>0</v>
          </cell>
          <cell r="AN1249">
            <v>0</v>
          </cell>
          <cell r="AO1249">
            <v>0</v>
          </cell>
          <cell r="AP1249">
            <v>0</v>
          </cell>
          <cell r="AQ1249">
            <v>0</v>
          </cell>
          <cell r="AR1249">
            <v>0</v>
          </cell>
          <cell r="AS1249">
            <v>0</v>
          </cell>
          <cell r="AT1249">
            <v>0</v>
          </cell>
          <cell r="AU1249">
            <v>0</v>
          </cell>
          <cell r="AV1249">
            <v>0</v>
          </cell>
          <cell r="AW1249">
            <v>0</v>
          </cell>
          <cell r="AX1249">
            <v>0</v>
          </cell>
          <cell r="AY1249">
            <v>0</v>
          </cell>
          <cell r="AZ1249">
            <v>0</v>
          </cell>
          <cell r="BA1249">
            <v>0</v>
          </cell>
          <cell r="BB1249">
            <v>0</v>
          </cell>
          <cell r="BC1249">
            <v>0</v>
          </cell>
          <cell r="BD1249">
            <v>0</v>
          </cell>
          <cell r="BE1249">
            <v>0</v>
          </cell>
          <cell r="BF1249">
            <v>0</v>
          </cell>
          <cell r="BG1249">
            <v>0</v>
          </cell>
          <cell r="BH1249">
            <v>0</v>
          </cell>
          <cell r="BI1249">
            <v>0</v>
          </cell>
          <cell r="BJ1249">
            <v>0</v>
          </cell>
          <cell r="BK1249">
            <v>0</v>
          </cell>
          <cell r="BL1249">
            <v>0</v>
          </cell>
          <cell r="BM1249">
            <v>0</v>
          </cell>
          <cell r="BN1249">
            <v>0</v>
          </cell>
          <cell r="BO1249">
            <v>0</v>
          </cell>
          <cell r="BP1249">
            <v>0</v>
          </cell>
          <cell r="BQ1249">
            <v>0</v>
          </cell>
          <cell r="BR1249">
            <v>0</v>
          </cell>
          <cell r="BS1249">
            <v>0</v>
          </cell>
          <cell r="BT1249">
            <v>0</v>
          </cell>
          <cell r="BU1249">
            <v>0</v>
          </cell>
          <cell r="BV1249">
            <v>0</v>
          </cell>
          <cell r="BW1249">
            <v>0</v>
          </cell>
          <cell r="BX1249">
            <v>0</v>
          </cell>
          <cell r="BY1249">
            <v>0</v>
          </cell>
          <cell r="BZ1249">
            <v>0</v>
          </cell>
          <cell r="CA1249">
            <v>0</v>
          </cell>
          <cell r="CB1249">
            <v>0</v>
          </cell>
          <cell r="CC1249">
            <v>0</v>
          </cell>
          <cell r="CD1249">
            <v>0</v>
          </cell>
          <cell r="CE1249">
            <v>0</v>
          </cell>
          <cell r="CF1249">
            <v>0</v>
          </cell>
          <cell r="CG1249">
            <v>0</v>
          </cell>
          <cell r="CH1249">
            <v>0</v>
          </cell>
          <cell r="CI1249">
            <v>0</v>
          </cell>
          <cell r="CJ1249">
            <v>0</v>
          </cell>
          <cell r="CK1249">
            <v>0</v>
          </cell>
          <cell r="CL1249">
            <v>0</v>
          </cell>
          <cell r="CM1249">
            <v>0</v>
          </cell>
          <cell r="CN1249">
            <v>0</v>
          </cell>
          <cell r="CO1249">
            <v>0</v>
          </cell>
          <cell r="CP1249">
            <v>0</v>
          </cell>
          <cell r="CQ1249">
            <v>0</v>
          </cell>
          <cell r="CR1249">
            <v>0</v>
          </cell>
          <cell r="CS1249">
            <v>0</v>
          </cell>
          <cell r="CT1249">
            <v>0</v>
          </cell>
          <cell r="CU1249">
            <v>0</v>
          </cell>
          <cell r="CV1249">
            <v>0</v>
          </cell>
          <cell r="CW1249">
            <v>0</v>
          </cell>
          <cell r="CX1249">
            <v>0</v>
          </cell>
          <cell r="CY1249">
            <v>0</v>
          </cell>
          <cell r="CZ1249">
            <v>0</v>
          </cell>
          <cell r="DA1249">
            <v>0</v>
          </cell>
          <cell r="DB1249">
            <v>0</v>
          </cell>
          <cell r="DC1249">
            <v>0</v>
          </cell>
          <cell r="DD1249">
            <v>0</v>
          </cell>
          <cell r="DE1249">
            <v>0</v>
          </cell>
          <cell r="DF1249">
            <v>0</v>
          </cell>
          <cell r="DG1249">
            <v>0</v>
          </cell>
          <cell r="DH1249">
            <v>0</v>
          </cell>
          <cell r="DI1249">
            <v>0</v>
          </cell>
          <cell r="DJ1249">
            <v>0</v>
          </cell>
          <cell r="DK1249">
            <v>0</v>
          </cell>
          <cell r="DL1249">
            <v>0</v>
          </cell>
          <cell r="DM1249">
            <v>0</v>
          </cell>
          <cell r="DN1249">
            <v>0</v>
          </cell>
          <cell r="DO1249">
            <v>0</v>
          </cell>
          <cell r="DP1249">
            <v>0</v>
          </cell>
          <cell r="DQ1249">
            <v>0</v>
          </cell>
          <cell r="DR1249">
            <v>0</v>
          </cell>
          <cell r="DS1249">
            <v>0</v>
          </cell>
          <cell r="DT1249">
            <v>0</v>
          </cell>
          <cell r="DU1249">
            <v>0</v>
          </cell>
          <cell r="DV1249">
            <v>0</v>
          </cell>
          <cell r="DW1249">
            <v>0</v>
          </cell>
          <cell r="DX1249">
            <v>0</v>
          </cell>
          <cell r="DY1249">
            <v>0</v>
          </cell>
          <cell r="DZ1249">
            <v>0</v>
          </cell>
          <cell r="EA1249">
            <v>0</v>
          </cell>
          <cell r="EB1249">
            <v>0</v>
          </cell>
          <cell r="EC1249">
            <v>0</v>
          </cell>
          <cell r="ED1249">
            <v>0</v>
          </cell>
          <cell r="EE1249">
            <v>0</v>
          </cell>
          <cell r="EF1249">
            <v>0</v>
          </cell>
          <cell r="EG1249">
            <v>0</v>
          </cell>
          <cell r="EH1249">
            <v>0</v>
          </cell>
          <cell r="EI1249">
            <v>0</v>
          </cell>
          <cell r="EJ1249">
            <v>0</v>
          </cell>
          <cell r="EK1249">
            <v>0</v>
          </cell>
          <cell r="EL1249">
            <v>0</v>
          </cell>
          <cell r="EM1249">
            <v>0</v>
          </cell>
          <cell r="EN1249">
            <v>0</v>
          </cell>
        </row>
        <row r="1250">
          <cell r="A1250">
            <v>0</v>
          </cell>
          <cell r="B1250">
            <v>0</v>
          </cell>
          <cell r="C1250">
            <v>0</v>
          </cell>
          <cell r="D1250">
            <v>0</v>
          </cell>
          <cell r="E1250">
            <v>0</v>
          </cell>
          <cell r="F1250">
            <v>0</v>
          </cell>
          <cell r="G1250">
            <v>0</v>
          </cell>
          <cell r="I1250">
            <v>0</v>
          </cell>
          <cell r="J1250">
            <v>0</v>
          </cell>
          <cell r="K1250">
            <v>0</v>
          </cell>
          <cell r="L1250">
            <v>0</v>
          </cell>
          <cell r="M1250">
            <v>0</v>
          </cell>
          <cell r="N1250">
            <v>0</v>
          </cell>
          <cell r="O1250">
            <v>0</v>
          </cell>
          <cell r="P1250">
            <v>0</v>
          </cell>
          <cell r="Q1250">
            <v>0</v>
          </cell>
          <cell r="R1250">
            <v>0</v>
          </cell>
          <cell r="S1250">
            <v>0</v>
          </cell>
          <cell r="T1250">
            <v>0</v>
          </cell>
          <cell r="U1250">
            <v>0</v>
          </cell>
          <cell r="V1250">
            <v>0</v>
          </cell>
          <cell r="W1250">
            <v>0</v>
          </cell>
          <cell r="X1250">
            <v>0</v>
          </cell>
          <cell r="Y1250">
            <v>0</v>
          </cell>
          <cell r="Z1250">
            <v>0</v>
          </cell>
          <cell r="AA1250">
            <v>0</v>
          </cell>
          <cell r="AB1250">
            <v>0</v>
          </cell>
          <cell r="AC1250">
            <v>0</v>
          </cell>
          <cell r="AD1250">
            <v>0</v>
          </cell>
          <cell r="AE1250">
            <v>0</v>
          </cell>
          <cell r="AF1250">
            <v>0</v>
          </cell>
          <cell r="AG1250">
            <v>0</v>
          </cell>
          <cell r="AH1250">
            <v>0</v>
          </cell>
          <cell r="AI1250">
            <v>0</v>
          </cell>
          <cell r="AJ1250">
            <v>0</v>
          </cell>
          <cell r="AK1250">
            <v>0</v>
          </cell>
          <cell r="AL1250">
            <v>0</v>
          </cell>
          <cell r="AM1250">
            <v>0</v>
          </cell>
          <cell r="AN1250">
            <v>0</v>
          </cell>
          <cell r="AO1250">
            <v>0</v>
          </cell>
          <cell r="AP1250">
            <v>0</v>
          </cell>
          <cell r="AQ1250">
            <v>0</v>
          </cell>
          <cell r="AR1250">
            <v>0</v>
          </cell>
          <cell r="AS1250">
            <v>0</v>
          </cell>
          <cell r="AT1250">
            <v>0</v>
          </cell>
          <cell r="AU1250">
            <v>0</v>
          </cell>
          <cell r="AV1250">
            <v>0</v>
          </cell>
          <cell r="AW1250">
            <v>0</v>
          </cell>
          <cell r="AX1250">
            <v>0</v>
          </cell>
          <cell r="AY1250">
            <v>0</v>
          </cell>
          <cell r="AZ1250">
            <v>0</v>
          </cell>
          <cell r="BA1250">
            <v>0</v>
          </cell>
          <cell r="BB1250">
            <v>0</v>
          </cell>
          <cell r="BC1250">
            <v>0</v>
          </cell>
          <cell r="BD1250">
            <v>0</v>
          </cell>
          <cell r="BE1250">
            <v>0</v>
          </cell>
          <cell r="BF1250">
            <v>0</v>
          </cell>
          <cell r="BG1250">
            <v>0</v>
          </cell>
          <cell r="BH1250">
            <v>0</v>
          </cell>
          <cell r="BI1250">
            <v>0</v>
          </cell>
          <cell r="BJ1250">
            <v>0</v>
          </cell>
          <cell r="BK1250">
            <v>0</v>
          </cell>
          <cell r="BL1250">
            <v>0</v>
          </cell>
          <cell r="BM1250">
            <v>0</v>
          </cell>
          <cell r="BN1250">
            <v>0</v>
          </cell>
          <cell r="BO1250">
            <v>0</v>
          </cell>
          <cell r="BP1250">
            <v>0</v>
          </cell>
          <cell r="BQ1250">
            <v>0</v>
          </cell>
          <cell r="BR1250">
            <v>0</v>
          </cell>
          <cell r="BS1250">
            <v>0</v>
          </cell>
          <cell r="BT1250">
            <v>0</v>
          </cell>
          <cell r="BU1250">
            <v>0</v>
          </cell>
          <cell r="BV1250">
            <v>0</v>
          </cell>
          <cell r="BW1250">
            <v>0</v>
          </cell>
          <cell r="BX1250">
            <v>0</v>
          </cell>
          <cell r="BY1250">
            <v>0</v>
          </cell>
          <cell r="BZ1250">
            <v>0</v>
          </cell>
          <cell r="CA1250">
            <v>0</v>
          </cell>
          <cell r="CB1250">
            <v>0</v>
          </cell>
          <cell r="CC1250">
            <v>0</v>
          </cell>
          <cell r="CD1250">
            <v>0</v>
          </cell>
          <cell r="CE1250">
            <v>0</v>
          </cell>
          <cell r="CF1250">
            <v>0</v>
          </cell>
          <cell r="CG1250">
            <v>0</v>
          </cell>
          <cell r="CH1250">
            <v>0</v>
          </cell>
          <cell r="CI1250">
            <v>0</v>
          </cell>
          <cell r="CJ1250">
            <v>0</v>
          </cell>
          <cell r="CK1250">
            <v>0</v>
          </cell>
          <cell r="CL1250">
            <v>0</v>
          </cell>
          <cell r="CM1250">
            <v>0</v>
          </cell>
          <cell r="CN1250">
            <v>0</v>
          </cell>
          <cell r="CO1250">
            <v>0</v>
          </cell>
          <cell r="CP1250">
            <v>0</v>
          </cell>
          <cell r="CQ1250">
            <v>0</v>
          </cell>
          <cell r="CR1250">
            <v>0</v>
          </cell>
          <cell r="CS1250">
            <v>0</v>
          </cell>
          <cell r="CT1250">
            <v>0</v>
          </cell>
          <cell r="CU1250">
            <v>0</v>
          </cell>
          <cell r="CV1250">
            <v>0</v>
          </cell>
          <cell r="CW1250">
            <v>0</v>
          </cell>
          <cell r="CX1250">
            <v>0</v>
          </cell>
          <cell r="CY1250">
            <v>0</v>
          </cell>
          <cell r="CZ1250">
            <v>0</v>
          </cell>
          <cell r="DA1250">
            <v>0</v>
          </cell>
          <cell r="DB1250">
            <v>0</v>
          </cell>
          <cell r="DC1250">
            <v>0</v>
          </cell>
          <cell r="DD1250">
            <v>0</v>
          </cell>
          <cell r="DE1250">
            <v>0</v>
          </cell>
          <cell r="DF1250">
            <v>0</v>
          </cell>
          <cell r="DG1250">
            <v>0</v>
          </cell>
          <cell r="DH1250">
            <v>0</v>
          </cell>
          <cell r="DI1250">
            <v>0</v>
          </cell>
          <cell r="DJ1250">
            <v>0</v>
          </cell>
          <cell r="DK1250">
            <v>0</v>
          </cell>
          <cell r="DL1250">
            <v>0</v>
          </cell>
          <cell r="DM1250">
            <v>0</v>
          </cell>
          <cell r="DN1250">
            <v>0</v>
          </cell>
          <cell r="DO1250">
            <v>0</v>
          </cell>
          <cell r="DP1250">
            <v>0</v>
          </cell>
          <cell r="DQ1250">
            <v>0</v>
          </cell>
          <cell r="DR1250">
            <v>0</v>
          </cell>
          <cell r="DS1250">
            <v>0</v>
          </cell>
          <cell r="DT1250">
            <v>0</v>
          </cell>
          <cell r="DU1250">
            <v>0</v>
          </cell>
          <cell r="DV1250">
            <v>0</v>
          </cell>
          <cell r="DW1250">
            <v>0</v>
          </cell>
          <cell r="DX1250">
            <v>0</v>
          </cell>
          <cell r="DY1250">
            <v>0</v>
          </cell>
          <cell r="DZ1250">
            <v>0</v>
          </cell>
          <cell r="EA1250">
            <v>0</v>
          </cell>
          <cell r="EB1250">
            <v>0</v>
          </cell>
          <cell r="EC1250">
            <v>0</v>
          </cell>
          <cell r="ED1250">
            <v>0</v>
          </cell>
          <cell r="EE1250">
            <v>0</v>
          </cell>
          <cell r="EF1250">
            <v>0</v>
          </cell>
          <cell r="EG1250">
            <v>0</v>
          </cell>
          <cell r="EH1250">
            <v>0</v>
          </cell>
          <cell r="EI1250">
            <v>0</v>
          </cell>
          <cell r="EJ1250">
            <v>0</v>
          </cell>
          <cell r="EK1250">
            <v>0</v>
          </cell>
          <cell r="EL1250">
            <v>0</v>
          </cell>
          <cell r="EM1250">
            <v>0</v>
          </cell>
          <cell r="EN1250">
            <v>0</v>
          </cell>
        </row>
        <row r="1251">
          <cell r="A1251">
            <v>0</v>
          </cell>
          <cell r="B1251">
            <v>0</v>
          </cell>
          <cell r="C1251">
            <v>0</v>
          </cell>
          <cell r="D1251">
            <v>0</v>
          </cell>
          <cell r="E1251">
            <v>0</v>
          </cell>
          <cell r="F1251">
            <v>0</v>
          </cell>
          <cell r="G1251">
            <v>0</v>
          </cell>
          <cell r="I1251">
            <v>0</v>
          </cell>
          <cell r="J1251">
            <v>0</v>
          </cell>
          <cell r="K1251">
            <v>0</v>
          </cell>
          <cell r="L1251">
            <v>0</v>
          </cell>
          <cell r="M1251">
            <v>0</v>
          </cell>
          <cell r="N1251">
            <v>0</v>
          </cell>
          <cell r="O1251">
            <v>0</v>
          </cell>
          <cell r="P1251">
            <v>0</v>
          </cell>
          <cell r="Q1251">
            <v>0</v>
          </cell>
          <cell r="R1251">
            <v>0</v>
          </cell>
          <cell r="S1251">
            <v>0</v>
          </cell>
          <cell r="T1251">
            <v>0</v>
          </cell>
          <cell r="U1251">
            <v>0</v>
          </cell>
          <cell r="V1251">
            <v>0</v>
          </cell>
          <cell r="W1251">
            <v>0</v>
          </cell>
          <cell r="X1251">
            <v>0</v>
          </cell>
          <cell r="Y1251">
            <v>0</v>
          </cell>
          <cell r="Z1251">
            <v>0</v>
          </cell>
          <cell r="AA1251">
            <v>0</v>
          </cell>
          <cell r="AB1251">
            <v>0</v>
          </cell>
          <cell r="AC1251">
            <v>0</v>
          </cell>
          <cell r="AD1251">
            <v>0</v>
          </cell>
          <cell r="AE1251">
            <v>0</v>
          </cell>
          <cell r="AF1251">
            <v>0</v>
          </cell>
          <cell r="AG1251">
            <v>0</v>
          </cell>
          <cell r="AH1251">
            <v>0</v>
          </cell>
          <cell r="AI1251">
            <v>0</v>
          </cell>
          <cell r="AJ1251">
            <v>0</v>
          </cell>
          <cell r="AK1251">
            <v>0</v>
          </cell>
          <cell r="AL1251">
            <v>0</v>
          </cell>
          <cell r="AM1251">
            <v>0</v>
          </cell>
          <cell r="AN1251">
            <v>0</v>
          </cell>
          <cell r="AO1251">
            <v>0</v>
          </cell>
          <cell r="AP1251">
            <v>0</v>
          </cell>
          <cell r="AQ1251">
            <v>0</v>
          </cell>
          <cell r="AR1251">
            <v>0</v>
          </cell>
          <cell r="AS1251">
            <v>0</v>
          </cell>
          <cell r="AT1251">
            <v>0</v>
          </cell>
          <cell r="AU1251">
            <v>0</v>
          </cell>
          <cell r="AV1251">
            <v>0</v>
          </cell>
          <cell r="AW1251">
            <v>0</v>
          </cell>
          <cell r="AX1251">
            <v>0</v>
          </cell>
          <cell r="AY1251">
            <v>0</v>
          </cell>
          <cell r="AZ1251">
            <v>0</v>
          </cell>
          <cell r="BA1251">
            <v>0</v>
          </cell>
          <cell r="BB1251">
            <v>0</v>
          </cell>
          <cell r="BC1251">
            <v>0</v>
          </cell>
          <cell r="BD1251">
            <v>0</v>
          </cell>
          <cell r="BE1251">
            <v>0</v>
          </cell>
          <cell r="BF1251">
            <v>0</v>
          </cell>
          <cell r="BG1251">
            <v>0</v>
          </cell>
          <cell r="BH1251">
            <v>0</v>
          </cell>
          <cell r="BI1251">
            <v>0</v>
          </cell>
          <cell r="BJ1251">
            <v>0</v>
          </cell>
          <cell r="BK1251">
            <v>0</v>
          </cell>
          <cell r="BL1251">
            <v>0</v>
          </cell>
          <cell r="BM1251">
            <v>0</v>
          </cell>
          <cell r="BN1251">
            <v>0</v>
          </cell>
          <cell r="BO1251">
            <v>0</v>
          </cell>
          <cell r="BP1251">
            <v>0</v>
          </cell>
          <cell r="BQ1251">
            <v>0</v>
          </cell>
          <cell r="BR1251">
            <v>0</v>
          </cell>
          <cell r="BS1251">
            <v>0</v>
          </cell>
          <cell r="BT1251">
            <v>0</v>
          </cell>
          <cell r="BU1251">
            <v>0</v>
          </cell>
          <cell r="BV1251">
            <v>0</v>
          </cell>
          <cell r="BW1251">
            <v>0</v>
          </cell>
          <cell r="BX1251">
            <v>0</v>
          </cell>
          <cell r="BY1251">
            <v>0</v>
          </cell>
          <cell r="BZ1251">
            <v>0</v>
          </cell>
          <cell r="CA1251">
            <v>0</v>
          </cell>
          <cell r="CB1251">
            <v>0</v>
          </cell>
          <cell r="CC1251">
            <v>0</v>
          </cell>
          <cell r="CD1251">
            <v>0</v>
          </cell>
          <cell r="CE1251">
            <v>0</v>
          </cell>
          <cell r="CF1251">
            <v>0</v>
          </cell>
          <cell r="CG1251">
            <v>0</v>
          </cell>
          <cell r="CH1251">
            <v>0</v>
          </cell>
          <cell r="CI1251">
            <v>0</v>
          </cell>
          <cell r="CJ1251">
            <v>0</v>
          </cell>
          <cell r="CK1251">
            <v>0</v>
          </cell>
          <cell r="CL1251">
            <v>0</v>
          </cell>
          <cell r="CM1251">
            <v>0</v>
          </cell>
          <cell r="CN1251">
            <v>0</v>
          </cell>
          <cell r="CO1251">
            <v>0</v>
          </cell>
          <cell r="CP1251">
            <v>0</v>
          </cell>
          <cell r="CQ1251">
            <v>0</v>
          </cell>
          <cell r="CR1251">
            <v>0</v>
          </cell>
          <cell r="CS1251">
            <v>0</v>
          </cell>
          <cell r="CT1251">
            <v>0</v>
          </cell>
          <cell r="CU1251">
            <v>0</v>
          </cell>
          <cell r="CV1251">
            <v>0</v>
          </cell>
          <cell r="CW1251">
            <v>0</v>
          </cell>
          <cell r="CX1251">
            <v>0</v>
          </cell>
          <cell r="CY1251">
            <v>0</v>
          </cell>
          <cell r="CZ1251">
            <v>0</v>
          </cell>
          <cell r="DA1251">
            <v>0</v>
          </cell>
          <cell r="DB1251">
            <v>0</v>
          </cell>
          <cell r="DC1251">
            <v>0</v>
          </cell>
          <cell r="DD1251">
            <v>0</v>
          </cell>
          <cell r="DE1251">
            <v>0</v>
          </cell>
          <cell r="DF1251">
            <v>0</v>
          </cell>
          <cell r="DG1251">
            <v>0</v>
          </cell>
          <cell r="DH1251">
            <v>0</v>
          </cell>
          <cell r="DI1251">
            <v>0</v>
          </cell>
          <cell r="DJ1251">
            <v>0</v>
          </cell>
          <cell r="DK1251">
            <v>0</v>
          </cell>
          <cell r="DL1251">
            <v>0</v>
          </cell>
          <cell r="DM1251">
            <v>0</v>
          </cell>
          <cell r="DN1251">
            <v>0</v>
          </cell>
          <cell r="DO1251">
            <v>0</v>
          </cell>
          <cell r="DP1251">
            <v>0</v>
          </cell>
          <cell r="DQ1251">
            <v>0</v>
          </cell>
          <cell r="DR1251">
            <v>0</v>
          </cell>
          <cell r="DS1251">
            <v>0</v>
          </cell>
          <cell r="DT1251">
            <v>0</v>
          </cell>
          <cell r="DU1251">
            <v>0</v>
          </cell>
          <cell r="DV1251">
            <v>0</v>
          </cell>
          <cell r="DW1251">
            <v>0</v>
          </cell>
          <cell r="DX1251">
            <v>0</v>
          </cell>
          <cell r="DY1251">
            <v>0</v>
          </cell>
          <cell r="DZ1251">
            <v>0</v>
          </cell>
          <cell r="EA1251">
            <v>0</v>
          </cell>
          <cell r="EB1251">
            <v>0</v>
          </cell>
          <cell r="EC1251">
            <v>0</v>
          </cell>
          <cell r="ED1251">
            <v>0</v>
          </cell>
          <cell r="EE1251">
            <v>0</v>
          </cell>
          <cell r="EF1251">
            <v>0</v>
          </cell>
          <cell r="EG1251">
            <v>0</v>
          </cell>
          <cell r="EH1251">
            <v>0</v>
          </cell>
          <cell r="EI1251">
            <v>0</v>
          </cell>
          <cell r="EJ1251">
            <v>0</v>
          </cell>
          <cell r="EK1251">
            <v>0</v>
          </cell>
          <cell r="EL1251">
            <v>0</v>
          </cell>
          <cell r="EM1251">
            <v>0</v>
          </cell>
          <cell r="EN1251">
            <v>0</v>
          </cell>
        </row>
        <row r="1252">
          <cell r="A1252">
            <v>0</v>
          </cell>
          <cell r="B1252">
            <v>0</v>
          </cell>
          <cell r="C1252">
            <v>0</v>
          </cell>
          <cell r="D1252">
            <v>0</v>
          </cell>
          <cell r="E1252">
            <v>0</v>
          </cell>
          <cell r="F1252">
            <v>0</v>
          </cell>
          <cell r="G1252">
            <v>0</v>
          </cell>
          <cell r="I1252">
            <v>0</v>
          </cell>
          <cell r="J1252">
            <v>0</v>
          </cell>
          <cell r="K1252">
            <v>0</v>
          </cell>
          <cell r="L1252">
            <v>0</v>
          </cell>
          <cell r="M1252">
            <v>0</v>
          </cell>
          <cell r="N1252">
            <v>0</v>
          </cell>
          <cell r="O1252">
            <v>0</v>
          </cell>
          <cell r="P1252">
            <v>0</v>
          </cell>
          <cell r="Q1252">
            <v>0</v>
          </cell>
          <cell r="R1252">
            <v>0</v>
          </cell>
          <cell r="S1252">
            <v>0</v>
          </cell>
          <cell r="T1252">
            <v>0</v>
          </cell>
          <cell r="U1252">
            <v>0</v>
          </cell>
          <cell r="V1252">
            <v>0</v>
          </cell>
          <cell r="W1252">
            <v>0</v>
          </cell>
          <cell r="X1252">
            <v>0</v>
          </cell>
          <cell r="Y1252">
            <v>0</v>
          </cell>
          <cell r="Z1252">
            <v>0</v>
          </cell>
          <cell r="AA1252">
            <v>0</v>
          </cell>
          <cell r="AB1252">
            <v>0</v>
          </cell>
          <cell r="AC1252">
            <v>0</v>
          </cell>
          <cell r="AD1252">
            <v>0</v>
          </cell>
          <cell r="AE1252">
            <v>0</v>
          </cell>
          <cell r="AF1252">
            <v>0</v>
          </cell>
          <cell r="AG1252">
            <v>0</v>
          </cell>
          <cell r="AH1252">
            <v>0</v>
          </cell>
          <cell r="AI1252">
            <v>0</v>
          </cell>
          <cell r="AJ1252">
            <v>0</v>
          </cell>
          <cell r="AK1252">
            <v>0</v>
          </cell>
          <cell r="AL1252">
            <v>0</v>
          </cell>
          <cell r="AM1252">
            <v>0</v>
          </cell>
          <cell r="AN1252">
            <v>0</v>
          </cell>
          <cell r="AO1252">
            <v>0</v>
          </cell>
          <cell r="AP1252">
            <v>0</v>
          </cell>
          <cell r="AQ1252">
            <v>0</v>
          </cell>
          <cell r="AR1252">
            <v>0</v>
          </cell>
          <cell r="AS1252">
            <v>0</v>
          </cell>
          <cell r="AT1252">
            <v>0</v>
          </cell>
          <cell r="AU1252">
            <v>0</v>
          </cell>
          <cell r="AV1252">
            <v>0</v>
          </cell>
          <cell r="AW1252">
            <v>0</v>
          </cell>
          <cell r="AX1252">
            <v>0</v>
          </cell>
          <cell r="AY1252">
            <v>0</v>
          </cell>
          <cell r="AZ1252">
            <v>0</v>
          </cell>
          <cell r="BA1252">
            <v>0</v>
          </cell>
          <cell r="BB1252">
            <v>0</v>
          </cell>
          <cell r="BC1252">
            <v>0</v>
          </cell>
          <cell r="BD1252">
            <v>0</v>
          </cell>
          <cell r="BE1252">
            <v>0</v>
          </cell>
          <cell r="BF1252">
            <v>0</v>
          </cell>
          <cell r="BG1252">
            <v>0</v>
          </cell>
          <cell r="BH1252">
            <v>0</v>
          </cell>
          <cell r="BI1252">
            <v>0</v>
          </cell>
          <cell r="BJ1252">
            <v>0</v>
          </cell>
          <cell r="BK1252">
            <v>0</v>
          </cell>
          <cell r="BL1252">
            <v>0</v>
          </cell>
          <cell r="BM1252">
            <v>0</v>
          </cell>
          <cell r="BN1252">
            <v>0</v>
          </cell>
          <cell r="BO1252">
            <v>0</v>
          </cell>
          <cell r="BP1252">
            <v>0</v>
          </cell>
          <cell r="BQ1252">
            <v>0</v>
          </cell>
          <cell r="BR1252">
            <v>0</v>
          </cell>
          <cell r="BS1252">
            <v>0</v>
          </cell>
          <cell r="BT1252">
            <v>0</v>
          </cell>
          <cell r="BU1252">
            <v>0</v>
          </cell>
          <cell r="BV1252">
            <v>0</v>
          </cell>
          <cell r="BW1252">
            <v>0</v>
          </cell>
          <cell r="BX1252">
            <v>0</v>
          </cell>
          <cell r="BY1252">
            <v>0</v>
          </cell>
          <cell r="BZ1252">
            <v>0</v>
          </cell>
          <cell r="CA1252">
            <v>0</v>
          </cell>
          <cell r="CB1252">
            <v>0</v>
          </cell>
          <cell r="CC1252">
            <v>0</v>
          </cell>
          <cell r="CD1252">
            <v>0</v>
          </cell>
          <cell r="CE1252">
            <v>0</v>
          </cell>
          <cell r="CF1252">
            <v>0</v>
          </cell>
          <cell r="CG1252">
            <v>0</v>
          </cell>
          <cell r="CH1252">
            <v>0</v>
          </cell>
          <cell r="CI1252">
            <v>0</v>
          </cell>
          <cell r="CJ1252">
            <v>0</v>
          </cell>
          <cell r="CK1252">
            <v>0</v>
          </cell>
          <cell r="CL1252">
            <v>0</v>
          </cell>
          <cell r="CM1252">
            <v>0</v>
          </cell>
          <cell r="CN1252">
            <v>0</v>
          </cell>
          <cell r="CO1252">
            <v>0</v>
          </cell>
          <cell r="CP1252">
            <v>0</v>
          </cell>
          <cell r="CQ1252">
            <v>0</v>
          </cell>
          <cell r="CR1252">
            <v>0</v>
          </cell>
          <cell r="CS1252">
            <v>0</v>
          </cell>
          <cell r="CT1252">
            <v>0</v>
          </cell>
          <cell r="CU1252">
            <v>0</v>
          </cell>
          <cell r="CV1252">
            <v>0</v>
          </cell>
          <cell r="CW1252">
            <v>0</v>
          </cell>
          <cell r="CX1252">
            <v>0</v>
          </cell>
          <cell r="CY1252">
            <v>0</v>
          </cell>
          <cell r="CZ1252">
            <v>0</v>
          </cell>
          <cell r="DA1252">
            <v>0</v>
          </cell>
          <cell r="DB1252">
            <v>0</v>
          </cell>
          <cell r="DC1252">
            <v>0</v>
          </cell>
          <cell r="DD1252">
            <v>0</v>
          </cell>
          <cell r="DE1252">
            <v>0</v>
          </cell>
          <cell r="DF1252">
            <v>0</v>
          </cell>
          <cell r="DG1252">
            <v>0</v>
          </cell>
          <cell r="DH1252">
            <v>0</v>
          </cell>
          <cell r="DI1252">
            <v>0</v>
          </cell>
          <cell r="DJ1252">
            <v>0</v>
          </cell>
          <cell r="DK1252">
            <v>0</v>
          </cell>
          <cell r="DL1252">
            <v>0</v>
          </cell>
          <cell r="DM1252">
            <v>0</v>
          </cell>
          <cell r="DN1252">
            <v>0</v>
          </cell>
          <cell r="DO1252">
            <v>0</v>
          </cell>
          <cell r="DP1252">
            <v>0</v>
          </cell>
          <cell r="DQ1252">
            <v>0</v>
          </cell>
          <cell r="DR1252">
            <v>0</v>
          </cell>
          <cell r="DS1252">
            <v>0</v>
          </cell>
          <cell r="DT1252">
            <v>0</v>
          </cell>
          <cell r="DU1252">
            <v>0</v>
          </cell>
          <cell r="DV1252">
            <v>0</v>
          </cell>
          <cell r="DW1252">
            <v>0</v>
          </cell>
          <cell r="DX1252">
            <v>0</v>
          </cell>
          <cell r="DY1252">
            <v>0</v>
          </cell>
          <cell r="DZ1252">
            <v>0</v>
          </cell>
          <cell r="EA1252">
            <v>0</v>
          </cell>
          <cell r="EB1252">
            <v>0</v>
          </cell>
          <cell r="EC1252">
            <v>0</v>
          </cell>
          <cell r="ED1252">
            <v>0</v>
          </cell>
          <cell r="EE1252">
            <v>0</v>
          </cell>
          <cell r="EF1252">
            <v>0</v>
          </cell>
          <cell r="EG1252">
            <v>0</v>
          </cell>
          <cell r="EH1252">
            <v>0</v>
          </cell>
          <cell r="EI1252">
            <v>0</v>
          </cell>
          <cell r="EJ1252">
            <v>0</v>
          </cell>
          <cell r="EK1252">
            <v>0</v>
          </cell>
          <cell r="EL1252">
            <v>0</v>
          </cell>
          <cell r="EM1252">
            <v>0</v>
          </cell>
          <cell r="EN1252">
            <v>0</v>
          </cell>
        </row>
        <row r="1253">
          <cell r="A1253">
            <v>0</v>
          </cell>
          <cell r="B1253">
            <v>0</v>
          </cell>
          <cell r="C1253">
            <v>0</v>
          </cell>
          <cell r="D1253">
            <v>0</v>
          </cell>
          <cell r="E1253">
            <v>0</v>
          </cell>
          <cell r="F1253">
            <v>0</v>
          </cell>
          <cell r="G1253">
            <v>0</v>
          </cell>
          <cell r="I1253">
            <v>0</v>
          </cell>
          <cell r="J1253">
            <v>0</v>
          </cell>
          <cell r="K1253">
            <v>0</v>
          </cell>
          <cell r="L1253">
            <v>0</v>
          </cell>
          <cell r="M1253">
            <v>0</v>
          </cell>
          <cell r="N1253">
            <v>0</v>
          </cell>
          <cell r="O1253">
            <v>0</v>
          </cell>
          <cell r="P1253">
            <v>0</v>
          </cell>
          <cell r="Q1253">
            <v>0</v>
          </cell>
          <cell r="R1253">
            <v>0</v>
          </cell>
          <cell r="S1253">
            <v>0</v>
          </cell>
          <cell r="T1253">
            <v>0</v>
          </cell>
          <cell r="U1253">
            <v>0</v>
          </cell>
          <cell r="V1253">
            <v>0</v>
          </cell>
          <cell r="W1253">
            <v>0</v>
          </cell>
          <cell r="X1253">
            <v>0</v>
          </cell>
          <cell r="Y1253">
            <v>0</v>
          </cell>
          <cell r="Z1253">
            <v>0</v>
          </cell>
          <cell r="AA1253">
            <v>0</v>
          </cell>
          <cell r="AB1253">
            <v>0</v>
          </cell>
          <cell r="AC1253">
            <v>0</v>
          </cell>
          <cell r="AD1253">
            <v>0</v>
          </cell>
          <cell r="AE1253">
            <v>0</v>
          </cell>
          <cell r="AF1253">
            <v>0</v>
          </cell>
          <cell r="AG1253">
            <v>0</v>
          </cell>
          <cell r="AH1253">
            <v>0</v>
          </cell>
          <cell r="AI1253">
            <v>0</v>
          </cell>
          <cell r="AJ1253">
            <v>0</v>
          </cell>
          <cell r="AK1253">
            <v>0</v>
          </cell>
          <cell r="AL1253">
            <v>0</v>
          </cell>
          <cell r="AM1253">
            <v>0</v>
          </cell>
          <cell r="AN1253">
            <v>0</v>
          </cell>
          <cell r="AO1253">
            <v>0</v>
          </cell>
          <cell r="AP1253">
            <v>0</v>
          </cell>
          <cell r="AQ1253">
            <v>0</v>
          </cell>
          <cell r="AR1253">
            <v>0</v>
          </cell>
          <cell r="AS1253">
            <v>0</v>
          </cell>
          <cell r="AT1253">
            <v>0</v>
          </cell>
          <cell r="AU1253">
            <v>0</v>
          </cell>
          <cell r="AV1253">
            <v>0</v>
          </cell>
          <cell r="AW1253">
            <v>0</v>
          </cell>
          <cell r="AX1253">
            <v>0</v>
          </cell>
          <cell r="AY1253">
            <v>0</v>
          </cell>
          <cell r="AZ1253">
            <v>0</v>
          </cell>
          <cell r="BA1253">
            <v>0</v>
          </cell>
          <cell r="BB1253">
            <v>0</v>
          </cell>
          <cell r="BC1253">
            <v>0</v>
          </cell>
          <cell r="BD1253">
            <v>0</v>
          </cell>
          <cell r="BE1253">
            <v>0</v>
          </cell>
          <cell r="BF1253">
            <v>0</v>
          </cell>
          <cell r="BG1253">
            <v>0</v>
          </cell>
          <cell r="BH1253">
            <v>0</v>
          </cell>
          <cell r="BI1253">
            <v>0</v>
          </cell>
          <cell r="BJ1253">
            <v>0</v>
          </cell>
          <cell r="BK1253">
            <v>0</v>
          </cell>
          <cell r="BL1253">
            <v>0</v>
          </cell>
          <cell r="BM1253">
            <v>0</v>
          </cell>
          <cell r="BN1253">
            <v>0</v>
          </cell>
          <cell r="BO1253">
            <v>0</v>
          </cell>
          <cell r="BP1253">
            <v>0</v>
          </cell>
          <cell r="BQ1253">
            <v>0</v>
          </cell>
          <cell r="BR1253">
            <v>0</v>
          </cell>
          <cell r="BS1253">
            <v>0</v>
          </cell>
          <cell r="BT1253">
            <v>0</v>
          </cell>
          <cell r="BU1253">
            <v>0</v>
          </cell>
          <cell r="BV1253">
            <v>0</v>
          </cell>
          <cell r="BW1253">
            <v>0</v>
          </cell>
          <cell r="BX1253">
            <v>0</v>
          </cell>
          <cell r="BY1253">
            <v>0</v>
          </cell>
          <cell r="BZ1253">
            <v>0</v>
          </cell>
          <cell r="CA1253">
            <v>0</v>
          </cell>
          <cell r="CB1253">
            <v>0</v>
          </cell>
          <cell r="CC1253">
            <v>0</v>
          </cell>
          <cell r="CD1253">
            <v>0</v>
          </cell>
          <cell r="CE1253">
            <v>0</v>
          </cell>
          <cell r="CF1253">
            <v>0</v>
          </cell>
          <cell r="CG1253">
            <v>0</v>
          </cell>
          <cell r="CH1253">
            <v>0</v>
          </cell>
          <cell r="CI1253">
            <v>0</v>
          </cell>
          <cell r="CJ1253">
            <v>0</v>
          </cell>
          <cell r="CK1253">
            <v>0</v>
          </cell>
          <cell r="CL1253">
            <v>0</v>
          </cell>
          <cell r="CM1253">
            <v>0</v>
          </cell>
          <cell r="CN1253">
            <v>0</v>
          </cell>
          <cell r="CO1253">
            <v>0</v>
          </cell>
          <cell r="CP1253">
            <v>0</v>
          </cell>
          <cell r="CQ1253">
            <v>0</v>
          </cell>
          <cell r="CR1253">
            <v>0</v>
          </cell>
          <cell r="CS1253">
            <v>0</v>
          </cell>
          <cell r="CT1253">
            <v>0</v>
          </cell>
          <cell r="CU1253">
            <v>0</v>
          </cell>
          <cell r="CV1253">
            <v>0</v>
          </cell>
          <cell r="CW1253">
            <v>0</v>
          </cell>
          <cell r="CX1253">
            <v>0</v>
          </cell>
          <cell r="CY1253">
            <v>0</v>
          </cell>
          <cell r="CZ1253">
            <v>0</v>
          </cell>
          <cell r="DA1253">
            <v>0</v>
          </cell>
          <cell r="DB1253">
            <v>0</v>
          </cell>
          <cell r="DC1253">
            <v>0</v>
          </cell>
          <cell r="DD1253">
            <v>0</v>
          </cell>
          <cell r="DE1253">
            <v>0</v>
          </cell>
          <cell r="DF1253">
            <v>0</v>
          </cell>
          <cell r="DG1253">
            <v>0</v>
          </cell>
          <cell r="DH1253">
            <v>0</v>
          </cell>
          <cell r="DI1253">
            <v>0</v>
          </cell>
          <cell r="DJ1253">
            <v>0</v>
          </cell>
          <cell r="DK1253">
            <v>0</v>
          </cell>
          <cell r="DL1253">
            <v>0</v>
          </cell>
          <cell r="DM1253">
            <v>0</v>
          </cell>
          <cell r="DN1253">
            <v>0</v>
          </cell>
          <cell r="DO1253">
            <v>0</v>
          </cell>
          <cell r="DP1253">
            <v>0</v>
          </cell>
          <cell r="DQ1253">
            <v>0</v>
          </cell>
          <cell r="DR1253">
            <v>0</v>
          </cell>
          <cell r="DS1253">
            <v>0</v>
          </cell>
          <cell r="DT1253">
            <v>0</v>
          </cell>
          <cell r="DU1253">
            <v>0</v>
          </cell>
          <cell r="DV1253">
            <v>0</v>
          </cell>
          <cell r="DW1253">
            <v>0</v>
          </cell>
          <cell r="DX1253">
            <v>0</v>
          </cell>
          <cell r="DY1253">
            <v>0</v>
          </cell>
          <cell r="DZ1253">
            <v>0</v>
          </cell>
          <cell r="EA1253">
            <v>0</v>
          </cell>
          <cell r="EB1253">
            <v>0</v>
          </cell>
          <cell r="EC1253">
            <v>0</v>
          </cell>
          <cell r="ED1253">
            <v>0</v>
          </cell>
          <cell r="EE1253">
            <v>0</v>
          </cell>
          <cell r="EF1253">
            <v>0</v>
          </cell>
          <cell r="EG1253">
            <v>0</v>
          </cell>
          <cell r="EH1253">
            <v>0</v>
          </cell>
          <cell r="EI1253">
            <v>0</v>
          </cell>
          <cell r="EJ1253">
            <v>0</v>
          </cell>
          <cell r="EK1253">
            <v>0</v>
          </cell>
          <cell r="EL1253">
            <v>0</v>
          </cell>
          <cell r="EM1253">
            <v>0</v>
          </cell>
          <cell r="EN1253">
            <v>0</v>
          </cell>
        </row>
        <row r="1254">
          <cell r="A1254">
            <v>0</v>
          </cell>
          <cell r="B1254">
            <v>0</v>
          </cell>
          <cell r="C1254">
            <v>0</v>
          </cell>
          <cell r="D1254">
            <v>0</v>
          </cell>
          <cell r="E1254">
            <v>0</v>
          </cell>
          <cell r="F1254">
            <v>0</v>
          </cell>
          <cell r="G1254">
            <v>0</v>
          </cell>
          <cell r="I1254">
            <v>0</v>
          </cell>
          <cell r="J1254">
            <v>0</v>
          </cell>
          <cell r="K1254">
            <v>0</v>
          </cell>
          <cell r="L1254">
            <v>0</v>
          </cell>
          <cell r="M1254">
            <v>0</v>
          </cell>
          <cell r="N1254">
            <v>0</v>
          </cell>
          <cell r="O1254">
            <v>0</v>
          </cell>
          <cell r="P1254">
            <v>0</v>
          </cell>
          <cell r="Q1254">
            <v>0</v>
          </cell>
          <cell r="R1254">
            <v>0</v>
          </cell>
          <cell r="S1254">
            <v>0</v>
          </cell>
          <cell r="T1254">
            <v>0</v>
          </cell>
          <cell r="U1254">
            <v>0</v>
          </cell>
          <cell r="V1254">
            <v>0</v>
          </cell>
          <cell r="W1254">
            <v>0</v>
          </cell>
          <cell r="X1254">
            <v>0</v>
          </cell>
          <cell r="Y1254">
            <v>0</v>
          </cell>
          <cell r="Z1254">
            <v>0</v>
          </cell>
          <cell r="AA1254">
            <v>0</v>
          </cell>
          <cell r="AB1254">
            <v>0</v>
          </cell>
          <cell r="AC1254">
            <v>0</v>
          </cell>
          <cell r="AD1254">
            <v>0</v>
          </cell>
          <cell r="AE1254">
            <v>0</v>
          </cell>
          <cell r="AF1254">
            <v>0</v>
          </cell>
          <cell r="AG1254">
            <v>0</v>
          </cell>
          <cell r="AH1254">
            <v>0</v>
          </cell>
          <cell r="AI1254">
            <v>0</v>
          </cell>
          <cell r="AJ1254">
            <v>0</v>
          </cell>
          <cell r="AK1254">
            <v>0</v>
          </cell>
          <cell r="AL1254">
            <v>0</v>
          </cell>
          <cell r="AM1254">
            <v>0</v>
          </cell>
          <cell r="AN1254">
            <v>0</v>
          </cell>
          <cell r="AO1254">
            <v>0</v>
          </cell>
          <cell r="AP1254">
            <v>0</v>
          </cell>
          <cell r="AQ1254">
            <v>0</v>
          </cell>
          <cell r="AR1254">
            <v>0</v>
          </cell>
          <cell r="AS1254">
            <v>0</v>
          </cell>
          <cell r="AT1254">
            <v>0</v>
          </cell>
          <cell r="AU1254">
            <v>0</v>
          </cell>
          <cell r="AV1254">
            <v>0</v>
          </cell>
          <cell r="AW1254">
            <v>0</v>
          </cell>
          <cell r="AX1254">
            <v>0</v>
          </cell>
          <cell r="AY1254">
            <v>0</v>
          </cell>
          <cell r="AZ1254">
            <v>0</v>
          </cell>
          <cell r="BA1254">
            <v>0</v>
          </cell>
          <cell r="BB1254">
            <v>0</v>
          </cell>
          <cell r="BC1254">
            <v>0</v>
          </cell>
          <cell r="BD1254">
            <v>0</v>
          </cell>
          <cell r="BE1254">
            <v>0</v>
          </cell>
          <cell r="BF1254">
            <v>0</v>
          </cell>
          <cell r="BG1254">
            <v>0</v>
          </cell>
          <cell r="BH1254">
            <v>0</v>
          </cell>
          <cell r="BI1254">
            <v>0</v>
          </cell>
          <cell r="BJ1254">
            <v>0</v>
          </cell>
          <cell r="BK1254">
            <v>0</v>
          </cell>
          <cell r="BL1254">
            <v>0</v>
          </cell>
          <cell r="BM1254">
            <v>0</v>
          </cell>
          <cell r="BN1254">
            <v>0</v>
          </cell>
          <cell r="BO1254">
            <v>0</v>
          </cell>
          <cell r="BP1254">
            <v>0</v>
          </cell>
          <cell r="BQ1254">
            <v>0</v>
          </cell>
          <cell r="BR1254">
            <v>0</v>
          </cell>
          <cell r="BS1254">
            <v>0</v>
          </cell>
          <cell r="BT1254">
            <v>0</v>
          </cell>
          <cell r="BU1254">
            <v>0</v>
          </cell>
          <cell r="BV1254">
            <v>0</v>
          </cell>
          <cell r="BW1254">
            <v>0</v>
          </cell>
          <cell r="BX1254">
            <v>0</v>
          </cell>
          <cell r="BY1254">
            <v>0</v>
          </cell>
          <cell r="BZ1254">
            <v>0</v>
          </cell>
          <cell r="CA1254">
            <v>0</v>
          </cell>
          <cell r="CB1254">
            <v>0</v>
          </cell>
          <cell r="CC1254">
            <v>0</v>
          </cell>
          <cell r="CD1254">
            <v>0</v>
          </cell>
          <cell r="CE1254">
            <v>0</v>
          </cell>
          <cell r="CF1254">
            <v>0</v>
          </cell>
          <cell r="CG1254">
            <v>0</v>
          </cell>
          <cell r="CH1254">
            <v>0</v>
          </cell>
          <cell r="CI1254">
            <v>0</v>
          </cell>
          <cell r="CJ1254">
            <v>0</v>
          </cell>
          <cell r="CK1254">
            <v>0</v>
          </cell>
          <cell r="CL1254">
            <v>0</v>
          </cell>
          <cell r="CM1254">
            <v>0</v>
          </cell>
          <cell r="CN1254">
            <v>0</v>
          </cell>
          <cell r="CO1254">
            <v>0</v>
          </cell>
          <cell r="CP1254">
            <v>0</v>
          </cell>
          <cell r="CQ1254">
            <v>0</v>
          </cell>
          <cell r="CR1254">
            <v>0</v>
          </cell>
          <cell r="CS1254">
            <v>0</v>
          </cell>
          <cell r="CT1254">
            <v>0</v>
          </cell>
          <cell r="CU1254">
            <v>0</v>
          </cell>
          <cell r="CV1254">
            <v>0</v>
          </cell>
          <cell r="CW1254">
            <v>0</v>
          </cell>
          <cell r="CX1254">
            <v>0</v>
          </cell>
          <cell r="CY1254">
            <v>0</v>
          </cell>
          <cell r="CZ1254">
            <v>0</v>
          </cell>
          <cell r="DA1254">
            <v>0</v>
          </cell>
          <cell r="DB1254">
            <v>0</v>
          </cell>
          <cell r="DC1254">
            <v>0</v>
          </cell>
          <cell r="DD1254">
            <v>0</v>
          </cell>
          <cell r="DE1254">
            <v>0</v>
          </cell>
          <cell r="DF1254">
            <v>0</v>
          </cell>
          <cell r="DG1254">
            <v>0</v>
          </cell>
          <cell r="DH1254">
            <v>0</v>
          </cell>
          <cell r="DI1254">
            <v>0</v>
          </cell>
          <cell r="DJ1254">
            <v>0</v>
          </cell>
          <cell r="DK1254">
            <v>0</v>
          </cell>
          <cell r="DL1254">
            <v>0</v>
          </cell>
          <cell r="DM1254">
            <v>0</v>
          </cell>
          <cell r="DN1254">
            <v>0</v>
          </cell>
          <cell r="DO1254">
            <v>0</v>
          </cell>
          <cell r="DP1254">
            <v>0</v>
          </cell>
          <cell r="DQ1254">
            <v>0</v>
          </cell>
          <cell r="DR1254">
            <v>0</v>
          </cell>
          <cell r="DS1254">
            <v>0</v>
          </cell>
          <cell r="DT1254">
            <v>0</v>
          </cell>
          <cell r="DU1254">
            <v>0</v>
          </cell>
          <cell r="DV1254">
            <v>0</v>
          </cell>
          <cell r="DW1254">
            <v>0</v>
          </cell>
          <cell r="DX1254">
            <v>0</v>
          </cell>
          <cell r="DY1254">
            <v>0</v>
          </cell>
          <cell r="DZ1254">
            <v>0</v>
          </cell>
          <cell r="EA1254">
            <v>0</v>
          </cell>
          <cell r="EB1254">
            <v>0</v>
          </cell>
          <cell r="EC1254">
            <v>0</v>
          </cell>
          <cell r="ED1254">
            <v>0</v>
          </cell>
          <cell r="EE1254">
            <v>0</v>
          </cell>
          <cell r="EF1254">
            <v>0</v>
          </cell>
          <cell r="EG1254">
            <v>0</v>
          </cell>
          <cell r="EH1254">
            <v>0</v>
          </cell>
          <cell r="EI1254">
            <v>0</v>
          </cell>
          <cell r="EJ1254">
            <v>0</v>
          </cell>
          <cell r="EK1254">
            <v>0</v>
          </cell>
          <cell r="EL1254">
            <v>0</v>
          </cell>
          <cell r="EM1254">
            <v>0</v>
          </cell>
          <cell r="EN1254">
            <v>0</v>
          </cell>
        </row>
        <row r="1255">
          <cell r="A1255">
            <v>0</v>
          </cell>
          <cell r="B1255">
            <v>0</v>
          </cell>
          <cell r="C1255">
            <v>0</v>
          </cell>
          <cell r="D1255">
            <v>0</v>
          </cell>
          <cell r="E1255">
            <v>0</v>
          </cell>
          <cell r="F1255">
            <v>0</v>
          </cell>
          <cell r="G1255">
            <v>0</v>
          </cell>
          <cell r="I1255">
            <v>0</v>
          </cell>
          <cell r="J1255">
            <v>0</v>
          </cell>
          <cell r="K1255">
            <v>0</v>
          </cell>
          <cell r="L1255">
            <v>0</v>
          </cell>
          <cell r="M1255">
            <v>0</v>
          </cell>
          <cell r="N1255">
            <v>0</v>
          </cell>
          <cell r="O1255">
            <v>0</v>
          </cell>
          <cell r="P1255">
            <v>0</v>
          </cell>
          <cell r="Q1255">
            <v>0</v>
          </cell>
          <cell r="R1255">
            <v>0</v>
          </cell>
          <cell r="S1255">
            <v>0</v>
          </cell>
          <cell r="T1255">
            <v>0</v>
          </cell>
          <cell r="U1255">
            <v>0</v>
          </cell>
          <cell r="V1255">
            <v>0</v>
          </cell>
          <cell r="W1255">
            <v>0</v>
          </cell>
          <cell r="X1255">
            <v>0</v>
          </cell>
          <cell r="Y1255">
            <v>0</v>
          </cell>
          <cell r="Z1255">
            <v>0</v>
          </cell>
          <cell r="AA1255">
            <v>0</v>
          </cell>
          <cell r="AB1255">
            <v>0</v>
          </cell>
          <cell r="AC1255">
            <v>0</v>
          </cell>
          <cell r="AD1255">
            <v>0</v>
          </cell>
          <cell r="AE1255">
            <v>0</v>
          </cell>
          <cell r="AF1255">
            <v>0</v>
          </cell>
          <cell r="AG1255">
            <v>0</v>
          </cell>
          <cell r="AH1255">
            <v>0</v>
          </cell>
          <cell r="AI1255">
            <v>0</v>
          </cell>
          <cell r="AJ1255">
            <v>0</v>
          </cell>
          <cell r="AK1255">
            <v>0</v>
          </cell>
          <cell r="AL1255">
            <v>0</v>
          </cell>
          <cell r="AM1255">
            <v>0</v>
          </cell>
          <cell r="AN1255">
            <v>0</v>
          </cell>
          <cell r="AO1255">
            <v>0</v>
          </cell>
          <cell r="AP1255">
            <v>0</v>
          </cell>
          <cell r="AQ1255">
            <v>0</v>
          </cell>
          <cell r="AR1255">
            <v>0</v>
          </cell>
          <cell r="AS1255">
            <v>0</v>
          </cell>
          <cell r="AT1255">
            <v>0</v>
          </cell>
          <cell r="AU1255">
            <v>0</v>
          </cell>
          <cell r="AV1255">
            <v>0</v>
          </cell>
          <cell r="AW1255">
            <v>0</v>
          </cell>
          <cell r="AX1255">
            <v>0</v>
          </cell>
          <cell r="AY1255">
            <v>0</v>
          </cell>
          <cell r="AZ1255">
            <v>0</v>
          </cell>
          <cell r="BA1255">
            <v>0</v>
          </cell>
          <cell r="BB1255">
            <v>0</v>
          </cell>
          <cell r="BC1255">
            <v>0</v>
          </cell>
          <cell r="BD1255">
            <v>0</v>
          </cell>
          <cell r="BE1255">
            <v>0</v>
          </cell>
          <cell r="BF1255">
            <v>0</v>
          </cell>
          <cell r="BG1255">
            <v>0</v>
          </cell>
          <cell r="BH1255">
            <v>0</v>
          </cell>
          <cell r="BI1255">
            <v>0</v>
          </cell>
          <cell r="BJ1255">
            <v>0</v>
          </cell>
          <cell r="BK1255">
            <v>0</v>
          </cell>
          <cell r="BL1255">
            <v>0</v>
          </cell>
          <cell r="BM1255">
            <v>0</v>
          </cell>
          <cell r="BN1255">
            <v>0</v>
          </cell>
          <cell r="BO1255">
            <v>0</v>
          </cell>
          <cell r="BP1255">
            <v>0</v>
          </cell>
          <cell r="BQ1255">
            <v>0</v>
          </cell>
          <cell r="BR1255">
            <v>0</v>
          </cell>
          <cell r="BS1255">
            <v>0</v>
          </cell>
          <cell r="BT1255">
            <v>0</v>
          </cell>
          <cell r="BU1255">
            <v>0</v>
          </cell>
          <cell r="BV1255">
            <v>0</v>
          </cell>
          <cell r="BW1255">
            <v>0</v>
          </cell>
          <cell r="BX1255">
            <v>0</v>
          </cell>
          <cell r="BY1255">
            <v>0</v>
          </cell>
          <cell r="BZ1255">
            <v>0</v>
          </cell>
          <cell r="CA1255">
            <v>0</v>
          </cell>
          <cell r="CB1255">
            <v>0</v>
          </cell>
          <cell r="CC1255">
            <v>0</v>
          </cell>
          <cell r="CD1255">
            <v>0</v>
          </cell>
          <cell r="CE1255">
            <v>0</v>
          </cell>
          <cell r="CF1255">
            <v>0</v>
          </cell>
          <cell r="CG1255">
            <v>0</v>
          </cell>
          <cell r="CH1255">
            <v>0</v>
          </cell>
          <cell r="CI1255">
            <v>0</v>
          </cell>
          <cell r="CJ1255">
            <v>0</v>
          </cell>
          <cell r="CK1255">
            <v>0</v>
          </cell>
          <cell r="CL1255">
            <v>0</v>
          </cell>
          <cell r="CM1255">
            <v>0</v>
          </cell>
          <cell r="CN1255">
            <v>0</v>
          </cell>
          <cell r="CO1255">
            <v>0</v>
          </cell>
          <cell r="CP1255">
            <v>0</v>
          </cell>
          <cell r="CQ1255">
            <v>0</v>
          </cell>
          <cell r="CR1255">
            <v>0</v>
          </cell>
          <cell r="CS1255">
            <v>0</v>
          </cell>
          <cell r="CT1255">
            <v>0</v>
          </cell>
          <cell r="CU1255">
            <v>0</v>
          </cell>
          <cell r="CV1255">
            <v>0</v>
          </cell>
          <cell r="CW1255">
            <v>0</v>
          </cell>
          <cell r="CX1255">
            <v>0</v>
          </cell>
          <cell r="CY1255">
            <v>0</v>
          </cell>
          <cell r="CZ1255">
            <v>0</v>
          </cell>
          <cell r="DA1255">
            <v>0</v>
          </cell>
          <cell r="DB1255">
            <v>0</v>
          </cell>
          <cell r="DC1255">
            <v>0</v>
          </cell>
          <cell r="DD1255">
            <v>0</v>
          </cell>
          <cell r="DE1255">
            <v>0</v>
          </cell>
          <cell r="DF1255">
            <v>0</v>
          </cell>
          <cell r="DG1255">
            <v>0</v>
          </cell>
          <cell r="DH1255">
            <v>0</v>
          </cell>
          <cell r="DI1255">
            <v>0</v>
          </cell>
          <cell r="DJ1255">
            <v>0</v>
          </cell>
          <cell r="DK1255">
            <v>0</v>
          </cell>
          <cell r="DL1255">
            <v>0</v>
          </cell>
          <cell r="DM1255">
            <v>0</v>
          </cell>
          <cell r="DN1255">
            <v>0</v>
          </cell>
          <cell r="DO1255">
            <v>0</v>
          </cell>
          <cell r="DP1255">
            <v>0</v>
          </cell>
          <cell r="DQ1255">
            <v>0</v>
          </cell>
          <cell r="DR1255">
            <v>0</v>
          </cell>
          <cell r="DS1255">
            <v>0</v>
          </cell>
          <cell r="DT1255">
            <v>0</v>
          </cell>
          <cell r="DU1255">
            <v>0</v>
          </cell>
          <cell r="DV1255">
            <v>0</v>
          </cell>
          <cell r="DW1255">
            <v>0</v>
          </cell>
          <cell r="DX1255">
            <v>0</v>
          </cell>
          <cell r="DY1255">
            <v>0</v>
          </cell>
          <cell r="DZ1255">
            <v>0</v>
          </cell>
          <cell r="EA1255">
            <v>0</v>
          </cell>
          <cell r="EB1255">
            <v>0</v>
          </cell>
          <cell r="EC1255">
            <v>0</v>
          </cell>
          <cell r="ED1255">
            <v>0</v>
          </cell>
          <cell r="EE1255">
            <v>0</v>
          </cell>
          <cell r="EF1255">
            <v>0</v>
          </cell>
          <cell r="EG1255">
            <v>0</v>
          </cell>
          <cell r="EH1255">
            <v>0</v>
          </cell>
          <cell r="EI1255">
            <v>0</v>
          </cell>
          <cell r="EJ1255">
            <v>0</v>
          </cell>
          <cell r="EK1255">
            <v>0</v>
          </cell>
          <cell r="EL1255">
            <v>0</v>
          </cell>
          <cell r="EM1255">
            <v>0</v>
          </cell>
          <cell r="EN1255">
            <v>0</v>
          </cell>
        </row>
        <row r="1256">
          <cell r="A1256">
            <v>0</v>
          </cell>
          <cell r="B1256">
            <v>0</v>
          </cell>
          <cell r="C1256">
            <v>0</v>
          </cell>
          <cell r="D1256">
            <v>0</v>
          </cell>
          <cell r="E1256">
            <v>0</v>
          </cell>
          <cell r="F1256">
            <v>0</v>
          </cell>
          <cell r="G1256">
            <v>0</v>
          </cell>
          <cell r="I1256">
            <v>0</v>
          </cell>
          <cell r="J1256">
            <v>0</v>
          </cell>
          <cell r="K1256">
            <v>0</v>
          </cell>
          <cell r="L1256">
            <v>0</v>
          </cell>
          <cell r="M1256">
            <v>0</v>
          </cell>
          <cell r="N1256">
            <v>0</v>
          </cell>
          <cell r="O1256">
            <v>0</v>
          </cell>
          <cell r="P1256">
            <v>0</v>
          </cell>
          <cell r="Q1256">
            <v>0</v>
          </cell>
          <cell r="R1256">
            <v>0</v>
          </cell>
          <cell r="S1256">
            <v>0</v>
          </cell>
          <cell r="T1256">
            <v>0</v>
          </cell>
          <cell r="U1256">
            <v>0</v>
          </cell>
          <cell r="V1256">
            <v>0</v>
          </cell>
          <cell r="W1256">
            <v>0</v>
          </cell>
          <cell r="X1256">
            <v>0</v>
          </cell>
          <cell r="Y1256">
            <v>0</v>
          </cell>
          <cell r="Z1256">
            <v>0</v>
          </cell>
          <cell r="AA1256">
            <v>0</v>
          </cell>
          <cell r="AB1256">
            <v>0</v>
          </cell>
          <cell r="AC1256">
            <v>0</v>
          </cell>
          <cell r="AD1256">
            <v>0</v>
          </cell>
          <cell r="AE1256">
            <v>0</v>
          </cell>
          <cell r="AF1256">
            <v>0</v>
          </cell>
          <cell r="AG1256">
            <v>0</v>
          </cell>
          <cell r="AH1256">
            <v>0</v>
          </cell>
          <cell r="AI1256">
            <v>0</v>
          </cell>
          <cell r="AJ1256">
            <v>0</v>
          </cell>
          <cell r="AK1256">
            <v>0</v>
          </cell>
          <cell r="AL1256">
            <v>0</v>
          </cell>
          <cell r="AM1256">
            <v>0</v>
          </cell>
          <cell r="AN1256">
            <v>0</v>
          </cell>
          <cell r="AO1256">
            <v>0</v>
          </cell>
          <cell r="AP1256">
            <v>0</v>
          </cell>
          <cell r="AQ1256">
            <v>0</v>
          </cell>
          <cell r="AR1256">
            <v>0</v>
          </cell>
          <cell r="AS1256">
            <v>0</v>
          </cell>
          <cell r="AT1256">
            <v>0</v>
          </cell>
          <cell r="AU1256">
            <v>0</v>
          </cell>
          <cell r="AV1256">
            <v>0</v>
          </cell>
          <cell r="AW1256">
            <v>0</v>
          </cell>
          <cell r="AX1256">
            <v>0</v>
          </cell>
          <cell r="AY1256">
            <v>0</v>
          </cell>
          <cell r="AZ1256">
            <v>0</v>
          </cell>
          <cell r="BA1256">
            <v>0</v>
          </cell>
          <cell r="BB1256">
            <v>0</v>
          </cell>
          <cell r="BC1256">
            <v>0</v>
          </cell>
          <cell r="BD1256">
            <v>0</v>
          </cell>
          <cell r="BE1256">
            <v>0</v>
          </cell>
          <cell r="BF1256">
            <v>0</v>
          </cell>
          <cell r="BG1256">
            <v>0</v>
          </cell>
          <cell r="BH1256">
            <v>0</v>
          </cell>
          <cell r="BI1256">
            <v>0</v>
          </cell>
          <cell r="BJ1256">
            <v>0</v>
          </cell>
          <cell r="BK1256">
            <v>0</v>
          </cell>
          <cell r="BL1256">
            <v>0</v>
          </cell>
          <cell r="BM1256">
            <v>0</v>
          </cell>
          <cell r="BN1256">
            <v>0</v>
          </cell>
          <cell r="BO1256">
            <v>0</v>
          </cell>
          <cell r="BP1256">
            <v>0</v>
          </cell>
          <cell r="BQ1256">
            <v>0</v>
          </cell>
          <cell r="BR1256">
            <v>0</v>
          </cell>
          <cell r="BS1256">
            <v>0</v>
          </cell>
          <cell r="BT1256">
            <v>0</v>
          </cell>
          <cell r="BU1256">
            <v>0</v>
          </cell>
          <cell r="BV1256">
            <v>0</v>
          </cell>
          <cell r="BW1256">
            <v>0</v>
          </cell>
          <cell r="BX1256">
            <v>0</v>
          </cell>
          <cell r="BY1256">
            <v>0</v>
          </cell>
          <cell r="BZ1256">
            <v>0</v>
          </cell>
          <cell r="CA1256">
            <v>0</v>
          </cell>
          <cell r="CB1256">
            <v>0</v>
          </cell>
          <cell r="CC1256">
            <v>0</v>
          </cell>
          <cell r="CD1256">
            <v>0</v>
          </cell>
          <cell r="CE1256">
            <v>0</v>
          </cell>
          <cell r="CF1256">
            <v>0</v>
          </cell>
          <cell r="CG1256">
            <v>0</v>
          </cell>
          <cell r="CH1256">
            <v>0</v>
          </cell>
          <cell r="CI1256">
            <v>0</v>
          </cell>
          <cell r="CJ1256">
            <v>0</v>
          </cell>
          <cell r="CK1256">
            <v>0</v>
          </cell>
          <cell r="CL1256">
            <v>0</v>
          </cell>
          <cell r="CM1256">
            <v>0</v>
          </cell>
          <cell r="CN1256">
            <v>0</v>
          </cell>
          <cell r="CO1256">
            <v>0</v>
          </cell>
          <cell r="CP1256">
            <v>0</v>
          </cell>
          <cell r="CQ1256">
            <v>0</v>
          </cell>
          <cell r="CR1256">
            <v>0</v>
          </cell>
          <cell r="CS1256">
            <v>0</v>
          </cell>
          <cell r="CT1256">
            <v>0</v>
          </cell>
          <cell r="CU1256">
            <v>0</v>
          </cell>
          <cell r="CV1256">
            <v>0</v>
          </cell>
          <cell r="CW1256">
            <v>0</v>
          </cell>
          <cell r="CX1256">
            <v>0</v>
          </cell>
          <cell r="CY1256">
            <v>0</v>
          </cell>
          <cell r="CZ1256">
            <v>0</v>
          </cell>
          <cell r="DA1256">
            <v>0</v>
          </cell>
          <cell r="DB1256">
            <v>0</v>
          </cell>
          <cell r="DC1256">
            <v>0</v>
          </cell>
          <cell r="DD1256">
            <v>0</v>
          </cell>
          <cell r="DE1256">
            <v>0</v>
          </cell>
          <cell r="DF1256">
            <v>0</v>
          </cell>
          <cell r="DG1256">
            <v>0</v>
          </cell>
          <cell r="DH1256">
            <v>0</v>
          </cell>
          <cell r="DI1256">
            <v>0</v>
          </cell>
          <cell r="DJ1256">
            <v>0</v>
          </cell>
          <cell r="DK1256">
            <v>0</v>
          </cell>
          <cell r="DL1256">
            <v>0</v>
          </cell>
          <cell r="DM1256">
            <v>0</v>
          </cell>
          <cell r="DN1256">
            <v>0</v>
          </cell>
          <cell r="DO1256">
            <v>0</v>
          </cell>
          <cell r="DP1256">
            <v>0</v>
          </cell>
          <cell r="DQ1256">
            <v>0</v>
          </cell>
          <cell r="DR1256">
            <v>0</v>
          </cell>
          <cell r="DS1256">
            <v>0</v>
          </cell>
          <cell r="DT1256">
            <v>0</v>
          </cell>
          <cell r="DU1256">
            <v>0</v>
          </cell>
          <cell r="DV1256">
            <v>0</v>
          </cell>
          <cell r="DW1256">
            <v>0</v>
          </cell>
          <cell r="DX1256">
            <v>0</v>
          </cell>
          <cell r="DY1256">
            <v>0</v>
          </cell>
          <cell r="DZ1256">
            <v>0</v>
          </cell>
          <cell r="EA1256">
            <v>0</v>
          </cell>
          <cell r="EB1256">
            <v>0</v>
          </cell>
          <cell r="EC1256">
            <v>0</v>
          </cell>
          <cell r="ED1256">
            <v>0</v>
          </cell>
          <cell r="EE1256">
            <v>0</v>
          </cell>
          <cell r="EF1256">
            <v>0</v>
          </cell>
          <cell r="EG1256">
            <v>0</v>
          </cell>
          <cell r="EH1256">
            <v>0</v>
          </cell>
          <cell r="EI1256">
            <v>0</v>
          </cell>
          <cell r="EJ1256">
            <v>0</v>
          </cell>
          <cell r="EK1256">
            <v>0</v>
          </cell>
          <cell r="EL1256">
            <v>0</v>
          </cell>
          <cell r="EM1256">
            <v>0</v>
          </cell>
          <cell r="EN1256">
            <v>0</v>
          </cell>
        </row>
        <row r="1257">
          <cell r="A1257">
            <v>0</v>
          </cell>
          <cell r="B1257">
            <v>0</v>
          </cell>
          <cell r="C1257">
            <v>0</v>
          </cell>
          <cell r="D1257">
            <v>0</v>
          </cell>
          <cell r="E1257">
            <v>0</v>
          </cell>
          <cell r="F1257">
            <v>0</v>
          </cell>
          <cell r="G1257">
            <v>0</v>
          </cell>
          <cell r="I1257">
            <v>0</v>
          </cell>
          <cell r="J1257">
            <v>0</v>
          </cell>
          <cell r="K1257">
            <v>0</v>
          </cell>
          <cell r="L1257">
            <v>0</v>
          </cell>
          <cell r="M1257">
            <v>0</v>
          </cell>
          <cell r="N1257">
            <v>0</v>
          </cell>
          <cell r="O1257">
            <v>0</v>
          </cell>
          <cell r="P1257">
            <v>0</v>
          </cell>
          <cell r="Q1257">
            <v>0</v>
          </cell>
          <cell r="R1257">
            <v>0</v>
          </cell>
          <cell r="S1257">
            <v>0</v>
          </cell>
          <cell r="T1257">
            <v>0</v>
          </cell>
          <cell r="U1257">
            <v>0</v>
          </cell>
          <cell r="V1257">
            <v>0</v>
          </cell>
          <cell r="W1257">
            <v>0</v>
          </cell>
          <cell r="X1257">
            <v>0</v>
          </cell>
          <cell r="Y1257">
            <v>0</v>
          </cell>
          <cell r="Z1257">
            <v>0</v>
          </cell>
          <cell r="AA1257">
            <v>0</v>
          </cell>
          <cell r="AB1257">
            <v>0</v>
          </cell>
          <cell r="AC1257">
            <v>0</v>
          </cell>
          <cell r="AD1257">
            <v>0</v>
          </cell>
          <cell r="AE1257">
            <v>0</v>
          </cell>
          <cell r="AF1257">
            <v>0</v>
          </cell>
          <cell r="AG1257">
            <v>0</v>
          </cell>
          <cell r="AH1257">
            <v>0</v>
          </cell>
          <cell r="AI1257">
            <v>0</v>
          </cell>
          <cell r="AJ1257">
            <v>0</v>
          </cell>
          <cell r="AK1257">
            <v>0</v>
          </cell>
          <cell r="AL1257">
            <v>0</v>
          </cell>
          <cell r="AM1257">
            <v>0</v>
          </cell>
          <cell r="AN1257">
            <v>0</v>
          </cell>
          <cell r="AO1257">
            <v>0</v>
          </cell>
          <cell r="AP1257">
            <v>0</v>
          </cell>
          <cell r="AQ1257">
            <v>0</v>
          </cell>
          <cell r="AR1257">
            <v>0</v>
          </cell>
          <cell r="AS1257">
            <v>0</v>
          </cell>
          <cell r="AT1257">
            <v>0</v>
          </cell>
          <cell r="AU1257">
            <v>0</v>
          </cell>
          <cell r="AV1257">
            <v>0</v>
          </cell>
          <cell r="AW1257">
            <v>0</v>
          </cell>
          <cell r="AX1257">
            <v>0</v>
          </cell>
          <cell r="AY1257">
            <v>0</v>
          </cell>
          <cell r="AZ1257">
            <v>0</v>
          </cell>
          <cell r="BA1257">
            <v>0</v>
          </cell>
          <cell r="BB1257">
            <v>0</v>
          </cell>
          <cell r="BC1257">
            <v>0</v>
          </cell>
          <cell r="BD1257">
            <v>0</v>
          </cell>
          <cell r="BE1257">
            <v>0</v>
          </cell>
          <cell r="BF1257">
            <v>0</v>
          </cell>
          <cell r="BG1257">
            <v>0</v>
          </cell>
          <cell r="BH1257">
            <v>0</v>
          </cell>
          <cell r="BI1257">
            <v>0</v>
          </cell>
          <cell r="BJ1257">
            <v>0</v>
          </cell>
          <cell r="BK1257">
            <v>0</v>
          </cell>
          <cell r="BL1257">
            <v>0</v>
          </cell>
          <cell r="BM1257">
            <v>0</v>
          </cell>
          <cell r="BN1257">
            <v>0</v>
          </cell>
          <cell r="BO1257">
            <v>0</v>
          </cell>
          <cell r="BP1257">
            <v>0</v>
          </cell>
          <cell r="BQ1257">
            <v>0</v>
          </cell>
          <cell r="BR1257">
            <v>0</v>
          </cell>
          <cell r="BS1257">
            <v>0</v>
          </cell>
          <cell r="BT1257">
            <v>0</v>
          </cell>
          <cell r="BU1257">
            <v>0</v>
          </cell>
          <cell r="BV1257">
            <v>0</v>
          </cell>
          <cell r="BW1257">
            <v>0</v>
          </cell>
          <cell r="BX1257">
            <v>0</v>
          </cell>
          <cell r="BY1257">
            <v>0</v>
          </cell>
          <cell r="BZ1257">
            <v>0</v>
          </cell>
          <cell r="CA1257">
            <v>0</v>
          </cell>
          <cell r="CB1257">
            <v>0</v>
          </cell>
          <cell r="CC1257">
            <v>0</v>
          </cell>
          <cell r="CD1257">
            <v>0</v>
          </cell>
          <cell r="CE1257">
            <v>0</v>
          </cell>
          <cell r="CF1257">
            <v>0</v>
          </cell>
          <cell r="CG1257">
            <v>0</v>
          </cell>
          <cell r="CH1257">
            <v>0</v>
          </cell>
          <cell r="CI1257">
            <v>0</v>
          </cell>
          <cell r="CJ1257">
            <v>0</v>
          </cell>
          <cell r="CK1257">
            <v>0</v>
          </cell>
          <cell r="CL1257">
            <v>0</v>
          </cell>
          <cell r="CM1257">
            <v>0</v>
          </cell>
          <cell r="CN1257">
            <v>0</v>
          </cell>
          <cell r="CO1257">
            <v>0</v>
          </cell>
          <cell r="CP1257">
            <v>0</v>
          </cell>
          <cell r="CQ1257">
            <v>0</v>
          </cell>
          <cell r="CR1257">
            <v>0</v>
          </cell>
          <cell r="CS1257">
            <v>0</v>
          </cell>
          <cell r="CT1257">
            <v>0</v>
          </cell>
          <cell r="CU1257">
            <v>0</v>
          </cell>
          <cell r="CV1257">
            <v>0</v>
          </cell>
          <cell r="CW1257">
            <v>0</v>
          </cell>
          <cell r="CX1257">
            <v>0</v>
          </cell>
          <cell r="CY1257">
            <v>0</v>
          </cell>
          <cell r="CZ1257">
            <v>0</v>
          </cell>
          <cell r="DA1257">
            <v>0</v>
          </cell>
          <cell r="DB1257">
            <v>0</v>
          </cell>
          <cell r="DC1257">
            <v>0</v>
          </cell>
          <cell r="DD1257">
            <v>0</v>
          </cell>
          <cell r="DE1257">
            <v>0</v>
          </cell>
          <cell r="DF1257">
            <v>0</v>
          </cell>
          <cell r="DG1257">
            <v>0</v>
          </cell>
          <cell r="DH1257">
            <v>0</v>
          </cell>
          <cell r="DI1257">
            <v>0</v>
          </cell>
          <cell r="DJ1257">
            <v>0</v>
          </cell>
          <cell r="DK1257">
            <v>0</v>
          </cell>
          <cell r="DL1257">
            <v>0</v>
          </cell>
          <cell r="DM1257">
            <v>0</v>
          </cell>
          <cell r="DN1257">
            <v>0</v>
          </cell>
          <cell r="DO1257">
            <v>0</v>
          </cell>
          <cell r="DP1257">
            <v>0</v>
          </cell>
          <cell r="DQ1257">
            <v>0</v>
          </cell>
          <cell r="DR1257">
            <v>0</v>
          </cell>
          <cell r="DS1257">
            <v>0</v>
          </cell>
          <cell r="DT1257">
            <v>0</v>
          </cell>
          <cell r="DU1257">
            <v>0</v>
          </cell>
          <cell r="DV1257">
            <v>0</v>
          </cell>
          <cell r="DW1257">
            <v>0</v>
          </cell>
          <cell r="DX1257">
            <v>0</v>
          </cell>
          <cell r="DY1257">
            <v>0</v>
          </cell>
          <cell r="DZ1257">
            <v>0</v>
          </cell>
          <cell r="EA1257">
            <v>0</v>
          </cell>
          <cell r="EB1257">
            <v>0</v>
          </cell>
          <cell r="EC1257">
            <v>0</v>
          </cell>
          <cell r="ED1257">
            <v>0</v>
          </cell>
          <cell r="EE1257">
            <v>0</v>
          </cell>
          <cell r="EF1257">
            <v>0</v>
          </cell>
          <cell r="EG1257">
            <v>0</v>
          </cell>
          <cell r="EH1257">
            <v>0</v>
          </cell>
          <cell r="EI1257">
            <v>0</v>
          </cell>
          <cell r="EJ1257">
            <v>0</v>
          </cell>
          <cell r="EK1257">
            <v>0</v>
          </cell>
          <cell r="EL1257">
            <v>0</v>
          </cell>
          <cell r="EM1257">
            <v>0</v>
          </cell>
          <cell r="EN1257">
            <v>0</v>
          </cell>
        </row>
        <row r="1258">
          <cell r="A1258">
            <v>0</v>
          </cell>
          <cell r="B1258">
            <v>0</v>
          </cell>
          <cell r="C1258">
            <v>0</v>
          </cell>
          <cell r="D1258">
            <v>0</v>
          </cell>
          <cell r="E1258">
            <v>0</v>
          </cell>
          <cell r="F1258">
            <v>0</v>
          </cell>
          <cell r="G1258">
            <v>0</v>
          </cell>
          <cell r="I1258">
            <v>0</v>
          </cell>
          <cell r="J1258">
            <v>0</v>
          </cell>
          <cell r="K1258">
            <v>0</v>
          </cell>
          <cell r="L1258">
            <v>0</v>
          </cell>
          <cell r="M1258">
            <v>0</v>
          </cell>
          <cell r="N1258">
            <v>0</v>
          </cell>
          <cell r="O1258">
            <v>0</v>
          </cell>
          <cell r="P1258">
            <v>0</v>
          </cell>
          <cell r="Q1258">
            <v>0</v>
          </cell>
          <cell r="R1258">
            <v>0</v>
          </cell>
          <cell r="S1258">
            <v>0</v>
          </cell>
          <cell r="T1258">
            <v>0</v>
          </cell>
          <cell r="U1258">
            <v>0</v>
          </cell>
          <cell r="V1258">
            <v>0</v>
          </cell>
          <cell r="W1258">
            <v>0</v>
          </cell>
          <cell r="X1258">
            <v>0</v>
          </cell>
          <cell r="Y1258">
            <v>0</v>
          </cell>
          <cell r="Z1258">
            <v>0</v>
          </cell>
          <cell r="AA1258">
            <v>0</v>
          </cell>
          <cell r="AB1258">
            <v>0</v>
          </cell>
          <cell r="AC1258">
            <v>0</v>
          </cell>
          <cell r="AD1258">
            <v>0</v>
          </cell>
          <cell r="AE1258">
            <v>0</v>
          </cell>
          <cell r="AF1258">
            <v>0</v>
          </cell>
          <cell r="AG1258">
            <v>0</v>
          </cell>
          <cell r="AH1258">
            <v>0</v>
          </cell>
          <cell r="AI1258">
            <v>0</v>
          </cell>
          <cell r="AJ1258">
            <v>0</v>
          </cell>
          <cell r="AK1258">
            <v>0</v>
          </cell>
          <cell r="AL1258">
            <v>0</v>
          </cell>
          <cell r="AM1258">
            <v>0</v>
          </cell>
          <cell r="AN1258">
            <v>0</v>
          </cell>
          <cell r="AO1258">
            <v>0</v>
          </cell>
          <cell r="AP1258">
            <v>0</v>
          </cell>
          <cell r="AQ1258">
            <v>0</v>
          </cell>
          <cell r="AR1258">
            <v>0</v>
          </cell>
          <cell r="AS1258">
            <v>0</v>
          </cell>
          <cell r="AT1258">
            <v>0</v>
          </cell>
          <cell r="AU1258">
            <v>0</v>
          </cell>
          <cell r="AV1258">
            <v>0</v>
          </cell>
          <cell r="AW1258">
            <v>0</v>
          </cell>
          <cell r="AX1258">
            <v>0</v>
          </cell>
          <cell r="AY1258">
            <v>0</v>
          </cell>
          <cell r="AZ1258">
            <v>0</v>
          </cell>
          <cell r="BA1258">
            <v>0</v>
          </cell>
          <cell r="BB1258">
            <v>0</v>
          </cell>
          <cell r="BC1258">
            <v>0</v>
          </cell>
          <cell r="BD1258">
            <v>0</v>
          </cell>
          <cell r="BE1258">
            <v>0</v>
          </cell>
          <cell r="BF1258">
            <v>0</v>
          </cell>
          <cell r="BG1258">
            <v>0</v>
          </cell>
          <cell r="BH1258">
            <v>0</v>
          </cell>
          <cell r="BI1258">
            <v>0</v>
          </cell>
          <cell r="BJ1258">
            <v>0</v>
          </cell>
          <cell r="BK1258">
            <v>0</v>
          </cell>
          <cell r="BL1258">
            <v>0</v>
          </cell>
          <cell r="BM1258">
            <v>0</v>
          </cell>
          <cell r="BN1258">
            <v>0</v>
          </cell>
          <cell r="BO1258">
            <v>0</v>
          </cell>
          <cell r="BP1258">
            <v>0</v>
          </cell>
          <cell r="BQ1258">
            <v>0</v>
          </cell>
          <cell r="BR1258">
            <v>0</v>
          </cell>
          <cell r="BS1258">
            <v>0</v>
          </cell>
          <cell r="BT1258">
            <v>0</v>
          </cell>
          <cell r="BU1258">
            <v>0</v>
          </cell>
          <cell r="BV1258">
            <v>0</v>
          </cell>
          <cell r="BW1258">
            <v>0</v>
          </cell>
          <cell r="BX1258">
            <v>0</v>
          </cell>
          <cell r="BY1258">
            <v>0</v>
          </cell>
          <cell r="BZ1258">
            <v>0</v>
          </cell>
          <cell r="CA1258">
            <v>0</v>
          </cell>
          <cell r="CB1258">
            <v>0</v>
          </cell>
          <cell r="CC1258">
            <v>0</v>
          </cell>
          <cell r="CD1258">
            <v>0</v>
          </cell>
          <cell r="CE1258">
            <v>0</v>
          </cell>
          <cell r="CF1258">
            <v>0</v>
          </cell>
          <cell r="CG1258">
            <v>0</v>
          </cell>
          <cell r="CH1258">
            <v>0</v>
          </cell>
          <cell r="CI1258">
            <v>0</v>
          </cell>
          <cell r="CJ1258">
            <v>0</v>
          </cell>
          <cell r="CK1258">
            <v>0</v>
          </cell>
          <cell r="CL1258">
            <v>0</v>
          </cell>
          <cell r="CM1258">
            <v>0</v>
          </cell>
          <cell r="CN1258">
            <v>0</v>
          </cell>
          <cell r="CO1258">
            <v>0</v>
          </cell>
          <cell r="CP1258">
            <v>0</v>
          </cell>
          <cell r="CQ1258">
            <v>0</v>
          </cell>
          <cell r="CR1258">
            <v>0</v>
          </cell>
          <cell r="CS1258">
            <v>0</v>
          </cell>
          <cell r="CT1258">
            <v>0</v>
          </cell>
          <cell r="CU1258">
            <v>0</v>
          </cell>
          <cell r="CV1258">
            <v>0</v>
          </cell>
          <cell r="CW1258">
            <v>0</v>
          </cell>
          <cell r="CX1258">
            <v>0</v>
          </cell>
          <cell r="CY1258">
            <v>0</v>
          </cell>
          <cell r="CZ1258">
            <v>0</v>
          </cell>
          <cell r="DA1258">
            <v>0</v>
          </cell>
          <cell r="DB1258">
            <v>0</v>
          </cell>
          <cell r="DC1258">
            <v>0</v>
          </cell>
          <cell r="DD1258">
            <v>0</v>
          </cell>
          <cell r="DE1258">
            <v>0</v>
          </cell>
          <cell r="DF1258">
            <v>0</v>
          </cell>
          <cell r="DG1258">
            <v>0</v>
          </cell>
          <cell r="DH1258">
            <v>0</v>
          </cell>
          <cell r="DI1258">
            <v>0</v>
          </cell>
          <cell r="DJ1258">
            <v>0</v>
          </cell>
          <cell r="DK1258">
            <v>0</v>
          </cell>
          <cell r="DL1258">
            <v>0</v>
          </cell>
          <cell r="DM1258">
            <v>0</v>
          </cell>
          <cell r="DN1258">
            <v>0</v>
          </cell>
          <cell r="DO1258">
            <v>0</v>
          </cell>
          <cell r="DP1258">
            <v>0</v>
          </cell>
          <cell r="DQ1258">
            <v>0</v>
          </cell>
          <cell r="DR1258">
            <v>0</v>
          </cell>
          <cell r="DS1258">
            <v>0</v>
          </cell>
          <cell r="DT1258">
            <v>0</v>
          </cell>
          <cell r="DU1258">
            <v>0</v>
          </cell>
          <cell r="DV1258">
            <v>0</v>
          </cell>
          <cell r="DW1258">
            <v>0</v>
          </cell>
          <cell r="DX1258">
            <v>0</v>
          </cell>
          <cell r="DY1258">
            <v>0</v>
          </cell>
          <cell r="DZ1258">
            <v>0</v>
          </cell>
          <cell r="EA1258">
            <v>0</v>
          </cell>
          <cell r="EB1258">
            <v>0</v>
          </cell>
          <cell r="EC1258">
            <v>0</v>
          </cell>
          <cell r="ED1258">
            <v>0</v>
          </cell>
          <cell r="EE1258">
            <v>0</v>
          </cell>
          <cell r="EF1258">
            <v>0</v>
          </cell>
          <cell r="EG1258">
            <v>0</v>
          </cell>
          <cell r="EH1258">
            <v>0</v>
          </cell>
          <cell r="EI1258">
            <v>0</v>
          </cell>
          <cell r="EJ1258">
            <v>0</v>
          </cell>
          <cell r="EK1258">
            <v>0</v>
          </cell>
          <cell r="EL1258">
            <v>0</v>
          </cell>
          <cell r="EM1258">
            <v>0</v>
          </cell>
          <cell r="EN1258">
            <v>0</v>
          </cell>
        </row>
        <row r="1259">
          <cell r="A1259">
            <v>0</v>
          </cell>
          <cell r="B1259">
            <v>0</v>
          </cell>
          <cell r="C1259">
            <v>0</v>
          </cell>
          <cell r="D1259">
            <v>0</v>
          </cell>
          <cell r="E1259">
            <v>0</v>
          </cell>
          <cell r="F1259">
            <v>0</v>
          </cell>
          <cell r="G1259">
            <v>0</v>
          </cell>
          <cell r="I1259">
            <v>0</v>
          </cell>
          <cell r="J1259">
            <v>0</v>
          </cell>
          <cell r="K1259">
            <v>0</v>
          </cell>
          <cell r="L1259">
            <v>0</v>
          </cell>
          <cell r="M1259">
            <v>0</v>
          </cell>
          <cell r="N1259">
            <v>0</v>
          </cell>
          <cell r="O1259">
            <v>0</v>
          </cell>
          <cell r="P1259">
            <v>0</v>
          </cell>
          <cell r="Q1259">
            <v>0</v>
          </cell>
          <cell r="R1259">
            <v>0</v>
          </cell>
          <cell r="S1259">
            <v>0</v>
          </cell>
          <cell r="T1259">
            <v>0</v>
          </cell>
          <cell r="U1259">
            <v>0</v>
          </cell>
          <cell r="V1259">
            <v>0</v>
          </cell>
          <cell r="W1259">
            <v>0</v>
          </cell>
          <cell r="X1259">
            <v>0</v>
          </cell>
          <cell r="Y1259">
            <v>0</v>
          </cell>
          <cell r="Z1259">
            <v>0</v>
          </cell>
          <cell r="AA1259">
            <v>0</v>
          </cell>
          <cell r="AB1259">
            <v>0</v>
          </cell>
          <cell r="AC1259">
            <v>0</v>
          </cell>
          <cell r="AD1259">
            <v>0</v>
          </cell>
          <cell r="AE1259">
            <v>0</v>
          </cell>
          <cell r="AF1259">
            <v>0</v>
          </cell>
          <cell r="AG1259">
            <v>0</v>
          </cell>
          <cell r="AH1259">
            <v>0</v>
          </cell>
          <cell r="AI1259">
            <v>0</v>
          </cell>
          <cell r="AJ1259">
            <v>0</v>
          </cell>
          <cell r="AK1259">
            <v>0</v>
          </cell>
          <cell r="AL1259">
            <v>0</v>
          </cell>
          <cell r="AM1259">
            <v>0</v>
          </cell>
          <cell r="AN1259">
            <v>0</v>
          </cell>
          <cell r="AO1259">
            <v>0</v>
          </cell>
          <cell r="AP1259">
            <v>0</v>
          </cell>
          <cell r="AQ1259">
            <v>0</v>
          </cell>
          <cell r="AR1259">
            <v>0</v>
          </cell>
          <cell r="AS1259">
            <v>0</v>
          </cell>
          <cell r="AT1259">
            <v>0</v>
          </cell>
          <cell r="AU1259">
            <v>0</v>
          </cell>
          <cell r="AV1259">
            <v>0</v>
          </cell>
          <cell r="AW1259">
            <v>0</v>
          </cell>
          <cell r="AX1259">
            <v>0</v>
          </cell>
          <cell r="AY1259">
            <v>0</v>
          </cell>
          <cell r="AZ1259">
            <v>0</v>
          </cell>
          <cell r="BA1259">
            <v>0</v>
          </cell>
          <cell r="BB1259">
            <v>0</v>
          </cell>
          <cell r="BC1259">
            <v>0</v>
          </cell>
          <cell r="BD1259">
            <v>0</v>
          </cell>
          <cell r="BE1259">
            <v>0</v>
          </cell>
          <cell r="BF1259">
            <v>0</v>
          </cell>
          <cell r="BG1259">
            <v>0</v>
          </cell>
          <cell r="BH1259">
            <v>0</v>
          </cell>
          <cell r="BI1259">
            <v>0</v>
          </cell>
          <cell r="BJ1259">
            <v>0</v>
          </cell>
          <cell r="BK1259">
            <v>0</v>
          </cell>
          <cell r="BL1259">
            <v>0</v>
          </cell>
          <cell r="BM1259">
            <v>0</v>
          </cell>
          <cell r="BN1259">
            <v>0</v>
          </cell>
          <cell r="BO1259">
            <v>0</v>
          </cell>
          <cell r="BP1259">
            <v>0</v>
          </cell>
          <cell r="BQ1259">
            <v>0</v>
          </cell>
          <cell r="BR1259">
            <v>0</v>
          </cell>
          <cell r="BS1259">
            <v>0</v>
          </cell>
          <cell r="BT1259">
            <v>0</v>
          </cell>
          <cell r="BU1259">
            <v>0</v>
          </cell>
          <cell r="BV1259">
            <v>0</v>
          </cell>
          <cell r="BW1259">
            <v>0</v>
          </cell>
          <cell r="BX1259">
            <v>0</v>
          </cell>
          <cell r="BY1259">
            <v>0</v>
          </cell>
          <cell r="BZ1259">
            <v>0</v>
          </cell>
          <cell r="CA1259">
            <v>0</v>
          </cell>
          <cell r="CB1259">
            <v>0</v>
          </cell>
          <cell r="CC1259">
            <v>0</v>
          </cell>
          <cell r="CD1259">
            <v>0</v>
          </cell>
          <cell r="CE1259">
            <v>0</v>
          </cell>
          <cell r="CF1259">
            <v>0</v>
          </cell>
          <cell r="CG1259">
            <v>0</v>
          </cell>
          <cell r="CH1259">
            <v>0</v>
          </cell>
          <cell r="CI1259">
            <v>0</v>
          </cell>
          <cell r="CJ1259">
            <v>0</v>
          </cell>
          <cell r="CK1259">
            <v>0</v>
          </cell>
          <cell r="CL1259">
            <v>0</v>
          </cell>
          <cell r="CM1259">
            <v>0</v>
          </cell>
          <cell r="CN1259">
            <v>0</v>
          </cell>
          <cell r="CO1259">
            <v>0</v>
          </cell>
          <cell r="CP1259">
            <v>0</v>
          </cell>
          <cell r="CQ1259">
            <v>0</v>
          </cell>
          <cell r="CR1259">
            <v>0</v>
          </cell>
          <cell r="CS1259">
            <v>0</v>
          </cell>
          <cell r="CT1259">
            <v>0</v>
          </cell>
          <cell r="CU1259">
            <v>0</v>
          </cell>
          <cell r="CV1259">
            <v>0</v>
          </cell>
          <cell r="CW1259">
            <v>0</v>
          </cell>
          <cell r="CX1259">
            <v>0</v>
          </cell>
          <cell r="CY1259">
            <v>0</v>
          </cell>
          <cell r="CZ1259">
            <v>0</v>
          </cell>
          <cell r="DA1259">
            <v>0</v>
          </cell>
          <cell r="DB1259">
            <v>0</v>
          </cell>
          <cell r="DC1259">
            <v>0</v>
          </cell>
          <cell r="DD1259">
            <v>0</v>
          </cell>
          <cell r="DE1259">
            <v>0</v>
          </cell>
          <cell r="DF1259">
            <v>0</v>
          </cell>
          <cell r="DG1259">
            <v>0</v>
          </cell>
          <cell r="DH1259">
            <v>0</v>
          </cell>
          <cell r="DI1259">
            <v>0</v>
          </cell>
          <cell r="DJ1259">
            <v>0</v>
          </cell>
          <cell r="DK1259">
            <v>0</v>
          </cell>
          <cell r="DL1259">
            <v>0</v>
          </cell>
          <cell r="DM1259">
            <v>0</v>
          </cell>
          <cell r="DN1259">
            <v>0</v>
          </cell>
          <cell r="DO1259">
            <v>0</v>
          </cell>
          <cell r="DP1259">
            <v>0</v>
          </cell>
          <cell r="DQ1259">
            <v>0</v>
          </cell>
          <cell r="DR1259">
            <v>0</v>
          </cell>
          <cell r="DS1259">
            <v>0</v>
          </cell>
          <cell r="DT1259">
            <v>0</v>
          </cell>
          <cell r="DU1259">
            <v>0</v>
          </cell>
          <cell r="DV1259">
            <v>0</v>
          </cell>
          <cell r="DW1259">
            <v>0</v>
          </cell>
          <cell r="DX1259">
            <v>0</v>
          </cell>
          <cell r="DY1259">
            <v>0</v>
          </cell>
          <cell r="DZ1259">
            <v>0</v>
          </cell>
          <cell r="EA1259">
            <v>0</v>
          </cell>
          <cell r="EB1259">
            <v>0</v>
          </cell>
          <cell r="EC1259">
            <v>0</v>
          </cell>
          <cell r="ED1259">
            <v>0</v>
          </cell>
          <cell r="EE1259">
            <v>0</v>
          </cell>
          <cell r="EF1259">
            <v>0</v>
          </cell>
          <cell r="EG1259">
            <v>0</v>
          </cell>
          <cell r="EH1259">
            <v>0</v>
          </cell>
          <cell r="EI1259">
            <v>0</v>
          </cell>
          <cell r="EJ1259">
            <v>0</v>
          </cell>
          <cell r="EK1259">
            <v>0</v>
          </cell>
          <cell r="EL1259">
            <v>0</v>
          </cell>
          <cell r="EM1259">
            <v>0</v>
          </cell>
          <cell r="EN1259">
            <v>0</v>
          </cell>
        </row>
        <row r="1260">
          <cell r="A1260">
            <v>0</v>
          </cell>
          <cell r="B1260">
            <v>0</v>
          </cell>
          <cell r="C1260">
            <v>0</v>
          </cell>
          <cell r="D1260">
            <v>0</v>
          </cell>
          <cell r="E1260">
            <v>0</v>
          </cell>
          <cell r="F1260">
            <v>0</v>
          </cell>
          <cell r="G1260">
            <v>0</v>
          </cell>
          <cell r="I1260">
            <v>0</v>
          </cell>
          <cell r="J1260">
            <v>0</v>
          </cell>
          <cell r="K1260">
            <v>0</v>
          </cell>
          <cell r="L1260">
            <v>0</v>
          </cell>
          <cell r="M1260">
            <v>0</v>
          </cell>
          <cell r="N1260">
            <v>0</v>
          </cell>
          <cell r="O1260">
            <v>0</v>
          </cell>
          <cell r="P1260">
            <v>0</v>
          </cell>
          <cell r="Q1260">
            <v>0</v>
          </cell>
          <cell r="R1260">
            <v>0</v>
          </cell>
          <cell r="S1260">
            <v>0</v>
          </cell>
          <cell r="T1260">
            <v>0</v>
          </cell>
          <cell r="U1260">
            <v>0</v>
          </cell>
          <cell r="V1260">
            <v>0</v>
          </cell>
          <cell r="W1260">
            <v>0</v>
          </cell>
          <cell r="X1260">
            <v>0</v>
          </cell>
          <cell r="Y1260">
            <v>0</v>
          </cell>
          <cell r="Z1260">
            <v>0</v>
          </cell>
          <cell r="AA1260">
            <v>0</v>
          </cell>
          <cell r="AB1260">
            <v>0</v>
          </cell>
          <cell r="AC1260">
            <v>0</v>
          </cell>
          <cell r="AD1260">
            <v>0</v>
          </cell>
          <cell r="AE1260">
            <v>0</v>
          </cell>
          <cell r="AF1260">
            <v>0</v>
          </cell>
          <cell r="AG1260">
            <v>0</v>
          </cell>
          <cell r="AH1260">
            <v>0</v>
          </cell>
          <cell r="AI1260">
            <v>0</v>
          </cell>
          <cell r="AJ1260">
            <v>0</v>
          </cell>
          <cell r="AK1260">
            <v>0</v>
          </cell>
          <cell r="AL1260">
            <v>0</v>
          </cell>
          <cell r="AM1260">
            <v>0</v>
          </cell>
          <cell r="AN1260">
            <v>0</v>
          </cell>
          <cell r="AO1260">
            <v>0</v>
          </cell>
          <cell r="AP1260">
            <v>0</v>
          </cell>
          <cell r="AQ1260">
            <v>0</v>
          </cell>
          <cell r="AR1260">
            <v>0</v>
          </cell>
          <cell r="AS1260">
            <v>0</v>
          </cell>
          <cell r="AT1260">
            <v>0</v>
          </cell>
          <cell r="AU1260">
            <v>0</v>
          </cell>
          <cell r="AV1260">
            <v>0</v>
          </cell>
          <cell r="AW1260">
            <v>0</v>
          </cell>
          <cell r="AX1260">
            <v>0</v>
          </cell>
          <cell r="AY1260">
            <v>0</v>
          </cell>
          <cell r="AZ1260">
            <v>0</v>
          </cell>
          <cell r="BA1260">
            <v>0</v>
          </cell>
          <cell r="BB1260">
            <v>0</v>
          </cell>
          <cell r="BC1260">
            <v>0</v>
          </cell>
          <cell r="BD1260">
            <v>0</v>
          </cell>
          <cell r="BE1260">
            <v>0</v>
          </cell>
          <cell r="BF1260">
            <v>0</v>
          </cell>
          <cell r="BG1260">
            <v>0</v>
          </cell>
          <cell r="BH1260">
            <v>0</v>
          </cell>
          <cell r="BI1260">
            <v>0</v>
          </cell>
          <cell r="BJ1260">
            <v>0</v>
          </cell>
          <cell r="BK1260">
            <v>0</v>
          </cell>
          <cell r="BL1260">
            <v>0</v>
          </cell>
          <cell r="BM1260">
            <v>0</v>
          </cell>
          <cell r="BN1260">
            <v>0</v>
          </cell>
          <cell r="BO1260">
            <v>0</v>
          </cell>
          <cell r="BP1260">
            <v>0</v>
          </cell>
          <cell r="BQ1260">
            <v>0</v>
          </cell>
          <cell r="BR1260">
            <v>0</v>
          </cell>
          <cell r="BS1260">
            <v>0</v>
          </cell>
          <cell r="BT1260">
            <v>0</v>
          </cell>
          <cell r="BU1260">
            <v>0</v>
          </cell>
          <cell r="BV1260">
            <v>0</v>
          </cell>
          <cell r="BW1260">
            <v>0</v>
          </cell>
          <cell r="BX1260">
            <v>0</v>
          </cell>
          <cell r="BY1260">
            <v>0</v>
          </cell>
          <cell r="BZ1260">
            <v>0</v>
          </cell>
          <cell r="CA1260">
            <v>0</v>
          </cell>
          <cell r="CB1260">
            <v>0</v>
          </cell>
          <cell r="CC1260">
            <v>0</v>
          </cell>
          <cell r="CD1260">
            <v>0</v>
          </cell>
          <cell r="CE1260">
            <v>0</v>
          </cell>
          <cell r="CF1260">
            <v>0</v>
          </cell>
          <cell r="CG1260">
            <v>0</v>
          </cell>
          <cell r="CH1260">
            <v>0</v>
          </cell>
          <cell r="CI1260">
            <v>0</v>
          </cell>
          <cell r="CJ1260">
            <v>0</v>
          </cell>
          <cell r="CK1260">
            <v>0</v>
          </cell>
          <cell r="CL1260">
            <v>0</v>
          </cell>
          <cell r="CM1260">
            <v>0</v>
          </cell>
          <cell r="CN1260">
            <v>0</v>
          </cell>
          <cell r="CO1260">
            <v>0</v>
          </cell>
          <cell r="CP1260">
            <v>0</v>
          </cell>
          <cell r="CQ1260">
            <v>0</v>
          </cell>
          <cell r="CR1260">
            <v>0</v>
          </cell>
          <cell r="CS1260">
            <v>0</v>
          </cell>
          <cell r="CT1260">
            <v>0</v>
          </cell>
          <cell r="CU1260">
            <v>0</v>
          </cell>
          <cell r="CV1260">
            <v>0</v>
          </cell>
          <cell r="CW1260">
            <v>0</v>
          </cell>
          <cell r="CX1260">
            <v>0</v>
          </cell>
          <cell r="CY1260">
            <v>0</v>
          </cell>
          <cell r="CZ1260">
            <v>0</v>
          </cell>
          <cell r="DA1260">
            <v>0</v>
          </cell>
          <cell r="DB1260">
            <v>0</v>
          </cell>
          <cell r="DC1260">
            <v>0</v>
          </cell>
          <cell r="DD1260">
            <v>0</v>
          </cell>
          <cell r="DE1260">
            <v>0</v>
          </cell>
          <cell r="DF1260">
            <v>0</v>
          </cell>
          <cell r="DG1260">
            <v>0</v>
          </cell>
          <cell r="DH1260">
            <v>0</v>
          </cell>
          <cell r="DI1260">
            <v>0</v>
          </cell>
          <cell r="DJ1260">
            <v>0</v>
          </cell>
          <cell r="DK1260">
            <v>0</v>
          </cell>
          <cell r="DL1260">
            <v>0</v>
          </cell>
          <cell r="DM1260">
            <v>0</v>
          </cell>
          <cell r="DN1260">
            <v>0</v>
          </cell>
          <cell r="DO1260">
            <v>0</v>
          </cell>
          <cell r="DP1260">
            <v>0</v>
          </cell>
          <cell r="DQ1260">
            <v>0</v>
          </cell>
          <cell r="DR1260">
            <v>0</v>
          </cell>
          <cell r="DS1260">
            <v>0</v>
          </cell>
          <cell r="DT1260">
            <v>0</v>
          </cell>
          <cell r="DU1260">
            <v>0</v>
          </cell>
          <cell r="DV1260">
            <v>0</v>
          </cell>
          <cell r="DW1260">
            <v>0</v>
          </cell>
          <cell r="DX1260">
            <v>0</v>
          </cell>
          <cell r="DY1260">
            <v>0</v>
          </cell>
          <cell r="DZ1260">
            <v>0</v>
          </cell>
          <cell r="EA1260">
            <v>0</v>
          </cell>
          <cell r="EB1260">
            <v>0</v>
          </cell>
          <cell r="EC1260">
            <v>0</v>
          </cell>
          <cell r="ED1260">
            <v>0</v>
          </cell>
          <cell r="EE1260">
            <v>0</v>
          </cell>
          <cell r="EF1260">
            <v>0</v>
          </cell>
          <cell r="EG1260">
            <v>0</v>
          </cell>
          <cell r="EH1260">
            <v>0</v>
          </cell>
          <cell r="EI1260">
            <v>0</v>
          </cell>
          <cell r="EJ1260">
            <v>0</v>
          </cell>
          <cell r="EK1260">
            <v>0</v>
          </cell>
          <cell r="EL1260">
            <v>0</v>
          </cell>
          <cell r="EM1260">
            <v>0</v>
          </cell>
          <cell r="EN1260">
            <v>0</v>
          </cell>
        </row>
        <row r="1261">
          <cell r="A1261">
            <v>0</v>
          </cell>
          <cell r="B1261">
            <v>0</v>
          </cell>
          <cell r="C1261">
            <v>0</v>
          </cell>
          <cell r="D1261">
            <v>0</v>
          </cell>
          <cell r="E1261">
            <v>0</v>
          </cell>
          <cell r="F1261">
            <v>0</v>
          </cell>
          <cell r="G1261">
            <v>0</v>
          </cell>
          <cell r="I1261">
            <v>0</v>
          </cell>
          <cell r="J1261">
            <v>0</v>
          </cell>
          <cell r="K1261">
            <v>0</v>
          </cell>
          <cell r="L1261">
            <v>0</v>
          </cell>
          <cell r="M1261">
            <v>0</v>
          </cell>
          <cell r="N1261">
            <v>0</v>
          </cell>
          <cell r="O1261">
            <v>0</v>
          </cell>
          <cell r="P1261">
            <v>0</v>
          </cell>
          <cell r="Q1261">
            <v>0</v>
          </cell>
          <cell r="R1261">
            <v>0</v>
          </cell>
          <cell r="S1261">
            <v>0</v>
          </cell>
          <cell r="T1261">
            <v>0</v>
          </cell>
          <cell r="U1261">
            <v>0</v>
          </cell>
          <cell r="V1261">
            <v>0</v>
          </cell>
          <cell r="W1261">
            <v>0</v>
          </cell>
          <cell r="X1261">
            <v>0</v>
          </cell>
          <cell r="Y1261">
            <v>0</v>
          </cell>
          <cell r="Z1261">
            <v>0</v>
          </cell>
          <cell r="AA1261">
            <v>0</v>
          </cell>
          <cell r="AB1261">
            <v>0</v>
          </cell>
          <cell r="AC1261">
            <v>0</v>
          </cell>
          <cell r="AD1261">
            <v>0</v>
          </cell>
          <cell r="AE1261">
            <v>0</v>
          </cell>
          <cell r="AF1261">
            <v>0</v>
          </cell>
          <cell r="AG1261">
            <v>0</v>
          </cell>
          <cell r="AH1261">
            <v>0</v>
          </cell>
          <cell r="AI1261">
            <v>0</v>
          </cell>
          <cell r="AJ1261">
            <v>0</v>
          </cell>
          <cell r="AK1261">
            <v>0</v>
          </cell>
          <cell r="AL1261">
            <v>0</v>
          </cell>
          <cell r="AM1261">
            <v>0</v>
          </cell>
          <cell r="AN1261">
            <v>0</v>
          </cell>
          <cell r="AO1261">
            <v>0</v>
          </cell>
          <cell r="AP1261">
            <v>0</v>
          </cell>
          <cell r="AQ1261">
            <v>0</v>
          </cell>
          <cell r="AR1261">
            <v>0</v>
          </cell>
          <cell r="AS1261">
            <v>0</v>
          </cell>
          <cell r="AT1261">
            <v>0</v>
          </cell>
          <cell r="AU1261">
            <v>0</v>
          </cell>
          <cell r="AV1261">
            <v>0</v>
          </cell>
          <cell r="AW1261">
            <v>0</v>
          </cell>
          <cell r="AX1261">
            <v>0</v>
          </cell>
          <cell r="AY1261">
            <v>0</v>
          </cell>
          <cell r="AZ1261">
            <v>0</v>
          </cell>
          <cell r="BA1261">
            <v>0</v>
          </cell>
          <cell r="BB1261">
            <v>0</v>
          </cell>
          <cell r="BC1261">
            <v>0</v>
          </cell>
          <cell r="BD1261">
            <v>0</v>
          </cell>
          <cell r="BE1261">
            <v>0</v>
          </cell>
          <cell r="BF1261">
            <v>0</v>
          </cell>
          <cell r="BG1261">
            <v>0</v>
          </cell>
          <cell r="BH1261">
            <v>0</v>
          </cell>
          <cell r="BI1261">
            <v>0</v>
          </cell>
          <cell r="BJ1261">
            <v>0</v>
          </cell>
          <cell r="BK1261">
            <v>0</v>
          </cell>
          <cell r="BL1261">
            <v>0</v>
          </cell>
          <cell r="BM1261">
            <v>0</v>
          </cell>
          <cell r="BN1261">
            <v>0</v>
          </cell>
          <cell r="BO1261">
            <v>0</v>
          </cell>
          <cell r="BP1261">
            <v>0</v>
          </cell>
          <cell r="BQ1261">
            <v>0</v>
          </cell>
          <cell r="BR1261">
            <v>0</v>
          </cell>
          <cell r="BS1261">
            <v>0</v>
          </cell>
          <cell r="BT1261">
            <v>0</v>
          </cell>
          <cell r="BU1261">
            <v>0</v>
          </cell>
          <cell r="BV1261">
            <v>0</v>
          </cell>
          <cell r="BW1261">
            <v>0</v>
          </cell>
          <cell r="BX1261">
            <v>0</v>
          </cell>
          <cell r="BY1261">
            <v>0</v>
          </cell>
          <cell r="BZ1261">
            <v>0</v>
          </cell>
          <cell r="CA1261">
            <v>0</v>
          </cell>
          <cell r="CB1261">
            <v>0</v>
          </cell>
          <cell r="CC1261">
            <v>0</v>
          </cell>
          <cell r="CD1261">
            <v>0</v>
          </cell>
          <cell r="CE1261">
            <v>0</v>
          </cell>
          <cell r="CF1261">
            <v>0</v>
          </cell>
          <cell r="CG1261">
            <v>0</v>
          </cell>
          <cell r="CH1261">
            <v>0</v>
          </cell>
          <cell r="CI1261">
            <v>0</v>
          </cell>
          <cell r="CJ1261">
            <v>0</v>
          </cell>
          <cell r="CK1261">
            <v>0</v>
          </cell>
          <cell r="CL1261">
            <v>0</v>
          </cell>
          <cell r="CM1261">
            <v>0</v>
          </cell>
          <cell r="CN1261">
            <v>0</v>
          </cell>
          <cell r="CO1261">
            <v>0</v>
          </cell>
          <cell r="CP1261">
            <v>0</v>
          </cell>
          <cell r="CQ1261">
            <v>0</v>
          </cell>
          <cell r="CR1261">
            <v>0</v>
          </cell>
          <cell r="CS1261">
            <v>0</v>
          </cell>
          <cell r="CT1261">
            <v>0</v>
          </cell>
          <cell r="CU1261">
            <v>0</v>
          </cell>
          <cell r="CV1261">
            <v>0</v>
          </cell>
          <cell r="CW1261">
            <v>0</v>
          </cell>
          <cell r="CX1261">
            <v>0</v>
          </cell>
          <cell r="CY1261">
            <v>0</v>
          </cell>
          <cell r="CZ1261">
            <v>0</v>
          </cell>
          <cell r="DA1261">
            <v>0</v>
          </cell>
          <cell r="DB1261">
            <v>0</v>
          </cell>
          <cell r="DC1261">
            <v>0</v>
          </cell>
          <cell r="DD1261">
            <v>0</v>
          </cell>
          <cell r="DE1261">
            <v>0</v>
          </cell>
          <cell r="DF1261">
            <v>0</v>
          </cell>
          <cell r="DG1261">
            <v>0</v>
          </cell>
          <cell r="DH1261">
            <v>0</v>
          </cell>
          <cell r="DI1261">
            <v>0</v>
          </cell>
          <cell r="DJ1261">
            <v>0</v>
          </cell>
          <cell r="DK1261">
            <v>0</v>
          </cell>
          <cell r="DL1261">
            <v>0</v>
          </cell>
          <cell r="DM1261">
            <v>0</v>
          </cell>
          <cell r="DN1261">
            <v>0</v>
          </cell>
          <cell r="DO1261">
            <v>0</v>
          </cell>
          <cell r="DP1261">
            <v>0</v>
          </cell>
          <cell r="DQ1261">
            <v>0</v>
          </cell>
          <cell r="DR1261">
            <v>0</v>
          </cell>
          <cell r="DS1261">
            <v>0</v>
          </cell>
          <cell r="DT1261">
            <v>0</v>
          </cell>
          <cell r="DU1261">
            <v>0</v>
          </cell>
          <cell r="DV1261">
            <v>0</v>
          </cell>
          <cell r="DW1261">
            <v>0</v>
          </cell>
          <cell r="DX1261">
            <v>0</v>
          </cell>
          <cell r="DY1261">
            <v>0</v>
          </cell>
          <cell r="DZ1261">
            <v>0</v>
          </cell>
          <cell r="EA1261">
            <v>0</v>
          </cell>
          <cell r="EB1261">
            <v>0</v>
          </cell>
          <cell r="EC1261">
            <v>0</v>
          </cell>
          <cell r="ED1261">
            <v>0</v>
          </cell>
          <cell r="EE1261">
            <v>0</v>
          </cell>
          <cell r="EF1261">
            <v>0</v>
          </cell>
          <cell r="EG1261">
            <v>0</v>
          </cell>
          <cell r="EH1261">
            <v>0</v>
          </cell>
          <cell r="EI1261">
            <v>0</v>
          </cell>
          <cell r="EJ1261">
            <v>0</v>
          </cell>
          <cell r="EK1261">
            <v>0</v>
          </cell>
          <cell r="EL1261">
            <v>0</v>
          </cell>
          <cell r="EM1261">
            <v>0</v>
          </cell>
          <cell r="EN1261">
            <v>0</v>
          </cell>
        </row>
        <row r="1262">
          <cell r="A1262">
            <v>0</v>
          </cell>
          <cell r="B1262">
            <v>0</v>
          </cell>
          <cell r="C1262">
            <v>0</v>
          </cell>
          <cell r="D1262">
            <v>0</v>
          </cell>
          <cell r="E1262">
            <v>0</v>
          </cell>
          <cell r="F1262">
            <v>0</v>
          </cell>
          <cell r="G1262">
            <v>0</v>
          </cell>
          <cell r="I1262">
            <v>0</v>
          </cell>
          <cell r="J1262">
            <v>0</v>
          </cell>
          <cell r="K1262">
            <v>0</v>
          </cell>
          <cell r="L1262">
            <v>0</v>
          </cell>
          <cell r="M1262">
            <v>0</v>
          </cell>
          <cell r="N1262">
            <v>0</v>
          </cell>
          <cell r="O1262">
            <v>0</v>
          </cell>
          <cell r="P1262">
            <v>0</v>
          </cell>
          <cell r="Q1262">
            <v>0</v>
          </cell>
          <cell r="R1262">
            <v>0</v>
          </cell>
          <cell r="S1262">
            <v>0</v>
          </cell>
          <cell r="T1262">
            <v>0</v>
          </cell>
          <cell r="U1262">
            <v>0</v>
          </cell>
          <cell r="V1262">
            <v>0</v>
          </cell>
          <cell r="W1262">
            <v>0</v>
          </cell>
          <cell r="X1262">
            <v>0</v>
          </cell>
          <cell r="Y1262">
            <v>0</v>
          </cell>
          <cell r="Z1262">
            <v>0</v>
          </cell>
          <cell r="AA1262">
            <v>0</v>
          </cell>
          <cell r="AB1262">
            <v>0</v>
          </cell>
          <cell r="AC1262">
            <v>0</v>
          </cell>
          <cell r="AD1262">
            <v>0</v>
          </cell>
          <cell r="AE1262">
            <v>0</v>
          </cell>
          <cell r="AF1262">
            <v>0</v>
          </cell>
          <cell r="AG1262">
            <v>0</v>
          </cell>
          <cell r="AH1262">
            <v>0</v>
          </cell>
          <cell r="AI1262">
            <v>0</v>
          </cell>
          <cell r="AJ1262">
            <v>0</v>
          </cell>
          <cell r="AK1262">
            <v>0</v>
          </cell>
          <cell r="AL1262">
            <v>0</v>
          </cell>
          <cell r="AM1262">
            <v>0</v>
          </cell>
          <cell r="AN1262">
            <v>0</v>
          </cell>
          <cell r="AO1262">
            <v>0</v>
          </cell>
          <cell r="AP1262">
            <v>0</v>
          </cell>
          <cell r="AQ1262">
            <v>0</v>
          </cell>
          <cell r="AR1262">
            <v>0</v>
          </cell>
          <cell r="AS1262">
            <v>0</v>
          </cell>
          <cell r="AT1262">
            <v>0</v>
          </cell>
          <cell r="AU1262">
            <v>0</v>
          </cell>
          <cell r="AV1262">
            <v>0</v>
          </cell>
          <cell r="AW1262">
            <v>0</v>
          </cell>
          <cell r="AX1262">
            <v>0</v>
          </cell>
          <cell r="AY1262">
            <v>0</v>
          </cell>
          <cell r="AZ1262">
            <v>0</v>
          </cell>
          <cell r="BA1262">
            <v>0</v>
          </cell>
          <cell r="BB1262">
            <v>0</v>
          </cell>
          <cell r="BC1262">
            <v>0</v>
          </cell>
          <cell r="BD1262">
            <v>0</v>
          </cell>
          <cell r="BE1262">
            <v>0</v>
          </cell>
          <cell r="BF1262">
            <v>0</v>
          </cell>
          <cell r="BG1262">
            <v>0</v>
          </cell>
          <cell r="BH1262">
            <v>0</v>
          </cell>
          <cell r="BI1262">
            <v>0</v>
          </cell>
          <cell r="BJ1262">
            <v>0</v>
          </cell>
          <cell r="BK1262">
            <v>0</v>
          </cell>
          <cell r="BL1262">
            <v>0</v>
          </cell>
          <cell r="BM1262">
            <v>0</v>
          </cell>
          <cell r="BN1262">
            <v>0</v>
          </cell>
          <cell r="BO1262">
            <v>0</v>
          </cell>
          <cell r="BP1262">
            <v>0</v>
          </cell>
          <cell r="BQ1262">
            <v>0</v>
          </cell>
          <cell r="BR1262">
            <v>0</v>
          </cell>
          <cell r="BS1262">
            <v>0</v>
          </cell>
          <cell r="BT1262">
            <v>0</v>
          </cell>
          <cell r="BU1262">
            <v>0</v>
          </cell>
          <cell r="BV1262">
            <v>0</v>
          </cell>
          <cell r="BW1262">
            <v>0</v>
          </cell>
          <cell r="BX1262">
            <v>0</v>
          </cell>
          <cell r="BY1262">
            <v>0</v>
          </cell>
          <cell r="BZ1262">
            <v>0</v>
          </cell>
          <cell r="CA1262">
            <v>0</v>
          </cell>
          <cell r="CB1262">
            <v>0</v>
          </cell>
          <cell r="CC1262">
            <v>0</v>
          </cell>
          <cell r="CD1262">
            <v>0</v>
          </cell>
          <cell r="CE1262">
            <v>0</v>
          </cell>
          <cell r="CF1262">
            <v>0</v>
          </cell>
          <cell r="CG1262">
            <v>0</v>
          </cell>
          <cell r="CH1262">
            <v>0</v>
          </cell>
          <cell r="CI1262">
            <v>0</v>
          </cell>
          <cell r="CJ1262">
            <v>0</v>
          </cell>
          <cell r="CK1262">
            <v>0</v>
          </cell>
          <cell r="CL1262">
            <v>0</v>
          </cell>
          <cell r="CM1262">
            <v>0</v>
          </cell>
          <cell r="CN1262">
            <v>0</v>
          </cell>
          <cell r="CO1262">
            <v>0</v>
          </cell>
          <cell r="CP1262">
            <v>0</v>
          </cell>
          <cell r="CQ1262">
            <v>0</v>
          </cell>
          <cell r="CR1262">
            <v>0</v>
          </cell>
          <cell r="CS1262">
            <v>0</v>
          </cell>
          <cell r="CT1262">
            <v>0</v>
          </cell>
          <cell r="CU1262">
            <v>0</v>
          </cell>
          <cell r="CV1262">
            <v>0</v>
          </cell>
          <cell r="CW1262">
            <v>0</v>
          </cell>
          <cell r="CX1262">
            <v>0</v>
          </cell>
          <cell r="CY1262">
            <v>0</v>
          </cell>
          <cell r="CZ1262">
            <v>0</v>
          </cell>
          <cell r="DA1262">
            <v>0</v>
          </cell>
          <cell r="DB1262">
            <v>0</v>
          </cell>
          <cell r="DC1262">
            <v>0</v>
          </cell>
          <cell r="DD1262">
            <v>0</v>
          </cell>
          <cell r="DE1262">
            <v>0</v>
          </cell>
          <cell r="DF1262">
            <v>0</v>
          </cell>
          <cell r="DG1262">
            <v>0</v>
          </cell>
          <cell r="DH1262">
            <v>0</v>
          </cell>
          <cell r="DI1262">
            <v>0</v>
          </cell>
          <cell r="DJ1262">
            <v>0</v>
          </cell>
          <cell r="DK1262">
            <v>0</v>
          </cell>
          <cell r="DL1262">
            <v>0</v>
          </cell>
          <cell r="DM1262">
            <v>0</v>
          </cell>
          <cell r="DN1262">
            <v>0</v>
          </cell>
          <cell r="DO1262">
            <v>0</v>
          </cell>
          <cell r="DP1262">
            <v>0</v>
          </cell>
          <cell r="DQ1262">
            <v>0</v>
          </cell>
          <cell r="DR1262">
            <v>0</v>
          </cell>
          <cell r="DS1262">
            <v>0</v>
          </cell>
          <cell r="DT1262">
            <v>0</v>
          </cell>
          <cell r="DU1262">
            <v>0</v>
          </cell>
          <cell r="DV1262">
            <v>0</v>
          </cell>
          <cell r="DW1262">
            <v>0</v>
          </cell>
          <cell r="DX1262">
            <v>0</v>
          </cell>
          <cell r="DY1262">
            <v>0</v>
          </cell>
          <cell r="DZ1262">
            <v>0</v>
          </cell>
          <cell r="EA1262">
            <v>0</v>
          </cell>
          <cell r="EB1262">
            <v>0</v>
          </cell>
          <cell r="EC1262">
            <v>0</v>
          </cell>
          <cell r="ED1262">
            <v>0</v>
          </cell>
          <cell r="EE1262">
            <v>0</v>
          </cell>
          <cell r="EF1262">
            <v>0</v>
          </cell>
          <cell r="EG1262">
            <v>0</v>
          </cell>
          <cell r="EH1262">
            <v>0</v>
          </cell>
          <cell r="EI1262">
            <v>0</v>
          </cell>
          <cell r="EJ1262">
            <v>0</v>
          </cell>
          <cell r="EK1262">
            <v>0</v>
          </cell>
          <cell r="EL1262">
            <v>0</v>
          </cell>
          <cell r="EM1262">
            <v>0</v>
          </cell>
          <cell r="EN1262">
            <v>0</v>
          </cell>
        </row>
        <row r="1263">
          <cell r="A1263">
            <v>0</v>
          </cell>
          <cell r="B1263">
            <v>0</v>
          </cell>
          <cell r="C1263">
            <v>0</v>
          </cell>
          <cell r="D1263">
            <v>0</v>
          </cell>
          <cell r="E1263">
            <v>0</v>
          </cell>
          <cell r="F1263">
            <v>0</v>
          </cell>
          <cell r="G1263">
            <v>0</v>
          </cell>
          <cell r="I1263">
            <v>0</v>
          </cell>
          <cell r="J1263">
            <v>0</v>
          </cell>
          <cell r="K1263">
            <v>0</v>
          </cell>
          <cell r="L1263">
            <v>0</v>
          </cell>
          <cell r="M1263">
            <v>0</v>
          </cell>
          <cell r="N1263">
            <v>0</v>
          </cell>
          <cell r="O1263">
            <v>0</v>
          </cell>
          <cell r="P1263">
            <v>0</v>
          </cell>
          <cell r="Q1263">
            <v>0</v>
          </cell>
          <cell r="R1263">
            <v>0</v>
          </cell>
          <cell r="S1263">
            <v>0</v>
          </cell>
          <cell r="T1263">
            <v>0</v>
          </cell>
          <cell r="U1263">
            <v>0</v>
          </cell>
          <cell r="V1263">
            <v>0</v>
          </cell>
          <cell r="W1263">
            <v>0</v>
          </cell>
          <cell r="X1263">
            <v>0</v>
          </cell>
          <cell r="Y1263">
            <v>0</v>
          </cell>
          <cell r="Z1263">
            <v>0</v>
          </cell>
          <cell r="AA1263">
            <v>0</v>
          </cell>
          <cell r="AB1263">
            <v>0</v>
          </cell>
          <cell r="AC1263">
            <v>0</v>
          </cell>
          <cell r="AD1263">
            <v>0</v>
          </cell>
          <cell r="AE1263">
            <v>0</v>
          </cell>
          <cell r="AF1263">
            <v>0</v>
          </cell>
          <cell r="AG1263">
            <v>0</v>
          </cell>
          <cell r="AH1263">
            <v>0</v>
          </cell>
          <cell r="AI1263">
            <v>0</v>
          </cell>
          <cell r="AJ1263">
            <v>0</v>
          </cell>
          <cell r="AK1263">
            <v>0</v>
          </cell>
          <cell r="AL1263">
            <v>0</v>
          </cell>
          <cell r="AM1263">
            <v>0</v>
          </cell>
          <cell r="AN1263">
            <v>0</v>
          </cell>
          <cell r="AO1263">
            <v>0</v>
          </cell>
          <cell r="AP1263">
            <v>0</v>
          </cell>
          <cell r="AQ1263">
            <v>0</v>
          </cell>
          <cell r="AR1263">
            <v>0</v>
          </cell>
          <cell r="AS1263">
            <v>0</v>
          </cell>
          <cell r="AT1263">
            <v>0</v>
          </cell>
          <cell r="AU1263">
            <v>0</v>
          </cell>
          <cell r="AV1263">
            <v>0</v>
          </cell>
          <cell r="AW1263">
            <v>0</v>
          </cell>
          <cell r="AX1263">
            <v>0</v>
          </cell>
          <cell r="AY1263">
            <v>0</v>
          </cell>
          <cell r="AZ1263">
            <v>0</v>
          </cell>
          <cell r="BA1263">
            <v>0</v>
          </cell>
          <cell r="BB1263">
            <v>0</v>
          </cell>
          <cell r="BC1263">
            <v>0</v>
          </cell>
          <cell r="BD1263">
            <v>0</v>
          </cell>
          <cell r="BE1263">
            <v>0</v>
          </cell>
          <cell r="BF1263">
            <v>0</v>
          </cell>
          <cell r="BG1263">
            <v>0</v>
          </cell>
          <cell r="BH1263">
            <v>0</v>
          </cell>
          <cell r="BI1263">
            <v>0</v>
          </cell>
          <cell r="BJ1263">
            <v>0</v>
          </cell>
          <cell r="BK1263">
            <v>0</v>
          </cell>
          <cell r="BL1263">
            <v>0</v>
          </cell>
          <cell r="BM1263">
            <v>0</v>
          </cell>
          <cell r="BN1263">
            <v>0</v>
          </cell>
          <cell r="BO1263">
            <v>0</v>
          </cell>
          <cell r="BP1263">
            <v>0</v>
          </cell>
          <cell r="BQ1263">
            <v>0</v>
          </cell>
          <cell r="BR1263">
            <v>0</v>
          </cell>
          <cell r="BS1263">
            <v>0</v>
          </cell>
          <cell r="BT1263">
            <v>0</v>
          </cell>
          <cell r="BU1263">
            <v>0</v>
          </cell>
          <cell r="BV1263">
            <v>0</v>
          </cell>
          <cell r="BW1263">
            <v>0</v>
          </cell>
          <cell r="BX1263">
            <v>0</v>
          </cell>
          <cell r="BY1263">
            <v>0</v>
          </cell>
          <cell r="BZ1263">
            <v>0</v>
          </cell>
          <cell r="CA1263">
            <v>0</v>
          </cell>
          <cell r="CB1263">
            <v>0</v>
          </cell>
          <cell r="CC1263">
            <v>0</v>
          </cell>
          <cell r="CD1263">
            <v>0</v>
          </cell>
          <cell r="CE1263">
            <v>0</v>
          </cell>
          <cell r="CF1263">
            <v>0</v>
          </cell>
          <cell r="CG1263">
            <v>0</v>
          </cell>
          <cell r="CH1263">
            <v>0</v>
          </cell>
          <cell r="CI1263">
            <v>0</v>
          </cell>
          <cell r="CJ1263">
            <v>0</v>
          </cell>
          <cell r="CK1263">
            <v>0</v>
          </cell>
          <cell r="CL1263">
            <v>0</v>
          </cell>
          <cell r="CM1263">
            <v>0</v>
          </cell>
          <cell r="CN1263">
            <v>0</v>
          </cell>
          <cell r="CO1263">
            <v>0</v>
          </cell>
          <cell r="CP1263">
            <v>0</v>
          </cell>
          <cell r="CQ1263">
            <v>0</v>
          </cell>
          <cell r="CR1263">
            <v>0</v>
          </cell>
          <cell r="CS1263">
            <v>0</v>
          </cell>
          <cell r="CT1263">
            <v>0</v>
          </cell>
          <cell r="CU1263">
            <v>0</v>
          </cell>
          <cell r="CV1263">
            <v>0</v>
          </cell>
          <cell r="CW1263">
            <v>0</v>
          </cell>
          <cell r="CX1263">
            <v>0</v>
          </cell>
          <cell r="CY1263">
            <v>0</v>
          </cell>
          <cell r="CZ1263">
            <v>0</v>
          </cell>
          <cell r="DA1263">
            <v>0</v>
          </cell>
          <cell r="DB1263">
            <v>0</v>
          </cell>
          <cell r="DC1263">
            <v>0</v>
          </cell>
          <cell r="DD1263">
            <v>0</v>
          </cell>
          <cell r="DE1263">
            <v>0</v>
          </cell>
          <cell r="DF1263">
            <v>0</v>
          </cell>
          <cell r="DG1263">
            <v>0</v>
          </cell>
          <cell r="DH1263">
            <v>0</v>
          </cell>
          <cell r="DI1263">
            <v>0</v>
          </cell>
          <cell r="DJ1263">
            <v>0</v>
          </cell>
          <cell r="DK1263">
            <v>0</v>
          </cell>
          <cell r="DL1263">
            <v>0</v>
          </cell>
          <cell r="DM1263">
            <v>0</v>
          </cell>
          <cell r="DN1263">
            <v>0</v>
          </cell>
          <cell r="DO1263">
            <v>0</v>
          </cell>
          <cell r="DP1263">
            <v>0</v>
          </cell>
          <cell r="DQ1263">
            <v>0</v>
          </cell>
          <cell r="DR1263">
            <v>0</v>
          </cell>
          <cell r="DS1263">
            <v>0</v>
          </cell>
          <cell r="DT1263">
            <v>0</v>
          </cell>
          <cell r="DU1263">
            <v>0</v>
          </cell>
          <cell r="DV1263">
            <v>0</v>
          </cell>
          <cell r="DW1263">
            <v>0</v>
          </cell>
          <cell r="DX1263">
            <v>0</v>
          </cell>
          <cell r="DY1263">
            <v>0</v>
          </cell>
          <cell r="DZ1263">
            <v>0</v>
          </cell>
          <cell r="EA1263">
            <v>0</v>
          </cell>
          <cell r="EB1263">
            <v>0</v>
          </cell>
          <cell r="EC1263">
            <v>0</v>
          </cell>
          <cell r="ED1263">
            <v>0</v>
          </cell>
          <cell r="EE1263">
            <v>0</v>
          </cell>
          <cell r="EF1263">
            <v>0</v>
          </cell>
          <cell r="EG1263">
            <v>0</v>
          </cell>
          <cell r="EH1263">
            <v>0</v>
          </cell>
          <cell r="EI1263">
            <v>0</v>
          </cell>
          <cell r="EJ1263">
            <v>0</v>
          </cell>
          <cell r="EK1263">
            <v>0</v>
          </cell>
          <cell r="EL1263">
            <v>0</v>
          </cell>
          <cell r="EM1263">
            <v>0</v>
          </cell>
          <cell r="EN1263">
            <v>0</v>
          </cell>
        </row>
        <row r="1264">
          <cell r="A1264">
            <v>0</v>
          </cell>
          <cell r="B1264">
            <v>0</v>
          </cell>
          <cell r="C1264">
            <v>0</v>
          </cell>
          <cell r="D1264">
            <v>0</v>
          </cell>
          <cell r="E1264">
            <v>0</v>
          </cell>
          <cell r="F1264">
            <v>0</v>
          </cell>
          <cell r="G1264">
            <v>0</v>
          </cell>
          <cell r="I1264">
            <v>0</v>
          </cell>
          <cell r="J1264">
            <v>0</v>
          </cell>
          <cell r="K1264">
            <v>0</v>
          </cell>
          <cell r="L1264">
            <v>0</v>
          </cell>
          <cell r="M1264">
            <v>0</v>
          </cell>
          <cell r="N1264">
            <v>0</v>
          </cell>
          <cell r="O1264">
            <v>0</v>
          </cell>
          <cell r="P1264">
            <v>0</v>
          </cell>
          <cell r="Q1264">
            <v>0</v>
          </cell>
          <cell r="R1264">
            <v>0</v>
          </cell>
          <cell r="S1264">
            <v>0</v>
          </cell>
          <cell r="T1264">
            <v>0</v>
          </cell>
          <cell r="U1264">
            <v>0</v>
          </cell>
          <cell r="V1264">
            <v>0</v>
          </cell>
          <cell r="W1264">
            <v>0</v>
          </cell>
          <cell r="X1264">
            <v>0</v>
          </cell>
          <cell r="Y1264">
            <v>0</v>
          </cell>
          <cell r="Z1264">
            <v>0</v>
          </cell>
          <cell r="AA1264">
            <v>0</v>
          </cell>
          <cell r="AB1264">
            <v>0</v>
          </cell>
          <cell r="AC1264">
            <v>0</v>
          </cell>
          <cell r="AD1264">
            <v>0</v>
          </cell>
          <cell r="AE1264">
            <v>0</v>
          </cell>
          <cell r="AF1264">
            <v>0</v>
          </cell>
          <cell r="AG1264">
            <v>0</v>
          </cell>
          <cell r="AH1264">
            <v>0</v>
          </cell>
          <cell r="AI1264">
            <v>0</v>
          </cell>
          <cell r="AJ1264">
            <v>0</v>
          </cell>
          <cell r="AK1264">
            <v>0</v>
          </cell>
          <cell r="AL1264">
            <v>0</v>
          </cell>
          <cell r="AM1264">
            <v>0</v>
          </cell>
          <cell r="AN1264">
            <v>0</v>
          </cell>
          <cell r="AO1264">
            <v>0</v>
          </cell>
          <cell r="AP1264">
            <v>0</v>
          </cell>
          <cell r="AQ1264">
            <v>0</v>
          </cell>
          <cell r="AR1264">
            <v>0</v>
          </cell>
          <cell r="AS1264">
            <v>0</v>
          </cell>
          <cell r="AT1264">
            <v>0</v>
          </cell>
          <cell r="AU1264">
            <v>0</v>
          </cell>
          <cell r="AV1264">
            <v>0</v>
          </cell>
          <cell r="AW1264">
            <v>0</v>
          </cell>
          <cell r="AX1264">
            <v>0</v>
          </cell>
          <cell r="AY1264">
            <v>0</v>
          </cell>
          <cell r="AZ1264">
            <v>0</v>
          </cell>
          <cell r="BA1264">
            <v>0</v>
          </cell>
          <cell r="BB1264">
            <v>0</v>
          </cell>
          <cell r="BC1264">
            <v>0</v>
          </cell>
          <cell r="BD1264">
            <v>0</v>
          </cell>
          <cell r="BE1264">
            <v>0</v>
          </cell>
          <cell r="BF1264">
            <v>0</v>
          </cell>
          <cell r="BG1264">
            <v>0</v>
          </cell>
          <cell r="BH1264">
            <v>0</v>
          </cell>
          <cell r="BI1264">
            <v>0</v>
          </cell>
          <cell r="BJ1264">
            <v>0</v>
          </cell>
          <cell r="BK1264">
            <v>0</v>
          </cell>
          <cell r="BL1264">
            <v>0</v>
          </cell>
          <cell r="BM1264">
            <v>0</v>
          </cell>
          <cell r="BN1264">
            <v>0</v>
          </cell>
          <cell r="BO1264">
            <v>0</v>
          </cell>
          <cell r="BP1264">
            <v>0</v>
          </cell>
          <cell r="BQ1264">
            <v>0</v>
          </cell>
          <cell r="BR1264">
            <v>0</v>
          </cell>
          <cell r="BS1264">
            <v>0</v>
          </cell>
          <cell r="BT1264">
            <v>0</v>
          </cell>
          <cell r="BU1264">
            <v>0</v>
          </cell>
          <cell r="BV1264">
            <v>0</v>
          </cell>
          <cell r="BW1264">
            <v>0</v>
          </cell>
          <cell r="BX1264">
            <v>0</v>
          </cell>
          <cell r="BY1264">
            <v>0</v>
          </cell>
          <cell r="BZ1264">
            <v>0</v>
          </cell>
          <cell r="CA1264">
            <v>0</v>
          </cell>
          <cell r="CB1264">
            <v>0</v>
          </cell>
          <cell r="CC1264">
            <v>0</v>
          </cell>
          <cell r="CD1264">
            <v>0</v>
          </cell>
          <cell r="CE1264">
            <v>0</v>
          </cell>
          <cell r="CF1264">
            <v>0</v>
          </cell>
          <cell r="CG1264">
            <v>0</v>
          </cell>
          <cell r="CH1264">
            <v>0</v>
          </cell>
          <cell r="CI1264">
            <v>0</v>
          </cell>
          <cell r="CJ1264">
            <v>0</v>
          </cell>
          <cell r="CK1264">
            <v>0</v>
          </cell>
          <cell r="CL1264">
            <v>0</v>
          </cell>
          <cell r="CM1264">
            <v>0</v>
          </cell>
          <cell r="CN1264">
            <v>0</v>
          </cell>
          <cell r="CO1264">
            <v>0</v>
          </cell>
          <cell r="CP1264">
            <v>0</v>
          </cell>
          <cell r="CQ1264">
            <v>0</v>
          </cell>
          <cell r="CR1264">
            <v>0</v>
          </cell>
          <cell r="CS1264">
            <v>0</v>
          </cell>
          <cell r="CT1264">
            <v>0</v>
          </cell>
          <cell r="CU1264">
            <v>0</v>
          </cell>
          <cell r="CV1264">
            <v>0</v>
          </cell>
          <cell r="CW1264">
            <v>0</v>
          </cell>
          <cell r="CX1264">
            <v>0</v>
          </cell>
          <cell r="CY1264">
            <v>0</v>
          </cell>
          <cell r="CZ1264">
            <v>0</v>
          </cell>
          <cell r="DA1264">
            <v>0</v>
          </cell>
          <cell r="DB1264">
            <v>0</v>
          </cell>
          <cell r="DC1264">
            <v>0</v>
          </cell>
          <cell r="DD1264">
            <v>0</v>
          </cell>
          <cell r="DE1264">
            <v>0</v>
          </cell>
          <cell r="DF1264">
            <v>0</v>
          </cell>
          <cell r="DG1264">
            <v>0</v>
          </cell>
          <cell r="DH1264">
            <v>0</v>
          </cell>
          <cell r="DI1264">
            <v>0</v>
          </cell>
          <cell r="DJ1264">
            <v>0</v>
          </cell>
          <cell r="DK1264">
            <v>0</v>
          </cell>
          <cell r="DL1264">
            <v>0</v>
          </cell>
          <cell r="DM1264">
            <v>0</v>
          </cell>
          <cell r="DN1264">
            <v>0</v>
          </cell>
          <cell r="DO1264">
            <v>0</v>
          </cell>
          <cell r="DP1264">
            <v>0</v>
          </cell>
          <cell r="DQ1264">
            <v>0</v>
          </cell>
          <cell r="DR1264">
            <v>0</v>
          </cell>
          <cell r="DS1264">
            <v>0</v>
          </cell>
          <cell r="DT1264">
            <v>0</v>
          </cell>
          <cell r="DU1264">
            <v>0</v>
          </cell>
          <cell r="DV1264">
            <v>0</v>
          </cell>
          <cell r="DW1264">
            <v>0</v>
          </cell>
          <cell r="DX1264">
            <v>0</v>
          </cell>
          <cell r="DY1264">
            <v>0</v>
          </cell>
          <cell r="DZ1264">
            <v>0</v>
          </cell>
          <cell r="EA1264">
            <v>0</v>
          </cell>
          <cell r="EB1264">
            <v>0</v>
          </cell>
          <cell r="EC1264">
            <v>0</v>
          </cell>
          <cell r="ED1264">
            <v>0</v>
          </cell>
          <cell r="EE1264">
            <v>0</v>
          </cell>
          <cell r="EF1264">
            <v>0</v>
          </cell>
          <cell r="EG1264">
            <v>0</v>
          </cell>
          <cell r="EH1264">
            <v>0</v>
          </cell>
          <cell r="EI1264">
            <v>0</v>
          </cell>
          <cell r="EJ1264">
            <v>0</v>
          </cell>
          <cell r="EK1264">
            <v>0</v>
          </cell>
          <cell r="EL1264">
            <v>0</v>
          </cell>
          <cell r="EM1264">
            <v>0</v>
          </cell>
          <cell r="EN1264">
            <v>0</v>
          </cell>
        </row>
        <row r="1265">
          <cell r="A1265">
            <v>0</v>
          </cell>
          <cell r="B1265">
            <v>0</v>
          </cell>
          <cell r="C1265">
            <v>0</v>
          </cell>
          <cell r="D1265">
            <v>0</v>
          </cell>
          <cell r="E1265">
            <v>0</v>
          </cell>
          <cell r="F1265">
            <v>0</v>
          </cell>
          <cell r="G1265">
            <v>0</v>
          </cell>
          <cell r="I1265">
            <v>0</v>
          </cell>
          <cell r="J1265">
            <v>0</v>
          </cell>
          <cell r="K1265">
            <v>0</v>
          </cell>
          <cell r="L1265">
            <v>0</v>
          </cell>
          <cell r="M1265">
            <v>0</v>
          </cell>
          <cell r="N1265">
            <v>0</v>
          </cell>
          <cell r="O1265">
            <v>0</v>
          </cell>
          <cell r="P1265">
            <v>0</v>
          </cell>
          <cell r="Q1265">
            <v>0</v>
          </cell>
          <cell r="R1265">
            <v>0</v>
          </cell>
          <cell r="S1265">
            <v>0</v>
          </cell>
          <cell r="T1265">
            <v>0</v>
          </cell>
          <cell r="U1265">
            <v>0</v>
          </cell>
          <cell r="V1265">
            <v>0</v>
          </cell>
          <cell r="W1265">
            <v>0</v>
          </cell>
          <cell r="X1265">
            <v>0</v>
          </cell>
          <cell r="Y1265">
            <v>0</v>
          </cell>
          <cell r="Z1265">
            <v>0</v>
          </cell>
          <cell r="AA1265">
            <v>0</v>
          </cell>
          <cell r="AB1265">
            <v>0</v>
          </cell>
          <cell r="AC1265">
            <v>0</v>
          </cell>
          <cell r="AD1265">
            <v>0</v>
          </cell>
          <cell r="AE1265">
            <v>0</v>
          </cell>
          <cell r="AF1265">
            <v>0</v>
          </cell>
          <cell r="AG1265">
            <v>0</v>
          </cell>
          <cell r="AH1265">
            <v>0</v>
          </cell>
          <cell r="AI1265">
            <v>0</v>
          </cell>
          <cell r="AJ1265">
            <v>0</v>
          </cell>
          <cell r="AK1265">
            <v>0</v>
          </cell>
          <cell r="AL1265">
            <v>0</v>
          </cell>
          <cell r="AM1265">
            <v>0</v>
          </cell>
          <cell r="AN1265">
            <v>0</v>
          </cell>
          <cell r="AO1265">
            <v>0</v>
          </cell>
          <cell r="AP1265">
            <v>0</v>
          </cell>
          <cell r="AQ1265">
            <v>0</v>
          </cell>
          <cell r="AR1265">
            <v>0</v>
          </cell>
          <cell r="AS1265">
            <v>0</v>
          </cell>
          <cell r="AT1265">
            <v>0</v>
          </cell>
          <cell r="AU1265">
            <v>0</v>
          </cell>
          <cell r="AV1265">
            <v>0</v>
          </cell>
          <cell r="AW1265">
            <v>0</v>
          </cell>
          <cell r="AX1265">
            <v>0</v>
          </cell>
          <cell r="AY1265">
            <v>0</v>
          </cell>
          <cell r="AZ1265">
            <v>0</v>
          </cell>
          <cell r="BA1265">
            <v>0</v>
          </cell>
          <cell r="BB1265">
            <v>0</v>
          </cell>
          <cell r="BC1265">
            <v>0</v>
          </cell>
          <cell r="BD1265">
            <v>0</v>
          </cell>
          <cell r="BE1265">
            <v>0</v>
          </cell>
          <cell r="BF1265">
            <v>0</v>
          </cell>
          <cell r="BG1265">
            <v>0</v>
          </cell>
          <cell r="BH1265">
            <v>0</v>
          </cell>
          <cell r="BI1265">
            <v>0</v>
          </cell>
          <cell r="BJ1265">
            <v>0</v>
          </cell>
          <cell r="BK1265">
            <v>0</v>
          </cell>
          <cell r="BL1265">
            <v>0</v>
          </cell>
          <cell r="BM1265">
            <v>0</v>
          </cell>
          <cell r="BN1265">
            <v>0</v>
          </cell>
          <cell r="BO1265">
            <v>0</v>
          </cell>
          <cell r="BP1265">
            <v>0</v>
          </cell>
          <cell r="BQ1265">
            <v>0</v>
          </cell>
          <cell r="BR1265">
            <v>0</v>
          </cell>
          <cell r="BS1265">
            <v>0</v>
          </cell>
          <cell r="BT1265">
            <v>0</v>
          </cell>
          <cell r="BU1265">
            <v>0</v>
          </cell>
          <cell r="BV1265">
            <v>0</v>
          </cell>
          <cell r="BW1265">
            <v>0</v>
          </cell>
          <cell r="BX1265">
            <v>0</v>
          </cell>
          <cell r="BY1265">
            <v>0</v>
          </cell>
          <cell r="BZ1265">
            <v>0</v>
          </cell>
          <cell r="CA1265">
            <v>0</v>
          </cell>
          <cell r="CB1265">
            <v>0</v>
          </cell>
          <cell r="CC1265">
            <v>0</v>
          </cell>
          <cell r="CD1265">
            <v>0</v>
          </cell>
          <cell r="CE1265">
            <v>0</v>
          </cell>
          <cell r="CF1265">
            <v>0</v>
          </cell>
          <cell r="CG1265">
            <v>0</v>
          </cell>
          <cell r="CH1265">
            <v>0</v>
          </cell>
          <cell r="CI1265">
            <v>0</v>
          </cell>
          <cell r="CJ1265">
            <v>0</v>
          </cell>
          <cell r="CK1265">
            <v>0</v>
          </cell>
          <cell r="CL1265">
            <v>0</v>
          </cell>
          <cell r="CM1265">
            <v>0</v>
          </cell>
          <cell r="CN1265">
            <v>0</v>
          </cell>
          <cell r="CO1265">
            <v>0</v>
          </cell>
          <cell r="CP1265">
            <v>0</v>
          </cell>
          <cell r="CQ1265">
            <v>0</v>
          </cell>
          <cell r="CR1265">
            <v>0</v>
          </cell>
          <cell r="CS1265">
            <v>0</v>
          </cell>
          <cell r="CT1265">
            <v>0</v>
          </cell>
          <cell r="CU1265">
            <v>0</v>
          </cell>
          <cell r="CV1265">
            <v>0</v>
          </cell>
          <cell r="CW1265">
            <v>0</v>
          </cell>
          <cell r="CX1265">
            <v>0</v>
          </cell>
          <cell r="CY1265">
            <v>0</v>
          </cell>
          <cell r="CZ1265">
            <v>0</v>
          </cell>
          <cell r="DA1265">
            <v>0</v>
          </cell>
          <cell r="DB1265">
            <v>0</v>
          </cell>
          <cell r="DC1265">
            <v>0</v>
          </cell>
          <cell r="DD1265">
            <v>0</v>
          </cell>
          <cell r="DE1265">
            <v>0</v>
          </cell>
          <cell r="DF1265">
            <v>0</v>
          </cell>
          <cell r="DG1265">
            <v>0</v>
          </cell>
          <cell r="DH1265">
            <v>0</v>
          </cell>
          <cell r="DI1265">
            <v>0</v>
          </cell>
          <cell r="DJ1265">
            <v>0</v>
          </cell>
          <cell r="DK1265">
            <v>0</v>
          </cell>
          <cell r="DL1265">
            <v>0</v>
          </cell>
          <cell r="DM1265">
            <v>0</v>
          </cell>
          <cell r="DN1265">
            <v>0</v>
          </cell>
          <cell r="DO1265">
            <v>0</v>
          </cell>
          <cell r="DP1265">
            <v>0</v>
          </cell>
          <cell r="DQ1265">
            <v>0</v>
          </cell>
          <cell r="DR1265">
            <v>0</v>
          </cell>
          <cell r="DS1265">
            <v>0</v>
          </cell>
          <cell r="DT1265">
            <v>0</v>
          </cell>
          <cell r="DU1265">
            <v>0</v>
          </cell>
          <cell r="DV1265">
            <v>0</v>
          </cell>
          <cell r="DW1265">
            <v>0</v>
          </cell>
          <cell r="DX1265">
            <v>0</v>
          </cell>
          <cell r="DY1265">
            <v>0</v>
          </cell>
          <cell r="DZ1265">
            <v>0</v>
          </cell>
          <cell r="EA1265">
            <v>0</v>
          </cell>
          <cell r="EB1265">
            <v>0</v>
          </cell>
          <cell r="EC1265">
            <v>0</v>
          </cell>
          <cell r="ED1265">
            <v>0</v>
          </cell>
          <cell r="EE1265">
            <v>0</v>
          </cell>
          <cell r="EF1265">
            <v>0</v>
          </cell>
          <cell r="EG1265">
            <v>0</v>
          </cell>
          <cell r="EH1265">
            <v>0</v>
          </cell>
          <cell r="EI1265">
            <v>0</v>
          </cell>
          <cell r="EJ1265">
            <v>0</v>
          </cell>
          <cell r="EK1265">
            <v>0</v>
          </cell>
          <cell r="EL1265">
            <v>0</v>
          </cell>
          <cell r="EM1265">
            <v>0</v>
          </cell>
          <cell r="EN1265">
            <v>0</v>
          </cell>
        </row>
        <row r="1266">
          <cell r="A1266">
            <v>0</v>
          </cell>
          <cell r="B1266">
            <v>0</v>
          </cell>
          <cell r="C1266">
            <v>0</v>
          </cell>
          <cell r="D1266">
            <v>0</v>
          </cell>
          <cell r="E1266">
            <v>0</v>
          </cell>
          <cell r="F1266">
            <v>0</v>
          </cell>
          <cell r="G1266">
            <v>0</v>
          </cell>
          <cell r="I1266">
            <v>0</v>
          </cell>
          <cell r="J1266">
            <v>0</v>
          </cell>
          <cell r="K1266">
            <v>0</v>
          </cell>
          <cell r="L1266">
            <v>0</v>
          </cell>
          <cell r="M1266">
            <v>0</v>
          </cell>
          <cell r="N1266">
            <v>0</v>
          </cell>
          <cell r="O1266">
            <v>0</v>
          </cell>
          <cell r="P1266">
            <v>0</v>
          </cell>
          <cell r="Q1266">
            <v>0</v>
          </cell>
          <cell r="R1266">
            <v>0</v>
          </cell>
          <cell r="S1266">
            <v>0</v>
          </cell>
          <cell r="T1266">
            <v>0</v>
          </cell>
          <cell r="U1266">
            <v>0</v>
          </cell>
          <cell r="V1266">
            <v>0</v>
          </cell>
          <cell r="W1266">
            <v>0</v>
          </cell>
          <cell r="X1266">
            <v>0</v>
          </cell>
          <cell r="Y1266">
            <v>0</v>
          </cell>
          <cell r="Z1266">
            <v>0</v>
          </cell>
          <cell r="AA1266">
            <v>0</v>
          </cell>
          <cell r="AB1266">
            <v>0</v>
          </cell>
          <cell r="AC1266">
            <v>0</v>
          </cell>
          <cell r="AD1266">
            <v>0</v>
          </cell>
          <cell r="AE1266">
            <v>0</v>
          </cell>
          <cell r="AF1266">
            <v>0</v>
          </cell>
          <cell r="AG1266">
            <v>0</v>
          </cell>
          <cell r="AH1266">
            <v>0</v>
          </cell>
          <cell r="AI1266">
            <v>0</v>
          </cell>
          <cell r="AJ1266">
            <v>0</v>
          </cell>
          <cell r="AK1266">
            <v>0</v>
          </cell>
          <cell r="AL1266">
            <v>0</v>
          </cell>
          <cell r="AM1266">
            <v>0</v>
          </cell>
          <cell r="AN1266">
            <v>0</v>
          </cell>
          <cell r="AO1266">
            <v>0</v>
          </cell>
          <cell r="AP1266">
            <v>0</v>
          </cell>
          <cell r="AQ1266">
            <v>0</v>
          </cell>
          <cell r="AR1266">
            <v>0</v>
          </cell>
          <cell r="AS1266">
            <v>0</v>
          </cell>
          <cell r="AT1266">
            <v>0</v>
          </cell>
          <cell r="AU1266">
            <v>0</v>
          </cell>
          <cell r="AV1266">
            <v>0</v>
          </cell>
          <cell r="AW1266">
            <v>0</v>
          </cell>
          <cell r="AX1266">
            <v>0</v>
          </cell>
          <cell r="AY1266">
            <v>0</v>
          </cell>
          <cell r="AZ1266">
            <v>0</v>
          </cell>
          <cell r="BA1266">
            <v>0</v>
          </cell>
          <cell r="BB1266">
            <v>0</v>
          </cell>
          <cell r="BC1266">
            <v>0</v>
          </cell>
          <cell r="BD1266">
            <v>0</v>
          </cell>
          <cell r="BE1266">
            <v>0</v>
          </cell>
          <cell r="BF1266">
            <v>0</v>
          </cell>
          <cell r="BG1266">
            <v>0</v>
          </cell>
          <cell r="BH1266">
            <v>0</v>
          </cell>
          <cell r="BI1266">
            <v>0</v>
          </cell>
          <cell r="BJ1266">
            <v>0</v>
          </cell>
          <cell r="BK1266">
            <v>0</v>
          </cell>
          <cell r="BL1266">
            <v>0</v>
          </cell>
          <cell r="BM1266">
            <v>0</v>
          </cell>
          <cell r="BN1266">
            <v>0</v>
          </cell>
          <cell r="BO1266">
            <v>0</v>
          </cell>
          <cell r="BP1266">
            <v>0</v>
          </cell>
          <cell r="BQ1266">
            <v>0</v>
          </cell>
          <cell r="BR1266">
            <v>0</v>
          </cell>
          <cell r="BS1266">
            <v>0</v>
          </cell>
          <cell r="BT1266">
            <v>0</v>
          </cell>
          <cell r="BU1266">
            <v>0</v>
          </cell>
          <cell r="BV1266">
            <v>0</v>
          </cell>
          <cell r="BW1266">
            <v>0</v>
          </cell>
          <cell r="BX1266">
            <v>0</v>
          </cell>
          <cell r="BY1266">
            <v>0</v>
          </cell>
          <cell r="BZ1266">
            <v>0</v>
          </cell>
          <cell r="CA1266">
            <v>0</v>
          </cell>
          <cell r="CB1266">
            <v>0</v>
          </cell>
          <cell r="CC1266">
            <v>0</v>
          </cell>
          <cell r="CD1266">
            <v>0</v>
          </cell>
          <cell r="CE1266">
            <v>0</v>
          </cell>
          <cell r="CF1266">
            <v>0</v>
          </cell>
          <cell r="CG1266">
            <v>0</v>
          </cell>
          <cell r="CH1266">
            <v>0</v>
          </cell>
          <cell r="CI1266">
            <v>0</v>
          </cell>
          <cell r="CJ1266">
            <v>0</v>
          </cell>
          <cell r="CK1266">
            <v>0</v>
          </cell>
          <cell r="CL1266">
            <v>0</v>
          </cell>
          <cell r="CM1266">
            <v>0</v>
          </cell>
          <cell r="CN1266">
            <v>0</v>
          </cell>
          <cell r="CO1266">
            <v>0</v>
          </cell>
          <cell r="CP1266">
            <v>0</v>
          </cell>
          <cell r="CQ1266">
            <v>0</v>
          </cell>
          <cell r="CR1266">
            <v>0</v>
          </cell>
          <cell r="CS1266">
            <v>0</v>
          </cell>
          <cell r="CT1266">
            <v>0</v>
          </cell>
          <cell r="CU1266">
            <v>0</v>
          </cell>
          <cell r="CV1266">
            <v>0</v>
          </cell>
          <cell r="CW1266">
            <v>0</v>
          </cell>
          <cell r="CX1266">
            <v>0</v>
          </cell>
          <cell r="CY1266">
            <v>0</v>
          </cell>
          <cell r="CZ1266">
            <v>0</v>
          </cell>
          <cell r="DA1266">
            <v>0</v>
          </cell>
          <cell r="DB1266">
            <v>0</v>
          </cell>
          <cell r="DC1266">
            <v>0</v>
          </cell>
          <cell r="DD1266">
            <v>0</v>
          </cell>
          <cell r="DE1266">
            <v>0</v>
          </cell>
          <cell r="DF1266">
            <v>0</v>
          </cell>
          <cell r="DG1266">
            <v>0</v>
          </cell>
          <cell r="DH1266">
            <v>0</v>
          </cell>
          <cell r="DI1266">
            <v>0</v>
          </cell>
          <cell r="DJ1266">
            <v>0</v>
          </cell>
          <cell r="DK1266">
            <v>0</v>
          </cell>
          <cell r="DL1266">
            <v>0</v>
          </cell>
          <cell r="DM1266">
            <v>0</v>
          </cell>
          <cell r="DN1266">
            <v>0</v>
          </cell>
          <cell r="DO1266">
            <v>0</v>
          </cell>
          <cell r="DP1266">
            <v>0</v>
          </cell>
          <cell r="DQ1266">
            <v>0</v>
          </cell>
          <cell r="DR1266">
            <v>0</v>
          </cell>
          <cell r="DS1266">
            <v>0</v>
          </cell>
          <cell r="DT1266">
            <v>0</v>
          </cell>
          <cell r="DU1266">
            <v>0</v>
          </cell>
          <cell r="DV1266">
            <v>0</v>
          </cell>
          <cell r="DW1266">
            <v>0</v>
          </cell>
          <cell r="DX1266">
            <v>0</v>
          </cell>
          <cell r="DY1266">
            <v>0</v>
          </cell>
          <cell r="DZ1266">
            <v>0</v>
          </cell>
          <cell r="EA1266">
            <v>0</v>
          </cell>
          <cell r="EB1266">
            <v>0</v>
          </cell>
          <cell r="EC1266">
            <v>0</v>
          </cell>
          <cell r="ED1266">
            <v>0</v>
          </cell>
          <cell r="EE1266">
            <v>0</v>
          </cell>
          <cell r="EF1266">
            <v>0</v>
          </cell>
          <cell r="EG1266">
            <v>0</v>
          </cell>
          <cell r="EH1266">
            <v>0</v>
          </cell>
          <cell r="EI1266">
            <v>0</v>
          </cell>
          <cell r="EJ1266">
            <v>0</v>
          </cell>
          <cell r="EK1266">
            <v>0</v>
          </cell>
          <cell r="EL1266">
            <v>0</v>
          </cell>
          <cell r="EM1266">
            <v>0</v>
          </cell>
          <cell r="EN1266">
            <v>0</v>
          </cell>
        </row>
        <row r="1267">
          <cell r="A1267">
            <v>0</v>
          </cell>
          <cell r="B1267">
            <v>0</v>
          </cell>
          <cell r="C1267">
            <v>0</v>
          </cell>
          <cell r="D1267">
            <v>0</v>
          </cell>
          <cell r="E1267">
            <v>0</v>
          </cell>
          <cell r="F1267">
            <v>0</v>
          </cell>
          <cell r="G1267">
            <v>0</v>
          </cell>
          <cell r="I1267">
            <v>0</v>
          </cell>
          <cell r="J1267">
            <v>0</v>
          </cell>
          <cell r="K1267">
            <v>0</v>
          </cell>
          <cell r="L1267">
            <v>0</v>
          </cell>
          <cell r="M1267">
            <v>0</v>
          </cell>
          <cell r="N1267">
            <v>0</v>
          </cell>
          <cell r="O1267">
            <v>0</v>
          </cell>
          <cell r="P1267">
            <v>0</v>
          </cell>
          <cell r="Q1267">
            <v>0</v>
          </cell>
          <cell r="R1267">
            <v>0</v>
          </cell>
          <cell r="S1267">
            <v>0</v>
          </cell>
          <cell r="T1267">
            <v>0</v>
          </cell>
          <cell r="U1267">
            <v>0</v>
          </cell>
          <cell r="V1267">
            <v>0</v>
          </cell>
          <cell r="W1267">
            <v>0</v>
          </cell>
          <cell r="X1267">
            <v>0</v>
          </cell>
          <cell r="Y1267">
            <v>0</v>
          </cell>
          <cell r="Z1267">
            <v>0</v>
          </cell>
          <cell r="AA1267">
            <v>0</v>
          </cell>
          <cell r="AB1267">
            <v>0</v>
          </cell>
          <cell r="AC1267">
            <v>0</v>
          </cell>
          <cell r="AD1267">
            <v>0</v>
          </cell>
          <cell r="AE1267">
            <v>0</v>
          </cell>
          <cell r="AF1267">
            <v>0</v>
          </cell>
          <cell r="AG1267">
            <v>0</v>
          </cell>
          <cell r="AH1267">
            <v>0</v>
          </cell>
          <cell r="AI1267">
            <v>0</v>
          </cell>
          <cell r="AJ1267">
            <v>0</v>
          </cell>
          <cell r="AK1267">
            <v>0</v>
          </cell>
          <cell r="AL1267">
            <v>0</v>
          </cell>
          <cell r="AM1267">
            <v>0</v>
          </cell>
          <cell r="AN1267">
            <v>0</v>
          </cell>
          <cell r="AO1267">
            <v>0</v>
          </cell>
          <cell r="AP1267">
            <v>0</v>
          </cell>
          <cell r="AQ1267">
            <v>0</v>
          </cell>
          <cell r="AR1267">
            <v>0</v>
          </cell>
          <cell r="AS1267">
            <v>0</v>
          </cell>
          <cell r="AT1267">
            <v>0</v>
          </cell>
          <cell r="AU1267">
            <v>0</v>
          </cell>
          <cell r="AV1267">
            <v>0</v>
          </cell>
          <cell r="AW1267">
            <v>0</v>
          </cell>
          <cell r="AX1267">
            <v>0</v>
          </cell>
          <cell r="AY1267">
            <v>0</v>
          </cell>
          <cell r="AZ1267">
            <v>0</v>
          </cell>
          <cell r="BA1267">
            <v>0</v>
          </cell>
          <cell r="BB1267">
            <v>0</v>
          </cell>
          <cell r="BC1267">
            <v>0</v>
          </cell>
          <cell r="BD1267">
            <v>0</v>
          </cell>
          <cell r="BE1267">
            <v>0</v>
          </cell>
          <cell r="BF1267">
            <v>0</v>
          </cell>
          <cell r="BG1267">
            <v>0</v>
          </cell>
          <cell r="BH1267">
            <v>0</v>
          </cell>
          <cell r="BI1267">
            <v>0</v>
          </cell>
          <cell r="BJ1267">
            <v>0</v>
          </cell>
          <cell r="BK1267">
            <v>0</v>
          </cell>
          <cell r="BL1267">
            <v>0</v>
          </cell>
          <cell r="BM1267">
            <v>0</v>
          </cell>
          <cell r="BN1267">
            <v>0</v>
          </cell>
          <cell r="BO1267">
            <v>0</v>
          </cell>
          <cell r="BP1267">
            <v>0</v>
          </cell>
          <cell r="BQ1267">
            <v>0</v>
          </cell>
          <cell r="BR1267">
            <v>0</v>
          </cell>
          <cell r="BS1267">
            <v>0</v>
          </cell>
          <cell r="BT1267">
            <v>0</v>
          </cell>
          <cell r="BU1267">
            <v>0</v>
          </cell>
          <cell r="BV1267">
            <v>0</v>
          </cell>
          <cell r="BW1267">
            <v>0</v>
          </cell>
          <cell r="BX1267">
            <v>0</v>
          </cell>
          <cell r="BY1267">
            <v>0</v>
          </cell>
          <cell r="BZ1267">
            <v>0</v>
          </cell>
          <cell r="CA1267">
            <v>0</v>
          </cell>
          <cell r="CB1267">
            <v>0</v>
          </cell>
          <cell r="CC1267">
            <v>0</v>
          </cell>
          <cell r="CD1267">
            <v>0</v>
          </cell>
          <cell r="CE1267">
            <v>0</v>
          </cell>
          <cell r="CF1267">
            <v>0</v>
          </cell>
          <cell r="CG1267">
            <v>0</v>
          </cell>
          <cell r="CH1267">
            <v>0</v>
          </cell>
          <cell r="CI1267">
            <v>0</v>
          </cell>
          <cell r="CJ1267">
            <v>0</v>
          </cell>
          <cell r="CK1267">
            <v>0</v>
          </cell>
          <cell r="CL1267">
            <v>0</v>
          </cell>
          <cell r="CM1267">
            <v>0</v>
          </cell>
          <cell r="CN1267">
            <v>0</v>
          </cell>
          <cell r="CO1267">
            <v>0</v>
          </cell>
          <cell r="CP1267">
            <v>0</v>
          </cell>
          <cell r="CQ1267">
            <v>0</v>
          </cell>
          <cell r="CR1267">
            <v>0</v>
          </cell>
          <cell r="CS1267">
            <v>0</v>
          </cell>
          <cell r="CT1267">
            <v>0</v>
          </cell>
          <cell r="CU1267">
            <v>0</v>
          </cell>
          <cell r="CV1267">
            <v>0</v>
          </cell>
          <cell r="CW1267">
            <v>0</v>
          </cell>
          <cell r="CX1267">
            <v>0</v>
          </cell>
          <cell r="CY1267">
            <v>0</v>
          </cell>
          <cell r="CZ1267">
            <v>0</v>
          </cell>
          <cell r="DA1267">
            <v>0</v>
          </cell>
          <cell r="DB1267">
            <v>0</v>
          </cell>
          <cell r="DC1267">
            <v>0</v>
          </cell>
          <cell r="DD1267">
            <v>0</v>
          </cell>
          <cell r="DE1267">
            <v>0</v>
          </cell>
          <cell r="DF1267">
            <v>0</v>
          </cell>
          <cell r="DG1267">
            <v>0</v>
          </cell>
          <cell r="DH1267">
            <v>0</v>
          </cell>
          <cell r="DI1267">
            <v>0</v>
          </cell>
          <cell r="DJ1267">
            <v>0</v>
          </cell>
          <cell r="DK1267">
            <v>0</v>
          </cell>
          <cell r="DL1267">
            <v>0</v>
          </cell>
          <cell r="DM1267">
            <v>0</v>
          </cell>
          <cell r="DN1267">
            <v>0</v>
          </cell>
          <cell r="DO1267">
            <v>0</v>
          </cell>
          <cell r="DP1267">
            <v>0</v>
          </cell>
          <cell r="DQ1267">
            <v>0</v>
          </cell>
          <cell r="DR1267">
            <v>0</v>
          </cell>
          <cell r="DS1267">
            <v>0</v>
          </cell>
          <cell r="DT1267">
            <v>0</v>
          </cell>
          <cell r="DU1267">
            <v>0</v>
          </cell>
          <cell r="DV1267">
            <v>0</v>
          </cell>
          <cell r="DW1267">
            <v>0</v>
          </cell>
          <cell r="DX1267">
            <v>0</v>
          </cell>
          <cell r="DY1267">
            <v>0</v>
          </cell>
          <cell r="DZ1267">
            <v>0</v>
          </cell>
          <cell r="EA1267">
            <v>0</v>
          </cell>
          <cell r="EB1267">
            <v>0</v>
          </cell>
          <cell r="EC1267">
            <v>0</v>
          </cell>
          <cell r="ED1267">
            <v>0</v>
          </cell>
          <cell r="EE1267">
            <v>0</v>
          </cell>
          <cell r="EF1267">
            <v>0</v>
          </cell>
          <cell r="EG1267">
            <v>0</v>
          </cell>
          <cell r="EH1267">
            <v>0</v>
          </cell>
          <cell r="EI1267">
            <v>0</v>
          </cell>
          <cell r="EJ1267">
            <v>0</v>
          </cell>
          <cell r="EK1267">
            <v>0</v>
          </cell>
          <cell r="EL1267">
            <v>0</v>
          </cell>
          <cell r="EM1267">
            <v>0</v>
          </cell>
          <cell r="EN1267">
            <v>0</v>
          </cell>
        </row>
        <row r="1268">
          <cell r="A1268">
            <v>0</v>
          </cell>
          <cell r="B1268">
            <v>0</v>
          </cell>
          <cell r="C1268">
            <v>0</v>
          </cell>
          <cell r="D1268">
            <v>0</v>
          </cell>
          <cell r="E1268">
            <v>0</v>
          </cell>
          <cell r="F1268">
            <v>0</v>
          </cell>
          <cell r="G1268">
            <v>0</v>
          </cell>
          <cell r="I1268">
            <v>0</v>
          </cell>
          <cell r="J1268">
            <v>0</v>
          </cell>
          <cell r="K1268">
            <v>0</v>
          </cell>
          <cell r="L1268">
            <v>0</v>
          </cell>
          <cell r="M1268">
            <v>0</v>
          </cell>
          <cell r="N1268">
            <v>0</v>
          </cell>
          <cell r="O1268">
            <v>0</v>
          </cell>
          <cell r="P1268">
            <v>0</v>
          </cell>
          <cell r="Q1268">
            <v>0</v>
          </cell>
          <cell r="R1268">
            <v>0</v>
          </cell>
          <cell r="S1268">
            <v>0</v>
          </cell>
          <cell r="T1268">
            <v>0</v>
          </cell>
          <cell r="U1268">
            <v>0</v>
          </cell>
          <cell r="V1268">
            <v>0</v>
          </cell>
          <cell r="W1268">
            <v>0</v>
          </cell>
          <cell r="X1268">
            <v>0</v>
          </cell>
          <cell r="Y1268">
            <v>0</v>
          </cell>
          <cell r="Z1268">
            <v>0</v>
          </cell>
          <cell r="AA1268">
            <v>0</v>
          </cell>
          <cell r="AB1268">
            <v>0</v>
          </cell>
          <cell r="AC1268">
            <v>0</v>
          </cell>
          <cell r="AD1268">
            <v>0</v>
          </cell>
          <cell r="AE1268">
            <v>0</v>
          </cell>
          <cell r="AF1268">
            <v>0</v>
          </cell>
          <cell r="AG1268">
            <v>0</v>
          </cell>
          <cell r="AH1268">
            <v>0</v>
          </cell>
          <cell r="AI1268">
            <v>0</v>
          </cell>
          <cell r="AJ1268">
            <v>0</v>
          </cell>
          <cell r="AK1268">
            <v>0</v>
          </cell>
          <cell r="AL1268">
            <v>0</v>
          </cell>
          <cell r="AM1268">
            <v>0</v>
          </cell>
          <cell r="AN1268">
            <v>0</v>
          </cell>
          <cell r="AO1268">
            <v>0</v>
          </cell>
          <cell r="AP1268">
            <v>0</v>
          </cell>
          <cell r="AQ1268">
            <v>0</v>
          </cell>
          <cell r="AR1268">
            <v>0</v>
          </cell>
          <cell r="AS1268">
            <v>0</v>
          </cell>
          <cell r="AT1268">
            <v>0</v>
          </cell>
          <cell r="AU1268">
            <v>0</v>
          </cell>
          <cell r="AV1268">
            <v>0</v>
          </cell>
          <cell r="AW1268">
            <v>0</v>
          </cell>
          <cell r="AX1268">
            <v>0</v>
          </cell>
          <cell r="AY1268">
            <v>0</v>
          </cell>
          <cell r="AZ1268">
            <v>0</v>
          </cell>
          <cell r="BA1268">
            <v>0</v>
          </cell>
          <cell r="BB1268">
            <v>0</v>
          </cell>
          <cell r="BC1268">
            <v>0</v>
          </cell>
          <cell r="BD1268">
            <v>0</v>
          </cell>
          <cell r="BE1268">
            <v>0</v>
          </cell>
          <cell r="BF1268">
            <v>0</v>
          </cell>
          <cell r="BG1268">
            <v>0</v>
          </cell>
          <cell r="BH1268">
            <v>0</v>
          </cell>
          <cell r="BI1268">
            <v>0</v>
          </cell>
          <cell r="BJ1268">
            <v>0</v>
          </cell>
          <cell r="BK1268">
            <v>0</v>
          </cell>
          <cell r="BL1268">
            <v>0</v>
          </cell>
          <cell r="BM1268">
            <v>0</v>
          </cell>
          <cell r="BN1268">
            <v>0</v>
          </cell>
          <cell r="BO1268">
            <v>0</v>
          </cell>
          <cell r="BP1268">
            <v>0</v>
          </cell>
          <cell r="BQ1268">
            <v>0</v>
          </cell>
          <cell r="BR1268">
            <v>0</v>
          </cell>
          <cell r="BS1268">
            <v>0</v>
          </cell>
          <cell r="BT1268">
            <v>0</v>
          </cell>
          <cell r="BU1268">
            <v>0</v>
          </cell>
          <cell r="BV1268">
            <v>0</v>
          </cell>
          <cell r="BW1268">
            <v>0</v>
          </cell>
          <cell r="BX1268">
            <v>0</v>
          </cell>
          <cell r="BY1268">
            <v>0</v>
          </cell>
          <cell r="BZ1268">
            <v>0</v>
          </cell>
          <cell r="CA1268">
            <v>0</v>
          </cell>
          <cell r="CB1268">
            <v>0</v>
          </cell>
          <cell r="CC1268">
            <v>0</v>
          </cell>
          <cell r="CD1268">
            <v>0</v>
          </cell>
          <cell r="CE1268">
            <v>0</v>
          </cell>
          <cell r="CF1268">
            <v>0</v>
          </cell>
          <cell r="CG1268">
            <v>0</v>
          </cell>
          <cell r="CH1268">
            <v>0</v>
          </cell>
          <cell r="CI1268">
            <v>0</v>
          </cell>
          <cell r="CJ1268">
            <v>0</v>
          </cell>
          <cell r="CK1268">
            <v>0</v>
          </cell>
          <cell r="CL1268">
            <v>0</v>
          </cell>
          <cell r="CM1268">
            <v>0</v>
          </cell>
          <cell r="CN1268">
            <v>0</v>
          </cell>
          <cell r="CO1268">
            <v>0</v>
          </cell>
          <cell r="CP1268">
            <v>0</v>
          </cell>
          <cell r="CQ1268">
            <v>0</v>
          </cell>
          <cell r="CR1268">
            <v>0</v>
          </cell>
          <cell r="CS1268">
            <v>0</v>
          </cell>
          <cell r="CT1268">
            <v>0</v>
          </cell>
          <cell r="CU1268">
            <v>0</v>
          </cell>
          <cell r="CV1268">
            <v>0</v>
          </cell>
          <cell r="CW1268">
            <v>0</v>
          </cell>
          <cell r="CX1268">
            <v>0</v>
          </cell>
          <cell r="CY1268">
            <v>0</v>
          </cell>
          <cell r="CZ1268">
            <v>0</v>
          </cell>
          <cell r="DA1268">
            <v>0</v>
          </cell>
          <cell r="DB1268">
            <v>0</v>
          </cell>
          <cell r="DC1268">
            <v>0</v>
          </cell>
          <cell r="DD1268">
            <v>0</v>
          </cell>
          <cell r="DE1268">
            <v>0</v>
          </cell>
          <cell r="DF1268">
            <v>0</v>
          </cell>
          <cell r="DG1268">
            <v>0</v>
          </cell>
          <cell r="DH1268">
            <v>0</v>
          </cell>
          <cell r="DI1268">
            <v>0</v>
          </cell>
          <cell r="DJ1268">
            <v>0</v>
          </cell>
          <cell r="DK1268">
            <v>0</v>
          </cell>
          <cell r="DL1268">
            <v>0</v>
          </cell>
          <cell r="DM1268">
            <v>0</v>
          </cell>
          <cell r="DN1268">
            <v>0</v>
          </cell>
          <cell r="DO1268">
            <v>0</v>
          </cell>
          <cell r="DP1268">
            <v>0</v>
          </cell>
          <cell r="DQ1268">
            <v>0</v>
          </cell>
          <cell r="DR1268">
            <v>0</v>
          </cell>
          <cell r="DS1268">
            <v>0</v>
          </cell>
          <cell r="DT1268">
            <v>0</v>
          </cell>
          <cell r="DU1268">
            <v>0</v>
          </cell>
          <cell r="DV1268">
            <v>0</v>
          </cell>
          <cell r="DW1268">
            <v>0</v>
          </cell>
          <cell r="DX1268">
            <v>0</v>
          </cell>
          <cell r="DY1268">
            <v>0</v>
          </cell>
          <cell r="DZ1268">
            <v>0</v>
          </cell>
          <cell r="EA1268">
            <v>0</v>
          </cell>
          <cell r="EB1268">
            <v>0</v>
          </cell>
          <cell r="EC1268">
            <v>0</v>
          </cell>
          <cell r="ED1268">
            <v>0</v>
          </cell>
          <cell r="EE1268">
            <v>0</v>
          </cell>
          <cell r="EF1268">
            <v>0</v>
          </cell>
          <cell r="EG1268">
            <v>0</v>
          </cell>
          <cell r="EH1268">
            <v>0</v>
          </cell>
          <cell r="EI1268">
            <v>0</v>
          </cell>
          <cell r="EJ1268">
            <v>0</v>
          </cell>
          <cell r="EK1268">
            <v>0</v>
          </cell>
          <cell r="EL1268">
            <v>0</v>
          </cell>
          <cell r="EM1268">
            <v>0</v>
          </cell>
          <cell r="EN1268">
            <v>0</v>
          </cell>
        </row>
        <row r="1269">
          <cell r="A1269">
            <v>0</v>
          </cell>
          <cell r="B1269">
            <v>0</v>
          </cell>
          <cell r="C1269">
            <v>0</v>
          </cell>
          <cell r="D1269">
            <v>0</v>
          </cell>
          <cell r="E1269">
            <v>0</v>
          </cell>
          <cell r="F1269">
            <v>0</v>
          </cell>
          <cell r="G1269">
            <v>0</v>
          </cell>
          <cell r="I1269">
            <v>0</v>
          </cell>
          <cell r="J1269">
            <v>0</v>
          </cell>
          <cell r="K1269">
            <v>0</v>
          </cell>
          <cell r="L1269">
            <v>0</v>
          </cell>
          <cell r="M1269">
            <v>0</v>
          </cell>
          <cell r="N1269">
            <v>0</v>
          </cell>
          <cell r="O1269">
            <v>0</v>
          </cell>
          <cell r="P1269">
            <v>0</v>
          </cell>
          <cell r="Q1269">
            <v>0</v>
          </cell>
          <cell r="R1269">
            <v>0</v>
          </cell>
          <cell r="S1269">
            <v>0</v>
          </cell>
          <cell r="T1269">
            <v>0</v>
          </cell>
          <cell r="U1269">
            <v>0</v>
          </cell>
          <cell r="V1269">
            <v>0</v>
          </cell>
          <cell r="W1269">
            <v>0</v>
          </cell>
          <cell r="X1269">
            <v>0</v>
          </cell>
          <cell r="Y1269">
            <v>0</v>
          </cell>
          <cell r="Z1269">
            <v>0</v>
          </cell>
          <cell r="AA1269">
            <v>0</v>
          </cell>
          <cell r="AB1269">
            <v>0</v>
          </cell>
          <cell r="AC1269">
            <v>0</v>
          </cell>
          <cell r="AD1269">
            <v>0</v>
          </cell>
          <cell r="AE1269">
            <v>0</v>
          </cell>
          <cell r="AF1269">
            <v>0</v>
          </cell>
          <cell r="AG1269">
            <v>0</v>
          </cell>
          <cell r="AH1269">
            <v>0</v>
          </cell>
          <cell r="AI1269">
            <v>0</v>
          </cell>
          <cell r="AJ1269">
            <v>0</v>
          </cell>
          <cell r="AK1269">
            <v>0</v>
          </cell>
          <cell r="AL1269">
            <v>0</v>
          </cell>
          <cell r="AM1269">
            <v>0</v>
          </cell>
          <cell r="AN1269">
            <v>0</v>
          </cell>
          <cell r="AO1269">
            <v>0</v>
          </cell>
          <cell r="AP1269">
            <v>0</v>
          </cell>
          <cell r="AQ1269">
            <v>0</v>
          </cell>
          <cell r="AR1269">
            <v>0</v>
          </cell>
          <cell r="AS1269">
            <v>0</v>
          </cell>
          <cell r="AT1269">
            <v>0</v>
          </cell>
          <cell r="AU1269">
            <v>0</v>
          </cell>
          <cell r="AV1269">
            <v>0</v>
          </cell>
          <cell r="AW1269">
            <v>0</v>
          </cell>
          <cell r="AX1269">
            <v>0</v>
          </cell>
          <cell r="AY1269">
            <v>0</v>
          </cell>
          <cell r="AZ1269">
            <v>0</v>
          </cell>
          <cell r="BA1269">
            <v>0</v>
          </cell>
          <cell r="BB1269">
            <v>0</v>
          </cell>
          <cell r="BC1269">
            <v>0</v>
          </cell>
          <cell r="BD1269">
            <v>0</v>
          </cell>
          <cell r="BE1269">
            <v>0</v>
          </cell>
          <cell r="BF1269">
            <v>0</v>
          </cell>
          <cell r="BG1269">
            <v>0</v>
          </cell>
          <cell r="BH1269">
            <v>0</v>
          </cell>
          <cell r="BI1269">
            <v>0</v>
          </cell>
          <cell r="BJ1269">
            <v>0</v>
          </cell>
          <cell r="BK1269">
            <v>0</v>
          </cell>
          <cell r="BL1269">
            <v>0</v>
          </cell>
          <cell r="BM1269">
            <v>0</v>
          </cell>
          <cell r="BN1269">
            <v>0</v>
          </cell>
          <cell r="BO1269">
            <v>0</v>
          </cell>
          <cell r="BP1269">
            <v>0</v>
          </cell>
          <cell r="BQ1269">
            <v>0</v>
          </cell>
          <cell r="BR1269">
            <v>0</v>
          </cell>
          <cell r="BS1269">
            <v>0</v>
          </cell>
          <cell r="BT1269">
            <v>0</v>
          </cell>
          <cell r="BU1269">
            <v>0</v>
          </cell>
          <cell r="BV1269">
            <v>0</v>
          </cell>
          <cell r="BW1269">
            <v>0</v>
          </cell>
          <cell r="BX1269">
            <v>0</v>
          </cell>
          <cell r="BY1269">
            <v>0</v>
          </cell>
          <cell r="BZ1269">
            <v>0</v>
          </cell>
          <cell r="CA1269">
            <v>0</v>
          </cell>
          <cell r="CB1269">
            <v>0</v>
          </cell>
          <cell r="CC1269">
            <v>0</v>
          </cell>
          <cell r="CD1269">
            <v>0</v>
          </cell>
          <cell r="CE1269">
            <v>0</v>
          </cell>
          <cell r="CF1269">
            <v>0</v>
          </cell>
          <cell r="CG1269">
            <v>0</v>
          </cell>
          <cell r="CH1269">
            <v>0</v>
          </cell>
          <cell r="CI1269">
            <v>0</v>
          </cell>
          <cell r="CJ1269">
            <v>0</v>
          </cell>
          <cell r="CK1269">
            <v>0</v>
          </cell>
          <cell r="CL1269">
            <v>0</v>
          </cell>
          <cell r="CM1269">
            <v>0</v>
          </cell>
          <cell r="CN1269">
            <v>0</v>
          </cell>
          <cell r="CO1269">
            <v>0</v>
          </cell>
          <cell r="CP1269">
            <v>0</v>
          </cell>
          <cell r="CQ1269">
            <v>0</v>
          </cell>
          <cell r="CR1269">
            <v>0</v>
          </cell>
          <cell r="CS1269">
            <v>0</v>
          </cell>
          <cell r="CT1269">
            <v>0</v>
          </cell>
          <cell r="CU1269">
            <v>0</v>
          </cell>
          <cell r="CV1269">
            <v>0</v>
          </cell>
          <cell r="CW1269">
            <v>0</v>
          </cell>
          <cell r="CX1269">
            <v>0</v>
          </cell>
          <cell r="CY1269">
            <v>0</v>
          </cell>
          <cell r="CZ1269">
            <v>0</v>
          </cell>
          <cell r="DA1269">
            <v>0</v>
          </cell>
          <cell r="DB1269">
            <v>0</v>
          </cell>
          <cell r="DC1269">
            <v>0</v>
          </cell>
          <cell r="DD1269">
            <v>0</v>
          </cell>
          <cell r="DE1269">
            <v>0</v>
          </cell>
          <cell r="DF1269">
            <v>0</v>
          </cell>
          <cell r="DG1269">
            <v>0</v>
          </cell>
          <cell r="DH1269">
            <v>0</v>
          </cell>
          <cell r="DI1269">
            <v>0</v>
          </cell>
          <cell r="DJ1269">
            <v>0</v>
          </cell>
          <cell r="DK1269">
            <v>0</v>
          </cell>
          <cell r="DL1269">
            <v>0</v>
          </cell>
          <cell r="DM1269">
            <v>0</v>
          </cell>
          <cell r="DN1269">
            <v>0</v>
          </cell>
          <cell r="DO1269">
            <v>0</v>
          </cell>
          <cell r="DP1269">
            <v>0</v>
          </cell>
          <cell r="DQ1269">
            <v>0</v>
          </cell>
          <cell r="DR1269">
            <v>0</v>
          </cell>
          <cell r="DS1269">
            <v>0</v>
          </cell>
          <cell r="DT1269">
            <v>0</v>
          </cell>
          <cell r="DU1269">
            <v>0</v>
          </cell>
          <cell r="DV1269">
            <v>0</v>
          </cell>
          <cell r="DW1269">
            <v>0</v>
          </cell>
          <cell r="DX1269">
            <v>0</v>
          </cell>
          <cell r="DY1269">
            <v>0</v>
          </cell>
          <cell r="DZ1269">
            <v>0</v>
          </cell>
          <cell r="EA1269">
            <v>0</v>
          </cell>
          <cell r="EB1269">
            <v>0</v>
          </cell>
          <cell r="EC1269">
            <v>0</v>
          </cell>
          <cell r="ED1269">
            <v>0</v>
          </cell>
          <cell r="EE1269">
            <v>0</v>
          </cell>
          <cell r="EF1269">
            <v>0</v>
          </cell>
          <cell r="EG1269">
            <v>0</v>
          </cell>
          <cell r="EH1269">
            <v>0</v>
          </cell>
          <cell r="EI1269">
            <v>0</v>
          </cell>
          <cell r="EJ1269">
            <v>0</v>
          </cell>
          <cell r="EK1269">
            <v>0</v>
          </cell>
          <cell r="EL1269">
            <v>0</v>
          </cell>
          <cell r="EM1269">
            <v>0</v>
          </cell>
          <cell r="EN1269">
            <v>0</v>
          </cell>
        </row>
        <row r="1270">
          <cell r="A1270">
            <v>0</v>
          </cell>
          <cell r="B1270">
            <v>0</v>
          </cell>
          <cell r="C1270">
            <v>0</v>
          </cell>
          <cell r="D1270">
            <v>0</v>
          </cell>
          <cell r="E1270">
            <v>0</v>
          </cell>
          <cell r="F1270">
            <v>0</v>
          </cell>
          <cell r="G1270">
            <v>0</v>
          </cell>
          <cell r="I1270">
            <v>0</v>
          </cell>
          <cell r="J1270">
            <v>0</v>
          </cell>
          <cell r="K1270">
            <v>0</v>
          </cell>
          <cell r="L1270">
            <v>0</v>
          </cell>
          <cell r="M1270">
            <v>0</v>
          </cell>
          <cell r="N1270">
            <v>0</v>
          </cell>
          <cell r="O1270">
            <v>0</v>
          </cell>
          <cell r="P1270">
            <v>0</v>
          </cell>
          <cell r="Q1270">
            <v>0</v>
          </cell>
          <cell r="R1270">
            <v>0</v>
          </cell>
          <cell r="S1270">
            <v>0</v>
          </cell>
          <cell r="T1270">
            <v>0</v>
          </cell>
          <cell r="U1270">
            <v>0</v>
          </cell>
          <cell r="V1270">
            <v>0</v>
          </cell>
          <cell r="W1270">
            <v>0</v>
          </cell>
          <cell r="X1270">
            <v>0</v>
          </cell>
          <cell r="Y1270">
            <v>0</v>
          </cell>
          <cell r="Z1270">
            <v>0</v>
          </cell>
          <cell r="AA1270">
            <v>0</v>
          </cell>
          <cell r="AB1270">
            <v>0</v>
          </cell>
          <cell r="AC1270">
            <v>0</v>
          </cell>
          <cell r="AD1270">
            <v>0</v>
          </cell>
          <cell r="AE1270">
            <v>0</v>
          </cell>
          <cell r="AF1270">
            <v>0</v>
          </cell>
          <cell r="AG1270">
            <v>0</v>
          </cell>
          <cell r="AH1270">
            <v>0</v>
          </cell>
          <cell r="AI1270">
            <v>0</v>
          </cell>
          <cell r="AJ1270">
            <v>0</v>
          </cell>
          <cell r="AK1270">
            <v>0</v>
          </cell>
          <cell r="AL1270">
            <v>0</v>
          </cell>
          <cell r="AM1270">
            <v>0</v>
          </cell>
          <cell r="AN1270">
            <v>0</v>
          </cell>
          <cell r="AO1270">
            <v>0</v>
          </cell>
          <cell r="AP1270">
            <v>0</v>
          </cell>
          <cell r="AQ1270">
            <v>0</v>
          </cell>
          <cell r="AR1270">
            <v>0</v>
          </cell>
          <cell r="AS1270">
            <v>0</v>
          </cell>
          <cell r="AT1270">
            <v>0</v>
          </cell>
          <cell r="AU1270">
            <v>0</v>
          </cell>
          <cell r="AV1270">
            <v>0</v>
          </cell>
          <cell r="AW1270">
            <v>0</v>
          </cell>
          <cell r="AX1270">
            <v>0</v>
          </cell>
          <cell r="AY1270">
            <v>0</v>
          </cell>
          <cell r="AZ1270">
            <v>0</v>
          </cell>
          <cell r="BA1270">
            <v>0</v>
          </cell>
          <cell r="BB1270">
            <v>0</v>
          </cell>
          <cell r="BC1270">
            <v>0</v>
          </cell>
          <cell r="BD1270">
            <v>0</v>
          </cell>
          <cell r="BE1270">
            <v>0</v>
          </cell>
          <cell r="BF1270">
            <v>0</v>
          </cell>
          <cell r="BG1270">
            <v>0</v>
          </cell>
          <cell r="BH1270">
            <v>0</v>
          </cell>
          <cell r="BI1270">
            <v>0</v>
          </cell>
          <cell r="BJ1270">
            <v>0</v>
          </cell>
          <cell r="BK1270">
            <v>0</v>
          </cell>
          <cell r="BL1270">
            <v>0</v>
          </cell>
          <cell r="BM1270">
            <v>0</v>
          </cell>
          <cell r="BN1270">
            <v>0</v>
          </cell>
          <cell r="BO1270">
            <v>0</v>
          </cell>
          <cell r="BP1270">
            <v>0</v>
          </cell>
          <cell r="BQ1270">
            <v>0</v>
          </cell>
          <cell r="BR1270">
            <v>0</v>
          </cell>
          <cell r="BS1270">
            <v>0</v>
          </cell>
          <cell r="BT1270">
            <v>0</v>
          </cell>
          <cell r="BU1270">
            <v>0</v>
          </cell>
          <cell r="BV1270">
            <v>0</v>
          </cell>
          <cell r="BW1270">
            <v>0</v>
          </cell>
          <cell r="BX1270">
            <v>0</v>
          </cell>
          <cell r="BY1270">
            <v>0</v>
          </cell>
          <cell r="BZ1270">
            <v>0</v>
          </cell>
          <cell r="CA1270">
            <v>0</v>
          </cell>
          <cell r="CB1270">
            <v>0</v>
          </cell>
          <cell r="CC1270">
            <v>0</v>
          </cell>
          <cell r="CD1270">
            <v>0</v>
          </cell>
          <cell r="CE1270">
            <v>0</v>
          </cell>
          <cell r="CF1270">
            <v>0</v>
          </cell>
          <cell r="CG1270">
            <v>0</v>
          </cell>
          <cell r="CH1270">
            <v>0</v>
          </cell>
          <cell r="CI1270">
            <v>0</v>
          </cell>
          <cell r="CJ1270">
            <v>0</v>
          </cell>
          <cell r="CK1270">
            <v>0</v>
          </cell>
          <cell r="CL1270">
            <v>0</v>
          </cell>
          <cell r="CM1270">
            <v>0</v>
          </cell>
          <cell r="CN1270">
            <v>0</v>
          </cell>
          <cell r="CO1270">
            <v>0</v>
          </cell>
          <cell r="CP1270">
            <v>0</v>
          </cell>
          <cell r="CQ1270">
            <v>0</v>
          </cell>
          <cell r="CR1270">
            <v>0</v>
          </cell>
          <cell r="CS1270">
            <v>0</v>
          </cell>
          <cell r="CT1270">
            <v>0</v>
          </cell>
          <cell r="CU1270">
            <v>0</v>
          </cell>
          <cell r="CV1270">
            <v>0</v>
          </cell>
          <cell r="CW1270">
            <v>0</v>
          </cell>
          <cell r="CX1270">
            <v>0</v>
          </cell>
          <cell r="CY1270">
            <v>0</v>
          </cell>
          <cell r="CZ1270">
            <v>0</v>
          </cell>
          <cell r="DA1270">
            <v>0</v>
          </cell>
          <cell r="DB1270">
            <v>0</v>
          </cell>
          <cell r="DC1270">
            <v>0</v>
          </cell>
          <cell r="DD1270">
            <v>0</v>
          </cell>
          <cell r="DE1270">
            <v>0</v>
          </cell>
          <cell r="DF1270">
            <v>0</v>
          </cell>
          <cell r="DG1270">
            <v>0</v>
          </cell>
          <cell r="DH1270">
            <v>0</v>
          </cell>
          <cell r="DI1270">
            <v>0</v>
          </cell>
          <cell r="DJ1270">
            <v>0</v>
          </cell>
          <cell r="DK1270">
            <v>0</v>
          </cell>
          <cell r="DL1270">
            <v>0</v>
          </cell>
          <cell r="DM1270">
            <v>0</v>
          </cell>
          <cell r="DN1270">
            <v>0</v>
          </cell>
          <cell r="DO1270">
            <v>0</v>
          </cell>
          <cell r="DP1270">
            <v>0</v>
          </cell>
          <cell r="DQ1270">
            <v>0</v>
          </cell>
          <cell r="DR1270">
            <v>0</v>
          </cell>
          <cell r="DS1270">
            <v>0</v>
          </cell>
          <cell r="DT1270">
            <v>0</v>
          </cell>
          <cell r="DU1270">
            <v>0</v>
          </cell>
          <cell r="DV1270">
            <v>0</v>
          </cell>
          <cell r="DW1270">
            <v>0</v>
          </cell>
          <cell r="DX1270">
            <v>0</v>
          </cell>
          <cell r="DY1270">
            <v>0</v>
          </cell>
          <cell r="DZ1270">
            <v>0</v>
          </cell>
          <cell r="EA1270">
            <v>0</v>
          </cell>
          <cell r="EB1270">
            <v>0</v>
          </cell>
          <cell r="EC1270">
            <v>0</v>
          </cell>
          <cell r="ED1270">
            <v>0</v>
          </cell>
          <cell r="EE1270">
            <v>0</v>
          </cell>
          <cell r="EF1270">
            <v>0</v>
          </cell>
          <cell r="EG1270">
            <v>0</v>
          </cell>
          <cell r="EH1270">
            <v>0</v>
          </cell>
          <cell r="EI1270">
            <v>0</v>
          </cell>
          <cell r="EJ1270">
            <v>0</v>
          </cell>
          <cell r="EK1270">
            <v>0</v>
          </cell>
          <cell r="EL1270">
            <v>0</v>
          </cell>
          <cell r="EM1270">
            <v>0</v>
          </cell>
          <cell r="EN1270">
            <v>0</v>
          </cell>
        </row>
        <row r="1271">
          <cell r="A1271">
            <v>0</v>
          </cell>
          <cell r="B1271">
            <v>0</v>
          </cell>
          <cell r="C1271">
            <v>0</v>
          </cell>
          <cell r="D1271">
            <v>0</v>
          </cell>
          <cell r="E1271">
            <v>0</v>
          </cell>
          <cell r="F1271">
            <v>0</v>
          </cell>
          <cell r="G1271">
            <v>0</v>
          </cell>
          <cell r="I1271">
            <v>0</v>
          </cell>
          <cell r="J1271">
            <v>0</v>
          </cell>
          <cell r="K1271">
            <v>0</v>
          </cell>
          <cell r="L1271">
            <v>0</v>
          </cell>
          <cell r="M1271">
            <v>0</v>
          </cell>
          <cell r="N1271">
            <v>0</v>
          </cell>
          <cell r="O1271">
            <v>0</v>
          </cell>
          <cell r="P1271">
            <v>0</v>
          </cell>
          <cell r="Q1271">
            <v>0</v>
          </cell>
          <cell r="R1271">
            <v>0</v>
          </cell>
          <cell r="S1271">
            <v>0</v>
          </cell>
          <cell r="T1271">
            <v>0</v>
          </cell>
          <cell r="U1271">
            <v>0</v>
          </cell>
          <cell r="V1271">
            <v>0</v>
          </cell>
          <cell r="W1271">
            <v>0</v>
          </cell>
          <cell r="X1271">
            <v>0</v>
          </cell>
          <cell r="Y1271">
            <v>0</v>
          </cell>
          <cell r="Z1271">
            <v>0</v>
          </cell>
          <cell r="AA1271">
            <v>0</v>
          </cell>
          <cell r="AB1271">
            <v>0</v>
          </cell>
          <cell r="AC1271">
            <v>0</v>
          </cell>
          <cell r="AD1271">
            <v>0</v>
          </cell>
          <cell r="AE1271">
            <v>0</v>
          </cell>
          <cell r="AF1271">
            <v>0</v>
          </cell>
          <cell r="AG1271">
            <v>0</v>
          </cell>
          <cell r="AH1271">
            <v>0</v>
          </cell>
          <cell r="AI1271">
            <v>0</v>
          </cell>
          <cell r="AJ1271">
            <v>0</v>
          </cell>
          <cell r="AK1271">
            <v>0</v>
          </cell>
          <cell r="AL1271">
            <v>0</v>
          </cell>
          <cell r="AM1271">
            <v>0</v>
          </cell>
          <cell r="AN1271">
            <v>0</v>
          </cell>
          <cell r="AO1271">
            <v>0</v>
          </cell>
          <cell r="AP1271">
            <v>0</v>
          </cell>
          <cell r="AQ1271">
            <v>0</v>
          </cell>
          <cell r="AR1271">
            <v>0</v>
          </cell>
          <cell r="AS1271">
            <v>0</v>
          </cell>
          <cell r="AT1271">
            <v>0</v>
          </cell>
          <cell r="AU1271">
            <v>0</v>
          </cell>
          <cell r="AV1271">
            <v>0</v>
          </cell>
          <cell r="AW1271">
            <v>0</v>
          </cell>
          <cell r="AX1271">
            <v>0</v>
          </cell>
          <cell r="AY1271">
            <v>0</v>
          </cell>
          <cell r="AZ1271">
            <v>0</v>
          </cell>
          <cell r="BA1271">
            <v>0</v>
          </cell>
          <cell r="BB1271">
            <v>0</v>
          </cell>
          <cell r="BC1271">
            <v>0</v>
          </cell>
          <cell r="BD1271">
            <v>0</v>
          </cell>
          <cell r="BE1271">
            <v>0</v>
          </cell>
          <cell r="BF1271">
            <v>0</v>
          </cell>
          <cell r="BG1271">
            <v>0</v>
          </cell>
          <cell r="BH1271">
            <v>0</v>
          </cell>
          <cell r="BI1271">
            <v>0</v>
          </cell>
          <cell r="BJ1271">
            <v>0</v>
          </cell>
          <cell r="BK1271">
            <v>0</v>
          </cell>
          <cell r="BL1271">
            <v>0</v>
          </cell>
          <cell r="BM1271">
            <v>0</v>
          </cell>
          <cell r="BN1271">
            <v>0</v>
          </cell>
          <cell r="BO1271">
            <v>0</v>
          </cell>
          <cell r="BP1271">
            <v>0</v>
          </cell>
          <cell r="BQ1271">
            <v>0</v>
          </cell>
          <cell r="BR1271">
            <v>0</v>
          </cell>
          <cell r="BS1271">
            <v>0</v>
          </cell>
          <cell r="BT1271">
            <v>0</v>
          </cell>
          <cell r="BU1271">
            <v>0</v>
          </cell>
          <cell r="BV1271">
            <v>0</v>
          </cell>
          <cell r="BW1271">
            <v>0</v>
          </cell>
          <cell r="BX1271">
            <v>0</v>
          </cell>
          <cell r="BY1271">
            <v>0</v>
          </cell>
          <cell r="BZ1271">
            <v>0</v>
          </cell>
          <cell r="CA1271">
            <v>0</v>
          </cell>
          <cell r="CB1271">
            <v>0</v>
          </cell>
          <cell r="CC1271">
            <v>0</v>
          </cell>
          <cell r="CD1271">
            <v>0</v>
          </cell>
          <cell r="CE1271">
            <v>0</v>
          </cell>
          <cell r="CF1271">
            <v>0</v>
          </cell>
          <cell r="CG1271">
            <v>0</v>
          </cell>
          <cell r="CH1271">
            <v>0</v>
          </cell>
          <cell r="CI1271">
            <v>0</v>
          </cell>
          <cell r="CJ1271">
            <v>0</v>
          </cell>
          <cell r="CK1271">
            <v>0</v>
          </cell>
          <cell r="CL1271">
            <v>0</v>
          </cell>
          <cell r="CM1271">
            <v>0</v>
          </cell>
          <cell r="CN1271">
            <v>0</v>
          </cell>
          <cell r="CO1271">
            <v>0</v>
          </cell>
          <cell r="CP1271">
            <v>0</v>
          </cell>
          <cell r="CQ1271">
            <v>0</v>
          </cell>
          <cell r="CR1271">
            <v>0</v>
          </cell>
          <cell r="CS1271">
            <v>0</v>
          </cell>
          <cell r="CT1271">
            <v>0</v>
          </cell>
          <cell r="CU1271">
            <v>0</v>
          </cell>
          <cell r="CV1271">
            <v>0</v>
          </cell>
          <cell r="CW1271">
            <v>0</v>
          </cell>
          <cell r="CX1271">
            <v>0</v>
          </cell>
          <cell r="CY1271">
            <v>0</v>
          </cell>
          <cell r="CZ1271">
            <v>0</v>
          </cell>
          <cell r="DA1271">
            <v>0</v>
          </cell>
          <cell r="DB1271">
            <v>0</v>
          </cell>
          <cell r="DC1271">
            <v>0</v>
          </cell>
          <cell r="DD1271">
            <v>0</v>
          </cell>
          <cell r="DE1271">
            <v>0</v>
          </cell>
          <cell r="DF1271">
            <v>0</v>
          </cell>
          <cell r="DG1271">
            <v>0</v>
          </cell>
          <cell r="DH1271">
            <v>0</v>
          </cell>
          <cell r="DI1271">
            <v>0</v>
          </cell>
          <cell r="DJ1271">
            <v>0</v>
          </cell>
          <cell r="DK1271">
            <v>0</v>
          </cell>
          <cell r="DL1271">
            <v>0</v>
          </cell>
          <cell r="DM1271">
            <v>0</v>
          </cell>
          <cell r="DN1271">
            <v>0</v>
          </cell>
          <cell r="DO1271">
            <v>0</v>
          </cell>
          <cell r="DP1271">
            <v>0</v>
          </cell>
          <cell r="DQ1271">
            <v>0</v>
          </cell>
          <cell r="DR1271">
            <v>0</v>
          </cell>
          <cell r="DS1271">
            <v>0</v>
          </cell>
          <cell r="DT1271">
            <v>0</v>
          </cell>
          <cell r="DU1271">
            <v>0</v>
          </cell>
          <cell r="DV1271">
            <v>0</v>
          </cell>
          <cell r="DW1271">
            <v>0</v>
          </cell>
          <cell r="DX1271">
            <v>0</v>
          </cell>
          <cell r="DY1271">
            <v>0</v>
          </cell>
          <cell r="DZ1271">
            <v>0</v>
          </cell>
          <cell r="EA1271">
            <v>0</v>
          </cell>
          <cell r="EB1271">
            <v>0</v>
          </cell>
          <cell r="EC1271">
            <v>0</v>
          </cell>
          <cell r="ED1271">
            <v>0</v>
          </cell>
          <cell r="EE1271">
            <v>0</v>
          </cell>
          <cell r="EF1271">
            <v>0</v>
          </cell>
          <cell r="EG1271">
            <v>0</v>
          </cell>
          <cell r="EH1271">
            <v>0</v>
          </cell>
          <cell r="EI1271">
            <v>0</v>
          </cell>
          <cell r="EJ1271">
            <v>0</v>
          </cell>
          <cell r="EK1271">
            <v>0</v>
          </cell>
          <cell r="EL1271">
            <v>0</v>
          </cell>
          <cell r="EM1271">
            <v>0</v>
          </cell>
          <cell r="EN1271">
            <v>0</v>
          </cell>
        </row>
        <row r="1272">
          <cell r="A1272">
            <v>0</v>
          </cell>
          <cell r="B1272">
            <v>0</v>
          </cell>
          <cell r="C1272">
            <v>0</v>
          </cell>
          <cell r="D1272">
            <v>0</v>
          </cell>
          <cell r="E1272">
            <v>0</v>
          </cell>
          <cell r="F1272">
            <v>0</v>
          </cell>
          <cell r="G1272">
            <v>0</v>
          </cell>
          <cell r="I1272">
            <v>0</v>
          </cell>
          <cell r="J1272">
            <v>0</v>
          </cell>
          <cell r="K1272">
            <v>0</v>
          </cell>
          <cell r="L1272">
            <v>0</v>
          </cell>
          <cell r="M1272">
            <v>0</v>
          </cell>
          <cell r="N1272">
            <v>0</v>
          </cell>
          <cell r="O1272">
            <v>0</v>
          </cell>
          <cell r="P1272">
            <v>0</v>
          </cell>
          <cell r="Q1272">
            <v>0</v>
          </cell>
          <cell r="R1272">
            <v>0</v>
          </cell>
          <cell r="S1272">
            <v>0</v>
          </cell>
          <cell r="T1272">
            <v>0</v>
          </cell>
          <cell r="U1272">
            <v>0</v>
          </cell>
          <cell r="V1272">
            <v>0</v>
          </cell>
          <cell r="W1272">
            <v>0</v>
          </cell>
          <cell r="X1272">
            <v>0</v>
          </cell>
          <cell r="Y1272">
            <v>0</v>
          </cell>
          <cell r="Z1272">
            <v>0</v>
          </cell>
          <cell r="AA1272">
            <v>0</v>
          </cell>
          <cell r="AB1272">
            <v>0</v>
          </cell>
          <cell r="AC1272">
            <v>0</v>
          </cell>
          <cell r="AD1272">
            <v>0</v>
          </cell>
          <cell r="AE1272">
            <v>0</v>
          </cell>
          <cell r="AF1272">
            <v>0</v>
          </cell>
          <cell r="AG1272">
            <v>0</v>
          </cell>
          <cell r="AH1272">
            <v>0</v>
          </cell>
          <cell r="AI1272">
            <v>0</v>
          </cell>
          <cell r="AJ1272">
            <v>0</v>
          </cell>
          <cell r="AK1272">
            <v>0</v>
          </cell>
          <cell r="AL1272">
            <v>0</v>
          </cell>
          <cell r="AM1272">
            <v>0</v>
          </cell>
          <cell r="AN1272">
            <v>0</v>
          </cell>
          <cell r="AO1272">
            <v>0</v>
          </cell>
          <cell r="AP1272">
            <v>0</v>
          </cell>
          <cell r="AQ1272">
            <v>0</v>
          </cell>
          <cell r="AR1272">
            <v>0</v>
          </cell>
          <cell r="AS1272">
            <v>0</v>
          </cell>
          <cell r="AT1272">
            <v>0</v>
          </cell>
          <cell r="AU1272">
            <v>0</v>
          </cell>
          <cell r="AV1272">
            <v>0</v>
          </cell>
          <cell r="AW1272">
            <v>0</v>
          </cell>
          <cell r="AX1272">
            <v>0</v>
          </cell>
          <cell r="AY1272">
            <v>0</v>
          </cell>
          <cell r="AZ1272">
            <v>0</v>
          </cell>
          <cell r="BA1272">
            <v>0</v>
          </cell>
          <cell r="BB1272">
            <v>0</v>
          </cell>
          <cell r="BC1272">
            <v>0</v>
          </cell>
          <cell r="BD1272">
            <v>0</v>
          </cell>
          <cell r="BE1272">
            <v>0</v>
          </cell>
          <cell r="BF1272">
            <v>0</v>
          </cell>
          <cell r="BG1272">
            <v>0</v>
          </cell>
          <cell r="BH1272">
            <v>0</v>
          </cell>
          <cell r="BI1272">
            <v>0</v>
          </cell>
          <cell r="BJ1272">
            <v>0</v>
          </cell>
          <cell r="BK1272">
            <v>0</v>
          </cell>
          <cell r="BL1272">
            <v>0</v>
          </cell>
          <cell r="BM1272">
            <v>0</v>
          </cell>
          <cell r="BN1272">
            <v>0</v>
          </cell>
          <cell r="BO1272">
            <v>0</v>
          </cell>
          <cell r="BP1272">
            <v>0</v>
          </cell>
          <cell r="BQ1272">
            <v>0</v>
          </cell>
          <cell r="BR1272">
            <v>0</v>
          </cell>
          <cell r="BS1272">
            <v>0</v>
          </cell>
          <cell r="BT1272">
            <v>0</v>
          </cell>
          <cell r="BU1272">
            <v>0</v>
          </cell>
          <cell r="BV1272">
            <v>0</v>
          </cell>
          <cell r="BW1272">
            <v>0</v>
          </cell>
          <cell r="BX1272">
            <v>0</v>
          </cell>
          <cell r="BY1272">
            <v>0</v>
          </cell>
          <cell r="BZ1272">
            <v>0</v>
          </cell>
          <cell r="CA1272">
            <v>0</v>
          </cell>
          <cell r="CB1272">
            <v>0</v>
          </cell>
          <cell r="CC1272">
            <v>0</v>
          </cell>
          <cell r="CD1272">
            <v>0</v>
          </cell>
          <cell r="CE1272">
            <v>0</v>
          </cell>
          <cell r="CF1272">
            <v>0</v>
          </cell>
          <cell r="CG1272">
            <v>0</v>
          </cell>
          <cell r="CH1272">
            <v>0</v>
          </cell>
          <cell r="CI1272">
            <v>0</v>
          </cell>
          <cell r="CJ1272">
            <v>0</v>
          </cell>
          <cell r="CK1272">
            <v>0</v>
          </cell>
          <cell r="CL1272">
            <v>0</v>
          </cell>
          <cell r="CM1272">
            <v>0</v>
          </cell>
          <cell r="CN1272">
            <v>0</v>
          </cell>
          <cell r="CO1272">
            <v>0</v>
          </cell>
          <cell r="CP1272">
            <v>0</v>
          </cell>
          <cell r="CQ1272">
            <v>0</v>
          </cell>
          <cell r="CR1272">
            <v>0</v>
          </cell>
          <cell r="CS1272">
            <v>0</v>
          </cell>
          <cell r="CT1272">
            <v>0</v>
          </cell>
          <cell r="CU1272">
            <v>0</v>
          </cell>
          <cell r="CV1272">
            <v>0</v>
          </cell>
          <cell r="CW1272">
            <v>0</v>
          </cell>
          <cell r="CX1272">
            <v>0</v>
          </cell>
          <cell r="CY1272">
            <v>0</v>
          </cell>
          <cell r="CZ1272">
            <v>0</v>
          </cell>
          <cell r="DA1272">
            <v>0</v>
          </cell>
          <cell r="DB1272">
            <v>0</v>
          </cell>
          <cell r="DC1272">
            <v>0</v>
          </cell>
          <cell r="DD1272">
            <v>0</v>
          </cell>
          <cell r="DE1272">
            <v>0</v>
          </cell>
          <cell r="DF1272">
            <v>0</v>
          </cell>
          <cell r="DG1272">
            <v>0</v>
          </cell>
          <cell r="DH1272">
            <v>0</v>
          </cell>
          <cell r="DI1272">
            <v>0</v>
          </cell>
          <cell r="DJ1272">
            <v>0</v>
          </cell>
          <cell r="DK1272">
            <v>0</v>
          </cell>
          <cell r="DL1272">
            <v>0</v>
          </cell>
          <cell r="DM1272">
            <v>0</v>
          </cell>
          <cell r="DN1272">
            <v>0</v>
          </cell>
          <cell r="DO1272">
            <v>0</v>
          </cell>
          <cell r="DP1272">
            <v>0</v>
          </cell>
          <cell r="DQ1272">
            <v>0</v>
          </cell>
          <cell r="DR1272">
            <v>0</v>
          </cell>
          <cell r="DS1272">
            <v>0</v>
          </cell>
          <cell r="DT1272">
            <v>0</v>
          </cell>
          <cell r="DU1272">
            <v>0</v>
          </cell>
          <cell r="DV1272">
            <v>0</v>
          </cell>
          <cell r="DW1272">
            <v>0</v>
          </cell>
          <cell r="DX1272">
            <v>0</v>
          </cell>
          <cell r="DY1272">
            <v>0</v>
          </cell>
          <cell r="DZ1272">
            <v>0</v>
          </cell>
          <cell r="EA1272">
            <v>0</v>
          </cell>
          <cell r="EB1272">
            <v>0</v>
          </cell>
          <cell r="EC1272">
            <v>0</v>
          </cell>
          <cell r="ED1272">
            <v>0</v>
          </cell>
          <cell r="EE1272">
            <v>0</v>
          </cell>
          <cell r="EF1272">
            <v>0</v>
          </cell>
          <cell r="EG1272">
            <v>0</v>
          </cell>
          <cell r="EH1272">
            <v>0</v>
          </cell>
          <cell r="EI1272">
            <v>0</v>
          </cell>
          <cell r="EJ1272">
            <v>0</v>
          </cell>
          <cell r="EK1272">
            <v>0</v>
          </cell>
          <cell r="EL1272">
            <v>0</v>
          </cell>
          <cell r="EM1272">
            <v>0</v>
          </cell>
          <cell r="EN1272">
            <v>0</v>
          </cell>
        </row>
        <row r="1273">
          <cell r="A1273">
            <v>0</v>
          </cell>
          <cell r="B1273">
            <v>0</v>
          </cell>
          <cell r="C1273">
            <v>0</v>
          </cell>
          <cell r="D1273">
            <v>0</v>
          </cell>
          <cell r="E1273">
            <v>0</v>
          </cell>
          <cell r="F1273">
            <v>0</v>
          </cell>
          <cell r="G1273">
            <v>0</v>
          </cell>
          <cell r="I1273">
            <v>0</v>
          </cell>
          <cell r="J1273">
            <v>0</v>
          </cell>
          <cell r="K1273">
            <v>0</v>
          </cell>
          <cell r="L1273">
            <v>0</v>
          </cell>
          <cell r="M1273">
            <v>0</v>
          </cell>
          <cell r="N1273">
            <v>0</v>
          </cell>
          <cell r="O1273">
            <v>0</v>
          </cell>
          <cell r="P1273">
            <v>0</v>
          </cell>
          <cell r="Q1273">
            <v>0</v>
          </cell>
          <cell r="R1273">
            <v>0</v>
          </cell>
          <cell r="S1273">
            <v>0</v>
          </cell>
          <cell r="T1273">
            <v>0</v>
          </cell>
          <cell r="U1273">
            <v>0</v>
          </cell>
          <cell r="V1273">
            <v>0</v>
          </cell>
          <cell r="W1273">
            <v>0</v>
          </cell>
          <cell r="X1273">
            <v>0</v>
          </cell>
          <cell r="Y1273">
            <v>0</v>
          </cell>
          <cell r="Z1273">
            <v>0</v>
          </cell>
          <cell r="AA1273">
            <v>0</v>
          </cell>
          <cell r="AB1273">
            <v>0</v>
          </cell>
          <cell r="AC1273">
            <v>0</v>
          </cell>
          <cell r="AD1273">
            <v>0</v>
          </cell>
          <cell r="AE1273">
            <v>0</v>
          </cell>
          <cell r="AF1273">
            <v>0</v>
          </cell>
          <cell r="AG1273">
            <v>0</v>
          </cell>
          <cell r="AH1273">
            <v>0</v>
          </cell>
          <cell r="AI1273">
            <v>0</v>
          </cell>
          <cell r="AJ1273">
            <v>0</v>
          </cell>
          <cell r="AK1273">
            <v>0</v>
          </cell>
          <cell r="AL1273">
            <v>0</v>
          </cell>
          <cell r="AM1273">
            <v>0</v>
          </cell>
          <cell r="AN1273">
            <v>0</v>
          </cell>
          <cell r="AO1273">
            <v>0</v>
          </cell>
          <cell r="AP1273">
            <v>0</v>
          </cell>
          <cell r="AQ1273">
            <v>0</v>
          </cell>
          <cell r="AR1273">
            <v>0</v>
          </cell>
          <cell r="AS1273">
            <v>0</v>
          </cell>
          <cell r="AT1273">
            <v>0</v>
          </cell>
          <cell r="AU1273">
            <v>0</v>
          </cell>
          <cell r="AV1273">
            <v>0</v>
          </cell>
          <cell r="AW1273">
            <v>0</v>
          </cell>
          <cell r="AX1273">
            <v>0</v>
          </cell>
          <cell r="AY1273">
            <v>0</v>
          </cell>
          <cell r="AZ1273">
            <v>0</v>
          </cell>
          <cell r="BA1273">
            <v>0</v>
          </cell>
          <cell r="BB1273">
            <v>0</v>
          </cell>
          <cell r="BC1273">
            <v>0</v>
          </cell>
          <cell r="BD1273">
            <v>0</v>
          </cell>
          <cell r="BE1273">
            <v>0</v>
          </cell>
          <cell r="BF1273">
            <v>0</v>
          </cell>
          <cell r="BG1273">
            <v>0</v>
          </cell>
          <cell r="BH1273">
            <v>0</v>
          </cell>
          <cell r="BI1273">
            <v>0</v>
          </cell>
          <cell r="BJ1273">
            <v>0</v>
          </cell>
          <cell r="BK1273">
            <v>0</v>
          </cell>
          <cell r="BL1273">
            <v>0</v>
          </cell>
          <cell r="BM1273">
            <v>0</v>
          </cell>
          <cell r="BN1273">
            <v>0</v>
          </cell>
          <cell r="BO1273">
            <v>0</v>
          </cell>
          <cell r="BP1273">
            <v>0</v>
          </cell>
          <cell r="BQ1273">
            <v>0</v>
          </cell>
          <cell r="BR1273">
            <v>0</v>
          </cell>
          <cell r="BS1273">
            <v>0</v>
          </cell>
          <cell r="BT1273">
            <v>0</v>
          </cell>
          <cell r="BU1273">
            <v>0</v>
          </cell>
          <cell r="BV1273">
            <v>0</v>
          </cell>
          <cell r="BW1273">
            <v>0</v>
          </cell>
          <cell r="BX1273">
            <v>0</v>
          </cell>
          <cell r="BY1273">
            <v>0</v>
          </cell>
          <cell r="BZ1273">
            <v>0</v>
          </cell>
          <cell r="CA1273">
            <v>0</v>
          </cell>
          <cell r="CB1273">
            <v>0</v>
          </cell>
          <cell r="CC1273">
            <v>0</v>
          </cell>
          <cell r="CD1273">
            <v>0</v>
          </cell>
          <cell r="CE1273">
            <v>0</v>
          </cell>
          <cell r="CF1273">
            <v>0</v>
          </cell>
          <cell r="CG1273">
            <v>0</v>
          </cell>
          <cell r="CH1273">
            <v>0</v>
          </cell>
          <cell r="CI1273">
            <v>0</v>
          </cell>
          <cell r="CJ1273">
            <v>0</v>
          </cell>
          <cell r="CK1273">
            <v>0</v>
          </cell>
          <cell r="CL1273">
            <v>0</v>
          </cell>
          <cell r="CM1273">
            <v>0</v>
          </cell>
          <cell r="CN1273">
            <v>0</v>
          </cell>
          <cell r="CO1273">
            <v>0</v>
          </cell>
          <cell r="CP1273">
            <v>0</v>
          </cell>
          <cell r="CQ1273">
            <v>0</v>
          </cell>
          <cell r="CR1273">
            <v>0</v>
          </cell>
          <cell r="CS1273">
            <v>0</v>
          </cell>
          <cell r="CT1273">
            <v>0</v>
          </cell>
          <cell r="CU1273">
            <v>0</v>
          </cell>
          <cell r="CV1273">
            <v>0</v>
          </cell>
          <cell r="CW1273">
            <v>0</v>
          </cell>
          <cell r="CX1273">
            <v>0</v>
          </cell>
          <cell r="CY1273">
            <v>0</v>
          </cell>
          <cell r="CZ1273">
            <v>0</v>
          </cell>
          <cell r="DA1273">
            <v>0</v>
          </cell>
          <cell r="DB1273">
            <v>0</v>
          </cell>
          <cell r="DC1273">
            <v>0</v>
          </cell>
          <cell r="DD1273">
            <v>0</v>
          </cell>
          <cell r="DE1273">
            <v>0</v>
          </cell>
          <cell r="DF1273">
            <v>0</v>
          </cell>
          <cell r="DG1273">
            <v>0</v>
          </cell>
          <cell r="DH1273">
            <v>0</v>
          </cell>
          <cell r="DI1273">
            <v>0</v>
          </cell>
          <cell r="DJ1273">
            <v>0</v>
          </cell>
          <cell r="DK1273">
            <v>0</v>
          </cell>
          <cell r="DL1273">
            <v>0</v>
          </cell>
          <cell r="DM1273">
            <v>0</v>
          </cell>
          <cell r="DN1273">
            <v>0</v>
          </cell>
          <cell r="DO1273">
            <v>0</v>
          </cell>
          <cell r="DP1273">
            <v>0</v>
          </cell>
          <cell r="DQ1273">
            <v>0</v>
          </cell>
          <cell r="DR1273">
            <v>0</v>
          </cell>
          <cell r="DS1273">
            <v>0</v>
          </cell>
          <cell r="DT1273">
            <v>0</v>
          </cell>
          <cell r="DU1273">
            <v>0</v>
          </cell>
          <cell r="DV1273">
            <v>0</v>
          </cell>
          <cell r="DW1273">
            <v>0</v>
          </cell>
          <cell r="DX1273">
            <v>0</v>
          </cell>
          <cell r="DY1273">
            <v>0</v>
          </cell>
          <cell r="DZ1273">
            <v>0</v>
          </cell>
          <cell r="EA1273">
            <v>0</v>
          </cell>
          <cell r="EB1273">
            <v>0</v>
          </cell>
          <cell r="EC1273">
            <v>0</v>
          </cell>
          <cell r="ED1273">
            <v>0</v>
          </cell>
          <cell r="EE1273">
            <v>0</v>
          </cell>
          <cell r="EF1273">
            <v>0</v>
          </cell>
          <cell r="EG1273">
            <v>0</v>
          </cell>
          <cell r="EH1273">
            <v>0</v>
          </cell>
          <cell r="EI1273">
            <v>0</v>
          </cell>
          <cell r="EJ1273">
            <v>0</v>
          </cell>
          <cell r="EK1273">
            <v>0</v>
          </cell>
          <cell r="EL1273">
            <v>0</v>
          </cell>
          <cell r="EM1273">
            <v>0</v>
          </cell>
          <cell r="EN1273">
            <v>0</v>
          </cell>
        </row>
        <row r="1274">
          <cell r="A1274">
            <v>0</v>
          </cell>
          <cell r="B1274">
            <v>0</v>
          </cell>
          <cell r="C1274">
            <v>0</v>
          </cell>
          <cell r="D1274">
            <v>0</v>
          </cell>
          <cell r="E1274">
            <v>0</v>
          </cell>
          <cell r="F1274">
            <v>0</v>
          </cell>
          <cell r="G1274">
            <v>0</v>
          </cell>
          <cell r="I1274">
            <v>0</v>
          </cell>
          <cell r="J1274">
            <v>0</v>
          </cell>
          <cell r="K1274">
            <v>0</v>
          </cell>
          <cell r="L1274">
            <v>0</v>
          </cell>
          <cell r="M1274">
            <v>0</v>
          </cell>
          <cell r="N1274">
            <v>0</v>
          </cell>
          <cell r="O1274">
            <v>0</v>
          </cell>
          <cell r="P1274">
            <v>0</v>
          </cell>
          <cell r="Q1274">
            <v>0</v>
          </cell>
          <cell r="R1274">
            <v>0</v>
          </cell>
          <cell r="S1274">
            <v>0</v>
          </cell>
          <cell r="T1274">
            <v>0</v>
          </cell>
          <cell r="U1274">
            <v>0</v>
          </cell>
          <cell r="V1274">
            <v>0</v>
          </cell>
          <cell r="W1274">
            <v>0</v>
          </cell>
          <cell r="X1274">
            <v>0</v>
          </cell>
          <cell r="Y1274">
            <v>0</v>
          </cell>
          <cell r="Z1274">
            <v>0</v>
          </cell>
          <cell r="AA1274">
            <v>0</v>
          </cell>
          <cell r="AB1274">
            <v>0</v>
          </cell>
          <cell r="AC1274">
            <v>0</v>
          </cell>
          <cell r="AD1274">
            <v>0</v>
          </cell>
          <cell r="AE1274">
            <v>0</v>
          </cell>
          <cell r="AF1274">
            <v>0</v>
          </cell>
          <cell r="AG1274">
            <v>0</v>
          </cell>
          <cell r="AH1274">
            <v>0</v>
          </cell>
          <cell r="AI1274">
            <v>0</v>
          </cell>
          <cell r="AJ1274">
            <v>0</v>
          </cell>
          <cell r="AK1274">
            <v>0</v>
          </cell>
          <cell r="AL1274">
            <v>0</v>
          </cell>
          <cell r="AM1274">
            <v>0</v>
          </cell>
          <cell r="AN1274">
            <v>0</v>
          </cell>
          <cell r="AO1274">
            <v>0</v>
          </cell>
          <cell r="AP1274">
            <v>0</v>
          </cell>
          <cell r="AQ1274">
            <v>0</v>
          </cell>
          <cell r="AR1274">
            <v>0</v>
          </cell>
          <cell r="AS1274">
            <v>0</v>
          </cell>
          <cell r="AT1274">
            <v>0</v>
          </cell>
          <cell r="AU1274">
            <v>0</v>
          </cell>
          <cell r="AV1274">
            <v>0</v>
          </cell>
          <cell r="AW1274">
            <v>0</v>
          </cell>
          <cell r="AX1274">
            <v>0</v>
          </cell>
          <cell r="AY1274">
            <v>0</v>
          </cell>
          <cell r="AZ1274">
            <v>0</v>
          </cell>
          <cell r="BA1274">
            <v>0</v>
          </cell>
          <cell r="BB1274">
            <v>0</v>
          </cell>
          <cell r="BC1274">
            <v>0</v>
          </cell>
          <cell r="BD1274">
            <v>0</v>
          </cell>
          <cell r="BE1274">
            <v>0</v>
          </cell>
          <cell r="BF1274">
            <v>0</v>
          </cell>
          <cell r="BG1274">
            <v>0</v>
          </cell>
          <cell r="BH1274">
            <v>0</v>
          </cell>
          <cell r="BI1274">
            <v>0</v>
          </cell>
          <cell r="BJ1274">
            <v>0</v>
          </cell>
          <cell r="BK1274">
            <v>0</v>
          </cell>
          <cell r="BL1274">
            <v>0</v>
          </cell>
          <cell r="BM1274">
            <v>0</v>
          </cell>
          <cell r="BN1274">
            <v>0</v>
          </cell>
          <cell r="BO1274">
            <v>0</v>
          </cell>
          <cell r="BP1274">
            <v>0</v>
          </cell>
          <cell r="BQ1274">
            <v>0</v>
          </cell>
          <cell r="BR1274">
            <v>0</v>
          </cell>
          <cell r="BS1274">
            <v>0</v>
          </cell>
          <cell r="BT1274">
            <v>0</v>
          </cell>
          <cell r="BU1274">
            <v>0</v>
          </cell>
          <cell r="BV1274">
            <v>0</v>
          </cell>
          <cell r="BW1274">
            <v>0</v>
          </cell>
          <cell r="BX1274">
            <v>0</v>
          </cell>
          <cell r="BY1274">
            <v>0</v>
          </cell>
          <cell r="BZ1274">
            <v>0</v>
          </cell>
          <cell r="CA1274">
            <v>0</v>
          </cell>
          <cell r="CB1274">
            <v>0</v>
          </cell>
          <cell r="CC1274">
            <v>0</v>
          </cell>
          <cell r="CD1274">
            <v>0</v>
          </cell>
          <cell r="CE1274">
            <v>0</v>
          </cell>
          <cell r="CF1274">
            <v>0</v>
          </cell>
          <cell r="CG1274">
            <v>0</v>
          </cell>
          <cell r="CH1274">
            <v>0</v>
          </cell>
          <cell r="CI1274">
            <v>0</v>
          </cell>
          <cell r="CJ1274">
            <v>0</v>
          </cell>
          <cell r="CK1274">
            <v>0</v>
          </cell>
          <cell r="CL1274">
            <v>0</v>
          </cell>
          <cell r="CM1274">
            <v>0</v>
          </cell>
          <cell r="CN1274">
            <v>0</v>
          </cell>
          <cell r="CO1274">
            <v>0</v>
          </cell>
          <cell r="CP1274">
            <v>0</v>
          </cell>
          <cell r="CQ1274">
            <v>0</v>
          </cell>
          <cell r="CR1274">
            <v>0</v>
          </cell>
          <cell r="CS1274">
            <v>0</v>
          </cell>
          <cell r="CT1274">
            <v>0</v>
          </cell>
          <cell r="CU1274">
            <v>0</v>
          </cell>
          <cell r="CV1274">
            <v>0</v>
          </cell>
          <cell r="CW1274">
            <v>0</v>
          </cell>
          <cell r="CX1274">
            <v>0</v>
          </cell>
          <cell r="CY1274">
            <v>0</v>
          </cell>
          <cell r="CZ1274">
            <v>0</v>
          </cell>
          <cell r="DA1274">
            <v>0</v>
          </cell>
          <cell r="DB1274">
            <v>0</v>
          </cell>
          <cell r="DC1274">
            <v>0</v>
          </cell>
          <cell r="DD1274">
            <v>0</v>
          </cell>
          <cell r="DE1274">
            <v>0</v>
          </cell>
          <cell r="DF1274">
            <v>0</v>
          </cell>
          <cell r="DG1274">
            <v>0</v>
          </cell>
          <cell r="DH1274">
            <v>0</v>
          </cell>
          <cell r="DI1274">
            <v>0</v>
          </cell>
          <cell r="DJ1274">
            <v>0</v>
          </cell>
          <cell r="DK1274">
            <v>0</v>
          </cell>
          <cell r="DL1274">
            <v>0</v>
          </cell>
          <cell r="DM1274">
            <v>0</v>
          </cell>
          <cell r="DN1274">
            <v>0</v>
          </cell>
          <cell r="DO1274">
            <v>0</v>
          </cell>
          <cell r="DP1274">
            <v>0</v>
          </cell>
          <cell r="DQ1274">
            <v>0</v>
          </cell>
          <cell r="DR1274">
            <v>0</v>
          </cell>
          <cell r="DS1274">
            <v>0</v>
          </cell>
          <cell r="DT1274">
            <v>0</v>
          </cell>
          <cell r="DU1274">
            <v>0</v>
          </cell>
          <cell r="DV1274">
            <v>0</v>
          </cell>
          <cell r="DW1274">
            <v>0</v>
          </cell>
          <cell r="DX1274">
            <v>0</v>
          </cell>
          <cell r="DY1274">
            <v>0</v>
          </cell>
          <cell r="DZ1274">
            <v>0</v>
          </cell>
          <cell r="EA1274">
            <v>0</v>
          </cell>
          <cell r="EB1274">
            <v>0</v>
          </cell>
          <cell r="EC1274">
            <v>0</v>
          </cell>
          <cell r="ED1274">
            <v>0</v>
          </cell>
          <cell r="EE1274">
            <v>0</v>
          </cell>
          <cell r="EF1274">
            <v>0</v>
          </cell>
          <cell r="EG1274">
            <v>0</v>
          </cell>
          <cell r="EH1274">
            <v>0</v>
          </cell>
          <cell r="EI1274">
            <v>0</v>
          </cell>
          <cell r="EJ1274">
            <v>0</v>
          </cell>
          <cell r="EK1274">
            <v>0</v>
          </cell>
          <cell r="EL1274">
            <v>0</v>
          </cell>
          <cell r="EM1274">
            <v>0</v>
          </cell>
          <cell r="EN1274">
            <v>0</v>
          </cell>
        </row>
        <row r="1275">
          <cell r="A1275">
            <v>0</v>
          </cell>
          <cell r="B1275">
            <v>0</v>
          </cell>
          <cell r="C1275">
            <v>0</v>
          </cell>
          <cell r="D1275">
            <v>0</v>
          </cell>
          <cell r="E1275">
            <v>0</v>
          </cell>
          <cell r="F1275">
            <v>0</v>
          </cell>
          <cell r="G1275">
            <v>0</v>
          </cell>
          <cell r="I1275">
            <v>0</v>
          </cell>
          <cell r="J1275">
            <v>0</v>
          </cell>
          <cell r="K1275">
            <v>0</v>
          </cell>
          <cell r="L1275">
            <v>0</v>
          </cell>
          <cell r="M1275">
            <v>0</v>
          </cell>
          <cell r="N1275">
            <v>0</v>
          </cell>
          <cell r="O1275">
            <v>0</v>
          </cell>
          <cell r="P1275">
            <v>0</v>
          </cell>
          <cell r="Q1275">
            <v>0</v>
          </cell>
          <cell r="R1275">
            <v>0</v>
          </cell>
          <cell r="S1275">
            <v>0</v>
          </cell>
          <cell r="T1275">
            <v>0</v>
          </cell>
          <cell r="U1275">
            <v>0</v>
          </cell>
          <cell r="V1275">
            <v>0</v>
          </cell>
          <cell r="W1275">
            <v>0</v>
          </cell>
          <cell r="X1275">
            <v>0</v>
          </cell>
          <cell r="Y1275">
            <v>0</v>
          </cell>
          <cell r="Z1275">
            <v>0</v>
          </cell>
          <cell r="AA1275">
            <v>0</v>
          </cell>
          <cell r="AB1275">
            <v>0</v>
          </cell>
          <cell r="AC1275">
            <v>0</v>
          </cell>
          <cell r="AD1275">
            <v>0</v>
          </cell>
          <cell r="AE1275">
            <v>0</v>
          </cell>
          <cell r="AF1275">
            <v>0</v>
          </cell>
          <cell r="AG1275">
            <v>0</v>
          </cell>
          <cell r="AH1275">
            <v>0</v>
          </cell>
          <cell r="AI1275">
            <v>0</v>
          </cell>
          <cell r="AJ1275">
            <v>0</v>
          </cell>
          <cell r="AK1275">
            <v>0</v>
          </cell>
          <cell r="AL1275">
            <v>0</v>
          </cell>
          <cell r="AM1275">
            <v>0</v>
          </cell>
          <cell r="AN1275">
            <v>0</v>
          </cell>
          <cell r="AO1275">
            <v>0</v>
          </cell>
          <cell r="AP1275">
            <v>0</v>
          </cell>
          <cell r="AQ1275">
            <v>0</v>
          </cell>
          <cell r="AR1275">
            <v>0</v>
          </cell>
          <cell r="AS1275">
            <v>0</v>
          </cell>
          <cell r="AT1275">
            <v>0</v>
          </cell>
          <cell r="AU1275">
            <v>0</v>
          </cell>
          <cell r="AV1275">
            <v>0</v>
          </cell>
          <cell r="AW1275">
            <v>0</v>
          </cell>
          <cell r="AX1275">
            <v>0</v>
          </cell>
          <cell r="AY1275">
            <v>0</v>
          </cell>
          <cell r="AZ1275">
            <v>0</v>
          </cell>
          <cell r="BA1275">
            <v>0</v>
          </cell>
          <cell r="BB1275">
            <v>0</v>
          </cell>
          <cell r="BC1275">
            <v>0</v>
          </cell>
          <cell r="BD1275">
            <v>0</v>
          </cell>
          <cell r="BE1275">
            <v>0</v>
          </cell>
          <cell r="BF1275">
            <v>0</v>
          </cell>
          <cell r="BG1275">
            <v>0</v>
          </cell>
          <cell r="BH1275">
            <v>0</v>
          </cell>
          <cell r="BI1275">
            <v>0</v>
          </cell>
          <cell r="BJ1275">
            <v>0</v>
          </cell>
          <cell r="BK1275">
            <v>0</v>
          </cell>
          <cell r="BL1275">
            <v>0</v>
          </cell>
          <cell r="BM1275">
            <v>0</v>
          </cell>
          <cell r="BN1275">
            <v>0</v>
          </cell>
          <cell r="BO1275">
            <v>0</v>
          </cell>
          <cell r="BP1275">
            <v>0</v>
          </cell>
          <cell r="BQ1275">
            <v>0</v>
          </cell>
          <cell r="BR1275">
            <v>0</v>
          </cell>
          <cell r="BS1275">
            <v>0</v>
          </cell>
          <cell r="BT1275">
            <v>0</v>
          </cell>
          <cell r="BU1275">
            <v>0</v>
          </cell>
          <cell r="BV1275">
            <v>0</v>
          </cell>
          <cell r="BW1275">
            <v>0</v>
          </cell>
          <cell r="BX1275">
            <v>0</v>
          </cell>
          <cell r="BY1275">
            <v>0</v>
          </cell>
          <cell r="BZ1275">
            <v>0</v>
          </cell>
          <cell r="CA1275">
            <v>0</v>
          </cell>
          <cell r="CB1275">
            <v>0</v>
          </cell>
          <cell r="CC1275">
            <v>0</v>
          </cell>
          <cell r="CD1275">
            <v>0</v>
          </cell>
          <cell r="CE1275">
            <v>0</v>
          </cell>
          <cell r="CF1275">
            <v>0</v>
          </cell>
          <cell r="CG1275">
            <v>0</v>
          </cell>
          <cell r="CH1275">
            <v>0</v>
          </cell>
          <cell r="CI1275">
            <v>0</v>
          </cell>
          <cell r="CJ1275">
            <v>0</v>
          </cell>
          <cell r="CK1275">
            <v>0</v>
          </cell>
          <cell r="CL1275">
            <v>0</v>
          </cell>
          <cell r="CM1275">
            <v>0</v>
          </cell>
          <cell r="CN1275">
            <v>0</v>
          </cell>
          <cell r="CO1275">
            <v>0</v>
          </cell>
          <cell r="CP1275">
            <v>0</v>
          </cell>
          <cell r="CQ1275">
            <v>0</v>
          </cell>
          <cell r="CR1275">
            <v>0</v>
          </cell>
          <cell r="CS1275">
            <v>0</v>
          </cell>
          <cell r="CT1275">
            <v>0</v>
          </cell>
          <cell r="CU1275">
            <v>0</v>
          </cell>
          <cell r="CV1275">
            <v>0</v>
          </cell>
          <cell r="CW1275">
            <v>0</v>
          </cell>
          <cell r="CX1275">
            <v>0</v>
          </cell>
          <cell r="CY1275">
            <v>0</v>
          </cell>
          <cell r="CZ1275">
            <v>0</v>
          </cell>
          <cell r="DA1275">
            <v>0</v>
          </cell>
          <cell r="DB1275">
            <v>0</v>
          </cell>
          <cell r="DC1275">
            <v>0</v>
          </cell>
          <cell r="DD1275">
            <v>0</v>
          </cell>
          <cell r="DE1275">
            <v>0</v>
          </cell>
          <cell r="DF1275">
            <v>0</v>
          </cell>
          <cell r="DG1275">
            <v>0</v>
          </cell>
          <cell r="DH1275">
            <v>0</v>
          </cell>
          <cell r="DI1275">
            <v>0</v>
          </cell>
          <cell r="DJ1275">
            <v>0</v>
          </cell>
          <cell r="DK1275">
            <v>0</v>
          </cell>
          <cell r="DL1275">
            <v>0</v>
          </cell>
          <cell r="DM1275">
            <v>0</v>
          </cell>
          <cell r="DN1275">
            <v>0</v>
          </cell>
          <cell r="DO1275">
            <v>0</v>
          </cell>
          <cell r="DP1275">
            <v>0</v>
          </cell>
          <cell r="DQ1275">
            <v>0</v>
          </cell>
          <cell r="DR1275">
            <v>0</v>
          </cell>
          <cell r="DS1275">
            <v>0</v>
          </cell>
          <cell r="DT1275">
            <v>0</v>
          </cell>
          <cell r="DU1275">
            <v>0</v>
          </cell>
          <cell r="DV1275">
            <v>0</v>
          </cell>
          <cell r="DW1275">
            <v>0</v>
          </cell>
          <cell r="DX1275">
            <v>0</v>
          </cell>
          <cell r="DY1275">
            <v>0</v>
          </cell>
          <cell r="DZ1275">
            <v>0</v>
          </cell>
          <cell r="EA1275">
            <v>0</v>
          </cell>
          <cell r="EB1275">
            <v>0</v>
          </cell>
          <cell r="EC1275">
            <v>0</v>
          </cell>
          <cell r="ED1275">
            <v>0</v>
          </cell>
          <cell r="EE1275">
            <v>0</v>
          </cell>
          <cell r="EF1275">
            <v>0</v>
          </cell>
          <cell r="EG1275">
            <v>0</v>
          </cell>
          <cell r="EH1275">
            <v>0</v>
          </cell>
          <cell r="EI1275">
            <v>0</v>
          </cell>
          <cell r="EJ1275">
            <v>0</v>
          </cell>
          <cell r="EK1275">
            <v>0</v>
          </cell>
          <cell r="EL1275">
            <v>0</v>
          </cell>
          <cell r="EM1275">
            <v>0</v>
          </cell>
          <cell r="EN1275">
            <v>0</v>
          </cell>
        </row>
        <row r="1276">
          <cell r="A1276">
            <v>0</v>
          </cell>
          <cell r="B1276">
            <v>0</v>
          </cell>
          <cell r="C1276">
            <v>0</v>
          </cell>
          <cell r="D1276">
            <v>0</v>
          </cell>
          <cell r="E1276">
            <v>0</v>
          </cell>
          <cell r="F1276">
            <v>0</v>
          </cell>
          <cell r="G1276">
            <v>0</v>
          </cell>
          <cell r="I1276">
            <v>0</v>
          </cell>
          <cell r="J1276">
            <v>0</v>
          </cell>
          <cell r="K1276">
            <v>0</v>
          </cell>
          <cell r="L1276">
            <v>0</v>
          </cell>
          <cell r="M1276">
            <v>0</v>
          </cell>
          <cell r="N1276">
            <v>0</v>
          </cell>
          <cell r="O1276">
            <v>0</v>
          </cell>
          <cell r="P1276">
            <v>0</v>
          </cell>
          <cell r="Q1276">
            <v>0</v>
          </cell>
          <cell r="R1276">
            <v>0</v>
          </cell>
          <cell r="S1276">
            <v>0</v>
          </cell>
          <cell r="T1276">
            <v>0</v>
          </cell>
          <cell r="U1276">
            <v>0</v>
          </cell>
          <cell r="V1276">
            <v>0</v>
          </cell>
          <cell r="W1276">
            <v>0</v>
          </cell>
          <cell r="X1276">
            <v>0</v>
          </cell>
          <cell r="Y1276">
            <v>0</v>
          </cell>
          <cell r="Z1276">
            <v>0</v>
          </cell>
          <cell r="AA1276">
            <v>0</v>
          </cell>
          <cell r="AB1276">
            <v>0</v>
          </cell>
          <cell r="AC1276">
            <v>0</v>
          </cell>
          <cell r="AD1276">
            <v>0</v>
          </cell>
          <cell r="AE1276">
            <v>0</v>
          </cell>
          <cell r="AF1276">
            <v>0</v>
          </cell>
          <cell r="AG1276">
            <v>0</v>
          </cell>
          <cell r="AH1276">
            <v>0</v>
          </cell>
          <cell r="AI1276">
            <v>0</v>
          </cell>
          <cell r="AJ1276">
            <v>0</v>
          </cell>
          <cell r="AK1276">
            <v>0</v>
          </cell>
          <cell r="AL1276">
            <v>0</v>
          </cell>
          <cell r="AM1276">
            <v>0</v>
          </cell>
          <cell r="AN1276">
            <v>0</v>
          </cell>
          <cell r="AO1276">
            <v>0</v>
          </cell>
          <cell r="AP1276">
            <v>0</v>
          </cell>
          <cell r="AQ1276">
            <v>0</v>
          </cell>
          <cell r="AR1276">
            <v>0</v>
          </cell>
          <cell r="AS1276">
            <v>0</v>
          </cell>
          <cell r="AT1276">
            <v>0</v>
          </cell>
          <cell r="AU1276">
            <v>0</v>
          </cell>
          <cell r="AV1276">
            <v>0</v>
          </cell>
          <cell r="AW1276">
            <v>0</v>
          </cell>
          <cell r="AX1276">
            <v>0</v>
          </cell>
          <cell r="AY1276">
            <v>0</v>
          </cell>
          <cell r="AZ1276">
            <v>0</v>
          </cell>
          <cell r="BA1276">
            <v>0</v>
          </cell>
          <cell r="BB1276">
            <v>0</v>
          </cell>
          <cell r="BC1276">
            <v>0</v>
          </cell>
          <cell r="BD1276">
            <v>0</v>
          </cell>
          <cell r="BE1276">
            <v>0</v>
          </cell>
          <cell r="BF1276">
            <v>0</v>
          </cell>
          <cell r="BG1276">
            <v>0</v>
          </cell>
          <cell r="BH1276">
            <v>0</v>
          </cell>
          <cell r="BI1276">
            <v>0</v>
          </cell>
          <cell r="BJ1276">
            <v>0</v>
          </cell>
          <cell r="BK1276">
            <v>0</v>
          </cell>
          <cell r="BL1276">
            <v>0</v>
          </cell>
          <cell r="BM1276">
            <v>0</v>
          </cell>
          <cell r="BN1276">
            <v>0</v>
          </cell>
          <cell r="BO1276">
            <v>0</v>
          </cell>
          <cell r="BP1276">
            <v>0</v>
          </cell>
          <cell r="BQ1276">
            <v>0</v>
          </cell>
          <cell r="BR1276">
            <v>0</v>
          </cell>
          <cell r="BS1276">
            <v>0</v>
          </cell>
          <cell r="BT1276">
            <v>0</v>
          </cell>
          <cell r="BU1276">
            <v>0</v>
          </cell>
          <cell r="BV1276">
            <v>0</v>
          </cell>
          <cell r="BW1276">
            <v>0</v>
          </cell>
          <cell r="BX1276">
            <v>0</v>
          </cell>
          <cell r="BY1276">
            <v>0</v>
          </cell>
          <cell r="BZ1276">
            <v>0</v>
          </cell>
          <cell r="CA1276">
            <v>0</v>
          </cell>
          <cell r="CB1276">
            <v>0</v>
          </cell>
          <cell r="CC1276">
            <v>0</v>
          </cell>
          <cell r="CD1276">
            <v>0</v>
          </cell>
          <cell r="CE1276">
            <v>0</v>
          </cell>
          <cell r="CF1276">
            <v>0</v>
          </cell>
          <cell r="CG1276">
            <v>0</v>
          </cell>
          <cell r="CH1276">
            <v>0</v>
          </cell>
          <cell r="CI1276">
            <v>0</v>
          </cell>
          <cell r="CJ1276">
            <v>0</v>
          </cell>
          <cell r="CK1276">
            <v>0</v>
          </cell>
          <cell r="CL1276">
            <v>0</v>
          </cell>
          <cell r="CM1276">
            <v>0</v>
          </cell>
          <cell r="CN1276">
            <v>0</v>
          </cell>
          <cell r="CO1276">
            <v>0</v>
          </cell>
          <cell r="CP1276">
            <v>0</v>
          </cell>
          <cell r="CQ1276">
            <v>0</v>
          </cell>
          <cell r="CR1276">
            <v>0</v>
          </cell>
          <cell r="CS1276">
            <v>0</v>
          </cell>
          <cell r="CT1276">
            <v>0</v>
          </cell>
          <cell r="CU1276">
            <v>0</v>
          </cell>
          <cell r="CV1276">
            <v>0</v>
          </cell>
          <cell r="CW1276">
            <v>0</v>
          </cell>
          <cell r="CX1276">
            <v>0</v>
          </cell>
          <cell r="CY1276">
            <v>0</v>
          </cell>
          <cell r="CZ1276">
            <v>0</v>
          </cell>
          <cell r="DA1276">
            <v>0</v>
          </cell>
          <cell r="DB1276">
            <v>0</v>
          </cell>
          <cell r="DC1276">
            <v>0</v>
          </cell>
          <cell r="DD1276">
            <v>0</v>
          </cell>
          <cell r="DE1276">
            <v>0</v>
          </cell>
          <cell r="DF1276">
            <v>0</v>
          </cell>
          <cell r="DG1276">
            <v>0</v>
          </cell>
          <cell r="DH1276">
            <v>0</v>
          </cell>
          <cell r="DI1276">
            <v>0</v>
          </cell>
          <cell r="DJ1276">
            <v>0</v>
          </cell>
          <cell r="DK1276">
            <v>0</v>
          </cell>
          <cell r="DL1276">
            <v>0</v>
          </cell>
          <cell r="DM1276">
            <v>0</v>
          </cell>
          <cell r="DN1276">
            <v>0</v>
          </cell>
          <cell r="DO1276">
            <v>0</v>
          </cell>
          <cell r="DP1276">
            <v>0</v>
          </cell>
          <cell r="DQ1276">
            <v>0</v>
          </cell>
          <cell r="DR1276">
            <v>0</v>
          </cell>
          <cell r="DS1276">
            <v>0</v>
          </cell>
          <cell r="DT1276">
            <v>0</v>
          </cell>
          <cell r="DU1276">
            <v>0</v>
          </cell>
          <cell r="DV1276">
            <v>0</v>
          </cell>
          <cell r="DW1276">
            <v>0</v>
          </cell>
          <cell r="DX1276">
            <v>0</v>
          </cell>
          <cell r="DY1276">
            <v>0</v>
          </cell>
          <cell r="DZ1276">
            <v>0</v>
          </cell>
          <cell r="EA1276">
            <v>0</v>
          </cell>
          <cell r="EB1276">
            <v>0</v>
          </cell>
          <cell r="EC1276">
            <v>0</v>
          </cell>
          <cell r="ED1276">
            <v>0</v>
          </cell>
          <cell r="EE1276">
            <v>0</v>
          </cell>
          <cell r="EF1276">
            <v>0</v>
          </cell>
          <cell r="EG1276">
            <v>0</v>
          </cell>
          <cell r="EH1276">
            <v>0</v>
          </cell>
          <cell r="EI1276">
            <v>0</v>
          </cell>
          <cell r="EJ1276">
            <v>0</v>
          </cell>
          <cell r="EK1276">
            <v>0</v>
          </cell>
          <cell r="EL1276">
            <v>0</v>
          </cell>
          <cell r="EM1276">
            <v>0</v>
          </cell>
          <cell r="EN1276">
            <v>0</v>
          </cell>
        </row>
        <row r="1277">
          <cell r="A1277">
            <v>0</v>
          </cell>
          <cell r="B1277">
            <v>0</v>
          </cell>
          <cell r="C1277">
            <v>0</v>
          </cell>
          <cell r="D1277">
            <v>0</v>
          </cell>
          <cell r="E1277">
            <v>0</v>
          </cell>
          <cell r="F1277">
            <v>0</v>
          </cell>
          <cell r="G1277">
            <v>0</v>
          </cell>
          <cell r="I1277">
            <v>0</v>
          </cell>
          <cell r="J1277">
            <v>0</v>
          </cell>
          <cell r="K1277">
            <v>0</v>
          </cell>
          <cell r="L1277">
            <v>0</v>
          </cell>
          <cell r="M1277">
            <v>0</v>
          </cell>
          <cell r="N1277">
            <v>0</v>
          </cell>
          <cell r="O1277">
            <v>0</v>
          </cell>
          <cell r="P1277">
            <v>0</v>
          </cell>
          <cell r="Q1277">
            <v>0</v>
          </cell>
          <cell r="R1277">
            <v>0</v>
          </cell>
          <cell r="S1277">
            <v>0</v>
          </cell>
          <cell r="T1277">
            <v>0</v>
          </cell>
          <cell r="U1277">
            <v>0</v>
          </cell>
          <cell r="V1277">
            <v>0</v>
          </cell>
          <cell r="W1277">
            <v>0</v>
          </cell>
          <cell r="X1277">
            <v>0</v>
          </cell>
          <cell r="Y1277">
            <v>0</v>
          </cell>
          <cell r="Z1277">
            <v>0</v>
          </cell>
          <cell r="AA1277">
            <v>0</v>
          </cell>
          <cell r="AB1277">
            <v>0</v>
          </cell>
          <cell r="AC1277">
            <v>0</v>
          </cell>
          <cell r="AD1277">
            <v>0</v>
          </cell>
          <cell r="AE1277">
            <v>0</v>
          </cell>
          <cell r="AF1277">
            <v>0</v>
          </cell>
          <cell r="AG1277">
            <v>0</v>
          </cell>
          <cell r="AH1277">
            <v>0</v>
          </cell>
          <cell r="AI1277">
            <v>0</v>
          </cell>
          <cell r="AJ1277">
            <v>0</v>
          </cell>
          <cell r="AK1277">
            <v>0</v>
          </cell>
          <cell r="AL1277">
            <v>0</v>
          </cell>
          <cell r="AM1277">
            <v>0</v>
          </cell>
          <cell r="AN1277">
            <v>0</v>
          </cell>
          <cell r="AO1277">
            <v>0</v>
          </cell>
          <cell r="AP1277">
            <v>0</v>
          </cell>
          <cell r="AQ1277">
            <v>0</v>
          </cell>
          <cell r="AR1277">
            <v>0</v>
          </cell>
          <cell r="AS1277">
            <v>0</v>
          </cell>
          <cell r="AT1277">
            <v>0</v>
          </cell>
          <cell r="AU1277">
            <v>0</v>
          </cell>
          <cell r="AV1277">
            <v>0</v>
          </cell>
          <cell r="AW1277">
            <v>0</v>
          </cell>
          <cell r="AX1277">
            <v>0</v>
          </cell>
          <cell r="AY1277">
            <v>0</v>
          </cell>
          <cell r="AZ1277">
            <v>0</v>
          </cell>
          <cell r="BA1277">
            <v>0</v>
          </cell>
          <cell r="BB1277">
            <v>0</v>
          </cell>
          <cell r="BC1277">
            <v>0</v>
          </cell>
          <cell r="BD1277">
            <v>0</v>
          </cell>
          <cell r="BE1277">
            <v>0</v>
          </cell>
          <cell r="BF1277">
            <v>0</v>
          </cell>
          <cell r="BG1277">
            <v>0</v>
          </cell>
          <cell r="BH1277">
            <v>0</v>
          </cell>
          <cell r="BI1277">
            <v>0</v>
          </cell>
          <cell r="BJ1277">
            <v>0</v>
          </cell>
          <cell r="BK1277">
            <v>0</v>
          </cell>
          <cell r="BL1277">
            <v>0</v>
          </cell>
          <cell r="BM1277">
            <v>0</v>
          </cell>
          <cell r="BN1277">
            <v>0</v>
          </cell>
          <cell r="BO1277">
            <v>0</v>
          </cell>
          <cell r="BP1277">
            <v>0</v>
          </cell>
          <cell r="BQ1277">
            <v>0</v>
          </cell>
          <cell r="BR1277">
            <v>0</v>
          </cell>
          <cell r="BS1277">
            <v>0</v>
          </cell>
          <cell r="BT1277">
            <v>0</v>
          </cell>
          <cell r="BU1277">
            <v>0</v>
          </cell>
          <cell r="BV1277">
            <v>0</v>
          </cell>
          <cell r="BW1277">
            <v>0</v>
          </cell>
          <cell r="BX1277">
            <v>0</v>
          </cell>
          <cell r="BY1277">
            <v>0</v>
          </cell>
          <cell r="BZ1277">
            <v>0</v>
          </cell>
          <cell r="CA1277">
            <v>0</v>
          </cell>
          <cell r="CB1277">
            <v>0</v>
          </cell>
          <cell r="CC1277">
            <v>0</v>
          </cell>
          <cell r="CD1277">
            <v>0</v>
          </cell>
          <cell r="CE1277">
            <v>0</v>
          </cell>
          <cell r="CF1277">
            <v>0</v>
          </cell>
          <cell r="CG1277">
            <v>0</v>
          </cell>
          <cell r="CH1277">
            <v>0</v>
          </cell>
          <cell r="CI1277">
            <v>0</v>
          </cell>
          <cell r="CJ1277">
            <v>0</v>
          </cell>
          <cell r="CK1277">
            <v>0</v>
          </cell>
          <cell r="CL1277">
            <v>0</v>
          </cell>
          <cell r="CM1277">
            <v>0</v>
          </cell>
          <cell r="CN1277">
            <v>0</v>
          </cell>
          <cell r="CO1277">
            <v>0</v>
          </cell>
          <cell r="CP1277">
            <v>0</v>
          </cell>
          <cell r="CQ1277">
            <v>0</v>
          </cell>
          <cell r="CR1277">
            <v>0</v>
          </cell>
          <cell r="CS1277">
            <v>0</v>
          </cell>
          <cell r="CT1277">
            <v>0</v>
          </cell>
          <cell r="CU1277">
            <v>0</v>
          </cell>
          <cell r="CV1277">
            <v>0</v>
          </cell>
          <cell r="CW1277">
            <v>0</v>
          </cell>
          <cell r="CX1277">
            <v>0</v>
          </cell>
          <cell r="CY1277">
            <v>0</v>
          </cell>
          <cell r="CZ1277">
            <v>0</v>
          </cell>
          <cell r="DA1277">
            <v>0</v>
          </cell>
          <cell r="DB1277">
            <v>0</v>
          </cell>
          <cell r="DC1277">
            <v>0</v>
          </cell>
          <cell r="DD1277">
            <v>0</v>
          </cell>
          <cell r="DE1277">
            <v>0</v>
          </cell>
          <cell r="DF1277">
            <v>0</v>
          </cell>
          <cell r="DG1277">
            <v>0</v>
          </cell>
          <cell r="DH1277">
            <v>0</v>
          </cell>
          <cell r="DI1277">
            <v>0</v>
          </cell>
          <cell r="DJ1277">
            <v>0</v>
          </cell>
          <cell r="DK1277">
            <v>0</v>
          </cell>
          <cell r="DL1277">
            <v>0</v>
          </cell>
          <cell r="DM1277">
            <v>0</v>
          </cell>
          <cell r="DN1277">
            <v>0</v>
          </cell>
          <cell r="DO1277">
            <v>0</v>
          </cell>
          <cell r="DP1277">
            <v>0</v>
          </cell>
          <cell r="DQ1277">
            <v>0</v>
          </cell>
          <cell r="DR1277">
            <v>0</v>
          </cell>
          <cell r="DS1277">
            <v>0</v>
          </cell>
          <cell r="DT1277">
            <v>0</v>
          </cell>
          <cell r="DU1277">
            <v>0</v>
          </cell>
          <cell r="DV1277">
            <v>0</v>
          </cell>
          <cell r="DW1277">
            <v>0</v>
          </cell>
          <cell r="DX1277">
            <v>0</v>
          </cell>
          <cell r="DY1277">
            <v>0</v>
          </cell>
          <cell r="DZ1277">
            <v>0</v>
          </cell>
          <cell r="EA1277">
            <v>0</v>
          </cell>
          <cell r="EB1277">
            <v>0</v>
          </cell>
          <cell r="EC1277">
            <v>0</v>
          </cell>
          <cell r="ED1277">
            <v>0</v>
          </cell>
          <cell r="EE1277">
            <v>0</v>
          </cell>
          <cell r="EF1277">
            <v>0</v>
          </cell>
          <cell r="EG1277">
            <v>0</v>
          </cell>
          <cell r="EH1277">
            <v>0</v>
          </cell>
          <cell r="EI1277">
            <v>0</v>
          </cell>
          <cell r="EJ1277">
            <v>0</v>
          </cell>
          <cell r="EK1277">
            <v>0</v>
          </cell>
          <cell r="EL1277">
            <v>0</v>
          </cell>
          <cell r="EM1277">
            <v>0</v>
          </cell>
          <cell r="EN1277">
            <v>0</v>
          </cell>
        </row>
        <row r="1278">
          <cell r="A1278">
            <v>0</v>
          </cell>
          <cell r="B1278">
            <v>0</v>
          </cell>
          <cell r="C1278">
            <v>0</v>
          </cell>
          <cell r="D1278">
            <v>0</v>
          </cell>
          <cell r="E1278">
            <v>0</v>
          </cell>
          <cell r="F1278">
            <v>0</v>
          </cell>
          <cell r="G1278">
            <v>0</v>
          </cell>
          <cell r="I1278">
            <v>0</v>
          </cell>
          <cell r="J1278">
            <v>0</v>
          </cell>
          <cell r="K1278">
            <v>0</v>
          </cell>
          <cell r="L1278">
            <v>0</v>
          </cell>
          <cell r="M1278">
            <v>0</v>
          </cell>
          <cell r="N1278">
            <v>0</v>
          </cell>
          <cell r="O1278">
            <v>0</v>
          </cell>
          <cell r="P1278">
            <v>0</v>
          </cell>
          <cell r="Q1278">
            <v>0</v>
          </cell>
          <cell r="R1278">
            <v>0</v>
          </cell>
          <cell r="S1278">
            <v>0</v>
          </cell>
          <cell r="T1278">
            <v>0</v>
          </cell>
          <cell r="U1278">
            <v>0</v>
          </cell>
          <cell r="V1278">
            <v>0</v>
          </cell>
          <cell r="W1278">
            <v>0</v>
          </cell>
          <cell r="X1278">
            <v>0</v>
          </cell>
          <cell r="Y1278">
            <v>0</v>
          </cell>
          <cell r="Z1278">
            <v>0</v>
          </cell>
          <cell r="AA1278">
            <v>0</v>
          </cell>
          <cell r="AB1278">
            <v>0</v>
          </cell>
          <cell r="AC1278">
            <v>0</v>
          </cell>
          <cell r="AD1278">
            <v>0</v>
          </cell>
          <cell r="AE1278">
            <v>0</v>
          </cell>
          <cell r="AF1278">
            <v>0</v>
          </cell>
          <cell r="AG1278">
            <v>0</v>
          </cell>
          <cell r="AH1278">
            <v>0</v>
          </cell>
          <cell r="AI1278">
            <v>0</v>
          </cell>
          <cell r="AJ1278">
            <v>0</v>
          </cell>
          <cell r="AK1278">
            <v>0</v>
          </cell>
          <cell r="AL1278">
            <v>0</v>
          </cell>
          <cell r="AM1278">
            <v>0</v>
          </cell>
          <cell r="AN1278">
            <v>0</v>
          </cell>
          <cell r="AO1278">
            <v>0</v>
          </cell>
          <cell r="AP1278">
            <v>0</v>
          </cell>
          <cell r="AQ1278">
            <v>0</v>
          </cell>
          <cell r="AR1278">
            <v>0</v>
          </cell>
          <cell r="AS1278">
            <v>0</v>
          </cell>
          <cell r="AT1278">
            <v>0</v>
          </cell>
          <cell r="AU1278">
            <v>0</v>
          </cell>
          <cell r="AV1278">
            <v>0</v>
          </cell>
          <cell r="AW1278">
            <v>0</v>
          </cell>
          <cell r="AX1278">
            <v>0</v>
          </cell>
          <cell r="AY1278">
            <v>0</v>
          </cell>
          <cell r="AZ1278">
            <v>0</v>
          </cell>
          <cell r="BA1278">
            <v>0</v>
          </cell>
          <cell r="BB1278">
            <v>0</v>
          </cell>
          <cell r="BC1278">
            <v>0</v>
          </cell>
          <cell r="BD1278">
            <v>0</v>
          </cell>
          <cell r="BE1278">
            <v>0</v>
          </cell>
          <cell r="BF1278">
            <v>0</v>
          </cell>
          <cell r="BG1278">
            <v>0</v>
          </cell>
          <cell r="BH1278">
            <v>0</v>
          </cell>
          <cell r="BI1278">
            <v>0</v>
          </cell>
          <cell r="BJ1278">
            <v>0</v>
          </cell>
          <cell r="BK1278">
            <v>0</v>
          </cell>
          <cell r="BL1278">
            <v>0</v>
          </cell>
          <cell r="BM1278">
            <v>0</v>
          </cell>
          <cell r="BN1278">
            <v>0</v>
          </cell>
          <cell r="BO1278">
            <v>0</v>
          </cell>
          <cell r="BP1278">
            <v>0</v>
          </cell>
          <cell r="BQ1278">
            <v>0</v>
          </cell>
          <cell r="BR1278">
            <v>0</v>
          </cell>
          <cell r="BS1278">
            <v>0</v>
          </cell>
          <cell r="BT1278">
            <v>0</v>
          </cell>
          <cell r="BU1278">
            <v>0</v>
          </cell>
          <cell r="BV1278">
            <v>0</v>
          </cell>
          <cell r="BW1278">
            <v>0</v>
          </cell>
          <cell r="BX1278">
            <v>0</v>
          </cell>
          <cell r="BY1278">
            <v>0</v>
          </cell>
          <cell r="BZ1278">
            <v>0</v>
          </cell>
          <cell r="CA1278">
            <v>0</v>
          </cell>
          <cell r="CB1278">
            <v>0</v>
          </cell>
          <cell r="CC1278">
            <v>0</v>
          </cell>
          <cell r="CD1278">
            <v>0</v>
          </cell>
          <cell r="CE1278">
            <v>0</v>
          </cell>
          <cell r="CF1278">
            <v>0</v>
          </cell>
          <cell r="CG1278">
            <v>0</v>
          </cell>
          <cell r="CH1278">
            <v>0</v>
          </cell>
          <cell r="CI1278">
            <v>0</v>
          </cell>
          <cell r="CJ1278">
            <v>0</v>
          </cell>
          <cell r="CK1278">
            <v>0</v>
          </cell>
          <cell r="CL1278">
            <v>0</v>
          </cell>
          <cell r="CM1278">
            <v>0</v>
          </cell>
          <cell r="CN1278">
            <v>0</v>
          </cell>
          <cell r="CO1278">
            <v>0</v>
          </cell>
          <cell r="CP1278">
            <v>0</v>
          </cell>
          <cell r="CQ1278">
            <v>0</v>
          </cell>
          <cell r="CR1278">
            <v>0</v>
          </cell>
          <cell r="CS1278">
            <v>0</v>
          </cell>
          <cell r="CT1278">
            <v>0</v>
          </cell>
          <cell r="CU1278">
            <v>0</v>
          </cell>
          <cell r="CV1278">
            <v>0</v>
          </cell>
          <cell r="CW1278">
            <v>0</v>
          </cell>
          <cell r="CX1278">
            <v>0</v>
          </cell>
          <cell r="CY1278">
            <v>0</v>
          </cell>
          <cell r="CZ1278">
            <v>0</v>
          </cell>
          <cell r="DA1278">
            <v>0</v>
          </cell>
          <cell r="DB1278">
            <v>0</v>
          </cell>
          <cell r="DC1278">
            <v>0</v>
          </cell>
          <cell r="DD1278">
            <v>0</v>
          </cell>
          <cell r="DE1278">
            <v>0</v>
          </cell>
          <cell r="DF1278">
            <v>0</v>
          </cell>
          <cell r="DG1278">
            <v>0</v>
          </cell>
          <cell r="DH1278">
            <v>0</v>
          </cell>
          <cell r="DI1278">
            <v>0</v>
          </cell>
          <cell r="DJ1278">
            <v>0</v>
          </cell>
          <cell r="DK1278">
            <v>0</v>
          </cell>
          <cell r="DL1278">
            <v>0</v>
          </cell>
          <cell r="DM1278">
            <v>0</v>
          </cell>
          <cell r="DN1278">
            <v>0</v>
          </cell>
          <cell r="DO1278">
            <v>0</v>
          </cell>
          <cell r="DP1278">
            <v>0</v>
          </cell>
          <cell r="DQ1278">
            <v>0</v>
          </cell>
          <cell r="DR1278">
            <v>0</v>
          </cell>
          <cell r="DS1278">
            <v>0</v>
          </cell>
          <cell r="DT1278">
            <v>0</v>
          </cell>
          <cell r="DU1278">
            <v>0</v>
          </cell>
          <cell r="DV1278">
            <v>0</v>
          </cell>
          <cell r="DW1278">
            <v>0</v>
          </cell>
          <cell r="DX1278">
            <v>0</v>
          </cell>
          <cell r="DY1278">
            <v>0</v>
          </cell>
          <cell r="DZ1278">
            <v>0</v>
          </cell>
          <cell r="EA1278">
            <v>0</v>
          </cell>
          <cell r="EB1278">
            <v>0</v>
          </cell>
          <cell r="EC1278">
            <v>0</v>
          </cell>
          <cell r="ED1278">
            <v>0</v>
          </cell>
          <cell r="EE1278">
            <v>0</v>
          </cell>
          <cell r="EF1278">
            <v>0</v>
          </cell>
          <cell r="EG1278">
            <v>0</v>
          </cell>
          <cell r="EH1278">
            <v>0</v>
          </cell>
          <cell r="EI1278">
            <v>0</v>
          </cell>
          <cell r="EJ1278">
            <v>0</v>
          </cell>
          <cell r="EK1278">
            <v>0</v>
          </cell>
          <cell r="EL1278">
            <v>0</v>
          </cell>
          <cell r="EM1278">
            <v>0</v>
          </cell>
          <cell r="EN1278">
            <v>0</v>
          </cell>
        </row>
        <row r="1279">
          <cell r="A1279">
            <v>0</v>
          </cell>
          <cell r="B1279">
            <v>0</v>
          </cell>
          <cell r="C1279">
            <v>0</v>
          </cell>
          <cell r="D1279">
            <v>0</v>
          </cell>
          <cell r="E1279">
            <v>0</v>
          </cell>
          <cell r="F1279">
            <v>0</v>
          </cell>
          <cell r="G1279">
            <v>0</v>
          </cell>
          <cell r="I1279">
            <v>0</v>
          </cell>
          <cell r="J1279">
            <v>0</v>
          </cell>
          <cell r="K1279">
            <v>0</v>
          </cell>
          <cell r="L1279">
            <v>0</v>
          </cell>
          <cell r="M1279">
            <v>0</v>
          </cell>
          <cell r="N1279">
            <v>0</v>
          </cell>
          <cell r="O1279">
            <v>0</v>
          </cell>
          <cell r="P1279">
            <v>0</v>
          </cell>
          <cell r="Q1279">
            <v>0</v>
          </cell>
          <cell r="R1279">
            <v>0</v>
          </cell>
          <cell r="S1279">
            <v>0</v>
          </cell>
          <cell r="T1279">
            <v>0</v>
          </cell>
          <cell r="U1279">
            <v>0</v>
          </cell>
          <cell r="V1279">
            <v>0</v>
          </cell>
          <cell r="W1279">
            <v>0</v>
          </cell>
          <cell r="X1279">
            <v>0</v>
          </cell>
          <cell r="Y1279">
            <v>0</v>
          </cell>
          <cell r="Z1279">
            <v>0</v>
          </cell>
          <cell r="AA1279">
            <v>0</v>
          </cell>
          <cell r="AB1279">
            <v>0</v>
          </cell>
          <cell r="AC1279">
            <v>0</v>
          </cell>
          <cell r="AD1279">
            <v>0</v>
          </cell>
          <cell r="AE1279">
            <v>0</v>
          </cell>
          <cell r="AF1279">
            <v>0</v>
          </cell>
          <cell r="AG1279">
            <v>0</v>
          </cell>
          <cell r="AH1279">
            <v>0</v>
          </cell>
          <cell r="AI1279">
            <v>0</v>
          </cell>
          <cell r="AJ1279">
            <v>0</v>
          </cell>
          <cell r="AK1279">
            <v>0</v>
          </cell>
          <cell r="AL1279">
            <v>0</v>
          </cell>
          <cell r="AM1279">
            <v>0</v>
          </cell>
          <cell r="AN1279">
            <v>0</v>
          </cell>
          <cell r="AO1279">
            <v>0</v>
          </cell>
          <cell r="AP1279">
            <v>0</v>
          </cell>
          <cell r="AQ1279">
            <v>0</v>
          </cell>
          <cell r="AR1279">
            <v>0</v>
          </cell>
          <cell r="AS1279">
            <v>0</v>
          </cell>
          <cell r="AT1279">
            <v>0</v>
          </cell>
          <cell r="AU1279">
            <v>0</v>
          </cell>
          <cell r="AV1279">
            <v>0</v>
          </cell>
          <cell r="AW1279">
            <v>0</v>
          </cell>
          <cell r="AX1279">
            <v>0</v>
          </cell>
          <cell r="AY1279">
            <v>0</v>
          </cell>
          <cell r="AZ1279">
            <v>0</v>
          </cell>
          <cell r="BA1279">
            <v>0</v>
          </cell>
          <cell r="BB1279">
            <v>0</v>
          </cell>
          <cell r="BC1279">
            <v>0</v>
          </cell>
          <cell r="BD1279">
            <v>0</v>
          </cell>
          <cell r="BE1279">
            <v>0</v>
          </cell>
          <cell r="BF1279">
            <v>0</v>
          </cell>
          <cell r="BG1279">
            <v>0</v>
          </cell>
          <cell r="BH1279">
            <v>0</v>
          </cell>
          <cell r="BI1279">
            <v>0</v>
          </cell>
          <cell r="BJ1279">
            <v>0</v>
          </cell>
          <cell r="BK1279">
            <v>0</v>
          </cell>
          <cell r="BL1279">
            <v>0</v>
          </cell>
          <cell r="BM1279">
            <v>0</v>
          </cell>
          <cell r="BN1279">
            <v>0</v>
          </cell>
          <cell r="BO1279">
            <v>0</v>
          </cell>
          <cell r="BP1279">
            <v>0</v>
          </cell>
          <cell r="BQ1279">
            <v>0</v>
          </cell>
          <cell r="BR1279">
            <v>0</v>
          </cell>
          <cell r="BS1279">
            <v>0</v>
          </cell>
          <cell r="BT1279">
            <v>0</v>
          </cell>
          <cell r="BU1279">
            <v>0</v>
          </cell>
          <cell r="BV1279">
            <v>0</v>
          </cell>
          <cell r="BW1279">
            <v>0</v>
          </cell>
          <cell r="BX1279">
            <v>0</v>
          </cell>
          <cell r="BY1279">
            <v>0</v>
          </cell>
          <cell r="BZ1279">
            <v>0</v>
          </cell>
          <cell r="CA1279">
            <v>0</v>
          </cell>
          <cell r="CB1279">
            <v>0</v>
          </cell>
          <cell r="CC1279">
            <v>0</v>
          </cell>
          <cell r="CD1279">
            <v>0</v>
          </cell>
          <cell r="CE1279">
            <v>0</v>
          </cell>
          <cell r="CF1279">
            <v>0</v>
          </cell>
          <cell r="CG1279">
            <v>0</v>
          </cell>
          <cell r="CH1279">
            <v>0</v>
          </cell>
          <cell r="CI1279">
            <v>0</v>
          </cell>
          <cell r="CJ1279">
            <v>0</v>
          </cell>
          <cell r="CK1279">
            <v>0</v>
          </cell>
          <cell r="CL1279">
            <v>0</v>
          </cell>
          <cell r="CM1279">
            <v>0</v>
          </cell>
          <cell r="CN1279">
            <v>0</v>
          </cell>
          <cell r="CO1279">
            <v>0</v>
          </cell>
          <cell r="CP1279">
            <v>0</v>
          </cell>
          <cell r="CQ1279">
            <v>0</v>
          </cell>
          <cell r="CR1279">
            <v>0</v>
          </cell>
          <cell r="CS1279">
            <v>0</v>
          </cell>
          <cell r="CT1279">
            <v>0</v>
          </cell>
          <cell r="CU1279">
            <v>0</v>
          </cell>
          <cell r="CV1279">
            <v>0</v>
          </cell>
          <cell r="CW1279">
            <v>0</v>
          </cell>
          <cell r="CX1279">
            <v>0</v>
          </cell>
          <cell r="CY1279">
            <v>0</v>
          </cell>
          <cell r="CZ1279">
            <v>0</v>
          </cell>
          <cell r="DA1279">
            <v>0</v>
          </cell>
          <cell r="DB1279">
            <v>0</v>
          </cell>
          <cell r="DC1279">
            <v>0</v>
          </cell>
          <cell r="DD1279">
            <v>0</v>
          </cell>
          <cell r="DE1279">
            <v>0</v>
          </cell>
          <cell r="DF1279">
            <v>0</v>
          </cell>
          <cell r="DG1279">
            <v>0</v>
          </cell>
          <cell r="DH1279">
            <v>0</v>
          </cell>
          <cell r="DI1279">
            <v>0</v>
          </cell>
          <cell r="DJ1279">
            <v>0</v>
          </cell>
          <cell r="DK1279">
            <v>0</v>
          </cell>
          <cell r="DL1279">
            <v>0</v>
          </cell>
          <cell r="DM1279">
            <v>0</v>
          </cell>
          <cell r="DN1279">
            <v>0</v>
          </cell>
          <cell r="DO1279">
            <v>0</v>
          </cell>
          <cell r="DP1279">
            <v>0</v>
          </cell>
          <cell r="DQ1279">
            <v>0</v>
          </cell>
          <cell r="DR1279">
            <v>0</v>
          </cell>
          <cell r="DS1279">
            <v>0</v>
          </cell>
          <cell r="DT1279">
            <v>0</v>
          </cell>
          <cell r="DU1279">
            <v>0</v>
          </cell>
          <cell r="DV1279">
            <v>0</v>
          </cell>
          <cell r="DW1279">
            <v>0</v>
          </cell>
          <cell r="DX1279">
            <v>0</v>
          </cell>
          <cell r="DY1279">
            <v>0</v>
          </cell>
          <cell r="DZ1279">
            <v>0</v>
          </cell>
          <cell r="EA1279">
            <v>0</v>
          </cell>
          <cell r="EB1279">
            <v>0</v>
          </cell>
          <cell r="EC1279">
            <v>0</v>
          </cell>
          <cell r="ED1279">
            <v>0</v>
          </cell>
          <cell r="EE1279">
            <v>0</v>
          </cell>
          <cell r="EF1279">
            <v>0</v>
          </cell>
          <cell r="EG1279">
            <v>0</v>
          </cell>
          <cell r="EH1279">
            <v>0</v>
          </cell>
          <cell r="EI1279">
            <v>0</v>
          </cell>
          <cell r="EJ1279">
            <v>0</v>
          </cell>
          <cell r="EK1279">
            <v>0</v>
          </cell>
          <cell r="EL1279">
            <v>0</v>
          </cell>
          <cell r="EM1279">
            <v>0</v>
          </cell>
          <cell r="EN1279">
            <v>0</v>
          </cell>
        </row>
        <row r="1280">
          <cell r="A1280">
            <v>0</v>
          </cell>
          <cell r="B1280">
            <v>0</v>
          </cell>
          <cell r="C1280">
            <v>0</v>
          </cell>
          <cell r="D1280">
            <v>0</v>
          </cell>
          <cell r="E1280">
            <v>0</v>
          </cell>
          <cell r="F1280">
            <v>0</v>
          </cell>
          <cell r="G1280">
            <v>0</v>
          </cell>
          <cell r="I1280">
            <v>0</v>
          </cell>
          <cell r="J1280">
            <v>0</v>
          </cell>
          <cell r="K1280">
            <v>0</v>
          </cell>
          <cell r="L1280">
            <v>0</v>
          </cell>
          <cell r="M1280">
            <v>0</v>
          </cell>
          <cell r="N1280">
            <v>0</v>
          </cell>
          <cell r="O1280">
            <v>0</v>
          </cell>
          <cell r="P1280">
            <v>0</v>
          </cell>
          <cell r="Q1280">
            <v>0</v>
          </cell>
          <cell r="R1280">
            <v>0</v>
          </cell>
          <cell r="S1280">
            <v>0</v>
          </cell>
          <cell r="T1280">
            <v>0</v>
          </cell>
          <cell r="U1280">
            <v>0</v>
          </cell>
          <cell r="V1280">
            <v>0</v>
          </cell>
          <cell r="W1280">
            <v>0</v>
          </cell>
          <cell r="X1280">
            <v>0</v>
          </cell>
          <cell r="Y1280">
            <v>0</v>
          </cell>
          <cell r="Z1280">
            <v>0</v>
          </cell>
          <cell r="AA1280">
            <v>0</v>
          </cell>
          <cell r="AB1280">
            <v>0</v>
          </cell>
          <cell r="AC1280">
            <v>0</v>
          </cell>
          <cell r="AD1280">
            <v>0</v>
          </cell>
          <cell r="AE1280">
            <v>0</v>
          </cell>
          <cell r="AF1280">
            <v>0</v>
          </cell>
          <cell r="AG1280">
            <v>0</v>
          </cell>
          <cell r="AH1280">
            <v>0</v>
          </cell>
          <cell r="AI1280">
            <v>0</v>
          </cell>
          <cell r="AJ1280">
            <v>0</v>
          </cell>
          <cell r="AK1280">
            <v>0</v>
          </cell>
          <cell r="AL1280">
            <v>0</v>
          </cell>
          <cell r="AM1280">
            <v>0</v>
          </cell>
          <cell r="AN1280">
            <v>0</v>
          </cell>
          <cell r="AO1280">
            <v>0</v>
          </cell>
          <cell r="AP1280">
            <v>0</v>
          </cell>
          <cell r="AQ1280">
            <v>0</v>
          </cell>
          <cell r="AR1280">
            <v>0</v>
          </cell>
          <cell r="AS1280">
            <v>0</v>
          </cell>
          <cell r="AT1280">
            <v>0</v>
          </cell>
          <cell r="AU1280">
            <v>0</v>
          </cell>
          <cell r="AV1280">
            <v>0</v>
          </cell>
          <cell r="AW1280">
            <v>0</v>
          </cell>
          <cell r="AX1280">
            <v>0</v>
          </cell>
          <cell r="AY1280">
            <v>0</v>
          </cell>
          <cell r="AZ1280">
            <v>0</v>
          </cell>
          <cell r="BA1280">
            <v>0</v>
          </cell>
          <cell r="BB1280">
            <v>0</v>
          </cell>
          <cell r="BC1280">
            <v>0</v>
          </cell>
          <cell r="BD1280">
            <v>0</v>
          </cell>
          <cell r="BE1280">
            <v>0</v>
          </cell>
          <cell r="BF1280">
            <v>0</v>
          </cell>
          <cell r="BG1280">
            <v>0</v>
          </cell>
          <cell r="BH1280">
            <v>0</v>
          </cell>
          <cell r="BI1280">
            <v>0</v>
          </cell>
          <cell r="BJ1280">
            <v>0</v>
          </cell>
          <cell r="BK1280">
            <v>0</v>
          </cell>
          <cell r="BL1280">
            <v>0</v>
          </cell>
          <cell r="BM1280">
            <v>0</v>
          </cell>
          <cell r="BN1280">
            <v>0</v>
          </cell>
          <cell r="BO1280">
            <v>0</v>
          </cell>
          <cell r="BP1280">
            <v>0</v>
          </cell>
          <cell r="BQ1280">
            <v>0</v>
          </cell>
          <cell r="BR1280">
            <v>0</v>
          </cell>
          <cell r="BS1280">
            <v>0</v>
          </cell>
          <cell r="BT1280">
            <v>0</v>
          </cell>
          <cell r="BU1280">
            <v>0</v>
          </cell>
          <cell r="BV1280">
            <v>0</v>
          </cell>
          <cell r="BW1280">
            <v>0</v>
          </cell>
          <cell r="BX1280">
            <v>0</v>
          </cell>
          <cell r="BY1280">
            <v>0</v>
          </cell>
          <cell r="BZ1280">
            <v>0</v>
          </cell>
          <cell r="CA1280">
            <v>0</v>
          </cell>
          <cell r="CB1280">
            <v>0</v>
          </cell>
          <cell r="CC1280">
            <v>0</v>
          </cell>
          <cell r="CD1280">
            <v>0</v>
          </cell>
          <cell r="CE1280">
            <v>0</v>
          </cell>
          <cell r="CF1280">
            <v>0</v>
          </cell>
          <cell r="CG1280">
            <v>0</v>
          </cell>
          <cell r="CH1280">
            <v>0</v>
          </cell>
          <cell r="CI1280">
            <v>0</v>
          </cell>
          <cell r="CJ1280">
            <v>0</v>
          </cell>
          <cell r="CK1280">
            <v>0</v>
          </cell>
          <cell r="CL1280">
            <v>0</v>
          </cell>
          <cell r="CM1280">
            <v>0</v>
          </cell>
          <cell r="CN1280">
            <v>0</v>
          </cell>
          <cell r="CO1280">
            <v>0</v>
          </cell>
          <cell r="CP1280">
            <v>0</v>
          </cell>
          <cell r="CQ1280">
            <v>0</v>
          </cell>
          <cell r="CR1280">
            <v>0</v>
          </cell>
          <cell r="CS1280">
            <v>0</v>
          </cell>
          <cell r="CT1280">
            <v>0</v>
          </cell>
          <cell r="CU1280">
            <v>0</v>
          </cell>
          <cell r="CV1280">
            <v>0</v>
          </cell>
          <cell r="CW1280">
            <v>0</v>
          </cell>
          <cell r="CX1280">
            <v>0</v>
          </cell>
          <cell r="CY1280">
            <v>0</v>
          </cell>
          <cell r="CZ1280">
            <v>0</v>
          </cell>
          <cell r="DA1280">
            <v>0</v>
          </cell>
          <cell r="DB1280">
            <v>0</v>
          </cell>
          <cell r="DC1280">
            <v>0</v>
          </cell>
          <cell r="DD1280">
            <v>0</v>
          </cell>
          <cell r="DE1280">
            <v>0</v>
          </cell>
          <cell r="DF1280">
            <v>0</v>
          </cell>
          <cell r="DG1280">
            <v>0</v>
          </cell>
          <cell r="DH1280">
            <v>0</v>
          </cell>
          <cell r="DI1280">
            <v>0</v>
          </cell>
          <cell r="DJ1280">
            <v>0</v>
          </cell>
          <cell r="DK1280">
            <v>0</v>
          </cell>
          <cell r="DL1280">
            <v>0</v>
          </cell>
          <cell r="DM1280">
            <v>0</v>
          </cell>
          <cell r="DN1280">
            <v>0</v>
          </cell>
          <cell r="DO1280">
            <v>0</v>
          </cell>
          <cell r="DP1280">
            <v>0</v>
          </cell>
          <cell r="DQ1280">
            <v>0</v>
          </cell>
          <cell r="DR1280">
            <v>0</v>
          </cell>
          <cell r="DS1280">
            <v>0</v>
          </cell>
          <cell r="DT1280">
            <v>0</v>
          </cell>
          <cell r="DU1280">
            <v>0</v>
          </cell>
          <cell r="DV1280">
            <v>0</v>
          </cell>
          <cell r="DW1280">
            <v>0</v>
          </cell>
          <cell r="DX1280">
            <v>0</v>
          </cell>
          <cell r="DY1280">
            <v>0</v>
          </cell>
          <cell r="DZ1280">
            <v>0</v>
          </cell>
          <cell r="EA1280">
            <v>0</v>
          </cell>
          <cell r="EB1280">
            <v>0</v>
          </cell>
          <cell r="EC1280">
            <v>0</v>
          </cell>
          <cell r="ED1280">
            <v>0</v>
          </cell>
          <cell r="EE1280">
            <v>0</v>
          </cell>
          <cell r="EF1280">
            <v>0</v>
          </cell>
          <cell r="EG1280">
            <v>0</v>
          </cell>
          <cell r="EH1280">
            <v>0</v>
          </cell>
          <cell r="EI1280">
            <v>0</v>
          </cell>
          <cell r="EJ1280">
            <v>0</v>
          </cell>
          <cell r="EK1280">
            <v>0</v>
          </cell>
          <cell r="EL1280">
            <v>0</v>
          </cell>
          <cell r="EM1280">
            <v>0</v>
          </cell>
          <cell r="EN1280">
            <v>0</v>
          </cell>
        </row>
        <row r="1281">
          <cell r="A1281">
            <v>0</v>
          </cell>
          <cell r="B1281">
            <v>0</v>
          </cell>
          <cell r="C1281">
            <v>0</v>
          </cell>
          <cell r="D1281">
            <v>0</v>
          </cell>
          <cell r="E1281">
            <v>0</v>
          </cell>
          <cell r="F1281">
            <v>0</v>
          </cell>
          <cell r="G1281">
            <v>0</v>
          </cell>
          <cell r="I1281">
            <v>0</v>
          </cell>
          <cell r="J1281">
            <v>0</v>
          </cell>
          <cell r="K1281">
            <v>0</v>
          </cell>
          <cell r="L1281">
            <v>0</v>
          </cell>
          <cell r="M1281">
            <v>0</v>
          </cell>
          <cell r="N1281">
            <v>0</v>
          </cell>
          <cell r="O1281">
            <v>0</v>
          </cell>
          <cell r="P1281">
            <v>0</v>
          </cell>
          <cell r="Q1281">
            <v>0</v>
          </cell>
          <cell r="R1281">
            <v>0</v>
          </cell>
          <cell r="S1281">
            <v>0</v>
          </cell>
          <cell r="T1281">
            <v>0</v>
          </cell>
          <cell r="U1281">
            <v>0</v>
          </cell>
          <cell r="V1281">
            <v>0</v>
          </cell>
          <cell r="W1281">
            <v>0</v>
          </cell>
          <cell r="X1281">
            <v>0</v>
          </cell>
          <cell r="Y1281">
            <v>0</v>
          </cell>
          <cell r="Z1281">
            <v>0</v>
          </cell>
          <cell r="AA1281">
            <v>0</v>
          </cell>
          <cell r="AB1281">
            <v>0</v>
          </cell>
          <cell r="AC1281">
            <v>0</v>
          </cell>
          <cell r="AD1281">
            <v>0</v>
          </cell>
          <cell r="AE1281">
            <v>0</v>
          </cell>
          <cell r="AF1281">
            <v>0</v>
          </cell>
          <cell r="AG1281">
            <v>0</v>
          </cell>
          <cell r="AH1281">
            <v>0</v>
          </cell>
          <cell r="AI1281">
            <v>0</v>
          </cell>
          <cell r="AJ1281">
            <v>0</v>
          </cell>
          <cell r="AK1281">
            <v>0</v>
          </cell>
          <cell r="AL1281">
            <v>0</v>
          </cell>
          <cell r="AM1281">
            <v>0</v>
          </cell>
          <cell r="AN1281">
            <v>0</v>
          </cell>
          <cell r="AO1281">
            <v>0</v>
          </cell>
          <cell r="AP1281">
            <v>0</v>
          </cell>
          <cell r="AQ1281">
            <v>0</v>
          </cell>
          <cell r="AR1281">
            <v>0</v>
          </cell>
          <cell r="AS1281">
            <v>0</v>
          </cell>
          <cell r="AT1281">
            <v>0</v>
          </cell>
          <cell r="AU1281">
            <v>0</v>
          </cell>
          <cell r="AV1281">
            <v>0</v>
          </cell>
          <cell r="AW1281">
            <v>0</v>
          </cell>
          <cell r="AX1281">
            <v>0</v>
          </cell>
          <cell r="AY1281">
            <v>0</v>
          </cell>
          <cell r="AZ1281">
            <v>0</v>
          </cell>
          <cell r="BA1281">
            <v>0</v>
          </cell>
          <cell r="BB1281">
            <v>0</v>
          </cell>
          <cell r="BC1281">
            <v>0</v>
          </cell>
          <cell r="BD1281">
            <v>0</v>
          </cell>
          <cell r="BE1281">
            <v>0</v>
          </cell>
          <cell r="BF1281">
            <v>0</v>
          </cell>
          <cell r="BG1281">
            <v>0</v>
          </cell>
          <cell r="BH1281">
            <v>0</v>
          </cell>
          <cell r="BI1281">
            <v>0</v>
          </cell>
          <cell r="BJ1281">
            <v>0</v>
          </cell>
          <cell r="BK1281">
            <v>0</v>
          </cell>
          <cell r="BL1281">
            <v>0</v>
          </cell>
          <cell r="BM1281">
            <v>0</v>
          </cell>
          <cell r="BN1281">
            <v>0</v>
          </cell>
          <cell r="BO1281">
            <v>0</v>
          </cell>
          <cell r="BP1281">
            <v>0</v>
          </cell>
          <cell r="BQ1281">
            <v>0</v>
          </cell>
          <cell r="BR1281">
            <v>0</v>
          </cell>
          <cell r="BS1281">
            <v>0</v>
          </cell>
          <cell r="BT1281">
            <v>0</v>
          </cell>
          <cell r="BU1281">
            <v>0</v>
          </cell>
          <cell r="BV1281">
            <v>0</v>
          </cell>
          <cell r="BW1281">
            <v>0</v>
          </cell>
          <cell r="BX1281">
            <v>0</v>
          </cell>
          <cell r="BY1281">
            <v>0</v>
          </cell>
          <cell r="BZ1281">
            <v>0</v>
          </cell>
          <cell r="CA1281">
            <v>0</v>
          </cell>
          <cell r="CB1281">
            <v>0</v>
          </cell>
          <cell r="CC1281">
            <v>0</v>
          </cell>
          <cell r="CD1281">
            <v>0</v>
          </cell>
          <cell r="CE1281">
            <v>0</v>
          </cell>
          <cell r="CF1281">
            <v>0</v>
          </cell>
          <cell r="CG1281">
            <v>0</v>
          </cell>
          <cell r="CH1281">
            <v>0</v>
          </cell>
          <cell r="CI1281">
            <v>0</v>
          </cell>
          <cell r="CJ1281">
            <v>0</v>
          </cell>
          <cell r="CK1281">
            <v>0</v>
          </cell>
          <cell r="CL1281">
            <v>0</v>
          </cell>
          <cell r="CM1281">
            <v>0</v>
          </cell>
          <cell r="CN1281">
            <v>0</v>
          </cell>
          <cell r="CO1281">
            <v>0</v>
          </cell>
          <cell r="CP1281">
            <v>0</v>
          </cell>
          <cell r="CQ1281">
            <v>0</v>
          </cell>
          <cell r="CR1281">
            <v>0</v>
          </cell>
          <cell r="CS1281">
            <v>0</v>
          </cell>
          <cell r="CT1281">
            <v>0</v>
          </cell>
          <cell r="CU1281">
            <v>0</v>
          </cell>
          <cell r="CV1281">
            <v>0</v>
          </cell>
          <cell r="CW1281">
            <v>0</v>
          </cell>
          <cell r="CX1281">
            <v>0</v>
          </cell>
          <cell r="CY1281">
            <v>0</v>
          </cell>
          <cell r="CZ1281">
            <v>0</v>
          </cell>
          <cell r="DA1281">
            <v>0</v>
          </cell>
          <cell r="DB1281">
            <v>0</v>
          </cell>
          <cell r="DC1281">
            <v>0</v>
          </cell>
          <cell r="DD1281">
            <v>0</v>
          </cell>
          <cell r="DE1281">
            <v>0</v>
          </cell>
          <cell r="DF1281">
            <v>0</v>
          </cell>
          <cell r="DG1281">
            <v>0</v>
          </cell>
          <cell r="DH1281">
            <v>0</v>
          </cell>
          <cell r="DI1281">
            <v>0</v>
          </cell>
          <cell r="DJ1281">
            <v>0</v>
          </cell>
          <cell r="DK1281">
            <v>0</v>
          </cell>
          <cell r="DL1281">
            <v>0</v>
          </cell>
          <cell r="DM1281">
            <v>0</v>
          </cell>
          <cell r="DN1281">
            <v>0</v>
          </cell>
          <cell r="DO1281">
            <v>0</v>
          </cell>
          <cell r="DP1281">
            <v>0</v>
          </cell>
          <cell r="DQ1281">
            <v>0</v>
          </cell>
          <cell r="DR1281">
            <v>0</v>
          </cell>
          <cell r="DS1281">
            <v>0</v>
          </cell>
          <cell r="DT1281">
            <v>0</v>
          </cell>
          <cell r="DU1281">
            <v>0</v>
          </cell>
          <cell r="DV1281">
            <v>0</v>
          </cell>
          <cell r="DW1281">
            <v>0</v>
          </cell>
          <cell r="DX1281">
            <v>0</v>
          </cell>
          <cell r="DY1281">
            <v>0</v>
          </cell>
          <cell r="DZ1281">
            <v>0</v>
          </cell>
          <cell r="EA1281">
            <v>0</v>
          </cell>
          <cell r="EB1281">
            <v>0</v>
          </cell>
          <cell r="EC1281">
            <v>0</v>
          </cell>
          <cell r="ED1281">
            <v>0</v>
          </cell>
          <cell r="EE1281">
            <v>0</v>
          </cell>
          <cell r="EF1281">
            <v>0</v>
          </cell>
          <cell r="EG1281">
            <v>0</v>
          </cell>
          <cell r="EH1281">
            <v>0</v>
          </cell>
          <cell r="EI1281">
            <v>0</v>
          </cell>
          <cell r="EJ1281">
            <v>0</v>
          </cell>
          <cell r="EK1281">
            <v>0</v>
          </cell>
          <cell r="EL1281">
            <v>0</v>
          </cell>
          <cell r="EM1281">
            <v>0</v>
          </cell>
          <cell r="EN1281">
            <v>0</v>
          </cell>
        </row>
        <row r="1282">
          <cell r="A1282">
            <v>0</v>
          </cell>
          <cell r="B1282">
            <v>0</v>
          </cell>
          <cell r="C1282">
            <v>0</v>
          </cell>
          <cell r="D1282">
            <v>0</v>
          </cell>
          <cell r="E1282">
            <v>0</v>
          </cell>
          <cell r="F1282">
            <v>0</v>
          </cell>
          <cell r="G1282">
            <v>0</v>
          </cell>
          <cell r="I1282">
            <v>0</v>
          </cell>
          <cell r="J1282">
            <v>0</v>
          </cell>
          <cell r="K1282">
            <v>0</v>
          </cell>
          <cell r="L1282">
            <v>0</v>
          </cell>
          <cell r="M1282">
            <v>0</v>
          </cell>
          <cell r="N1282">
            <v>0</v>
          </cell>
          <cell r="O1282">
            <v>0</v>
          </cell>
          <cell r="P1282">
            <v>0</v>
          </cell>
          <cell r="Q1282">
            <v>0</v>
          </cell>
          <cell r="R1282">
            <v>0</v>
          </cell>
          <cell r="S1282">
            <v>0</v>
          </cell>
          <cell r="T1282">
            <v>0</v>
          </cell>
          <cell r="U1282">
            <v>0</v>
          </cell>
          <cell r="V1282">
            <v>0</v>
          </cell>
          <cell r="W1282">
            <v>0</v>
          </cell>
          <cell r="X1282">
            <v>0</v>
          </cell>
          <cell r="Y1282">
            <v>0</v>
          </cell>
          <cell r="Z1282">
            <v>0</v>
          </cell>
          <cell r="AA1282">
            <v>0</v>
          </cell>
          <cell r="AB1282">
            <v>0</v>
          </cell>
          <cell r="AC1282">
            <v>0</v>
          </cell>
          <cell r="AD1282">
            <v>0</v>
          </cell>
          <cell r="AE1282">
            <v>0</v>
          </cell>
          <cell r="AF1282">
            <v>0</v>
          </cell>
          <cell r="AG1282">
            <v>0</v>
          </cell>
          <cell r="AH1282">
            <v>0</v>
          </cell>
          <cell r="AI1282">
            <v>0</v>
          </cell>
          <cell r="AJ1282">
            <v>0</v>
          </cell>
          <cell r="AK1282">
            <v>0</v>
          </cell>
          <cell r="AL1282">
            <v>0</v>
          </cell>
          <cell r="AM1282">
            <v>0</v>
          </cell>
          <cell r="AN1282">
            <v>0</v>
          </cell>
          <cell r="AO1282">
            <v>0</v>
          </cell>
          <cell r="AP1282">
            <v>0</v>
          </cell>
          <cell r="AQ1282">
            <v>0</v>
          </cell>
          <cell r="AR1282">
            <v>0</v>
          </cell>
          <cell r="AS1282">
            <v>0</v>
          </cell>
          <cell r="AT1282">
            <v>0</v>
          </cell>
          <cell r="AU1282">
            <v>0</v>
          </cell>
          <cell r="AV1282">
            <v>0</v>
          </cell>
          <cell r="AW1282">
            <v>0</v>
          </cell>
          <cell r="AX1282">
            <v>0</v>
          </cell>
          <cell r="AY1282">
            <v>0</v>
          </cell>
          <cell r="AZ1282">
            <v>0</v>
          </cell>
          <cell r="BA1282">
            <v>0</v>
          </cell>
          <cell r="BB1282">
            <v>0</v>
          </cell>
          <cell r="BC1282">
            <v>0</v>
          </cell>
          <cell r="BD1282">
            <v>0</v>
          </cell>
          <cell r="BE1282">
            <v>0</v>
          </cell>
          <cell r="BF1282">
            <v>0</v>
          </cell>
          <cell r="BG1282">
            <v>0</v>
          </cell>
          <cell r="BH1282">
            <v>0</v>
          </cell>
          <cell r="BI1282">
            <v>0</v>
          </cell>
          <cell r="BJ1282">
            <v>0</v>
          </cell>
          <cell r="BK1282">
            <v>0</v>
          </cell>
          <cell r="BL1282">
            <v>0</v>
          </cell>
          <cell r="BM1282">
            <v>0</v>
          </cell>
          <cell r="BN1282">
            <v>0</v>
          </cell>
          <cell r="BO1282">
            <v>0</v>
          </cell>
          <cell r="BP1282">
            <v>0</v>
          </cell>
          <cell r="BQ1282">
            <v>0</v>
          </cell>
          <cell r="BR1282">
            <v>0</v>
          </cell>
          <cell r="BS1282">
            <v>0</v>
          </cell>
          <cell r="BT1282">
            <v>0</v>
          </cell>
          <cell r="BU1282">
            <v>0</v>
          </cell>
          <cell r="BV1282">
            <v>0</v>
          </cell>
          <cell r="BW1282">
            <v>0</v>
          </cell>
          <cell r="BX1282">
            <v>0</v>
          </cell>
          <cell r="BY1282">
            <v>0</v>
          </cell>
          <cell r="BZ1282">
            <v>0</v>
          </cell>
          <cell r="CA1282">
            <v>0</v>
          </cell>
          <cell r="CB1282">
            <v>0</v>
          </cell>
          <cell r="CC1282">
            <v>0</v>
          </cell>
          <cell r="CD1282">
            <v>0</v>
          </cell>
          <cell r="CE1282">
            <v>0</v>
          </cell>
          <cell r="CF1282">
            <v>0</v>
          </cell>
          <cell r="CG1282">
            <v>0</v>
          </cell>
          <cell r="CH1282">
            <v>0</v>
          </cell>
          <cell r="CI1282">
            <v>0</v>
          </cell>
          <cell r="CJ1282">
            <v>0</v>
          </cell>
          <cell r="CK1282">
            <v>0</v>
          </cell>
          <cell r="CL1282">
            <v>0</v>
          </cell>
          <cell r="CM1282">
            <v>0</v>
          </cell>
          <cell r="CN1282">
            <v>0</v>
          </cell>
          <cell r="CO1282">
            <v>0</v>
          </cell>
          <cell r="CP1282">
            <v>0</v>
          </cell>
          <cell r="CQ1282">
            <v>0</v>
          </cell>
          <cell r="CR1282">
            <v>0</v>
          </cell>
          <cell r="CS1282">
            <v>0</v>
          </cell>
          <cell r="CT1282">
            <v>0</v>
          </cell>
          <cell r="CU1282">
            <v>0</v>
          </cell>
          <cell r="CV1282">
            <v>0</v>
          </cell>
          <cell r="CW1282">
            <v>0</v>
          </cell>
          <cell r="CX1282">
            <v>0</v>
          </cell>
          <cell r="CY1282">
            <v>0</v>
          </cell>
          <cell r="CZ1282">
            <v>0</v>
          </cell>
          <cell r="DA1282">
            <v>0</v>
          </cell>
          <cell r="DB1282">
            <v>0</v>
          </cell>
          <cell r="DC1282">
            <v>0</v>
          </cell>
          <cell r="DD1282">
            <v>0</v>
          </cell>
          <cell r="DE1282">
            <v>0</v>
          </cell>
          <cell r="DF1282">
            <v>0</v>
          </cell>
          <cell r="DG1282">
            <v>0</v>
          </cell>
          <cell r="DH1282">
            <v>0</v>
          </cell>
          <cell r="DI1282">
            <v>0</v>
          </cell>
          <cell r="DJ1282">
            <v>0</v>
          </cell>
          <cell r="DK1282">
            <v>0</v>
          </cell>
          <cell r="DL1282">
            <v>0</v>
          </cell>
          <cell r="DM1282">
            <v>0</v>
          </cell>
          <cell r="DN1282">
            <v>0</v>
          </cell>
          <cell r="DO1282">
            <v>0</v>
          </cell>
          <cell r="DP1282">
            <v>0</v>
          </cell>
          <cell r="DQ1282">
            <v>0</v>
          </cell>
          <cell r="DR1282">
            <v>0</v>
          </cell>
          <cell r="DS1282">
            <v>0</v>
          </cell>
          <cell r="DT1282">
            <v>0</v>
          </cell>
          <cell r="DU1282">
            <v>0</v>
          </cell>
          <cell r="DV1282">
            <v>0</v>
          </cell>
          <cell r="DW1282">
            <v>0</v>
          </cell>
          <cell r="DX1282">
            <v>0</v>
          </cell>
          <cell r="DY1282">
            <v>0</v>
          </cell>
          <cell r="DZ1282">
            <v>0</v>
          </cell>
          <cell r="EA1282">
            <v>0</v>
          </cell>
          <cell r="EB1282">
            <v>0</v>
          </cell>
          <cell r="EC1282">
            <v>0</v>
          </cell>
          <cell r="ED1282">
            <v>0</v>
          </cell>
          <cell r="EE1282">
            <v>0</v>
          </cell>
          <cell r="EF1282">
            <v>0</v>
          </cell>
          <cell r="EG1282">
            <v>0</v>
          </cell>
          <cell r="EH1282">
            <v>0</v>
          </cell>
          <cell r="EI1282">
            <v>0</v>
          </cell>
          <cell r="EJ1282">
            <v>0</v>
          </cell>
          <cell r="EK1282">
            <v>0</v>
          </cell>
          <cell r="EL1282">
            <v>0</v>
          </cell>
          <cell r="EM1282">
            <v>0</v>
          </cell>
          <cell r="EN1282">
            <v>0</v>
          </cell>
        </row>
        <row r="1283">
          <cell r="A1283">
            <v>0</v>
          </cell>
          <cell r="B1283">
            <v>0</v>
          </cell>
          <cell r="C1283">
            <v>0</v>
          </cell>
          <cell r="D1283">
            <v>0</v>
          </cell>
          <cell r="E1283">
            <v>0</v>
          </cell>
          <cell r="F1283">
            <v>0</v>
          </cell>
          <cell r="G1283">
            <v>0</v>
          </cell>
          <cell r="I1283">
            <v>0</v>
          </cell>
          <cell r="J1283">
            <v>0</v>
          </cell>
          <cell r="K1283">
            <v>0</v>
          </cell>
          <cell r="L1283">
            <v>0</v>
          </cell>
          <cell r="M1283">
            <v>0</v>
          </cell>
          <cell r="N1283">
            <v>0</v>
          </cell>
          <cell r="O1283">
            <v>0</v>
          </cell>
          <cell r="P1283">
            <v>0</v>
          </cell>
          <cell r="Q1283">
            <v>0</v>
          </cell>
          <cell r="R1283">
            <v>0</v>
          </cell>
          <cell r="S1283">
            <v>0</v>
          </cell>
          <cell r="T1283">
            <v>0</v>
          </cell>
          <cell r="U1283">
            <v>0</v>
          </cell>
          <cell r="V1283">
            <v>0</v>
          </cell>
          <cell r="W1283">
            <v>0</v>
          </cell>
          <cell r="X1283">
            <v>0</v>
          </cell>
          <cell r="Y1283">
            <v>0</v>
          </cell>
          <cell r="Z1283">
            <v>0</v>
          </cell>
          <cell r="AA1283">
            <v>0</v>
          </cell>
          <cell r="AB1283">
            <v>0</v>
          </cell>
          <cell r="AC1283">
            <v>0</v>
          </cell>
          <cell r="AD1283">
            <v>0</v>
          </cell>
          <cell r="AE1283">
            <v>0</v>
          </cell>
          <cell r="AF1283">
            <v>0</v>
          </cell>
          <cell r="AG1283">
            <v>0</v>
          </cell>
          <cell r="AH1283">
            <v>0</v>
          </cell>
          <cell r="AI1283">
            <v>0</v>
          </cell>
          <cell r="AJ1283">
            <v>0</v>
          </cell>
          <cell r="AK1283">
            <v>0</v>
          </cell>
          <cell r="AL1283">
            <v>0</v>
          </cell>
          <cell r="AM1283">
            <v>0</v>
          </cell>
          <cell r="AN1283">
            <v>0</v>
          </cell>
          <cell r="AO1283">
            <v>0</v>
          </cell>
          <cell r="AP1283">
            <v>0</v>
          </cell>
          <cell r="AQ1283">
            <v>0</v>
          </cell>
          <cell r="AR1283">
            <v>0</v>
          </cell>
          <cell r="AS1283">
            <v>0</v>
          </cell>
          <cell r="AT1283">
            <v>0</v>
          </cell>
          <cell r="AU1283">
            <v>0</v>
          </cell>
          <cell r="AV1283">
            <v>0</v>
          </cell>
          <cell r="AW1283">
            <v>0</v>
          </cell>
          <cell r="AX1283">
            <v>0</v>
          </cell>
          <cell r="AY1283">
            <v>0</v>
          </cell>
          <cell r="AZ1283">
            <v>0</v>
          </cell>
          <cell r="BA1283">
            <v>0</v>
          </cell>
          <cell r="BB1283">
            <v>0</v>
          </cell>
          <cell r="BC1283">
            <v>0</v>
          </cell>
          <cell r="BD1283">
            <v>0</v>
          </cell>
          <cell r="BE1283">
            <v>0</v>
          </cell>
          <cell r="BF1283">
            <v>0</v>
          </cell>
          <cell r="BG1283">
            <v>0</v>
          </cell>
          <cell r="BH1283">
            <v>0</v>
          </cell>
          <cell r="BI1283">
            <v>0</v>
          </cell>
          <cell r="BJ1283">
            <v>0</v>
          </cell>
          <cell r="BK1283">
            <v>0</v>
          </cell>
          <cell r="BL1283">
            <v>0</v>
          </cell>
          <cell r="BM1283">
            <v>0</v>
          </cell>
          <cell r="BN1283">
            <v>0</v>
          </cell>
          <cell r="BO1283">
            <v>0</v>
          </cell>
          <cell r="BP1283">
            <v>0</v>
          </cell>
          <cell r="BQ1283">
            <v>0</v>
          </cell>
          <cell r="BR1283">
            <v>0</v>
          </cell>
          <cell r="BS1283">
            <v>0</v>
          </cell>
          <cell r="BT1283">
            <v>0</v>
          </cell>
          <cell r="BU1283">
            <v>0</v>
          </cell>
          <cell r="BV1283">
            <v>0</v>
          </cell>
          <cell r="BW1283">
            <v>0</v>
          </cell>
          <cell r="BX1283">
            <v>0</v>
          </cell>
          <cell r="BY1283">
            <v>0</v>
          </cell>
          <cell r="BZ1283">
            <v>0</v>
          </cell>
          <cell r="CA1283">
            <v>0</v>
          </cell>
          <cell r="CB1283">
            <v>0</v>
          </cell>
          <cell r="CC1283">
            <v>0</v>
          </cell>
          <cell r="CD1283">
            <v>0</v>
          </cell>
          <cell r="CE1283">
            <v>0</v>
          </cell>
          <cell r="CF1283">
            <v>0</v>
          </cell>
          <cell r="CG1283">
            <v>0</v>
          </cell>
          <cell r="CH1283">
            <v>0</v>
          </cell>
          <cell r="CI1283">
            <v>0</v>
          </cell>
          <cell r="CJ1283">
            <v>0</v>
          </cell>
          <cell r="CK1283">
            <v>0</v>
          </cell>
          <cell r="CL1283">
            <v>0</v>
          </cell>
          <cell r="CM1283">
            <v>0</v>
          </cell>
          <cell r="CN1283">
            <v>0</v>
          </cell>
          <cell r="CO1283">
            <v>0</v>
          </cell>
          <cell r="CP1283">
            <v>0</v>
          </cell>
          <cell r="CQ1283">
            <v>0</v>
          </cell>
          <cell r="CR1283">
            <v>0</v>
          </cell>
          <cell r="CS1283">
            <v>0</v>
          </cell>
          <cell r="CT1283">
            <v>0</v>
          </cell>
          <cell r="CU1283">
            <v>0</v>
          </cell>
          <cell r="CV1283">
            <v>0</v>
          </cell>
          <cell r="CW1283">
            <v>0</v>
          </cell>
          <cell r="CX1283">
            <v>0</v>
          </cell>
          <cell r="CY1283">
            <v>0</v>
          </cell>
          <cell r="CZ1283">
            <v>0</v>
          </cell>
          <cell r="DA1283">
            <v>0</v>
          </cell>
          <cell r="DB1283">
            <v>0</v>
          </cell>
          <cell r="DC1283">
            <v>0</v>
          </cell>
          <cell r="DD1283">
            <v>0</v>
          </cell>
          <cell r="DE1283">
            <v>0</v>
          </cell>
          <cell r="DF1283">
            <v>0</v>
          </cell>
          <cell r="DG1283">
            <v>0</v>
          </cell>
          <cell r="DH1283">
            <v>0</v>
          </cell>
          <cell r="DI1283">
            <v>0</v>
          </cell>
          <cell r="DJ1283">
            <v>0</v>
          </cell>
          <cell r="DK1283">
            <v>0</v>
          </cell>
          <cell r="DL1283">
            <v>0</v>
          </cell>
          <cell r="DM1283">
            <v>0</v>
          </cell>
          <cell r="DN1283">
            <v>0</v>
          </cell>
          <cell r="DO1283">
            <v>0</v>
          </cell>
          <cell r="DP1283">
            <v>0</v>
          </cell>
          <cell r="DQ1283">
            <v>0</v>
          </cell>
          <cell r="DR1283">
            <v>0</v>
          </cell>
          <cell r="DS1283">
            <v>0</v>
          </cell>
          <cell r="DT1283">
            <v>0</v>
          </cell>
          <cell r="DU1283">
            <v>0</v>
          </cell>
          <cell r="DV1283">
            <v>0</v>
          </cell>
          <cell r="DW1283">
            <v>0</v>
          </cell>
          <cell r="DX1283">
            <v>0</v>
          </cell>
          <cell r="DY1283">
            <v>0</v>
          </cell>
          <cell r="DZ1283">
            <v>0</v>
          </cell>
          <cell r="EA1283">
            <v>0</v>
          </cell>
          <cell r="EB1283">
            <v>0</v>
          </cell>
          <cell r="EC1283">
            <v>0</v>
          </cell>
          <cell r="ED1283">
            <v>0</v>
          </cell>
          <cell r="EE1283">
            <v>0</v>
          </cell>
          <cell r="EF1283">
            <v>0</v>
          </cell>
          <cell r="EG1283">
            <v>0</v>
          </cell>
          <cell r="EH1283">
            <v>0</v>
          </cell>
          <cell r="EI1283">
            <v>0</v>
          </cell>
          <cell r="EJ1283">
            <v>0</v>
          </cell>
          <cell r="EK1283">
            <v>0</v>
          </cell>
          <cell r="EL1283">
            <v>0</v>
          </cell>
          <cell r="EM1283">
            <v>0</v>
          </cell>
          <cell r="EN1283">
            <v>0</v>
          </cell>
        </row>
        <row r="1284">
          <cell r="A1284">
            <v>0</v>
          </cell>
          <cell r="B1284">
            <v>0</v>
          </cell>
          <cell r="C1284">
            <v>0</v>
          </cell>
          <cell r="D1284">
            <v>0</v>
          </cell>
          <cell r="E1284">
            <v>0</v>
          </cell>
          <cell r="F1284">
            <v>0</v>
          </cell>
          <cell r="G1284">
            <v>0</v>
          </cell>
          <cell r="I1284">
            <v>0</v>
          </cell>
          <cell r="J1284">
            <v>0</v>
          </cell>
          <cell r="K1284">
            <v>0</v>
          </cell>
          <cell r="L1284">
            <v>0</v>
          </cell>
          <cell r="M1284">
            <v>0</v>
          </cell>
          <cell r="N1284">
            <v>0</v>
          </cell>
          <cell r="O1284">
            <v>0</v>
          </cell>
          <cell r="P1284">
            <v>0</v>
          </cell>
          <cell r="Q1284">
            <v>0</v>
          </cell>
          <cell r="R1284">
            <v>0</v>
          </cell>
          <cell r="S1284">
            <v>0</v>
          </cell>
          <cell r="T1284">
            <v>0</v>
          </cell>
          <cell r="U1284">
            <v>0</v>
          </cell>
          <cell r="V1284">
            <v>0</v>
          </cell>
          <cell r="W1284">
            <v>0</v>
          </cell>
          <cell r="X1284">
            <v>0</v>
          </cell>
          <cell r="Y1284">
            <v>0</v>
          </cell>
          <cell r="Z1284">
            <v>0</v>
          </cell>
          <cell r="AA1284">
            <v>0</v>
          </cell>
          <cell r="AB1284">
            <v>0</v>
          </cell>
          <cell r="AC1284">
            <v>0</v>
          </cell>
          <cell r="AD1284">
            <v>0</v>
          </cell>
          <cell r="AE1284">
            <v>0</v>
          </cell>
          <cell r="AF1284">
            <v>0</v>
          </cell>
          <cell r="AG1284">
            <v>0</v>
          </cell>
          <cell r="AH1284">
            <v>0</v>
          </cell>
          <cell r="AI1284">
            <v>0</v>
          </cell>
          <cell r="AJ1284">
            <v>0</v>
          </cell>
          <cell r="AK1284">
            <v>0</v>
          </cell>
          <cell r="AL1284">
            <v>0</v>
          </cell>
          <cell r="AM1284">
            <v>0</v>
          </cell>
          <cell r="AN1284">
            <v>0</v>
          </cell>
          <cell r="AO1284">
            <v>0</v>
          </cell>
          <cell r="AP1284">
            <v>0</v>
          </cell>
          <cell r="AQ1284">
            <v>0</v>
          </cell>
          <cell r="AR1284">
            <v>0</v>
          </cell>
          <cell r="AS1284">
            <v>0</v>
          </cell>
          <cell r="AT1284">
            <v>0</v>
          </cell>
          <cell r="AU1284">
            <v>0</v>
          </cell>
          <cell r="AV1284">
            <v>0</v>
          </cell>
          <cell r="AW1284">
            <v>0</v>
          </cell>
          <cell r="AX1284">
            <v>0</v>
          </cell>
          <cell r="AY1284">
            <v>0</v>
          </cell>
          <cell r="AZ1284">
            <v>0</v>
          </cell>
          <cell r="BA1284">
            <v>0</v>
          </cell>
          <cell r="BB1284">
            <v>0</v>
          </cell>
          <cell r="BC1284">
            <v>0</v>
          </cell>
          <cell r="BD1284">
            <v>0</v>
          </cell>
          <cell r="BE1284">
            <v>0</v>
          </cell>
          <cell r="BF1284">
            <v>0</v>
          </cell>
          <cell r="BG1284">
            <v>0</v>
          </cell>
          <cell r="BH1284">
            <v>0</v>
          </cell>
          <cell r="BI1284">
            <v>0</v>
          </cell>
          <cell r="BJ1284">
            <v>0</v>
          </cell>
          <cell r="BK1284">
            <v>0</v>
          </cell>
          <cell r="BL1284">
            <v>0</v>
          </cell>
          <cell r="BM1284">
            <v>0</v>
          </cell>
          <cell r="BN1284">
            <v>0</v>
          </cell>
          <cell r="BO1284">
            <v>0</v>
          </cell>
          <cell r="BP1284">
            <v>0</v>
          </cell>
          <cell r="BQ1284">
            <v>0</v>
          </cell>
          <cell r="BR1284">
            <v>0</v>
          </cell>
          <cell r="BS1284">
            <v>0</v>
          </cell>
          <cell r="BT1284">
            <v>0</v>
          </cell>
          <cell r="BU1284">
            <v>0</v>
          </cell>
          <cell r="BV1284">
            <v>0</v>
          </cell>
          <cell r="BW1284">
            <v>0</v>
          </cell>
          <cell r="BX1284">
            <v>0</v>
          </cell>
          <cell r="BY1284">
            <v>0</v>
          </cell>
          <cell r="BZ1284">
            <v>0</v>
          </cell>
          <cell r="CA1284">
            <v>0</v>
          </cell>
          <cell r="CB1284">
            <v>0</v>
          </cell>
          <cell r="CC1284">
            <v>0</v>
          </cell>
          <cell r="CD1284">
            <v>0</v>
          </cell>
          <cell r="CE1284">
            <v>0</v>
          </cell>
          <cell r="CF1284">
            <v>0</v>
          </cell>
          <cell r="CG1284">
            <v>0</v>
          </cell>
          <cell r="CH1284">
            <v>0</v>
          </cell>
          <cell r="CI1284">
            <v>0</v>
          </cell>
          <cell r="CJ1284">
            <v>0</v>
          </cell>
          <cell r="CK1284">
            <v>0</v>
          </cell>
          <cell r="CL1284">
            <v>0</v>
          </cell>
          <cell r="CM1284">
            <v>0</v>
          </cell>
          <cell r="CN1284">
            <v>0</v>
          </cell>
          <cell r="CO1284">
            <v>0</v>
          </cell>
          <cell r="CP1284">
            <v>0</v>
          </cell>
          <cell r="CQ1284">
            <v>0</v>
          </cell>
          <cell r="CR1284">
            <v>0</v>
          </cell>
          <cell r="CS1284">
            <v>0</v>
          </cell>
          <cell r="CT1284">
            <v>0</v>
          </cell>
          <cell r="CU1284">
            <v>0</v>
          </cell>
          <cell r="CV1284">
            <v>0</v>
          </cell>
          <cell r="CW1284">
            <v>0</v>
          </cell>
          <cell r="CX1284">
            <v>0</v>
          </cell>
          <cell r="CY1284">
            <v>0</v>
          </cell>
          <cell r="CZ1284">
            <v>0</v>
          </cell>
          <cell r="DA1284">
            <v>0</v>
          </cell>
          <cell r="DB1284">
            <v>0</v>
          </cell>
          <cell r="DC1284">
            <v>0</v>
          </cell>
          <cell r="DD1284">
            <v>0</v>
          </cell>
          <cell r="DE1284">
            <v>0</v>
          </cell>
          <cell r="DF1284">
            <v>0</v>
          </cell>
          <cell r="DG1284">
            <v>0</v>
          </cell>
          <cell r="DH1284">
            <v>0</v>
          </cell>
          <cell r="DI1284">
            <v>0</v>
          </cell>
          <cell r="DJ1284">
            <v>0</v>
          </cell>
          <cell r="DK1284">
            <v>0</v>
          </cell>
          <cell r="DL1284">
            <v>0</v>
          </cell>
          <cell r="DM1284">
            <v>0</v>
          </cell>
          <cell r="DN1284">
            <v>0</v>
          </cell>
          <cell r="DO1284">
            <v>0</v>
          </cell>
          <cell r="DP1284">
            <v>0</v>
          </cell>
          <cell r="DQ1284">
            <v>0</v>
          </cell>
          <cell r="DR1284">
            <v>0</v>
          </cell>
          <cell r="DS1284">
            <v>0</v>
          </cell>
          <cell r="DT1284">
            <v>0</v>
          </cell>
          <cell r="DU1284">
            <v>0</v>
          </cell>
          <cell r="DV1284">
            <v>0</v>
          </cell>
          <cell r="DW1284">
            <v>0</v>
          </cell>
          <cell r="DX1284">
            <v>0</v>
          </cell>
          <cell r="DY1284">
            <v>0</v>
          </cell>
          <cell r="DZ1284">
            <v>0</v>
          </cell>
          <cell r="EA1284">
            <v>0</v>
          </cell>
          <cell r="EB1284">
            <v>0</v>
          </cell>
          <cell r="EC1284">
            <v>0</v>
          </cell>
          <cell r="ED1284">
            <v>0</v>
          </cell>
          <cell r="EE1284">
            <v>0</v>
          </cell>
          <cell r="EF1284">
            <v>0</v>
          </cell>
          <cell r="EG1284">
            <v>0</v>
          </cell>
          <cell r="EH1284">
            <v>0</v>
          </cell>
          <cell r="EI1284">
            <v>0</v>
          </cell>
          <cell r="EJ1284">
            <v>0</v>
          </cell>
          <cell r="EK1284">
            <v>0</v>
          </cell>
          <cell r="EL1284">
            <v>0</v>
          </cell>
          <cell r="EM1284">
            <v>0</v>
          </cell>
          <cell r="EN1284">
            <v>0</v>
          </cell>
        </row>
        <row r="1285">
          <cell r="A1285">
            <v>0</v>
          </cell>
          <cell r="B1285">
            <v>0</v>
          </cell>
          <cell r="C1285">
            <v>0</v>
          </cell>
          <cell r="D1285">
            <v>0</v>
          </cell>
          <cell r="E1285">
            <v>0</v>
          </cell>
          <cell r="F1285">
            <v>0</v>
          </cell>
          <cell r="G1285">
            <v>0</v>
          </cell>
          <cell r="I1285">
            <v>0</v>
          </cell>
          <cell r="J1285">
            <v>0</v>
          </cell>
          <cell r="K1285">
            <v>0</v>
          </cell>
          <cell r="L1285">
            <v>0</v>
          </cell>
          <cell r="M1285">
            <v>0</v>
          </cell>
          <cell r="N1285">
            <v>0</v>
          </cell>
          <cell r="O1285">
            <v>0</v>
          </cell>
          <cell r="P1285">
            <v>0</v>
          </cell>
          <cell r="Q1285">
            <v>0</v>
          </cell>
          <cell r="R1285">
            <v>0</v>
          </cell>
          <cell r="S1285">
            <v>0</v>
          </cell>
          <cell r="T1285">
            <v>0</v>
          </cell>
          <cell r="U1285">
            <v>0</v>
          </cell>
          <cell r="V1285">
            <v>0</v>
          </cell>
          <cell r="W1285">
            <v>0</v>
          </cell>
          <cell r="X1285">
            <v>0</v>
          </cell>
          <cell r="Y1285">
            <v>0</v>
          </cell>
          <cell r="Z1285">
            <v>0</v>
          </cell>
          <cell r="AA1285">
            <v>0</v>
          </cell>
          <cell r="AB1285">
            <v>0</v>
          </cell>
          <cell r="AC1285">
            <v>0</v>
          </cell>
          <cell r="AD1285">
            <v>0</v>
          </cell>
          <cell r="AE1285">
            <v>0</v>
          </cell>
          <cell r="AF1285">
            <v>0</v>
          </cell>
          <cell r="AG1285">
            <v>0</v>
          </cell>
          <cell r="AH1285">
            <v>0</v>
          </cell>
          <cell r="AI1285">
            <v>0</v>
          </cell>
          <cell r="AJ1285">
            <v>0</v>
          </cell>
          <cell r="AK1285">
            <v>0</v>
          </cell>
          <cell r="AL1285">
            <v>0</v>
          </cell>
          <cell r="AM1285">
            <v>0</v>
          </cell>
          <cell r="AN1285">
            <v>0</v>
          </cell>
          <cell r="AO1285">
            <v>0</v>
          </cell>
          <cell r="AP1285">
            <v>0</v>
          </cell>
          <cell r="AQ1285">
            <v>0</v>
          </cell>
          <cell r="AR1285">
            <v>0</v>
          </cell>
          <cell r="AS1285">
            <v>0</v>
          </cell>
          <cell r="AT1285">
            <v>0</v>
          </cell>
          <cell r="AU1285">
            <v>0</v>
          </cell>
          <cell r="AV1285">
            <v>0</v>
          </cell>
          <cell r="AW1285">
            <v>0</v>
          </cell>
          <cell r="AX1285">
            <v>0</v>
          </cell>
          <cell r="AY1285">
            <v>0</v>
          </cell>
          <cell r="AZ1285">
            <v>0</v>
          </cell>
          <cell r="BA1285">
            <v>0</v>
          </cell>
          <cell r="BB1285">
            <v>0</v>
          </cell>
          <cell r="BC1285">
            <v>0</v>
          </cell>
          <cell r="BD1285">
            <v>0</v>
          </cell>
          <cell r="BE1285">
            <v>0</v>
          </cell>
          <cell r="BF1285">
            <v>0</v>
          </cell>
          <cell r="BG1285">
            <v>0</v>
          </cell>
          <cell r="BH1285">
            <v>0</v>
          </cell>
          <cell r="BI1285">
            <v>0</v>
          </cell>
          <cell r="BJ1285">
            <v>0</v>
          </cell>
          <cell r="BK1285">
            <v>0</v>
          </cell>
          <cell r="BL1285">
            <v>0</v>
          </cell>
          <cell r="BM1285">
            <v>0</v>
          </cell>
          <cell r="BN1285">
            <v>0</v>
          </cell>
          <cell r="BO1285">
            <v>0</v>
          </cell>
          <cell r="BP1285">
            <v>0</v>
          </cell>
          <cell r="BQ1285">
            <v>0</v>
          </cell>
          <cell r="BR1285">
            <v>0</v>
          </cell>
          <cell r="BS1285">
            <v>0</v>
          </cell>
          <cell r="BT1285">
            <v>0</v>
          </cell>
          <cell r="BU1285">
            <v>0</v>
          </cell>
          <cell r="BV1285">
            <v>0</v>
          </cell>
          <cell r="BW1285">
            <v>0</v>
          </cell>
          <cell r="BX1285">
            <v>0</v>
          </cell>
          <cell r="BY1285">
            <v>0</v>
          </cell>
          <cell r="BZ1285">
            <v>0</v>
          </cell>
          <cell r="CA1285">
            <v>0</v>
          </cell>
          <cell r="CB1285">
            <v>0</v>
          </cell>
          <cell r="CC1285">
            <v>0</v>
          </cell>
          <cell r="CD1285">
            <v>0</v>
          </cell>
          <cell r="CE1285">
            <v>0</v>
          </cell>
          <cell r="CF1285">
            <v>0</v>
          </cell>
          <cell r="CG1285">
            <v>0</v>
          </cell>
          <cell r="CH1285">
            <v>0</v>
          </cell>
          <cell r="CI1285">
            <v>0</v>
          </cell>
          <cell r="CJ1285">
            <v>0</v>
          </cell>
          <cell r="CK1285">
            <v>0</v>
          </cell>
          <cell r="CL1285">
            <v>0</v>
          </cell>
          <cell r="CM1285">
            <v>0</v>
          </cell>
          <cell r="CN1285">
            <v>0</v>
          </cell>
          <cell r="CO1285">
            <v>0</v>
          </cell>
          <cell r="CP1285">
            <v>0</v>
          </cell>
          <cell r="CQ1285">
            <v>0</v>
          </cell>
          <cell r="CR1285">
            <v>0</v>
          </cell>
          <cell r="CS1285">
            <v>0</v>
          </cell>
          <cell r="CT1285">
            <v>0</v>
          </cell>
          <cell r="CU1285">
            <v>0</v>
          </cell>
          <cell r="CV1285">
            <v>0</v>
          </cell>
          <cell r="CW1285">
            <v>0</v>
          </cell>
          <cell r="CX1285">
            <v>0</v>
          </cell>
          <cell r="CY1285">
            <v>0</v>
          </cell>
          <cell r="CZ1285">
            <v>0</v>
          </cell>
          <cell r="DA1285">
            <v>0</v>
          </cell>
          <cell r="DB1285">
            <v>0</v>
          </cell>
          <cell r="DC1285">
            <v>0</v>
          </cell>
          <cell r="DD1285">
            <v>0</v>
          </cell>
          <cell r="DE1285">
            <v>0</v>
          </cell>
          <cell r="DF1285">
            <v>0</v>
          </cell>
          <cell r="DG1285">
            <v>0</v>
          </cell>
          <cell r="DH1285">
            <v>0</v>
          </cell>
          <cell r="DI1285">
            <v>0</v>
          </cell>
          <cell r="DJ1285">
            <v>0</v>
          </cell>
          <cell r="DK1285">
            <v>0</v>
          </cell>
          <cell r="DL1285">
            <v>0</v>
          </cell>
          <cell r="DM1285">
            <v>0</v>
          </cell>
          <cell r="DN1285">
            <v>0</v>
          </cell>
          <cell r="DO1285">
            <v>0</v>
          </cell>
          <cell r="DP1285">
            <v>0</v>
          </cell>
          <cell r="DQ1285">
            <v>0</v>
          </cell>
          <cell r="DR1285">
            <v>0</v>
          </cell>
          <cell r="DS1285">
            <v>0</v>
          </cell>
          <cell r="DT1285">
            <v>0</v>
          </cell>
          <cell r="DU1285">
            <v>0</v>
          </cell>
          <cell r="DV1285">
            <v>0</v>
          </cell>
          <cell r="DW1285">
            <v>0</v>
          </cell>
          <cell r="DX1285">
            <v>0</v>
          </cell>
          <cell r="DY1285">
            <v>0</v>
          </cell>
          <cell r="DZ1285">
            <v>0</v>
          </cell>
          <cell r="EA1285">
            <v>0</v>
          </cell>
          <cell r="EB1285">
            <v>0</v>
          </cell>
          <cell r="EC1285">
            <v>0</v>
          </cell>
          <cell r="ED1285">
            <v>0</v>
          </cell>
          <cell r="EE1285">
            <v>0</v>
          </cell>
          <cell r="EF1285">
            <v>0</v>
          </cell>
          <cell r="EG1285">
            <v>0</v>
          </cell>
          <cell r="EH1285">
            <v>0</v>
          </cell>
          <cell r="EI1285">
            <v>0</v>
          </cell>
          <cell r="EJ1285">
            <v>0</v>
          </cell>
          <cell r="EK1285">
            <v>0</v>
          </cell>
          <cell r="EL1285">
            <v>0</v>
          </cell>
          <cell r="EM1285">
            <v>0</v>
          </cell>
          <cell r="EN1285">
            <v>0</v>
          </cell>
        </row>
        <row r="1286">
          <cell r="A1286">
            <v>0</v>
          </cell>
          <cell r="B1286">
            <v>0</v>
          </cell>
          <cell r="C1286">
            <v>0</v>
          </cell>
          <cell r="D1286">
            <v>0</v>
          </cell>
          <cell r="E1286">
            <v>0</v>
          </cell>
          <cell r="F1286">
            <v>0</v>
          </cell>
          <cell r="G1286">
            <v>0</v>
          </cell>
          <cell r="I1286">
            <v>0</v>
          </cell>
          <cell r="J1286">
            <v>0</v>
          </cell>
          <cell r="K1286">
            <v>0</v>
          </cell>
          <cell r="L1286">
            <v>0</v>
          </cell>
          <cell r="M1286">
            <v>0</v>
          </cell>
          <cell r="N1286">
            <v>0</v>
          </cell>
          <cell r="O1286">
            <v>0</v>
          </cell>
          <cell r="P1286">
            <v>0</v>
          </cell>
          <cell r="Q1286">
            <v>0</v>
          </cell>
          <cell r="R1286">
            <v>0</v>
          </cell>
          <cell r="S1286">
            <v>0</v>
          </cell>
          <cell r="T1286">
            <v>0</v>
          </cell>
          <cell r="U1286">
            <v>0</v>
          </cell>
          <cell r="V1286">
            <v>0</v>
          </cell>
          <cell r="W1286">
            <v>0</v>
          </cell>
          <cell r="X1286">
            <v>0</v>
          </cell>
          <cell r="Y1286">
            <v>0</v>
          </cell>
          <cell r="Z1286">
            <v>0</v>
          </cell>
          <cell r="AA1286">
            <v>0</v>
          </cell>
          <cell r="AB1286">
            <v>0</v>
          </cell>
          <cell r="AC1286">
            <v>0</v>
          </cell>
          <cell r="AD1286">
            <v>0</v>
          </cell>
          <cell r="AE1286">
            <v>0</v>
          </cell>
          <cell r="AF1286">
            <v>0</v>
          </cell>
          <cell r="AG1286">
            <v>0</v>
          </cell>
          <cell r="AH1286">
            <v>0</v>
          </cell>
          <cell r="AI1286">
            <v>0</v>
          </cell>
          <cell r="AJ1286">
            <v>0</v>
          </cell>
          <cell r="AK1286">
            <v>0</v>
          </cell>
          <cell r="AL1286">
            <v>0</v>
          </cell>
          <cell r="AM1286">
            <v>0</v>
          </cell>
          <cell r="AN1286">
            <v>0</v>
          </cell>
          <cell r="AO1286">
            <v>0</v>
          </cell>
          <cell r="AP1286">
            <v>0</v>
          </cell>
          <cell r="AQ1286">
            <v>0</v>
          </cell>
          <cell r="AR1286">
            <v>0</v>
          </cell>
          <cell r="AS1286">
            <v>0</v>
          </cell>
          <cell r="AT1286">
            <v>0</v>
          </cell>
          <cell r="AU1286">
            <v>0</v>
          </cell>
          <cell r="AV1286">
            <v>0</v>
          </cell>
          <cell r="AW1286">
            <v>0</v>
          </cell>
          <cell r="AX1286">
            <v>0</v>
          </cell>
          <cell r="AY1286">
            <v>0</v>
          </cell>
          <cell r="AZ1286">
            <v>0</v>
          </cell>
          <cell r="BA1286">
            <v>0</v>
          </cell>
          <cell r="BB1286">
            <v>0</v>
          </cell>
          <cell r="BC1286">
            <v>0</v>
          </cell>
          <cell r="BD1286">
            <v>0</v>
          </cell>
          <cell r="BE1286">
            <v>0</v>
          </cell>
          <cell r="BF1286">
            <v>0</v>
          </cell>
          <cell r="BG1286">
            <v>0</v>
          </cell>
          <cell r="BH1286">
            <v>0</v>
          </cell>
          <cell r="BI1286">
            <v>0</v>
          </cell>
          <cell r="BJ1286">
            <v>0</v>
          </cell>
          <cell r="BK1286">
            <v>0</v>
          </cell>
          <cell r="BL1286">
            <v>0</v>
          </cell>
          <cell r="BM1286">
            <v>0</v>
          </cell>
          <cell r="BN1286">
            <v>0</v>
          </cell>
          <cell r="BO1286">
            <v>0</v>
          </cell>
          <cell r="BP1286">
            <v>0</v>
          </cell>
          <cell r="BQ1286">
            <v>0</v>
          </cell>
          <cell r="BR1286">
            <v>0</v>
          </cell>
          <cell r="BS1286">
            <v>0</v>
          </cell>
          <cell r="BT1286">
            <v>0</v>
          </cell>
          <cell r="BU1286">
            <v>0</v>
          </cell>
          <cell r="BV1286">
            <v>0</v>
          </cell>
          <cell r="BW1286">
            <v>0</v>
          </cell>
          <cell r="BX1286">
            <v>0</v>
          </cell>
          <cell r="BY1286">
            <v>0</v>
          </cell>
          <cell r="BZ1286">
            <v>0</v>
          </cell>
          <cell r="CA1286">
            <v>0</v>
          </cell>
          <cell r="CB1286">
            <v>0</v>
          </cell>
          <cell r="CC1286">
            <v>0</v>
          </cell>
          <cell r="CD1286">
            <v>0</v>
          </cell>
          <cell r="CE1286">
            <v>0</v>
          </cell>
          <cell r="CF1286">
            <v>0</v>
          </cell>
          <cell r="CG1286">
            <v>0</v>
          </cell>
          <cell r="CH1286">
            <v>0</v>
          </cell>
          <cell r="CI1286">
            <v>0</v>
          </cell>
          <cell r="CJ1286">
            <v>0</v>
          </cell>
          <cell r="CK1286">
            <v>0</v>
          </cell>
          <cell r="CL1286">
            <v>0</v>
          </cell>
          <cell r="CM1286">
            <v>0</v>
          </cell>
          <cell r="CN1286">
            <v>0</v>
          </cell>
          <cell r="CO1286">
            <v>0</v>
          </cell>
          <cell r="CP1286">
            <v>0</v>
          </cell>
          <cell r="CQ1286">
            <v>0</v>
          </cell>
          <cell r="CR1286">
            <v>0</v>
          </cell>
          <cell r="CS1286">
            <v>0</v>
          </cell>
          <cell r="CT1286">
            <v>0</v>
          </cell>
          <cell r="CU1286">
            <v>0</v>
          </cell>
          <cell r="CV1286">
            <v>0</v>
          </cell>
          <cell r="CW1286">
            <v>0</v>
          </cell>
          <cell r="CX1286">
            <v>0</v>
          </cell>
          <cell r="CY1286">
            <v>0</v>
          </cell>
          <cell r="CZ1286">
            <v>0</v>
          </cell>
          <cell r="DA1286">
            <v>0</v>
          </cell>
          <cell r="DB1286">
            <v>0</v>
          </cell>
          <cell r="DC1286">
            <v>0</v>
          </cell>
          <cell r="DD1286">
            <v>0</v>
          </cell>
          <cell r="DE1286">
            <v>0</v>
          </cell>
          <cell r="DF1286">
            <v>0</v>
          </cell>
          <cell r="DG1286">
            <v>0</v>
          </cell>
          <cell r="DH1286">
            <v>0</v>
          </cell>
          <cell r="DI1286">
            <v>0</v>
          </cell>
          <cell r="DJ1286">
            <v>0</v>
          </cell>
          <cell r="DK1286">
            <v>0</v>
          </cell>
          <cell r="DL1286">
            <v>0</v>
          </cell>
          <cell r="DM1286">
            <v>0</v>
          </cell>
          <cell r="DN1286">
            <v>0</v>
          </cell>
          <cell r="DO1286">
            <v>0</v>
          </cell>
          <cell r="DP1286">
            <v>0</v>
          </cell>
          <cell r="DQ1286">
            <v>0</v>
          </cell>
          <cell r="DR1286">
            <v>0</v>
          </cell>
          <cell r="DS1286">
            <v>0</v>
          </cell>
          <cell r="DT1286">
            <v>0</v>
          </cell>
          <cell r="DU1286">
            <v>0</v>
          </cell>
          <cell r="DV1286">
            <v>0</v>
          </cell>
          <cell r="DW1286">
            <v>0</v>
          </cell>
          <cell r="DX1286">
            <v>0</v>
          </cell>
          <cell r="DY1286">
            <v>0</v>
          </cell>
          <cell r="DZ1286">
            <v>0</v>
          </cell>
          <cell r="EA1286">
            <v>0</v>
          </cell>
          <cell r="EB1286">
            <v>0</v>
          </cell>
          <cell r="EC1286">
            <v>0</v>
          </cell>
          <cell r="ED1286">
            <v>0</v>
          </cell>
          <cell r="EE1286">
            <v>0</v>
          </cell>
          <cell r="EF1286">
            <v>0</v>
          </cell>
          <cell r="EG1286">
            <v>0</v>
          </cell>
          <cell r="EH1286">
            <v>0</v>
          </cell>
          <cell r="EI1286">
            <v>0</v>
          </cell>
          <cell r="EJ1286">
            <v>0</v>
          </cell>
          <cell r="EK1286">
            <v>0</v>
          </cell>
          <cell r="EL1286">
            <v>0</v>
          </cell>
          <cell r="EM1286">
            <v>0</v>
          </cell>
          <cell r="EN1286">
            <v>0</v>
          </cell>
        </row>
        <row r="1287">
          <cell r="A1287">
            <v>0</v>
          </cell>
          <cell r="B1287">
            <v>0</v>
          </cell>
          <cell r="C1287">
            <v>0</v>
          </cell>
          <cell r="D1287">
            <v>0</v>
          </cell>
          <cell r="E1287">
            <v>0</v>
          </cell>
          <cell r="F1287">
            <v>0</v>
          </cell>
          <cell r="G1287">
            <v>0</v>
          </cell>
          <cell r="I1287">
            <v>0</v>
          </cell>
          <cell r="J1287">
            <v>0</v>
          </cell>
          <cell r="K1287">
            <v>0</v>
          </cell>
          <cell r="L1287">
            <v>0</v>
          </cell>
          <cell r="M1287">
            <v>0</v>
          </cell>
          <cell r="N1287">
            <v>0</v>
          </cell>
          <cell r="O1287">
            <v>0</v>
          </cell>
          <cell r="P1287">
            <v>0</v>
          </cell>
          <cell r="Q1287">
            <v>0</v>
          </cell>
          <cell r="R1287">
            <v>0</v>
          </cell>
          <cell r="S1287">
            <v>0</v>
          </cell>
          <cell r="T1287">
            <v>0</v>
          </cell>
          <cell r="U1287">
            <v>0</v>
          </cell>
          <cell r="V1287">
            <v>0</v>
          </cell>
          <cell r="W1287">
            <v>0</v>
          </cell>
          <cell r="X1287">
            <v>0</v>
          </cell>
          <cell r="Y1287">
            <v>0</v>
          </cell>
          <cell r="Z1287">
            <v>0</v>
          </cell>
          <cell r="AA1287">
            <v>0</v>
          </cell>
          <cell r="AB1287">
            <v>0</v>
          </cell>
          <cell r="AC1287">
            <v>0</v>
          </cell>
          <cell r="AD1287">
            <v>0</v>
          </cell>
          <cell r="AE1287">
            <v>0</v>
          </cell>
          <cell r="AF1287">
            <v>0</v>
          </cell>
          <cell r="AG1287">
            <v>0</v>
          </cell>
          <cell r="AH1287">
            <v>0</v>
          </cell>
          <cell r="AI1287">
            <v>0</v>
          </cell>
          <cell r="AJ1287">
            <v>0</v>
          </cell>
          <cell r="AK1287">
            <v>0</v>
          </cell>
          <cell r="AL1287">
            <v>0</v>
          </cell>
          <cell r="AM1287">
            <v>0</v>
          </cell>
          <cell r="AN1287">
            <v>0</v>
          </cell>
          <cell r="AO1287">
            <v>0</v>
          </cell>
          <cell r="AP1287">
            <v>0</v>
          </cell>
          <cell r="AQ1287">
            <v>0</v>
          </cell>
          <cell r="AR1287">
            <v>0</v>
          </cell>
          <cell r="AS1287">
            <v>0</v>
          </cell>
          <cell r="AT1287">
            <v>0</v>
          </cell>
          <cell r="AU1287">
            <v>0</v>
          </cell>
          <cell r="AV1287">
            <v>0</v>
          </cell>
          <cell r="AW1287">
            <v>0</v>
          </cell>
          <cell r="AX1287">
            <v>0</v>
          </cell>
          <cell r="AY1287">
            <v>0</v>
          </cell>
          <cell r="AZ1287">
            <v>0</v>
          </cell>
          <cell r="BA1287">
            <v>0</v>
          </cell>
          <cell r="BB1287">
            <v>0</v>
          </cell>
          <cell r="BC1287">
            <v>0</v>
          </cell>
          <cell r="BD1287">
            <v>0</v>
          </cell>
          <cell r="BE1287">
            <v>0</v>
          </cell>
          <cell r="BF1287">
            <v>0</v>
          </cell>
          <cell r="BG1287">
            <v>0</v>
          </cell>
          <cell r="BH1287">
            <v>0</v>
          </cell>
          <cell r="BI1287">
            <v>0</v>
          </cell>
          <cell r="BJ1287">
            <v>0</v>
          </cell>
          <cell r="BK1287">
            <v>0</v>
          </cell>
          <cell r="BL1287">
            <v>0</v>
          </cell>
          <cell r="BM1287">
            <v>0</v>
          </cell>
          <cell r="BN1287">
            <v>0</v>
          </cell>
          <cell r="BO1287">
            <v>0</v>
          </cell>
          <cell r="BP1287">
            <v>0</v>
          </cell>
          <cell r="BQ1287">
            <v>0</v>
          </cell>
          <cell r="BR1287">
            <v>0</v>
          </cell>
          <cell r="BS1287">
            <v>0</v>
          </cell>
          <cell r="BT1287">
            <v>0</v>
          </cell>
          <cell r="BU1287">
            <v>0</v>
          </cell>
          <cell r="BV1287">
            <v>0</v>
          </cell>
          <cell r="BW1287">
            <v>0</v>
          </cell>
          <cell r="BX1287">
            <v>0</v>
          </cell>
          <cell r="BY1287">
            <v>0</v>
          </cell>
          <cell r="BZ1287">
            <v>0</v>
          </cell>
          <cell r="CA1287">
            <v>0</v>
          </cell>
          <cell r="CB1287">
            <v>0</v>
          </cell>
          <cell r="CC1287">
            <v>0</v>
          </cell>
          <cell r="CD1287">
            <v>0</v>
          </cell>
          <cell r="CE1287">
            <v>0</v>
          </cell>
          <cell r="CF1287">
            <v>0</v>
          </cell>
          <cell r="CG1287">
            <v>0</v>
          </cell>
          <cell r="CH1287">
            <v>0</v>
          </cell>
          <cell r="CI1287">
            <v>0</v>
          </cell>
          <cell r="CJ1287">
            <v>0</v>
          </cell>
          <cell r="CK1287">
            <v>0</v>
          </cell>
          <cell r="CL1287">
            <v>0</v>
          </cell>
          <cell r="CM1287">
            <v>0</v>
          </cell>
          <cell r="CN1287">
            <v>0</v>
          </cell>
          <cell r="CO1287">
            <v>0</v>
          </cell>
          <cell r="CP1287">
            <v>0</v>
          </cell>
          <cell r="CQ1287">
            <v>0</v>
          </cell>
          <cell r="CR1287">
            <v>0</v>
          </cell>
          <cell r="CS1287">
            <v>0</v>
          </cell>
          <cell r="CT1287">
            <v>0</v>
          </cell>
          <cell r="CU1287">
            <v>0</v>
          </cell>
          <cell r="CV1287">
            <v>0</v>
          </cell>
          <cell r="CW1287">
            <v>0</v>
          </cell>
          <cell r="CX1287">
            <v>0</v>
          </cell>
          <cell r="CY1287">
            <v>0</v>
          </cell>
          <cell r="CZ1287">
            <v>0</v>
          </cell>
          <cell r="DA1287">
            <v>0</v>
          </cell>
          <cell r="DB1287">
            <v>0</v>
          </cell>
          <cell r="DC1287">
            <v>0</v>
          </cell>
          <cell r="DD1287">
            <v>0</v>
          </cell>
          <cell r="DE1287">
            <v>0</v>
          </cell>
          <cell r="DF1287">
            <v>0</v>
          </cell>
          <cell r="DG1287">
            <v>0</v>
          </cell>
          <cell r="DH1287">
            <v>0</v>
          </cell>
          <cell r="DI1287">
            <v>0</v>
          </cell>
          <cell r="DJ1287">
            <v>0</v>
          </cell>
          <cell r="DK1287">
            <v>0</v>
          </cell>
          <cell r="DL1287">
            <v>0</v>
          </cell>
          <cell r="DM1287">
            <v>0</v>
          </cell>
          <cell r="DN1287">
            <v>0</v>
          </cell>
          <cell r="DO1287">
            <v>0</v>
          </cell>
          <cell r="DP1287">
            <v>0</v>
          </cell>
          <cell r="DQ1287">
            <v>0</v>
          </cell>
          <cell r="DR1287">
            <v>0</v>
          </cell>
          <cell r="DS1287">
            <v>0</v>
          </cell>
          <cell r="DT1287">
            <v>0</v>
          </cell>
          <cell r="DU1287">
            <v>0</v>
          </cell>
          <cell r="DV1287">
            <v>0</v>
          </cell>
          <cell r="DW1287">
            <v>0</v>
          </cell>
          <cell r="DX1287">
            <v>0</v>
          </cell>
          <cell r="DY1287">
            <v>0</v>
          </cell>
          <cell r="DZ1287">
            <v>0</v>
          </cell>
          <cell r="EA1287">
            <v>0</v>
          </cell>
          <cell r="EB1287">
            <v>0</v>
          </cell>
          <cell r="EC1287">
            <v>0</v>
          </cell>
          <cell r="ED1287">
            <v>0</v>
          </cell>
          <cell r="EE1287">
            <v>0</v>
          </cell>
          <cell r="EF1287">
            <v>0</v>
          </cell>
          <cell r="EG1287">
            <v>0</v>
          </cell>
          <cell r="EH1287">
            <v>0</v>
          </cell>
          <cell r="EI1287">
            <v>0</v>
          </cell>
          <cell r="EJ1287">
            <v>0</v>
          </cell>
          <cell r="EK1287">
            <v>0</v>
          </cell>
          <cell r="EL1287">
            <v>0</v>
          </cell>
          <cell r="EM1287">
            <v>0</v>
          </cell>
          <cell r="EN1287">
            <v>0</v>
          </cell>
        </row>
        <row r="1288">
          <cell r="A1288">
            <v>0</v>
          </cell>
          <cell r="B1288">
            <v>0</v>
          </cell>
          <cell r="C1288">
            <v>0</v>
          </cell>
          <cell r="D1288">
            <v>0</v>
          </cell>
          <cell r="E1288">
            <v>0</v>
          </cell>
          <cell r="F1288">
            <v>0</v>
          </cell>
          <cell r="G1288">
            <v>0</v>
          </cell>
          <cell r="I1288">
            <v>0</v>
          </cell>
          <cell r="J1288">
            <v>0</v>
          </cell>
          <cell r="K1288">
            <v>0</v>
          </cell>
          <cell r="L1288">
            <v>0</v>
          </cell>
          <cell r="M1288">
            <v>0</v>
          </cell>
          <cell r="N1288">
            <v>0</v>
          </cell>
          <cell r="O1288">
            <v>0</v>
          </cell>
          <cell r="P1288">
            <v>0</v>
          </cell>
          <cell r="Q1288">
            <v>0</v>
          </cell>
          <cell r="R1288">
            <v>0</v>
          </cell>
          <cell r="S1288">
            <v>0</v>
          </cell>
          <cell r="T1288">
            <v>0</v>
          </cell>
          <cell r="U1288">
            <v>0</v>
          </cell>
          <cell r="V1288">
            <v>0</v>
          </cell>
          <cell r="W1288">
            <v>0</v>
          </cell>
          <cell r="X1288">
            <v>0</v>
          </cell>
          <cell r="Y1288">
            <v>0</v>
          </cell>
          <cell r="Z1288">
            <v>0</v>
          </cell>
          <cell r="AA1288">
            <v>0</v>
          </cell>
          <cell r="AB1288">
            <v>0</v>
          </cell>
          <cell r="AC1288">
            <v>0</v>
          </cell>
          <cell r="AD1288">
            <v>0</v>
          </cell>
          <cell r="AE1288">
            <v>0</v>
          </cell>
          <cell r="AF1288">
            <v>0</v>
          </cell>
          <cell r="AG1288">
            <v>0</v>
          </cell>
          <cell r="AH1288">
            <v>0</v>
          </cell>
          <cell r="AI1288">
            <v>0</v>
          </cell>
          <cell r="AJ1288">
            <v>0</v>
          </cell>
          <cell r="AK1288">
            <v>0</v>
          </cell>
          <cell r="AL1288">
            <v>0</v>
          </cell>
          <cell r="AM1288">
            <v>0</v>
          </cell>
          <cell r="AN1288">
            <v>0</v>
          </cell>
          <cell r="AO1288">
            <v>0</v>
          </cell>
          <cell r="AP1288">
            <v>0</v>
          </cell>
          <cell r="AQ1288">
            <v>0</v>
          </cell>
          <cell r="AR1288">
            <v>0</v>
          </cell>
          <cell r="AS1288">
            <v>0</v>
          </cell>
          <cell r="AT1288">
            <v>0</v>
          </cell>
          <cell r="AU1288">
            <v>0</v>
          </cell>
          <cell r="AV1288">
            <v>0</v>
          </cell>
          <cell r="AW1288">
            <v>0</v>
          </cell>
          <cell r="AX1288">
            <v>0</v>
          </cell>
          <cell r="AY1288">
            <v>0</v>
          </cell>
          <cell r="AZ1288">
            <v>0</v>
          </cell>
          <cell r="BA1288">
            <v>0</v>
          </cell>
          <cell r="BB1288">
            <v>0</v>
          </cell>
          <cell r="BC1288">
            <v>0</v>
          </cell>
          <cell r="BD1288">
            <v>0</v>
          </cell>
          <cell r="BE1288">
            <v>0</v>
          </cell>
          <cell r="BF1288">
            <v>0</v>
          </cell>
          <cell r="BG1288">
            <v>0</v>
          </cell>
          <cell r="BH1288">
            <v>0</v>
          </cell>
          <cell r="BI1288">
            <v>0</v>
          </cell>
          <cell r="BJ1288">
            <v>0</v>
          </cell>
          <cell r="BK1288">
            <v>0</v>
          </cell>
          <cell r="BL1288">
            <v>0</v>
          </cell>
          <cell r="BM1288">
            <v>0</v>
          </cell>
          <cell r="BN1288">
            <v>0</v>
          </cell>
          <cell r="BO1288">
            <v>0</v>
          </cell>
          <cell r="BP1288">
            <v>0</v>
          </cell>
          <cell r="BQ1288">
            <v>0</v>
          </cell>
          <cell r="BR1288">
            <v>0</v>
          </cell>
          <cell r="BS1288">
            <v>0</v>
          </cell>
          <cell r="BT1288">
            <v>0</v>
          </cell>
          <cell r="BU1288">
            <v>0</v>
          </cell>
          <cell r="BV1288">
            <v>0</v>
          </cell>
          <cell r="BW1288">
            <v>0</v>
          </cell>
          <cell r="BX1288">
            <v>0</v>
          </cell>
          <cell r="BY1288">
            <v>0</v>
          </cell>
          <cell r="BZ1288">
            <v>0</v>
          </cell>
          <cell r="CA1288">
            <v>0</v>
          </cell>
          <cell r="CB1288">
            <v>0</v>
          </cell>
          <cell r="CC1288">
            <v>0</v>
          </cell>
          <cell r="CD1288">
            <v>0</v>
          </cell>
          <cell r="CE1288">
            <v>0</v>
          </cell>
          <cell r="CF1288">
            <v>0</v>
          </cell>
          <cell r="CG1288">
            <v>0</v>
          </cell>
          <cell r="CH1288">
            <v>0</v>
          </cell>
          <cell r="CI1288">
            <v>0</v>
          </cell>
          <cell r="CJ1288">
            <v>0</v>
          </cell>
          <cell r="CK1288">
            <v>0</v>
          </cell>
          <cell r="CL1288">
            <v>0</v>
          </cell>
          <cell r="CM1288">
            <v>0</v>
          </cell>
          <cell r="CN1288">
            <v>0</v>
          </cell>
          <cell r="CO1288">
            <v>0</v>
          </cell>
          <cell r="CP1288">
            <v>0</v>
          </cell>
          <cell r="CQ1288">
            <v>0</v>
          </cell>
          <cell r="CR1288">
            <v>0</v>
          </cell>
          <cell r="CS1288">
            <v>0</v>
          </cell>
          <cell r="CT1288">
            <v>0</v>
          </cell>
          <cell r="CU1288">
            <v>0</v>
          </cell>
          <cell r="CV1288">
            <v>0</v>
          </cell>
          <cell r="CW1288">
            <v>0</v>
          </cell>
          <cell r="CX1288">
            <v>0</v>
          </cell>
          <cell r="CY1288">
            <v>0</v>
          </cell>
          <cell r="CZ1288">
            <v>0</v>
          </cell>
          <cell r="DA1288">
            <v>0</v>
          </cell>
          <cell r="DB1288">
            <v>0</v>
          </cell>
          <cell r="DC1288">
            <v>0</v>
          </cell>
          <cell r="DD1288">
            <v>0</v>
          </cell>
          <cell r="DE1288">
            <v>0</v>
          </cell>
          <cell r="DF1288">
            <v>0</v>
          </cell>
          <cell r="DG1288">
            <v>0</v>
          </cell>
          <cell r="DH1288">
            <v>0</v>
          </cell>
          <cell r="DI1288">
            <v>0</v>
          </cell>
          <cell r="DJ1288">
            <v>0</v>
          </cell>
          <cell r="DK1288">
            <v>0</v>
          </cell>
          <cell r="DL1288">
            <v>0</v>
          </cell>
          <cell r="DM1288">
            <v>0</v>
          </cell>
          <cell r="DN1288">
            <v>0</v>
          </cell>
          <cell r="DO1288">
            <v>0</v>
          </cell>
          <cell r="DP1288">
            <v>0</v>
          </cell>
          <cell r="DQ1288">
            <v>0</v>
          </cell>
          <cell r="DR1288">
            <v>0</v>
          </cell>
          <cell r="DS1288">
            <v>0</v>
          </cell>
          <cell r="DT1288">
            <v>0</v>
          </cell>
          <cell r="DU1288">
            <v>0</v>
          </cell>
          <cell r="DV1288">
            <v>0</v>
          </cell>
          <cell r="DW1288">
            <v>0</v>
          </cell>
          <cell r="DX1288">
            <v>0</v>
          </cell>
          <cell r="DY1288">
            <v>0</v>
          </cell>
          <cell r="DZ1288">
            <v>0</v>
          </cell>
          <cell r="EA1288">
            <v>0</v>
          </cell>
          <cell r="EB1288">
            <v>0</v>
          </cell>
          <cell r="EC1288">
            <v>0</v>
          </cell>
          <cell r="ED1288">
            <v>0</v>
          </cell>
          <cell r="EE1288">
            <v>0</v>
          </cell>
          <cell r="EF1288">
            <v>0</v>
          </cell>
          <cell r="EG1288">
            <v>0</v>
          </cell>
          <cell r="EH1288">
            <v>0</v>
          </cell>
          <cell r="EI1288">
            <v>0</v>
          </cell>
          <cell r="EJ1288">
            <v>0</v>
          </cell>
          <cell r="EK1288">
            <v>0</v>
          </cell>
          <cell r="EL1288">
            <v>0</v>
          </cell>
          <cell r="EM1288">
            <v>0</v>
          </cell>
          <cell r="EN1288">
            <v>0</v>
          </cell>
        </row>
        <row r="1289">
          <cell r="A1289">
            <v>0</v>
          </cell>
          <cell r="B1289">
            <v>0</v>
          </cell>
          <cell r="C1289">
            <v>0</v>
          </cell>
          <cell r="D1289">
            <v>0</v>
          </cell>
          <cell r="E1289">
            <v>0</v>
          </cell>
          <cell r="F1289">
            <v>0</v>
          </cell>
          <cell r="G1289">
            <v>0</v>
          </cell>
          <cell r="I1289">
            <v>0</v>
          </cell>
          <cell r="J1289">
            <v>0</v>
          </cell>
          <cell r="K1289">
            <v>0</v>
          </cell>
          <cell r="L1289">
            <v>0</v>
          </cell>
          <cell r="M1289">
            <v>0</v>
          </cell>
          <cell r="N1289">
            <v>0</v>
          </cell>
          <cell r="O1289">
            <v>0</v>
          </cell>
          <cell r="P1289">
            <v>0</v>
          </cell>
          <cell r="Q1289">
            <v>0</v>
          </cell>
          <cell r="R1289">
            <v>0</v>
          </cell>
          <cell r="S1289">
            <v>0</v>
          </cell>
          <cell r="T1289">
            <v>0</v>
          </cell>
          <cell r="U1289">
            <v>0</v>
          </cell>
          <cell r="V1289">
            <v>0</v>
          </cell>
          <cell r="W1289">
            <v>0</v>
          </cell>
          <cell r="X1289">
            <v>0</v>
          </cell>
          <cell r="Y1289">
            <v>0</v>
          </cell>
          <cell r="Z1289">
            <v>0</v>
          </cell>
          <cell r="AA1289">
            <v>0</v>
          </cell>
          <cell r="AB1289">
            <v>0</v>
          </cell>
          <cell r="AC1289">
            <v>0</v>
          </cell>
          <cell r="AD1289">
            <v>0</v>
          </cell>
          <cell r="AE1289">
            <v>0</v>
          </cell>
          <cell r="AF1289">
            <v>0</v>
          </cell>
          <cell r="AG1289">
            <v>0</v>
          </cell>
          <cell r="AH1289">
            <v>0</v>
          </cell>
          <cell r="AI1289">
            <v>0</v>
          </cell>
          <cell r="AJ1289">
            <v>0</v>
          </cell>
          <cell r="AK1289">
            <v>0</v>
          </cell>
          <cell r="AL1289">
            <v>0</v>
          </cell>
          <cell r="AM1289">
            <v>0</v>
          </cell>
          <cell r="AN1289">
            <v>0</v>
          </cell>
          <cell r="AO1289">
            <v>0</v>
          </cell>
          <cell r="AP1289">
            <v>0</v>
          </cell>
          <cell r="AQ1289">
            <v>0</v>
          </cell>
          <cell r="AR1289">
            <v>0</v>
          </cell>
          <cell r="AS1289">
            <v>0</v>
          </cell>
          <cell r="AT1289">
            <v>0</v>
          </cell>
          <cell r="AU1289">
            <v>0</v>
          </cell>
          <cell r="AV1289">
            <v>0</v>
          </cell>
          <cell r="AW1289">
            <v>0</v>
          </cell>
          <cell r="AX1289">
            <v>0</v>
          </cell>
          <cell r="AY1289">
            <v>0</v>
          </cell>
          <cell r="AZ1289">
            <v>0</v>
          </cell>
          <cell r="BA1289">
            <v>0</v>
          </cell>
          <cell r="BB1289">
            <v>0</v>
          </cell>
          <cell r="BC1289">
            <v>0</v>
          </cell>
          <cell r="BD1289">
            <v>0</v>
          </cell>
          <cell r="BE1289">
            <v>0</v>
          </cell>
          <cell r="BF1289">
            <v>0</v>
          </cell>
          <cell r="BG1289">
            <v>0</v>
          </cell>
          <cell r="BH1289">
            <v>0</v>
          </cell>
          <cell r="BI1289">
            <v>0</v>
          </cell>
          <cell r="BJ1289">
            <v>0</v>
          </cell>
          <cell r="BK1289">
            <v>0</v>
          </cell>
          <cell r="BL1289">
            <v>0</v>
          </cell>
          <cell r="BM1289">
            <v>0</v>
          </cell>
          <cell r="BN1289">
            <v>0</v>
          </cell>
          <cell r="BO1289">
            <v>0</v>
          </cell>
          <cell r="BP1289">
            <v>0</v>
          </cell>
          <cell r="BQ1289">
            <v>0</v>
          </cell>
          <cell r="BR1289">
            <v>0</v>
          </cell>
          <cell r="BS1289">
            <v>0</v>
          </cell>
          <cell r="BT1289">
            <v>0</v>
          </cell>
          <cell r="BU1289">
            <v>0</v>
          </cell>
          <cell r="BV1289">
            <v>0</v>
          </cell>
          <cell r="BW1289">
            <v>0</v>
          </cell>
          <cell r="BX1289">
            <v>0</v>
          </cell>
          <cell r="BY1289">
            <v>0</v>
          </cell>
          <cell r="BZ1289">
            <v>0</v>
          </cell>
          <cell r="CA1289">
            <v>0</v>
          </cell>
          <cell r="CB1289">
            <v>0</v>
          </cell>
          <cell r="CC1289">
            <v>0</v>
          </cell>
          <cell r="CD1289">
            <v>0</v>
          </cell>
          <cell r="CE1289">
            <v>0</v>
          </cell>
          <cell r="CF1289">
            <v>0</v>
          </cell>
          <cell r="CG1289">
            <v>0</v>
          </cell>
          <cell r="CH1289">
            <v>0</v>
          </cell>
          <cell r="CI1289">
            <v>0</v>
          </cell>
          <cell r="CJ1289">
            <v>0</v>
          </cell>
          <cell r="CK1289">
            <v>0</v>
          </cell>
          <cell r="CL1289">
            <v>0</v>
          </cell>
          <cell r="CM1289">
            <v>0</v>
          </cell>
          <cell r="CN1289">
            <v>0</v>
          </cell>
          <cell r="CO1289">
            <v>0</v>
          </cell>
          <cell r="CP1289">
            <v>0</v>
          </cell>
          <cell r="CQ1289">
            <v>0</v>
          </cell>
          <cell r="CR1289">
            <v>0</v>
          </cell>
          <cell r="CS1289">
            <v>0</v>
          </cell>
          <cell r="CT1289">
            <v>0</v>
          </cell>
          <cell r="CU1289">
            <v>0</v>
          </cell>
          <cell r="CV1289">
            <v>0</v>
          </cell>
          <cell r="CW1289">
            <v>0</v>
          </cell>
          <cell r="CX1289">
            <v>0</v>
          </cell>
          <cell r="CY1289">
            <v>0</v>
          </cell>
          <cell r="CZ1289">
            <v>0</v>
          </cell>
          <cell r="DA1289">
            <v>0</v>
          </cell>
          <cell r="DB1289">
            <v>0</v>
          </cell>
          <cell r="DC1289">
            <v>0</v>
          </cell>
          <cell r="DD1289">
            <v>0</v>
          </cell>
          <cell r="DE1289">
            <v>0</v>
          </cell>
          <cell r="DF1289">
            <v>0</v>
          </cell>
          <cell r="DG1289">
            <v>0</v>
          </cell>
          <cell r="DH1289">
            <v>0</v>
          </cell>
          <cell r="DI1289">
            <v>0</v>
          </cell>
          <cell r="DJ1289">
            <v>0</v>
          </cell>
          <cell r="DK1289">
            <v>0</v>
          </cell>
          <cell r="DL1289">
            <v>0</v>
          </cell>
          <cell r="DM1289">
            <v>0</v>
          </cell>
          <cell r="DN1289">
            <v>0</v>
          </cell>
          <cell r="DO1289">
            <v>0</v>
          </cell>
          <cell r="DP1289">
            <v>0</v>
          </cell>
          <cell r="DQ1289">
            <v>0</v>
          </cell>
          <cell r="DR1289">
            <v>0</v>
          </cell>
          <cell r="DS1289">
            <v>0</v>
          </cell>
          <cell r="DT1289">
            <v>0</v>
          </cell>
          <cell r="DU1289">
            <v>0</v>
          </cell>
          <cell r="DV1289">
            <v>0</v>
          </cell>
          <cell r="DW1289">
            <v>0</v>
          </cell>
          <cell r="DX1289">
            <v>0</v>
          </cell>
          <cell r="DY1289">
            <v>0</v>
          </cell>
          <cell r="DZ1289">
            <v>0</v>
          </cell>
          <cell r="EA1289">
            <v>0</v>
          </cell>
          <cell r="EB1289">
            <v>0</v>
          </cell>
          <cell r="EC1289">
            <v>0</v>
          </cell>
          <cell r="ED1289">
            <v>0</v>
          </cell>
          <cell r="EE1289">
            <v>0</v>
          </cell>
          <cell r="EF1289">
            <v>0</v>
          </cell>
          <cell r="EG1289">
            <v>0</v>
          </cell>
          <cell r="EH1289">
            <v>0</v>
          </cell>
          <cell r="EI1289">
            <v>0</v>
          </cell>
          <cell r="EJ1289">
            <v>0</v>
          </cell>
          <cell r="EK1289">
            <v>0</v>
          </cell>
          <cell r="EL1289">
            <v>0</v>
          </cell>
          <cell r="EM1289">
            <v>0</v>
          </cell>
          <cell r="EN1289">
            <v>0</v>
          </cell>
        </row>
        <row r="1290">
          <cell r="A1290">
            <v>0</v>
          </cell>
          <cell r="B1290">
            <v>0</v>
          </cell>
          <cell r="C1290">
            <v>0</v>
          </cell>
          <cell r="D1290">
            <v>0</v>
          </cell>
          <cell r="E1290">
            <v>0</v>
          </cell>
          <cell r="F1290">
            <v>0</v>
          </cell>
          <cell r="G1290">
            <v>0</v>
          </cell>
          <cell r="I1290">
            <v>0</v>
          </cell>
          <cell r="J1290">
            <v>0</v>
          </cell>
          <cell r="K1290">
            <v>0</v>
          </cell>
          <cell r="L1290">
            <v>0</v>
          </cell>
          <cell r="M1290">
            <v>0</v>
          </cell>
          <cell r="N1290">
            <v>0</v>
          </cell>
          <cell r="O1290">
            <v>0</v>
          </cell>
          <cell r="P1290">
            <v>0</v>
          </cell>
          <cell r="Q1290">
            <v>0</v>
          </cell>
          <cell r="R1290">
            <v>0</v>
          </cell>
          <cell r="S1290">
            <v>0</v>
          </cell>
          <cell r="T1290">
            <v>0</v>
          </cell>
          <cell r="U1290">
            <v>0</v>
          </cell>
          <cell r="V1290">
            <v>0</v>
          </cell>
          <cell r="W1290">
            <v>0</v>
          </cell>
          <cell r="X1290">
            <v>0</v>
          </cell>
          <cell r="Y1290">
            <v>0</v>
          </cell>
          <cell r="Z1290">
            <v>0</v>
          </cell>
          <cell r="AA1290">
            <v>0</v>
          </cell>
          <cell r="AB1290">
            <v>0</v>
          </cell>
          <cell r="AC1290">
            <v>0</v>
          </cell>
          <cell r="AD1290">
            <v>0</v>
          </cell>
          <cell r="AE1290">
            <v>0</v>
          </cell>
          <cell r="AF1290">
            <v>0</v>
          </cell>
          <cell r="AG1290">
            <v>0</v>
          </cell>
          <cell r="AH1290">
            <v>0</v>
          </cell>
          <cell r="AI1290">
            <v>0</v>
          </cell>
          <cell r="AJ1290">
            <v>0</v>
          </cell>
          <cell r="AK1290">
            <v>0</v>
          </cell>
          <cell r="AL1290">
            <v>0</v>
          </cell>
          <cell r="AM1290">
            <v>0</v>
          </cell>
          <cell r="AN1290">
            <v>0</v>
          </cell>
          <cell r="AO1290">
            <v>0</v>
          </cell>
          <cell r="AP1290">
            <v>0</v>
          </cell>
          <cell r="AQ1290">
            <v>0</v>
          </cell>
          <cell r="AR1290">
            <v>0</v>
          </cell>
          <cell r="AS1290">
            <v>0</v>
          </cell>
          <cell r="AT1290">
            <v>0</v>
          </cell>
          <cell r="AU1290">
            <v>0</v>
          </cell>
          <cell r="AV1290">
            <v>0</v>
          </cell>
          <cell r="AW1290">
            <v>0</v>
          </cell>
          <cell r="AX1290">
            <v>0</v>
          </cell>
          <cell r="AY1290">
            <v>0</v>
          </cell>
          <cell r="AZ1290">
            <v>0</v>
          </cell>
          <cell r="BA1290">
            <v>0</v>
          </cell>
          <cell r="BB1290">
            <v>0</v>
          </cell>
          <cell r="BC1290">
            <v>0</v>
          </cell>
          <cell r="BD1290">
            <v>0</v>
          </cell>
          <cell r="BE1290">
            <v>0</v>
          </cell>
          <cell r="BF1290">
            <v>0</v>
          </cell>
          <cell r="BG1290">
            <v>0</v>
          </cell>
          <cell r="BH1290">
            <v>0</v>
          </cell>
          <cell r="BI1290">
            <v>0</v>
          </cell>
          <cell r="BJ1290">
            <v>0</v>
          </cell>
          <cell r="BK1290">
            <v>0</v>
          </cell>
          <cell r="BL1290">
            <v>0</v>
          </cell>
          <cell r="BM1290">
            <v>0</v>
          </cell>
          <cell r="BN1290">
            <v>0</v>
          </cell>
          <cell r="BO1290">
            <v>0</v>
          </cell>
          <cell r="BP1290">
            <v>0</v>
          </cell>
          <cell r="BQ1290">
            <v>0</v>
          </cell>
          <cell r="BR1290">
            <v>0</v>
          </cell>
          <cell r="BS1290">
            <v>0</v>
          </cell>
          <cell r="BT1290">
            <v>0</v>
          </cell>
          <cell r="BU1290">
            <v>0</v>
          </cell>
          <cell r="BV1290">
            <v>0</v>
          </cell>
          <cell r="BW1290">
            <v>0</v>
          </cell>
          <cell r="BX1290">
            <v>0</v>
          </cell>
          <cell r="BY1290">
            <v>0</v>
          </cell>
          <cell r="BZ1290">
            <v>0</v>
          </cell>
          <cell r="CA1290">
            <v>0</v>
          </cell>
          <cell r="CB1290">
            <v>0</v>
          </cell>
          <cell r="CC1290">
            <v>0</v>
          </cell>
          <cell r="CD1290">
            <v>0</v>
          </cell>
          <cell r="CE1290">
            <v>0</v>
          </cell>
          <cell r="CF1290">
            <v>0</v>
          </cell>
          <cell r="CG1290">
            <v>0</v>
          </cell>
          <cell r="CH1290">
            <v>0</v>
          </cell>
          <cell r="CI1290">
            <v>0</v>
          </cell>
          <cell r="CJ1290">
            <v>0</v>
          </cell>
          <cell r="CK1290">
            <v>0</v>
          </cell>
          <cell r="CL1290">
            <v>0</v>
          </cell>
          <cell r="CM1290">
            <v>0</v>
          </cell>
          <cell r="CN1290">
            <v>0</v>
          </cell>
          <cell r="CO1290">
            <v>0</v>
          </cell>
          <cell r="CP1290">
            <v>0</v>
          </cell>
          <cell r="CQ1290">
            <v>0</v>
          </cell>
          <cell r="CR1290">
            <v>0</v>
          </cell>
          <cell r="CS1290">
            <v>0</v>
          </cell>
          <cell r="CT1290">
            <v>0</v>
          </cell>
          <cell r="CU1290">
            <v>0</v>
          </cell>
          <cell r="CV1290">
            <v>0</v>
          </cell>
          <cell r="CW1290">
            <v>0</v>
          </cell>
          <cell r="CX1290">
            <v>0</v>
          </cell>
          <cell r="CY1290">
            <v>0</v>
          </cell>
          <cell r="CZ1290">
            <v>0</v>
          </cell>
          <cell r="DA1290">
            <v>0</v>
          </cell>
          <cell r="DB1290">
            <v>0</v>
          </cell>
          <cell r="DC1290">
            <v>0</v>
          </cell>
          <cell r="DD1290">
            <v>0</v>
          </cell>
          <cell r="DE1290">
            <v>0</v>
          </cell>
          <cell r="DF1290">
            <v>0</v>
          </cell>
          <cell r="DG1290">
            <v>0</v>
          </cell>
          <cell r="DH1290">
            <v>0</v>
          </cell>
          <cell r="DI1290">
            <v>0</v>
          </cell>
          <cell r="DJ1290">
            <v>0</v>
          </cell>
          <cell r="DK1290">
            <v>0</v>
          </cell>
          <cell r="DL1290">
            <v>0</v>
          </cell>
          <cell r="DM1290">
            <v>0</v>
          </cell>
          <cell r="DN1290">
            <v>0</v>
          </cell>
          <cell r="DO1290">
            <v>0</v>
          </cell>
          <cell r="DP1290">
            <v>0</v>
          </cell>
          <cell r="DQ1290">
            <v>0</v>
          </cell>
          <cell r="DR1290">
            <v>0</v>
          </cell>
          <cell r="DS1290">
            <v>0</v>
          </cell>
          <cell r="DT1290">
            <v>0</v>
          </cell>
          <cell r="DU1290">
            <v>0</v>
          </cell>
          <cell r="DV1290">
            <v>0</v>
          </cell>
          <cell r="DW1290">
            <v>0</v>
          </cell>
          <cell r="DX1290">
            <v>0</v>
          </cell>
          <cell r="DY1290">
            <v>0</v>
          </cell>
          <cell r="DZ1290">
            <v>0</v>
          </cell>
          <cell r="EA1290">
            <v>0</v>
          </cell>
          <cell r="EB1290">
            <v>0</v>
          </cell>
          <cell r="EC1290">
            <v>0</v>
          </cell>
          <cell r="ED1290">
            <v>0</v>
          </cell>
          <cell r="EE1290">
            <v>0</v>
          </cell>
          <cell r="EF1290">
            <v>0</v>
          </cell>
          <cell r="EG1290">
            <v>0</v>
          </cell>
          <cell r="EH1290">
            <v>0</v>
          </cell>
          <cell r="EI1290">
            <v>0</v>
          </cell>
          <cell r="EJ1290">
            <v>0</v>
          </cell>
          <cell r="EK1290">
            <v>0</v>
          </cell>
          <cell r="EL1290">
            <v>0</v>
          </cell>
          <cell r="EM1290">
            <v>0</v>
          </cell>
          <cell r="EN1290">
            <v>0</v>
          </cell>
        </row>
        <row r="1291">
          <cell r="A1291">
            <v>0</v>
          </cell>
          <cell r="B1291">
            <v>0</v>
          </cell>
          <cell r="C1291">
            <v>0</v>
          </cell>
          <cell r="D1291">
            <v>0</v>
          </cell>
          <cell r="E1291">
            <v>0</v>
          </cell>
          <cell r="F1291">
            <v>0</v>
          </cell>
          <cell r="G1291">
            <v>0</v>
          </cell>
          <cell r="I1291">
            <v>0</v>
          </cell>
          <cell r="J1291">
            <v>0</v>
          </cell>
          <cell r="K1291">
            <v>0</v>
          </cell>
          <cell r="L1291">
            <v>0</v>
          </cell>
          <cell r="M1291">
            <v>0</v>
          </cell>
          <cell r="N1291">
            <v>0</v>
          </cell>
          <cell r="O1291">
            <v>0</v>
          </cell>
          <cell r="P1291">
            <v>0</v>
          </cell>
          <cell r="Q1291">
            <v>0</v>
          </cell>
          <cell r="R1291">
            <v>0</v>
          </cell>
          <cell r="S1291">
            <v>0</v>
          </cell>
          <cell r="T1291">
            <v>0</v>
          </cell>
          <cell r="U1291">
            <v>0</v>
          </cell>
          <cell r="V1291">
            <v>0</v>
          </cell>
          <cell r="W1291">
            <v>0</v>
          </cell>
          <cell r="X1291">
            <v>0</v>
          </cell>
          <cell r="Y1291">
            <v>0</v>
          </cell>
          <cell r="Z1291">
            <v>0</v>
          </cell>
          <cell r="AA1291">
            <v>0</v>
          </cell>
          <cell r="AB1291">
            <v>0</v>
          </cell>
          <cell r="AC1291">
            <v>0</v>
          </cell>
          <cell r="AD1291">
            <v>0</v>
          </cell>
          <cell r="AE1291">
            <v>0</v>
          </cell>
          <cell r="AF1291">
            <v>0</v>
          </cell>
          <cell r="AG1291">
            <v>0</v>
          </cell>
          <cell r="AH1291">
            <v>0</v>
          </cell>
          <cell r="AI1291">
            <v>0</v>
          </cell>
          <cell r="AJ1291">
            <v>0</v>
          </cell>
          <cell r="AK1291">
            <v>0</v>
          </cell>
          <cell r="AL1291">
            <v>0</v>
          </cell>
          <cell r="AM1291">
            <v>0</v>
          </cell>
          <cell r="AN1291">
            <v>0</v>
          </cell>
          <cell r="AO1291">
            <v>0</v>
          </cell>
          <cell r="AP1291">
            <v>0</v>
          </cell>
          <cell r="AQ1291">
            <v>0</v>
          </cell>
          <cell r="AR1291">
            <v>0</v>
          </cell>
          <cell r="AS1291">
            <v>0</v>
          </cell>
          <cell r="AT1291">
            <v>0</v>
          </cell>
          <cell r="AU1291">
            <v>0</v>
          </cell>
          <cell r="AV1291">
            <v>0</v>
          </cell>
          <cell r="AW1291">
            <v>0</v>
          </cell>
          <cell r="AX1291">
            <v>0</v>
          </cell>
          <cell r="AY1291">
            <v>0</v>
          </cell>
          <cell r="AZ1291">
            <v>0</v>
          </cell>
          <cell r="BA1291">
            <v>0</v>
          </cell>
          <cell r="BB1291">
            <v>0</v>
          </cell>
          <cell r="BC1291">
            <v>0</v>
          </cell>
          <cell r="BD1291">
            <v>0</v>
          </cell>
          <cell r="BE1291">
            <v>0</v>
          </cell>
          <cell r="BF1291">
            <v>0</v>
          </cell>
          <cell r="BG1291">
            <v>0</v>
          </cell>
          <cell r="BH1291">
            <v>0</v>
          </cell>
          <cell r="BI1291">
            <v>0</v>
          </cell>
          <cell r="BJ1291">
            <v>0</v>
          </cell>
          <cell r="BK1291">
            <v>0</v>
          </cell>
          <cell r="BL1291">
            <v>0</v>
          </cell>
          <cell r="BM1291">
            <v>0</v>
          </cell>
          <cell r="BN1291">
            <v>0</v>
          </cell>
          <cell r="BO1291">
            <v>0</v>
          </cell>
          <cell r="BP1291">
            <v>0</v>
          </cell>
          <cell r="BQ1291">
            <v>0</v>
          </cell>
          <cell r="BR1291">
            <v>0</v>
          </cell>
          <cell r="BS1291">
            <v>0</v>
          </cell>
          <cell r="BT1291">
            <v>0</v>
          </cell>
          <cell r="BU1291">
            <v>0</v>
          </cell>
          <cell r="BV1291">
            <v>0</v>
          </cell>
          <cell r="BW1291">
            <v>0</v>
          </cell>
          <cell r="BX1291">
            <v>0</v>
          </cell>
          <cell r="BY1291">
            <v>0</v>
          </cell>
          <cell r="BZ1291">
            <v>0</v>
          </cell>
          <cell r="CA1291">
            <v>0</v>
          </cell>
          <cell r="CB1291">
            <v>0</v>
          </cell>
          <cell r="CC1291">
            <v>0</v>
          </cell>
          <cell r="CD1291">
            <v>0</v>
          </cell>
          <cell r="CE1291">
            <v>0</v>
          </cell>
          <cell r="CF1291">
            <v>0</v>
          </cell>
          <cell r="CG1291">
            <v>0</v>
          </cell>
          <cell r="CH1291">
            <v>0</v>
          </cell>
          <cell r="CI1291">
            <v>0</v>
          </cell>
          <cell r="CJ1291">
            <v>0</v>
          </cell>
          <cell r="CK1291">
            <v>0</v>
          </cell>
          <cell r="CL1291">
            <v>0</v>
          </cell>
          <cell r="CM1291">
            <v>0</v>
          </cell>
          <cell r="CN1291">
            <v>0</v>
          </cell>
          <cell r="CO1291">
            <v>0</v>
          </cell>
          <cell r="CP1291">
            <v>0</v>
          </cell>
          <cell r="CQ1291">
            <v>0</v>
          </cell>
          <cell r="CR1291">
            <v>0</v>
          </cell>
          <cell r="CS1291">
            <v>0</v>
          </cell>
          <cell r="CT1291">
            <v>0</v>
          </cell>
          <cell r="CU1291">
            <v>0</v>
          </cell>
          <cell r="CV1291">
            <v>0</v>
          </cell>
          <cell r="CW1291">
            <v>0</v>
          </cell>
          <cell r="CX1291">
            <v>0</v>
          </cell>
          <cell r="CY1291">
            <v>0</v>
          </cell>
          <cell r="CZ1291">
            <v>0</v>
          </cell>
          <cell r="DA1291">
            <v>0</v>
          </cell>
          <cell r="DB1291">
            <v>0</v>
          </cell>
          <cell r="DC1291">
            <v>0</v>
          </cell>
          <cell r="DD1291">
            <v>0</v>
          </cell>
          <cell r="DE1291">
            <v>0</v>
          </cell>
          <cell r="DF1291">
            <v>0</v>
          </cell>
          <cell r="DG1291">
            <v>0</v>
          </cell>
          <cell r="DH1291">
            <v>0</v>
          </cell>
          <cell r="DI1291">
            <v>0</v>
          </cell>
          <cell r="DJ1291">
            <v>0</v>
          </cell>
          <cell r="DK1291">
            <v>0</v>
          </cell>
          <cell r="DL1291">
            <v>0</v>
          </cell>
          <cell r="DM1291">
            <v>0</v>
          </cell>
          <cell r="DN1291">
            <v>0</v>
          </cell>
          <cell r="DO1291">
            <v>0</v>
          </cell>
          <cell r="DP1291">
            <v>0</v>
          </cell>
          <cell r="DQ1291">
            <v>0</v>
          </cell>
          <cell r="DR1291">
            <v>0</v>
          </cell>
          <cell r="DS1291">
            <v>0</v>
          </cell>
          <cell r="DT1291">
            <v>0</v>
          </cell>
          <cell r="DU1291">
            <v>0</v>
          </cell>
          <cell r="DV1291">
            <v>0</v>
          </cell>
          <cell r="DW1291">
            <v>0</v>
          </cell>
          <cell r="DX1291">
            <v>0</v>
          </cell>
          <cell r="DY1291">
            <v>0</v>
          </cell>
          <cell r="DZ1291">
            <v>0</v>
          </cell>
          <cell r="EA1291">
            <v>0</v>
          </cell>
          <cell r="EB1291">
            <v>0</v>
          </cell>
          <cell r="EC1291">
            <v>0</v>
          </cell>
          <cell r="ED1291">
            <v>0</v>
          </cell>
          <cell r="EE1291">
            <v>0</v>
          </cell>
          <cell r="EF1291">
            <v>0</v>
          </cell>
          <cell r="EG1291">
            <v>0</v>
          </cell>
          <cell r="EH1291">
            <v>0</v>
          </cell>
          <cell r="EI1291">
            <v>0</v>
          </cell>
          <cell r="EJ1291">
            <v>0</v>
          </cell>
          <cell r="EK1291">
            <v>0</v>
          </cell>
          <cell r="EL1291">
            <v>0</v>
          </cell>
          <cell r="EM1291">
            <v>0</v>
          </cell>
          <cell r="EN1291">
            <v>0</v>
          </cell>
        </row>
        <row r="1292">
          <cell r="A1292">
            <v>0</v>
          </cell>
          <cell r="B1292">
            <v>0</v>
          </cell>
          <cell r="C1292">
            <v>0</v>
          </cell>
          <cell r="D1292">
            <v>0</v>
          </cell>
          <cell r="E1292">
            <v>0</v>
          </cell>
          <cell r="F1292">
            <v>0</v>
          </cell>
          <cell r="G1292">
            <v>0</v>
          </cell>
          <cell r="I1292">
            <v>0</v>
          </cell>
          <cell r="J1292">
            <v>0</v>
          </cell>
          <cell r="K1292">
            <v>0</v>
          </cell>
          <cell r="L1292">
            <v>0</v>
          </cell>
          <cell r="M1292">
            <v>0</v>
          </cell>
          <cell r="N1292">
            <v>0</v>
          </cell>
          <cell r="O1292">
            <v>0</v>
          </cell>
          <cell r="P1292">
            <v>0</v>
          </cell>
          <cell r="Q1292">
            <v>0</v>
          </cell>
          <cell r="R1292">
            <v>0</v>
          </cell>
          <cell r="S1292">
            <v>0</v>
          </cell>
          <cell r="T1292">
            <v>0</v>
          </cell>
          <cell r="U1292">
            <v>0</v>
          </cell>
          <cell r="V1292">
            <v>0</v>
          </cell>
          <cell r="W1292">
            <v>0</v>
          </cell>
          <cell r="X1292">
            <v>0</v>
          </cell>
          <cell r="Y1292">
            <v>0</v>
          </cell>
          <cell r="Z1292">
            <v>0</v>
          </cell>
          <cell r="AA1292">
            <v>0</v>
          </cell>
          <cell r="AB1292">
            <v>0</v>
          </cell>
          <cell r="AC1292">
            <v>0</v>
          </cell>
          <cell r="AD1292">
            <v>0</v>
          </cell>
          <cell r="AE1292">
            <v>0</v>
          </cell>
          <cell r="AF1292">
            <v>0</v>
          </cell>
          <cell r="AG1292">
            <v>0</v>
          </cell>
          <cell r="AH1292">
            <v>0</v>
          </cell>
          <cell r="AI1292">
            <v>0</v>
          </cell>
          <cell r="AJ1292">
            <v>0</v>
          </cell>
          <cell r="AK1292">
            <v>0</v>
          </cell>
          <cell r="AL1292">
            <v>0</v>
          </cell>
          <cell r="AM1292">
            <v>0</v>
          </cell>
          <cell r="AN1292">
            <v>0</v>
          </cell>
          <cell r="AO1292">
            <v>0</v>
          </cell>
          <cell r="AP1292">
            <v>0</v>
          </cell>
          <cell r="AQ1292">
            <v>0</v>
          </cell>
          <cell r="AR1292">
            <v>0</v>
          </cell>
          <cell r="AS1292">
            <v>0</v>
          </cell>
          <cell r="AT1292">
            <v>0</v>
          </cell>
          <cell r="AU1292">
            <v>0</v>
          </cell>
          <cell r="AV1292">
            <v>0</v>
          </cell>
          <cell r="AW1292">
            <v>0</v>
          </cell>
          <cell r="AX1292">
            <v>0</v>
          </cell>
          <cell r="AY1292">
            <v>0</v>
          </cell>
          <cell r="AZ1292">
            <v>0</v>
          </cell>
          <cell r="BA1292">
            <v>0</v>
          </cell>
          <cell r="BB1292">
            <v>0</v>
          </cell>
          <cell r="BC1292">
            <v>0</v>
          </cell>
          <cell r="BD1292">
            <v>0</v>
          </cell>
          <cell r="BE1292">
            <v>0</v>
          </cell>
          <cell r="BF1292">
            <v>0</v>
          </cell>
          <cell r="BG1292">
            <v>0</v>
          </cell>
          <cell r="BH1292">
            <v>0</v>
          </cell>
          <cell r="BI1292">
            <v>0</v>
          </cell>
          <cell r="BJ1292">
            <v>0</v>
          </cell>
          <cell r="BK1292">
            <v>0</v>
          </cell>
          <cell r="BL1292">
            <v>0</v>
          </cell>
          <cell r="BM1292">
            <v>0</v>
          </cell>
          <cell r="BN1292">
            <v>0</v>
          </cell>
          <cell r="BO1292">
            <v>0</v>
          </cell>
          <cell r="BP1292">
            <v>0</v>
          </cell>
          <cell r="BQ1292">
            <v>0</v>
          </cell>
          <cell r="BR1292">
            <v>0</v>
          </cell>
          <cell r="BS1292">
            <v>0</v>
          </cell>
          <cell r="BT1292">
            <v>0</v>
          </cell>
          <cell r="BU1292">
            <v>0</v>
          </cell>
          <cell r="BV1292">
            <v>0</v>
          </cell>
          <cell r="BW1292">
            <v>0</v>
          </cell>
          <cell r="BX1292">
            <v>0</v>
          </cell>
          <cell r="BY1292">
            <v>0</v>
          </cell>
          <cell r="BZ1292">
            <v>0</v>
          </cell>
          <cell r="CA1292">
            <v>0</v>
          </cell>
          <cell r="CB1292">
            <v>0</v>
          </cell>
          <cell r="CC1292">
            <v>0</v>
          </cell>
          <cell r="CD1292">
            <v>0</v>
          </cell>
          <cell r="CE1292">
            <v>0</v>
          </cell>
          <cell r="CF1292">
            <v>0</v>
          </cell>
          <cell r="CG1292">
            <v>0</v>
          </cell>
          <cell r="CH1292">
            <v>0</v>
          </cell>
          <cell r="CI1292">
            <v>0</v>
          </cell>
          <cell r="CJ1292">
            <v>0</v>
          </cell>
          <cell r="CK1292">
            <v>0</v>
          </cell>
          <cell r="CL1292">
            <v>0</v>
          </cell>
          <cell r="CM1292">
            <v>0</v>
          </cell>
          <cell r="CN1292">
            <v>0</v>
          </cell>
          <cell r="CO1292">
            <v>0</v>
          </cell>
          <cell r="CP1292">
            <v>0</v>
          </cell>
          <cell r="CQ1292">
            <v>0</v>
          </cell>
          <cell r="CR1292">
            <v>0</v>
          </cell>
          <cell r="CS1292">
            <v>0</v>
          </cell>
          <cell r="CT1292">
            <v>0</v>
          </cell>
          <cell r="CU1292">
            <v>0</v>
          </cell>
          <cell r="CV1292">
            <v>0</v>
          </cell>
          <cell r="CW1292">
            <v>0</v>
          </cell>
          <cell r="CX1292">
            <v>0</v>
          </cell>
          <cell r="CY1292">
            <v>0</v>
          </cell>
          <cell r="CZ1292">
            <v>0</v>
          </cell>
          <cell r="DA1292">
            <v>0</v>
          </cell>
          <cell r="DB1292">
            <v>0</v>
          </cell>
          <cell r="DC1292">
            <v>0</v>
          </cell>
          <cell r="DD1292">
            <v>0</v>
          </cell>
          <cell r="DE1292">
            <v>0</v>
          </cell>
          <cell r="DF1292">
            <v>0</v>
          </cell>
          <cell r="DG1292">
            <v>0</v>
          </cell>
          <cell r="DH1292">
            <v>0</v>
          </cell>
          <cell r="DI1292">
            <v>0</v>
          </cell>
          <cell r="DJ1292">
            <v>0</v>
          </cell>
          <cell r="DK1292">
            <v>0</v>
          </cell>
          <cell r="DL1292">
            <v>0</v>
          </cell>
          <cell r="DM1292">
            <v>0</v>
          </cell>
          <cell r="DN1292">
            <v>0</v>
          </cell>
          <cell r="DO1292">
            <v>0</v>
          </cell>
          <cell r="DP1292">
            <v>0</v>
          </cell>
          <cell r="DQ1292">
            <v>0</v>
          </cell>
          <cell r="DR1292">
            <v>0</v>
          </cell>
          <cell r="DS1292">
            <v>0</v>
          </cell>
          <cell r="DT1292">
            <v>0</v>
          </cell>
          <cell r="DU1292">
            <v>0</v>
          </cell>
          <cell r="DV1292">
            <v>0</v>
          </cell>
          <cell r="DW1292">
            <v>0</v>
          </cell>
          <cell r="DX1292">
            <v>0</v>
          </cell>
          <cell r="DY1292">
            <v>0</v>
          </cell>
          <cell r="DZ1292">
            <v>0</v>
          </cell>
          <cell r="EA1292">
            <v>0</v>
          </cell>
          <cell r="EB1292">
            <v>0</v>
          </cell>
          <cell r="EC1292">
            <v>0</v>
          </cell>
          <cell r="ED1292">
            <v>0</v>
          </cell>
          <cell r="EE1292">
            <v>0</v>
          </cell>
          <cell r="EF1292">
            <v>0</v>
          </cell>
          <cell r="EG1292">
            <v>0</v>
          </cell>
          <cell r="EH1292">
            <v>0</v>
          </cell>
          <cell r="EI1292">
            <v>0</v>
          </cell>
          <cell r="EJ1292">
            <v>0</v>
          </cell>
          <cell r="EK1292">
            <v>0</v>
          </cell>
          <cell r="EL1292">
            <v>0</v>
          </cell>
          <cell r="EM1292">
            <v>0</v>
          </cell>
          <cell r="EN1292">
            <v>0</v>
          </cell>
        </row>
        <row r="1293">
          <cell r="A1293">
            <v>0</v>
          </cell>
          <cell r="B1293">
            <v>0</v>
          </cell>
          <cell r="C1293">
            <v>0</v>
          </cell>
          <cell r="D1293">
            <v>0</v>
          </cell>
          <cell r="E1293">
            <v>0</v>
          </cell>
          <cell r="F1293">
            <v>0</v>
          </cell>
          <cell r="G1293">
            <v>0</v>
          </cell>
          <cell r="I1293">
            <v>0</v>
          </cell>
          <cell r="J1293">
            <v>0</v>
          </cell>
          <cell r="K1293">
            <v>0</v>
          </cell>
          <cell r="L1293">
            <v>0</v>
          </cell>
          <cell r="M1293">
            <v>0</v>
          </cell>
          <cell r="N1293">
            <v>0</v>
          </cell>
          <cell r="O1293">
            <v>0</v>
          </cell>
          <cell r="P1293">
            <v>0</v>
          </cell>
          <cell r="Q1293">
            <v>0</v>
          </cell>
          <cell r="R1293">
            <v>0</v>
          </cell>
          <cell r="S1293">
            <v>0</v>
          </cell>
          <cell r="T1293">
            <v>0</v>
          </cell>
          <cell r="U1293">
            <v>0</v>
          </cell>
          <cell r="V1293">
            <v>0</v>
          </cell>
          <cell r="W1293">
            <v>0</v>
          </cell>
          <cell r="X1293">
            <v>0</v>
          </cell>
          <cell r="Y1293">
            <v>0</v>
          </cell>
          <cell r="Z1293">
            <v>0</v>
          </cell>
          <cell r="AA1293">
            <v>0</v>
          </cell>
          <cell r="AB1293">
            <v>0</v>
          </cell>
          <cell r="AC1293">
            <v>0</v>
          </cell>
          <cell r="AD1293">
            <v>0</v>
          </cell>
          <cell r="AE1293">
            <v>0</v>
          </cell>
          <cell r="AF1293">
            <v>0</v>
          </cell>
          <cell r="AG1293">
            <v>0</v>
          </cell>
          <cell r="AH1293">
            <v>0</v>
          </cell>
          <cell r="AI1293">
            <v>0</v>
          </cell>
          <cell r="AJ1293">
            <v>0</v>
          </cell>
          <cell r="AK1293">
            <v>0</v>
          </cell>
          <cell r="AL1293">
            <v>0</v>
          </cell>
          <cell r="AM1293">
            <v>0</v>
          </cell>
          <cell r="AN1293">
            <v>0</v>
          </cell>
          <cell r="AO1293">
            <v>0</v>
          </cell>
          <cell r="AP1293">
            <v>0</v>
          </cell>
          <cell r="AQ1293">
            <v>0</v>
          </cell>
          <cell r="AR1293">
            <v>0</v>
          </cell>
          <cell r="AS1293">
            <v>0</v>
          </cell>
          <cell r="AT1293">
            <v>0</v>
          </cell>
          <cell r="AU1293">
            <v>0</v>
          </cell>
          <cell r="AV1293">
            <v>0</v>
          </cell>
          <cell r="AW1293">
            <v>0</v>
          </cell>
          <cell r="AX1293">
            <v>0</v>
          </cell>
          <cell r="AY1293">
            <v>0</v>
          </cell>
          <cell r="AZ1293">
            <v>0</v>
          </cell>
          <cell r="BA1293">
            <v>0</v>
          </cell>
          <cell r="BB1293">
            <v>0</v>
          </cell>
          <cell r="BC1293">
            <v>0</v>
          </cell>
          <cell r="BD1293">
            <v>0</v>
          </cell>
          <cell r="BE1293">
            <v>0</v>
          </cell>
          <cell r="BF1293">
            <v>0</v>
          </cell>
          <cell r="BG1293">
            <v>0</v>
          </cell>
          <cell r="BH1293">
            <v>0</v>
          </cell>
          <cell r="BI1293">
            <v>0</v>
          </cell>
          <cell r="BJ1293">
            <v>0</v>
          </cell>
          <cell r="BK1293">
            <v>0</v>
          </cell>
          <cell r="BL1293">
            <v>0</v>
          </cell>
          <cell r="BM1293">
            <v>0</v>
          </cell>
          <cell r="BN1293">
            <v>0</v>
          </cell>
          <cell r="BO1293">
            <v>0</v>
          </cell>
          <cell r="BP1293">
            <v>0</v>
          </cell>
          <cell r="BQ1293">
            <v>0</v>
          </cell>
          <cell r="BR1293">
            <v>0</v>
          </cell>
          <cell r="BS1293">
            <v>0</v>
          </cell>
          <cell r="BT1293">
            <v>0</v>
          </cell>
          <cell r="BU1293">
            <v>0</v>
          </cell>
          <cell r="BV1293">
            <v>0</v>
          </cell>
          <cell r="BW1293">
            <v>0</v>
          </cell>
          <cell r="BX1293">
            <v>0</v>
          </cell>
          <cell r="BY1293">
            <v>0</v>
          </cell>
          <cell r="BZ1293">
            <v>0</v>
          </cell>
          <cell r="CA1293">
            <v>0</v>
          </cell>
          <cell r="CB1293">
            <v>0</v>
          </cell>
          <cell r="CC1293">
            <v>0</v>
          </cell>
          <cell r="CD1293">
            <v>0</v>
          </cell>
          <cell r="CE1293">
            <v>0</v>
          </cell>
          <cell r="CF1293">
            <v>0</v>
          </cell>
          <cell r="CG1293">
            <v>0</v>
          </cell>
          <cell r="CH1293">
            <v>0</v>
          </cell>
          <cell r="CI1293">
            <v>0</v>
          </cell>
          <cell r="CJ1293">
            <v>0</v>
          </cell>
          <cell r="CK1293">
            <v>0</v>
          </cell>
          <cell r="CL1293">
            <v>0</v>
          </cell>
          <cell r="CM1293">
            <v>0</v>
          </cell>
          <cell r="CN1293">
            <v>0</v>
          </cell>
          <cell r="CO1293">
            <v>0</v>
          </cell>
          <cell r="CP1293">
            <v>0</v>
          </cell>
          <cell r="CQ1293">
            <v>0</v>
          </cell>
          <cell r="CR1293">
            <v>0</v>
          </cell>
          <cell r="CS1293">
            <v>0</v>
          </cell>
          <cell r="CT1293">
            <v>0</v>
          </cell>
          <cell r="CU1293">
            <v>0</v>
          </cell>
          <cell r="CV1293">
            <v>0</v>
          </cell>
          <cell r="CW1293">
            <v>0</v>
          </cell>
          <cell r="CX1293">
            <v>0</v>
          </cell>
          <cell r="CY1293">
            <v>0</v>
          </cell>
          <cell r="CZ1293">
            <v>0</v>
          </cell>
          <cell r="DA1293">
            <v>0</v>
          </cell>
          <cell r="DB1293">
            <v>0</v>
          </cell>
          <cell r="DC1293">
            <v>0</v>
          </cell>
          <cell r="DD1293">
            <v>0</v>
          </cell>
          <cell r="DE1293">
            <v>0</v>
          </cell>
          <cell r="DF1293">
            <v>0</v>
          </cell>
          <cell r="DG1293">
            <v>0</v>
          </cell>
          <cell r="DH1293">
            <v>0</v>
          </cell>
          <cell r="DI1293">
            <v>0</v>
          </cell>
          <cell r="DJ1293">
            <v>0</v>
          </cell>
          <cell r="DK1293">
            <v>0</v>
          </cell>
          <cell r="DL1293">
            <v>0</v>
          </cell>
          <cell r="DM1293">
            <v>0</v>
          </cell>
          <cell r="DN1293">
            <v>0</v>
          </cell>
          <cell r="DO1293">
            <v>0</v>
          </cell>
          <cell r="DP1293">
            <v>0</v>
          </cell>
          <cell r="DQ1293">
            <v>0</v>
          </cell>
          <cell r="DR1293">
            <v>0</v>
          </cell>
          <cell r="DS1293">
            <v>0</v>
          </cell>
          <cell r="DT1293">
            <v>0</v>
          </cell>
          <cell r="DU1293">
            <v>0</v>
          </cell>
          <cell r="DV1293">
            <v>0</v>
          </cell>
          <cell r="DW1293">
            <v>0</v>
          </cell>
          <cell r="DX1293">
            <v>0</v>
          </cell>
          <cell r="DY1293">
            <v>0</v>
          </cell>
          <cell r="DZ1293">
            <v>0</v>
          </cell>
          <cell r="EA1293">
            <v>0</v>
          </cell>
          <cell r="EB1293">
            <v>0</v>
          </cell>
          <cell r="EC1293">
            <v>0</v>
          </cell>
          <cell r="ED1293">
            <v>0</v>
          </cell>
          <cell r="EE1293">
            <v>0</v>
          </cell>
          <cell r="EF1293">
            <v>0</v>
          </cell>
          <cell r="EG1293">
            <v>0</v>
          </cell>
          <cell r="EH1293">
            <v>0</v>
          </cell>
          <cell r="EI1293">
            <v>0</v>
          </cell>
          <cell r="EJ1293">
            <v>0</v>
          </cell>
          <cell r="EK1293">
            <v>0</v>
          </cell>
          <cell r="EL1293">
            <v>0</v>
          </cell>
          <cell r="EM1293">
            <v>0</v>
          </cell>
          <cell r="EN1293">
            <v>0</v>
          </cell>
        </row>
        <row r="1294">
          <cell r="A1294">
            <v>0</v>
          </cell>
          <cell r="B1294">
            <v>0</v>
          </cell>
          <cell r="C1294">
            <v>0</v>
          </cell>
          <cell r="D1294">
            <v>0</v>
          </cell>
          <cell r="E1294">
            <v>0</v>
          </cell>
          <cell r="F1294">
            <v>0</v>
          </cell>
          <cell r="G1294">
            <v>0</v>
          </cell>
          <cell r="I1294">
            <v>0</v>
          </cell>
          <cell r="J1294">
            <v>0</v>
          </cell>
          <cell r="K1294">
            <v>0</v>
          </cell>
          <cell r="L1294">
            <v>0</v>
          </cell>
          <cell r="M1294">
            <v>0</v>
          </cell>
          <cell r="N1294">
            <v>0</v>
          </cell>
          <cell r="O1294">
            <v>0</v>
          </cell>
          <cell r="P1294">
            <v>0</v>
          </cell>
          <cell r="Q1294">
            <v>0</v>
          </cell>
          <cell r="R1294">
            <v>0</v>
          </cell>
          <cell r="S1294">
            <v>0</v>
          </cell>
          <cell r="T1294">
            <v>0</v>
          </cell>
          <cell r="U1294">
            <v>0</v>
          </cell>
          <cell r="V1294">
            <v>0</v>
          </cell>
          <cell r="W1294">
            <v>0</v>
          </cell>
          <cell r="X1294">
            <v>0</v>
          </cell>
          <cell r="Y1294">
            <v>0</v>
          </cell>
          <cell r="Z1294">
            <v>0</v>
          </cell>
          <cell r="AA1294">
            <v>0</v>
          </cell>
          <cell r="AB1294">
            <v>0</v>
          </cell>
          <cell r="AC1294">
            <v>0</v>
          </cell>
          <cell r="AD1294">
            <v>0</v>
          </cell>
          <cell r="AE1294">
            <v>0</v>
          </cell>
          <cell r="AF1294">
            <v>0</v>
          </cell>
          <cell r="AG1294">
            <v>0</v>
          </cell>
          <cell r="AH1294">
            <v>0</v>
          </cell>
          <cell r="AI1294">
            <v>0</v>
          </cell>
          <cell r="AJ1294">
            <v>0</v>
          </cell>
          <cell r="AK1294">
            <v>0</v>
          </cell>
          <cell r="AL1294">
            <v>0</v>
          </cell>
          <cell r="AM1294">
            <v>0</v>
          </cell>
          <cell r="AN1294">
            <v>0</v>
          </cell>
          <cell r="AO1294">
            <v>0</v>
          </cell>
          <cell r="AP1294">
            <v>0</v>
          </cell>
          <cell r="AQ1294">
            <v>0</v>
          </cell>
          <cell r="AR1294">
            <v>0</v>
          </cell>
          <cell r="AS1294">
            <v>0</v>
          </cell>
          <cell r="AT1294">
            <v>0</v>
          </cell>
          <cell r="AU1294">
            <v>0</v>
          </cell>
          <cell r="AV1294">
            <v>0</v>
          </cell>
          <cell r="AW1294">
            <v>0</v>
          </cell>
          <cell r="AX1294">
            <v>0</v>
          </cell>
          <cell r="AY1294">
            <v>0</v>
          </cell>
          <cell r="AZ1294">
            <v>0</v>
          </cell>
          <cell r="BA1294">
            <v>0</v>
          </cell>
          <cell r="BB1294">
            <v>0</v>
          </cell>
          <cell r="BC1294">
            <v>0</v>
          </cell>
          <cell r="BD1294">
            <v>0</v>
          </cell>
          <cell r="BE1294">
            <v>0</v>
          </cell>
          <cell r="BF1294">
            <v>0</v>
          </cell>
          <cell r="BG1294">
            <v>0</v>
          </cell>
          <cell r="BH1294">
            <v>0</v>
          </cell>
          <cell r="BI1294">
            <v>0</v>
          </cell>
          <cell r="BJ1294">
            <v>0</v>
          </cell>
          <cell r="BK1294">
            <v>0</v>
          </cell>
          <cell r="BL1294">
            <v>0</v>
          </cell>
          <cell r="BM1294">
            <v>0</v>
          </cell>
          <cell r="BN1294">
            <v>0</v>
          </cell>
          <cell r="BO1294">
            <v>0</v>
          </cell>
          <cell r="BP1294">
            <v>0</v>
          </cell>
          <cell r="BQ1294">
            <v>0</v>
          </cell>
          <cell r="BR1294">
            <v>0</v>
          </cell>
          <cell r="BS1294">
            <v>0</v>
          </cell>
          <cell r="BT1294">
            <v>0</v>
          </cell>
          <cell r="BU1294">
            <v>0</v>
          </cell>
          <cell r="BV1294">
            <v>0</v>
          </cell>
          <cell r="BW1294">
            <v>0</v>
          </cell>
          <cell r="BX1294">
            <v>0</v>
          </cell>
          <cell r="BY1294">
            <v>0</v>
          </cell>
          <cell r="BZ1294">
            <v>0</v>
          </cell>
          <cell r="CA1294">
            <v>0</v>
          </cell>
          <cell r="CB1294">
            <v>0</v>
          </cell>
          <cell r="CC1294">
            <v>0</v>
          </cell>
          <cell r="CD1294">
            <v>0</v>
          </cell>
          <cell r="CE1294">
            <v>0</v>
          </cell>
          <cell r="CF1294">
            <v>0</v>
          </cell>
          <cell r="CG1294">
            <v>0</v>
          </cell>
          <cell r="CH1294">
            <v>0</v>
          </cell>
          <cell r="CI1294">
            <v>0</v>
          </cell>
          <cell r="CJ1294">
            <v>0</v>
          </cell>
          <cell r="CK1294">
            <v>0</v>
          </cell>
          <cell r="CL1294">
            <v>0</v>
          </cell>
          <cell r="CM1294">
            <v>0</v>
          </cell>
          <cell r="CN1294">
            <v>0</v>
          </cell>
          <cell r="CO1294">
            <v>0</v>
          </cell>
          <cell r="CP1294">
            <v>0</v>
          </cell>
          <cell r="CQ1294">
            <v>0</v>
          </cell>
          <cell r="CR1294">
            <v>0</v>
          </cell>
          <cell r="CS1294">
            <v>0</v>
          </cell>
          <cell r="CT1294">
            <v>0</v>
          </cell>
          <cell r="CU1294">
            <v>0</v>
          </cell>
          <cell r="CV1294">
            <v>0</v>
          </cell>
          <cell r="CW1294">
            <v>0</v>
          </cell>
          <cell r="CX1294">
            <v>0</v>
          </cell>
          <cell r="CY1294">
            <v>0</v>
          </cell>
          <cell r="CZ1294">
            <v>0</v>
          </cell>
          <cell r="DA1294">
            <v>0</v>
          </cell>
          <cell r="DB1294">
            <v>0</v>
          </cell>
          <cell r="DC1294">
            <v>0</v>
          </cell>
          <cell r="DD1294">
            <v>0</v>
          </cell>
          <cell r="DE1294">
            <v>0</v>
          </cell>
          <cell r="DF1294">
            <v>0</v>
          </cell>
          <cell r="DG1294">
            <v>0</v>
          </cell>
          <cell r="DH1294">
            <v>0</v>
          </cell>
          <cell r="DI1294">
            <v>0</v>
          </cell>
          <cell r="DJ1294">
            <v>0</v>
          </cell>
          <cell r="DK1294">
            <v>0</v>
          </cell>
          <cell r="DL1294">
            <v>0</v>
          </cell>
          <cell r="DM1294">
            <v>0</v>
          </cell>
          <cell r="DN1294">
            <v>0</v>
          </cell>
          <cell r="DO1294">
            <v>0</v>
          </cell>
          <cell r="DP1294">
            <v>0</v>
          </cell>
          <cell r="DQ1294">
            <v>0</v>
          </cell>
          <cell r="DR1294">
            <v>0</v>
          </cell>
          <cell r="DS1294">
            <v>0</v>
          </cell>
          <cell r="DT1294">
            <v>0</v>
          </cell>
          <cell r="DU1294">
            <v>0</v>
          </cell>
          <cell r="DV1294">
            <v>0</v>
          </cell>
          <cell r="DW1294">
            <v>0</v>
          </cell>
          <cell r="DX1294">
            <v>0</v>
          </cell>
          <cell r="DY1294">
            <v>0</v>
          </cell>
          <cell r="DZ1294">
            <v>0</v>
          </cell>
          <cell r="EA1294">
            <v>0</v>
          </cell>
          <cell r="EB1294">
            <v>0</v>
          </cell>
          <cell r="EC1294">
            <v>0</v>
          </cell>
          <cell r="ED1294">
            <v>0</v>
          </cell>
          <cell r="EE1294">
            <v>0</v>
          </cell>
          <cell r="EF1294">
            <v>0</v>
          </cell>
          <cell r="EG1294">
            <v>0</v>
          </cell>
          <cell r="EH1294">
            <v>0</v>
          </cell>
          <cell r="EI1294">
            <v>0</v>
          </cell>
          <cell r="EJ1294">
            <v>0</v>
          </cell>
          <cell r="EK1294">
            <v>0</v>
          </cell>
          <cell r="EL1294">
            <v>0</v>
          </cell>
          <cell r="EM1294">
            <v>0</v>
          </cell>
          <cell r="EN1294">
            <v>0</v>
          </cell>
        </row>
        <row r="1295">
          <cell r="A1295">
            <v>0</v>
          </cell>
          <cell r="B1295">
            <v>0</v>
          </cell>
          <cell r="C1295">
            <v>0</v>
          </cell>
          <cell r="D1295">
            <v>0</v>
          </cell>
          <cell r="E1295">
            <v>0</v>
          </cell>
          <cell r="F1295">
            <v>0</v>
          </cell>
          <cell r="G1295">
            <v>0</v>
          </cell>
          <cell r="I1295">
            <v>0</v>
          </cell>
          <cell r="J1295">
            <v>0</v>
          </cell>
          <cell r="K1295">
            <v>0</v>
          </cell>
          <cell r="L1295">
            <v>0</v>
          </cell>
          <cell r="M1295">
            <v>0</v>
          </cell>
          <cell r="N1295">
            <v>0</v>
          </cell>
          <cell r="O1295">
            <v>0</v>
          </cell>
          <cell r="P1295">
            <v>0</v>
          </cell>
          <cell r="Q1295">
            <v>0</v>
          </cell>
          <cell r="R1295">
            <v>0</v>
          </cell>
          <cell r="S1295">
            <v>0</v>
          </cell>
          <cell r="T1295">
            <v>0</v>
          </cell>
          <cell r="U1295">
            <v>0</v>
          </cell>
          <cell r="V1295">
            <v>0</v>
          </cell>
          <cell r="W1295">
            <v>0</v>
          </cell>
          <cell r="X1295">
            <v>0</v>
          </cell>
          <cell r="Y1295">
            <v>0</v>
          </cell>
          <cell r="Z1295">
            <v>0</v>
          </cell>
          <cell r="AA1295">
            <v>0</v>
          </cell>
          <cell r="AB1295">
            <v>0</v>
          </cell>
          <cell r="AC1295">
            <v>0</v>
          </cell>
          <cell r="AD1295">
            <v>0</v>
          </cell>
          <cell r="AE1295">
            <v>0</v>
          </cell>
          <cell r="AF1295">
            <v>0</v>
          </cell>
          <cell r="AG1295">
            <v>0</v>
          </cell>
          <cell r="AH1295">
            <v>0</v>
          </cell>
          <cell r="AI1295">
            <v>0</v>
          </cell>
          <cell r="AJ1295">
            <v>0</v>
          </cell>
          <cell r="AK1295">
            <v>0</v>
          </cell>
          <cell r="AL1295">
            <v>0</v>
          </cell>
          <cell r="AM1295">
            <v>0</v>
          </cell>
          <cell r="AN1295">
            <v>0</v>
          </cell>
          <cell r="AO1295">
            <v>0</v>
          </cell>
          <cell r="AP1295">
            <v>0</v>
          </cell>
          <cell r="AQ1295">
            <v>0</v>
          </cell>
          <cell r="AR1295">
            <v>0</v>
          </cell>
          <cell r="AS1295">
            <v>0</v>
          </cell>
          <cell r="AT1295">
            <v>0</v>
          </cell>
          <cell r="AU1295">
            <v>0</v>
          </cell>
          <cell r="AV1295">
            <v>0</v>
          </cell>
          <cell r="AW1295">
            <v>0</v>
          </cell>
          <cell r="AX1295">
            <v>0</v>
          </cell>
          <cell r="AY1295">
            <v>0</v>
          </cell>
          <cell r="AZ1295">
            <v>0</v>
          </cell>
          <cell r="BA1295">
            <v>0</v>
          </cell>
          <cell r="BB1295">
            <v>0</v>
          </cell>
          <cell r="BC1295">
            <v>0</v>
          </cell>
          <cell r="BD1295">
            <v>0</v>
          </cell>
          <cell r="BE1295">
            <v>0</v>
          </cell>
          <cell r="BF1295">
            <v>0</v>
          </cell>
          <cell r="BG1295">
            <v>0</v>
          </cell>
          <cell r="BH1295">
            <v>0</v>
          </cell>
          <cell r="BI1295">
            <v>0</v>
          </cell>
          <cell r="BJ1295">
            <v>0</v>
          </cell>
          <cell r="BK1295">
            <v>0</v>
          </cell>
          <cell r="BL1295">
            <v>0</v>
          </cell>
          <cell r="BM1295">
            <v>0</v>
          </cell>
          <cell r="BN1295">
            <v>0</v>
          </cell>
          <cell r="BO1295">
            <v>0</v>
          </cell>
          <cell r="BP1295">
            <v>0</v>
          </cell>
          <cell r="BQ1295">
            <v>0</v>
          </cell>
          <cell r="BR1295">
            <v>0</v>
          </cell>
          <cell r="BS1295">
            <v>0</v>
          </cell>
          <cell r="BT1295">
            <v>0</v>
          </cell>
          <cell r="BU1295">
            <v>0</v>
          </cell>
          <cell r="BV1295">
            <v>0</v>
          </cell>
          <cell r="BW1295">
            <v>0</v>
          </cell>
          <cell r="BX1295">
            <v>0</v>
          </cell>
          <cell r="BY1295">
            <v>0</v>
          </cell>
          <cell r="BZ1295">
            <v>0</v>
          </cell>
          <cell r="CA1295">
            <v>0</v>
          </cell>
          <cell r="CB1295">
            <v>0</v>
          </cell>
          <cell r="CC1295">
            <v>0</v>
          </cell>
          <cell r="CD1295">
            <v>0</v>
          </cell>
          <cell r="CE1295">
            <v>0</v>
          </cell>
          <cell r="CF1295">
            <v>0</v>
          </cell>
          <cell r="CG1295">
            <v>0</v>
          </cell>
          <cell r="CH1295">
            <v>0</v>
          </cell>
          <cell r="CI1295">
            <v>0</v>
          </cell>
          <cell r="CJ1295">
            <v>0</v>
          </cell>
          <cell r="CK1295">
            <v>0</v>
          </cell>
          <cell r="CL1295">
            <v>0</v>
          </cell>
          <cell r="CM1295">
            <v>0</v>
          </cell>
          <cell r="CN1295">
            <v>0</v>
          </cell>
          <cell r="CO1295">
            <v>0</v>
          </cell>
          <cell r="CP1295">
            <v>0</v>
          </cell>
          <cell r="CQ1295">
            <v>0</v>
          </cell>
          <cell r="CR1295">
            <v>0</v>
          </cell>
          <cell r="CS1295">
            <v>0</v>
          </cell>
          <cell r="CT1295">
            <v>0</v>
          </cell>
          <cell r="CU1295">
            <v>0</v>
          </cell>
          <cell r="CV1295">
            <v>0</v>
          </cell>
          <cell r="CW1295">
            <v>0</v>
          </cell>
          <cell r="CX1295">
            <v>0</v>
          </cell>
          <cell r="CY1295">
            <v>0</v>
          </cell>
          <cell r="CZ1295">
            <v>0</v>
          </cell>
          <cell r="DA1295">
            <v>0</v>
          </cell>
          <cell r="DB1295">
            <v>0</v>
          </cell>
          <cell r="DC1295">
            <v>0</v>
          </cell>
          <cell r="DD1295">
            <v>0</v>
          </cell>
          <cell r="DE1295">
            <v>0</v>
          </cell>
          <cell r="DF1295">
            <v>0</v>
          </cell>
          <cell r="DG1295">
            <v>0</v>
          </cell>
          <cell r="DH1295">
            <v>0</v>
          </cell>
          <cell r="DI1295">
            <v>0</v>
          </cell>
          <cell r="DJ1295">
            <v>0</v>
          </cell>
          <cell r="DK1295">
            <v>0</v>
          </cell>
          <cell r="DL1295">
            <v>0</v>
          </cell>
          <cell r="DM1295">
            <v>0</v>
          </cell>
          <cell r="DN1295">
            <v>0</v>
          </cell>
          <cell r="DO1295">
            <v>0</v>
          </cell>
          <cell r="DP1295">
            <v>0</v>
          </cell>
          <cell r="DQ1295">
            <v>0</v>
          </cell>
          <cell r="DR1295">
            <v>0</v>
          </cell>
          <cell r="DS1295">
            <v>0</v>
          </cell>
          <cell r="DT1295">
            <v>0</v>
          </cell>
          <cell r="DU1295">
            <v>0</v>
          </cell>
          <cell r="DV1295">
            <v>0</v>
          </cell>
          <cell r="DW1295">
            <v>0</v>
          </cell>
          <cell r="DX1295">
            <v>0</v>
          </cell>
          <cell r="DY1295">
            <v>0</v>
          </cell>
          <cell r="DZ1295">
            <v>0</v>
          </cell>
          <cell r="EA1295">
            <v>0</v>
          </cell>
          <cell r="EB1295">
            <v>0</v>
          </cell>
          <cell r="EC1295">
            <v>0</v>
          </cell>
          <cell r="ED1295">
            <v>0</v>
          </cell>
          <cell r="EE1295">
            <v>0</v>
          </cell>
          <cell r="EF1295">
            <v>0</v>
          </cell>
          <cell r="EG1295">
            <v>0</v>
          </cell>
          <cell r="EH1295">
            <v>0</v>
          </cell>
          <cell r="EI1295">
            <v>0</v>
          </cell>
          <cell r="EJ1295">
            <v>0</v>
          </cell>
          <cell r="EK1295">
            <v>0</v>
          </cell>
          <cell r="EL1295">
            <v>0</v>
          </cell>
          <cell r="EM1295">
            <v>0</v>
          </cell>
          <cell r="EN1295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>
        <row r="1">
          <cell r="D1" t="str">
            <v>Month Dec '24 V10  25 Feb</v>
          </cell>
          <cell r="E1" t="str">
            <v>YTD Dec '24 V10 @ 25 Feb</v>
          </cell>
          <cell r="F1" t="str">
            <v xml:space="preserve">YTD Dec 23 Final </v>
          </cell>
          <cell r="G1" t="str">
            <v>DEC</v>
          </cell>
        </row>
        <row r="2">
          <cell r="C2" t="str">
            <v xml:space="preserve">Int'l Settlement </v>
          </cell>
        </row>
        <row r="3">
          <cell r="A3">
            <v>511101</v>
          </cell>
          <cell r="B3">
            <v>0</v>
          </cell>
          <cell r="C3" t="str">
            <v>Outgoing -Direct Dialing</v>
          </cell>
          <cell r="D3">
            <v>4199105.33</v>
          </cell>
          <cell r="E3">
            <v>51838954.420000002</v>
          </cell>
          <cell r="F3">
            <v>92038584.239999995</v>
          </cell>
          <cell r="G3">
            <v>4.1991053300000001</v>
          </cell>
        </row>
        <row r="4">
          <cell r="A4">
            <v>511102</v>
          </cell>
          <cell r="B4">
            <v>0</v>
          </cell>
          <cell r="C4" t="str">
            <v>Outgoing -Hubbing</v>
          </cell>
          <cell r="D4">
            <v>15934919.35</v>
          </cell>
          <cell r="E4">
            <v>305796122.83999997</v>
          </cell>
          <cell r="F4">
            <v>309678922.33999997</v>
          </cell>
          <cell r="G4">
            <v>15.934919349999999</v>
          </cell>
        </row>
        <row r="5">
          <cell r="A5">
            <v>511103</v>
          </cell>
          <cell r="B5">
            <v>0</v>
          </cell>
          <cell r="C5" t="str">
            <v>Global V.P.N.</v>
          </cell>
          <cell r="D5">
            <v>401689.59999999998</v>
          </cell>
          <cell r="E5">
            <v>12778973.779999999</v>
          </cell>
          <cell r="F5">
            <v>31889937.48</v>
          </cell>
          <cell r="G5">
            <v>0.40168959999999998</v>
          </cell>
        </row>
        <row r="6">
          <cell r="A6">
            <v>511104</v>
          </cell>
          <cell r="B6">
            <v>0</v>
          </cell>
          <cell r="C6" t="str">
            <v>Leased Circuit Charges</v>
          </cell>
          <cell r="D6">
            <v>45436095.310000002</v>
          </cell>
          <cell r="E6">
            <v>561578625.76999998</v>
          </cell>
          <cell r="F6">
            <v>559231030.29999995</v>
          </cell>
          <cell r="G6">
            <v>45.436095309999999</v>
          </cell>
        </row>
        <row r="7">
          <cell r="A7">
            <v>511105</v>
          </cell>
          <cell r="B7">
            <v>0</v>
          </cell>
          <cell r="C7" t="str">
            <v>Internet Protocol Charges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</row>
        <row r="8">
          <cell r="A8">
            <v>511109</v>
          </cell>
          <cell r="B8">
            <v>0</v>
          </cell>
          <cell r="C8" t="str">
            <v>Expenditure on SLT Off-net Transit</v>
          </cell>
          <cell r="D8">
            <v>400419.57</v>
          </cell>
          <cell r="E8">
            <v>6400290.71</v>
          </cell>
          <cell r="F8">
            <v>7588629.2000000002</v>
          </cell>
          <cell r="G8">
            <v>0.40041957</v>
          </cell>
        </row>
        <row r="9">
          <cell r="A9">
            <v>511110</v>
          </cell>
          <cell r="B9">
            <v>0</v>
          </cell>
          <cell r="C9" t="str">
            <v>Satellite Utilization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</row>
        <row r="10">
          <cell r="A10">
            <v>511111</v>
          </cell>
          <cell r="B10">
            <v>0</v>
          </cell>
          <cell r="C10" t="str">
            <v>Cess on Net Turnover</v>
          </cell>
          <cell r="D10">
            <v>1954712.53</v>
          </cell>
          <cell r="E10">
            <v>32045407.25</v>
          </cell>
          <cell r="F10">
            <v>36015030.270000003</v>
          </cell>
          <cell r="G10">
            <v>1.9547125300000001</v>
          </cell>
        </row>
        <row r="11">
          <cell r="A11">
            <v>511112</v>
          </cell>
          <cell r="B11">
            <v>0</v>
          </cell>
          <cell r="C11" t="str">
            <v>International SMS Usage O/G</v>
          </cell>
          <cell r="D11">
            <v>0</v>
          </cell>
          <cell r="E11">
            <v>4895.91</v>
          </cell>
          <cell r="F11">
            <v>6948.33</v>
          </cell>
          <cell r="G11">
            <v>0</v>
          </cell>
        </row>
        <row r="12">
          <cell r="A12">
            <v>511201</v>
          </cell>
          <cell r="B12">
            <v>0</v>
          </cell>
          <cell r="C12" t="str">
            <v>Restoration Charges - SMW 3</v>
          </cell>
          <cell r="D12">
            <v>50857.820000000007</v>
          </cell>
          <cell r="E12">
            <v>4889540.63</v>
          </cell>
          <cell r="F12">
            <v>649872.9</v>
          </cell>
          <cell r="G12">
            <v>5.0857820000000005E-2</v>
          </cell>
        </row>
        <row r="13">
          <cell r="A13">
            <v>511202</v>
          </cell>
          <cell r="B13">
            <v>0</v>
          </cell>
          <cell r="C13" t="str">
            <v>Restoration Charges - SMW 4</v>
          </cell>
          <cell r="D13">
            <v>100872.34000000003</v>
          </cell>
          <cell r="E13">
            <v>1443087.64</v>
          </cell>
          <cell r="F13">
            <v>969206.5</v>
          </cell>
          <cell r="G13">
            <v>0.10087234000000003</v>
          </cell>
        </row>
        <row r="14">
          <cell r="A14">
            <v>0</v>
          </cell>
          <cell r="B14">
            <v>0</v>
          </cell>
          <cell r="C14">
            <v>0</v>
          </cell>
          <cell r="D14">
            <v>68478671.849999994</v>
          </cell>
          <cell r="E14">
            <v>976775898.94999993</v>
          </cell>
          <cell r="F14">
            <v>1038068161.5599999</v>
          </cell>
          <cell r="G14">
            <v>68.478671849999998</v>
          </cell>
        </row>
        <row r="15">
          <cell r="A15">
            <v>0</v>
          </cell>
          <cell r="B15">
            <v>0</v>
          </cell>
          <cell r="C15">
            <v>0</v>
          </cell>
          <cell r="G15">
            <v>0</v>
          </cell>
        </row>
        <row r="16">
          <cell r="A16">
            <v>511106</v>
          </cell>
          <cell r="B16">
            <v>0</v>
          </cell>
          <cell r="C16" t="str">
            <v>Inter.Chgs.Int'l Back Bone Facilities</v>
          </cell>
          <cell r="D16">
            <v>50168987.049999997</v>
          </cell>
          <cell r="E16">
            <v>758239950.69000006</v>
          </cell>
          <cell r="F16">
            <v>924517948.28999996</v>
          </cell>
          <cell r="G16">
            <v>50.168987049999998</v>
          </cell>
        </row>
        <row r="17">
          <cell r="A17">
            <v>0</v>
          </cell>
          <cell r="B17">
            <v>0</v>
          </cell>
          <cell r="C17">
            <v>0</v>
          </cell>
          <cell r="G17">
            <v>0</v>
          </cell>
        </row>
        <row r="18">
          <cell r="A18">
            <v>0</v>
          </cell>
          <cell r="B18">
            <v>0</v>
          </cell>
          <cell r="C18">
            <v>0</v>
          </cell>
          <cell r="G18">
            <v>0</v>
          </cell>
        </row>
        <row r="19">
          <cell r="A19">
            <v>511301</v>
          </cell>
          <cell r="B19">
            <v>0</v>
          </cell>
          <cell r="C19" t="str">
            <v>Interconnection charges - Domestic</v>
          </cell>
          <cell r="D19">
            <v>2767261.6999999993</v>
          </cell>
          <cell r="E19">
            <v>71039793.230000004</v>
          </cell>
          <cell r="F19">
            <v>90951842</v>
          </cell>
          <cell r="G19">
            <v>2.7672616999999993</v>
          </cell>
        </row>
        <row r="20">
          <cell r="A20">
            <v>0</v>
          </cell>
          <cell r="B20">
            <v>0</v>
          </cell>
          <cell r="C20">
            <v>0</v>
          </cell>
          <cell r="G20">
            <v>0</v>
          </cell>
        </row>
        <row r="21">
          <cell r="A21">
            <v>511401</v>
          </cell>
          <cell r="C21" t="str">
            <v>Interconnection charges - International</v>
          </cell>
          <cell r="D21">
            <v>-1498939.54</v>
          </cell>
          <cell r="E21">
            <v>11023997.310000001</v>
          </cell>
          <cell r="F21">
            <v>11158287.85</v>
          </cell>
          <cell r="G21">
            <v>-1.4989395400000001</v>
          </cell>
        </row>
        <row r="22">
          <cell r="A22">
            <v>511402</v>
          </cell>
          <cell r="B22">
            <v>0</v>
          </cell>
          <cell r="C22" t="str">
            <v>Termination Charges - Domestic Operators</v>
          </cell>
          <cell r="D22">
            <v>19061763.400000006</v>
          </cell>
          <cell r="E22">
            <v>821590178.82000005</v>
          </cell>
          <cell r="F22">
            <v>691180227.60000002</v>
          </cell>
          <cell r="G22">
            <v>19.061763400000007</v>
          </cell>
        </row>
        <row r="23">
          <cell r="A23">
            <v>0</v>
          </cell>
          <cell r="B23">
            <v>0</v>
          </cell>
          <cell r="C23">
            <v>0</v>
          </cell>
          <cell r="D23">
            <v>17562823.860000007</v>
          </cell>
          <cell r="E23">
            <v>832614176.13</v>
          </cell>
          <cell r="F23">
            <v>702338515.45000005</v>
          </cell>
          <cell r="G23">
            <v>17.562823860000005</v>
          </cell>
        </row>
        <row r="24">
          <cell r="A24">
            <v>0</v>
          </cell>
          <cell r="B24">
            <v>0</v>
          </cell>
          <cell r="C24">
            <v>0</v>
          </cell>
          <cell r="G24">
            <v>0</v>
          </cell>
        </row>
        <row r="25">
          <cell r="A25">
            <v>524401</v>
          </cell>
          <cell r="B25">
            <v>0</v>
          </cell>
          <cell r="C25" t="str">
            <v>Trade Licenses</v>
          </cell>
          <cell r="D25">
            <v>16404392.799999999</v>
          </cell>
          <cell r="E25">
            <v>198236458.59</v>
          </cell>
          <cell r="F25">
            <v>197750805.84999999</v>
          </cell>
          <cell r="G25">
            <v>16.4043928</v>
          </cell>
        </row>
        <row r="26">
          <cell r="A26">
            <v>524402</v>
          </cell>
          <cell r="B26">
            <v>0</v>
          </cell>
          <cell r="C26" t="str">
            <v>License and subscriptions(Local)</v>
          </cell>
          <cell r="D26">
            <v>0</v>
          </cell>
          <cell r="E26">
            <v>0</v>
          </cell>
          <cell r="F26">
            <v>-0.01</v>
          </cell>
          <cell r="G26">
            <v>0</v>
          </cell>
        </row>
        <row r="27">
          <cell r="A27">
            <v>524403</v>
          </cell>
          <cell r="B27">
            <v>0</v>
          </cell>
          <cell r="C27" t="str">
            <v>Licenses - Software</v>
          </cell>
          <cell r="D27">
            <v>29172657.899999999</v>
          </cell>
          <cell r="E27">
            <v>366457983.75</v>
          </cell>
          <cell r="F27">
            <v>359669391.52999997</v>
          </cell>
          <cell r="G27">
            <v>29.172657899999997</v>
          </cell>
        </row>
        <row r="28">
          <cell r="A28">
            <v>524404</v>
          </cell>
          <cell r="B28">
            <v>0</v>
          </cell>
          <cell r="C28" t="str">
            <v>Licenses Software - Gen Provision</v>
          </cell>
          <cell r="D28">
            <v>7113767.1499999985</v>
          </cell>
          <cell r="E28">
            <v>-3972700.28</v>
          </cell>
          <cell r="F28">
            <v>-1177841.9099999999</v>
          </cell>
          <cell r="G28">
            <v>7.1137671499999984</v>
          </cell>
        </row>
        <row r="29">
          <cell r="A29">
            <v>0</v>
          </cell>
          <cell r="B29">
            <v>0</v>
          </cell>
          <cell r="C29">
            <v>0</v>
          </cell>
          <cell r="D29">
            <v>52690817.849999994</v>
          </cell>
          <cell r="E29">
            <v>560721742.06000006</v>
          </cell>
          <cell r="F29">
            <v>556242355.46000004</v>
          </cell>
          <cell r="G29">
            <v>52.690817849999995</v>
          </cell>
        </row>
        <row r="30">
          <cell r="A30">
            <v>0</v>
          </cell>
          <cell r="B30">
            <v>0</v>
          </cell>
          <cell r="C30">
            <v>0</v>
          </cell>
          <cell r="G30">
            <v>0</v>
          </cell>
        </row>
        <row r="31">
          <cell r="A31">
            <v>511251</v>
          </cell>
          <cell r="B31">
            <v>0</v>
          </cell>
          <cell r="C31" t="str">
            <v>IPTV Content Charge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</row>
        <row r="32">
          <cell r="A32">
            <v>511252</v>
          </cell>
          <cell r="B32">
            <v>0</v>
          </cell>
          <cell r="C32" t="str">
            <v>SLT Vision Com Revenue Share</v>
          </cell>
          <cell r="D32">
            <v>335861286.81</v>
          </cell>
          <cell r="E32">
            <v>3932208433.0300002</v>
          </cell>
          <cell r="F32">
            <v>3889233824.9400001</v>
          </cell>
          <cell r="G32">
            <v>335.86128681000002</v>
          </cell>
        </row>
        <row r="33">
          <cell r="A33">
            <v>0</v>
          </cell>
          <cell r="B33">
            <v>0</v>
          </cell>
          <cell r="C33">
            <v>0</v>
          </cell>
          <cell r="G33">
            <v>0</v>
          </cell>
        </row>
        <row r="34">
          <cell r="A34">
            <v>0</v>
          </cell>
          <cell r="B34">
            <v>0</v>
          </cell>
          <cell r="C34">
            <v>0</v>
          </cell>
          <cell r="G34">
            <v>0</v>
          </cell>
        </row>
        <row r="35">
          <cell r="A35">
            <v>511403</v>
          </cell>
          <cell r="B35">
            <v>0</v>
          </cell>
          <cell r="C35" t="str">
            <v>ITL Expenditure (Int'l TP Operators Levy)</v>
          </cell>
          <cell r="D35">
            <v>19950065.800000001</v>
          </cell>
          <cell r="E35">
            <v>291838525.62</v>
          </cell>
          <cell r="F35">
            <v>406135091.72000003</v>
          </cell>
          <cell r="G35">
            <v>19.950065800000001</v>
          </cell>
        </row>
        <row r="36">
          <cell r="A36">
            <v>0</v>
          </cell>
          <cell r="B36">
            <v>0</v>
          </cell>
          <cell r="C36">
            <v>0</v>
          </cell>
          <cell r="G36">
            <v>0</v>
          </cell>
        </row>
        <row r="37">
          <cell r="A37">
            <v>511605</v>
          </cell>
          <cell r="B37">
            <v>0</v>
          </cell>
          <cell r="C37" t="str">
            <v>Expenses on SMS (IVR)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</row>
        <row r="38">
          <cell r="A38">
            <v>511607</v>
          </cell>
          <cell r="B38">
            <v>0</v>
          </cell>
          <cell r="C38" t="str">
            <v>Expenses on City Link Melodies</v>
          </cell>
          <cell r="D38">
            <v>508684</v>
          </cell>
          <cell r="E38">
            <v>5989039.5</v>
          </cell>
          <cell r="F38">
            <v>5457159.2800000003</v>
          </cell>
          <cell r="G38">
            <v>0.50868400000000003</v>
          </cell>
        </row>
        <row r="39">
          <cell r="A39">
            <v>511608</v>
          </cell>
          <cell r="B39">
            <v>0</v>
          </cell>
          <cell r="C39" t="str">
            <v>Exp. on Cloud Services (On revenue sharing basis)</v>
          </cell>
          <cell r="D39">
            <v>12456501.870000001</v>
          </cell>
          <cell r="E39">
            <v>90544978.239999995</v>
          </cell>
          <cell r="F39">
            <v>60133762.990000002</v>
          </cell>
          <cell r="G39">
            <v>12.45650187</v>
          </cell>
        </row>
        <row r="40">
          <cell r="A40">
            <v>511609</v>
          </cell>
          <cell r="B40">
            <v>0</v>
          </cell>
          <cell r="C40" t="str">
            <v>Exp. on E1 Link Mobitel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</row>
        <row r="41">
          <cell r="A41">
            <v>511610</v>
          </cell>
          <cell r="B41">
            <v>0</v>
          </cell>
          <cell r="C41" t="str">
            <v>BPO Operation</v>
          </cell>
          <cell r="D41">
            <v>1406193.4700000002</v>
          </cell>
          <cell r="E41">
            <v>20549774.32</v>
          </cell>
          <cell r="F41">
            <v>19231791.77</v>
          </cell>
          <cell r="G41">
            <v>1.4061934700000003</v>
          </cell>
        </row>
        <row r="42">
          <cell r="A42">
            <v>511611</v>
          </cell>
          <cell r="B42">
            <v>0</v>
          </cell>
          <cell r="C42" t="str">
            <v>Expense on Revenue Sharing Digital Services - Enterprise</v>
          </cell>
          <cell r="D42">
            <v>1502574.0699999998</v>
          </cell>
          <cell r="E42">
            <v>16597125.85</v>
          </cell>
          <cell r="F42">
            <v>104213485.3</v>
          </cell>
          <cell r="G42">
            <v>1.5025740699999999</v>
          </cell>
        </row>
        <row r="43">
          <cell r="A43">
            <v>511612</v>
          </cell>
          <cell r="B43">
            <v>0</v>
          </cell>
          <cell r="C43" t="str">
            <v>Expense on M Ticketing</v>
          </cell>
          <cell r="D43">
            <v>-858577.22</v>
          </cell>
          <cell r="E43">
            <v>736422.78</v>
          </cell>
          <cell r="F43">
            <v>735130.42</v>
          </cell>
          <cell r="G43">
            <v>-0.85857721999999992</v>
          </cell>
        </row>
        <row r="44">
          <cell r="A44">
            <v>511613</v>
          </cell>
          <cell r="B44">
            <v>0</v>
          </cell>
          <cell r="C44" t="str">
            <v>Expense on eChanneling</v>
          </cell>
          <cell r="D44">
            <v>-930216.36999999918</v>
          </cell>
          <cell r="E44">
            <v>72528117</v>
          </cell>
          <cell r="F44">
            <v>79741431</v>
          </cell>
          <cell r="G44">
            <v>-0.93021636999999913</v>
          </cell>
        </row>
        <row r="45">
          <cell r="A45">
            <v>511614</v>
          </cell>
          <cell r="B45">
            <v>0</v>
          </cell>
          <cell r="C45" t="str">
            <v>Expense on Tele life Insurance</v>
          </cell>
          <cell r="D45">
            <v>-656537.36999999732</v>
          </cell>
          <cell r="E45">
            <v>30351796</v>
          </cell>
          <cell r="F45">
            <v>33460916</v>
          </cell>
          <cell r="G45">
            <v>-0.65653736999999734</v>
          </cell>
        </row>
        <row r="46">
          <cell r="A46">
            <v>511615</v>
          </cell>
          <cell r="B46">
            <v>0</v>
          </cell>
          <cell r="C46" t="str">
            <v>Expense on Medical Insurance</v>
          </cell>
          <cell r="D46">
            <v>4606250</v>
          </cell>
          <cell r="E46">
            <v>33450000</v>
          </cell>
          <cell r="F46">
            <v>26858731.530000001</v>
          </cell>
          <cell r="G46">
            <v>4.6062500000000002</v>
          </cell>
        </row>
        <row r="47">
          <cell r="A47">
            <v>511619</v>
          </cell>
          <cell r="B47">
            <v>0</v>
          </cell>
          <cell r="C47" t="str">
            <v>Expenses on  SLT esiphala</v>
          </cell>
          <cell r="D47">
            <v>1370667.9400000004</v>
          </cell>
          <cell r="E47">
            <v>48875667.939999998</v>
          </cell>
          <cell r="F47">
            <v>31304703.289999999</v>
          </cell>
          <cell r="G47">
            <v>1.3706679400000004</v>
          </cell>
        </row>
        <row r="48">
          <cell r="A48">
            <v>511622</v>
          </cell>
          <cell r="B48">
            <v>0</v>
          </cell>
          <cell r="C48" t="str">
            <v>Expense on  Data Anchoring</v>
          </cell>
          <cell r="D48">
            <v>0</v>
          </cell>
          <cell r="E48">
            <v>0</v>
          </cell>
          <cell r="F48">
            <v>443279673</v>
          </cell>
          <cell r="G48">
            <v>0</v>
          </cell>
        </row>
        <row r="49">
          <cell r="A49">
            <v>511623</v>
          </cell>
          <cell r="B49">
            <v>0</v>
          </cell>
          <cell r="C49" t="str">
            <v>Expenses on  LGN Services</v>
          </cell>
          <cell r="D49">
            <v>47597373.389999986</v>
          </cell>
          <cell r="E49">
            <v>596985058.75999999</v>
          </cell>
          <cell r="F49">
            <v>651080014.54999995</v>
          </cell>
          <cell r="G49">
            <v>47.597373389999987</v>
          </cell>
        </row>
        <row r="50">
          <cell r="A50">
            <v>511624</v>
          </cell>
          <cell r="B50">
            <v>0</v>
          </cell>
          <cell r="C50" t="str">
            <v>Global Business SBU Operation Cost</v>
          </cell>
          <cell r="D50">
            <v>-6000</v>
          </cell>
          <cell r="E50">
            <v>5976413.8099999996</v>
          </cell>
          <cell r="F50">
            <v>13622719.529999999</v>
          </cell>
          <cell r="G50">
            <v>-6.0000000000000001E-3</v>
          </cell>
        </row>
        <row r="51">
          <cell r="A51">
            <v>511626</v>
          </cell>
          <cell r="B51">
            <v>0</v>
          </cell>
          <cell r="C51" t="str">
            <v>Temporary Development work - Enterprise Business</v>
          </cell>
          <cell r="D51">
            <v>121330</v>
          </cell>
          <cell r="E51">
            <v>1132841</v>
          </cell>
          <cell r="F51">
            <v>981250</v>
          </cell>
          <cell r="G51">
            <v>0.12132999999999999</v>
          </cell>
        </row>
        <row r="52">
          <cell r="A52">
            <v>511627</v>
          </cell>
          <cell r="B52">
            <v>0</v>
          </cell>
          <cell r="C52" t="str">
            <v>Expenses on Mobitel RAN Shairing</v>
          </cell>
          <cell r="D52">
            <v>32000000</v>
          </cell>
          <cell r="E52">
            <v>378581777.64999998</v>
          </cell>
          <cell r="F52">
            <v>0</v>
          </cell>
          <cell r="G52">
            <v>32</v>
          </cell>
        </row>
        <row r="53">
          <cell r="A53">
            <v>511602</v>
          </cell>
          <cell r="B53">
            <v>0</v>
          </cell>
          <cell r="C53" t="str">
            <v>Infrastructure Equipment Hire Exp (Enterprise Sales)</v>
          </cell>
          <cell r="D53">
            <v>22007574.140000001</v>
          </cell>
          <cell r="E53">
            <v>172299969.96000001</v>
          </cell>
          <cell r="F53">
            <v>78060568.370000005</v>
          </cell>
          <cell r="G53">
            <v>22.007574139999999</v>
          </cell>
        </row>
        <row r="54">
          <cell r="A54">
            <v>511503</v>
          </cell>
          <cell r="C54" t="str">
            <v>Cost of Sales - Solution Sales</v>
          </cell>
          <cell r="D54">
            <v>13834055.85</v>
          </cell>
          <cell r="E54">
            <v>205163206.36000001</v>
          </cell>
          <cell r="F54">
            <v>245656695.16</v>
          </cell>
          <cell r="G54">
            <v>13.83405585</v>
          </cell>
        </row>
        <row r="55">
          <cell r="A55">
            <v>0</v>
          </cell>
          <cell r="B55">
            <v>0</v>
          </cell>
          <cell r="C55">
            <v>0</v>
          </cell>
          <cell r="D55">
            <v>134959873.76999998</v>
          </cell>
          <cell r="E55">
            <v>1679762189.1700001</v>
          </cell>
          <cell r="F55">
            <v>1793818032.1899998</v>
          </cell>
          <cell r="G55">
            <v>134.95987376999997</v>
          </cell>
        </row>
        <row r="56">
          <cell r="A56">
            <v>0</v>
          </cell>
          <cell r="B56">
            <v>0</v>
          </cell>
          <cell r="C56">
            <v>0</v>
          </cell>
          <cell r="G56">
            <v>0</v>
          </cell>
        </row>
        <row r="57">
          <cell r="A57">
            <v>511501</v>
          </cell>
          <cell r="B57">
            <v>0</v>
          </cell>
          <cell r="C57" t="str">
            <v>Cost of CPE-PSTN - Double Play BB Router</v>
          </cell>
          <cell r="D57">
            <v>479149.11</v>
          </cell>
          <cell r="E57">
            <v>4958884.9400000004</v>
          </cell>
          <cell r="F57">
            <v>43048031.399999999</v>
          </cell>
          <cell r="G57">
            <v>0.47914910999999999</v>
          </cell>
        </row>
        <row r="58">
          <cell r="A58">
            <v>511506</v>
          </cell>
          <cell r="B58">
            <v>0</v>
          </cell>
          <cell r="C58" t="str">
            <v>Cost of  CPE Accessories &amp; Feature phones</v>
          </cell>
          <cell r="D58">
            <v>908070.17</v>
          </cell>
          <cell r="E58">
            <v>22644726.300000001</v>
          </cell>
          <cell r="F58">
            <v>22213985.670000002</v>
          </cell>
          <cell r="G58">
            <v>0.90807017000000001</v>
          </cell>
        </row>
        <row r="59">
          <cell r="A59">
            <v>511511</v>
          </cell>
          <cell r="B59">
            <v>0</v>
          </cell>
          <cell r="C59" t="str">
            <v>Cost of CPE-PSTN - Single Play Phone</v>
          </cell>
          <cell r="D59">
            <v>179424.53</v>
          </cell>
          <cell r="E59">
            <v>4177160.48</v>
          </cell>
          <cell r="F59">
            <v>4704882.37</v>
          </cell>
          <cell r="G59">
            <v>0.17942453</v>
          </cell>
        </row>
        <row r="60">
          <cell r="A60">
            <v>511512</v>
          </cell>
          <cell r="B60">
            <v>0</v>
          </cell>
          <cell r="C60" t="str">
            <v>Cost of CPE-PSTN - Double Play BB Phone</v>
          </cell>
          <cell r="D60">
            <v>115708.46</v>
          </cell>
          <cell r="E60">
            <v>1528127.15</v>
          </cell>
          <cell r="F60">
            <v>2868872.76</v>
          </cell>
          <cell r="G60">
            <v>0.11570846000000001</v>
          </cell>
        </row>
        <row r="61">
          <cell r="A61">
            <v>511513</v>
          </cell>
          <cell r="B61">
            <v>0</v>
          </cell>
          <cell r="C61" t="str">
            <v>Cost of CPE- PSTN -Double Play PEO Phone</v>
          </cell>
          <cell r="D61">
            <v>0</v>
          </cell>
          <cell r="E61">
            <v>168228.22</v>
          </cell>
          <cell r="F61">
            <v>230921.89</v>
          </cell>
          <cell r="G61">
            <v>0</v>
          </cell>
        </row>
        <row r="62">
          <cell r="A62">
            <v>511514</v>
          </cell>
          <cell r="B62">
            <v>0</v>
          </cell>
          <cell r="C62" t="str">
            <v>Cost of CPE-PSTN - Triple Play Phone</v>
          </cell>
          <cell r="D62">
            <v>0</v>
          </cell>
          <cell r="E62">
            <v>135269.51999999999</v>
          </cell>
          <cell r="F62">
            <v>193617.48</v>
          </cell>
          <cell r="G62">
            <v>0</v>
          </cell>
        </row>
        <row r="63">
          <cell r="A63">
            <v>511518</v>
          </cell>
          <cell r="B63">
            <v>0</v>
          </cell>
          <cell r="C63" t="str">
            <v>Cost of CPE-LTE - Voice only-Phone</v>
          </cell>
          <cell r="D63">
            <v>4633.28</v>
          </cell>
          <cell r="E63">
            <v>73565.77</v>
          </cell>
          <cell r="F63">
            <v>93763.8</v>
          </cell>
          <cell r="G63">
            <v>4.63328E-3</v>
          </cell>
        </row>
        <row r="64">
          <cell r="A64">
            <v>511519</v>
          </cell>
          <cell r="B64">
            <v>0</v>
          </cell>
          <cell r="C64" t="str">
            <v>Cost of CPE- LTE - BB Double Play Phone</v>
          </cell>
          <cell r="D64">
            <v>17648381.609999999</v>
          </cell>
          <cell r="E64">
            <v>42521042.409999996</v>
          </cell>
          <cell r="F64">
            <v>20000170.390000001</v>
          </cell>
          <cell r="G64">
            <v>17.648381609999998</v>
          </cell>
        </row>
        <row r="65">
          <cell r="A65">
            <v>511521</v>
          </cell>
          <cell r="B65">
            <v>0</v>
          </cell>
          <cell r="C65" t="str">
            <v>Cost of CPE- PSTN -Double Play PEO Router</v>
          </cell>
          <cell r="D65">
            <v>9268.94</v>
          </cell>
          <cell r="E65">
            <v>107347.34</v>
          </cell>
          <cell r="F65">
            <v>165432.20000000001</v>
          </cell>
          <cell r="G65">
            <v>9.2689399999999998E-3</v>
          </cell>
        </row>
        <row r="66">
          <cell r="A66">
            <v>511522</v>
          </cell>
          <cell r="B66">
            <v>0</v>
          </cell>
          <cell r="C66" t="str">
            <v>Cost of CPE-PSTN - Triple Play Router</v>
          </cell>
          <cell r="D66">
            <v>0</v>
          </cell>
          <cell r="E66">
            <v>68866.559999999998</v>
          </cell>
          <cell r="F66">
            <v>32973.32</v>
          </cell>
          <cell r="G66">
            <v>0</v>
          </cell>
        </row>
        <row r="67">
          <cell r="A67">
            <v>511531</v>
          </cell>
          <cell r="B67">
            <v>0</v>
          </cell>
          <cell r="C67" t="str">
            <v>Cost of CPE-FTTH- Double Play BB Phone</v>
          </cell>
          <cell r="D67">
            <v>23012.11</v>
          </cell>
          <cell r="E67">
            <v>733510.9</v>
          </cell>
          <cell r="F67">
            <v>919398.41</v>
          </cell>
          <cell r="G67">
            <v>2.3012110000000002E-2</v>
          </cell>
        </row>
        <row r="68">
          <cell r="A68">
            <v>511532</v>
          </cell>
          <cell r="B68">
            <v>0</v>
          </cell>
          <cell r="C68" t="str">
            <v>Cost of CPE-FTTH - Double Play PEO Phone</v>
          </cell>
          <cell r="D68">
            <v>2600.1799999999998</v>
          </cell>
          <cell r="E68">
            <v>248100.31</v>
          </cell>
          <cell r="F68">
            <v>372302.42</v>
          </cell>
          <cell r="G68">
            <v>2.6001799999999997E-3</v>
          </cell>
        </row>
        <row r="69">
          <cell r="A69">
            <v>511533</v>
          </cell>
          <cell r="B69">
            <v>0</v>
          </cell>
          <cell r="C69" t="str">
            <v>Cost of CPE-FTTH - Triple Play Phone</v>
          </cell>
          <cell r="D69">
            <v>18799.78</v>
          </cell>
          <cell r="E69">
            <v>628571.55000000005</v>
          </cell>
          <cell r="F69">
            <v>877162.57</v>
          </cell>
          <cell r="G69">
            <v>1.8799779999999999E-2</v>
          </cell>
        </row>
        <row r="70">
          <cell r="A70">
            <v>511535</v>
          </cell>
          <cell r="B70">
            <v>0</v>
          </cell>
          <cell r="C70" t="str">
            <v>Cost of CPE-FTTH- Multiple PEO Phone</v>
          </cell>
          <cell r="D70">
            <v>0</v>
          </cell>
          <cell r="E70">
            <v>0</v>
          </cell>
          <cell r="G70">
            <v>0</v>
          </cell>
        </row>
        <row r="71">
          <cell r="A71">
            <v>511541</v>
          </cell>
          <cell r="B71">
            <v>0</v>
          </cell>
          <cell r="C71" t="str">
            <v>Cost of CPE-Refurbished Router  LTE -Single Play</v>
          </cell>
          <cell r="D71">
            <v>0</v>
          </cell>
          <cell r="E71">
            <v>0</v>
          </cell>
          <cell r="F71">
            <v>1222319.6499999999</v>
          </cell>
          <cell r="G71">
            <v>0</v>
          </cell>
        </row>
        <row r="72">
          <cell r="A72">
            <v>511542</v>
          </cell>
          <cell r="B72">
            <v>0</v>
          </cell>
          <cell r="C72" t="str">
            <v>Cost of CPE-Refurbished Router LTE -Double Play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</row>
        <row r="73">
          <cell r="A73">
            <v>511546</v>
          </cell>
          <cell r="B73">
            <v>0</v>
          </cell>
          <cell r="C73" t="str">
            <v>Cost of CPE-on Convenience fee-PSTN-Phone</v>
          </cell>
          <cell r="D73">
            <v>0</v>
          </cell>
          <cell r="E73">
            <v>3536.69</v>
          </cell>
          <cell r="F73">
            <v>183571.92</v>
          </cell>
          <cell r="G73">
            <v>0</v>
          </cell>
        </row>
        <row r="74">
          <cell r="A74">
            <v>511547</v>
          </cell>
          <cell r="B74">
            <v>0</v>
          </cell>
          <cell r="C74" t="str">
            <v>Cost of CPE-on Convenience fee -LTE</v>
          </cell>
          <cell r="D74">
            <v>0</v>
          </cell>
          <cell r="E74">
            <v>123.19</v>
          </cell>
          <cell r="F74">
            <v>143730.34</v>
          </cell>
          <cell r="G74">
            <v>0</v>
          </cell>
        </row>
        <row r="75">
          <cell r="A75">
            <v>511548</v>
          </cell>
          <cell r="B75">
            <v>0</v>
          </cell>
          <cell r="C75" t="str">
            <v>Cost of CPE-on Convenience fee-ADSL Router-PEO Customers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</row>
        <row r="76">
          <cell r="A76">
            <v>511549</v>
          </cell>
          <cell r="B76">
            <v>0</v>
          </cell>
          <cell r="C76" t="str">
            <v>Cost of CPE-on Convenience fee -STB-PEO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</row>
        <row r="77">
          <cell r="A77">
            <v>511550</v>
          </cell>
          <cell r="B77">
            <v>0</v>
          </cell>
          <cell r="C77" t="str">
            <v>Cost of CPE-on Convenience fee -ONT-FTTH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</row>
        <row r="78">
          <cell r="A78">
            <v>511551</v>
          </cell>
          <cell r="B78">
            <v>0</v>
          </cell>
          <cell r="C78" t="str">
            <v>Cost of CPE-VC STB Issue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</row>
        <row r="79">
          <cell r="A79">
            <v>0</v>
          </cell>
          <cell r="B79">
            <v>0</v>
          </cell>
          <cell r="C79">
            <v>0</v>
          </cell>
          <cell r="D79">
            <v>19389048.170000002</v>
          </cell>
          <cell r="E79">
            <v>77997061.329999998</v>
          </cell>
          <cell r="F79">
            <v>97271136.590000004</v>
          </cell>
          <cell r="G79">
            <v>19.389048170000002</v>
          </cell>
        </row>
        <row r="80">
          <cell r="A80">
            <v>0</v>
          </cell>
          <cell r="B80">
            <v>0</v>
          </cell>
          <cell r="C80">
            <v>0</v>
          </cell>
          <cell r="G80">
            <v>0</v>
          </cell>
        </row>
        <row r="81">
          <cell r="A81">
            <v>0</v>
          </cell>
          <cell r="B81">
            <v>0</v>
          </cell>
          <cell r="C81">
            <v>0</v>
          </cell>
          <cell r="G81">
            <v>0</v>
          </cell>
        </row>
        <row r="82">
          <cell r="A82">
            <v>511620</v>
          </cell>
          <cell r="B82" t="e">
            <v>#REF!</v>
          </cell>
          <cell r="C82" t="str">
            <v>OTT - System Payments</v>
          </cell>
          <cell r="D82">
            <v>0</v>
          </cell>
          <cell r="E82">
            <v>0</v>
          </cell>
          <cell r="F82">
            <v>-1300.82</v>
          </cell>
          <cell r="G82">
            <v>0</v>
          </cell>
        </row>
        <row r="83">
          <cell r="A83">
            <v>511621</v>
          </cell>
          <cell r="B83" t="str">
            <v>OTT - STB Purchases</v>
          </cell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</row>
        <row r="84">
          <cell r="A84">
            <v>0</v>
          </cell>
          <cell r="B84">
            <v>0</v>
          </cell>
          <cell r="C84">
            <v>0</v>
          </cell>
          <cell r="G84">
            <v>0</v>
          </cell>
        </row>
        <row r="85">
          <cell r="A85">
            <v>0</v>
          </cell>
          <cell r="B85">
            <v>0</v>
          </cell>
          <cell r="C85" t="str">
            <v>Direct Cost</v>
          </cell>
          <cell r="D85">
            <v>701828836.86000001</v>
          </cell>
          <cell r="E85">
            <v>9181197770.210001</v>
          </cell>
          <cell r="F85">
            <v>9498575607.3800011</v>
          </cell>
          <cell r="G85">
            <v>701.82883686000002</v>
          </cell>
        </row>
        <row r="86">
          <cell r="A86">
            <v>0</v>
          </cell>
          <cell r="B86">
            <v>0</v>
          </cell>
          <cell r="C86">
            <v>0</v>
          </cell>
          <cell r="D86">
            <v>-14371379.340000002</v>
          </cell>
          <cell r="E86">
            <v>-117083792.06</v>
          </cell>
          <cell r="F86">
            <v>-84822714.040000007</v>
          </cell>
          <cell r="G86">
            <v>-14.371379340000003</v>
          </cell>
        </row>
        <row r="87">
          <cell r="A87">
            <v>0</v>
          </cell>
          <cell r="B87">
            <v>0</v>
          </cell>
          <cell r="C87">
            <v>0</v>
          </cell>
          <cell r="D87">
            <v>687457457.51999998</v>
          </cell>
          <cell r="E87">
            <v>9064113978.1500015</v>
          </cell>
          <cell r="F87">
            <v>9413752893.3400002</v>
          </cell>
          <cell r="G87">
            <v>687.45745751999993</v>
          </cell>
        </row>
        <row r="88">
          <cell r="A88">
            <v>0</v>
          </cell>
          <cell r="B88">
            <v>0</v>
          </cell>
          <cell r="C88">
            <v>0</v>
          </cell>
          <cell r="G88">
            <v>0</v>
          </cell>
        </row>
        <row r="89">
          <cell r="A89">
            <v>0</v>
          </cell>
          <cell r="B89">
            <v>0</v>
          </cell>
          <cell r="C89" t="str">
            <v>R&amp;M</v>
          </cell>
          <cell r="D89" t="str">
            <v>Month Dec '24 V10  25 Feb</v>
          </cell>
          <cell r="E89" t="str">
            <v>YTD Dec '24 V10 @ 25 Feb</v>
          </cell>
          <cell r="F89" t="str">
            <v xml:space="preserve">YTD Dec 23 Final </v>
          </cell>
          <cell r="G89" t="e">
            <v>#VALUE!</v>
          </cell>
        </row>
        <row r="90">
          <cell r="A90">
            <v>521011</v>
          </cell>
          <cell r="B90">
            <v>0</v>
          </cell>
          <cell r="C90" t="str">
            <v>R&amp;M Material - Copper Upto DP</v>
          </cell>
          <cell r="D90">
            <v>21060023.270000003</v>
          </cell>
          <cell r="E90">
            <v>35586922.329999998</v>
          </cell>
          <cell r="F90">
            <v>14936913.84</v>
          </cell>
          <cell r="G90">
            <v>21.060023270000002</v>
          </cell>
        </row>
        <row r="91">
          <cell r="A91">
            <v>521012</v>
          </cell>
          <cell r="B91">
            <v>0</v>
          </cell>
          <cell r="C91" t="str">
            <v>R&amp;M Services - Copper Upto DP</v>
          </cell>
          <cell r="D91">
            <v>262029.69</v>
          </cell>
          <cell r="E91">
            <v>2286153.9900000002</v>
          </cell>
          <cell r="F91">
            <v>4907147.4400000004</v>
          </cell>
          <cell r="G91">
            <v>0.26202968999999998</v>
          </cell>
        </row>
        <row r="92">
          <cell r="A92">
            <v>521021</v>
          </cell>
          <cell r="B92">
            <v>0</v>
          </cell>
          <cell r="C92" t="str">
            <v>R&amp;M Material - Copper Beyond DP</v>
          </cell>
          <cell r="D92">
            <v>35803796.460000001</v>
          </cell>
          <cell r="E92">
            <v>346451488.75999999</v>
          </cell>
          <cell r="F92">
            <v>473734665.81</v>
          </cell>
          <cell r="G92">
            <v>35.803796460000001</v>
          </cell>
        </row>
        <row r="93">
          <cell r="A93">
            <v>521022</v>
          </cell>
          <cell r="B93">
            <v>0</v>
          </cell>
          <cell r="C93" t="str">
            <v>R&amp;M Services - Copper Beyond DP</v>
          </cell>
          <cell r="D93">
            <v>144956.5</v>
          </cell>
          <cell r="E93">
            <v>1346083</v>
          </cell>
          <cell r="F93">
            <v>1999949.54</v>
          </cell>
          <cell r="G93">
            <v>0.14495649999999999</v>
          </cell>
        </row>
        <row r="94">
          <cell r="A94">
            <v>521031</v>
          </cell>
          <cell r="B94">
            <v>0</v>
          </cell>
          <cell r="C94" t="str">
            <v>R&amp;M Material - Optical Upto ODF</v>
          </cell>
          <cell r="D94">
            <v>7583243.1499999994</v>
          </cell>
          <cell r="E94">
            <v>15477487.34</v>
          </cell>
          <cell r="F94">
            <v>4780572.59</v>
          </cell>
          <cell r="G94">
            <v>7.5832431499999995</v>
          </cell>
        </row>
        <row r="95">
          <cell r="A95">
            <v>521032</v>
          </cell>
          <cell r="B95">
            <v>0</v>
          </cell>
          <cell r="C95" t="str">
            <v>R&amp;M Services - Optical Upto ODF</v>
          </cell>
          <cell r="D95">
            <v>62457.5</v>
          </cell>
          <cell r="E95">
            <v>888802.64</v>
          </cell>
          <cell r="F95">
            <v>707350</v>
          </cell>
          <cell r="G95">
            <v>6.2457499999999999E-2</v>
          </cell>
        </row>
        <row r="96">
          <cell r="A96">
            <v>521041</v>
          </cell>
          <cell r="B96">
            <v>0</v>
          </cell>
          <cell r="C96" t="str">
            <v>R&amp;M Material - Optical Beyond ODF</v>
          </cell>
          <cell r="D96">
            <v>12785805</v>
          </cell>
          <cell r="E96">
            <v>16279988.220000001</v>
          </cell>
          <cell r="F96">
            <v>58901114.549999997</v>
          </cell>
          <cell r="G96">
            <v>12.785805</v>
          </cell>
        </row>
        <row r="97">
          <cell r="A97">
            <v>521042</v>
          </cell>
          <cell r="B97">
            <v>0</v>
          </cell>
          <cell r="C97" t="str">
            <v>R&amp;M Services - Optical Beyond ODF</v>
          </cell>
          <cell r="D97">
            <v>598902.77</v>
          </cell>
          <cell r="E97">
            <v>3914850</v>
          </cell>
          <cell r="F97">
            <v>4783394.8099999996</v>
          </cell>
          <cell r="G97">
            <v>0.59890277000000003</v>
          </cell>
        </row>
        <row r="98">
          <cell r="A98">
            <v>521051</v>
          </cell>
          <cell r="B98">
            <v>0</v>
          </cell>
          <cell r="C98" t="str">
            <v>R&amp;M Material - MSAN</v>
          </cell>
          <cell r="D98">
            <v>164258.79</v>
          </cell>
          <cell r="E98">
            <v>3716782.45</v>
          </cell>
          <cell r="F98">
            <v>9572175.2200000007</v>
          </cell>
          <cell r="G98">
            <v>0.16425879000000002</v>
          </cell>
        </row>
        <row r="99">
          <cell r="A99">
            <v>521052</v>
          </cell>
          <cell r="B99">
            <v>0</v>
          </cell>
          <cell r="C99" t="str">
            <v>R&amp;M Services - MSAN</v>
          </cell>
          <cell r="D99">
            <v>25907705.59</v>
          </cell>
          <cell r="E99">
            <v>25926705.59</v>
          </cell>
          <cell r="F99">
            <v>336608.54</v>
          </cell>
          <cell r="G99">
            <v>25.907705589999999</v>
          </cell>
        </row>
        <row r="100">
          <cell r="A100">
            <v>521053</v>
          </cell>
          <cell r="B100">
            <v>0</v>
          </cell>
          <cell r="C100" t="str">
            <v>R&amp;M AMC - MSAN</v>
          </cell>
          <cell r="D100">
            <v>84078101.420000002</v>
          </cell>
          <cell r="E100">
            <v>546812384.20000005</v>
          </cell>
          <cell r="F100">
            <v>841355950.20000005</v>
          </cell>
          <cell r="G100">
            <v>84.078101419999996</v>
          </cell>
        </row>
        <row r="101">
          <cell r="A101">
            <v>521054</v>
          </cell>
          <cell r="B101">
            <v>0</v>
          </cell>
          <cell r="C101" t="str">
            <v>R&amp;M AMC Gen Prov - MSAN</v>
          </cell>
          <cell r="D101">
            <v>-63118050.400000006</v>
          </cell>
          <cell r="E101">
            <v>68787168.560000002</v>
          </cell>
          <cell r="F101">
            <v>-178270234.78999999</v>
          </cell>
          <cell r="G101">
            <v>-63.118050400000008</v>
          </cell>
        </row>
        <row r="102">
          <cell r="A102">
            <v>521061</v>
          </cell>
          <cell r="B102">
            <v>0</v>
          </cell>
          <cell r="C102" t="str">
            <v>R&amp;M Material - Power Plant</v>
          </cell>
          <cell r="D102">
            <v>9546.2999999999993</v>
          </cell>
          <cell r="E102">
            <v>3554458.02</v>
          </cell>
          <cell r="F102">
            <v>4173538.95</v>
          </cell>
          <cell r="G102">
            <v>9.5462999999999989E-3</v>
          </cell>
        </row>
        <row r="103">
          <cell r="A103">
            <v>521062</v>
          </cell>
          <cell r="B103">
            <v>0</v>
          </cell>
          <cell r="C103" t="str">
            <v>R&amp;M Services - Power Plant</v>
          </cell>
          <cell r="D103">
            <v>1142005</v>
          </cell>
          <cell r="E103">
            <v>7627267.7999999998</v>
          </cell>
          <cell r="F103">
            <v>8743221.5299999993</v>
          </cell>
          <cell r="G103">
            <v>1.1420049999999999</v>
          </cell>
        </row>
        <row r="104">
          <cell r="A104">
            <v>521063</v>
          </cell>
          <cell r="B104">
            <v>0</v>
          </cell>
          <cell r="C104" t="str">
            <v>R&amp;M AMC - Power Plant</v>
          </cell>
          <cell r="D104">
            <v>1236345.9099999999</v>
          </cell>
          <cell r="E104">
            <v>11056424.529999999</v>
          </cell>
          <cell r="F104">
            <v>21858160</v>
          </cell>
          <cell r="G104">
            <v>1.2363459099999998</v>
          </cell>
        </row>
        <row r="105">
          <cell r="A105">
            <v>521064</v>
          </cell>
          <cell r="B105">
            <v>0</v>
          </cell>
          <cell r="C105" t="str">
            <v>R&amp;M AMC Gen Prov - Power Plant</v>
          </cell>
          <cell r="D105">
            <v>1198839.7600000007</v>
          </cell>
          <cell r="E105">
            <v>4623929.82</v>
          </cell>
          <cell r="F105">
            <v>-4530830.37</v>
          </cell>
          <cell r="G105">
            <v>1.1988397600000007</v>
          </cell>
        </row>
        <row r="106">
          <cell r="A106">
            <v>521071</v>
          </cell>
          <cell r="B106">
            <v>0</v>
          </cell>
          <cell r="C106" t="str">
            <v>R&amp;M Material - AC</v>
          </cell>
          <cell r="D106">
            <v>207762.55</v>
          </cell>
          <cell r="E106">
            <v>6882515.4800000004</v>
          </cell>
          <cell r="F106">
            <v>12068410.73</v>
          </cell>
          <cell r="G106">
            <v>0.20776254999999999</v>
          </cell>
        </row>
        <row r="107">
          <cell r="A107">
            <v>521072</v>
          </cell>
          <cell r="B107">
            <v>0</v>
          </cell>
          <cell r="C107" t="str">
            <v>R&amp;M Services - AC</v>
          </cell>
          <cell r="D107">
            <v>1437316.44</v>
          </cell>
          <cell r="E107">
            <v>24889724.030000001</v>
          </cell>
          <cell r="F107">
            <v>18538677.52</v>
          </cell>
          <cell r="G107">
            <v>1.43731644</v>
          </cell>
        </row>
        <row r="108">
          <cell r="A108">
            <v>521073</v>
          </cell>
          <cell r="B108">
            <v>0</v>
          </cell>
          <cell r="C108" t="str">
            <v>R&amp;M AMC - AC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</row>
        <row r="109">
          <cell r="A109">
            <v>521074</v>
          </cell>
          <cell r="B109">
            <v>0</v>
          </cell>
          <cell r="C109" t="str">
            <v>R&amp;M AMC Gen Prov - AC</v>
          </cell>
          <cell r="D109">
            <v>0</v>
          </cell>
          <cell r="E109">
            <v>0</v>
          </cell>
          <cell r="F109">
            <v>13644.44</v>
          </cell>
          <cell r="G109">
            <v>0</v>
          </cell>
        </row>
        <row r="110">
          <cell r="A110">
            <v>521081</v>
          </cell>
          <cell r="B110">
            <v>0</v>
          </cell>
          <cell r="C110" t="str">
            <v>R&amp;M Material - Generators</v>
          </cell>
          <cell r="D110">
            <v>885844.24</v>
          </cell>
          <cell r="E110">
            <v>7326224.8300000001</v>
          </cell>
          <cell r="F110">
            <v>9003704.8200000003</v>
          </cell>
          <cell r="G110">
            <v>0.88584423999999995</v>
          </cell>
        </row>
        <row r="111">
          <cell r="A111">
            <v>521082</v>
          </cell>
          <cell r="B111">
            <v>0</v>
          </cell>
          <cell r="C111" t="str">
            <v>R&amp;M Services - Generators</v>
          </cell>
          <cell r="D111">
            <v>6679094.2000000002</v>
          </cell>
          <cell r="E111">
            <v>20364413.949999999</v>
          </cell>
          <cell r="F111">
            <v>26250796.300000001</v>
          </cell>
          <cell r="G111">
            <v>6.6790941999999998</v>
          </cell>
        </row>
        <row r="112">
          <cell r="A112">
            <v>521083</v>
          </cell>
          <cell r="B112">
            <v>0</v>
          </cell>
          <cell r="C112" t="str">
            <v>R&amp;M AMC - Generators</v>
          </cell>
          <cell r="D112">
            <v>260000</v>
          </cell>
          <cell r="E112">
            <v>862573.43</v>
          </cell>
          <cell r="F112">
            <v>604226.56999999995</v>
          </cell>
          <cell r="G112">
            <v>0.26</v>
          </cell>
        </row>
        <row r="113">
          <cell r="A113">
            <v>521084</v>
          </cell>
          <cell r="B113">
            <v>0</v>
          </cell>
          <cell r="C113" t="str">
            <v>R&amp;M AMC Gen Prov - Generators</v>
          </cell>
          <cell r="D113">
            <v>100566.66999999998</v>
          </cell>
          <cell r="E113">
            <v>603400</v>
          </cell>
          <cell r="F113">
            <v>0</v>
          </cell>
          <cell r="G113">
            <v>0.10056666999999998</v>
          </cell>
        </row>
        <row r="114">
          <cell r="A114">
            <v>521091</v>
          </cell>
          <cell r="B114">
            <v>0</v>
          </cell>
          <cell r="C114" t="str">
            <v>R&amp;M Material  - Power wiring</v>
          </cell>
          <cell r="D114">
            <v>190300.04</v>
          </cell>
          <cell r="E114">
            <v>5428365.3300000001</v>
          </cell>
          <cell r="F114">
            <v>4470294.08</v>
          </cell>
          <cell r="G114">
            <v>0.19030004</v>
          </cell>
        </row>
        <row r="115">
          <cell r="A115">
            <v>521092</v>
          </cell>
          <cell r="B115">
            <v>0</v>
          </cell>
          <cell r="C115" t="str">
            <v>R&amp;M Services  - Power wiring</v>
          </cell>
          <cell r="D115">
            <v>104530</v>
          </cell>
          <cell r="E115">
            <v>598825</v>
          </cell>
          <cell r="F115">
            <v>1154618.73</v>
          </cell>
          <cell r="G115">
            <v>0.10453</v>
          </cell>
        </row>
        <row r="116">
          <cell r="A116">
            <v>521101</v>
          </cell>
          <cell r="B116">
            <v>0</v>
          </cell>
          <cell r="C116" t="str">
            <v>R&amp;M Material - Buildings</v>
          </cell>
          <cell r="D116">
            <v>791794.84</v>
          </cell>
          <cell r="E116">
            <v>4292845.67</v>
          </cell>
          <cell r="F116">
            <v>580610.09</v>
          </cell>
          <cell r="G116">
            <v>0.79179484</v>
          </cell>
        </row>
        <row r="117">
          <cell r="A117">
            <v>521102</v>
          </cell>
          <cell r="B117">
            <v>0</v>
          </cell>
          <cell r="C117" t="str">
            <v>R&amp;M Services - Buildings</v>
          </cell>
          <cell r="D117">
            <v>39745973.200000003</v>
          </cell>
          <cell r="E117">
            <v>132361296.01000001</v>
          </cell>
          <cell r="F117">
            <v>63080823.079999998</v>
          </cell>
          <cell r="G117">
            <v>39.745973200000002</v>
          </cell>
        </row>
        <row r="118">
          <cell r="A118">
            <v>521103</v>
          </cell>
          <cell r="C118" t="str">
            <v>Environment Cleaning Expenses</v>
          </cell>
          <cell r="D118">
            <v>968050.5</v>
          </cell>
          <cell r="E118">
            <v>3836511.5</v>
          </cell>
          <cell r="F118">
            <v>3417817.8</v>
          </cell>
          <cell r="G118">
            <v>0.96805050000000004</v>
          </cell>
        </row>
        <row r="119">
          <cell r="A119">
            <v>521104</v>
          </cell>
          <cell r="B119" t="e">
            <v>#REF!</v>
          </cell>
          <cell r="C119" t="str">
            <v>Repairs - Buildings</v>
          </cell>
          <cell r="D119">
            <v>1262945.18</v>
          </cell>
          <cell r="E119">
            <v>4765849.1399999997</v>
          </cell>
          <cell r="F119">
            <v>1979933.01</v>
          </cell>
          <cell r="G119">
            <v>1.26294518</v>
          </cell>
        </row>
        <row r="120">
          <cell r="A120">
            <v>521121</v>
          </cell>
          <cell r="B120">
            <v>0</v>
          </cell>
          <cell r="C120" t="str">
            <v>R&amp;M Material - CDMA Network</v>
          </cell>
          <cell r="D120">
            <v>0</v>
          </cell>
          <cell r="E120">
            <v>9000</v>
          </cell>
          <cell r="F120">
            <v>0</v>
          </cell>
          <cell r="G120">
            <v>0</v>
          </cell>
        </row>
        <row r="121">
          <cell r="A121">
            <v>521122</v>
          </cell>
          <cell r="B121">
            <v>0</v>
          </cell>
          <cell r="C121" t="str">
            <v>R&amp;M Services - CDMA Network</v>
          </cell>
          <cell r="D121">
            <v>0</v>
          </cell>
          <cell r="E121">
            <v>0</v>
          </cell>
          <cell r="F121">
            <v>545207.98</v>
          </cell>
          <cell r="G121">
            <v>0</v>
          </cell>
        </row>
        <row r="122">
          <cell r="A122">
            <v>521123</v>
          </cell>
          <cell r="B122">
            <v>0</v>
          </cell>
          <cell r="C122" t="str">
            <v>R&amp;M AMC -CDMA Network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</row>
        <row r="123">
          <cell r="A123">
            <v>521124</v>
          </cell>
          <cell r="B123">
            <v>0</v>
          </cell>
          <cell r="C123" t="str">
            <v>R&amp;M AMC Gen Prov - CDMA Network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</row>
        <row r="124">
          <cell r="A124">
            <v>521131</v>
          </cell>
          <cell r="B124">
            <v>0</v>
          </cell>
          <cell r="C124" t="str">
            <v>R&amp;M Material - DATA Network</v>
          </cell>
          <cell r="D124">
            <v>299658.92</v>
          </cell>
          <cell r="E124">
            <v>2048136.42</v>
          </cell>
          <cell r="F124">
            <v>572198.93999999994</v>
          </cell>
          <cell r="G124">
            <v>0.29965892</v>
          </cell>
        </row>
        <row r="125">
          <cell r="A125">
            <v>521132</v>
          </cell>
          <cell r="B125">
            <v>0</v>
          </cell>
          <cell r="C125" t="str">
            <v>R&amp;M Services - DATA Network</v>
          </cell>
          <cell r="D125">
            <v>0</v>
          </cell>
          <cell r="E125">
            <v>39817.56</v>
          </cell>
          <cell r="F125">
            <v>0</v>
          </cell>
          <cell r="G125">
            <v>0</v>
          </cell>
        </row>
        <row r="126">
          <cell r="A126">
            <v>521133</v>
          </cell>
          <cell r="B126">
            <v>0</v>
          </cell>
          <cell r="C126" t="str">
            <v>R&amp;M AMC - DATA Network</v>
          </cell>
          <cell r="D126">
            <v>51706.85</v>
          </cell>
          <cell r="E126">
            <v>836102.96</v>
          </cell>
          <cell r="F126">
            <v>25732918.09</v>
          </cell>
          <cell r="G126">
            <v>5.1706849999999999E-2</v>
          </cell>
        </row>
        <row r="127">
          <cell r="A127">
            <v>521134</v>
          </cell>
          <cell r="B127">
            <v>0</v>
          </cell>
          <cell r="C127" t="str">
            <v>R&amp;M AMC Gen Prov - DATA Network</v>
          </cell>
          <cell r="D127">
            <v>8398000</v>
          </cell>
          <cell r="E127">
            <v>26471000</v>
          </cell>
          <cell r="F127">
            <v>-38460000</v>
          </cell>
          <cell r="G127">
            <v>8.3979999999999997</v>
          </cell>
        </row>
        <row r="128">
          <cell r="A128">
            <v>521141</v>
          </cell>
          <cell r="B128">
            <v>0</v>
          </cell>
          <cell r="C128" t="str">
            <v>R&amp;M Material - ADSL Network</v>
          </cell>
          <cell r="D128">
            <v>12025</v>
          </cell>
          <cell r="E128">
            <v>4016904.56</v>
          </cell>
          <cell r="F128">
            <v>598456.88</v>
          </cell>
          <cell r="G128">
            <v>1.2024999999999999E-2</v>
          </cell>
        </row>
        <row r="129">
          <cell r="A129">
            <v>521142</v>
          </cell>
          <cell r="B129">
            <v>0</v>
          </cell>
          <cell r="C129" t="str">
            <v>R&amp;M Services - ADSL Network</v>
          </cell>
          <cell r="D129">
            <v>1883020</v>
          </cell>
          <cell r="E129">
            <v>9726632.6899999995</v>
          </cell>
          <cell r="F129">
            <v>9101283</v>
          </cell>
          <cell r="G129">
            <v>1.8830199999999999</v>
          </cell>
        </row>
        <row r="130">
          <cell r="A130">
            <v>521143</v>
          </cell>
          <cell r="B130">
            <v>0</v>
          </cell>
          <cell r="C130" t="str">
            <v>R&amp;M AMC - ADSLNetwork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</row>
        <row r="131">
          <cell r="A131">
            <v>521144</v>
          </cell>
          <cell r="B131">
            <v>0</v>
          </cell>
          <cell r="C131" t="str">
            <v>R&amp;M AMC Gen Prov - ADSL Network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</row>
        <row r="132">
          <cell r="A132">
            <v>521151</v>
          </cell>
          <cell r="B132">
            <v>0</v>
          </cell>
          <cell r="C132" t="str">
            <v>R&amp;M Material - IPTV Network</v>
          </cell>
          <cell r="D132">
            <v>0</v>
          </cell>
          <cell r="E132">
            <v>99.62</v>
          </cell>
          <cell r="F132">
            <v>0</v>
          </cell>
          <cell r="G132">
            <v>0</v>
          </cell>
        </row>
        <row r="133">
          <cell r="A133">
            <v>521152</v>
          </cell>
          <cell r="B133">
            <v>0</v>
          </cell>
          <cell r="C133" t="str">
            <v>R&amp;M Services - IPTV Network</v>
          </cell>
          <cell r="D133">
            <v>0</v>
          </cell>
          <cell r="E133">
            <v>0</v>
          </cell>
          <cell r="F133">
            <v>-18732.330000000002</v>
          </cell>
          <cell r="G133">
            <v>0</v>
          </cell>
        </row>
        <row r="134">
          <cell r="A134">
            <v>521153</v>
          </cell>
          <cell r="B134">
            <v>0</v>
          </cell>
          <cell r="C134" t="str">
            <v>R&amp;M AMC - IPTV Network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</row>
        <row r="135">
          <cell r="A135">
            <v>521154</v>
          </cell>
          <cell r="B135">
            <v>0</v>
          </cell>
          <cell r="C135" t="str">
            <v>R&amp;M AMC Gen Prov - IPTV Network</v>
          </cell>
          <cell r="D135">
            <v>0</v>
          </cell>
          <cell r="E135">
            <v>0</v>
          </cell>
          <cell r="F135">
            <v>0</v>
          </cell>
          <cell r="G135">
            <v>0</v>
          </cell>
        </row>
        <row r="136">
          <cell r="A136">
            <v>521161</v>
          </cell>
          <cell r="B136">
            <v>0</v>
          </cell>
          <cell r="C136" t="str">
            <v>R&amp;M Material - Transmission NW</v>
          </cell>
          <cell r="D136">
            <v>7214568.5800000001</v>
          </cell>
          <cell r="E136">
            <v>57451101.740000002</v>
          </cell>
          <cell r="F136">
            <v>81905281.189999998</v>
          </cell>
          <cell r="G136">
            <v>7.2145685799999999</v>
          </cell>
        </row>
        <row r="137">
          <cell r="A137">
            <v>521162</v>
          </cell>
          <cell r="B137">
            <v>0</v>
          </cell>
          <cell r="C137" t="str">
            <v>R&amp;M Services - Transmission NW</v>
          </cell>
          <cell r="D137">
            <v>42791669.5</v>
          </cell>
          <cell r="E137">
            <v>10879222.18</v>
          </cell>
          <cell r="F137">
            <v>110424640.48</v>
          </cell>
          <cell r="G137">
            <v>42.791669499999998</v>
          </cell>
        </row>
        <row r="138">
          <cell r="A138">
            <v>521163</v>
          </cell>
          <cell r="B138">
            <v>0</v>
          </cell>
          <cell r="C138" t="str">
            <v>R&amp;M AMC - Transmission NW</v>
          </cell>
          <cell r="D138">
            <v>5715094.7800000003</v>
          </cell>
          <cell r="E138">
            <v>12471203.48</v>
          </cell>
          <cell r="F138">
            <v>7465186.7400000002</v>
          </cell>
          <cell r="G138">
            <v>5.7150947800000003</v>
          </cell>
        </row>
        <row r="139">
          <cell r="A139">
            <v>521164</v>
          </cell>
          <cell r="B139">
            <v>0</v>
          </cell>
          <cell r="C139" t="str">
            <v>R&amp;M AMC Gen Prov - Transmission NW</v>
          </cell>
          <cell r="D139">
            <v>-3754041.3000000007</v>
          </cell>
          <cell r="E139">
            <v>5542320.2599999998</v>
          </cell>
          <cell r="F139">
            <v>-131245.47</v>
          </cell>
          <cell r="G139">
            <v>-3.7540413000000008</v>
          </cell>
        </row>
        <row r="140">
          <cell r="A140">
            <v>521171</v>
          </cell>
          <cell r="B140">
            <v>0</v>
          </cell>
          <cell r="C140" t="str">
            <v>R&amp;M Material - LTE NW</v>
          </cell>
          <cell r="D140">
            <v>0</v>
          </cell>
          <cell r="E140">
            <v>0</v>
          </cell>
          <cell r="F140">
            <v>-21801106</v>
          </cell>
          <cell r="G140">
            <v>0</v>
          </cell>
        </row>
        <row r="141">
          <cell r="A141">
            <v>521172</v>
          </cell>
          <cell r="B141">
            <v>0</v>
          </cell>
          <cell r="C141" t="str">
            <v>R&amp;M Services - LTE NW</v>
          </cell>
          <cell r="D141">
            <v>111183</v>
          </cell>
          <cell r="E141">
            <v>2185456</v>
          </cell>
          <cell r="F141">
            <v>3496566.63</v>
          </cell>
          <cell r="G141">
            <v>0.111183</v>
          </cell>
        </row>
        <row r="142">
          <cell r="A142">
            <v>521173</v>
          </cell>
          <cell r="B142">
            <v>0</v>
          </cell>
          <cell r="C142" t="str">
            <v>R&amp;M AMC - LTE NW</v>
          </cell>
          <cell r="D142">
            <v>0</v>
          </cell>
          <cell r="E142">
            <v>399349755.39999998</v>
          </cell>
          <cell r="F142">
            <v>575093222.57000005</v>
          </cell>
          <cell r="G142">
            <v>0</v>
          </cell>
        </row>
        <row r="143">
          <cell r="A143">
            <v>521174</v>
          </cell>
          <cell r="B143">
            <v>0</v>
          </cell>
          <cell r="C143" t="str">
            <v>R&amp;M AMC Gen Prov - LTE NW</v>
          </cell>
          <cell r="D143">
            <v>6137563.8200000003</v>
          </cell>
          <cell r="E143">
            <v>-45130312.18</v>
          </cell>
          <cell r="F143">
            <v>-76253417.200000003</v>
          </cell>
          <cell r="G143">
            <v>6.1375638200000004</v>
          </cell>
        </row>
        <row r="144">
          <cell r="A144">
            <v>521181</v>
          </cell>
          <cell r="B144">
            <v>0</v>
          </cell>
          <cell r="C144" t="str">
            <v>R&amp;M Material - Intl. Transmission</v>
          </cell>
          <cell r="D144">
            <v>54641.41</v>
          </cell>
          <cell r="E144">
            <v>1040087.51</v>
          </cell>
          <cell r="F144">
            <v>13248.87</v>
          </cell>
          <cell r="G144">
            <v>5.4641410000000001E-2</v>
          </cell>
        </row>
        <row r="145">
          <cell r="A145">
            <v>521182</v>
          </cell>
          <cell r="B145">
            <v>0</v>
          </cell>
          <cell r="C145" t="str">
            <v>R&amp;M Services - Intl.Transmission</v>
          </cell>
          <cell r="D145">
            <v>0</v>
          </cell>
          <cell r="E145">
            <v>371164</v>
          </cell>
          <cell r="F145">
            <v>40784.5</v>
          </cell>
          <cell r="G145">
            <v>0</v>
          </cell>
        </row>
        <row r="146">
          <cell r="A146">
            <v>521183</v>
          </cell>
          <cell r="B146">
            <v>0</v>
          </cell>
          <cell r="C146" t="str">
            <v>R&amp;M AMC - Int'l Transmission NW</v>
          </cell>
          <cell r="D146">
            <v>430988.24000000011</v>
          </cell>
          <cell r="E146">
            <v>5747929.7400000002</v>
          </cell>
          <cell r="F146">
            <v>0</v>
          </cell>
          <cell r="G146">
            <v>0.43098824000000013</v>
          </cell>
        </row>
        <row r="147">
          <cell r="A147">
            <v>521191</v>
          </cell>
          <cell r="B147">
            <v>0</v>
          </cell>
          <cell r="C147" t="str">
            <v>R&amp;M Material - ISP NW</v>
          </cell>
          <cell r="D147">
            <v>0</v>
          </cell>
          <cell r="E147">
            <v>102920.28</v>
          </cell>
          <cell r="F147">
            <v>4012746.61</v>
          </cell>
          <cell r="G147">
            <v>0</v>
          </cell>
        </row>
        <row r="148">
          <cell r="A148">
            <v>521192</v>
          </cell>
          <cell r="B148">
            <v>0</v>
          </cell>
          <cell r="C148" t="str">
            <v>R&amp;M Services - ISP NW</v>
          </cell>
          <cell r="D148">
            <v>0</v>
          </cell>
          <cell r="E148">
            <v>0</v>
          </cell>
          <cell r="F148">
            <v>0</v>
          </cell>
          <cell r="G148">
            <v>0</v>
          </cell>
        </row>
        <row r="149">
          <cell r="A149">
            <v>521193</v>
          </cell>
          <cell r="B149">
            <v>0</v>
          </cell>
          <cell r="C149" t="str">
            <v>R&amp;M AMC - ISP NW</v>
          </cell>
          <cell r="D149">
            <v>42427067.539999999</v>
          </cell>
          <cell r="E149">
            <v>549876947.09000003</v>
          </cell>
          <cell r="F149">
            <v>507480183.50999999</v>
          </cell>
          <cell r="G149">
            <v>42.427067539999996</v>
          </cell>
        </row>
        <row r="150">
          <cell r="A150">
            <v>521194</v>
          </cell>
          <cell r="B150">
            <v>0</v>
          </cell>
          <cell r="C150" t="str">
            <v>R&amp;M AMC Gen Prov - ISP NW</v>
          </cell>
          <cell r="D150">
            <v>-13618212.589999989</v>
          </cell>
          <cell r="E150">
            <v>-24362879.780000001</v>
          </cell>
          <cell r="F150">
            <v>52066195.829999998</v>
          </cell>
          <cell r="G150">
            <v>-13.618212589999988</v>
          </cell>
        </row>
        <row r="151">
          <cell r="A151">
            <v>521201</v>
          </cell>
          <cell r="B151">
            <v>0</v>
          </cell>
          <cell r="C151" t="str">
            <v>R&amp;M Material - Core Network</v>
          </cell>
          <cell r="D151">
            <v>595485.88</v>
          </cell>
          <cell r="E151">
            <v>3393698.32</v>
          </cell>
          <cell r="F151">
            <v>1465081.35</v>
          </cell>
          <cell r="G151">
            <v>0.59548588000000002</v>
          </cell>
        </row>
        <row r="152">
          <cell r="A152">
            <v>521202</v>
          </cell>
          <cell r="B152">
            <v>0</v>
          </cell>
          <cell r="C152" t="str">
            <v>R&amp;M Services - Core Network</v>
          </cell>
          <cell r="D152">
            <v>19300</v>
          </cell>
          <cell r="E152">
            <v>3629180</v>
          </cell>
          <cell r="F152">
            <v>1680952.94</v>
          </cell>
          <cell r="G152">
            <v>1.9300000000000001E-2</v>
          </cell>
        </row>
        <row r="153">
          <cell r="A153">
            <v>521203</v>
          </cell>
          <cell r="B153">
            <v>0</v>
          </cell>
          <cell r="C153" t="str">
            <v>R&amp;M AMC - Core Network</v>
          </cell>
          <cell r="D153">
            <v>11676688.699999999</v>
          </cell>
          <cell r="E153">
            <v>154575240.69999999</v>
          </cell>
          <cell r="F153">
            <v>232005715.81999999</v>
          </cell>
          <cell r="G153">
            <v>11.6766887</v>
          </cell>
        </row>
        <row r="154">
          <cell r="A154">
            <v>521204</v>
          </cell>
          <cell r="B154">
            <v>0</v>
          </cell>
          <cell r="C154" t="str">
            <v>R&amp;M AMC Gen Prov - Core Network</v>
          </cell>
          <cell r="D154">
            <v>-99289.369999997318</v>
          </cell>
          <cell r="E154">
            <v>23074536.420000002</v>
          </cell>
          <cell r="F154">
            <v>18130510.420000002</v>
          </cell>
          <cell r="G154">
            <v>-9.9289369999997323E-2</v>
          </cell>
        </row>
        <row r="155">
          <cell r="A155">
            <v>521211</v>
          </cell>
          <cell r="B155">
            <v>0</v>
          </cell>
          <cell r="C155" t="str">
            <v>R&amp;M Material - IDC Infrastructure</v>
          </cell>
          <cell r="D155">
            <v>0</v>
          </cell>
          <cell r="E155">
            <v>0</v>
          </cell>
          <cell r="F155">
            <v>303000</v>
          </cell>
          <cell r="G155">
            <v>0</v>
          </cell>
        </row>
        <row r="156">
          <cell r="A156">
            <v>521212</v>
          </cell>
          <cell r="B156">
            <v>0</v>
          </cell>
          <cell r="C156" t="str">
            <v>R&amp;M AMC - IDC Infrastructure</v>
          </cell>
          <cell r="D156">
            <v>28140464.359999999</v>
          </cell>
          <cell r="E156">
            <v>192838121.05000001</v>
          </cell>
          <cell r="F156">
            <v>247984619.09</v>
          </cell>
          <cell r="G156">
            <v>28.140464359999999</v>
          </cell>
        </row>
        <row r="157">
          <cell r="A157">
            <v>521213</v>
          </cell>
          <cell r="B157">
            <v>0</v>
          </cell>
          <cell r="C157" t="str">
            <v>R&amp;M Services - IDC Infrastructure</v>
          </cell>
          <cell r="D157">
            <v>70000</v>
          </cell>
          <cell r="E157">
            <v>2026218.79</v>
          </cell>
          <cell r="F157">
            <v>2383637.8199999998</v>
          </cell>
          <cell r="G157">
            <v>7.0000000000000007E-2</v>
          </cell>
        </row>
        <row r="158">
          <cell r="A158">
            <v>521214</v>
          </cell>
          <cell r="B158">
            <v>0</v>
          </cell>
          <cell r="C158" t="str">
            <v>R&amp;M AMC Gen Prov - IDC Infrastructure</v>
          </cell>
          <cell r="D158">
            <v>-7959889.1400000006</v>
          </cell>
          <cell r="E158">
            <v>18407372.780000001</v>
          </cell>
          <cell r="F158">
            <v>-67482510.469999999</v>
          </cell>
          <cell r="G158">
            <v>-7.9598891400000005</v>
          </cell>
        </row>
        <row r="159">
          <cell r="A159">
            <v>521221</v>
          </cell>
          <cell r="B159">
            <v>0</v>
          </cell>
          <cell r="C159" t="str">
            <v>R&amp;M Material - Switching Equipment</v>
          </cell>
          <cell r="D159">
            <v>0</v>
          </cell>
          <cell r="E159">
            <v>296486.90999999997</v>
          </cell>
          <cell r="F159">
            <v>1476132</v>
          </cell>
          <cell r="G159">
            <v>0</v>
          </cell>
        </row>
        <row r="160">
          <cell r="A160">
            <v>521222</v>
          </cell>
          <cell r="B160">
            <v>0</v>
          </cell>
          <cell r="C160" t="str">
            <v>R&amp;M Services - Switching Equipment</v>
          </cell>
          <cell r="D160">
            <v>39110</v>
          </cell>
          <cell r="E160">
            <v>158692</v>
          </cell>
          <cell r="F160">
            <v>126437.12</v>
          </cell>
          <cell r="G160">
            <v>3.9109999999999999E-2</v>
          </cell>
        </row>
        <row r="161">
          <cell r="A161">
            <v>521223</v>
          </cell>
          <cell r="B161">
            <v>0</v>
          </cell>
          <cell r="C161" t="str">
            <v>R&amp;M AMC - Switching Equipment</v>
          </cell>
          <cell r="D161">
            <v>7977415.8799999999</v>
          </cell>
          <cell r="E161">
            <v>37348875.350000001</v>
          </cell>
          <cell r="F161">
            <v>75701868.25</v>
          </cell>
          <cell r="G161">
            <v>7.9774158799999997</v>
          </cell>
        </row>
        <row r="162">
          <cell r="A162">
            <v>521224</v>
          </cell>
          <cell r="B162">
            <v>0</v>
          </cell>
          <cell r="C162" t="str">
            <v>R&amp;M AMC Gen Prov - Switching Equipment</v>
          </cell>
          <cell r="D162">
            <v>2462291.120000001</v>
          </cell>
          <cell r="E162">
            <v>-9047707.2100000009</v>
          </cell>
          <cell r="F162">
            <v>2975370.52</v>
          </cell>
          <cell r="G162">
            <v>2.4622911200000011</v>
          </cell>
        </row>
        <row r="163">
          <cell r="A163">
            <v>521231</v>
          </cell>
          <cell r="B163">
            <v>0</v>
          </cell>
          <cell r="C163" t="str">
            <v>R&amp;M Services - Cloud Solution</v>
          </cell>
          <cell r="D163">
            <v>144441491.31</v>
          </cell>
          <cell r="E163">
            <v>204294584.09999999</v>
          </cell>
          <cell r="F163">
            <v>127820552.98999999</v>
          </cell>
          <cell r="G163">
            <v>144.44149131</v>
          </cell>
        </row>
        <row r="164">
          <cell r="A164">
            <v>521232</v>
          </cell>
          <cell r="B164">
            <v>0</v>
          </cell>
          <cell r="C164" t="str">
            <v>R&amp;M AMC - Cloud Solution</v>
          </cell>
          <cell r="D164">
            <v>244988.18</v>
          </cell>
          <cell r="E164">
            <v>60665031.149999999</v>
          </cell>
          <cell r="F164">
            <v>117266759.45999999</v>
          </cell>
          <cell r="G164">
            <v>0.24498818</v>
          </cell>
        </row>
        <row r="165">
          <cell r="A165">
            <v>521234</v>
          </cell>
          <cell r="B165">
            <v>0</v>
          </cell>
          <cell r="C165" t="str">
            <v>R&amp;M AMC Gen Prov - Cloud Solution</v>
          </cell>
          <cell r="D165">
            <v>-5840477.4099999964</v>
          </cell>
          <cell r="E165">
            <v>42067033.859999999</v>
          </cell>
          <cell r="F165">
            <v>-52026067.299999997</v>
          </cell>
          <cell r="G165">
            <v>-5.8404774099999965</v>
          </cell>
        </row>
        <row r="166">
          <cell r="A166">
            <v>521241</v>
          </cell>
          <cell r="B166">
            <v>0</v>
          </cell>
          <cell r="C166" t="str">
            <v>R&amp;M Material - IT NW</v>
          </cell>
          <cell r="D166">
            <v>0</v>
          </cell>
          <cell r="E166">
            <v>0</v>
          </cell>
          <cell r="F166">
            <v>0</v>
          </cell>
          <cell r="G166">
            <v>0</v>
          </cell>
        </row>
        <row r="167">
          <cell r="A167">
            <v>521242</v>
          </cell>
          <cell r="B167">
            <v>0</v>
          </cell>
          <cell r="C167" t="str">
            <v>R&amp;M Services - IT NW</v>
          </cell>
          <cell r="D167">
            <v>0</v>
          </cell>
          <cell r="E167">
            <v>0</v>
          </cell>
          <cell r="F167">
            <v>0</v>
          </cell>
          <cell r="G167">
            <v>0</v>
          </cell>
        </row>
        <row r="168">
          <cell r="A168">
            <v>521243</v>
          </cell>
          <cell r="B168">
            <v>0</v>
          </cell>
          <cell r="C168" t="str">
            <v>R&amp;M AMC - IT NW</v>
          </cell>
          <cell r="D168">
            <v>-4041150.88</v>
          </cell>
          <cell r="E168">
            <v>9467441.7300000004</v>
          </cell>
          <cell r="F168">
            <v>29482452.059999999</v>
          </cell>
          <cell r="G168">
            <v>-4.04115088</v>
          </cell>
        </row>
        <row r="169">
          <cell r="A169">
            <v>521244</v>
          </cell>
          <cell r="B169">
            <v>0</v>
          </cell>
          <cell r="C169" t="str">
            <v>R&amp;M Service - IT Hardware</v>
          </cell>
          <cell r="D169">
            <v>0</v>
          </cell>
          <cell r="E169">
            <v>0</v>
          </cell>
          <cell r="F169">
            <v>0</v>
          </cell>
          <cell r="G169">
            <v>0</v>
          </cell>
        </row>
        <row r="170">
          <cell r="A170">
            <v>521251</v>
          </cell>
          <cell r="B170">
            <v>0</v>
          </cell>
          <cell r="C170" t="str">
            <v>R&amp;M Material - PABX</v>
          </cell>
          <cell r="D170">
            <v>100727.78</v>
          </cell>
          <cell r="E170">
            <v>983638.05</v>
          </cell>
          <cell r="F170">
            <v>613710.52</v>
          </cell>
          <cell r="G170">
            <v>0.10072778</v>
          </cell>
        </row>
        <row r="171">
          <cell r="A171">
            <v>521252</v>
          </cell>
          <cell r="B171">
            <v>0</v>
          </cell>
          <cell r="C171" t="str">
            <v>R&amp;M Services - PABX</v>
          </cell>
          <cell r="D171">
            <v>497996</v>
          </cell>
          <cell r="E171">
            <v>8636388.0399999991</v>
          </cell>
          <cell r="F171">
            <v>4371217.97</v>
          </cell>
          <cell r="G171">
            <v>0.49799599999999999</v>
          </cell>
        </row>
        <row r="172">
          <cell r="A172">
            <v>521253</v>
          </cell>
          <cell r="B172">
            <v>0</v>
          </cell>
          <cell r="C172" t="str">
            <v>R&amp;M AMC - PABX</v>
          </cell>
          <cell r="D172">
            <v>0</v>
          </cell>
          <cell r="E172">
            <v>0</v>
          </cell>
          <cell r="F172">
            <v>0</v>
          </cell>
          <cell r="G172">
            <v>0</v>
          </cell>
        </row>
        <row r="173">
          <cell r="A173">
            <v>521254</v>
          </cell>
          <cell r="B173">
            <v>0</v>
          </cell>
          <cell r="C173" t="str">
            <v>R&amp;M AMC Gen Prov - PABX</v>
          </cell>
          <cell r="D173">
            <v>0</v>
          </cell>
          <cell r="E173">
            <v>0</v>
          </cell>
          <cell r="F173">
            <v>0</v>
          </cell>
          <cell r="G173">
            <v>0</v>
          </cell>
        </row>
        <row r="174">
          <cell r="A174">
            <v>521261</v>
          </cell>
          <cell r="B174">
            <v>0</v>
          </cell>
          <cell r="C174" t="str">
            <v>R&amp;M Material - SMW3</v>
          </cell>
          <cell r="D174">
            <v>0</v>
          </cell>
          <cell r="E174">
            <v>0</v>
          </cell>
          <cell r="F174">
            <v>0</v>
          </cell>
          <cell r="G174">
            <v>0</v>
          </cell>
        </row>
        <row r="175">
          <cell r="A175">
            <v>521262</v>
          </cell>
          <cell r="B175">
            <v>0</v>
          </cell>
          <cell r="C175" t="str">
            <v>R&amp;M Services - SMW3</v>
          </cell>
          <cell r="D175">
            <v>0</v>
          </cell>
          <cell r="E175">
            <v>284350299.06999999</v>
          </cell>
          <cell r="F175">
            <v>378415611.81</v>
          </cell>
          <cell r="G175">
            <v>0</v>
          </cell>
        </row>
        <row r="176">
          <cell r="A176">
            <v>521271</v>
          </cell>
          <cell r="B176">
            <v>0</v>
          </cell>
          <cell r="C176" t="str">
            <v>R&amp;M Material - SMW4</v>
          </cell>
          <cell r="D176">
            <v>0</v>
          </cell>
          <cell r="E176">
            <v>0</v>
          </cell>
          <cell r="F176">
            <v>0</v>
          </cell>
          <cell r="G176">
            <v>0</v>
          </cell>
        </row>
        <row r="177">
          <cell r="A177">
            <v>521272</v>
          </cell>
          <cell r="B177">
            <v>0</v>
          </cell>
          <cell r="C177" t="str">
            <v>R&amp;M Services - SMW4</v>
          </cell>
          <cell r="D177">
            <v>27405698.84</v>
          </cell>
          <cell r="E177">
            <v>325250579.89999998</v>
          </cell>
          <cell r="F177">
            <v>225438238.43000001</v>
          </cell>
          <cell r="G177">
            <v>27.405698839999999</v>
          </cell>
        </row>
        <row r="178">
          <cell r="A178">
            <v>521281</v>
          </cell>
          <cell r="B178">
            <v>0</v>
          </cell>
          <cell r="C178" t="str">
            <v>R&amp;M Material - SMW5</v>
          </cell>
          <cell r="D178">
            <v>0</v>
          </cell>
          <cell r="E178">
            <v>0</v>
          </cell>
          <cell r="F178">
            <v>18758.8</v>
          </cell>
          <cell r="G178">
            <v>0</v>
          </cell>
        </row>
        <row r="179">
          <cell r="A179">
            <v>521282</v>
          </cell>
          <cell r="B179">
            <v>0</v>
          </cell>
          <cell r="C179" t="str">
            <v>R&amp;M Services - SMW5</v>
          </cell>
          <cell r="D179">
            <v>43416256.519999996</v>
          </cell>
          <cell r="E179">
            <v>543252394.39999998</v>
          </cell>
          <cell r="F179">
            <v>862889250.55999994</v>
          </cell>
          <cell r="G179">
            <v>43.416256519999997</v>
          </cell>
        </row>
        <row r="180">
          <cell r="A180">
            <v>521291</v>
          </cell>
          <cell r="B180">
            <v>0</v>
          </cell>
          <cell r="C180" t="str">
            <v>R&amp;M Material - BL</v>
          </cell>
          <cell r="D180">
            <v>0</v>
          </cell>
          <cell r="E180">
            <v>0</v>
          </cell>
          <cell r="F180">
            <v>0</v>
          </cell>
          <cell r="G180">
            <v>0</v>
          </cell>
        </row>
        <row r="181">
          <cell r="A181">
            <v>521292</v>
          </cell>
          <cell r="B181">
            <v>0</v>
          </cell>
          <cell r="C181" t="str">
            <v>R&amp;M Services - BL</v>
          </cell>
          <cell r="D181">
            <v>3238015.08</v>
          </cell>
          <cell r="E181">
            <v>22041719.84</v>
          </cell>
          <cell r="F181">
            <v>23664812.600000001</v>
          </cell>
          <cell r="G181">
            <v>3.2380150800000003</v>
          </cell>
        </row>
        <row r="182">
          <cell r="A182">
            <v>521301</v>
          </cell>
          <cell r="B182">
            <v>0</v>
          </cell>
          <cell r="C182" t="str">
            <v>R&amp;M Material - Optical Undersea Cable DS</v>
          </cell>
          <cell r="D182">
            <v>0</v>
          </cell>
          <cell r="E182">
            <v>55992.37</v>
          </cell>
          <cell r="F182">
            <v>0</v>
          </cell>
          <cell r="G182">
            <v>0</v>
          </cell>
        </row>
        <row r="183">
          <cell r="A183">
            <v>521302</v>
          </cell>
          <cell r="B183">
            <v>0</v>
          </cell>
          <cell r="C183" t="str">
            <v>R&amp;M Services - Optical Undersea Cable DS</v>
          </cell>
          <cell r="D183">
            <v>28809585.780000001</v>
          </cell>
          <cell r="E183">
            <v>65214356.140000001</v>
          </cell>
          <cell r="F183">
            <v>42217943.25</v>
          </cell>
          <cell r="G183">
            <v>28.809585780000003</v>
          </cell>
        </row>
        <row r="184">
          <cell r="A184">
            <v>521311</v>
          </cell>
          <cell r="B184">
            <v>0</v>
          </cell>
          <cell r="C184" t="str">
            <v>R&amp;M Material - Cable Operation</v>
          </cell>
          <cell r="D184">
            <v>90260.66</v>
          </cell>
          <cell r="E184">
            <v>151742.29</v>
          </cell>
          <cell r="F184">
            <v>145070.35999999999</v>
          </cell>
          <cell r="G184">
            <v>9.0260660000000006E-2</v>
          </cell>
        </row>
        <row r="185">
          <cell r="A185">
            <v>521312</v>
          </cell>
          <cell r="B185">
            <v>0</v>
          </cell>
          <cell r="C185" t="str">
            <v>R&amp;M Services - Cable Operation</v>
          </cell>
          <cell r="D185">
            <v>0</v>
          </cell>
          <cell r="E185">
            <v>19766.330000000002</v>
          </cell>
          <cell r="F185">
            <v>1043625.77</v>
          </cell>
          <cell r="G185">
            <v>0</v>
          </cell>
        </row>
        <row r="186">
          <cell r="A186">
            <v>521321</v>
          </cell>
          <cell r="B186">
            <v>0</v>
          </cell>
          <cell r="C186" t="str">
            <v>R&amp;M Material - IT Hardware</v>
          </cell>
          <cell r="D186">
            <v>115809</v>
          </cell>
          <cell r="E186">
            <v>10398144.039999999</v>
          </cell>
          <cell r="F186">
            <v>730751.73</v>
          </cell>
          <cell r="G186">
            <v>0.115809</v>
          </cell>
        </row>
        <row r="187">
          <cell r="A187">
            <v>521322</v>
          </cell>
          <cell r="B187">
            <v>0</v>
          </cell>
          <cell r="C187" t="str">
            <v>R&amp;M AMC -IT Hardware</v>
          </cell>
          <cell r="D187">
            <v>55642165.030000001</v>
          </cell>
          <cell r="E187">
            <v>324073076.41000003</v>
          </cell>
          <cell r="F187">
            <v>463702675.06</v>
          </cell>
          <cell r="G187">
            <v>55.642165030000001</v>
          </cell>
        </row>
        <row r="188">
          <cell r="A188">
            <v>521323</v>
          </cell>
          <cell r="B188">
            <v>0</v>
          </cell>
          <cell r="C188" t="str">
            <v>R&amp;M Services - IT Hardware</v>
          </cell>
          <cell r="D188">
            <v>2854994.29</v>
          </cell>
          <cell r="E188">
            <v>15869252</v>
          </cell>
          <cell r="F188">
            <v>17072354.210000001</v>
          </cell>
          <cell r="G188">
            <v>2.85499429</v>
          </cell>
        </row>
        <row r="189">
          <cell r="A189">
            <v>521324</v>
          </cell>
          <cell r="B189">
            <v>0</v>
          </cell>
          <cell r="C189" t="str">
            <v>R&amp;M AMC Gen Prov -IT Hardware</v>
          </cell>
          <cell r="D189">
            <v>4897905.4200000018</v>
          </cell>
          <cell r="E189">
            <v>-47463022.759999998</v>
          </cell>
          <cell r="F189">
            <v>-93723790</v>
          </cell>
          <cell r="G189">
            <v>4.8979054200000016</v>
          </cell>
        </row>
        <row r="190">
          <cell r="A190">
            <v>521331</v>
          </cell>
          <cell r="B190">
            <v>0</v>
          </cell>
          <cell r="C190" t="str">
            <v>R&amp;M Material - Office Equipment</v>
          </cell>
          <cell r="D190">
            <v>312206.92</v>
          </cell>
          <cell r="E190">
            <v>11692948.51</v>
          </cell>
          <cell r="F190">
            <v>66312053.939999998</v>
          </cell>
          <cell r="G190">
            <v>0.31220692</v>
          </cell>
        </row>
        <row r="191">
          <cell r="A191">
            <v>521332</v>
          </cell>
          <cell r="B191">
            <v>0</v>
          </cell>
          <cell r="C191" t="str">
            <v>R&amp;M Services - Office Equipment</v>
          </cell>
          <cell r="D191">
            <v>2299557.96</v>
          </cell>
          <cell r="E191">
            <v>8189854.5199999996</v>
          </cell>
          <cell r="F191">
            <v>10105374.869999999</v>
          </cell>
          <cell r="G191">
            <v>2.29955796</v>
          </cell>
        </row>
        <row r="192">
          <cell r="A192">
            <v>521333</v>
          </cell>
          <cell r="B192">
            <v>0</v>
          </cell>
          <cell r="C192" t="str">
            <v>R&amp;M AMC - Office Equipment</v>
          </cell>
          <cell r="D192">
            <v>468803</v>
          </cell>
          <cell r="E192">
            <v>2660385</v>
          </cell>
          <cell r="F192">
            <v>3439504.64</v>
          </cell>
          <cell r="G192">
            <v>0.46880300000000003</v>
          </cell>
        </row>
        <row r="193">
          <cell r="A193">
            <v>521334</v>
          </cell>
          <cell r="B193">
            <v>0</v>
          </cell>
          <cell r="C193" t="str">
            <v>R&amp;M AMC Gen Prov - Office Equipment</v>
          </cell>
          <cell r="D193">
            <v>0</v>
          </cell>
          <cell r="E193">
            <v>0</v>
          </cell>
          <cell r="F193">
            <v>0</v>
          </cell>
          <cell r="G193">
            <v>0</v>
          </cell>
        </row>
        <row r="194">
          <cell r="A194">
            <v>521341</v>
          </cell>
          <cell r="B194">
            <v>0</v>
          </cell>
          <cell r="C194" t="str">
            <v>R&amp;M Material - Managed Services</v>
          </cell>
          <cell r="D194">
            <v>0</v>
          </cell>
          <cell r="E194">
            <v>167394.03</v>
          </cell>
          <cell r="F194">
            <v>1388583.31</v>
          </cell>
          <cell r="G194">
            <v>0</v>
          </cell>
        </row>
        <row r="195">
          <cell r="A195">
            <v>521342</v>
          </cell>
          <cell r="B195">
            <v>0</v>
          </cell>
          <cell r="C195" t="str">
            <v>R&amp;M Services - Managed Services</v>
          </cell>
          <cell r="D195">
            <v>131625.79</v>
          </cell>
          <cell r="E195">
            <v>10115313.539999999</v>
          </cell>
          <cell r="F195">
            <v>44119990.039999999</v>
          </cell>
          <cell r="G195">
            <v>0.13162579000000002</v>
          </cell>
        </row>
        <row r="196">
          <cell r="A196">
            <v>521343</v>
          </cell>
          <cell r="B196">
            <v>0</v>
          </cell>
          <cell r="C196" t="str">
            <v>R&amp;M AMC - Managed Services</v>
          </cell>
          <cell r="D196">
            <v>16206357.48</v>
          </cell>
          <cell r="E196">
            <v>107381562.20999999</v>
          </cell>
          <cell r="F196">
            <v>132257264.18000001</v>
          </cell>
          <cell r="G196">
            <v>16.206357480000001</v>
          </cell>
        </row>
        <row r="197">
          <cell r="A197">
            <v>521344</v>
          </cell>
          <cell r="B197">
            <v>0</v>
          </cell>
          <cell r="C197" t="str">
            <v>R&amp;M AMC Gen Prov -Managed Services</v>
          </cell>
          <cell r="D197">
            <v>-572562.0700000003</v>
          </cell>
          <cell r="E197">
            <v>-50370977.240000002</v>
          </cell>
          <cell r="F197">
            <v>9577187.8000000007</v>
          </cell>
          <cell r="G197">
            <v>-0.57256207000000026</v>
          </cell>
        </row>
        <row r="198">
          <cell r="A198">
            <v>521351</v>
          </cell>
          <cell r="B198">
            <v>521351</v>
          </cell>
          <cell r="C198" t="str">
            <v>R&amp;M Material - 3rd Party OSP Network Damages </v>
          </cell>
          <cell r="D198">
            <v>0</v>
          </cell>
          <cell r="E198">
            <v>52351.83</v>
          </cell>
          <cell r="F198">
            <v>182419.78</v>
          </cell>
          <cell r="G198">
            <v>0</v>
          </cell>
        </row>
        <row r="199">
          <cell r="A199">
            <v>521352</v>
          </cell>
          <cell r="B199">
            <v>521352</v>
          </cell>
          <cell r="C199" t="str">
            <v>R&amp;M Services - 3rd Party OSP Network Damages</v>
          </cell>
          <cell r="D199">
            <v>0</v>
          </cell>
          <cell r="E199">
            <v>0</v>
          </cell>
          <cell r="F199">
            <v>0</v>
          </cell>
          <cell r="G199">
            <v>0</v>
          </cell>
        </row>
        <row r="200">
          <cell r="A200">
            <v>521362</v>
          </cell>
          <cell r="B200">
            <v>0</v>
          </cell>
          <cell r="C200" t="str">
            <v>R&amp;M Services - Smart Tech Oper unit</v>
          </cell>
          <cell r="D200">
            <v>0</v>
          </cell>
          <cell r="E200">
            <v>0</v>
          </cell>
          <cell r="F200">
            <v>17494051.899999999</v>
          </cell>
          <cell r="G200">
            <v>0</v>
          </cell>
        </row>
        <row r="201">
          <cell r="A201">
            <v>521367</v>
          </cell>
          <cell r="B201">
            <v>0</v>
          </cell>
          <cell r="C201" t="str">
            <v>R&amp;M Material - Spares for Radio Systems</v>
          </cell>
          <cell r="D201">
            <v>303800</v>
          </cell>
          <cell r="E201">
            <v>303800</v>
          </cell>
          <cell r="F201">
            <v>0</v>
          </cell>
          <cell r="G201">
            <v>0.30380000000000001</v>
          </cell>
        </row>
        <row r="202">
          <cell r="A202">
            <v>521368</v>
          </cell>
          <cell r="B202">
            <v>0</v>
          </cell>
          <cell r="C202" t="str">
            <v>R&amp;M Services - Tower Maintenance</v>
          </cell>
          <cell r="D202">
            <v>0</v>
          </cell>
          <cell r="E202">
            <v>36567880.119999997</v>
          </cell>
          <cell r="F202">
            <v>0</v>
          </cell>
          <cell r="G202">
            <v>0</v>
          </cell>
        </row>
        <row r="203">
          <cell r="A203">
            <v>521399</v>
          </cell>
          <cell r="B203">
            <v>0</v>
          </cell>
          <cell r="C203" t="str">
            <v>R&amp;M AMC - General Provision</v>
          </cell>
          <cell r="D203">
            <v>0</v>
          </cell>
          <cell r="E203">
            <v>0</v>
          </cell>
          <cell r="F203">
            <v>0</v>
          </cell>
          <cell r="G203">
            <v>0</v>
          </cell>
        </row>
        <row r="204">
          <cell r="A204">
            <v>521401</v>
          </cell>
          <cell r="B204">
            <v>0</v>
          </cell>
          <cell r="C204" t="str">
            <v>R&amp;M - Furniture &amp; Fittings</v>
          </cell>
          <cell r="D204">
            <v>0</v>
          </cell>
          <cell r="E204">
            <v>8025</v>
          </cell>
          <cell r="F204">
            <v>193375.96</v>
          </cell>
          <cell r="G204">
            <v>0</v>
          </cell>
        </row>
        <row r="205">
          <cell r="A205">
            <v>521411</v>
          </cell>
          <cell r="B205">
            <v>0</v>
          </cell>
          <cell r="C205" t="str">
            <v>R&amp;M - Land &amp; Access Roads</v>
          </cell>
          <cell r="D205">
            <v>0</v>
          </cell>
          <cell r="E205">
            <v>3735199.38</v>
          </cell>
          <cell r="F205">
            <v>2629554.6800000002</v>
          </cell>
          <cell r="G205">
            <v>0</v>
          </cell>
        </row>
        <row r="206">
          <cell r="A206">
            <v>521421</v>
          </cell>
          <cell r="C206" t="str">
            <v>R&amp;M AMC - IT Software</v>
          </cell>
          <cell r="D206">
            <v>126885120.34999999</v>
          </cell>
          <cell r="E206">
            <v>1097676980.1300001</v>
          </cell>
          <cell r="F206">
            <v>1527397406.71</v>
          </cell>
          <cell r="G206">
            <v>126.88512034999999</v>
          </cell>
        </row>
        <row r="207">
          <cell r="A207">
            <v>521422</v>
          </cell>
          <cell r="C207" t="str">
            <v>R&amp;M -  IT Software Change Request</v>
          </cell>
          <cell r="D207">
            <v>0</v>
          </cell>
          <cell r="E207">
            <v>0</v>
          </cell>
          <cell r="F207">
            <v>-4625</v>
          </cell>
          <cell r="G207">
            <v>0</v>
          </cell>
        </row>
        <row r="208">
          <cell r="A208">
            <v>521423</v>
          </cell>
          <cell r="B208">
            <v>0</v>
          </cell>
          <cell r="C208" t="str">
            <v>R&amp;M AMC Gen Prov - IT Software</v>
          </cell>
          <cell r="D208">
            <v>11459701</v>
          </cell>
          <cell r="E208">
            <v>11798159.550000001</v>
          </cell>
          <cell r="F208">
            <v>365544417.26999998</v>
          </cell>
          <cell r="G208">
            <v>11.459701000000001</v>
          </cell>
        </row>
        <row r="209">
          <cell r="A209">
            <v>521431</v>
          </cell>
          <cell r="B209">
            <v>0</v>
          </cell>
          <cell r="C209" t="str">
            <v>R&amp;M - Test Equipment</v>
          </cell>
          <cell r="D209">
            <v>0</v>
          </cell>
          <cell r="E209">
            <v>1241854.67</v>
          </cell>
          <cell r="F209">
            <v>2500333.27</v>
          </cell>
          <cell r="G209">
            <v>0</v>
          </cell>
        </row>
        <row r="210">
          <cell r="A210">
            <v>521441</v>
          </cell>
          <cell r="B210">
            <v>0</v>
          </cell>
          <cell r="C210" t="str">
            <v>R&amp;M - IPTV CPE &amp; Accessories</v>
          </cell>
          <cell r="D210">
            <v>122.66</v>
          </cell>
          <cell r="E210">
            <v>26800.94</v>
          </cell>
          <cell r="F210">
            <v>7938164.25</v>
          </cell>
          <cell r="G210">
            <v>1.2265999999999999E-4</v>
          </cell>
        </row>
        <row r="211">
          <cell r="A211">
            <v>521451</v>
          </cell>
          <cell r="B211">
            <v>0</v>
          </cell>
          <cell r="C211" t="str">
            <v>R&amp;M - ADSL CPE &amp; Accessories</v>
          </cell>
          <cell r="D211">
            <v>56155.13</v>
          </cell>
          <cell r="E211">
            <v>351928.37</v>
          </cell>
          <cell r="F211">
            <v>1936636.62</v>
          </cell>
          <cell r="G211">
            <v>5.6155129999999998E-2</v>
          </cell>
        </row>
        <row r="212">
          <cell r="A212">
            <v>521461</v>
          </cell>
          <cell r="B212">
            <v>0</v>
          </cell>
          <cell r="C212" t="str">
            <v>R&amp;M - PSTN CPE &amp; Accessories</v>
          </cell>
          <cell r="D212">
            <v>3703212.45</v>
          </cell>
          <cell r="E212">
            <v>4319182.6100000003</v>
          </cell>
          <cell r="F212">
            <v>1170763.6299999999</v>
          </cell>
          <cell r="G212">
            <v>3.7032124500000001</v>
          </cell>
        </row>
        <row r="213">
          <cell r="A213">
            <v>521462</v>
          </cell>
          <cell r="B213">
            <v>0</v>
          </cell>
          <cell r="C213" t="str">
            <v>R&amp;M Services - PSTN CPE &amp; Accessories</v>
          </cell>
          <cell r="D213">
            <v>31200</v>
          </cell>
          <cell r="E213">
            <v>125887.5</v>
          </cell>
          <cell r="F213">
            <v>333406.75</v>
          </cell>
          <cell r="G213">
            <v>3.1199999999999999E-2</v>
          </cell>
        </row>
        <row r="214">
          <cell r="A214">
            <v>521471</v>
          </cell>
          <cell r="B214">
            <v>0</v>
          </cell>
          <cell r="C214" t="str">
            <v>R&amp;M - FTTH CPE &amp; Accessories</v>
          </cell>
          <cell r="D214">
            <v>599509.12</v>
          </cell>
          <cell r="E214">
            <v>1134623.29</v>
          </cell>
          <cell r="F214">
            <v>10024351.029999999</v>
          </cell>
          <cell r="G214">
            <v>0.59950912000000001</v>
          </cell>
        </row>
        <row r="215">
          <cell r="A215">
            <v>521481</v>
          </cell>
          <cell r="B215">
            <v>0</v>
          </cell>
          <cell r="C215" t="str">
            <v>R&amp;M - LTE CPE &amp; Accessories</v>
          </cell>
          <cell r="D215">
            <v>530368.43999999994</v>
          </cell>
          <cell r="E215">
            <v>5456456.8700000001</v>
          </cell>
          <cell r="F215">
            <v>11370366.15</v>
          </cell>
          <cell r="G215">
            <v>0.53036843999999994</v>
          </cell>
        </row>
        <row r="216">
          <cell r="A216">
            <v>521483</v>
          </cell>
          <cell r="B216">
            <v>0</v>
          </cell>
          <cell r="C216" t="str">
            <v>R&amp;M - Sundry Materials - Enterprise Solutions</v>
          </cell>
          <cell r="D216">
            <v>0</v>
          </cell>
          <cell r="E216">
            <v>39745</v>
          </cell>
          <cell r="F216">
            <v>56096</v>
          </cell>
          <cell r="G216">
            <v>0</v>
          </cell>
        </row>
        <row r="217">
          <cell r="A217">
            <v>521491</v>
          </cell>
          <cell r="B217">
            <v>0</v>
          </cell>
          <cell r="C217" t="str">
            <v>R&amp;M - DATA CPE &amp; Accessories</v>
          </cell>
          <cell r="D217">
            <v>69281.47</v>
          </cell>
          <cell r="E217">
            <v>25973069.100000001</v>
          </cell>
          <cell r="F217">
            <v>29138061.84</v>
          </cell>
          <cell r="G217">
            <v>6.9281469999999998E-2</v>
          </cell>
        </row>
        <row r="218">
          <cell r="A218">
            <v>521501</v>
          </cell>
          <cell r="B218">
            <v>0</v>
          </cell>
          <cell r="C218" t="str">
            <v>R&amp;M - CDMA CPE &amp; Accessories</v>
          </cell>
          <cell r="D218">
            <v>0</v>
          </cell>
          <cell r="E218">
            <v>0.01</v>
          </cell>
          <cell r="F218">
            <v>-1690230.63</v>
          </cell>
          <cell r="G218">
            <v>0</v>
          </cell>
        </row>
        <row r="219">
          <cell r="A219">
            <v>521502</v>
          </cell>
          <cell r="B219">
            <v>0</v>
          </cell>
          <cell r="C219" t="str">
            <v>R&amp;M Fiber CPE</v>
          </cell>
          <cell r="D219">
            <v>0</v>
          </cell>
          <cell r="E219">
            <v>74035.47</v>
          </cell>
          <cell r="F219">
            <v>0</v>
          </cell>
          <cell r="G219">
            <v>0</v>
          </cell>
        </row>
        <row r="220">
          <cell r="A220">
            <v>521511</v>
          </cell>
          <cell r="B220">
            <v>0</v>
          </cell>
          <cell r="C220" t="str">
            <v>R&amp;M - Wi-Fi CPE &amp; Accessories</v>
          </cell>
          <cell r="D220">
            <v>0</v>
          </cell>
          <cell r="E220">
            <v>0</v>
          </cell>
          <cell r="F220">
            <v>19470.64</v>
          </cell>
          <cell r="G220">
            <v>0</v>
          </cell>
        </row>
        <row r="221">
          <cell r="A221">
            <v>521521</v>
          </cell>
          <cell r="B221" t="str">
            <v>R&amp;M AMC – International Switching Operation</v>
          </cell>
          <cell r="C221" t="str">
            <v>R&amp;M AMC – International Switching Operation</v>
          </cell>
          <cell r="D221">
            <v>0</v>
          </cell>
          <cell r="E221">
            <v>0</v>
          </cell>
          <cell r="F221">
            <v>0</v>
          </cell>
          <cell r="G221">
            <v>0</v>
          </cell>
        </row>
        <row r="222">
          <cell r="A222">
            <v>521531</v>
          </cell>
          <cell r="B222">
            <v>0</v>
          </cell>
          <cell r="C222" t="str">
            <v>R&amp;M - Others</v>
          </cell>
          <cell r="D222">
            <v>693856.9</v>
          </cell>
          <cell r="E222">
            <v>6939990.1399999997</v>
          </cell>
          <cell r="F222">
            <v>4519610.9400000004</v>
          </cell>
          <cell r="G222">
            <v>0.6938569</v>
          </cell>
        </row>
        <row r="223">
          <cell r="A223">
            <v>521532</v>
          </cell>
          <cell r="B223">
            <v>0</v>
          </cell>
          <cell r="C223" t="str">
            <v>LCM Related Expense</v>
          </cell>
          <cell r="D223">
            <v>0</v>
          </cell>
          <cell r="E223">
            <v>0</v>
          </cell>
          <cell r="F223">
            <v>-9820.25</v>
          </cell>
          <cell r="G223">
            <v>0</v>
          </cell>
        </row>
        <row r="224">
          <cell r="A224">
            <v>521533</v>
          </cell>
          <cell r="B224">
            <v>0</v>
          </cell>
          <cell r="C224" t="str">
            <v>R&amp;M- Regional Repair Center &amp; Contractor CPE Repair Management</v>
          </cell>
          <cell r="D224">
            <v>21183226.039999999</v>
          </cell>
          <cell r="E224">
            <v>43600413.329999998</v>
          </cell>
          <cell r="F224">
            <v>6488242.7300000004</v>
          </cell>
          <cell r="G224">
            <v>21.183226039999997</v>
          </cell>
        </row>
        <row r="225">
          <cell r="A225">
            <v>521534</v>
          </cell>
          <cell r="B225">
            <v>0</v>
          </cell>
          <cell r="C225" t="str">
            <v>R&amp;M- Refarming Copper Cable and MSAN Relocation</v>
          </cell>
          <cell r="D225">
            <v>0</v>
          </cell>
          <cell r="E225">
            <v>74000</v>
          </cell>
          <cell r="F225">
            <v>211400</v>
          </cell>
          <cell r="G225">
            <v>0</v>
          </cell>
        </row>
        <row r="226">
          <cell r="A226">
            <v>521541</v>
          </cell>
          <cell r="B226">
            <v>0</v>
          </cell>
          <cell r="C226" t="str">
            <v>R&amp;M - Coin Box (PSTN &amp; CDMA)</v>
          </cell>
          <cell r="D226">
            <v>0</v>
          </cell>
          <cell r="E226">
            <v>0</v>
          </cell>
          <cell r="F226">
            <v>0</v>
          </cell>
          <cell r="G226">
            <v>0</v>
          </cell>
        </row>
        <row r="227">
          <cell r="A227">
            <v>521551</v>
          </cell>
          <cell r="B227">
            <v>0</v>
          </cell>
          <cell r="C227" t="str">
            <v>R&amp;M - Machinery</v>
          </cell>
          <cell r="D227">
            <v>74435</v>
          </cell>
          <cell r="E227">
            <v>296235</v>
          </cell>
          <cell r="F227">
            <v>1480770</v>
          </cell>
          <cell r="G227">
            <v>7.4435000000000001E-2</v>
          </cell>
        </row>
        <row r="228">
          <cell r="A228">
            <v>521552</v>
          </cell>
          <cell r="B228">
            <v>0</v>
          </cell>
          <cell r="C228" t="str">
            <v>R&amp;M - Machinery</v>
          </cell>
          <cell r="D228">
            <v>0</v>
          </cell>
          <cell r="E228">
            <v>0</v>
          </cell>
          <cell r="F228">
            <v>2000</v>
          </cell>
          <cell r="G228">
            <v>0</v>
          </cell>
        </row>
        <row r="229">
          <cell r="A229">
            <v>521561</v>
          </cell>
          <cell r="B229">
            <v>0</v>
          </cell>
          <cell r="C229" t="str">
            <v>Customer Paid Works</v>
          </cell>
          <cell r="D229">
            <v>28541361.640000001</v>
          </cell>
          <cell r="E229">
            <v>65394322.159999996</v>
          </cell>
          <cell r="F229">
            <v>84560611.810000002</v>
          </cell>
          <cell r="G229">
            <v>28.541361640000002</v>
          </cell>
        </row>
        <row r="230">
          <cell r="A230">
            <v>521571</v>
          </cell>
          <cell r="B230">
            <v>0</v>
          </cell>
          <cell r="C230" t="str">
            <v>R&amp;M Material -Small &amp; Loose Tools</v>
          </cell>
          <cell r="D230">
            <v>98290.08</v>
          </cell>
          <cell r="E230">
            <v>1015172.64</v>
          </cell>
          <cell r="F230">
            <v>8597417.1600000001</v>
          </cell>
          <cell r="G230">
            <v>9.8290080000000002E-2</v>
          </cell>
        </row>
        <row r="231">
          <cell r="A231">
            <v>521572</v>
          </cell>
          <cell r="B231">
            <v>0</v>
          </cell>
          <cell r="C231" t="str">
            <v>R&amp;M Services -Small &amp; Loose Tools</v>
          </cell>
          <cell r="D231">
            <v>3585923.33</v>
          </cell>
          <cell r="E231">
            <v>8477860.1799999997</v>
          </cell>
          <cell r="F231">
            <v>9198841</v>
          </cell>
          <cell r="G231">
            <v>3.58592333</v>
          </cell>
        </row>
        <row r="232">
          <cell r="A232">
            <v>521581</v>
          </cell>
          <cell r="B232">
            <v>0</v>
          </cell>
          <cell r="C232" t="str">
            <v>Man hole &amp; Hand Hole Rising</v>
          </cell>
          <cell r="D232">
            <v>107779.42</v>
          </cell>
          <cell r="E232">
            <v>19299929.879999999</v>
          </cell>
          <cell r="F232">
            <v>-1375066.86</v>
          </cell>
          <cell r="G232">
            <v>0.10777942</v>
          </cell>
        </row>
        <row r="233">
          <cell r="A233">
            <v>521582</v>
          </cell>
          <cell r="B233">
            <v>0</v>
          </cell>
          <cell r="C233" t="str">
            <v>Civil Works - OSP</v>
          </cell>
          <cell r="D233">
            <v>22998785.039999999</v>
          </cell>
          <cell r="E233">
            <v>32465845.309999999</v>
          </cell>
          <cell r="F233">
            <v>-14446306.73</v>
          </cell>
          <cell r="G233">
            <v>22.998785039999998</v>
          </cell>
        </row>
        <row r="234">
          <cell r="A234">
            <v>521583</v>
          </cell>
          <cell r="B234">
            <v>0</v>
          </cell>
          <cell r="C234" t="str">
            <v>Contractor Faults Handling</v>
          </cell>
          <cell r="D234">
            <v>-59195141.870000005</v>
          </cell>
          <cell r="E234">
            <v>557613548.59000003</v>
          </cell>
          <cell r="F234">
            <v>637067691.26999998</v>
          </cell>
          <cell r="G234">
            <v>-59.195141870000008</v>
          </cell>
        </row>
        <row r="235">
          <cell r="A235">
            <v>521593</v>
          </cell>
          <cell r="B235" t="e">
            <v>#REF!</v>
          </cell>
          <cell r="C235" t="str">
            <v>Contractor Faults Handling-Gen Provision</v>
          </cell>
          <cell r="D235">
            <v>176193058.47999999</v>
          </cell>
          <cell r="E235">
            <v>176193058.47999999</v>
          </cell>
          <cell r="F235">
            <v>0</v>
          </cell>
          <cell r="G235">
            <v>176.19305847999999</v>
          </cell>
        </row>
        <row r="236">
          <cell r="A236">
            <v>521584</v>
          </cell>
          <cell r="B236">
            <v>0</v>
          </cell>
          <cell r="C236" t="str">
            <v>Route Clearance - OSP</v>
          </cell>
          <cell r="D236">
            <v>11249890.619999999</v>
          </cell>
          <cell r="E236">
            <v>29554862.140000001</v>
          </cell>
          <cell r="F236">
            <v>41934671.350000001</v>
          </cell>
          <cell r="G236">
            <v>11.249890619999999</v>
          </cell>
        </row>
        <row r="237">
          <cell r="A237">
            <v>521585</v>
          </cell>
          <cell r="B237">
            <v>0</v>
          </cell>
          <cell r="C237" t="str">
            <v>Special incentive -Operational Staff Non exe</v>
          </cell>
          <cell r="D237">
            <v>9271716</v>
          </cell>
          <cell r="E237">
            <v>186484878.83000001</v>
          </cell>
          <cell r="F237">
            <v>133007445.31999999</v>
          </cell>
          <cell r="G237">
            <v>9.2717159999999996</v>
          </cell>
        </row>
        <row r="238">
          <cell r="A238">
            <v>521586</v>
          </cell>
          <cell r="B238">
            <v>0</v>
          </cell>
          <cell r="C238" t="str">
            <v>Special incentive -Operational Staff-Executives</v>
          </cell>
          <cell r="D238">
            <v>3837500</v>
          </cell>
          <cell r="E238">
            <v>86525000</v>
          </cell>
          <cell r="F238">
            <v>50172500</v>
          </cell>
          <cell r="G238">
            <v>3.8374999999999999</v>
          </cell>
        </row>
        <row r="239">
          <cell r="A239">
            <v>521587</v>
          </cell>
          <cell r="B239">
            <v>0</v>
          </cell>
          <cell r="C239" t="str">
            <v>Special incentive -Operational Staff -Contingent Workers</v>
          </cell>
          <cell r="D239">
            <v>0</v>
          </cell>
          <cell r="E239">
            <v>0</v>
          </cell>
          <cell r="F239">
            <v>0</v>
          </cell>
          <cell r="G239">
            <v>0</v>
          </cell>
        </row>
        <row r="240">
          <cell r="A240">
            <v>521588</v>
          </cell>
          <cell r="B240">
            <v>0</v>
          </cell>
          <cell r="C240" t="str">
            <v>Recovery OSP Material</v>
          </cell>
          <cell r="D240">
            <v>0</v>
          </cell>
          <cell r="E240">
            <v>1914230.72</v>
          </cell>
          <cell r="F240">
            <v>24442840.420000002</v>
          </cell>
          <cell r="G240">
            <v>0</v>
          </cell>
        </row>
        <row r="241">
          <cell r="A241">
            <v>522981</v>
          </cell>
          <cell r="B241">
            <v>0</v>
          </cell>
          <cell r="C241" t="str">
            <v>Maintenance Material Overhead</v>
          </cell>
          <cell r="D241">
            <v>367694.43</v>
          </cell>
          <cell r="E241">
            <v>6847797.9699999997</v>
          </cell>
          <cell r="F241">
            <v>5565422.6799999997</v>
          </cell>
          <cell r="G241">
            <v>0.36769443000000002</v>
          </cell>
        </row>
        <row r="242">
          <cell r="A242">
            <v>522982</v>
          </cell>
          <cell r="B242">
            <v>0</v>
          </cell>
          <cell r="C242" t="str">
            <v>Maintenance Resource</v>
          </cell>
          <cell r="D242">
            <v>123622093.76000001</v>
          </cell>
          <cell r="E242">
            <v>1369567515.1099999</v>
          </cell>
          <cell r="F242">
            <v>1766537060.1099999</v>
          </cell>
          <cell r="G242">
            <v>123.62209376</v>
          </cell>
        </row>
        <row r="243">
          <cell r="A243">
            <v>522983</v>
          </cell>
          <cell r="B243">
            <v>0</v>
          </cell>
          <cell r="C243" t="str">
            <v>Maintenance Overhead</v>
          </cell>
          <cell r="D243">
            <v>0</v>
          </cell>
          <cell r="E243">
            <v>0</v>
          </cell>
          <cell r="F243">
            <v>0</v>
          </cell>
          <cell r="G243">
            <v>0</v>
          </cell>
        </row>
        <row r="244">
          <cell r="A244">
            <v>522992</v>
          </cell>
          <cell r="B244">
            <v>0</v>
          </cell>
          <cell r="C244" t="str">
            <v>Resource Absorption - Night Allowance</v>
          </cell>
          <cell r="D244">
            <v>0</v>
          </cell>
          <cell r="E244">
            <v>0</v>
          </cell>
          <cell r="F244">
            <v>-180000</v>
          </cell>
          <cell r="G244">
            <v>0</v>
          </cell>
        </row>
        <row r="245">
          <cell r="A245">
            <v>522993</v>
          </cell>
          <cell r="B245">
            <v>0</v>
          </cell>
          <cell r="C245" t="str">
            <v>Resource Absorption - Salary</v>
          </cell>
          <cell r="D245">
            <v>-87272696.219999999</v>
          </cell>
          <cell r="E245">
            <v>-961168568.11000001</v>
          </cell>
          <cell r="F245">
            <v>-1348767243.6500001</v>
          </cell>
          <cell r="G245">
            <v>-87.27269622</v>
          </cell>
        </row>
        <row r="246">
          <cell r="A246">
            <v>522994</v>
          </cell>
          <cell r="B246">
            <v>0</v>
          </cell>
          <cell r="C246" t="str">
            <v>Resource Absorption - Over time</v>
          </cell>
          <cell r="D246">
            <v>-18451844.789999999</v>
          </cell>
          <cell r="E246">
            <v>-209130548.03999999</v>
          </cell>
          <cell r="F246">
            <v>-258788136.83000001</v>
          </cell>
          <cell r="G246">
            <v>-18.451844789999999</v>
          </cell>
        </row>
        <row r="247">
          <cell r="A247">
            <v>522995</v>
          </cell>
          <cell r="B247">
            <v>0</v>
          </cell>
          <cell r="C247" t="str">
            <v>Resource Absorption - Subsistence</v>
          </cell>
          <cell r="D247">
            <v>-4477781.25</v>
          </cell>
          <cell r="E247">
            <v>-45937125</v>
          </cell>
          <cell r="F247">
            <v>-49607112.5</v>
          </cell>
          <cell r="G247">
            <v>-4.4777812499999996</v>
          </cell>
        </row>
        <row r="248">
          <cell r="A248">
            <v>522996</v>
          </cell>
          <cell r="B248">
            <v>0</v>
          </cell>
          <cell r="C248" t="str">
            <v>Resource Absorption – Machine &amp; Vehicle</v>
          </cell>
          <cell r="D248">
            <v>-23874880</v>
          </cell>
          <cell r="E248">
            <v>-242408510</v>
          </cell>
          <cell r="F248">
            <v>-329887650</v>
          </cell>
          <cell r="G248">
            <v>-23.874880000000001</v>
          </cell>
        </row>
        <row r="249">
          <cell r="A249">
            <v>522997</v>
          </cell>
          <cell r="B249">
            <v>0</v>
          </cell>
          <cell r="C249" t="str">
            <v>Resource Absorption – Others Cost</v>
          </cell>
          <cell r="D249">
            <v>-112956</v>
          </cell>
          <cell r="E249">
            <v>-1976876</v>
          </cell>
          <cell r="F249">
            <v>-2190913.2599999998</v>
          </cell>
          <cell r="G249">
            <v>-0.112956</v>
          </cell>
        </row>
        <row r="250">
          <cell r="A250">
            <v>522998</v>
          </cell>
          <cell r="B250">
            <v>0</v>
          </cell>
          <cell r="C250" t="str">
            <v>Resource Absorption -  Over Head</v>
          </cell>
          <cell r="D250">
            <v>0</v>
          </cell>
          <cell r="E250">
            <v>0</v>
          </cell>
          <cell r="F250">
            <v>-2500</v>
          </cell>
          <cell r="G250">
            <v>0</v>
          </cell>
        </row>
        <row r="251">
          <cell r="A251">
            <v>0</v>
          </cell>
          <cell r="B251">
            <v>0</v>
          </cell>
          <cell r="C251">
            <v>0</v>
          </cell>
          <cell r="D251">
            <v>995429691.65999961</v>
          </cell>
          <cell r="E251">
            <v>7031616676.9600029</v>
          </cell>
          <cell r="F251">
            <v>8328897373.3300018</v>
          </cell>
          <cell r="G251">
            <v>995.42969165999966</v>
          </cell>
        </row>
        <row r="252">
          <cell r="A252">
            <v>0</v>
          </cell>
          <cell r="B252">
            <v>0</v>
          </cell>
          <cell r="C252">
            <v>0</v>
          </cell>
          <cell r="D252">
            <v>-10200370.069999985</v>
          </cell>
          <cell r="E252">
            <v>-84206314.070000082</v>
          </cell>
          <cell r="F252">
            <v>-217321073.45000014</v>
          </cell>
          <cell r="G252">
            <v>-10.200370069999986</v>
          </cell>
        </row>
        <row r="253">
          <cell r="A253">
            <v>0</v>
          </cell>
          <cell r="B253">
            <v>0</v>
          </cell>
          <cell r="C253">
            <v>0</v>
          </cell>
          <cell r="D253">
            <v>1005630061.7299995</v>
          </cell>
          <cell r="E253">
            <v>7115822991.0300026</v>
          </cell>
          <cell r="F253">
            <v>8546218446.7800016</v>
          </cell>
          <cell r="G253">
            <v>1005.6300617299995</v>
          </cell>
        </row>
        <row r="254">
          <cell r="A254">
            <v>0</v>
          </cell>
          <cell r="B254">
            <v>0</v>
          </cell>
          <cell r="C254">
            <v>0</v>
          </cell>
          <cell r="G254">
            <v>0</v>
          </cell>
        </row>
        <row r="255">
          <cell r="A255">
            <v>0</v>
          </cell>
          <cell r="B255">
            <v>0</v>
          </cell>
          <cell r="C255" t="str">
            <v>Staff cost</v>
          </cell>
          <cell r="G255">
            <v>0</v>
          </cell>
        </row>
        <row r="256">
          <cell r="A256">
            <v>523111</v>
          </cell>
          <cell r="B256">
            <v>0</v>
          </cell>
          <cell r="C256" t="str">
            <v>Consolidated Salary - Non Executives</v>
          </cell>
          <cell r="D256">
            <v>355397784.68000001</v>
          </cell>
          <cell r="E256">
            <v>4404970997.4499998</v>
          </cell>
          <cell r="F256">
            <v>4471307202.3999996</v>
          </cell>
          <cell r="G256">
            <v>355.39778468000003</v>
          </cell>
        </row>
        <row r="257">
          <cell r="A257">
            <v>523112</v>
          </cell>
          <cell r="B257">
            <v>0</v>
          </cell>
          <cell r="C257" t="str">
            <v>Consolidated Salary - Executives</v>
          </cell>
          <cell r="D257">
            <v>198352624.41</v>
          </cell>
          <cell r="E257">
            <v>2500388925.0799999</v>
          </cell>
          <cell r="F257">
            <v>2435305786.7800002</v>
          </cell>
          <cell r="G257">
            <v>198.35262441</v>
          </cell>
        </row>
        <row r="258">
          <cell r="A258">
            <v>523121</v>
          </cell>
          <cell r="B258">
            <v>0</v>
          </cell>
          <cell r="C258" t="str">
            <v>Professional Allowance - Non Executives</v>
          </cell>
          <cell r="D258">
            <v>300</v>
          </cell>
          <cell r="E258">
            <v>3600</v>
          </cell>
          <cell r="F258">
            <v>3600</v>
          </cell>
          <cell r="G258">
            <v>2.9999999999999997E-4</v>
          </cell>
        </row>
        <row r="259">
          <cell r="A259">
            <v>523122</v>
          </cell>
          <cell r="B259">
            <v>0</v>
          </cell>
          <cell r="C259" t="str">
            <v>Professional Allowance - Executives</v>
          </cell>
          <cell r="D259">
            <v>4851000</v>
          </cell>
          <cell r="E259">
            <v>59625300.039999999</v>
          </cell>
          <cell r="F259">
            <v>60324169.649999999</v>
          </cell>
          <cell r="G259">
            <v>4.851</v>
          </cell>
        </row>
        <row r="260">
          <cell r="A260">
            <v>523131</v>
          </cell>
          <cell r="B260">
            <v>0</v>
          </cell>
          <cell r="C260" t="str">
            <v>Transport Allowance - Non Executives</v>
          </cell>
          <cell r="D260">
            <v>82576854.090000004</v>
          </cell>
          <cell r="E260">
            <v>1013452952.04</v>
          </cell>
          <cell r="F260">
            <v>1081210811.95</v>
          </cell>
          <cell r="G260">
            <v>82.576854089999998</v>
          </cell>
        </row>
        <row r="261">
          <cell r="A261">
            <v>523132</v>
          </cell>
          <cell r="B261">
            <v>0</v>
          </cell>
          <cell r="C261" t="str">
            <v>Transport Allowance - Executives</v>
          </cell>
          <cell r="D261">
            <v>32627237.09</v>
          </cell>
          <cell r="E261">
            <v>414355340.45999998</v>
          </cell>
          <cell r="F261">
            <v>422263625.37</v>
          </cell>
          <cell r="G261">
            <v>32.627237090000001</v>
          </cell>
        </row>
        <row r="262">
          <cell r="A262">
            <v>523133</v>
          </cell>
          <cell r="B262">
            <v>0</v>
          </cell>
          <cell r="C262" t="str">
            <v>Vehicle Allowance DGMs’</v>
          </cell>
          <cell r="D262">
            <v>26695625.539999999</v>
          </cell>
          <cell r="E262">
            <v>312045696.14999998</v>
          </cell>
          <cell r="F262">
            <v>309751492.63999999</v>
          </cell>
          <cell r="G262">
            <v>26.695625539999998</v>
          </cell>
        </row>
        <row r="263">
          <cell r="A263">
            <v>523134</v>
          </cell>
          <cell r="B263">
            <v>0</v>
          </cell>
          <cell r="C263" t="str">
            <v>Vehicle Allowance GMs’</v>
          </cell>
          <cell r="D263">
            <v>0</v>
          </cell>
          <cell r="E263">
            <v>0</v>
          </cell>
          <cell r="F263">
            <v>0</v>
          </cell>
          <cell r="G263">
            <v>0</v>
          </cell>
        </row>
        <row r="264">
          <cell r="A264">
            <v>523141</v>
          </cell>
          <cell r="B264">
            <v>0</v>
          </cell>
          <cell r="C264" t="str">
            <v>Overtime - Non Executives</v>
          </cell>
          <cell r="D264">
            <v>119137561.25000001</v>
          </cell>
          <cell r="E264">
            <v>1435023423.76</v>
          </cell>
          <cell r="F264">
            <v>1559446866.79</v>
          </cell>
          <cell r="G264">
            <v>119.13756125000002</v>
          </cell>
        </row>
        <row r="265">
          <cell r="A265">
            <v>523142</v>
          </cell>
          <cell r="B265">
            <v>0</v>
          </cell>
          <cell r="C265" t="str">
            <v>Extra Duty Allowance - Executives</v>
          </cell>
          <cell r="D265">
            <v>6985907.1399999997</v>
          </cell>
          <cell r="E265">
            <v>89587183.140000001</v>
          </cell>
          <cell r="F265">
            <v>89503525.469999999</v>
          </cell>
          <cell r="G265">
            <v>6.9859071399999992</v>
          </cell>
        </row>
        <row r="266">
          <cell r="A266">
            <v>523151</v>
          </cell>
          <cell r="B266">
            <v>0</v>
          </cell>
          <cell r="C266" t="str">
            <v>Rent Allowance - Non Executives</v>
          </cell>
          <cell r="D266">
            <v>0</v>
          </cell>
          <cell r="E266">
            <v>0</v>
          </cell>
          <cell r="F266">
            <v>0</v>
          </cell>
          <cell r="G266">
            <v>0</v>
          </cell>
        </row>
        <row r="267">
          <cell r="A267">
            <v>523152</v>
          </cell>
          <cell r="B267">
            <v>0</v>
          </cell>
          <cell r="C267" t="str">
            <v>Rent Allowance - Executives</v>
          </cell>
          <cell r="D267">
            <v>0</v>
          </cell>
          <cell r="E267">
            <v>0</v>
          </cell>
          <cell r="F267">
            <v>0</v>
          </cell>
          <cell r="G267">
            <v>0</v>
          </cell>
        </row>
        <row r="268">
          <cell r="A268">
            <v>523161</v>
          </cell>
          <cell r="B268">
            <v>0</v>
          </cell>
          <cell r="C268" t="str">
            <v>Meal Allowance - Non Executives</v>
          </cell>
          <cell r="D268">
            <v>27389509.220000003</v>
          </cell>
          <cell r="E268">
            <v>336052795.13</v>
          </cell>
          <cell r="F268">
            <v>358647543.95999998</v>
          </cell>
          <cell r="G268">
            <v>27.389509220000001</v>
          </cell>
        </row>
        <row r="269">
          <cell r="A269">
            <v>523171</v>
          </cell>
          <cell r="B269">
            <v>0</v>
          </cell>
          <cell r="C269" t="str">
            <v>Night Shift Allowance - Non Executives</v>
          </cell>
          <cell r="D269">
            <v>1513133.5</v>
          </cell>
          <cell r="E269">
            <v>16895962</v>
          </cell>
          <cell r="F269">
            <v>11843142.470000001</v>
          </cell>
          <cell r="G269">
            <v>1.5131334999999999</v>
          </cell>
        </row>
        <row r="270">
          <cell r="A270">
            <v>523181</v>
          </cell>
          <cell r="B270">
            <v>0</v>
          </cell>
          <cell r="C270" t="str">
            <v>Mobile Phone Allowance - Non Executives</v>
          </cell>
          <cell r="D270">
            <v>0</v>
          </cell>
          <cell r="E270">
            <v>0</v>
          </cell>
          <cell r="F270">
            <v>0</v>
          </cell>
          <cell r="G270">
            <v>0</v>
          </cell>
        </row>
        <row r="271">
          <cell r="A271">
            <v>523182</v>
          </cell>
          <cell r="B271">
            <v>0</v>
          </cell>
          <cell r="C271" t="str">
            <v>Mobile Phone Allowance - Executives</v>
          </cell>
          <cell r="D271">
            <v>1020290</v>
          </cell>
          <cell r="E271">
            <v>4290090</v>
          </cell>
          <cell r="F271">
            <v>7876639</v>
          </cell>
          <cell r="G271">
            <v>1.0202899999999999</v>
          </cell>
        </row>
        <row r="272">
          <cell r="A272">
            <v>523191</v>
          </cell>
          <cell r="B272">
            <v>0</v>
          </cell>
          <cell r="C272" t="str">
            <v>Productivity Allowance - Non Executives</v>
          </cell>
          <cell r="D272">
            <v>0</v>
          </cell>
          <cell r="E272">
            <v>0</v>
          </cell>
          <cell r="F272">
            <v>0</v>
          </cell>
          <cell r="G272">
            <v>0</v>
          </cell>
        </row>
        <row r="273">
          <cell r="A273">
            <v>523201</v>
          </cell>
          <cell r="B273">
            <v>0</v>
          </cell>
          <cell r="C273" t="str">
            <v>Risk Allowance - Non Executives</v>
          </cell>
          <cell r="D273">
            <v>158000</v>
          </cell>
          <cell r="E273">
            <v>1690200</v>
          </cell>
          <cell r="F273">
            <v>1838899.57</v>
          </cell>
          <cell r="G273">
            <v>0.158</v>
          </cell>
        </row>
        <row r="274">
          <cell r="A274">
            <v>523202</v>
          </cell>
          <cell r="B274">
            <v>0</v>
          </cell>
          <cell r="C274" t="str">
            <v>Risk Allowance - Executives</v>
          </cell>
          <cell r="D274">
            <v>0</v>
          </cell>
          <cell r="E274">
            <v>0</v>
          </cell>
          <cell r="F274">
            <v>0</v>
          </cell>
          <cell r="G274">
            <v>0</v>
          </cell>
        </row>
        <row r="275">
          <cell r="A275">
            <v>523211</v>
          </cell>
          <cell r="B275">
            <v>0</v>
          </cell>
          <cell r="C275" t="str">
            <v>Other Allowances - Non Executives</v>
          </cell>
          <cell r="D275">
            <v>583313.89</v>
          </cell>
          <cell r="E275">
            <v>6834403.8399999999</v>
          </cell>
          <cell r="F275">
            <v>11018989.449999999</v>
          </cell>
          <cell r="G275">
            <v>0.58331389</v>
          </cell>
        </row>
        <row r="276">
          <cell r="A276">
            <v>523212</v>
          </cell>
          <cell r="B276">
            <v>0</v>
          </cell>
          <cell r="C276" t="str">
            <v>Other Allowances - Executives</v>
          </cell>
          <cell r="D276">
            <v>1201773.1599999999</v>
          </cell>
          <cell r="E276">
            <v>12792236.65</v>
          </cell>
          <cell r="F276">
            <v>16778244.199999999</v>
          </cell>
          <cell r="G276">
            <v>1.2017731599999999</v>
          </cell>
        </row>
        <row r="277">
          <cell r="A277">
            <v>523214</v>
          </cell>
          <cell r="B277">
            <v>0</v>
          </cell>
          <cell r="C277" t="str">
            <v>Ex-gratia Allowance- Non Executives</v>
          </cell>
          <cell r="D277">
            <v>497066.67</v>
          </cell>
          <cell r="E277">
            <v>5221578.59</v>
          </cell>
          <cell r="F277">
            <v>684000</v>
          </cell>
          <cell r="G277">
            <v>0.49706666999999999</v>
          </cell>
        </row>
        <row r="278">
          <cell r="A278">
            <v>523215</v>
          </cell>
          <cell r="B278">
            <v>0</v>
          </cell>
          <cell r="C278" t="str">
            <v>Incentive allowance -Non Executive</v>
          </cell>
          <cell r="D278">
            <v>69202892.519999996</v>
          </cell>
          <cell r="E278">
            <v>754202065.79999995</v>
          </cell>
          <cell r="F278">
            <v>640731662.97000003</v>
          </cell>
          <cell r="G278">
            <v>69.202892519999992</v>
          </cell>
        </row>
        <row r="279">
          <cell r="A279">
            <v>523216</v>
          </cell>
          <cell r="B279">
            <v>0</v>
          </cell>
          <cell r="C279" t="str">
            <v>Incentive allowance - Executive</v>
          </cell>
          <cell r="D279">
            <v>15088215.220000001</v>
          </cell>
          <cell r="E279">
            <v>151945418.03</v>
          </cell>
          <cell r="F279">
            <v>107412210.76000001</v>
          </cell>
          <cell r="G279">
            <v>15.08821522</v>
          </cell>
        </row>
        <row r="280">
          <cell r="A280">
            <v>523217</v>
          </cell>
          <cell r="B280">
            <v>0</v>
          </cell>
          <cell r="C280" t="str">
            <v>Special Allowance-Temporary</v>
          </cell>
          <cell r="D280">
            <v>28783055.09</v>
          </cell>
          <cell r="E280">
            <v>343107179.64999998</v>
          </cell>
          <cell r="F280">
            <v>286249051.56</v>
          </cell>
          <cell r="G280">
            <v>28.783055090000001</v>
          </cell>
        </row>
        <row r="281">
          <cell r="A281">
            <v>523221</v>
          </cell>
          <cell r="B281">
            <v>0</v>
          </cell>
          <cell r="C281" t="str">
            <v>E.P.F - Employer Contribution - Non Executives</v>
          </cell>
          <cell r="D281">
            <v>58573973.810000002</v>
          </cell>
          <cell r="E281">
            <v>724583549.86000001</v>
          </cell>
          <cell r="F281">
            <v>738543972.89999998</v>
          </cell>
          <cell r="G281">
            <v>58.573973810000005</v>
          </cell>
        </row>
        <row r="282">
          <cell r="A282">
            <v>523222</v>
          </cell>
          <cell r="B282">
            <v>0</v>
          </cell>
          <cell r="C282" t="str">
            <v>E.P.F - Employer Contribution - Executives</v>
          </cell>
          <cell r="D282">
            <v>29752893.52</v>
          </cell>
          <cell r="E282">
            <v>368774395.67000002</v>
          </cell>
          <cell r="F282">
            <v>366088393.06</v>
          </cell>
          <cell r="G282">
            <v>29.752893520000001</v>
          </cell>
        </row>
        <row r="283">
          <cell r="A283">
            <v>523231</v>
          </cell>
          <cell r="B283">
            <v>0</v>
          </cell>
          <cell r="C283" t="str">
            <v>E.T.F - Employer Contribution - Non Executives</v>
          </cell>
          <cell r="D283">
            <v>11721135.439999999</v>
          </cell>
          <cell r="E283">
            <v>145009161.34999999</v>
          </cell>
          <cell r="F283">
            <v>147763581.19999999</v>
          </cell>
          <cell r="G283">
            <v>11.721135439999999</v>
          </cell>
        </row>
        <row r="284">
          <cell r="A284">
            <v>523232</v>
          </cell>
          <cell r="B284">
            <v>0</v>
          </cell>
          <cell r="C284" t="str">
            <v>E.T.F - Employer Contribution - Executives</v>
          </cell>
          <cell r="D284">
            <v>5950578.71</v>
          </cell>
          <cell r="E284">
            <v>73770295.299999997</v>
          </cell>
          <cell r="F284">
            <v>73253678.819999993</v>
          </cell>
          <cell r="G284">
            <v>5.9505787100000003</v>
          </cell>
        </row>
        <row r="285">
          <cell r="A285">
            <v>523241</v>
          </cell>
          <cell r="B285">
            <v>0</v>
          </cell>
          <cell r="C285" t="str">
            <v>Bonus - Non Executives</v>
          </cell>
          <cell r="D285">
            <v>-101877231.41</v>
          </cell>
          <cell r="E285">
            <v>987888281.33000004</v>
          </cell>
          <cell r="F285">
            <v>446920522.58999997</v>
          </cell>
          <cell r="G285">
            <v>-101.87723140999999</v>
          </cell>
        </row>
        <row r="286">
          <cell r="A286">
            <v>523242</v>
          </cell>
          <cell r="B286">
            <v>0</v>
          </cell>
          <cell r="C286" t="str">
            <v>Bonus - Executives</v>
          </cell>
          <cell r="D286">
            <v>0</v>
          </cell>
          <cell r="E286">
            <v>583999165.90999997</v>
          </cell>
          <cell r="F286">
            <v>208736400.31999999</v>
          </cell>
          <cell r="G286">
            <v>0</v>
          </cell>
        </row>
        <row r="287">
          <cell r="A287">
            <v>523244</v>
          </cell>
          <cell r="B287">
            <v>0</v>
          </cell>
          <cell r="C287" t="str">
            <v>Ex-gratia - Non Executives</v>
          </cell>
          <cell r="D287">
            <v>0</v>
          </cell>
          <cell r="E287">
            <v>0</v>
          </cell>
          <cell r="F287">
            <v>0</v>
          </cell>
          <cell r="G287">
            <v>0</v>
          </cell>
        </row>
        <row r="288">
          <cell r="A288">
            <v>523245</v>
          </cell>
          <cell r="B288">
            <v>0</v>
          </cell>
          <cell r="C288" t="str">
            <v>Ex-gratia - Executives</v>
          </cell>
          <cell r="D288">
            <v>0</v>
          </cell>
          <cell r="E288">
            <v>0</v>
          </cell>
          <cell r="F288">
            <v>0</v>
          </cell>
          <cell r="G288">
            <v>0</v>
          </cell>
        </row>
        <row r="289">
          <cell r="A289">
            <v>523246</v>
          </cell>
          <cell r="B289">
            <v>0</v>
          </cell>
          <cell r="C289" t="str">
            <v>Hardship Mitigation Concession</v>
          </cell>
          <cell r="D289">
            <v>0</v>
          </cell>
          <cell r="E289">
            <v>177568.34</v>
          </cell>
          <cell r="F289">
            <v>186801200</v>
          </cell>
          <cell r="G289">
            <v>0</v>
          </cell>
        </row>
        <row r="290">
          <cell r="A290">
            <v>523251</v>
          </cell>
          <cell r="B290">
            <v>0</v>
          </cell>
          <cell r="C290" t="str">
            <v>Leave Encashment - Non Executives</v>
          </cell>
          <cell r="D290">
            <v>21493613.170000002</v>
          </cell>
          <cell r="E290">
            <v>192961679.02000001</v>
          </cell>
          <cell r="F290">
            <v>174812993.56</v>
          </cell>
          <cell r="G290">
            <v>21.493613170000003</v>
          </cell>
        </row>
        <row r="291">
          <cell r="A291">
            <v>523252</v>
          </cell>
          <cell r="B291">
            <v>0</v>
          </cell>
          <cell r="C291" t="str">
            <v>Leave Encashment - Executives</v>
          </cell>
          <cell r="D291">
            <v>10000000</v>
          </cell>
          <cell r="E291">
            <v>157885466.22</v>
          </cell>
          <cell r="F291">
            <v>182033528.86000001</v>
          </cell>
          <cell r="G291">
            <v>10</v>
          </cell>
        </row>
        <row r="292">
          <cell r="A292">
            <v>523261</v>
          </cell>
          <cell r="B292">
            <v>0</v>
          </cell>
          <cell r="C292" t="str">
            <v>Housing Loan Interest - Non Executives</v>
          </cell>
          <cell r="D292">
            <v>2495645.2000000002</v>
          </cell>
          <cell r="E292">
            <v>41800258.490000002</v>
          </cell>
          <cell r="F292">
            <v>45267013.479999997</v>
          </cell>
          <cell r="G292">
            <v>2.4956452000000002</v>
          </cell>
        </row>
        <row r="293">
          <cell r="A293">
            <v>523262</v>
          </cell>
          <cell r="B293">
            <v>0</v>
          </cell>
          <cell r="C293" t="str">
            <v>Housing Loan Interest - Executives</v>
          </cell>
          <cell r="D293">
            <v>220744.55</v>
          </cell>
          <cell r="E293">
            <v>3537976.9</v>
          </cell>
          <cell r="F293">
            <v>4292157.08</v>
          </cell>
          <cell r="G293">
            <v>0.22074454999999998</v>
          </cell>
        </row>
        <row r="294">
          <cell r="A294">
            <v>523271</v>
          </cell>
          <cell r="B294">
            <v>0</v>
          </cell>
          <cell r="C294" t="str">
            <v>Gratuity Provision - Non Executives</v>
          </cell>
          <cell r="D294">
            <v>55247273.07</v>
          </cell>
          <cell r="E294">
            <v>945866111.30999994</v>
          </cell>
          <cell r="F294">
            <v>1127034815.6500001</v>
          </cell>
          <cell r="G294">
            <v>55.247273069999999</v>
          </cell>
        </row>
        <row r="295">
          <cell r="A295">
            <v>523272</v>
          </cell>
          <cell r="B295">
            <v>0</v>
          </cell>
          <cell r="C295" t="str">
            <v>Gratuity Provision - Executives</v>
          </cell>
          <cell r="D295">
            <v>0</v>
          </cell>
          <cell r="E295">
            <v>0</v>
          </cell>
          <cell r="F295">
            <v>0</v>
          </cell>
          <cell r="G295">
            <v>0</v>
          </cell>
        </row>
        <row r="296">
          <cell r="A296">
            <v>523281</v>
          </cell>
          <cell r="B296">
            <v>0</v>
          </cell>
          <cell r="C296" t="str">
            <v>Prepaid Staff Cost - Non Executives</v>
          </cell>
          <cell r="D296">
            <v>135758669.22</v>
          </cell>
          <cell r="E296">
            <v>229258669.22</v>
          </cell>
          <cell r="F296">
            <v>204955051</v>
          </cell>
          <cell r="G296">
            <v>135.75866922</v>
          </cell>
        </row>
        <row r="297">
          <cell r="A297">
            <v>523282</v>
          </cell>
          <cell r="B297">
            <v>0</v>
          </cell>
          <cell r="C297" t="str">
            <v>Prepaid Staff Cost - Executives</v>
          </cell>
          <cell r="D297">
            <v>27143819.129999999</v>
          </cell>
          <cell r="E297">
            <v>94518819.129999995</v>
          </cell>
          <cell r="F297">
            <v>170565272</v>
          </cell>
          <cell r="G297">
            <v>27.143819130000001</v>
          </cell>
        </row>
        <row r="298">
          <cell r="A298">
            <v>523291</v>
          </cell>
          <cell r="B298">
            <v>0</v>
          </cell>
          <cell r="C298" t="str">
            <v>Medical Scheme - Indoor</v>
          </cell>
          <cell r="D298">
            <v>17528550.640000001</v>
          </cell>
          <cell r="E298">
            <v>345845623.85000002</v>
          </cell>
          <cell r="F298">
            <v>293592607.25</v>
          </cell>
          <cell r="G298">
            <v>17.528550639999999</v>
          </cell>
        </row>
        <row r="299">
          <cell r="A299">
            <v>523292</v>
          </cell>
          <cell r="B299">
            <v>0</v>
          </cell>
          <cell r="C299" t="str">
            <v>Medical Scheme - Outdoor</v>
          </cell>
          <cell r="D299">
            <v>5901172.0899999999</v>
          </cell>
          <cell r="E299">
            <v>72023724.780000001</v>
          </cell>
          <cell r="F299">
            <v>76722210.620000005</v>
          </cell>
          <cell r="G299">
            <v>5.9011720900000002</v>
          </cell>
        </row>
        <row r="300">
          <cell r="A300">
            <v>523293</v>
          </cell>
          <cell r="B300">
            <v>0</v>
          </cell>
          <cell r="C300" t="str">
            <v>Medical Scheme - Critical illness</v>
          </cell>
          <cell r="D300">
            <v>2000000</v>
          </cell>
          <cell r="E300">
            <v>23355952.399999999</v>
          </cell>
          <cell r="F300">
            <v>24000000</v>
          </cell>
          <cell r="G300">
            <v>2</v>
          </cell>
        </row>
        <row r="301">
          <cell r="A301">
            <v>523301</v>
          </cell>
          <cell r="B301">
            <v>0</v>
          </cell>
          <cell r="C301" t="str">
            <v>EPF Death / Disability Fund</v>
          </cell>
          <cell r="D301">
            <v>0</v>
          </cell>
          <cell r="E301">
            <v>0</v>
          </cell>
          <cell r="F301">
            <v>0</v>
          </cell>
          <cell r="G301">
            <v>0</v>
          </cell>
        </row>
        <row r="302">
          <cell r="A302">
            <v>523302</v>
          </cell>
          <cell r="B302">
            <v>0</v>
          </cell>
          <cell r="C302" t="str">
            <v>Membership Fees - Employees</v>
          </cell>
          <cell r="D302">
            <v>1079964.49</v>
          </cell>
          <cell r="E302">
            <v>9640918.5500000007</v>
          </cell>
          <cell r="F302">
            <v>9307329.6899999995</v>
          </cell>
          <cell r="G302">
            <v>1.0799644900000001</v>
          </cell>
        </row>
        <row r="303">
          <cell r="A303">
            <v>523303</v>
          </cell>
          <cell r="B303">
            <v>0</v>
          </cell>
          <cell r="C303" t="str">
            <v>Welfare</v>
          </cell>
          <cell r="D303">
            <v>2973578.65</v>
          </cell>
          <cell r="E303">
            <v>13423637.470000001</v>
          </cell>
          <cell r="F303">
            <v>25550140.829999998</v>
          </cell>
          <cell r="G303">
            <v>2.9735786499999999</v>
          </cell>
        </row>
        <row r="304">
          <cell r="A304">
            <v>523305</v>
          </cell>
          <cell r="C304" t="str">
            <v>Incentive scheme-Operational Staff</v>
          </cell>
          <cell r="D304">
            <v>0</v>
          </cell>
          <cell r="E304">
            <v>0</v>
          </cell>
          <cell r="F304">
            <v>0</v>
          </cell>
          <cell r="G304">
            <v>0</v>
          </cell>
        </row>
        <row r="305">
          <cell r="A305">
            <v>523308</v>
          </cell>
          <cell r="C305" t="str">
            <v>Allowance - Customer Service</v>
          </cell>
          <cell r="D305">
            <v>444482.8</v>
          </cell>
          <cell r="E305">
            <v>4357804.3499999996</v>
          </cell>
          <cell r="F305">
            <v>3885546.7</v>
          </cell>
          <cell r="G305">
            <v>0.44448280000000001</v>
          </cell>
        </row>
        <row r="306">
          <cell r="A306">
            <v>523309</v>
          </cell>
          <cell r="C306" t="str">
            <v>Night Refreshment Expenses</v>
          </cell>
          <cell r="D306">
            <v>605823</v>
          </cell>
          <cell r="E306">
            <v>3013783.42</v>
          </cell>
          <cell r="F306">
            <v>2317127.35</v>
          </cell>
          <cell r="G306">
            <v>0.605823</v>
          </cell>
        </row>
        <row r="307">
          <cell r="A307">
            <v>523314</v>
          </cell>
          <cell r="C307" t="str">
            <v>Experience Allowance -HCS Empls</v>
          </cell>
          <cell r="D307">
            <v>7181155.6500000004</v>
          </cell>
          <cell r="E307">
            <v>87357304.989999995</v>
          </cell>
          <cell r="F307">
            <v>90678982.819999993</v>
          </cell>
          <cell r="G307">
            <v>7.18115565</v>
          </cell>
        </row>
        <row r="308">
          <cell r="A308">
            <v>523315</v>
          </cell>
          <cell r="C308" t="str">
            <v>BPO Operation -Non Contact Center</v>
          </cell>
          <cell r="D308">
            <v>441422.8</v>
          </cell>
          <cell r="E308">
            <v>5305171.08</v>
          </cell>
          <cell r="F308">
            <v>339882.99</v>
          </cell>
          <cell r="G308">
            <v>0.4414228</v>
          </cell>
        </row>
        <row r="309">
          <cell r="A309">
            <v>523316</v>
          </cell>
          <cell r="C309" t="str">
            <v>Payment for Freelance Work</v>
          </cell>
          <cell r="D309">
            <v>2381984</v>
          </cell>
          <cell r="E309">
            <v>2621984</v>
          </cell>
          <cell r="F309">
            <v>0</v>
          </cell>
          <cell r="G309">
            <v>2.3819840000000001</v>
          </cell>
        </row>
        <row r="310">
          <cell r="A310">
            <v>523113</v>
          </cell>
          <cell r="B310">
            <v>0</v>
          </cell>
          <cell r="C310" t="str">
            <v>Consolidated Salary - Contingent Workers</v>
          </cell>
          <cell r="D310">
            <v>1563079.8000000007</v>
          </cell>
          <cell r="E310">
            <v>26726667.140000001</v>
          </cell>
          <cell r="F310">
            <v>29163559.460000001</v>
          </cell>
          <cell r="G310">
            <v>1.5630798000000008</v>
          </cell>
        </row>
        <row r="311">
          <cell r="A311">
            <v>523143</v>
          </cell>
          <cell r="B311">
            <v>0</v>
          </cell>
          <cell r="C311" t="str">
            <v>Overtime - Contingent Workers</v>
          </cell>
          <cell r="D311">
            <v>2103041.66</v>
          </cell>
          <cell r="E311">
            <v>4749707.9400000004</v>
          </cell>
          <cell r="F311">
            <v>4267982.29</v>
          </cell>
          <cell r="G311">
            <v>2.1030416600000001</v>
          </cell>
        </row>
        <row r="312">
          <cell r="A312">
            <v>523213</v>
          </cell>
          <cell r="B312">
            <v>0</v>
          </cell>
          <cell r="C312" t="str">
            <v>Other Allowances - Contingent Workers</v>
          </cell>
          <cell r="D312">
            <v>214659.26</v>
          </cell>
          <cell r="E312">
            <v>1425451.11</v>
          </cell>
          <cell r="F312">
            <v>1531736.04</v>
          </cell>
          <cell r="G312">
            <v>0.21465926000000002</v>
          </cell>
        </row>
        <row r="313">
          <cell r="A313">
            <v>523273</v>
          </cell>
          <cell r="B313">
            <v>0</v>
          </cell>
          <cell r="C313" t="str">
            <v>Gratuity Payments - Contingent Works</v>
          </cell>
          <cell r="D313">
            <v>0</v>
          </cell>
          <cell r="E313">
            <v>0</v>
          </cell>
          <cell r="F313">
            <v>0</v>
          </cell>
          <cell r="G313">
            <v>0</v>
          </cell>
        </row>
        <row r="314">
          <cell r="A314">
            <v>523243</v>
          </cell>
          <cell r="B314">
            <v>0</v>
          </cell>
          <cell r="C314" t="str">
            <v>Bonus - Contingent Workers</v>
          </cell>
          <cell r="D314">
            <v>0</v>
          </cell>
          <cell r="E314">
            <v>0</v>
          </cell>
          <cell r="F314">
            <v>0</v>
          </cell>
          <cell r="G314">
            <v>0</v>
          </cell>
        </row>
        <row r="315">
          <cell r="A315">
            <v>0</v>
          </cell>
          <cell r="B315">
            <v>0</v>
          </cell>
          <cell r="C315">
            <v>0</v>
          </cell>
          <cell r="D315">
            <v>1272962172.7200003</v>
          </cell>
          <cell r="E315">
            <v>17012364476.939995</v>
          </cell>
          <cell r="F315">
            <v>16510623151.549997</v>
          </cell>
          <cell r="G315">
            <v>1272.9621727200004</v>
          </cell>
        </row>
        <row r="316">
          <cell r="A316">
            <v>0</v>
          </cell>
          <cell r="B316">
            <v>0</v>
          </cell>
          <cell r="C316">
            <v>0</v>
          </cell>
          <cell r="G316">
            <v>0</v>
          </cell>
        </row>
        <row r="317">
          <cell r="A317">
            <v>0</v>
          </cell>
          <cell r="B317">
            <v>0</v>
          </cell>
          <cell r="C317">
            <v>0</v>
          </cell>
          <cell r="G317">
            <v>0</v>
          </cell>
        </row>
        <row r="318">
          <cell r="C318" t="str">
            <v>Vehicle Cost</v>
          </cell>
          <cell r="G318">
            <v>0</v>
          </cell>
        </row>
        <row r="319">
          <cell r="A319">
            <v>521111</v>
          </cell>
          <cell r="B319">
            <v>0</v>
          </cell>
          <cell r="C319" t="str">
            <v>R&amp;M Material - Vehicles</v>
          </cell>
          <cell r="D319">
            <v>322330</v>
          </cell>
          <cell r="E319">
            <v>3379374.17</v>
          </cell>
          <cell r="F319">
            <v>-282208.25</v>
          </cell>
          <cell r="G319">
            <v>0.32233000000000001</v>
          </cell>
        </row>
        <row r="320">
          <cell r="A320">
            <v>521112</v>
          </cell>
          <cell r="B320">
            <v>0</v>
          </cell>
          <cell r="C320" t="str">
            <v>R&amp;M Services - Vehicles</v>
          </cell>
          <cell r="D320">
            <v>30516753.719999999</v>
          </cell>
          <cell r="E320">
            <v>288266726.51999998</v>
          </cell>
          <cell r="F320">
            <v>259659972.75999999</v>
          </cell>
          <cell r="G320">
            <v>30.516753720000001</v>
          </cell>
        </row>
        <row r="321">
          <cell r="A321">
            <v>521113</v>
          </cell>
          <cell r="C321" t="str">
            <v>R&amp;M Services Vehicle - Gen Provision</v>
          </cell>
          <cell r="D321">
            <v>0</v>
          </cell>
          <cell r="E321">
            <v>0</v>
          </cell>
          <cell r="F321">
            <v>224439.1</v>
          </cell>
          <cell r="G321">
            <v>0</v>
          </cell>
        </row>
        <row r="322">
          <cell r="A322">
            <v>524301</v>
          </cell>
          <cell r="B322">
            <v>0</v>
          </cell>
          <cell r="C322" t="str">
            <v>Fuel – SLT Vehicles</v>
          </cell>
          <cell r="D322">
            <v>51444847.100000001</v>
          </cell>
          <cell r="E322">
            <v>450327796.75</v>
          </cell>
          <cell r="F322">
            <v>510457584.89999998</v>
          </cell>
          <cell r="G322">
            <v>51.444847100000004</v>
          </cell>
        </row>
        <row r="323">
          <cell r="A323">
            <v>524302</v>
          </cell>
          <cell r="B323">
            <v>0</v>
          </cell>
          <cell r="C323" t="str">
            <v>Expenses on Tyres,Tubes &amp; Batteries</v>
          </cell>
          <cell r="D323">
            <v>233298</v>
          </cell>
          <cell r="E323">
            <v>4291542.87</v>
          </cell>
          <cell r="F323">
            <v>5399621.8899999997</v>
          </cell>
          <cell r="G323">
            <v>0.23329800000000001</v>
          </cell>
        </row>
        <row r="324">
          <cell r="A324">
            <v>524303</v>
          </cell>
          <cell r="B324">
            <v>0</v>
          </cell>
          <cell r="C324" t="str">
            <v>Vehicle License &amp; Insurance</v>
          </cell>
          <cell r="D324">
            <v>674088.86</v>
          </cell>
          <cell r="E324">
            <v>10626419.109999999</v>
          </cell>
          <cell r="F324">
            <v>10993895.560000001</v>
          </cell>
          <cell r="G324">
            <v>0.67408886000000001</v>
          </cell>
        </row>
        <row r="325">
          <cell r="A325">
            <v>524304</v>
          </cell>
          <cell r="B325">
            <v>0</v>
          </cell>
          <cell r="C325" t="str">
            <v>Vehicle Hire Charges (Outside) - Centralized</v>
          </cell>
          <cell r="D325">
            <v>56561992.809999973</v>
          </cell>
          <cell r="E325">
            <v>807305039.36000001</v>
          </cell>
          <cell r="F325">
            <v>1091038836.5899999</v>
          </cell>
          <cell r="G325">
            <v>56.561992809999971</v>
          </cell>
        </row>
        <row r="326">
          <cell r="A326">
            <v>524305</v>
          </cell>
          <cell r="C326" t="str">
            <v>Vehicle Leasing Charges</v>
          </cell>
          <cell r="G326">
            <v>0</v>
          </cell>
        </row>
        <row r="327">
          <cell r="A327">
            <v>524306</v>
          </cell>
          <cell r="B327">
            <v>0</v>
          </cell>
          <cell r="C327" t="str">
            <v>Vehicle Parking Fees</v>
          </cell>
          <cell r="D327">
            <v>1476895.48</v>
          </cell>
          <cell r="E327">
            <v>13424469</v>
          </cell>
          <cell r="F327">
            <v>11431789.699999999</v>
          </cell>
          <cell r="G327">
            <v>1.47689548</v>
          </cell>
        </row>
        <row r="328">
          <cell r="A328">
            <v>524307</v>
          </cell>
          <cell r="B328">
            <v>0</v>
          </cell>
          <cell r="C328" t="str">
            <v>Vehicle Tracking Expenses</v>
          </cell>
          <cell r="D328">
            <v>3095822</v>
          </cell>
          <cell r="E328">
            <v>37149985</v>
          </cell>
          <cell r="F328">
            <v>37149996</v>
          </cell>
          <cell r="G328">
            <v>3.0958220000000001</v>
          </cell>
        </row>
        <row r="329">
          <cell r="A329">
            <v>524308</v>
          </cell>
          <cell r="B329">
            <v>0</v>
          </cell>
          <cell r="C329" t="str">
            <v>Fuel – Personl Vehicles</v>
          </cell>
          <cell r="D329">
            <v>14197983.069999998</v>
          </cell>
          <cell r="E329">
            <v>186124121.08000001</v>
          </cell>
          <cell r="F329">
            <v>193599573.74000001</v>
          </cell>
          <cell r="G329">
            <v>14.197983069999998</v>
          </cell>
        </row>
        <row r="330">
          <cell r="A330">
            <v>524309</v>
          </cell>
          <cell r="B330">
            <v>0</v>
          </cell>
          <cell r="C330" t="str">
            <v>Vehicle Hire Charges Others-Regional</v>
          </cell>
          <cell r="D330">
            <v>0</v>
          </cell>
          <cell r="E330">
            <v>-75142</v>
          </cell>
          <cell r="F330">
            <v>-1136207.73</v>
          </cell>
          <cell r="G330">
            <v>0</v>
          </cell>
        </row>
        <row r="331">
          <cell r="A331">
            <v>524310</v>
          </cell>
          <cell r="B331">
            <v>0</v>
          </cell>
          <cell r="C331" t="str">
            <v>Fuel – SLT Vehicles Bulk Tanks</v>
          </cell>
          <cell r="D331">
            <v>0</v>
          </cell>
          <cell r="E331">
            <v>1772489</v>
          </cell>
          <cell r="F331">
            <v>6018462.1500000004</v>
          </cell>
          <cell r="G331">
            <v>0</v>
          </cell>
        </row>
        <row r="332">
          <cell r="A332">
            <v>524311</v>
          </cell>
          <cell r="B332">
            <v>0</v>
          </cell>
          <cell r="C332" t="str">
            <v>Vehicle Hire Charges (Outside)- Decentralized</v>
          </cell>
          <cell r="D332">
            <v>15365381.82</v>
          </cell>
          <cell r="E332">
            <v>67766779.189999998</v>
          </cell>
          <cell r="F332">
            <v>0</v>
          </cell>
          <cell r="G332">
            <v>15.36538182</v>
          </cell>
        </row>
        <row r="333">
          <cell r="D333">
            <v>173889392.85999992</v>
          </cell>
          <cell r="E333">
            <v>1870359600.0500002</v>
          </cell>
          <cell r="F333">
            <v>2124555756.4099998</v>
          </cell>
          <cell r="G333">
            <v>173.88939285999993</v>
          </cell>
        </row>
        <row r="334">
          <cell r="G334">
            <v>0</v>
          </cell>
        </row>
        <row r="335">
          <cell r="C335" t="str">
            <v>Travelling</v>
          </cell>
          <cell r="G335">
            <v>0</v>
          </cell>
        </row>
        <row r="336">
          <cell r="A336">
            <v>524101</v>
          </cell>
          <cell r="B336">
            <v>0</v>
          </cell>
          <cell r="C336" t="str">
            <v>Travel Concession - Rail</v>
          </cell>
          <cell r="D336">
            <v>2500</v>
          </cell>
          <cell r="E336">
            <v>130820</v>
          </cell>
          <cell r="F336">
            <v>94500</v>
          </cell>
          <cell r="G336">
            <v>2.5000000000000001E-3</v>
          </cell>
        </row>
        <row r="337">
          <cell r="A337">
            <v>524102</v>
          </cell>
          <cell r="B337">
            <v>0</v>
          </cell>
          <cell r="C337" t="str">
            <v>Travel &amp; Subsistence Expenses - Local</v>
          </cell>
          <cell r="D337">
            <v>18883108.059999999</v>
          </cell>
          <cell r="E337">
            <v>132045264.75</v>
          </cell>
          <cell r="F337">
            <v>157111391.59999999</v>
          </cell>
          <cell r="G337">
            <v>18.883108059999998</v>
          </cell>
        </row>
        <row r="338">
          <cell r="A338">
            <v>524103</v>
          </cell>
          <cell r="B338">
            <v>0</v>
          </cell>
          <cell r="C338" t="str">
            <v>Accommodation - Local</v>
          </cell>
          <cell r="D338">
            <v>364848.84</v>
          </cell>
          <cell r="E338">
            <v>2773366.34</v>
          </cell>
          <cell r="F338">
            <v>3547723.7</v>
          </cell>
          <cell r="G338">
            <v>0.36484884000000001</v>
          </cell>
        </row>
        <row r="339">
          <cell r="A339">
            <v>524104</v>
          </cell>
          <cell r="B339">
            <v>0</v>
          </cell>
          <cell r="C339" t="str">
            <v>Travel &amp; Subsistence Expenses - Foreign</v>
          </cell>
          <cell r="D339">
            <v>4692387.16</v>
          </cell>
          <cell r="E339">
            <v>60199593.969999999</v>
          </cell>
          <cell r="F339">
            <v>79373250.049999997</v>
          </cell>
          <cell r="G339">
            <v>4.69238716</v>
          </cell>
        </row>
        <row r="340">
          <cell r="A340">
            <v>524105</v>
          </cell>
          <cell r="B340">
            <v>0</v>
          </cell>
          <cell r="C340" t="str">
            <v>Travel &amp; Subsistence Expenses - Foreign Business</v>
          </cell>
          <cell r="D340">
            <v>1657225.69</v>
          </cell>
          <cell r="E340">
            <v>13414063.310000001</v>
          </cell>
          <cell r="F340">
            <v>16380511.08</v>
          </cell>
          <cell r="G340">
            <v>1.65722569</v>
          </cell>
        </row>
        <row r="341">
          <cell r="A341">
            <v>524106</v>
          </cell>
          <cell r="B341">
            <v>0</v>
          </cell>
          <cell r="C341" t="str">
            <v>Travel &amp; Sub. Factory Inspection</v>
          </cell>
          <cell r="D341">
            <v>0</v>
          </cell>
          <cell r="E341">
            <v>0</v>
          </cell>
          <cell r="F341">
            <v>0</v>
          </cell>
          <cell r="G341">
            <v>0</v>
          </cell>
        </row>
        <row r="342">
          <cell r="A342">
            <v>524107</v>
          </cell>
          <cell r="B342">
            <v>0</v>
          </cell>
          <cell r="C342" t="str">
            <v>Toll Charges on Expressway</v>
          </cell>
          <cell r="D342">
            <v>990600.2</v>
          </cell>
          <cell r="E342">
            <v>2446944</v>
          </cell>
          <cell r="F342">
            <v>2489372.04</v>
          </cell>
          <cell r="G342">
            <v>0.99060019999999993</v>
          </cell>
        </row>
        <row r="343">
          <cell r="A343">
            <v>524108</v>
          </cell>
          <cell r="B343">
            <v>0</v>
          </cell>
          <cell r="C343" t="str">
            <v>Transport Charges - Staff</v>
          </cell>
          <cell r="D343">
            <v>1068723.82</v>
          </cell>
          <cell r="E343">
            <v>1076737.83</v>
          </cell>
          <cell r="F343">
            <v>1987331.66</v>
          </cell>
          <cell r="G343">
            <v>1.06872382</v>
          </cell>
        </row>
        <row r="344">
          <cell r="A344">
            <v>524109</v>
          </cell>
          <cell r="B344">
            <v>0</v>
          </cell>
          <cell r="C344" t="str">
            <v>Prov. For BATTA Payment</v>
          </cell>
          <cell r="D344">
            <v>0</v>
          </cell>
          <cell r="E344">
            <v>0</v>
          </cell>
          <cell r="F344">
            <v>3262000</v>
          </cell>
          <cell r="G344">
            <v>0</v>
          </cell>
        </row>
        <row r="345">
          <cell r="A345">
            <v>0</v>
          </cell>
          <cell r="B345">
            <v>0</v>
          </cell>
          <cell r="C345">
            <v>0</v>
          </cell>
          <cell r="D345">
            <v>27659393.77</v>
          </cell>
          <cell r="E345">
            <v>212086790.20000002</v>
          </cell>
          <cell r="F345">
            <v>264246080.12999997</v>
          </cell>
          <cell r="G345">
            <v>27.659393770000001</v>
          </cell>
        </row>
        <row r="346">
          <cell r="G346">
            <v>0</v>
          </cell>
        </row>
        <row r="347">
          <cell r="C347" t="str">
            <v>Advertising &amp; Mktg</v>
          </cell>
          <cell r="G347">
            <v>0</v>
          </cell>
        </row>
        <row r="348">
          <cell r="A348">
            <v>525101</v>
          </cell>
          <cell r="B348">
            <v>0</v>
          </cell>
          <cell r="C348" t="str">
            <v>Advertising - Services</v>
          </cell>
          <cell r="D348">
            <v>-42979183.909999996</v>
          </cell>
          <cell r="E348">
            <v>363023299.06999999</v>
          </cell>
          <cell r="F348">
            <v>379924249</v>
          </cell>
          <cell r="G348">
            <v>-42.979183909999996</v>
          </cell>
        </row>
        <row r="349">
          <cell r="A349">
            <v>525102</v>
          </cell>
          <cell r="B349">
            <v>0</v>
          </cell>
          <cell r="C349" t="str">
            <v>Activation - Services</v>
          </cell>
          <cell r="D349">
            <v>-46362223.109999999</v>
          </cell>
          <cell r="E349">
            <v>185473574.16999999</v>
          </cell>
          <cell r="F349">
            <v>199501305.49000001</v>
          </cell>
          <cell r="G349">
            <v>-46.362223110000002</v>
          </cell>
        </row>
        <row r="350">
          <cell r="A350">
            <v>525103</v>
          </cell>
          <cell r="C350" t="str">
            <v>Sales Promotion - Services</v>
          </cell>
          <cell r="D350">
            <v>0</v>
          </cell>
          <cell r="E350">
            <v>0</v>
          </cell>
          <cell r="F350">
            <v>0</v>
          </cell>
          <cell r="G350">
            <v>0</v>
          </cell>
        </row>
        <row r="351">
          <cell r="A351">
            <v>525104</v>
          </cell>
          <cell r="C351" t="str">
            <v>Sales Commission</v>
          </cell>
          <cell r="D351">
            <v>18395</v>
          </cell>
          <cell r="E351">
            <v>360000.01</v>
          </cell>
          <cell r="F351">
            <v>1144464.51</v>
          </cell>
          <cell r="G351">
            <v>1.8395000000000002E-2</v>
          </cell>
        </row>
        <row r="352">
          <cell r="A352">
            <v>525105</v>
          </cell>
          <cell r="C352" t="str">
            <v>Dealer Commission</v>
          </cell>
          <cell r="D352">
            <v>15999570.289999999</v>
          </cell>
          <cell r="E352">
            <v>108141770</v>
          </cell>
          <cell r="F352">
            <v>216548668.55000001</v>
          </cell>
          <cell r="G352">
            <v>15.999570289999999</v>
          </cell>
        </row>
        <row r="353">
          <cell r="A353">
            <v>525106</v>
          </cell>
          <cell r="B353">
            <v>0</v>
          </cell>
          <cell r="C353" t="str">
            <v>Research &amp; Development Expenses</v>
          </cell>
          <cell r="D353">
            <v>18066449.690000001</v>
          </cell>
          <cell r="E353">
            <v>25332398.710000001</v>
          </cell>
          <cell r="F353">
            <v>16077805.27</v>
          </cell>
          <cell r="G353">
            <v>18.066449690000002</v>
          </cell>
        </row>
        <row r="354">
          <cell r="A354">
            <v>525107</v>
          </cell>
          <cell r="B354">
            <v>0</v>
          </cell>
          <cell r="C354" t="str">
            <v>Corporate Marketing &amp; Public Relation Activities</v>
          </cell>
          <cell r="D354">
            <v>21722332.370000001</v>
          </cell>
          <cell r="E354">
            <v>106514015.38</v>
          </cell>
          <cell r="F354">
            <v>84353345.049999997</v>
          </cell>
          <cell r="G354">
            <v>21.72233237</v>
          </cell>
        </row>
        <row r="355">
          <cell r="A355">
            <v>525108</v>
          </cell>
          <cell r="B355">
            <v>0</v>
          </cell>
          <cell r="C355" t="str">
            <v>Sponsorships - Government</v>
          </cell>
          <cell r="D355">
            <v>-13058000</v>
          </cell>
          <cell r="E355">
            <v>4899500</v>
          </cell>
          <cell r="F355">
            <v>21654944.5</v>
          </cell>
          <cell r="G355">
            <v>-13.058</v>
          </cell>
        </row>
        <row r="356">
          <cell r="A356">
            <v>525109</v>
          </cell>
          <cell r="B356">
            <v>0</v>
          </cell>
          <cell r="C356" t="str">
            <v>Sponsorships - Others</v>
          </cell>
          <cell r="D356">
            <v>-3370100</v>
          </cell>
          <cell r="E356">
            <v>15359900</v>
          </cell>
          <cell r="F356">
            <v>17372168</v>
          </cell>
          <cell r="G356">
            <v>-3.3700999999999999</v>
          </cell>
        </row>
        <row r="357">
          <cell r="A357">
            <v>525110</v>
          </cell>
          <cell r="B357">
            <v>0</v>
          </cell>
          <cell r="C357" t="str">
            <v>CSR-Corporate Social Responsibility</v>
          </cell>
          <cell r="D357">
            <v>-10519152.550000001</v>
          </cell>
          <cell r="E357">
            <v>7768347.4500000002</v>
          </cell>
          <cell r="F357">
            <v>14573772.23</v>
          </cell>
          <cell r="G357">
            <v>-10.519152550000001</v>
          </cell>
        </row>
        <row r="358">
          <cell r="A358">
            <v>525112</v>
          </cell>
          <cell r="C358" t="str">
            <v>Financial Report Printing</v>
          </cell>
          <cell r="D358">
            <v>0</v>
          </cell>
          <cell r="E358">
            <v>9057933.1999999993</v>
          </cell>
          <cell r="F358">
            <v>6229276.4000000004</v>
          </cell>
          <cell r="G358">
            <v>0</v>
          </cell>
        </row>
        <row r="359">
          <cell r="A359">
            <v>525113</v>
          </cell>
          <cell r="B359">
            <v>0</v>
          </cell>
          <cell r="C359" t="str">
            <v>Activation -Enterprise Sales Support Activities</v>
          </cell>
          <cell r="D359">
            <v>11999799.02</v>
          </cell>
          <cell r="E359">
            <v>30755014.870000001</v>
          </cell>
          <cell r="F359">
            <v>38039313.689999998</v>
          </cell>
          <cell r="G359">
            <v>11.999799019999999</v>
          </cell>
        </row>
        <row r="360">
          <cell r="A360">
            <v>525114</v>
          </cell>
          <cell r="B360">
            <v>0</v>
          </cell>
          <cell r="C360" t="str">
            <v>Activation -Consumer Sales Support Activities</v>
          </cell>
          <cell r="D360">
            <v>19428251.650000002</v>
          </cell>
          <cell r="E360">
            <v>45115831.939999998</v>
          </cell>
          <cell r="F360">
            <v>90804024.530000001</v>
          </cell>
          <cell r="G360">
            <v>19.428251650000004</v>
          </cell>
        </row>
        <row r="361">
          <cell r="A361">
            <v>525115</v>
          </cell>
          <cell r="C361" t="str">
            <v>Sponsorships for Enterprise Customers</v>
          </cell>
          <cell r="G361">
            <v>0</v>
          </cell>
        </row>
        <row r="362">
          <cell r="A362">
            <v>525116</v>
          </cell>
          <cell r="C362" t="str">
            <v>Sales Commission - SLT Employee</v>
          </cell>
          <cell r="D362">
            <v>9782729.3000000007</v>
          </cell>
          <cell r="E362">
            <v>122541634.8</v>
          </cell>
          <cell r="F362">
            <v>136497416.53999999</v>
          </cell>
          <cell r="G362">
            <v>9.7827293000000015</v>
          </cell>
        </row>
        <row r="363">
          <cell r="A363">
            <v>525117</v>
          </cell>
          <cell r="C363" t="str">
            <v>Sales Commission - HCS Employee</v>
          </cell>
          <cell r="D363">
            <v>0</v>
          </cell>
          <cell r="E363">
            <v>0</v>
          </cell>
          <cell r="F363">
            <v>0</v>
          </cell>
          <cell r="G363">
            <v>0</v>
          </cell>
        </row>
        <row r="364">
          <cell r="A364">
            <v>525118</v>
          </cell>
          <cell r="C364" t="str">
            <v>External Channel Activations</v>
          </cell>
          <cell r="D364">
            <v>0</v>
          </cell>
          <cell r="E364">
            <v>409292.01</v>
          </cell>
          <cell r="F364">
            <v>2032146.85</v>
          </cell>
          <cell r="G364">
            <v>0</v>
          </cell>
        </row>
        <row r="365">
          <cell r="A365">
            <v>525119</v>
          </cell>
          <cell r="C365" t="str">
            <v>Customer Entertainment Credit Card Payments</v>
          </cell>
          <cell r="D365">
            <v>396178.04</v>
          </cell>
          <cell r="E365">
            <v>2466253.4300000002</v>
          </cell>
          <cell r="F365">
            <v>1331377.69</v>
          </cell>
          <cell r="G365">
            <v>0.39617803999999995</v>
          </cell>
        </row>
        <row r="366">
          <cell r="A366">
            <v>525120</v>
          </cell>
          <cell r="C366" t="str">
            <v>Sales Commission - Enterprise Sales</v>
          </cell>
          <cell r="D366">
            <v>27410415.619999997</v>
          </cell>
          <cell r="E366">
            <v>125568573.68000001</v>
          </cell>
          <cell r="F366">
            <v>80975877.950000003</v>
          </cell>
          <cell r="G366">
            <v>27.410415619999998</v>
          </cell>
        </row>
        <row r="367">
          <cell r="A367">
            <v>525121</v>
          </cell>
          <cell r="B367">
            <v>0</v>
          </cell>
          <cell r="C367" t="str">
            <v>Advertising – Material Issues</v>
          </cell>
          <cell r="D367">
            <v>0</v>
          </cell>
          <cell r="E367">
            <v>48357</v>
          </cell>
          <cell r="F367">
            <v>28852.58</v>
          </cell>
          <cell r="G367">
            <v>0</v>
          </cell>
        </row>
        <row r="368">
          <cell r="A368">
            <v>525122</v>
          </cell>
          <cell r="B368">
            <v>0</v>
          </cell>
          <cell r="C368" t="str">
            <v>Activation –  Material Issues</v>
          </cell>
          <cell r="D368">
            <v>5140</v>
          </cell>
          <cell r="E368">
            <v>245973.16</v>
          </cell>
          <cell r="F368">
            <v>4301915</v>
          </cell>
          <cell r="G368">
            <v>5.1399999999999996E-3</v>
          </cell>
        </row>
        <row r="369">
          <cell r="A369">
            <v>525123</v>
          </cell>
          <cell r="C369" t="str">
            <v>Sales Promotion - Material Issue</v>
          </cell>
          <cell r="D369">
            <v>3698.83</v>
          </cell>
          <cell r="E369">
            <v>56290.400000000001</v>
          </cell>
          <cell r="F369">
            <v>146696.92000000001</v>
          </cell>
          <cell r="G369">
            <v>3.6988299999999997E-3</v>
          </cell>
        </row>
        <row r="370">
          <cell r="A370">
            <v>525124</v>
          </cell>
          <cell r="B370">
            <v>0</v>
          </cell>
          <cell r="C370" t="str">
            <v>PR Activities – Material Issues</v>
          </cell>
          <cell r="D370">
            <v>3273.05</v>
          </cell>
          <cell r="E370">
            <v>13124976</v>
          </cell>
          <cell r="F370">
            <v>18447971.5</v>
          </cell>
          <cell r="G370">
            <v>3.27305E-3</v>
          </cell>
        </row>
        <row r="371">
          <cell r="A371">
            <v>525125</v>
          </cell>
          <cell r="B371">
            <v>0</v>
          </cell>
          <cell r="C371" t="str">
            <v>Sales Activities - Enterprise Sales</v>
          </cell>
          <cell r="D371">
            <v>0</v>
          </cell>
          <cell r="E371">
            <v>174082.96</v>
          </cell>
          <cell r="F371">
            <v>0</v>
          </cell>
          <cell r="G371">
            <v>0</v>
          </cell>
        </row>
        <row r="372">
          <cell r="A372">
            <v>525126</v>
          </cell>
          <cell r="B372">
            <v>0</v>
          </cell>
          <cell r="C372" t="str">
            <v>Sales Incentives – SME Sales</v>
          </cell>
          <cell r="D372">
            <v>0</v>
          </cell>
          <cell r="E372">
            <v>0</v>
          </cell>
          <cell r="F372">
            <v>0</v>
          </cell>
          <cell r="G372">
            <v>0</v>
          </cell>
        </row>
        <row r="373">
          <cell r="A373">
            <v>525127</v>
          </cell>
          <cell r="B373">
            <v>0</v>
          </cell>
          <cell r="C373" t="str">
            <v>Enhance  Customer Experience -SME</v>
          </cell>
          <cell r="D373">
            <v>717677.96</v>
          </cell>
          <cell r="E373">
            <v>2885427.96</v>
          </cell>
          <cell r="F373">
            <v>-1808638.37</v>
          </cell>
          <cell r="G373">
            <v>0.71767795999999995</v>
          </cell>
        </row>
        <row r="374">
          <cell r="A374">
            <v>525128</v>
          </cell>
          <cell r="B374">
            <v>0</v>
          </cell>
          <cell r="C374" t="str">
            <v>Activation – Customer Experience Management</v>
          </cell>
          <cell r="D374">
            <v>748874.5</v>
          </cell>
          <cell r="E374">
            <v>1032002.91</v>
          </cell>
          <cell r="F374">
            <v>402600.69</v>
          </cell>
          <cell r="G374">
            <v>0.7488745</v>
          </cell>
        </row>
        <row r="375">
          <cell r="A375">
            <v>525129</v>
          </cell>
          <cell r="B375">
            <v>0</v>
          </cell>
          <cell r="C375" t="str">
            <v>Cash Discount</v>
          </cell>
          <cell r="D375">
            <v>0</v>
          </cell>
          <cell r="E375">
            <v>0</v>
          </cell>
          <cell r="F375">
            <v>10</v>
          </cell>
          <cell r="G375">
            <v>0</v>
          </cell>
        </row>
        <row r="376">
          <cell r="A376">
            <v>525130</v>
          </cell>
          <cell r="B376">
            <v>0</v>
          </cell>
          <cell r="C376" t="str">
            <v>New Connection Incentives- SLT Staff</v>
          </cell>
          <cell r="D376">
            <v>3695620</v>
          </cell>
          <cell r="E376">
            <v>23718974</v>
          </cell>
          <cell r="F376">
            <v>18287278.399999999</v>
          </cell>
          <cell r="G376">
            <v>3.6956199999999999</v>
          </cell>
        </row>
        <row r="377">
          <cell r="A377">
            <v>525131</v>
          </cell>
          <cell r="B377">
            <v>0</v>
          </cell>
          <cell r="C377" t="str">
            <v>Sales Commission - SME Sales</v>
          </cell>
          <cell r="D377">
            <v>3351757.91</v>
          </cell>
          <cell r="E377">
            <v>49108810.770000003</v>
          </cell>
          <cell r="F377">
            <v>37552888.82</v>
          </cell>
          <cell r="G377">
            <v>3.3517579100000003</v>
          </cell>
        </row>
        <row r="378">
          <cell r="A378">
            <v>525132</v>
          </cell>
          <cell r="B378">
            <v>0</v>
          </cell>
          <cell r="C378" t="str">
            <v>Dealer Commission - SME Sales</v>
          </cell>
          <cell r="D378">
            <v>896157.65</v>
          </cell>
          <cell r="E378">
            <v>1340721.94</v>
          </cell>
          <cell r="F378">
            <v>1264615.2</v>
          </cell>
          <cell r="G378">
            <v>0.89615765000000003</v>
          </cell>
        </row>
        <row r="379">
          <cell r="A379">
            <v>525133</v>
          </cell>
          <cell r="B379">
            <v>0</v>
          </cell>
          <cell r="C379" t="str">
            <v>Activation -Consumer Sales Support Activities - SME Sales</v>
          </cell>
          <cell r="D379">
            <v>2632170.54</v>
          </cell>
          <cell r="E379">
            <v>15190153.75</v>
          </cell>
          <cell r="F379">
            <v>11769058.640000001</v>
          </cell>
          <cell r="G379">
            <v>2.6321705400000002</v>
          </cell>
        </row>
        <row r="380">
          <cell r="A380">
            <v>525134</v>
          </cell>
          <cell r="B380">
            <v>0</v>
          </cell>
          <cell r="C380" t="str">
            <v>Activation -Regional Operational Enhancement</v>
          </cell>
          <cell r="D380">
            <v>4650093.8099999996</v>
          </cell>
          <cell r="E380">
            <v>5769851.1200000001</v>
          </cell>
          <cell r="F380">
            <v>0</v>
          </cell>
          <cell r="G380">
            <v>4.6500938099999996</v>
          </cell>
        </row>
        <row r="381">
          <cell r="A381">
            <v>525136</v>
          </cell>
          <cell r="B381">
            <v>0</v>
          </cell>
          <cell r="C381" t="str">
            <v>Franchise Commission - Expenses</v>
          </cell>
          <cell r="D381">
            <v>1783135</v>
          </cell>
          <cell r="E381">
            <v>23084825.5</v>
          </cell>
          <cell r="F381">
            <v>0</v>
          </cell>
          <cell r="G381">
            <v>1.7831349999999999</v>
          </cell>
        </row>
        <row r="382">
          <cell r="A382">
            <v>525151</v>
          </cell>
          <cell r="C382" t="str">
            <v>Commission Expenses - IFRS</v>
          </cell>
          <cell r="D382">
            <v>63961979.18</v>
          </cell>
          <cell r="E382">
            <v>146243636.65000001</v>
          </cell>
          <cell r="F382">
            <v>-60726754.380000003</v>
          </cell>
          <cell r="G382">
            <v>63.96197918</v>
          </cell>
        </row>
        <row r="383">
          <cell r="D383">
            <v>90985039.840000004</v>
          </cell>
          <cell r="E383">
            <v>1434811422.8400004</v>
          </cell>
          <cell r="F383">
            <v>1336726651.25</v>
          </cell>
          <cell r="G383">
            <v>90.985039839999999</v>
          </cell>
        </row>
        <row r="384">
          <cell r="G384">
            <v>0</v>
          </cell>
        </row>
        <row r="385">
          <cell r="C385" t="str">
            <v>Utility</v>
          </cell>
          <cell r="G385">
            <v>0</v>
          </cell>
        </row>
        <row r="386">
          <cell r="A386">
            <v>524201</v>
          </cell>
          <cell r="B386">
            <v>0</v>
          </cell>
          <cell r="C386" t="str">
            <v>Electricity</v>
          </cell>
          <cell r="D386">
            <v>272865366.58999997</v>
          </cell>
          <cell r="E386">
            <v>3931241219.8899999</v>
          </cell>
          <cell r="F386">
            <v>3809614863.5999999</v>
          </cell>
          <cell r="G386">
            <v>272.86536658999995</v>
          </cell>
        </row>
        <row r="387">
          <cell r="A387">
            <v>524202</v>
          </cell>
          <cell r="B387">
            <v>0</v>
          </cell>
          <cell r="C387" t="str">
            <v>Generator Fuel</v>
          </cell>
          <cell r="D387">
            <v>1073306.0500000003</v>
          </cell>
          <cell r="E387">
            <v>38826707.240000002</v>
          </cell>
          <cell r="F387">
            <v>90169693.280000001</v>
          </cell>
          <cell r="G387">
            <v>1.0733060500000002</v>
          </cell>
        </row>
        <row r="388">
          <cell r="A388">
            <v>524203</v>
          </cell>
          <cell r="B388">
            <v>0</v>
          </cell>
          <cell r="C388" t="str">
            <v>Water</v>
          </cell>
          <cell r="D388">
            <v>5430948.7399999993</v>
          </cell>
          <cell r="E388">
            <v>67145002.510000005</v>
          </cell>
          <cell r="F388">
            <v>52246685.149999999</v>
          </cell>
          <cell r="G388">
            <v>5.4309487399999989</v>
          </cell>
        </row>
        <row r="389">
          <cell r="A389">
            <v>524204</v>
          </cell>
          <cell r="B389">
            <v>0</v>
          </cell>
          <cell r="C389" t="str">
            <v>Postage</v>
          </cell>
          <cell r="D389">
            <v>20083949.969999999</v>
          </cell>
          <cell r="E389">
            <v>257361349.56999999</v>
          </cell>
          <cell r="F389">
            <v>274970119.20999998</v>
          </cell>
          <cell r="G389">
            <v>20.083949969999999</v>
          </cell>
        </row>
        <row r="390">
          <cell r="A390">
            <v>0</v>
          </cell>
          <cell r="B390">
            <v>0</v>
          </cell>
          <cell r="C390">
            <v>0</v>
          </cell>
          <cell r="D390">
            <v>299453571.35000002</v>
          </cell>
          <cell r="E390">
            <v>4294574279.21</v>
          </cell>
          <cell r="F390">
            <v>4227001361.2400002</v>
          </cell>
          <cell r="G390">
            <v>299.45357135</v>
          </cell>
        </row>
        <row r="391">
          <cell r="G391">
            <v>0</v>
          </cell>
        </row>
        <row r="392">
          <cell r="C392" t="str">
            <v>Tower &amp; Bldg Rent</v>
          </cell>
          <cell r="G392">
            <v>0</v>
          </cell>
        </row>
        <row r="393">
          <cell r="A393">
            <v>525734</v>
          </cell>
          <cell r="B393">
            <v>0</v>
          </cell>
          <cell r="C393" t="str">
            <v>Rental - Building</v>
          </cell>
          <cell r="D393">
            <v>-5189923.2100000009</v>
          </cell>
          <cell r="E393">
            <v>37680124.170000002</v>
          </cell>
          <cell r="F393">
            <v>64249643.530000001</v>
          </cell>
          <cell r="G393">
            <v>-5.1899232100000008</v>
          </cell>
        </row>
        <row r="394">
          <cell r="A394">
            <v>525735</v>
          </cell>
          <cell r="B394">
            <v>0</v>
          </cell>
          <cell r="C394" t="str">
            <v>Rental –Land</v>
          </cell>
          <cell r="D394">
            <v>1680435.52</v>
          </cell>
          <cell r="E394">
            <v>8152569.4400000004</v>
          </cell>
          <cell r="F394">
            <v>11471350.41</v>
          </cell>
          <cell r="G394">
            <v>1.6804355200000001</v>
          </cell>
        </row>
        <row r="395">
          <cell r="A395">
            <v>525736</v>
          </cell>
          <cell r="B395">
            <v>0</v>
          </cell>
          <cell r="C395" t="str">
            <v>Rental - Tower</v>
          </cell>
          <cell r="D395">
            <v>0</v>
          </cell>
          <cell r="E395">
            <v>0</v>
          </cell>
          <cell r="F395">
            <v>0</v>
          </cell>
          <cell r="G395">
            <v>0</v>
          </cell>
        </row>
        <row r="396">
          <cell r="A396">
            <v>525749</v>
          </cell>
          <cell r="B396">
            <v>0</v>
          </cell>
          <cell r="C396" t="str">
            <v>Rent - Others</v>
          </cell>
          <cell r="D396">
            <v>0</v>
          </cell>
          <cell r="E396">
            <v>3845150.83</v>
          </cell>
          <cell r="F396">
            <v>778649.92</v>
          </cell>
          <cell r="G396">
            <v>0</v>
          </cell>
        </row>
        <row r="397">
          <cell r="A397">
            <v>525765</v>
          </cell>
          <cell r="B397">
            <v>0</v>
          </cell>
          <cell r="C397" t="str">
            <v>Rental LTE Leases</v>
          </cell>
          <cell r="D397">
            <v>67662600.140000001</v>
          </cell>
          <cell r="E397">
            <v>802837299.36000001</v>
          </cell>
          <cell r="F397">
            <v>800827952.60000002</v>
          </cell>
          <cell r="G397">
            <v>67.662600139999995</v>
          </cell>
        </row>
        <row r="398">
          <cell r="A398">
            <v>525774</v>
          </cell>
          <cell r="B398" t="e">
            <v>#REF!</v>
          </cell>
          <cell r="C398" t="str">
            <v>Rental Adjustment – SLFRS 16</v>
          </cell>
          <cell r="D398">
            <v>-176931482</v>
          </cell>
          <cell r="E398">
            <v>-1147985477.6400001</v>
          </cell>
          <cell r="F398">
            <v>-711723799.48000002</v>
          </cell>
          <cell r="G398">
            <v>-176.93148199999999</v>
          </cell>
        </row>
        <row r="399">
          <cell r="D399">
            <v>-112778369.55</v>
          </cell>
          <cell r="E399">
            <v>-295470333.84000015</v>
          </cell>
          <cell r="F399">
            <v>165603796.98000002</v>
          </cell>
          <cell r="G399">
            <v>-112.77836954999999</v>
          </cell>
        </row>
        <row r="400">
          <cell r="G400">
            <v>0</v>
          </cell>
        </row>
        <row r="401">
          <cell r="C401" t="str">
            <v>Bad debt</v>
          </cell>
          <cell r="G401">
            <v>0</v>
          </cell>
        </row>
        <row r="402">
          <cell r="A402">
            <v>525201</v>
          </cell>
          <cell r="B402">
            <v>0</v>
          </cell>
          <cell r="C402" t="str">
            <v>Bad debts - B2C</v>
          </cell>
          <cell r="D402">
            <v>170339436.13999999</v>
          </cell>
          <cell r="E402">
            <v>1245766914.3299999</v>
          </cell>
          <cell r="F402">
            <v>788881710.80999994</v>
          </cell>
          <cell r="G402">
            <v>170.33943613999998</v>
          </cell>
        </row>
        <row r="403">
          <cell r="A403">
            <v>525202</v>
          </cell>
          <cell r="B403">
            <v>0</v>
          </cell>
          <cell r="C403" t="str">
            <v>Bad debts - Enterprise</v>
          </cell>
          <cell r="D403">
            <v>0</v>
          </cell>
          <cell r="E403">
            <v>0</v>
          </cell>
          <cell r="F403">
            <v>0</v>
          </cell>
          <cell r="G403">
            <v>0</v>
          </cell>
        </row>
        <row r="404">
          <cell r="A404">
            <v>525203</v>
          </cell>
          <cell r="B404">
            <v>0</v>
          </cell>
          <cell r="C404" t="str">
            <v>Bad debts - Wholesale</v>
          </cell>
          <cell r="D404">
            <v>0</v>
          </cell>
          <cell r="E404">
            <v>0</v>
          </cell>
          <cell r="F404">
            <v>570</v>
          </cell>
          <cell r="G404">
            <v>0</v>
          </cell>
        </row>
        <row r="405">
          <cell r="A405">
            <v>525204</v>
          </cell>
          <cell r="B405">
            <v>0</v>
          </cell>
          <cell r="C405" t="str">
            <v>Bad debts - International Voice</v>
          </cell>
          <cell r="D405">
            <v>-388639.8600000001</v>
          </cell>
          <cell r="E405">
            <v>5651001.8600000003</v>
          </cell>
          <cell r="F405">
            <v>47520738.409999996</v>
          </cell>
          <cell r="G405">
            <v>-0.38863986000000011</v>
          </cell>
        </row>
        <row r="406">
          <cell r="A406">
            <v>525205</v>
          </cell>
          <cell r="B406">
            <v>0</v>
          </cell>
          <cell r="C406" t="str">
            <v>Bad debts - International Non Voice</v>
          </cell>
          <cell r="D406">
            <v>1529535.2600000054</v>
          </cell>
          <cell r="E406">
            <v>52729262.240000002</v>
          </cell>
          <cell r="G406">
            <v>1.5295352600000054</v>
          </cell>
        </row>
        <row r="407">
          <cell r="A407">
            <v>525213</v>
          </cell>
          <cell r="B407">
            <v>0</v>
          </cell>
          <cell r="C407" t="str">
            <v>Bad debts - Third Party Works</v>
          </cell>
          <cell r="D407">
            <v>0</v>
          </cell>
          <cell r="E407">
            <v>0</v>
          </cell>
          <cell r="F407">
            <v>0</v>
          </cell>
          <cell r="G407">
            <v>0</v>
          </cell>
        </row>
        <row r="408">
          <cell r="A408">
            <v>525216</v>
          </cell>
          <cell r="B408">
            <v>0</v>
          </cell>
          <cell r="C408" t="str">
            <v>Bad debts - Others</v>
          </cell>
          <cell r="D408">
            <v>0</v>
          </cell>
          <cell r="E408">
            <v>0</v>
          </cell>
          <cell r="F408">
            <v>392084</v>
          </cell>
          <cell r="G408">
            <v>0</v>
          </cell>
        </row>
        <row r="409">
          <cell r="A409">
            <v>525219</v>
          </cell>
          <cell r="B409">
            <v>0</v>
          </cell>
          <cell r="C409" t="str">
            <v>Bad debts - Intercompany</v>
          </cell>
          <cell r="D409">
            <v>11777370.25</v>
          </cell>
          <cell r="E409">
            <v>19506645.870000001</v>
          </cell>
          <cell r="F409">
            <v>-6761378.0099999998</v>
          </cell>
          <cell r="G409">
            <v>11.777370250000001</v>
          </cell>
        </row>
        <row r="410">
          <cell r="D410">
            <v>183257701.78999996</v>
          </cell>
          <cell r="E410">
            <v>1323653824.2999997</v>
          </cell>
          <cell r="F410">
            <v>830033725.20999992</v>
          </cell>
          <cell r="G410">
            <v>183.25770178999997</v>
          </cell>
        </row>
        <row r="411">
          <cell r="G411">
            <v>0</v>
          </cell>
        </row>
        <row r="412">
          <cell r="C412" t="str">
            <v>Stock Provsion</v>
          </cell>
          <cell r="G412">
            <v>0</v>
          </cell>
        </row>
        <row r="413">
          <cell r="A413">
            <v>524901</v>
          </cell>
          <cell r="B413">
            <v>0</v>
          </cell>
          <cell r="C413" t="str">
            <v>Purchase Price Variance</v>
          </cell>
          <cell r="D413">
            <v>0</v>
          </cell>
          <cell r="E413">
            <v>0</v>
          </cell>
          <cell r="F413">
            <v>0</v>
          </cell>
          <cell r="G413">
            <v>0</v>
          </cell>
        </row>
        <row r="414">
          <cell r="A414">
            <v>524902</v>
          </cell>
          <cell r="B414">
            <v>0</v>
          </cell>
          <cell r="C414" t="str">
            <v>Average Cost Variance</v>
          </cell>
          <cell r="D414">
            <v>-5607998.1299999999</v>
          </cell>
          <cell r="E414">
            <v>-4324698.2699999996</v>
          </cell>
          <cell r="F414">
            <v>15943285.380000001</v>
          </cell>
          <cell r="G414">
            <v>-5.6079981299999995</v>
          </cell>
        </row>
        <row r="415">
          <cell r="A415">
            <v>524903</v>
          </cell>
          <cell r="B415">
            <v>0</v>
          </cell>
          <cell r="C415" t="str">
            <v>Invoice Price Variance</v>
          </cell>
          <cell r="D415">
            <v>-604334.93000000005</v>
          </cell>
          <cell r="E415">
            <v>-3807812.07</v>
          </cell>
          <cell r="F415">
            <v>-192461788.59999999</v>
          </cell>
          <cell r="G415">
            <v>-0.60433493000000005</v>
          </cell>
        </row>
        <row r="416">
          <cell r="A416">
            <v>524904</v>
          </cell>
          <cell r="B416">
            <v>0</v>
          </cell>
          <cell r="C416" t="str">
            <v>Physical Inventory Adjustment</v>
          </cell>
          <cell r="D416">
            <v>3537718.72</v>
          </cell>
          <cell r="E416">
            <v>3508344.52</v>
          </cell>
          <cell r="F416">
            <v>6763156.2199999997</v>
          </cell>
          <cell r="G416">
            <v>3.53771872</v>
          </cell>
        </row>
        <row r="417">
          <cell r="A417">
            <v>524905</v>
          </cell>
          <cell r="B417">
            <v>0</v>
          </cell>
          <cell r="C417" t="str">
            <v>Cycle Count Adjustment</v>
          </cell>
          <cell r="D417">
            <v>0</v>
          </cell>
          <cell r="E417">
            <v>0</v>
          </cell>
          <cell r="F417">
            <v>-19494.34</v>
          </cell>
          <cell r="G417">
            <v>0</v>
          </cell>
        </row>
        <row r="418">
          <cell r="A418">
            <v>524909</v>
          </cell>
          <cell r="B418">
            <v>0</v>
          </cell>
          <cell r="C418" t="str">
            <v>Material Price Variance</v>
          </cell>
          <cell r="D418">
            <v>0</v>
          </cell>
          <cell r="E418">
            <v>0</v>
          </cell>
          <cell r="F418">
            <v>0</v>
          </cell>
          <cell r="G418">
            <v>0</v>
          </cell>
        </row>
        <row r="419">
          <cell r="A419">
            <v>524911</v>
          </cell>
          <cell r="B419">
            <v>0</v>
          </cell>
          <cell r="C419" t="str">
            <v>Tax Variance</v>
          </cell>
          <cell r="D419">
            <v>-372853.26</v>
          </cell>
          <cell r="E419">
            <v>-3559477.93</v>
          </cell>
          <cell r="F419">
            <v>580073.68999999994</v>
          </cell>
          <cell r="G419">
            <v>-0.37285326000000002</v>
          </cell>
        </row>
        <row r="420">
          <cell r="A420">
            <v>524913</v>
          </cell>
          <cell r="B420">
            <v>0</v>
          </cell>
          <cell r="C420" t="str">
            <v>Inventory Expense</v>
          </cell>
          <cell r="D420">
            <v>0</v>
          </cell>
          <cell r="E420">
            <v>0</v>
          </cell>
          <cell r="F420">
            <v>0</v>
          </cell>
          <cell r="G420">
            <v>0</v>
          </cell>
        </row>
        <row r="421">
          <cell r="A421">
            <v>524914</v>
          </cell>
          <cell r="B421">
            <v>0</v>
          </cell>
          <cell r="C421" t="str">
            <v>Contractor Inventory Adjustment</v>
          </cell>
          <cell r="D421">
            <v>0</v>
          </cell>
          <cell r="E421">
            <v>-11653879.15</v>
          </cell>
          <cell r="F421">
            <v>-61274.47</v>
          </cell>
          <cell r="G421">
            <v>0</v>
          </cell>
        </row>
        <row r="422">
          <cell r="A422">
            <v>524951</v>
          </cell>
          <cell r="B422">
            <v>0</v>
          </cell>
          <cell r="C422" t="str">
            <v>Inventory Expense</v>
          </cell>
          <cell r="D422">
            <v>0</v>
          </cell>
          <cell r="E422">
            <v>0</v>
          </cell>
          <cell r="F422">
            <v>0</v>
          </cell>
          <cell r="G422">
            <v>0</v>
          </cell>
        </row>
        <row r="423">
          <cell r="A423">
            <v>525744</v>
          </cell>
          <cell r="B423">
            <v>0</v>
          </cell>
          <cell r="C423" t="str">
            <v>Provision for Obsolete Stocks</v>
          </cell>
          <cell r="D423">
            <v>8923622.5</v>
          </cell>
          <cell r="E423">
            <v>196201370.15000001</v>
          </cell>
          <cell r="F423">
            <v>75137252.379999995</v>
          </cell>
          <cell r="G423">
            <v>8.9236225000000005</v>
          </cell>
        </row>
        <row r="424">
          <cell r="A424">
            <v>525748</v>
          </cell>
          <cell r="B424">
            <v>0</v>
          </cell>
          <cell r="C424" t="str">
            <v>Inventory Written-off</v>
          </cell>
          <cell r="D424">
            <v>0</v>
          </cell>
          <cell r="E424">
            <v>0</v>
          </cell>
          <cell r="F424">
            <v>0</v>
          </cell>
          <cell r="G424">
            <v>0</v>
          </cell>
        </row>
        <row r="425">
          <cell r="A425">
            <v>0</v>
          </cell>
          <cell r="B425">
            <v>0</v>
          </cell>
          <cell r="C425">
            <v>0</v>
          </cell>
          <cell r="D425">
            <v>5876154.9000000004</v>
          </cell>
          <cell r="E425">
            <v>176363847.25</v>
          </cell>
          <cell r="F425">
            <v>-94118789.74000001</v>
          </cell>
          <cell r="G425">
            <v>5.8761549000000004</v>
          </cell>
        </row>
        <row r="426">
          <cell r="G426">
            <v>0</v>
          </cell>
        </row>
        <row r="427">
          <cell r="A427">
            <v>525745</v>
          </cell>
          <cell r="B427">
            <v>0</v>
          </cell>
          <cell r="C427" t="str">
            <v>Impairment of Fixed Assets</v>
          </cell>
          <cell r="D427">
            <v>0</v>
          </cell>
          <cell r="E427">
            <v>-91000000</v>
          </cell>
          <cell r="F427">
            <v>479804145.39999998</v>
          </cell>
          <cell r="G427">
            <v>0</v>
          </cell>
        </row>
        <row r="428">
          <cell r="A428">
            <v>0</v>
          </cell>
          <cell r="B428">
            <v>0</v>
          </cell>
          <cell r="C428">
            <v>0</v>
          </cell>
          <cell r="G428">
            <v>0</v>
          </cell>
        </row>
        <row r="429">
          <cell r="A429">
            <v>525746</v>
          </cell>
          <cell r="B429">
            <v>0</v>
          </cell>
          <cell r="C429" t="str">
            <v>Impairment of Invest in Subsidiaries</v>
          </cell>
          <cell r="D429">
            <v>0</v>
          </cell>
          <cell r="E429">
            <v>0</v>
          </cell>
          <cell r="F429">
            <v>0</v>
          </cell>
          <cell r="G429">
            <v>0</v>
          </cell>
        </row>
        <row r="430">
          <cell r="A430">
            <v>0</v>
          </cell>
          <cell r="B430">
            <v>0</v>
          </cell>
          <cell r="C430">
            <v>0</v>
          </cell>
          <cell r="G430">
            <v>0</v>
          </cell>
        </row>
        <row r="431">
          <cell r="A431">
            <v>525732</v>
          </cell>
          <cell r="B431">
            <v>0</v>
          </cell>
          <cell r="C431" t="str">
            <v>Security Charges</v>
          </cell>
          <cell r="D431">
            <v>46484003.550000004</v>
          </cell>
          <cell r="E431">
            <v>466394175.83999997</v>
          </cell>
          <cell r="F431">
            <v>489548840.39999998</v>
          </cell>
          <cell r="G431">
            <v>46.484003550000004</v>
          </cell>
        </row>
        <row r="432">
          <cell r="G432">
            <v>0</v>
          </cell>
        </row>
        <row r="433">
          <cell r="A433">
            <v>511604</v>
          </cell>
          <cell r="B433">
            <v>0</v>
          </cell>
          <cell r="C433" t="str">
            <v>IPTV Service Charge</v>
          </cell>
          <cell r="D433">
            <v>0</v>
          </cell>
          <cell r="E433">
            <v>0</v>
          </cell>
          <cell r="F433">
            <v>0</v>
          </cell>
          <cell r="G433">
            <v>0</v>
          </cell>
        </row>
        <row r="434">
          <cell r="G434">
            <v>0</v>
          </cell>
        </row>
        <row r="435">
          <cell r="A435">
            <v>525712</v>
          </cell>
          <cell r="B435">
            <v>0</v>
          </cell>
          <cell r="C435" t="str">
            <v>Directors Fees</v>
          </cell>
          <cell r="D435">
            <v>6025000</v>
          </cell>
          <cell r="E435">
            <v>43712744.979999997</v>
          </cell>
          <cell r="F435">
            <v>56563464.810000002</v>
          </cell>
          <cell r="G435">
            <v>6.0250000000000004</v>
          </cell>
        </row>
        <row r="436">
          <cell r="A436">
            <v>525751</v>
          </cell>
          <cell r="B436">
            <v>0</v>
          </cell>
          <cell r="C436" t="str">
            <v>Directors Expenses</v>
          </cell>
          <cell r="D436">
            <v>2280346.2599999998</v>
          </cell>
          <cell r="E436">
            <v>22820534.59</v>
          </cell>
          <cell r="F436">
            <v>32333970.489999998</v>
          </cell>
          <cell r="G436">
            <v>2.28034626</v>
          </cell>
        </row>
        <row r="437">
          <cell r="A437">
            <v>0</v>
          </cell>
          <cell r="B437">
            <v>0</v>
          </cell>
          <cell r="C437">
            <v>0</v>
          </cell>
          <cell r="G437">
            <v>0</v>
          </cell>
        </row>
        <row r="438">
          <cell r="A438">
            <v>525709</v>
          </cell>
          <cell r="B438">
            <v>0</v>
          </cell>
          <cell r="C438" t="str">
            <v>Auditors Remuneration &amp; Exp.</v>
          </cell>
          <cell r="D438">
            <v>1211822.17</v>
          </cell>
          <cell r="E438">
            <v>14545574</v>
          </cell>
          <cell r="F438">
            <v>16603829.26</v>
          </cell>
          <cell r="G438">
            <v>1.21182217</v>
          </cell>
        </row>
        <row r="439">
          <cell r="A439">
            <v>525713</v>
          </cell>
          <cell r="B439">
            <v>0</v>
          </cell>
          <cell r="C439" t="str">
            <v>Donations</v>
          </cell>
          <cell r="D439">
            <v>0</v>
          </cell>
          <cell r="E439">
            <v>0</v>
          </cell>
          <cell r="F439">
            <v>0</v>
          </cell>
          <cell r="G439">
            <v>0</v>
          </cell>
        </row>
        <row r="440">
          <cell r="G440">
            <v>0</v>
          </cell>
        </row>
        <row r="441">
          <cell r="C441" t="str">
            <v>Other Opearting</v>
          </cell>
          <cell r="G441">
            <v>0</v>
          </cell>
        </row>
        <row r="442">
          <cell r="A442">
            <v>523401</v>
          </cell>
          <cell r="B442">
            <v>0</v>
          </cell>
          <cell r="C442" t="str">
            <v>Training - Local (SLT)</v>
          </cell>
          <cell r="D442">
            <v>8161217</v>
          </cell>
          <cell r="E442">
            <v>36234761.020000003</v>
          </cell>
          <cell r="F442">
            <v>27140618.449999999</v>
          </cell>
          <cell r="G442">
            <v>8.1612170000000006</v>
          </cell>
        </row>
        <row r="443">
          <cell r="A443">
            <v>523402</v>
          </cell>
          <cell r="B443">
            <v>0</v>
          </cell>
          <cell r="C443" t="str">
            <v>Training Allowance - SLT Staff</v>
          </cell>
          <cell r="D443">
            <v>0</v>
          </cell>
          <cell r="E443">
            <v>0</v>
          </cell>
          <cell r="F443">
            <v>0</v>
          </cell>
          <cell r="G443">
            <v>0</v>
          </cell>
        </row>
        <row r="444">
          <cell r="A444">
            <v>523403</v>
          </cell>
          <cell r="B444">
            <v>0</v>
          </cell>
          <cell r="C444" t="str">
            <v>Training - Local - Other Institutions</v>
          </cell>
          <cell r="D444">
            <v>989793.8</v>
          </cell>
          <cell r="E444">
            <v>30178650.649999999</v>
          </cell>
          <cell r="F444">
            <v>18738118.57</v>
          </cell>
          <cell r="G444">
            <v>0.98979380000000006</v>
          </cell>
        </row>
        <row r="445">
          <cell r="A445">
            <v>523404</v>
          </cell>
          <cell r="B445">
            <v>0</v>
          </cell>
          <cell r="C445" t="str">
            <v>Training - Foreign</v>
          </cell>
          <cell r="D445">
            <v>571004.27999999991</v>
          </cell>
          <cell r="E445">
            <v>6721042.1699999999</v>
          </cell>
          <cell r="F445">
            <v>13145102.890000001</v>
          </cell>
          <cell r="G445">
            <v>0.57100427999999992</v>
          </cell>
        </row>
        <row r="446">
          <cell r="A446">
            <v>523405</v>
          </cell>
          <cell r="B446">
            <v>0</v>
          </cell>
          <cell r="C446" t="str">
            <v>Training - Business Transformation</v>
          </cell>
          <cell r="D446">
            <v>0</v>
          </cell>
          <cell r="E446">
            <v>0</v>
          </cell>
          <cell r="F446">
            <v>0</v>
          </cell>
          <cell r="G446">
            <v>0</v>
          </cell>
        </row>
        <row r="447">
          <cell r="A447">
            <v>523406</v>
          </cell>
          <cell r="B447">
            <v>0</v>
          </cell>
          <cell r="C447" t="str">
            <v>Training Expenses (Vocational Trainees)</v>
          </cell>
          <cell r="D447">
            <v>2891095</v>
          </cell>
          <cell r="E447">
            <v>46788874.979999997</v>
          </cell>
          <cell r="F447">
            <v>42884999.789999999</v>
          </cell>
          <cell r="G447">
            <v>2.891095</v>
          </cell>
        </row>
        <row r="448">
          <cell r="A448">
            <v>523408</v>
          </cell>
          <cell r="B448">
            <v>0</v>
          </cell>
          <cell r="C448" t="str">
            <v>E.T.F - Trainees</v>
          </cell>
          <cell r="D448">
            <v>0</v>
          </cell>
          <cell r="E448">
            <v>0</v>
          </cell>
          <cell r="F448">
            <v>0</v>
          </cell>
          <cell r="G448">
            <v>0</v>
          </cell>
        </row>
        <row r="449">
          <cell r="A449">
            <v>523409</v>
          </cell>
          <cell r="B449">
            <v>0</v>
          </cell>
          <cell r="C449" t="str">
            <v>Training - TTC by External Trainer</v>
          </cell>
          <cell r="D449">
            <v>0</v>
          </cell>
          <cell r="E449">
            <v>0</v>
          </cell>
          <cell r="F449">
            <v>0</v>
          </cell>
          <cell r="G449">
            <v>0</v>
          </cell>
        </row>
        <row r="450">
          <cell r="A450">
            <v>523410</v>
          </cell>
          <cell r="B450">
            <v>0</v>
          </cell>
          <cell r="C450" t="str">
            <v>Training &amp; Related Expense – Project</v>
          </cell>
          <cell r="D450">
            <v>0</v>
          </cell>
          <cell r="E450">
            <v>0</v>
          </cell>
          <cell r="F450">
            <v>-4459974.1900000004</v>
          </cell>
          <cell r="G450">
            <v>0</v>
          </cell>
        </row>
        <row r="451">
          <cell r="A451">
            <v>523502</v>
          </cell>
          <cell r="B451">
            <v>0</v>
          </cell>
          <cell r="C451" t="str">
            <v>HR Recruitment &amp; Promotion Expenses</v>
          </cell>
          <cell r="D451">
            <v>491121.54</v>
          </cell>
          <cell r="E451">
            <v>2540379.16</v>
          </cell>
          <cell r="F451">
            <v>2716494.25</v>
          </cell>
          <cell r="G451">
            <v>0.49112153999999997</v>
          </cell>
        </row>
        <row r="452">
          <cell r="A452">
            <v>523503</v>
          </cell>
          <cell r="C452" t="str">
            <v>Expenses on First Aid Centre</v>
          </cell>
          <cell r="D452">
            <v>1289186.97</v>
          </cell>
          <cell r="E452">
            <v>1466437.95</v>
          </cell>
          <cell r="F452">
            <v>2276890</v>
          </cell>
          <cell r="G452">
            <v>1.28918697</v>
          </cell>
        </row>
        <row r="453">
          <cell r="A453">
            <v>523310</v>
          </cell>
          <cell r="C453" t="str">
            <v>Circuit Bungalow Management</v>
          </cell>
          <cell r="D453">
            <v>1895927</v>
          </cell>
          <cell r="E453">
            <v>10749153.880000001</v>
          </cell>
          <cell r="F453">
            <v>9243647.1199999992</v>
          </cell>
          <cell r="G453">
            <v>1.8959269999999999</v>
          </cell>
        </row>
        <row r="454">
          <cell r="A454">
            <v>523311</v>
          </cell>
          <cell r="C454" t="str">
            <v>Circuit Bungalow - Material</v>
          </cell>
          <cell r="D454">
            <v>0</v>
          </cell>
          <cell r="E454">
            <v>0</v>
          </cell>
          <cell r="F454">
            <v>-402668.48</v>
          </cell>
          <cell r="G454">
            <v>0</v>
          </cell>
        </row>
        <row r="455">
          <cell r="A455">
            <v>523313</v>
          </cell>
          <cell r="B455">
            <v>0</v>
          </cell>
          <cell r="C455" t="str">
            <v>Staff Welfare Activities</v>
          </cell>
          <cell r="D455">
            <v>6934400</v>
          </cell>
          <cell r="E455">
            <v>16965610</v>
          </cell>
          <cell r="F455">
            <v>105400</v>
          </cell>
          <cell r="G455">
            <v>6.9344000000000001</v>
          </cell>
        </row>
        <row r="456">
          <cell r="A456">
            <v>523501</v>
          </cell>
          <cell r="B456">
            <v>0</v>
          </cell>
          <cell r="C456" t="str">
            <v>Uniforms</v>
          </cell>
          <cell r="D456">
            <v>-97578.39999999851</v>
          </cell>
          <cell r="E456">
            <v>-97578.4</v>
          </cell>
          <cell r="F456">
            <v>4540000.4800000004</v>
          </cell>
          <cell r="G456">
            <v>-9.7578399999998511E-2</v>
          </cell>
        </row>
        <row r="457">
          <cell r="A457">
            <v>523504</v>
          </cell>
          <cell r="B457">
            <v>0</v>
          </cell>
          <cell r="C457" t="str">
            <v>Uniforms - Material Issue</v>
          </cell>
          <cell r="D457">
            <v>175044.51</v>
          </cell>
          <cell r="E457">
            <v>13973749.41</v>
          </cell>
          <cell r="F457">
            <v>6421331.29</v>
          </cell>
          <cell r="G457">
            <v>0.17504451000000001</v>
          </cell>
        </row>
        <row r="458">
          <cell r="A458">
            <v>523505</v>
          </cell>
          <cell r="B458">
            <v>0</v>
          </cell>
          <cell r="C458" t="str">
            <v>Severance Scheme</v>
          </cell>
          <cell r="D458">
            <v>0</v>
          </cell>
          <cell r="E458">
            <v>0</v>
          </cell>
          <cell r="F458">
            <v>0</v>
          </cell>
          <cell r="G458">
            <v>0</v>
          </cell>
        </row>
        <row r="459">
          <cell r="A459">
            <v>0</v>
          </cell>
          <cell r="B459">
            <v>0</v>
          </cell>
          <cell r="C459">
            <v>0</v>
          </cell>
          <cell r="G459">
            <v>0</v>
          </cell>
        </row>
        <row r="460">
          <cell r="A460">
            <v>523601</v>
          </cell>
          <cell r="C460" t="str">
            <v>Reservation</v>
          </cell>
          <cell r="D460">
            <v>0</v>
          </cell>
          <cell r="E460">
            <v>0</v>
          </cell>
          <cell r="F460">
            <v>0</v>
          </cell>
          <cell r="G460">
            <v>0</v>
          </cell>
        </row>
        <row r="461">
          <cell r="A461">
            <v>511502</v>
          </cell>
          <cell r="C461" t="str">
            <v>Cost of Sales - Prepaid Card</v>
          </cell>
          <cell r="D461">
            <v>0</v>
          </cell>
          <cell r="E461">
            <v>0</v>
          </cell>
          <cell r="F461">
            <v>3353.41</v>
          </cell>
          <cell r="G461">
            <v>0</v>
          </cell>
        </row>
        <row r="462">
          <cell r="A462">
            <v>511504</v>
          </cell>
          <cell r="C462" t="str">
            <v>Cost of Sales - Consignment Sale</v>
          </cell>
          <cell r="D462">
            <v>23693820.489999998</v>
          </cell>
          <cell r="E462">
            <v>112662669.40000001</v>
          </cell>
          <cell r="F462">
            <v>107372028.8</v>
          </cell>
          <cell r="G462">
            <v>23.693820489999997</v>
          </cell>
        </row>
        <row r="463">
          <cell r="A463">
            <v>511505</v>
          </cell>
          <cell r="C463" t="str">
            <v>Cost of Sales - Subcribers Service</v>
          </cell>
          <cell r="D463">
            <v>0</v>
          </cell>
          <cell r="E463">
            <v>0</v>
          </cell>
          <cell r="F463">
            <v>0</v>
          </cell>
          <cell r="G463">
            <v>0</v>
          </cell>
        </row>
        <row r="464">
          <cell r="A464">
            <v>511599</v>
          </cell>
          <cell r="C464" t="str">
            <v>Cost of Goods Sold</v>
          </cell>
          <cell r="D464">
            <v>0</v>
          </cell>
          <cell r="E464">
            <v>0</v>
          </cell>
          <cell r="F464">
            <v>7964.41</v>
          </cell>
          <cell r="G464">
            <v>0</v>
          </cell>
        </row>
        <row r="465">
          <cell r="A465">
            <v>511601</v>
          </cell>
          <cell r="C465" t="str">
            <v>Expense on Revenue generated Training Programs</v>
          </cell>
          <cell r="D465">
            <v>58055678.25</v>
          </cell>
          <cell r="E465">
            <v>118662925.14</v>
          </cell>
          <cell r="F465">
            <v>102812756.11</v>
          </cell>
          <cell r="G465">
            <v>58.05567825</v>
          </cell>
        </row>
        <row r="466">
          <cell r="A466">
            <v>511609</v>
          </cell>
          <cell r="C466" t="str">
            <v>Expenses on E1 Link</v>
          </cell>
          <cell r="G466">
            <v>0</v>
          </cell>
        </row>
        <row r="467">
          <cell r="A467">
            <v>523304</v>
          </cell>
          <cell r="B467">
            <v>0</v>
          </cell>
          <cell r="C467" t="str">
            <v>Membership Fees - Other Institutions</v>
          </cell>
          <cell r="D467">
            <v>2804758.54</v>
          </cell>
          <cell r="E467">
            <v>18517536.57</v>
          </cell>
          <cell r="F467">
            <v>18645682.530000001</v>
          </cell>
          <cell r="G467">
            <v>2.8047585399999999</v>
          </cell>
        </row>
        <row r="468">
          <cell r="A468">
            <v>524601</v>
          </cell>
          <cell r="C468" t="str">
            <v>Commission on Bill Collection Solution</v>
          </cell>
          <cell r="D468">
            <v>6191158.6699999999</v>
          </cell>
          <cell r="E468">
            <v>98997922.170000002</v>
          </cell>
          <cell r="F468">
            <v>103565884.16</v>
          </cell>
          <cell r="G468">
            <v>6.1911586700000001</v>
          </cell>
        </row>
        <row r="469">
          <cell r="A469">
            <v>524602</v>
          </cell>
          <cell r="C469" t="str">
            <v>Commission Bill Collect-Mobitel</v>
          </cell>
          <cell r="D469">
            <v>6213886.7300000004</v>
          </cell>
          <cell r="E469">
            <v>82412139.189999998</v>
          </cell>
          <cell r="F469">
            <v>62082734.359999999</v>
          </cell>
          <cell r="G469">
            <v>6.2138867300000005</v>
          </cell>
        </row>
        <row r="470">
          <cell r="A470">
            <v>524603</v>
          </cell>
          <cell r="C470" t="str">
            <v>Commission on Bank Payment</v>
          </cell>
          <cell r="D470">
            <v>0</v>
          </cell>
          <cell r="E470">
            <v>-40828</v>
          </cell>
          <cell r="F470">
            <v>0</v>
          </cell>
          <cell r="G470">
            <v>0</v>
          </cell>
        </row>
        <row r="471">
          <cell r="A471">
            <v>524604</v>
          </cell>
          <cell r="C471" t="str">
            <v>Commission on Bank Collections</v>
          </cell>
          <cell r="D471">
            <v>14278567.15</v>
          </cell>
          <cell r="E471">
            <v>124809019.37</v>
          </cell>
          <cell r="F471">
            <v>115062957.52</v>
          </cell>
          <cell r="G471">
            <v>14.278567150000001</v>
          </cell>
        </row>
        <row r="472">
          <cell r="A472">
            <v>524605</v>
          </cell>
          <cell r="C472" t="str">
            <v>Commission on Credit Card Collections</v>
          </cell>
          <cell r="D472">
            <v>15667446.83</v>
          </cell>
          <cell r="E472">
            <v>180638109.09</v>
          </cell>
          <cell r="F472">
            <v>155637808.34999999</v>
          </cell>
          <cell r="G472">
            <v>15.667446829999999</v>
          </cell>
        </row>
        <row r="473">
          <cell r="A473">
            <v>524606</v>
          </cell>
          <cell r="C473" t="str">
            <v>Bank Charges</v>
          </cell>
          <cell r="D473">
            <v>3153962.8199999994</v>
          </cell>
          <cell r="E473">
            <v>95257256.829999998</v>
          </cell>
          <cell r="F473">
            <v>75027685.719999999</v>
          </cell>
          <cell r="G473">
            <v>3.1539628199999994</v>
          </cell>
        </row>
        <row r="474">
          <cell r="A474">
            <v>524607</v>
          </cell>
          <cell r="C474" t="str">
            <v>Guarantee Charges</v>
          </cell>
          <cell r="G474">
            <v>0</v>
          </cell>
        </row>
        <row r="475">
          <cell r="A475">
            <v>525701</v>
          </cell>
          <cell r="B475">
            <v>0</v>
          </cell>
          <cell r="C475" t="str">
            <v>Welfare Expenses</v>
          </cell>
          <cell r="D475">
            <v>0</v>
          </cell>
          <cell r="E475">
            <v>0</v>
          </cell>
          <cell r="F475">
            <v>901919.83</v>
          </cell>
          <cell r="G475">
            <v>0</v>
          </cell>
        </row>
        <row r="476">
          <cell r="A476">
            <v>525702</v>
          </cell>
          <cell r="B476">
            <v>0</v>
          </cell>
          <cell r="C476" t="str">
            <v>Compensation</v>
          </cell>
          <cell r="D476">
            <v>0</v>
          </cell>
          <cell r="E476">
            <v>0</v>
          </cell>
          <cell r="F476">
            <v>0</v>
          </cell>
          <cell r="G476">
            <v>0</v>
          </cell>
        </row>
        <row r="477">
          <cell r="A477">
            <v>525703</v>
          </cell>
          <cell r="B477">
            <v>0</v>
          </cell>
          <cell r="C477" t="str">
            <v>Expenses on Perform. Testing Equipment</v>
          </cell>
          <cell r="D477">
            <v>0</v>
          </cell>
          <cell r="E477">
            <v>0</v>
          </cell>
          <cell r="F477">
            <v>0</v>
          </cell>
          <cell r="G477">
            <v>0</v>
          </cell>
        </row>
        <row r="478">
          <cell r="A478">
            <v>525704</v>
          </cell>
          <cell r="B478">
            <v>0</v>
          </cell>
          <cell r="C478" t="str">
            <v>Equipment Hire</v>
          </cell>
          <cell r="D478">
            <v>2544100</v>
          </cell>
          <cell r="E478">
            <v>16392090</v>
          </cell>
          <cell r="F478">
            <v>10330388.699999999</v>
          </cell>
          <cell r="G478">
            <v>2.5440999999999998</v>
          </cell>
        </row>
        <row r="479">
          <cell r="A479">
            <v>525705</v>
          </cell>
          <cell r="B479">
            <v>0</v>
          </cell>
          <cell r="C479" t="str">
            <v>Transport Charges - Goods</v>
          </cell>
          <cell r="D479">
            <v>1014180</v>
          </cell>
          <cell r="E479">
            <v>2879600</v>
          </cell>
          <cell r="F479">
            <v>2333475</v>
          </cell>
          <cell r="G479">
            <v>1.0141800000000001</v>
          </cell>
        </row>
        <row r="480">
          <cell r="A480">
            <v>525706</v>
          </cell>
          <cell r="B480">
            <v>0</v>
          </cell>
          <cell r="C480" t="str">
            <v>Custom Clearance Exp. Others</v>
          </cell>
          <cell r="D480">
            <v>78383.070000000007</v>
          </cell>
          <cell r="E480">
            <v>616992.87</v>
          </cell>
          <cell r="F480">
            <v>573743.71</v>
          </cell>
          <cell r="G480">
            <v>7.8383070000000013E-2</v>
          </cell>
        </row>
        <row r="481">
          <cell r="A481">
            <v>525707</v>
          </cell>
          <cell r="B481">
            <v>0</v>
          </cell>
          <cell r="C481" t="str">
            <v>Reinstatement Charges</v>
          </cell>
          <cell r="D481">
            <v>300606.62</v>
          </cell>
          <cell r="E481">
            <v>258239.57</v>
          </cell>
          <cell r="F481">
            <v>-1032404.19</v>
          </cell>
          <cell r="G481">
            <v>0.30060661999999999</v>
          </cell>
        </row>
        <row r="482">
          <cell r="A482">
            <v>525708</v>
          </cell>
          <cell r="B482">
            <v>0</v>
          </cell>
          <cell r="C482" t="str">
            <v>Audit Related Expenses</v>
          </cell>
          <cell r="D482">
            <v>19543</v>
          </cell>
          <cell r="E482">
            <v>572845.26</v>
          </cell>
          <cell r="F482">
            <v>282901.53000000003</v>
          </cell>
          <cell r="G482">
            <v>1.9543000000000001E-2</v>
          </cell>
        </row>
        <row r="483">
          <cell r="A483">
            <v>525710</v>
          </cell>
          <cell r="B483">
            <v>0</v>
          </cell>
          <cell r="C483" t="str">
            <v>Consultancy Fee</v>
          </cell>
          <cell r="D483">
            <v>1751117.4500000002</v>
          </cell>
          <cell r="E483">
            <v>13490493.17</v>
          </cell>
          <cell r="F483">
            <v>10603032.960000001</v>
          </cell>
          <cell r="G483">
            <v>1.7511174500000002</v>
          </cell>
        </row>
        <row r="484">
          <cell r="A484">
            <v>525711</v>
          </cell>
          <cell r="B484">
            <v>0</v>
          </cell>
          <cell r="C484" t="str">
            <v>Secretarial Fees</v>
          </cell>
          <cell r="D484">
            <v>0</v>
          </cell>
          <cell r="E484">
            <v>3623523.93</v>
          </cell>
          <cell r="F484">
            <v>2786419.62</v>
          </cell>
          <cell r="G484">
            <v>0</v>
          </cell>
        </row>
        <row r="485">
          <cell r="A485">
            <v>525714</v>
          </cell>
          <cell r="B485">
            <v>0</v>
          </cell>
          <cell r="C485" t="str">
            <v>Entertainment</v>
          </cell>
          <cell r="D485">
            <v>1600737.3</v>
          </cell>
          <cell r="E485">
            <v>3964595.97</v>
          </cell>
          <cell r="F485">
            <v>3833501.75</v>
          </cell>
          <cell r="G485">
            <v>1.6007373</v>
          </cell>
        </row>
        <row r="486">
          <cell r="A486">
            <v>525715</v>
          </cell>
          <cell r="B486">
            <v>0</v>
          </cell>
          <cell r="C486" t="str">
            <v>Insurance</v>
          </cell>
          <cell r="D486">
            <v>2327557.3099999996</v>
          </cell>
          <cell r="E486">
            <v>38410817.229999997</v>
          </cell>
          <cell r="F486">
            <v>27436425.309999999</v>
          </cell>
          <cell r="G486">
            <v>2.3275573099999995</v>
          </cell>
        </row>
        <row r="487">
          <cell r="A487">
            <v>525716</v>
          </cell>
          <cell r="B487">
            <v>0</v>
          </cell>
          <cell r="C487" t="str">
            <v>Insurance - Property Plant &amp; Equipment</v>
          </cell>
          <cell r="D487">
            <v>5834523.8599999994</v>
          </cell>
          <cell r="E487">
            <v>67740318.890000001</v>
          </cell>
          <cell r="F487">
            <v>54039304.100000001</v>
          </cell>
          <cell r="G487">
            <v>5.8345238599999991</v>
          </cell>
        </row>
        <row r="488">
          <cell r="A488">
            <v>525717</v>
          </cell>
          <cell r="B488">
            <v>0</v>
          </cell>
          <cell r="C488" t="str">
            <v>Meetings expenses</v>
          </cell>
          <cell r="D488">
            <v>3086644.9899999998</v>
          </cell>
          <cell r="E488">
            <v>17019161.719999999</v>
          </cell>
          <cell r="F488">
            <v>19014830.289999999</v>
          </cell>
          <cell r="G488">
            <v>3.0866449899999999</v>
          </cell>
        </row>
        <row r="489">
          <cell r="A489">
            <v>525718</v>
          </cell>
          <cell r="B489">
            <v>0</v>
          </cell>
          <cell r="C489" t="str">
            <v>A G M Expenses</v>
          </cell>
          <cell r="D489">
            <v>0</v>
          </cell>
          <cell r="E489">
            <v>757093.82</v>
          </cell>
          <cell r="F489">
            <v>2325815.2599999998</v>
          </cell>
          <cell r="G489">
            <v>0</v>
          </cell>
        </row>
        <row r="490">
          <cell r="A490">
            <v>525719</v>
          </cell>
          <cell r="B490">
            <v>0</v>
          </cell>
          <cell r="C490" t="str">
            <v>Lecture Fees</v>
          </cell>
          <cell r="D490">
            <v>0</v>
          </cell>
          <cell r="E490">
            <v>71998.070000000007</v>
          </cell>
          <cell r="F490">
            <v>0</v>
          </cell>
          <cell r="G490">
            <v>0</v>
          </cell>
        </row>
        <row r="491">
          <cell r="A491">
            <v>525720</v>
          </cell>
          <cell r="B491">
            <v>0</v>
          </cell>
          <cell r="C491" t="str">
            <v>Incidental Expenses</v>
          </cell>
          <cell r="D491">
            <v>57595</v>
          </cell>
          <cell r="E491">
            <v>429444.63</v>
          </cell>
          <cell r="F491">
            <v>97934.7</v>
          </cell>
          <cell r="G491">
            <v>5.7595E-2</v>
          </cell>
        </row>
        <row r="492">
          <cell r="A492">
            <v>525721</v>
          </cell>
          <cell r="B492">
            <v>0</v>
          </cell>
          <cell r="C492" t="str">
            <v>Library Facilities</v>
          </cell>
          <cell r="D492">
            <v>-7012.5</v>
          </cell>
          <cell r="E492">
            <v>466395.3</v>
          </cell>
          <cell r="F492">
            <v>569184.34</v>
          </cell>
          <cell r="G492">
            <v>-7.0124999999999996E-3</v>
          </cell>
        </row>
        <row r="493">
          <cell r="A493">
            <v>525722</v>
          </cell>
          <cell r="C493" t="str">
            <v>Settlement of Cell Phone Bills</v>
          </cell>
          <cell r="D493">
            <v>8659395.620000001</v>
          </cell>
          <cell r="E493">
            <v>106029587.73999999</v>
          </cell>
          <cell r="F493">
            <v>128459232.09</v>
          </cell>
          <cell r="G493">
            <v>8.6593956200000015</v>
          </cell>
        </row>
        <row r="494">
          <cell r="A494">
            <v>525723</v>
          </cell>
          <cell r="B494">
            <v>0</v>
          </cell>
          <cell r="C494" t="str">
            <v>Office Expenses</v>
          </cell>
          <cell r="D494">
            <v>3868884.7699999996</v>
          </cell>
          <cell r="E494">
            <v>13256878.640000001</v>
          </cell>
          <cell r="F494">
            <v>13941801.67</v>
          </cell>
          <cell r="G494">
            <v>3.8688847699999998</v>
          </cell>
        </row>
        <row r="495">
          <cell r="A495">
            <v>525724</v>
          </cell>
          <cell r="B495">
            <v>0</v>
          </cell>
          <cell r="C495" t="str">
            <v>News Papers &amp; Periodicals</v>
          </cell>
          <cell r="D495">
            <v>605008</v>
          </cell>
          <cell r="E495">
            <v>1134378.72</v>
          </cell>
          <cell r="F495">
            <v>1496661.06</v>
          </cell>
          <cell r="G495">
            <v>0.60500799999999999</v>
          </cell>
        </row>
        <row r="496">
          <cell r="A496">
            <v>525725</v>
          </cell>
          <cell r="B496">
            <v>0</v>
          </cell>
          <cell r="C496" t="str">
            <v>Stationery</v>
          </cell>
          <cell r="D496">
            <v>37275.5</v>
          </cell>
          <cell r="E496">
            <v>60810.37</v>
          </cell>
          <cell r="F496">
            <v>751576.22</v>
          </cell>
          <cell r="G496">
            <v>3.7275500000000003E-2</v>
          </cell>
        </row>
        <row r="497">
          <cell r="A497">
            <v>525726</v>
          </cell>
          <cell r="C497" t="str">
            <v>Printing</v>
          </cell>
          <cell r="D497">
            <v>4369421.75</v>
          </cell>
          <cell r="E497">
            <v>11084984.02</v>
          </cell>
          <cell r="F497">
            <v>11062053.369999999</v>
          </cell>
          <cell r="G497">
            <v>4.3694217499999999</v>
          </cell>
        </row>
        <row r="498">
          <cell r="A498">
            <v>525727</v>
          </cell>
          <cell r="B498">
            <v>0</v>
          </cell>
          <cell r="C498" t="str">
            <v>Telephone Directory Expenses</v>
          </cell>
          <cell r="D498">
            <v>928168.25</v>
          </cell>
          <cell r="E498">
            <v>4059514.29</v>
          </cell>
          <cell r="F498">
            <v>0</v>
          </cell>
          <cell r="G498">
            <v>0.92816825000000003</v>
          </cell>
        </row>
        <row r="499">
          <cell r="A499">
            <v>525728</v>
          </cell>
          <cell r="B499">
            <v>0</v>
          </cell>
          <cell r="C499" t="str">
            <v>Professional Fees</v>
          </cell>
          <cell r="D499">
            <v>4274512.22</v>
          </cell>
          <cell r="E499">
            <v>32718545.620000001</v>
          </cell>
          <cell r="F499">
            <v>33996517.950000003</v>
          </cell>
          <cell r="G499">
            <v>4.2745122200000001</v>
          </cell>
        </row>
        <row r="500">
          <cell r="A500">
            <v>525729</v>
          </cell>
          <cell r="B500">
            <v>0</v>
          </cell>
          <cell r="C500" t="str">
            <v>Legal Fees</v>
          </cell>
          <cell r="D500">
            <v>3092345</v>
          </cell>
          <cell r="E500">
            <v>46209943.670000002</v>
          </cell>
          <cell r="F500">
            <v>41498424.530000001</v>
          </cell>
          <cell r="G500">
            <v>3.0923449999999999</v>
          </cell>
        </row>
        <row r="501">
          <cell r="A501">
            <v>525730</v>
          </cell>
          <cell r="B501">
            <v>0</v>
          </cell>
          <cell r="C501" t="str">
            <v>Inquire/Investigation Expenses</v>
          </cell>
          <cell r="D501">
            <v>500690</v>
          </cell>
          <cell r="E501">
            <v>2246674</v>
          </cell>
          <cell r="F501">
            <v>2802248.68</v>
          </cell>
          <cell r="G501">
            <v>0.50068999999999997</v>
          </cell>
        </row>
        <row r="502">
          <cell r="A502">
            <v>525731</v>
          </cell>
          <cell r="B502">
            <v>0</v>
          </cell>
          <cell r="C502" t="str">
            <v>Valuation &amp; Survey Fees</v>
          </cell>
          <cell r="D502">
            <v>99260.37</v>
          </cell>
          <cell r="E502">
            <v>1824550.85</v>
          </cell>
          <cell r="F502">
            <v>836089.5</v>
          </cell>
          <cell r="G502">
            <v>9.9260370000000001E-2</v>
          </cell>
        </row>
        <row r="503">
          <cell r="A503">
            <v>525733</v>
          </cell>
          <cell r="B503">
            <v>0</v>
          </cell>
          <cell r="C503" t="str">
            <v>Special Events &amp; Exhibition</v>
          </cell>
          <cell r="D503">
            <v>5732975.0599999996</v>
          </cell>
          <cell r="E503">
            <v>23859465.699999999</v>
          </cell>
          <cell r="F503">
            <v>17766012.149999999</v>
          </cell>
          <cell r="G503">
            <v>5.7329750599999993</v>
          </cell>
        </row>
        <row r="504">
          <cell r="A504">
            <v>525737</v>
          </cell>
          <cell r="C504" t="str">
            <v>Rates</v>
          </cell>
          <cell r="D504">
            <v>5160335.9399999995</v>
          </cell>
          <cell r="E504">
            <v>70688723.890000001</v>
          </cell>
          <cell r="F504">
            <v>64947776.729999997</v>
          </cell>
          <cell r="G504">
            <v>5.1603359399999995</v>
          </cell>
        </row>
        <row r="505">
          <cell r="A505">
            <v>525738</v>
          </cell>
          <cell r="B505">
            <v>0</v>
          </cell>
          <cell r="C505" t="str">
            <v>Incentive payments</v>
          </cell>
          <cell r="D505">
            <v>0</v>
          </cell>
          <cell r="E505">
            <v>16597.16</v>
          </cell>
          <cell r="F505">
            <v>6962.56</v>
          </cell>
          <cell r="G505">
            <v>0</v>
          </cell>
        </row>
        <row r="506">
          <cell r="A506">
            <v>525739</v>
          </cell>
          <cell r="C506" t="str">
            <v>Sanitary Labor &amp; Janitory Services</v>
          </cell>
          <cell r="D506">
            <v>26198260.810000002</v>
          </cell>
          <cell r="E506">
            <v>198454920.63</v>
          </cell>
          <cell r="F506">
            <v>185041408.59999999</v>
          </cell>
          <cell r="G506">
            <v>26.198260810000001</v>
          </cell>
        </row>
        <row r="507">
          <cell r="A507">
            <v>525740</v>
          </cell>
          <cell r="B507">
            <v>0</v>
          </cell>
          <cell r="C507" t="str">
            <v>Other Casual Labour</v>
          </cell>
          <cell r="D507">
            <v>1164136</v>
          </cell>
          <cell r="E507">
            <v>2369459.0299999998</v>
          </cell>
          <cell r="F507">
            <v>350165</v>
          </cell>
          <cell r="G507">
            <v>1.1641360000000001</v>
          </cell>
        </row>
        <row r="508">
          <cell r="A508">
            <v>525741</v>
          </cell>
          <cell r="B508">
            <v>0</v>
          </cell>
          <cell r="C508" t="str">
            <v>NBT on CESS</v>
          </cell>
          <cell r="D508">
            <v>0</v>
          </cell>
          <cell r="E508">
            <v>0</v>
          </cell>
          <cell r="F508">
            <v>0</v>
          </cell>
          <cell r="G508">
            <v>0</v>
          </cell>
        </row>
        <row r="509">
          <cell r="A509">
            <v>525742</v>
          </cell>
          <cell r="B509">
            <v>0</v>
          </cell>
          <cell r="C509" t="str">
            <v>Stamp Duty</v>
          </cell>
          <cell r="D509">
            <v>12092971.75</v>
          </cell>
          <cell r="E509">
            <v>33793530.619999997</v>
          </cell>
          <cell r="F509">
            <v>3988804.6</v>
          </cell>
          <cell r="G509">
            <v>12.09297175</v>
          </cell>
        </row>
        <row r="510">
          <cell r="A510">
            <v>525743</v>
          </cell>
          <cell r="B510">
            <v>0</v>
          </cell>
          <cell r="C510" t="str">
            <v>VAT Expenses</v>
          </cell>
          <cell r="D510">
            <v>0</v>
          </cell>
          <cell r="E510">
            <v>0</v>
          </cell>
          <cell r="F510">
            <v>0</v>
          </cell>
          <cell r="G510">
            <v>0</v>
          </cell>
        </row>
        <row r="511">
          <cell r="A511">
            <v>525747</v>
          </cell>
          <cell r="B511">
            <v>0</v>
          </cell>
          <cell r="C511" t="str">
            <v>Damages to SLT Properties</v>
          </cell>
          <cell r="D511">
            <v>-32117.01</v>
          </cell>
          <cell r="E511">
            <v>-293624.36</v>
          </cell>
          <cell r="F511">
            <v>-350114.48</v>
          </cell>
          <cell r="G511">
            <v>-3.2117010000000001E-2</v>
          </cell>
        </row>
        <row r="512">
          <cell r="A512">
            <v>525750</v>
          </cell>
          <cell r="B512">
            <v>0</v>
          </cell>
          <cell r="C512" t="str">
            <v>Demerges</v>
          </cell>
          <cell r="D512">
            <v>0</v>
          </cell>
          <cell r="E512">
            <v>0</v>
          </cell>
          <cell r="F512">
            <v>0</v>
          </cell>
          <cell r="G512">
            <v>0</v>
          </cell>
        </row>
        <row r="513">
          <cell r="A513">
            <v>525753</v>
          </cell>
          <cell r="C513" t="str">
            <v>Expenses on DMS System</v>
          </cell>
          <cell r="D513">
            <v>177815</v>
          </cell>
          <cell r="E513">
            <v>128491</v>
          </cell>
          <cell r="F513">
            <v>-1865074</v>
          </cell>
          <cell r="G513">
            <v>0.177815</v>
          </cell>
        </row>
        <row r="514">
          <cell r="A514">
            <v>525754</v>
          </cell>
          <cell r="B514">
            <v>0</v>
          </cell>
          <cell r="C514" t="str">
            <v>Scrap Items</v>
          </cell>
          <cell r="D514">
            <v>0</v>
          </cell>
          <cell r="E514">
            <v>1198.81</v>
          </cell>
          <cell r="F514">
            <v>1554.96</v>
          </cell>
          <cell r="G514">
            <v>0</v>
          </cell>
        </row>
        <row r="515">
          <cell r="A515">
            <v>525755</v>
          </cell>
          <cell r="B515">
            <v>0</v>
          </cell>
          <cell r="C515" t="str">
            <v>HW Accessories &amp; labour expenses - Buz Development section</v>
          </cell>
          <cell r="D515">
            <v>0</v>
          </cell>
          <cell r="E515">
            <v>0</v>
          </cell>
          <cell r="F515">
            <v>0</v>
          </cell>
          <cell r="G515">
            <v>0</v>
          </cell>
        </row>
        <row r="516">
          <cell r="A516">
            <v>525756</v>
          </cell>
          <cell r="C516" t="str">
            <v>Point to Point Maintenance</v>
          </cell>
          <cell r="G516">
            <v>0</v>
          </cell>
        </row>
        <row r="517">
          <cell r="A517">
            <v>525757</v>
          </cell>
          <cell r="B517" t="e">
            <v>#REF!</v>
          </cell>
          <cell r="C517" t="str">
            <v>ESC Written off</v>
          </cell>
          <cell r="D517">
            <v>0</v>
          </cell>
          <cell r="E517">
            <v>0</v>
          </cell>
          <cell r="F517">
            <v>0</v>
          </cell>
          <cell r="G517">
            <v>0</v>
          </cell>
        </row>
        <row r="518">
          <cell r="A518">
            <v>525760</v>
          </cell>
          <cell r="B518">
            <v>0</v>
          </cell>
          <cell r="C518" t="str">
            <v>Gain/Loss on sale of Fixed Assets</v>
          </cell>
          <cell r="D518">
            <v>0</v>
          </cell>
          <cell r="E518">
            <v>0</v>
          </cell>
          <cell r="F518">
            <v>0</v>
          </cell>
          <cell r="G518">
            <v>0</v>
          </cell>
        </row>
        <row r="519">
          <cell r="A519">
            <v>525761</v>
          </cell>
          <cell r="B519">
            <v>0</v>
          </cell>
          <cell r="C519" t="str">
            <v>Exp. on Health &amp; Safety Activities</v>
          </cell>
          <cell r="D519">
            <v>265000</v>
          </cell>
          <cell r="E519">
            <v>2245830.77</v>
          </cell>
          <cell r="F519">
            <v>460000.5</v>
          </cell>
          <cell r="G519">
            <v>0.26500000000000001</v>
          </cell>
        </row>
        <row r="520">
          <cell r="A520">
            <v>525762</v>
          </cell>
          <cell r="B520">
            <v>0</v>
          </cell>
          <cell r="C520" t="str">
            <v>Exp. on Change Programme</v>
          </cell>
          <cell r="D520">
            <v>0</v>
          </cell>
          <cell r="E520">
            <v>0</v>
          </cell>
          <cell r="F520">
            <v>0</v>
          </cell>
          <cell r="G520">
            <v>0</v>
          </cell>
        </row>
        <row r="521">
          <cell r="A521">
            <v>525763</v>
          </cell>
          <cell r="B521">
            <v>0</v>
          </cell>
          <cell r="C521" t="str">
            <v>5-S Day Expenses</v>
          </cell>
          <cell r="D521">
            <v>3535840</v>
          </cell>
          <cell r="E521">
            <v>3535840</v>
          </cell>
          <cell r="F521">
            <v>155500</v>
          </cell>
          <cell r="G521">
            <v>3.5358399999999999</v>
          </cell>
        </row>
        <row r="522">
          <cell r="A522">
            <v>525764</v>
          </cell>
          <cell r="B522">
            <v>0</v>
          </cell>
          <cell r="C522" t="str">
            <v>Exp. on Debt Recovery Activities</v>
          </cell>
          <cell r="D522">
            <v>20718815.5</v>
          </cell>
          <cell r="E522">
            <v>67388408.579999998</v>
          </cell>
          <cell r="F522">
            <v>73989330.239999995</v>
          </cell>
          <cell r="G522">
            <v>20.718815500000002</v>
          </cell>
        </row>
        <row r="523">
          <cell r="A523">
            <v>525766</v>
          </cell>
          <cell r="B523">
            <v>0</v>
          </cell>
          <cell r="C523" t="str">
            <v>Cost of Recovery - Unused items</v>
          </cell>
          <cell r="D523">
            <v>24421961.869999997</v>
          </cell>
          <cell r="E523">
            <v>99451881.890000001</v>
          </cell>
          <cell r="F523">
            <v>136885135.00999999</v>
          </cell>
          <cell r="G523">
            <v>24.421961869999997</v>
          </cell>
        </row>
        <row r="524">
          <cell r="A524">
            <v>525767</v>
          </cell>
          <cell r="B524">
            <v>0</v>
          </cell>
          <cell r="C524" t="str">
            <v>Expenses on Mobitel Tower 2.6 - Area 5 Project</v>
          </cell>
          <cell r="D524">
            <v>12358220.33</v>
          </cell>
          <cell r="E524">
            <v>238997496.84999999</v>
          </cell>
          <cell r="F524">
            <v>0</v>
          </cell>
          <cell r="G524">
            <v>12.35822033</v>
          </cell>
        </row>
        <row r="525">
          <cell r="A525">
            <v>525769</v>
          </cell>
          <cell r="B525">
            <v>0</v>
          </cell>
          <cell r="C525" t="str">
            <v>Expenses on Debenture Issue</v>
          </cell>
          <cell r="D525">
            <v>256410.26</v>
          </cell>
          <cell r="E525">
            <v>1948716.52</v>
          </cell>
          <cell r="F525">
            <v>1905372.75</v>
          </cell>
          <cell r="G525">
            <v>0.25641026</v>
          </cell>
        </row>
        <row r="526">
          <cell r="A526">
            <v>525770</v>
          </cell>
          <cell r="B526">
            <v>0</v>
          </cell>
          <cell r="C526" t="str">
            <v>Rental - Infrastructure National TX NW</v>
          </cell>
          <cell r="D526">
            <v>0</v>
          </cell>
          <cell r="E526">
            <v>570569.69999999995</v>
          </cell>
          <cell r="F526">
            <v>582363.78</v>
          </cell>
          <cell r="G526">
            <v>0</v>
          </cell>
        </row>
        <row r="527">
          <cell r="A527">
            <v>525771</v>
          </cell>
          <cell r="B527">
            <v>0</v>
          </cell>
          <cell r="C527" t="str">
            <v>Printing Expenses - Procurement</v>
          </cell>
          <cell r="D527">
            <v>-2230151.4500000011</v>
          </cell>
          <cell r="E527">
            <v>67775994.569999993</v>
          </cell>
          <cell r="F527">
            <v>81444002.340000004</v>
          </cell>
          <cell r="G527">
            <v>-2.230151450000001</v>
          </cell>
        </row>
        <row r="528">
          <cell r="A528">
            <v>525772</v>
          </cell>
          <cell r="B528">
            <v>0</v>
          </cell>
          <cell r="C528" t="str">
            <v>Consultancy Fees - Digital Services</v>
          </cell>
          <cell r="D528">
            <v>0</v>
          </cell>
          <cell r="E528">
            <v>0</v>
          </cell>
          <cell r="F528">
            <v>0</v>
          </cell>
          <cell r="G528">
            <v>0</v>
          </cell>
        </row>
        <row r="529">
          <cell r="A529">
            <v>525773</v>
          </cell>
          <cell r="B529">
            <v>0</v>
          </cell>
          <cell r="C529" t="str">
            <v>Information &amp; cyber security related expenses</v>
          </cell>
          <cell r="D529">
            <v>0</v>
          </cell>
          <cell r="E529">
            <v>0</v>
          </cell>
          <cell r="F529">
            <v>0</v>
          </cell>
          <cell r="G529">
            <v>0</v>
          </cell>
        </row>
        <row r="530">
          <cell r="A530">
            <v>525775</v>
          </cell>
          <cell r="B530">
            <v>0</v>
          </cell>
          <cell r="C530" t="str">
            <v>Transport Allow. Due to Covid -19</v>
          </cell>
          <cell r="D530">
            <v>0</v>
          </cell>
          <cell r="E530">
            <v>-26950</v>
          </cell>
          <cell r="F530">
            <v>-148750</v>
          </cell>
          <cell r="G530">
            <v>0</v>
          </cell>
        </row>
        <row r="531">
          <cell r="A531">
            <v>525776</v>
          </cell>
          <cell r="B531">
            <v>0</v>
          </cell>
          <cell r="C531" t="str">
            <v>Special Allow. Due to Covid -19</v>
          </cell>
          <cell r="D531">
            <v>0</v>
          </cell>
          <cell r="E531">
            <v>0</v>
          </cell>
          <cell r="F531">
            <v>0</v>
          </cell>
          <cell r="G531">
            <v>0</v>
          </cell>
        </row>
        <row r="532">
          <cell r="A532">
            <v>525777</v>
          </cell>
          <cell r="B532">
            <v>0</v>
          </cell>
          <cell r="C532" t="str">
            <v>Broadband cost reim. Due to Covid -19</v>
          </cell>
          <cell r="D532">
            <v>0</v>
          </cell>
          <cell r="E532">
            <v>0</v>
          </cell>
          <cell r="F532">
            <v>0</v>
          </cell>
          <cell r="G532">
            <v>0</v>
          </cell>
        </row>
        <row r="533">
          <cell r="A533">
            <v>525778</v>
          </cell>
          <cell r="B533">
            <v>0</v>
          </cell>
          <cell r="C533" t="str">
            <v>eBill Incentive Payments</v>
          </cell>
          <cell r="D533">
            <v>0</v>
          </cell>
          <cell r="E533">
            <v>0</v>
          </cell>
          <cell r="F533">
            <v>0</v>
          </cell>
          <cell r="G533">
            <v>0</v>
          </cell>
        </row>
        <row r="534">
          <cell r="A534">
            <v>525779</v>
          </cell>
          <cell r="B534">
            <v>0</v>
          </cell>
          <cell r="C534" t="str">
            <v>Damages to Third Party by SLT-Insurance Claimed</v>
          </cell>
          <cell r="D534">
            <v>0</v>
          </cell>
          <cell r="E534">
            <v>0</v>
          </cell>
          <cell r="F534">
            <v>388080</v>
          </cell>
          <cell r="G534">
            <v>0</v>
          </cell>
        </row>
        <row r="535">
          <cell r="A535">
            <v>525780</v>
          </cell>
          <cell r="B535">
            <v>0</v>
          </cell>
          <cell r="C535" t="str">
            <v>Whistle blowing procedure</v>
          </cell>
          <cell r="D535">
            <v>0</v>
          </cell>
          <cell r="E535">
            <v>3507595</v>
          </cell>
          <cell r="F535">
            <v>2024551</v>
          </cell>
          <cell r="G535">
            <v>0</v>
          </cell>
        </row>
        <row r="536">
          <cell r="A536">
            <v>525781</v>
          </cell>
          <cell r="B536">
            <v>0</v>
          </cell>
          <cell r="C536" t="str">
            <v>SLT Games</v>
          </cell>
          <cell r="D536">
            <v>-47280</v>
          </cell>
          <cell r="E536">
            <v>6774901.8399999999</v>
          </cell>
          <cell r="F536">
            <v>0</v>
          </cell>
          <cell r="G536">
            <v>-4.7280000000000003E-2</v>
          </cell>
        </row>
        <row r="537">
          <cell r="A537">
            <v>525782</v>
          </cell>
          <cell r="B537">
            <v>0</v>
          </cell>
          <cell r="C537" t="str">
            <v>QMS Certifications and QA related expenses</v>
          </cell>
          <cell r="D537">
            <v>3630</v>
          </cell>
          <cell r="E537">
            <v>495344.06</v>
          </cell>
          <cell r="F537">
            <v>0</v>
          </cell>
          <cell r="G537">
            <v>3.63E-3</v>
          </cell>
        </row>
        <row r="538">
          <cell r="A538">
            <v>525783</v>
          </cell>
          <cell r="B538">
            <v>0</v>
          </cell>
          <cell r="C538" t="str">
            <v>SMS Levy</v>
          </cell>
          <cell r="D538">
            <v>5805558.75</v>
          </cell>
          <cell r="E538">
            <v>5805558.75</v>
          </cell>
          <cell r="F538">
            <v>0</v>
          </cell>
          <cell r="G538">
            <v>5.8055587500000003</v>
          </cell>
        </row>
        <row r="539">
          <cell r="A539">
            <v>525784</v>
          </cell>
          <cell r="B539">
            <v>0</v>
          </cell>
          <cell r="C539" t="str">
            <v>Written off Investment in Subsidiary</v>
          </cell>
          <cell r="D539">
            <v>150000000</v>
          </cell>
          <cell r="E539">
            <v>150000000</v>
          </cell>
          <cell r="F539">
            <v>0</v>
          </cell>
          <cell r="G539">
            <v>150</v>
          </cell>
        </row>
        <row r="540">
          <cell r="A540">
            <v>525796</v>
          </cell>
          <cell r="B540">
            <v>0</v>
          </cell>
          <cell r="C540" t="str">
            <v>R&amp;M AMC - Security</v>
          </cell>
          <cell r="D540">
            <v>93750</v>
          </cell>
          <cell r="E540">
            <v>1611032.8</v>
          </cell>
          <cell r="F540">
            <v>1709498.4</v>
          </cell>
          <cell r="G540">
            <v>9.375E-2</v>
          </cell>
        </row>
        <row r="541">
          <cell r="A541">
            <v>525797</v>
          </cell>
          <cell r="B541">
            <v>0</v>
          </cell>
          <cell r="C541" t="str">
            <v>Security - Material Issue</v>
          </cell>
          <cell r="D541">
            <v>0</v>
          </cell>
          <cell r="E541">
            <v>6000</v>
          </cell>
          <cell r="F541">
            <v>5902026.3600000003</v>
          </cell>
          <cell r="G541">
            <v>0</v>
          </cell>
        </row>
        <row r="542">
          <cell r="A542">
            <v>525798</v>
          </cell>
          <cell r="B542">
            <v>0</v>
          </cell>
          <cell r="C542" t="str">
            <v>Welfare - Material Issue</v>
          </cell>
          <cell r="D542">
            <v>716855.26</v>
          </cell>
          <cell r="E542">
            <v>2693251.95</v>
          </cell>
          <cell r="F542">
            <v>2648667.2999999998</v>
          </cell>
          <cell r="G542">
            <v>0.71685525999999999</v>
          </cell>
        </row>
        <row r="543">
          <cell r="A543">
            <v>525799</v>
          </cell>
          <cell r="B543">
            <v>0</v>
          </cell>
          <cell r="C543" t="str">
            <v>Administration - Miscellaneous</v>
          </cell>
          <cell r="D543">
            <v>0</v>
          </cell>
          <cell r="E543">
            <v>0</v>
          </cell>
          <cell r="F543">
            <v>0</v>
          </cell>
          <cell r="G543">
            <v>0</v>
          </cell>
        </row>
        <row r="544">
          <cell r="A544">
            <v>525801</v>
          </cell>
          <cell r="B544">
            <v>0</v>
          </cell>
          <cell r="C544" t="str">
            <v>Exp. on Covid -19 preventive activities</v>
          </cell>
          <cell r="D544">
            <v>0</v>
          </cell>
          <cell r="E544">
            <v>-89410</v>
          </cell>
          <cell r="F544">
            <v>-11122</v>
          </cell>
          <cell r="G544">
            <v>0</v>
          </cell>
        </row>
        <row r="545">
          <cell r="A545">
            <v>525802</v>
          </cell>
          <cell r="B545">
            <v>0</v>
          </cell>
          <cell r="C545" t="str">
            <v>Stores issues on Covid -19 preventive activities</v>
          </cell>
          <cell r="D545">
            <v>52500</v>
          </cell>
          <cell r="E545">
            <v>164090.32</v>
          </cell>
          <cell r="F545">
            <v>671705.5</v>
          </cell>
          <cell r="G545">
            <v>5.2499999999999998E-2</v>
          </cell>
        </row>
        <row r="546">
          <cell r="A546">
            <v>525811</v>
          </cell>
          <cell r="B546">
            <v>0</v>
          </cell>
          <cell r="C546" t="str">
            <v>Stationary - Stores Issue</v>
          </cell>
          <cell r="D546">
            <v>520313.56</v>
          </cell>
          <cell r="E546">
            <v>12341218.029999999</v>
          </cell>
          <cell r="F546">
            <v>11388515.369999999</v>
          </cell>
          <cell r="G546">
            <v>0.52031355999999995</v>
          </cell>
        </row>
        <row r="547">
          <cell r="A547">
            <v>525812</v>
          </cell>
          <cell r="B547">
            <v>0</v>
          </cell>
          <cell r="C547" t="str">
            <v>Stationary - Local Purchase</v>
          </cell>
          <cell r="D547">
            <v>2366394.04</v>
          </cell>
          <cell r="E547">
            <v>6277241.0899999999</v>
          </cell>
          <cell r="F547">
            <v>7185542.71</v>
          </cell>
          <cell r="G547">
            <v>2.3663940399999999</v>
          </cell>
        </row>
        <row r="548">
          <cell r="A548">
            <v>525813</v>
          </cell>
          <cell r="B548">
            <v>0</v>
          </cell>
          <cell r="C548" t="str">
            <v>Tender related activities</v>
          </cell>
          <cell r="D548">
            <v>58008.820000000007</v>
          </cell>
          <cell r="E548">
            <v>1269053.95</v>
          </cell>
          <cell r="F548">
            <v>705711.88</v>
          </cell>
          <cell r="G548">
            <v>5.800882000000001E-2</v>
          </cell>
        </row>
        <row r="549">
          <cell r="A549">
            <v>529999</v>
          </cell>
          <cell r="B549">
            <v>0</v>
          </cell>
          <cell r="C549" t="str">
            <v>Indirect Operating Cost - Others</v>
          </cell>
          <cell r="D549">
            <v>0</v>
          </cell>
          <cell r="E549">
            <v>0</v>
          </cell>
          <cell r="F549">
            <v>0</v>
          </cell>
          <cell r="G549">
            <v>0</v>
          </cell>
        </row>
        <row r="550">
          <cell r="A550">
            <v>811102</v>
          </cell>
          <cell r="C550" t="str">
            <v>Training Centre - Cost</v>
          </cell>
          <cell r="D550">
            <v>0</v>
          </cell>
          <cell r="E550">
            <v>0</v>
          </cell>
          <cell r="F550">
            <v>0</v>
          </cell>
          <cell r="G550">
            <v>0</v>
          </cell>
        </row>
        <row r="551">
          <cell r="A551">
            <v>811108</v>
          </cell>
          <cell r="C551" t="str">
            <v>Vehicle - Nominal Cost</v>
          </cell>
          <cell r="D551">
            <v>0</v>
          </cell>
          <cell r="E551">
            <v>0</v>
          </cell>
          <cell r="G551">
            <v>0</v>
          </cell>
        </row>
        <row r="552">
          <cell r="A552">
            <v>911151</v>
          </cell>
          <cell r="C552" t="str">
            <v>Budget_Safety Equipment &amp; Accessories</v>
          </cell>
          <cell r="D552">
            <v>0</v>
          </cell>
          <cell r="E552">
            <v>0</v>
          </cell>
          <cell r="F552">
            <v>0</v>
          </cell>
          <cell r="G552">
            <v>0</v>
          </cell>
        </row>
        <row r="553">
          <cell r="A553">
            <v>914992</v>
          </cell>
          <cell r="C553" t="str">
            <v>Contingency Reserve</v>
          </cell>
          <cell r="G553">
            <v>0</v>
          </cell>
        </row>
        <row r="554">
          <cell r="A554" t="str">
            <v>Other Operating from cell 1109 Stock prov</v>
          </cell>
          <cell r="B554">
            <v>0</v>
          </cell>
          <cell r="C554">
            <v>0</v>
          </cell>
          <cell r="D554">
            <v>529670960.13</v>
          </cell>
          <cell r="E554">
            <v>3017356614.7400002</v>
          </cell>
          <cell r="F554">
            <v>2810018981.3999991</v>
          </cell>
          <cell r="G554">
            <v>529.67096013000003</v>
          </cell>
        </row>
        <row r="555">
          <cell r="A555">
            <v>0</v>
          </cell>
          <cell r="B555">
            <v>0</v>
          </cell>
          <cell r="C555">
            <v>0</v>
          </cell>
          <cell r="G555">
            <v>0</v>
          </cell>
        </row>
        <row r="556">
          <cell r="A556">
            <v>0</v>
          </cell>
          <cell r="B556">
            <v>0</v>
          </cell>
          <cell r="C556" t="str">
            <v>Indirect OPEX</v>
          </cell>
          <cell r="D556">
            <v>3460529554.5699997</v>
          </cell>
          <cell r="E556">
            <v>35901353351.399994</v>
          </cell>
          <cell r="F556">
            <v>36597706877.5</v>
          </cell>
          <cell r="G556">
            <v>3460.5295545699996</v>
          </cell>
        </row>
        <row r="557">
          <cell r="A557">
            <v>0</v>
          </cell>
          <cell r="B557">
            <v>0</v>
          </cell>
          <cell r="C557">
            <v>0</v>
          </cell>
          <cell r="G557">
            <v>0</v>
          </cell>
        </row>
        <row r="558">
          <cell r="A558">
            <v>525745</v>
          </cell>
          <cell r="C558" t="str">
            <v>Impairment of Fixed Assets</v>
          </cell>
          <cell r="D558">
            <v>0</v>
          </cell>
          <cell r="E558">
            <v>-91000000</v>
          </cell>
          <cell r="F558">
            <v>479804145.39999998</v>
          </cell>
          <cell r="G558">
            <v>0</v>
          </cell>
        </row>
        <row r="559">
          <cell r="A559">
            <v>525746</v>
          </cell>
          <cell r="C559" t="str">
            <v>Impairment of Invest in Subsidiaries</v>
          </cell>
          <cell r="D559">
            <v>0</v>
          </cell>
          <cell r="E559">
            <v>0</v>
          </cell>
          <cell r="F559">
            <v>0</v>
          </cell>
          <cell r="G559">
            <v>0</v>
          </cell>
        </row>
        <row r="560">
          <cell r="A560">
            <v>525732</v>
          </cell>
          <cell r="C560" t="str">
            <v>Security Charges</v>
          </cell>
          <cell r="D560">
            <v>46484003.550000004</v>
          </cell>
          <cell r="E560">
            <v>466394175.83999997</v>
          </cell>
          <cell r="F560">
            <v>489548840.39999998</v>
          </cell>
          <cell r="G560">
            <v>46.484003550000004</v>
          </cell>
        </row>
        <row r="561">
          <cell r="A561">
            <v>511604</v>
          </cell>
          <cell r="C561" t="str">
            <v>IPTV Service Charge</v>
          </cell>
          <cell r="D561">
            <v>0</v>
          </cell>
          <cell r="E561">
            <v>0</v>
          </cell>
          <cell r="F561">
            <v>0</v>
          </cell>
          <cell r="G561">
            <v>0</v>
          </cell>
        </row>
        <row r="562">
          <cell r="A562">
            <v>529999</v>
          </cell>
          <cell r="B562">
            <v>0</v>
          </cell>
          <cell r="C562" t="str">
            <v>Indirect Operating Cost - Others</v>
          </cell>
          <cell r="D562">
            <v>0</v>
          </cell>
          <cell r="E562">
            <v>0</v>
          </cell>
          <cell r="F562">
            <v>0</v>
          </cell>
          <cell r="G562">
            <v>0</v>
          </cell>
        </row>
        <row r="563">
          <cell r="C563">
            <v>0</v>
          </cell>
          <cell r="D563">
            <v>46484003.550000004</v>
          </cell>
          <cell r="E563">
            <v>375394175.83999997</v>
          </cell>
          <cell r="F563">
            <v>969352985.79999995</v>
          </cell>
          <cell r="G563">
            <v>46.484003550000004</v>
          </cell>
        </row>
        <row r="564">
          <cell r="C564" t="str">
            <v xml:space="preserve">Others </v>
          </cell>
          <cell r="D564">
            <v>483186956.57999998</v>
          </cell>
          <cell r="E564">
            <v>2641962438.9000001</v>
          </cell>
          <cell r="F564">
            <v>1840665995.5999992</v>
          </cell>
          <cell r="G564">
            <v>483.18695657999996</v>
          </cell>
        </row>
        <row r="565">
          <cell r="C565" t="str">
            <v xml:space="preserve">Total Other Operating </v>
          </cell>
          <cell r="D565">
            <v>529670960.13</v>
          </cell>
          <cell r="E565">
            <v>3017356614.7400002</v>
          </cell>
          <cell r="F565">
            <v>2810018981.3999991</v>
          </cell>
          <cell r="G565">
            <v>529.67096013000003</v>
          </cell>
        </row>
        <row r="566">
          <cell r="A566">
            <v>0</v>
          </cell>
          <cell r="B566">
            <v>0</v>
          </cell>
          <cell r="C566">
            <v>0</v>
          </cell>
          <cell r="G566">
            <v>0</v>
          </cell>
        </row>
        <row r="567">
          <cell r="A567">
            <v>0</v>
          </cell>
          <cell r="B567">
            <v>0</v>
          </cell>
          <cell r="C567" t="str">
            <v>Total Direct+Indirect</v>
          </cell>
          <cell r="D567">
            <v>4162358391.4299998</v>
          </cell>
          <cell r="E567">
            <v>45082551121.609993</v>
          </cell>
          <cell r="F567">
            <v>46096282484.880005</v>
          </cell>
          <cell r="G567">
            <v>4162.3583914299998</v>
          </cell>
        </row>
        <row r="568">
          <cell r="D568">
            <v>0</v>
          </cell>
          <cell r="E568">
            <v>0</v>
          </cell>
          <cell r="F568">
            <v>0</v>
          </cell>
        </row>
        <row r="569">
          <cell r="D569">
            <v>0</v>
          </cell>
          <cell r="E569">
            <v>0</v>
          </cell>
          <cell r="F569">
            <v>0</v>
          </cell>
        </row>
        <row r="570">
          <cell r="D570">
            <v>0</v>
          </cell>
          <cell r="E570">
            <v>0</v>
          </cell>
          <cell r="F570">
            <v>0</v>
          </cell>
        </row>
        <row r="571">
          <cell r="D571">
            <v>0</v>
          </cell>
          <cell r="E571">
            <v>0</v>
          </cell>
          <cell r="F571">
            <v>0</v>
          </cell>
        </row>
        <row r="572">
          <cell r="D572">
            <v>0</v>
          </cell>
          <cell r="E572">
            <v>0</v>
          </cell>
          <cell r="F572">
            <v>0</v>
          </cell>
        </row>
        <row r="573">
          <cell r="D573">
            <v>0</v>
          </cell>
          <cell r="E573">
            <v>0</v>
          </cell>
          <cell r="F573">
            <v>0</v>
          </cell>
        </row>
        <row r="574">
          <cell r="D574">
            <v>0</v>
          </cell>
          <cell r="E574">
            <v>0</v>
          </cell>
          <cell r="F574">
            <v>0</v>
          </cell>
        </row>
        <row r="575">
          <cell r="D575">
            <v>0</v>
          </cell>
          <cell r="E575">
            <v>0</v>
          </cell>
          <cell r="F575">
            <v>0</v>
          </cell>
        </row>
        <row r="576">
          <cell r="D576">
            <v>0</v>
          </cell>
          <cell r="E576">
            <v>0</v>
          </cell>
          <cell r="F576">
            <v>0</v>
          </cell>
        </row>
        <row r="577">
          <cell r="D577">
            <v>0</v>
          </cell>
          <cell r="E577">
            <v>0</v>
          </cell>
          <cell r="F577">
            <v>0</v>
          </cell>
        </row>
        <row r="578">
          <cell r="D578">
            <v>0</v>
          </cell>
          <cell r="E578">
            <v>0</v>
          </cell>
          <cell r="F578">
            <v>0</v>
          </cell>
        </row>
        <row r="579">
          <cell r="D579">
            <v>0</v>
          </cell>
          <cell r="E579">
            <v>0</v>
          </cell>
          <cell r="F579">
            <v>0</v>
          </cell>
        </row>
        <row r="580">
          <cell r="D580">
            <v>0</v>
          </cell>
          <cell r="E580">
            <v>0</v>
          </cell>
          <cell r="F580">
            <v>0</v>
          </cell>
        </row>
        <row r="581">
          <cell r="D581">
            <v>0</v>
          </cell>
          <cell r="E581">
            <v>0</v>
          </cell>
          <cell r="F581">
            <v>0</v>
          </cell>
        </row>
        <row r="582">
          <cell r="D582">
            <v>0</v>
          </cell>
          <cell r="E582">
            <v>0</v>
          </cell>
          <cell r="F582">
            <v>0</v>
          </cell>
        </row>
        <row r="583">
          <cell r="D583">
            <v>0</v>
          </cell>
          <cell r="E583">
            <v>0</v>
          </cell>
          <cell r="F583">
            <v>0</v>
          </cell>
        </row>
        <row r="584">
          <cell r="D584">
            <v>0</v>
          </cell>
          <cell r="E584">
            <v>0</v>
          </cell>
          <cell r="F584">
            <v>0</v>
          </cell>
        </row>
        <row r="585">
          <cell r="D585">
            <v>0</v>
          </cell>
          <cell r="E585">
            <v>0</v>
          </cell>
          <cell r="F585">
            <v>0</v>
          </cell>
        </row>
        <row r="586">
          <cell r="D586">
            <v>0</v>
          </cell>
          <cell r="E586">
            <v>0</v>
          </cell>
          <cell r="F586">
            <v>0</v>
          </cell>
        </row>
        <row r="587">
          <cell r="D587">
            <v>0</v>
          </cell>
          <cell r="E587">
            <v>0</v>
          </cell>
          <cell r="F587">
            <v>0</v>
          </cell>
        </row>
        <row r="588">
          <cell r="D588">
            <v>0</v>
          </cell>
          <cell r="E588">
            <v>0</v>
          </cell>
          <cell r="F588">
            <v>0</v>
          </cell>
        </row>
        <row r="589">
          <cell r="D589">
            <v>0</v>
          </cell>
          <cell r="E589">
            <v>0</v>
          </cell>
          <cell r="F589">
            <v>0</v>
          </cell>
        </row>
        <row r="590">
          <cell r="D590">
            <v>0</v>
          </cell>
          <cell r="E590">
            <v>0</v>
          </cell>
          <cell r="F590">
            <v>0</v>
          </cell>
        </row>
        <row r="591">
          <cell r="D591">
            <v>0</v>
          </cell>
          <cell r="E591">
            <v>0</v>
          </cell>
          <cell r="F591">
            <v>0</v>
          </cell>
        </row>
        <row r="592">
          <cell r="D592">
            <v>0</v>
          </cell>
          <cell r="E592">
            <v>0</v>
          </cell>
          <cell r="F592">
            <v>0</v>
          </cell>
        </row>
        <row r="593">
          <cell r="D593">
            <v>0</v>
          </cell>
          <cell r="E593">
            <v>0</v>
          </cell>
          <cell r="F593">
            <v>0</v>
          </cell>
        </row>
        <row r="594">
          <cell r="D594">
            <v>0</v>
          </cell>
          <cell r="E594">
            <v>0</v>
          </cell>
          <cell r="F594">
            <v>0</v>
          </cell>
        </row>
        <row r="595">
          <cell r="D595">
            <v>0</v>
          </cell>
          <cell r="E595">
            <v>0</v>
          </cell>
          <cell r="F595">
            <v>0</v>
          </cell>
        </row>
        <row r="596">
          <cell r="D596">
            <v>0</v>
          </cell>
          <cell r="E596">
            <v>0</v>
          </cell>
          <cell r="F596">
            <v>0</v>
          </cell>
        </row>
        <row r="597">
          <cell r="D597">
            <v>0</v>
          </cell>
          <cell r="E597">
            <v>0</v>
          </cell>
          <cell r="F597">
            <v>0</v>
          </cell>
        </row>
        <row r="598">
          <cell r="D598">
            <v>0</v>
          </cell>
          <cell r="E598">
            <v>0</v>
          </cell>
          <cell r="F598">
            <v>0</v>
          </cell>
        </row>
        <row r="599">
          <cell r="D599">
            <v>0</v>
          </cell>
          <cell r="E599">
            <v>0</v>
          </cell>
          <cell r="F599">
            <v>0</v>
          </cell>
        </row>
        <row r="600">
          <cell r="D600">
            <v>0</v>
          </cell>
          <cell r="E600">
            <v>0</v>
          </cell>
          <cell r="F600">
            <v>0</v>
          </cell>
        </row>
        <row r="601">
          <cell r="D601">
            <v>0</v>
          </cell>
          <cell r="E601">
            <v>0</v>
          </cell>
          <cell r="F601">
            <v>0</v>
          </cell>
        </row>
        <row r="602">
          <cell r="D602">
            <v>0</v>
          </cell>
          <cell r="E602">
            <v>0</v>
          </cell>
          <cell r="F602">
            <v>0</v>
          </cell>
        </row>
        <row r="603">
          <cell r="D603">
            <v>0</v>
          </cell>
          <cell r="E603">
            <v>0</v>
          </cell>
          <cell r="F603">
            <v>0</v>
          </cell>
        </row>
        <row r="604">
          <cell r="D604">
            <v>0</v>
          </cell>
          <cell r="E604">
            <v>0</v>
          </cell>
          <cell r="F604">
            <v>0</v>
          </cell>
        </row>
        <row r="605">
          <cell r="D605">
            <v>0</v>
          </cell>
          <cell r="E605">
            <v>0</v>
          </cell>
          <cell r="F605">
            <v>0</v>
          </cell>
        </row>
        <row r="606">
          <cell r="D606">
            <v>0</v>
          </cell>
          <cell r="E606">
            <v>0</v>
          </cell>
          <cell r="F606">
            <v>0</v>
          </cell>
        </row>
        <row r="607">
          <cell r="D607">
            <v>0</v>
          </cell>
          <cell r="E607">
            <v>0</v>
          </cell>
          <cell r="F607">
            <v>0</v>
          </cell>
        </row>
        <row r="608">
          <cell r="D608">
            <v>0</v>
          </cell>
          <cell r="E608">
            <v>0</v>
          </cell>
          <cell r="F608">
            <v>0</v>
          </cell>
        </row>
        <row r="609">
          <cell r="D609">
            <v>0</v>
          </cell>
          <cell r="E609">
            <v>0</v>
          </cell>
          <cell r="F609">
            <v>0</v>
          </cell>
        </row>
        <row r="610">
          <cell r="D610">
            <v>0</v>
          </cell>
          <cell r="E610">
            <v>0</v>
          </cell>
          <cell r="F610">
            <v>0</v>
          </cell>
        </row>
        <row r="611">
          <cell r="D611">
            <v>0</v>
          </cell>
          <cell r="E611">
            <v>0</v>
          </cell>
          <cell r="F611">
            <v>0</v>
          </cell>
        </row>
        <row r="612">
          <cell r="D612">
            <v>0</v>
          </cell>
          <cell r="E612">
            <v>0</v>
          </cell>
          <cell r="F612">
            <v>0</v>
          </cell>
        </row>
        <row r="613">
          <cell r="D613">
            <v>0</v>
          </cell>
          <cell r="E613">
            <v>0</v>
          </cell>
          <cell r="F613">
            <v>0</v>
          </cell>
        </row>
        <row r="614">
          <cell r="D614">
            <v>0</v>
          </cell>
          <cell r="E614">
            <v>0</v>
          </cell>
          <cell r="F614">
            <v>0</v>
          </cell>
        </row>
        <row r="615">
          <cell r="D615">
            <v>0</v>
          </cell>
          <cell r="E615">
            <v>0</v>
          </cell>
          <cell r="F615">
            <v>0</v>
          </cell>
        </row>
        <row r="616">
          <cell r="D616">
            <v>0</v>
          </cell>
          <cell r="E616">
            <v>0</v>
          </cell>
          <cell r="F616">
            <v>0</v>
          </cell>
        </row>
        <row r="617">
          <cell r="D617">
            <v>0</v>
          </cell>
          <cell r="E617">
            <v>0</v>
          </cell>
          <cell r="F617">
            <v>0</v>
          </cell>
        </row>
        <row r="618">
          <cell r="D618">
            <v>0</v>
          </cell>
          <cell r="E618">
            <v>0</v>
          </cell>
          <cell r="F618">
            <v>0</v>
          </cell>
        </row>
        <row r="619">
          <cell r="D619">
            <v>0</v>
          </cell>
          <cell r="E619">
            <v>0</v>
          </cell>
          <cell r="F619">
            <v>0</v>
          </cell>
        </row>
        <row r="620">
          <cell r="D620">
            <v>0</v>
          </cell>
          <cell r="E620">
            <v>0</v>
          </cell>
          <cell r="F620">
            <v>0</v>
          </cell>
        </row>
        <row r="621">
          <cell r="D621">
            <v>0</v>
          </cell>
          <cell r="E621">
            <v>0</v>
          </cell>
          <cell r="F621">
            <v>0</v>
          </cell>
        </row>
        <row r="622">
          <cell r="D622">
            <v>0</v>
          </cell>
          <cell r="E622">
            <v>0</v>
          </cell>
          <cell r="F622">
            <v>0</v>
          </cell>
        </row>
        <row r="623">
          <cell r="D623">
            <v>0</v>
          </cell>
          <cell r="E623">
            <v>0</v>
          </cell>
          <cell r="F623">
            <v>0</v>
          </cell>
        </row>
        <row r="624">
          <cell r="D624">
            <v>0</v>
          </cell>
          <cell r="E624">
            <v>0</v>
          </cell>
          <cell r="F624">
            <v>0</v>
          </cell>
        </row>
        <row r="625">
          <cell r="D625">
            <v>0</v>
          </cell>
          <cell r="E625">
            <v>0</v>
          </cell>
          <cell r="F625">
            <v>0</v>
          </cell>
        </row>
        <row r="626">
          <cell r="D626">
            <v>0</v>
          </cell>
          <cell r="E626">
            <v>0</v>
          </cell>
          <cell r="F626">
            <v>0</v>
          </cell>
        </row>
        <row r="627">
          <cell r="D627">
            <v>0</v>
          </cell>
          <cell r="E627">
            <v>0</v>
          </cell>
          <cell r="F627">
            <v>0</v>
          </cell>
        </row>
        <row r="628">
          <cell r="D628">
            <v>0</v>
          </cell>
          <cell r="E628">
            <v>0</v>
          </cell>
          <cell r="F628">
            <v>0</v>
          </cell>
        </row>
        <row r="629">
          <cell r="D629">
            <v>0</v>
          </cell>
          <cell r="E629">
            <v>0</v>
          </cell>
          <cell r="F629">
            <v>0</v>
          </cell>
        </row>
        <row r="630">
          <cell r="D630">
            <v>0</v>
          </cell>
          <cell r="E630">
            <v>0</v>
          </cell>
          <cell r="F630">
            <v>0</v>
          </cell>
        </row>
        <row r="631">
          <cell r="D631">
            <v>0</v>
          </cell>
          <cell r="E631">
            <v>0</v>
          </cell>
          <cell r="F631">
            <v>0</v>
          </cell>
        </row>
        <row r="632">
          <cell r="D632">
            <v>0</v>
          </cell>
          <cell r="E632">
            <v>0</v>
          </cell>
          <cell r="F632">
            <v>0</v>
          </cell>
        </row>
        <row r="633">
          <cell r="D633">
            <v>0</v>
          </cell>
          <cell r="E633">
            <v>0</v>
          </cell>
          <cell r="F633">
            <v>0</v>
          </cell>
        </row>
        <row r="634">
          <cell r="D634">
            <v>0</v>
          </cell>
          <cell r="E634">
            <v>0</v>
          </cell>
          <cell r="F634">
            <v>0</v>
          </cell>
        </row>
        <row r="635">
          <cell r="D635">
            <v>0</v>
          </cell>
          <cell r="E635">
            <v>0</v>
          </cell>
          <cell r="F635">
            <v>0</v>
          </cell>
        </row>
        <row r="636">
          <cell r="D636">
            <v>0</v>
          </cell>
          <cell r="E636">
            <v>0</v>
          </cell>
          <cell r="F636">
            <v>0</v>
          </cell>
        </row>
        <row r="637">
          <cell r="D637">
            <v>0</v>
          </cell>
          <cell r="E637">
            <v>0</v>
          </cell>
          <cell r="F637">
            <v>0</v>
          </cell>
        </row>
        <row r="638">
          <cell r="D638">
            <v>0</v>
          </cell>
          <cell r="E638">
            <v>0</v>
          </cell>
          <cell r="F638">
            <v>0</v>
          </cell>
        </row>
        <row r="639">
          <cell r="D639">
            <v>0</v>
          </cell>
          <cell r="E639">
            <v>0</v>
          </cell>
          <cell r="F639">
            <v>0</v>
          </cell>
        </row>
        <row r="640">
          <cell r="D640">
            <v>0</v>
          </cell>
          <cell r="E640">
            <v>0</v>
          </cell>
          <cell r="F640">
            <v>0</v>
          </cell>
        </row>
        <row r="641">
          <cell r="D641">
            <v>0</v>
          </cell>
          <cell r="E641">
            <v>0</v>
          </cell>
          <cell r="F641">
            <v>0</v>
          </cell>
        </row>
        <row r="642">
          <cell r="D642">
            <v>0</v>
          </cell>
          <cell r="E642">
            <v>0</v>
          </cell>
          <cell r="F642">
            <v>0</v>
          </cell>
        </row>
        <row r="643">
          <cell r="D643">
            <v>0</v>
          </cell>
          <cell r="E643">
            <v>0</v>
          </cell>
          <cell r="F643">
            <v>0</v>
          </cell>
        </row>
        <row r="644">
          <cell r="D644">
            <v>0</v>
          </cell>
          <cell r="E644">
            <v>0</v>
          </cell>
          <cell r="F644">
            <v>0</v>
          </cell>
        </row>
        <row r="645">
          <cell r="D645">
            <v>0</v>
          </cell>
          <cell r="E645">
            <v>0</v>
          </cell>
          <cell r="F645">
            <v>0</v>
          </cell>
        </row>
        <row r="646">
          <cell r="D646">
            <v>0</v>
          </cell>
          <cell r="E646">
            <v>0</v>
          </cell>
          <cell r="F646">
            <v>0</v>
          </cell>
        </row>
        <row r="647">
          <cell r="D647">
            <v>0</v>
          </cell>
          <cell r="E647">
            <v>0</v>
          </cell>
          <cell r="F647">
            <v>0</v>
          </cell>
        </row>
        <row r="648">
          <cell r="D648">
            <v>0</v>
          </cell>
          <cell r="E648">
            <v>0</v>
          </cell>
          <cell r="F648">
            <v>0</v>
          </cell>
        </row>
        <row r="649">
          <cell r="D649">
            <v>0</v>
          </cell>
          <cell r="E649">
            <v>0</v>
          </cell>
          <cell r="F649">
            <v>0</v>
          </cell>
        </row>
        <row r="650">
          <cell r="D650">
            <v>0</v>
          </cell>
          <cell r="E650">
            <v>0</v>
          </cell>
          <cell r="F650">
            <v>0</v>
          </cell>
        </row>
        <row r="651">
          <cell r="D651">
            <v>0</v>
          </cell>
          <cell r="E651">
            <v>0</v>
          </cell>
          <cell r="F651">
            <v>0</v>
          </cell>
        </row>
        <row r="652">
          <cell r="D652">
            <v>0</v>
          </cell>
          <cell r="E652">
            <v>0</v>
          </cell>
          <cell r="F652">
            <v>0</v>
          </cell>
        </row>
        <row r="653">
          <cell r="D653">
            <v>0</v>
          </cell>
          <cell r="E653">
            <v>0</v>
          </cell>
          <cell r="F653">
            <v>0</v>
          </cell>
        </row>
        <row r="654">
          <cell r="D654">
            <v>0</v>
          </cell>
          <cell r="E654">
            <v>0</v>
          </cell>
          <cell r="F654">
            <v>0</v>
          </cell>
        </row>
        <row r="655">
          <cell r="D655">
            <v>0</v>
          </cell>
          <cell r="E655">
            <v>0</v>
          </cell>
          <cell r="F655">
            <v>0</v>
          </cell>
        </row>
        <row r="656">
          <cell r="D656">
            <v>0</v>
          </cell>
          <cell r="E656">
            <v>0</v>
          </cell>
          <cell r="F656">
            <v>0</v>
          </cell>
        </row>
        <row r="657">
          <cell r="D657">
            <v>0</v>
          </cell>
          <cell r="E657">
            <v>0</v>
          </cell>
          <cell r="F657">
            <v>0</v>
          </cell>
        </row>
        <row r="658">
          <cell r="D658">
            <v>0</v>
          </cell>
          <cell r="E658">
            <v>0</v>
          </cell>
          <cell r="F658">
            <v>0</v>
          </cell>
        </row>
        <row r="659">
          <cell r="D659">
            <v>0</v>
          </cell>
          <cell r="E659">
            <v>0</v>
          </cell>
          <cell r="F659">
            <v>0</v>
          </cell>
        </row>
        <row r="660">
          <cell r="D660">
            <v>0</v>
          </cell>
          <cell r="E660">
            <v>0</v>
          </cell>
          <cell r="F660">
            <v>0</v>
          </cell>
        </row>
        <row r="661">
          <cell r="D661">
            <v>0</v>
          </cell>
          <cell r="E661">
            <v>0</v>
          </cell>
          <cell r="F661">
            <v>0</v>
          </cell>
        </row>
        <row r="662">
          <cell r="D662">
            <v>0</v>
          </cell>
          <cell r="E662">
            <v>0</v>
          </cell>
          <cell r="F662">
            <v>0</v>
          </cell>
        </row>
        <row r="663">
          <cell r="D663">
            <v>0</v>
          </cell>
          <cell r="E663">
            <v>0</v>
          </cell>
          <cell r="F663">
            <v>0</v>
          </cell>
        </row>
        <row r="664">
          <cell r="D664">
            <v>0</v>
          </cell>
          <cell r="E664">
            <v>0</v>
          </cell>
          <cell r="F664">
            <v>0</v>
          </cell>
        </row>
        <row r="665">
          <cell r="D665">
            <v>0</v>
          </cell>
          <cell r="E665">
            <v>0</v>
          </cell>
          <cell r="F665">
            <v>0</v>
          </cell>
        </row>
        <row r="666">
          <cell r="D666">
            <v>0</v>
          </cell>
          <cell r="E666">
            <v>0</v>
          </cell>
          <cell r="F666">
            <v>0</v>
          </cell>
        </row>
        <row r="667">
          <cell r="D667">
            <v>0</v>
          </cell>
          <cell r="E667">
            <v>0</v>
          </cell>
          <cell r="F667">
            <v>0</v>
          </cell>
        </row>
        <row r="668">
          <cell r="D668">
            <v>0</v>
          </cell>
          <cell r="E668">
            <v>0</v>
          </cell>
          <cell r="F668">
            <v>0</v>
          </cell>
        </row>
        <row r="669">
          <cell r="D669">
            <v>0</v>
          </cell>
          <cell r="E669">
            <v>0</v>
          </cell>
          <cell r="F669">
            <v>0</v>
          </cell>
        </row>
        <row r="670">
          <cell r="D670">
            <v>0</v>
          </cell>
          <cell r="E670">
            <v>0</v>
          </cell>
          <cell r="F670">
            <v>0</v>
          </cell>
        </row>
        <row r="671">
          <cell r="D671">
            <v>0</v>
          </cell>
          <cell r="E671">
            <v>0</v>
          </cell>
          <cell r="F671">
            <v>0</v>
          </cell>
        </row>
        <row r="672">
          <cell r="D672">
            <v>0</v>
          </cell>
          <cell r="E672">
            <v>0</v>
          </cell>
          <cell r="F672">
            <v>0</v>
          </cell>
        </row>
        <row r="673">
          <cell r="D673">
            <v>0</v>
          </cell>
          <cell r="E673">
            <v>0</v>
          </cell>
          <cell r="F673">
            <v>0</v>
          </cell>
        </row>
        <row r="674">
          <cell r="D674">
            <v>0</v>
          </cell>
          <cell r="E674">
            <v>0</v>
          </cell>
          <cell r="F674">
            <v>0</v>
          </cell>
        </row>
        <row r="675">
          <cell r="D675">
            <v>0</v>
          </cell>
          <cell r="E675">
            <v>0</v>
          </cell>
          <cell r="F675">
            <v>0</v>
          </cell>
        </row>
        <row r="676">
          <cell r="D676">
            <v>0</v>
          </cell>
          <cell r="E676">
            <v>0</v>
          </cell>
          <cell r="F676">
            <v>0</v>
          </cell>
        </row>
        <row r="677">
          <cell r="D677">
            <v>0</v>
          </cell>
          <cell r="E677">
            <v>0</v>
          </cell>
          <cell r="F677">
            <v>0</v>
          </cell>
        </row>
        <row r="678">
          <cell r="D678">
            <v>0</v>
          </cell>
          <cell r="E678">
            <v>0</v>
          </cell>
          <cell r="F678">
            <v>0</v>
          </cell>
        </row>
        <row r="679">
          <cell r="D679">
            <v>0</v>
          </cell>
          <cell r="E679">
            <v>0</v>
          </cell>
          <cell r="F679">
            <v>0</v>
          </cell>
        </row>
        <row r="680">
          <cell r="D680">
            <v>0</v>
          </cell>
          <cell r="E680">
            <v>0</v>
          </cell>
          <cell r="F680">
            <v>0</v>
          </cell>
        </row>
        <row r="681">
          <cell r="D681">
            <v>0</v>
          </cell>
          <cell r="E681">
            <v>0</v>
          </cell>
          <cell r="F681">
            <v>0</v>
          </cell>
        </row>
        <row r="682">
          <cell r="D682">
            <v>0</v>
          </cell>
          <cell r="E682">
            <v>0</v>
          </cell>
          <cell r="F682">
            <v>0</v>
          </cell>
        </row>
        <row r="683">
          <cell r="D683">
            <v>0</v>
          </cell>
          <cell r="E683">
            <v>0</v>
          </cell>
          <cell r="F683">
            <v>0</v>
          </cell>
        </row>
        <row r="684">
          <cell r="D684">
            <v>0</v>
          </cell>
          <cell r="E684">
            <v>0</v>
          </cell>
          <cell r="F684">
            <v>0</v>
          </cell>
        </row>
        <row r="685">
          <cell r="D685">
            <v>0</v>
          </cell>
          <cell r="E685">
            <v>0</v>
          </cell>
          <cell r="F685">
            <v>0</v>
          </cell>
        </row>
        <row r="686">
          <cell r="D686">
            <v>0</v>
          </cell>
          <cell r="E686">
            <v>0</v>
          </cell>
          <cell r="F686">
            <v>0</v>
          </cell>
        </row>
        <row r="687">
          <cell r="D687">
            <v>0</v>
          </cell>
          <cell r="E687">
            <v>0</v>
          </cell>
          <cell r="F687">
            <v>0</v>
          </cell>
        </row>
        <row r="688">
          <cell r="D688">
            <v>0</v>
          </cell>
          <cell r="E688">
            <v>0</v>
          </cell>
          <cell r="F688">
            <v>0</v>
          </cell>
        </row>
        <row r="689">
          <cell r="D689">
            <v>0</v>
          </cell>
          <cell r="E689">
            <v>0</v>
          </cell>
          <cell r="F689">
            <v>0</v>
          </cell>
        </row>
        <row r="690">
          <cell r="D690">
            <v>0</v>
          </cell>
          <cell r="E690">
            <v>0</v>
          </cell>
          <cell r="F690">
            <v>0</v>
          </cell>
        </row>
        <row r="691">
          <cell r="D691">
            <v>0</v>
          </cell>
          <cell r="E691">
            <v>0</v>
          </cell>
          <cell r="F691">
            <v>0</v>
          </cell>
        </row>
        <row r="692">
          <cell r="D692">
            <v>0</v>
          </cell>
          <cell r="E692">
            <v>0</v>
          </cell>
          <cell r="F692">
            <v>0</v>
          </cell>
        </row>
        <row r="693">
          <cell r="D693">
            <v>0</v>
          </cell>
          <cell r="E693">
            <v>0</v>
          </cell>
          <cell r="F693">
            <v>0</v>
          </cell>
        </row>
        <row r="694">
          <cell r="D694">
            <v>0</v>
          </cell>
          <cell r="E694">
            <v>0</v>
          </cell>
          <cell r="F694">
            <v>0</v>
          </cell>
        </row>
        <row r="695">
          <cell r="D695">
            <v>0</v>
          </cell>
          <cell r="E695">
            <v>0</v>
          </cell>
          <cell r="F695">
            <v>0</v>
          </cell>
        </row>
        <row r="696">
          <cell r="D696">
            <v>0</v>
          </cell>
          <cell r="E696">
            <v>0</v>
          </cell>
          <cell r="F696">
            <v>0</v>
          </cell>
        </row>
        <row r="697">
          <cell r="D697">
            <v>0</v>
          </cell>
          <cell r="E697">
            <v>0</v>
          </cell>
          <cell r="F697">
            <v>0</v>
          </cell>
        </row>
        <row r="698">
          <cell r="D698">
            <v>0</v>
          </cell>
          <cell r="E698">
            <v>0</v>
          </cell>
          <cell r="F698">
            <v>0</v>
          </cell>
        </row>
        <row r="699">
          <cell r="D699">
            <v>0</v>
          </cell>
          <cell r="E699">
            <v>0</v>
          </cell>
          <cell r="F699">
            <v>0</v>
          </cell>
        </row>
        <row r="700">
          <cell r="D700">
            <v>0</v>
          </cell>
          <cell r="E700">
            <v>0</v>
          </cell>
          <cell r="F700">
            <v>0</v>
          </cell>
        </row>
        <row r="701">
          <cell r="D701">
            <v>0</v>
          </cell>
          <cell r="E701">
            <v>0</v>
          </cell>
          <cell r="F701">
            <v>0</v>
          </cell>
        </row>
        <row r="702">
          <cell r="D702">
            <v>0</v>
          </cell>
          <cell r="E702">
            <v>0</v>
          </cell>
          <cell r="F702">
            <v>0</v>
          </cell>
        </row>
        <row r="703">
          <cell r="D703">
            <v>0</v>
          </cell>
          <cell r="E703">
            <v>0</v>
          </cell>
          <cell r="F703">
            <v>0</v>
          </cell>
        </row>
        <row r="704">
          <cell r="D704">
            <v>0</v>
          </cell>
          <cell r="E704">
            <v>0</v>
          </cell>
          <cell r="F704">
            <v>0</v>
          </cell>
        </row>
        <row r="705">
          <cell r="D705">
            <v>0</v>
          </cell>
          <cell r="E705">
            <v>0</v>
          </cell>
          <cell r="F705">
            <v>0</v>
          </cell>
        </row>
        <row r="706">
          <cell r="D706">
            <v>0</v>
          </cell>
          <cell r="E706">
            <v>0</v>
          </cell>
          <cell r="F706">
            <v>0</v>
          </cell>
        </row>
        <row r="707">
          <cell r="D707">
            <v>0</v>
          </cell>
          <cell r="E707">
            <v>0</v>
          </cell>
          <cell r="F707">
            <v>0</v>
          </cell>
        </row>
        <row r="708">
          <cell r="D708">
            <v>0</v>
          </cell>
          <cell r="E708">
            <v>0</v>
          </cell>
          <cell r="F708">
            <v>0</v>
          </cell>
        </row>
        <row r="709">
          <cell r="D709">
            <v>0</v>
          </cell>
          <cell r="E709">
            <v>0</v>
          </cell>
          <cell r="F709">
            <v>0</v>
          </cell>
        </row>
        <row r="710">
          <cell r="D710">
            <v>0</v>
          </cell>
          <cell r="E710">
            <v>0</v>
          </cell>
          <cell r="F710">
            <v>0</v>
          </cell>
        </row>
        <row r="711">
          <cell r="D711">
            <v>0</v>
          </cell>
          <cell r="E711">
            <v>0</v>
          </cell>
          <cell r="F711">
            <v>0</v>
          </cell>
        </row>
        <row r="712">
          <cell r="D712">
            <v>0</v>
          </cell>
          <cell r="E712">
            <v>0</v>
          </cell>
          <cell r="F712">
            <v>0</v>
          </cell>
        </row>
        <row r="713">
          <cell r="D713">
            <v>0</v>
          </cell>
          <cell r="E713">
            <v>0</v>
          </cell>
          <cell r="F713">
            <v>0</v>
          </cell>
        </row>
        <row r="714">
          <cell r="D714">
            <v>0</v>
          </cell>
          <cell r="E714">
            <v>0</v>
          </cell>
          <cell r="F714">
            <v>0</v>
          </cell>
        </row>
        <row r="715">
          <cell r="D715">
            <v>0</v>
          </cell>
          <cell r="E715">
            <v>0</v>
          </cell>
          <cell r="F715">
            <v>0</v>
          </cell>
        </row>
        <row r="716">
          <cell r="D716">
            <v>0</v>
          </cell>
          <cell r="E716">
            <v>0</v>
          </cell>
          <cell r="F716">
            <v>0</v>
          </cell>
        </row>
        <row r="717">
          <cell r="D717">
            <v>0</v>
          </cell>
          <cell r="E717">
            <v>0</v>
          </cell>
          <cell r="F717">
            <v>0</v>
          </cell>
        </row>
        <row r="718">
          <cell r="D718">
            <v>0</v>
          </cell>
          <cell r="E718">
            <v>0</v>
          </cell>
          <cell r="F718">
            <v>0</v>
          </cell>
        </row>
        <row r="719">
          <cell r="D719">
            <v>0</v>
          </cell>
          <cell r="E719">
            <v>0</v>
          </cell>
          <cell r="F719">
            <v>0</v>
          </cell>
        </row>
        <row r="720">
          <cell r="D720">
            <v>0</v>
          </cell>
          <cell r="E720">
            <v>0</v>
          </cell>
          <cell r="F720">
            <v>0</v>
          </cell>
        </row>
        <row r="721">
          <cell r="D721">
            <v>0</v>
          </cell>
          <cell r="E721">
            <v>0</v>
          </cell>
          <cell r="F721">
            <v>0</v>
          </cell>
        </row>
        <row r="722">
          <cell r="D722">
            <v>0</v>
          </cell>
          <cell r="E722">
            <v>0</v>
          </cell>
          <cell r="F722">
            <v>0</v>
          </cell>
        </row>
        <row r="723">
          <cell r="D723">
            <v>0</v>
          </cell>
          <cell r="E723">
            <v>0</v>
          </cell>
          <cell r="F723">
            <v>0</v>
          </cell>
        </row>
        <row r="724">
          <cell r="D724">
            <v>0</v>
          </cell>
          <cell r="E724">
            <v>0</v>
          </cell>
          <cell r="F724">
            <v>0</v>
          </cell>
        </row>
        <row r="725">
          <cell r="D725">
            <v>0</v>
          </cell>
          <cell r="E725">
            <v>0</v>
          </cell>
          <cell r="F725">
            <v>0</v>
          </cell>
        </row>
        <row r="726">
          <cell r="D726">
            <v>0</v>
          </cell>
          <cell r="E726">
            <v>0</v>
          </cell>
          <cell r="F726">
            <v>0</v>
          </cell>
        </row>
        <row r="727">
          <cell r="D727">
            <v>0</v>
          </cell>
          <cell r="E727">
            <v>0</v>
          </cell>
          <cell r="F727">
            <v>0</v>
          </cell>
        </row>
        <row r="728">
          <cell r="D728">
            <v>0</v>
          </cell>
          <cell r="E728">
            <v>0</v>
          </cell>
          <cell r="F728">
            <v>0</v>
          </cell>
        </row>
        <row r="729">
          <cell r="D729">
            <v>0</v>
          </cell>
          <cell r="E729">
            <v>0</v>
          </cell>
          <cell r="F729">
            <v>0</v>
          </cell>
        </row>
        <row r="730">
          <cell r="D730">
            <v>0</v>
          </cell>
          <cell r="E730">
            <v>0</v>
          </cell>
          <cell r="F730">
            <v>0</v>
          </cell>
        </row>
        <row r="731">
          <cell r="D731">
            <v>0</v>
          </cell>
          <cell r="E731">
            <v>0</v>
          </cell>
          <cell r="F731">
            <v>0</v>
          </cell>
        </row>
        <row r="732">
          <cell r="D732">
            <v>0</v>
          </cell>
          <cell r="E732">
            <v>0</v>
          </cell>
          <cell r="F732">
            <v>0</v>
          </cell>
        </row>
        <row r="733">
          <cell r="D733">
            <v>0</v>
          </cell>
          <cell r="E733">
            <v>0</v>
          </cell>
          <cell r="F733">
            <v>0</v>
          </cell>
        </row>
        <row r="734">
          <cell r="D734">
            <v>0</v>
          </cell>
          <cell r="E734">
            <v>0</v>
          </cell>
          <cell r="F734">
            <v>0</v>
          </cell>
        </row>
        <row r="735">
          <cell r="D735">
            <v>0</v>
          </cell>
          <cell r="E735">
            <v>0</v>
          </cell>
          <cell r="F735">
            <v>0</v>
          </cell>
        </row>
        <row r="736">
          <cell r="D736">
            <v>0</v>
          </cell>
          <cell r="E736">
            <v>0</v>
          </cell>
          <cell r="F736">
            <v>0</v>
          </cell>
        </row>
        <row r="737">
          <cell r="D737">
            <v>0</v>
          </cell>
          <cell r="E737">
            <v>0</v>
          </cell>
          <cell r="F737">
            <v>0</v>
          </cell>
        </row>
        <row r="738">
          <cell r="D738">
            <v>0</v>
          </cell>
          <cell r="E738">
            <v>0</v>
          </cell>
          <cell r="F738">
            <v>0</v>
          </cell>
        </row>
        <row r="739">
          <cell r="D739">
            <v>0</v>
          </cell>
          <cell r="E739">
            <v>0</v>
          </cell>
          <cell r="F739">
            <v>0</v>
          </cell>
        </row>
        <row r="740">
          <cell r="D740">
            <v>0</v>
          </cell>
          <cell r="E740">
            <v>0</v>
          </cell>
          <cell r="F740">
            <v>0</v>
          </cell>
        </row>
        <row r="741">
          <cell r="D741">
            <v>0</v>
          </cell>
          <cell r="E741">
            <v>0</v>
          </cell>
          <cell r="F741">
            <v>0</v>
          </cell>
        </row>
        <row r="742">
          <cell r="D742">
            <v>0</v>
          </cell>
          <cell r="E742">
            <v>0</v>
          </cell>
          <cell r="F742">
            <v>0</v>
          </cell>
        </row>
        <row r="743">
          <cell r="D743">
            <v>0</v>
          </cell>
          <cell r="E743">
            <v>0</v>
          </cell>
          <cell r="F743">
            <v>0</v>
          </cell>
        </row>
        <row r="744">
          <cell r="D744">
            <v>0</v>
          </cell>
          <cell r="E744">
            <v>0</v>
          </cell>
          <cell r="F744">
            <v>0</v>
          </cell>
        </row>
        <row r="745">
          <cell r="D745">
            <v>0</v>
          </cell>
          <cell r="E745">
            <v>0</v>
          </cell>
          <cell r="F745">
            <v>0</v>
          </cell>
        </row>
        <row r="746">
          <cell r="D746">
            <v>0</v>
          </cell>
          <cell r="E746">
            <v>0</v>
          </cell>
          <cell r="F746">
            <v>0</v>
          </cell>
        </row>
        <row r="747">
          <cell r="D747">
            <v>0</v>
          </cell>
          <cell r="E747">
            <v>0</v>
          </cell>
          <cell r="F747">
            <v>0</v>
          </cell>
        </row>
        <row r="748">
          <cell r="D748">
            <v>0</v>
          </cell>
          <cell r="E748">
            <v>0</v>
          </cell>
          <cell r="F748">
            <v>0</v>
          </cell>
        </row>
        <row r="749">
          <cell r="D749">
            <v>0</v>
          </cell>
          <cell r="E749">
            <v>0</v>
          </cell>
          <cell r="F749">
            <v>0</v>
          </cell>
        </row>
        <row r="750">
          <cell r="D750">
            <v>0</v>
          </cell>
          <cell r="E750">
            <v>0</v>
          </cell>
          <cell r="F750">
            <v>0</v>
          </cell>
        </row>
        <row r="751">
          <cell r="D751">
            <v>0</v>
          </cell>
          <cell r="E751">
            <v>0</v>
          </cell>
          <cell r="F751">
            <v>0</v>
          </cell>
        </row>
        <row r="752">
          <cell r="D752">
            <v>0</v>
          </cell>
          <cell r="E752">
            <v>0</v>
          </cell>
          <cell r="F752">
            <v>0</v>
          </cell>
        </row>
        <row r="753">
          <cell r="D753">
            <v>0</v>
          </cell>
          <cell r="E753">
            <v>0</v>
          </cell>
          <cell r="F753">
            <v>0</v>
          </cell>
        </row>
        <row r="754">
          <cell r="D754">
            <v>0</v>
          </cell>
          <cell r="E754">
            <v>0</v>
          </cell>
          <cell r="F754">
            <v>0</v>
          </cell>
        </row>
        <row r="755">
          <cell r="D755">
            <v>0</v>
          </cell>
          <cell r="E755">
            <v>0</v>
          </cell>
          <cell r="F755">
            <v>0</v>
          </cell>
        </row>
        <row r="756">
          <cell r="D756">
            <v>0</v>
          </cell>
          <cell r="E756">
            <v>0</v>
          </cell>
          <cell r="F756">
            <v>0</v>
          </cell>
        </row>
        <row r="757">
          <cell r="D757">
            <v>0</v>
          </cell>
          <cell r="E757">
            <v>0</v>
          </cell>
          <cell r="F757">
            <v>0</v>
          </cell>
        </row>
        <row r="758">
          <cell r="D758">
            <v>0</v>
          </cell>
          <cell r="E758">
            <v>0</v>
          </cell>
          <cell r="F758">
            <v>0</v>
          </cell>
        </row>
        <row r="759">
          <cell r="D759">
            <v>0</v>
          </cell>
          <cell r="E759">
            <v>0</v>
          </cell>
          <cell r="F759">
            <v>0</v>
          </cell>
        </row>
        <row r="760">
          <cell r="D760">
            <v>0</v>
          </cell>
          <cell r="E760">
            <v>0</v>
          </cell>
          <cell r="F760">
            <v>0</v>
          </cell>
        </row>
        <row r="761">
          <cell r="D761">
            <v>0</v>
          </cell>
          <cell r="E761">
            <v>0</v>
          </cell>
          <cell r="F761">
            <v>0</v>
          </cell>
        </row>
        <row r="762">
          <cell r="D762">
            <v>0</v>
          </cell>
          <cell r="E762">
            <v>0</v>
          </cell>
          <cell r="F762">
            <v>0</v>
          </cell>
        </row>
        <row r="763">
          <cell r="D763">
            <v>0</v>
          </cell>
          <cell r="E763">
            <v>0</v>
          </cell>
          <cell r="F763">
            <v>0</v>
          </cell>
        </row>
        <row r="764">
          <cell r="D764">
            <v>0</v>
          </cell>
          <cell r="E764">
            <v>0</v>
          </cell>
          <cell r="F764">
            <v>0</v>
          </cell>
        </row>
        <row r="765">
          <cell r="D765">
            <v>0</v>
          </cell>
          <cell r="E765">
            <v>0</v>
          </cell>
          <cell r="F765">
            <v>0</v>
          </cell>
        </row>
        <row r="766">
          <cell r="D766">
            <v>0</v>
          </cell>
          <cell r="E766">
            <v>0</v>
          </cell>
          <cell r="F766">
            <v>0</v>
          </cell>
        </row>
        <row r="767">
          <cell r="D767">
            <v>0</v>
          </cell>
          <cell r="E767">
            <v>0</v>
          </cell>
          <cell r="F767">
            <v>0</v>
          </cell>
        </row>
        <row r="768">
          <cell r="D768">
            <v>0</v>
          </cell>
          <cell r="E768">
            <v>0</v>
          </cell>
          <cell r="F768">
            <v>0</v>
          </cell>
        </row>
        <row r="769">
          <cell r="D769">
            <v>0</v>
          </cell>
          <cell r="E769">
            <v>0</v>
          </cell>
          <cell r="F769">
            <v>0</v>
          </cell>
        </row>
        <row r="770">
          <cell r="D770">
            <v>0</v>
          </cell>
          <cell r="E770">
            <v>0</v>
          </cell>
          <cell r="F770">
            <v>0</v>
          </cell>
        </row>
        <row r="771">
          <cell r="D771">
            <v>0</v>
          </cell>
          <cell r="E771">
            <v>0</v>
          </cell>
          <cell r="F771">
            <v>0</v>
          </cell>
        </row>
        <row r="772">
          <cell r="D772">
            <v>0</v>
          </cell>
          <cell r="E772">
            <v>0</v>
          </cell>
          <cell r="F772">
            <v>0</v>
          </cell>
        </row>
        <row r="773">
          <cell r="D773">
            <v>0</v>
          </cell>
          <cell r="E773">
            <v>0</v>
          </cell>
          <cell r="F773">
            <v>0</v>
          </cell>
        </row>
        <row r="774">
          <cell r="D774">
            <v>0</v>
          </cell>
          <cell r="E774">
            <v>0</v>
          </cell>
          <cell r="F774">
            <v>0</v>
          </cell>
        </row>
        <row r="775">
          <cell r="D775">
            <v>0</v>
          </cell>
          <cell r="E775">
            <v>0</v>
          </cell>
          <cell r="F775">
            <v>0</v>
          </cell>
        </row>
        <row r="776">
          <cell r="D776">
            <v>0</v>
          </cell>
          <cell r="E776">
            <v>0</v>
          </cell>
          <cell r="F776">
            <v>0</v>
          </cell>
        </row>
        <row r="777">
          <cell r="D777">
            <v>0</v>
          </cell>
          <cell r="E777">
            <v>0</v>
          </cell>
          <cell r="F777">
            <v>0</v>
          </cell>
        </row>
        <row r="778">
          <cell r="D778">
            <v>0</v>
          </cell>
          <cell r="E778">
            <v>0</v>
          </cell>
          <cell r="F778">
            <v>0</v>
          </cell>
        </row>
        <row r="779">
          <cell r="D779">
            <v>0</v>
          </cell>
          <cell r="E779">
            <v>0</v>
          </cell>
          <cell r="F779">
            <v>0</v>
          </cell>
        </row>
        <row r="780">
          <cell r="D780">
            <v>0</v>
          </cell>
          <cell r="E780">
            <v>0</v>
          </cell>
          <cell r="F780">
            <v>0</v>
          </cell>
        </row>
        <row r="781">
          <cell r="D781">
            <v>0</v>
          </cell>
          <cell r="E781">
            <v>0</v>
          </cell>
          <cell r="F781">
            <v>0</v>
          </cell>
        </row>
        <row r="782">
          <cell r="D782">
            <v>0</v>
          </cell>
          <cell r="E782">
            <v>0</v>
          </cell>
          <cell r="F782">
            <v>0</v>
          </cell>
        </row>
        <row r="783">
          <cell r="D783">
            <v>0</v>
          </cell>
          <cell r="E783">
            <v>0</v>
          </cell>
          <cell r="F783">
            <v>0</v>
          </cell>
        </row>
        <row r="784">
          <cell r="D784">
            <v>0</v>
          </cell>
          <cell r="E784">
            <v>0</v>
          </cell>
          <cell r="F784">
            <v>0</v>
          </cell>
        </row>
        <row r="785">
          <cell r="D785">
            <v>0</v>
          </cell>
          <cell r="E785">
            <v>0</v>
          </cell>
          <cell r="F785">
            <v>0</v>
          </cell>
        </row>
        <row r="786">
          <cell r="D786">
            <v>0</v>
          </cell>
          <cell r="E786">
            <v>0</v>
          </cell>
          <cell r="F786">
            <v>0</v>
          </cell>
        </row>
        <row r="787">
          <cell r="D787">
            <v>0</v>
          </cell>
          <cell r="E787">
            <v>0</v>
          </cell>
          <cell r="F787">
            <v>0</v>
          </cell>
        </row>
        <row r="788">
          <cell r="D788">
            <v>0</v>
          </cell>
          <cell r="E788">
            <v>0</v>
          </cell>
          <cell r="F788">
            <v>0</v>
          </cell>
        </row>
        <row r="789">
          <cell r="D789">
            <v>0</v>
          </cell>
          <cell r="E789">
            <v>0</v>
          </cell>
          <cell r="F789">
            <v>0</v>
          </cell>
        </row>
        <row r="790">
          <cell r="D790">
            <v>0</v>
          </cell>
          <cell r="E790">
            <v>0</v>
          </cell>
          <cell r="F790">
            <v>0</v>
          </cell>
        </row>
        <row r="791">
          <cell r="D791">
            <v>0</v>
          </cell>
          <cell r="E791">
            <v>0</v>
          </cell>
          <cell r="F791">
            <v>0</v>
          </cell>
        </row>
        <row r="792">
          <cell r="D792">
            <v>0</v>
          </cell>
          <cell r="E792">
            <v>0</v>
          </cell>
          <cell r="F792">
            <v>0</v>
          </cell>
        </row>
        <row r="793">
          <cell r="D793">
            <v>0</v>
          </cell>
          <cell r="E793">
            <v>0</v>
          </cell>
          <cell r="F793">
            <v>0</v>
          </cell>
        </row>
        <row r="794">
          <cell r="D794">
            <v>0</v>
          </cell>
          <cell r="E794">
            <v>0</v>
          </cell>
          <cell r="F794">
            <v>0</v>
          </cell>
        </row>
        <row r="795">
          <cell r="D795">
            <v>0</v>
          </cell>
          <cell r="E795">
            <v>0</v>
          </cell>
          <cell r="F795">
            <v>0</v>
          </cell>
        </row>
        <row r="796">
          <cell r="D796">
            <v>0</v>
          </cell>
          <cell r="E796">
            <v>0</v>
          </cell>
          <cell r="F796">
            <v>0</v>
          </cell>
        </row>
        <row r="797">
          <cell r="D797">
            <v>0</v>
          </cell>
          <cell r="E797">
            <v>0</v>
          </cell>
          <cell r="F797">
            <v>0</v>
          </cell>
        </row>
        <row r="798">
          <cell r="D798">
            <v>0</v>
          </cell>
          <cell r="E798">
            <v>0</v>
          </cell>
          <cell r="F798">
            <v>0</v>
          </cell>
        </row>
        <row r="799">
          <cell r="D799">
            <v>0</v>
          </cell>
          <cell r="E799">
            <v>0</v>
          </cell>
          <cell r="F799">
            <v>0</v>
          </cell>
        </row>
        <row r="800">
          <cell r="D800">
            <v>0</v>
          </cell>
          <cell r="E800">
            <v>0</v>
          </cell>
          <cell r="F800">
            <v>0</v>
          </cell>
        </row>
        <row r="801">
          <cell r="D801">
            <v>0</v>
          </cell>
          <cell r="E801">
            <v>0</v>
          </cell>
          <cell r="F801">
            <v>0</v>
          </cell>
        </row>
        <row r="802">
          <cell r="D802">
            <v>0</v>
          </cell>
          <cell r="E802">
            <v>0</v>
          </cell>
          <cell r="F802">
            <v>0</v>
          </cell>
        </row>
        <row r="803">
          <cell r="D803">
            <v>0</v>
          </cell>
          <cell r="E803">
            <v>0</v>
          </cell>
          <cell r="F803">
            <v>0</v>
          </cell>
        </row>
        <row r="804">
          <cell r="D804">
            <v>0</v>
          </cell>
          <cell r="E804">
            <v>0</v>
          </cell>
          <cell r="F804">
            <v>0</v>
          </cell>
        </row>
        <row r="805">
          <cell r="D805">
            <v>0</v>
          </cell>
          <cell r="E805">
            <v>0</v>
          </cell>
          <cell r="F805">
            <v>0</v>
          </cell>
        </row>
        <row r="806">
          <cell r="D806">
            <v>0</v>
          </cell>
          <cell r="E806">
            <v>0</v>
          </cell>
          <cell r="F806">
            <v>0</v>
          </cell>
        </row>
        <row r="807">
          <cell r="D807">
            <v>0</v>
          </cell>
          <cell r="E807">
            <v>0</v>
          </cell>
          <cell r="F807">
            <v>0</v>
          </cell>
        </row>
        <row r="808">
          <cell r="D808">
            <v>0</v>
          </cell>
          <cell r="E808">
            <v>0</v>
          </cell>
          <cell r="F808">
            <v>0</v>
          </cell>
        </row>
        <row r="809">
          <cell r="D809">
            <v>0</v>
          </cell>
          <cell r="E809">
            <v>0</v>
          </cell>
          <cell r="F809">
            <v>0</v>
          </cell>
        </row>
        <row r="810">
          <cell r="D810">
            <v>0</v>
          </cell>
          <cell r="E810">
            <v>0</v>
          </cell>
          <cell r="F810">
            <v>0</v>
          </cell>
        </row>
        <row r="811">
          <cell r="D811">
            <v>0</v>
          </cell>
          <cell r="E811">
            <v>0</v>
          </cell>
          <cell r="F811">
            <v>0</v>
          </cell>
        </row>
        <row r="812">
          <cell r="D812">
            <v>0</v>
          </cell>
          <cell r="E812">
            <v>0</v>
          </cell>
          <cell r="F812">
            <v>0</v>
          </cell>
        </row>
        <row r="813">
          <cell r="D813">
            <v>0</v>
          </cell>
          <cell r="E813">
            <v>0</v>
          </cell>
          <cell r="F813">
            <v>0</v>
          </cell>
        </row>
        <row r="814">
          <cell r="D814">
            <v>0</v>
          </cell>
          <cell r="E814">
            <v>0</v>
          </cell>
          <cell r="F814">
            <v>0</v>
          </cell>
        </row>
        <row r="815">
          <cell r="D815">
            <v>0</v>
          </cell>
          <cell r="E815">
            <v>0</v>
          </cell>
          <cell r="F815">
            <v>0</v>
          </cell>
        </row>
        <row r="816">
          <cell r="D816">
            <v>0</v>
          </cell>
          <cell r="E816">
            <v>0</v>
          </cell>
          <cell r="F816">
            <v>0</v>
          </cell>
        </row>
        <row r="817">
          <cell r="D817">
            <v>0</v>
          </cell>
          <cell r="E817">
            <v>0</v>
          </cell>
          <cell r="F817">
            <v>0</v>
          </cell>
        </row>
        <row r="818">
          <cell r="D818">
            <v>0</v>
          </cell>
          <cell r="E818">
            <v>0</v>
          </cell>
          <cell r="F818">
            <v>0</v>
          </cell>
        </row>
        <row r="819">
          <cell r="D819">
            <v>0</v>
          </cell>
          <cell r="E819">
            <v>0</v>
          </cell>
          <cell r="F819">
            <v>0</v>
          </cell>
        </row>
        <row r="820">
          <cell r="D820">
            <v>0</v>
          </cell>
          <cell r="E820">
            <v>0</v>
          </cell>
          <cell r="F820">
            <v>0</v>
          </cell>
        </row>
        <row r="821">
          <cell r="D821">
            <v>0</v>
          </cell>
          <cell r="E821">
            <v>0</v>
          </cell>
          <cell r="F821">
            <v>0</v>
          </cell>
        </row>
        <row r="822">
          <cell r="D822">
            <v>0</v>
          </cell>
          <cell r="E822">
            <v>0</v>
          </cell>
          <cell r="F822">
            <v>0</v>
          </cell>
        </row>
        <row r="823">
          <cell r="D823">
            <v>0</v>
          </cell>
          <cell r="E823">
            <v>0</v>
          </cell>
          <cell r="F823">
            <v>0</v>
          </cell>
        </row>
        <row r="824">
          <cell r="D824">
            <v>0</v>
          </cell>
          <cell r="E824">
            <v>0</v>
          </cell>
          <cell r="F824">
            <v>0</v>
          </cell>
        </row>
        <row r="825">
          <cell r="D825">
            <v>0</v>
          </cell>
          <cell r="E825">
            <v>0</v>
          </cell>
          <cell r="F825">
            <v>0</v>
          </cell>
        </row>
        <row r="826">
          <cell r="D826">
            <v>0</v>
          </cell>
          <cell r="E826">
            <v>0</v>
          </cell>
          <cell r="F826">
            <v>0</v>
          </cell>
        </row>
        <row r="827">
          <cell r="D827">
            <v>0</v>
          </cell>
          <cell r="E827">
            <v>0</v>
          </cell>
          <cell r="F827">
            <v>0</v>
          </cell>
        </row>
        <row r="828">
          <cell r="D828">
            <v>0</v>
          </cell>
          <cell r="E828">
            <v>0</v>
          </cell>
          <cell r="F828">
            <v>0</v>
          </cell>
        </row>
        <row r="829">
          <cell r="D829">
            <v>0</v>
          </cell>
          <cell r="E829">
            <v>0</v>
          </cell>
          <cell r="F829">
            <v>0</v>
          </cell>
        </row>
        <row r="830">
          <cell r="D830">
            <v>0</v>
          </cell>
          <cell r="E830">
            <v>0</v>
          </cell>
          <cell r="F830">
            <v>0</v>
          </cell>
        </row>
        <row r="831">
          <cell r="D831">
            <v>0</v>
          </cell>
          <cell r="E831">
            <v>0</v>
          </cell>
          <cell r="F831">
            <v>0</v>
          </cell>
        </row>
        <row r="832">
          <cell r="D832">
            <v>0</v>
          </cell>
          <cell r="E832">
            <v>0</v>
          </cell>
          <cell r="F832">
            <v>0</v>
          </cell>
        </row>
        <row r="833">
          <cell r="D833">
            <v>0</v>
          </cell>
          <cell r="E833">
            <v>0</v>
          </cell>
          <cell r="F833">
            <v>0</v>
          </cell>
        </row>
        <row r="834">
          <cell r="D834">
            <v>0</v>
          </cell>
          <cell r="E834">
            <v>0</v>
          </cell>
          <cell r="F834">
            <v>0</v>
          </cell>
        </row>
        <row r="835">
          <cell r="D835">
            <v>0</v>
          </cell>
          <cell r="E835">
            <v>0</v>
          </cell>
          <cell r="F835">
            <v>0</v>
          </cell>
        </row>
        <row r="836">
          <cell r="D836">
            <v>0</v>
          </cell>
          <cell r="E836">
            <v>0</v>
          </cell>
          <cell r="F836">
            <v>0</v>
          </cell>
        </row>
        <row r="837">
          <cell r="D837">
            <v>0</v>
          </cell>
          <cell r="E837">
            <v>0</v>
          </cell>
          <cell r="F837">
            <v>0</v>
          </cell>
        </row>
        <row r="838">
          <cell r="D838">
            <v>0</v>
          </cell>
          <cell r="E838">
            <v>0</v>
          </cell>
          <cell r="F838">
            <v>0</v>
          </cell>
        </row>
        <row r="839">
          <cell r="D839">
            <v>0</v>
          </cell>
          <cell r="E839">
            <v>0</v>
          </cell>
          <cell r="F839">
            <v>0</v>
          </cell>
        </row>
        <row r="840">
          <cell r="D840">
            <v>0</v>
          </cell>
          <cell r="E840">
            <v>0</v>
          </cell>
          <cell r="F840">
            <v>0</v>
          </cell>
        </row>
        <row r="841">
          <cell r="D841">
            <v>0</v>
          </cell>
          <cell r="E841">
            <v>0</v>
          </cell>
          <cell r="F841">
            <v>0</v>
          </cell>
        </row>
        <row r="842">
          <cell r="D842">
            <v>0</v>
          </cell>
          <cell r="E842">
            <v>0</v>
          </cell>
          <cell r="F842">
            <v>0</v>
          </cell>
        </row>
        <row r="843">
          <cell r="D843">
            <v>0</v>
          </cell>
          <cell r="E843">
            <v>0</v>
          </cell>
          <cell r="F843">
            <v>0</v>
          </cell>
        </row>
        <row r="844">
          <cell r="D844">
            <v>0</v>
          </cell>
          <cell r="E844">
            <v>0</v>
          </cell>
          <cell r="F844">
            <v>0</v>
          </cell>
        </row>
        <row r="845">
          <cell r="D845">
            <v>0</v>
          </cell>
          <cell r="E845">
            <v>0</v>
          </cell>
          <cell r="F845">
            <v>0</v>
          </cell>
        </row>
        <row r="846">
          <cell r="D846">
            <v>0</v>
          </cell>
          <cell r="E846">
            <v>0</v>
          </cell>
          <cell r="F846">
            <v>0</v>
          </cell>
        </row>
        <row r="847">
          <cell r="D847">
            <v>0</v>
          </cell>
          <cell r="E847">
            <v>0</v>
          </cell>
          <cell r="F847">
            <v>0</v>
          </cell>
        </row>
        <row r="848">
          <cell r="D848">
            <v>0</v>
          </cell>
          <cell r="E848">
            <v>0</v>
          </cell>
          <cell r="F848">
            <v>0</v>
          </cell>
        </row>
        <row r="849">
          <cell r="D849">
            <v>0</v>
          </cell>
          <cell r="E849">
            <v>0</v>
          </cell>
          <cell r="F849">
            <v>0</v>
          </cell>
        </row>
        <row r="850">
          <cell r="D850">
            <v>0</v>
          </cell>
          <cell r="E850">
            <v>0</v>
          </cell>
          <cell r="F850">
            <v>0</v>
          </cell>
        </row>
        <row r="851">
          <cell r="D851">
            <v>0</v>
          </cell>
          <cell r="E851">
            <v>0</v>
          </cell>
          <cell r="F851">
            <v>0</v>
          </cell>
        </row>
        <row r="852">
          <cell r="D852">
            <v>0</v>
          </cell>
          <cell r="E852">
            <v>0</v>
          </cell>
          <cell r="F852">
            <v>0</v>
          </cell>
        </row>
        <row r="853">
          <cell r="D853">
            <v>0</v>
          </cell>
          <cell r="E853">
            <v>0</v>
          </cell>
          <cell r="F853">
            <v>0</v>
          </cell>
        </row>
        <row r="854">
          <cell r="D854">
            <v>0</v>
          </cell>
          <cell r="E854">
            <v>0</v>
          </cell>
          <cell r="F854">
            <v>0</v>
          </cell>
        </row>
        <row r="855">
          <cell r="D855">
            <v>0</v>
          </cell>
          <cell r="E855">
            <v>0</v>
          </cell>
          <cell r="F855">
            <v>0</v>
          </cell>
        </row>
        <row r="856">
          <cell r="D856">
            <v>0</v>
          </cell>
          <cell r="E856">
            <v>0</v>
          </cell>
          <cell r="F856">
            <v>0</v>
          </cell>
        </row>
        <row r="857">
          <cell r="D857">
            <v>0</v>
          </cell>
          <cell r="E857">
            <v>0</v>
          </cell>
          <cell r="F857">
            <v>0</v>
          </cell>
        </row>
        <row r="858">
          <cell r="D858">
            <v>0</v>
          </cell>
          <cell r="E858">
            <v>0</v>
          </cell>
          <cell r="F858">
            <v>0</v>
          </cell>
        </row>
        <row r="859">
          <cell r="D859">
            <v>0</v>
          </cell>
          <cell r="E859">
            <v>0</v>
          </cell>
          <cell r="F859">
            <v>0</v>
          </cell>
        </row>
        <row r="860">
          <cell r="D860">
            <v>0</v>
          </cell>
          <cell r="E860">
            <v>0</v>
          </cell>
          <cell r="F860">
            <v>0</v>
          </cell>
        </row>
        <row r="861">
          <cell r="D861">
            <v>0</v>
          </cell>
          <cell r="E861">
            <v>0</v>
          </cell>
          <cell r="F861">
            <v>0</v>
          </cell>
        </row>
        <row r="862">
          <cell r="D862">
            <v>0</v>
          </cell>
          <cell r="E862">
            <v>0</v>
          </cell>
          <cell r="F862">
            <v>0</v>
          </cell>
        </row>
        <row r="863">
          <cell r="D863">
            <v>0</v>
          </cell>
          <cell r="E863">
            <v>0</v>
          </cell>
          <cell r="F863">
            <v>0</v>
          </cell>
        </row>
        <row r="864">
          <cell r="D864">
            <v>0</v>
          </cell>
          <cell r="E864">
            <v>0</v>
          </cell>
          <cell r="F864">
            <v>0</v>
          </cell>
        </row>
        <row r="865">
          <cell r="D865">
            <v>0</v>
          </cell>
          <cell r="E865">
            <v>0</v>
          </cell>
          <cell r="F865">
            <v>0</v>
          </cell>
        </row>
        <row r="866">
          <cell r="D866">
            <v>0</v>
          </cell>
          <cell r="E866">
            <v>0</v>
          </cell>
          <cell r="F866">
            <v>0</v>
          </cell>
        </row>
        <row r="867">
          <cell r="D867">
            <v>0</v>
          </cell>
          <cell r="E867">
            <v>0</v>
          </cell>
          <cell r="F867">
            <v>0</v>
          </cell>
        </row>
        <row r="868">
          <cell r="D868">
            <v>0</v>
          </cell>
          <cell r="E868">
            <v>0</v>
          </cell>
          <cell r="F868">
            <v>0</v>
          </cell>
        </row>
        <row r="869">
          <cell r="D869">
            <v>0</v>
          </cell>
          <cell r="E869">
            <v>0</v>
          </cell>
          <cell r="F869">
            <v>0</v>
          </cell>
        </row>
        <row r="870">
          <cell r="D870">
            <v>0</v>
          </cell>
          <cell r="E870">
            <v>0</v>
          </cell>
          <cell r="F870">
            <v>0</v>
          </cell>
        </row>
        <row r="871">
          <cell r="D871">
            <v>0</v>
          </cell>
          <cell r="E871">
            <v>0</v>
          </cell>
          <cell r="F871">
            <v>0</v>
          </cell>
        </row>
        <row r="872">
          <cell r="D872">
            <v>0</v>
          </cell>
          <cell r="E872">
            <v>0</v>
          </cell>
          <cell r="F872">
            <v>0</v>
          </cell>
        </row>
        <row r="873">
          <cell r="D873">
            <v>0</v>
          </cell>
          <cell r="E873">
            <v>0</v>
          </cell>
          <cell r="F873">
            <v>0</v>
          </cell>
        </row>
        <row r="874">
          <cell r="D874">
            <v>0</v>
          </cell>
          <cell r="E874">
            <v>0</v>
          </cell>
          <cell r="F874">
            <v>0</v>
          </cell>
        </row>
        <row r="875">
          <cell r="D875">
            <v>0</v>
          </cell>
          <cell r="E875">
            <v>0</v>
          </cell>
          <cell r="F875">
            <v>0</v>
          </cell>
        </row>
        <row r="876">
          <cell r="D876">
            <v>0</v>
          </cell>
          <cell r="E876">
            <v>0</v>
          </cell>
          <cell r="F876">
            <v>0</v>
          </cell>
        </row>
        <row r="877">
          <cell r="D877">
            <v>0</v>
          </cell>
          <cell r="E877">
            <v>0</v>
          </cell>
          <cell r="F877">
            <v>0</v>
          </cell>
        </row>
        <row r="878">
          <cell r="D878">
            <v>0</v>
          </cell>
          <cell r="E878">
            <v>0</v>
          </cell>
          <cell r="F878">
            <v>0</v>
          </cell>
        </row>
        <row r="879">
          <cell r="D879">
            <v>0</v>
          </cell>
          <cell r="E879">
            <v>0</v>
          </cell>
          <cell r="F879">
            <v>0</v>
          </cell>
        </row>
        <row r="880">
          <cell r="D880">
            <v>0</v>
          </cell>
          <cell r="E880">
            <v>0</v>
          </cell>
          <cell r="F880">
            <v>0</v>
          </cell>
        </row>
        <row r="881">
          <cell r="D881">
            <v>0</v>
          </cell>
          <cell r="E881">
            <v>0</v>
          </cell>
          <cell r="F881">
            <v>0</v>
          </cell>
        </row>
        <row r="882">
          <cell r="D882">
            <v>0</v>
          </cell>
          <cell r="E882">
            <v>0</v>
          </cell>
          <cell r="F882">
            <v>0</v>
          </cell>
        </row>
        <row r="883">
          <cell r="D883">
            <v>0</v>
          </cell>
          <cell r="E883">
            <v>0</v>
          </cell>
          <cell r="F883">
            <v>0</v>
          </cell>
        </row>
        <row r="884">
          <cell r="D884">
            <v>0</v>
          </cell>
          <cell r="E884">
            <v>0</v>
          </cell>
          <cell r="F884">
            <v>0</v>
          </cell>
        </row>
        <row r="885">
          <cell r="D885">
            <v>0</v>
          </cell>
          <cell r="E885">
            <v>0</v>
          </cell>
          <cell r="F885">
            <v>0</v>
          </cell>
        </row>
        <row r="886">
          <cell r="D886">
            <v>0</v>
          </cell>
          <cell r="E886">
            <v>0</v>
          </cell>
          <cell r="F886">
            <v>0</v>
          </cell>
        </row>
        <row r="887">
          <cell r="D887">
            <v>0</v>
          </cell>
          <cell r="E887">
            <v>0</v>
          </cell>
          <cell r="F887">
            <v>0</v>
          </cell>
        </row>
        <row r="888">
          <cell r="D888">
            <v>0</v>
          </cell>
          <cell r="E888">
            <v>0</v>
          </cell>
          <cell r="F888">
            <v>0</v>
          </cell>
        </row>
        <row r="889">
          <cell r="D889">
            <v>0</v>
          </cell>
          <cell r="E889">
            <v>0</v>
          </cell>
          <cell r="F889">
            <v>0</v>
          </cell>
        </row>
        <row r="890">
          <cell r="D890">
            <v>0</v>
          </cell>
          <cell r="E890">
            <v>0</v>
          </cell>
          <cell r="F890">
            <v>0</v>
          </cell>
        </row>
        <row r="891">
          <cell r="D891">
            <v>0</v>
          </cell>
          <cell r="E891">
            <v>0</v>
          </cell>
          <cell r="F891">
            <v>0</v>
          </cell>
        </row>
        <row r="892">
          <cell r="D892">
            <v>0</v>
          </cell>
          <cell r="E892">
            <v>0</v>
          </cell>
          <cell r="F892">
            <v>0</v>
          </cell>
        </row>
        <row r="893">
          <cell r="D893">
            <v>0</v>
          </cell>
          <cell r="E893">
            <v>0</v>
          </cell>
          <cell r="F893">
            <v>0</v>
          </cell>
        </row>
        <row r="894">
          <cell r="D894">
            <v>0</v>
          </cell>
          <cell r="E894">
            <v>0</v>
          </cell>
          <cell r="F894">
            <v>0</v>
          </cell>
        </row>
        <row r="895">
          <cell r="D895">
            <v>0</v>
          </cell>
          <cell r="E895">
            <v>0</v>
          </cell>
          <cell r="F895">
            <v>0</v>
          </cell>
        </row>
        <row r="896">
          <cell r="D896">
            <v>0</v>
          </cell>
          <cell r="E896">
            <v>0</v>
          </cell>
          <cell r="F896">
            <v>0</v>
          </cell>
        </row>
        <row r="897">
          <cell r="D897">
            <v>0</v>
          </cell>
          <cell r="E897">
            <v>0</v>
          </cell>
          <cell r="F897">
            <v>0</v>
          </cell>
        </row>
        <row r="898">
          <cell r="D898">
            <v>0</v>
          </cell>
          <cell r="E898">
            <v>0</v>
          </cell>
          <cell r="F898">
            <v>0</v>
          </cell>
        </row>
        <row r="899">
          <cell r="D899">
            <v>0</v>
          </cell>
          <cell r="E899">
            <v>0</v>
          </cell>
          <cell r="F899">
            <v>0</v>
          </cell>
        </row>
        <row r="900">
          <cell r="D900">
            <v>0</v>
          </cell>
          <cell r="E900">
            <v>0</v>
          </cell>
          <cell r="F900">
            <v>0</v>
          </cell>
        </row>
        <row r="901">
          <cell r="D901">
            <v>0</v>
          </cell>
          <cell r="E901">
            <v>0</v>
          </cell>
          <cell r="F901">
            <v>0</v>
          </cell>
        </row>
        <row r="902">
          <cell r="D902">
            <v>0</v>
          </cell>
          <cell r="E902">
            <v>0</v>
          </cell>
          <cell r="F902">
            <v>0</v>
          </cell>
        </row>
        <row r="903">
          <cell r="D903">
            <v>0</v>
          </cell>
          <cell r="E903">
            <v>0</v>
          </cell>
          <cell r="F903">
            <v>0</v>
          </cell>
        </row>
        <row r="904">
          <cell r="D904">
            <v>0</v>
          </cell>
          <cell r="E904">
            <v>0</v>
          </cell>
          <cell r="F904">
            <v>0</v>
          </cell>
        </row>
        <row r="905">
          <cell r="D905">
            <v>0</v>
          </cell>
          <cell r="E905">
            <v>0</v>
          </cell>
          <cell r="F905">
            <v>0</v>
          </cell>
        </row>
        <row r="906">
          <cell r="D906">
            <v>0</v>
          </cell>
          <cell r="E906">
            <v>0</v>
          </cell>
          <cell r="F906">
            <v>0</v>
          </cell>
        </row>
        <row r="907">
          <cell r="D907">
            <v>0</v>
          </cell>
          <cell r="E907">
            <v>0</v>
          </cell>
          <cell r="F907">
            <v>0</v>
          </cell>
        </row>
        <row r="908">
          <cell r="D908">
            <v>0</v>
          </cell>
          <cell r="E908">
            <v>0</v>
          </cell>
          <cell r="F908">
            <v>0</v>
          </cell>
        </row>
        <row r="909">
          <cell r="D909">
            <v>0</v>
          </cell>
          <cell r="E909">
            <v>0</v>
          </cell>
          <cell r="F909">
            <v>0</v>
          </cell>
        </row>
        <row r="910">
          <cell r="D910">
            <v>0</v>
          </cell>
          <cell r="E910">
            <v>0</v>
          </cell>
          <cell r="F910">
            <v>0</v>
          </cell>
        </row>
        <row r="911">
          <cell r="D911">
            <v>0</v>
          </cell>
          <cell r="E911">
            <v>0</v>
          </cell>
          <cell r="F911">
            <v>0</v>
          </cell>
        </row>
        <row r="912">
          <cell r="D912">
            <v>0</v>
          </cell>
          <cell r="E912">
            <v>0</v>
          </cell>
          <cell r="F912">
            <v>0</v>
          </cell>
        </row>
        <row r="913">
          <cell r="D913">
            <v>0</v>
          </cell>
          <cell r="E913">
            <v>0</v>
          </cell>
          <cell r="F913">
            <v>0</v>
          </cell>
        </row>
        <row r="914">
          <cell r="D914">
            <v>0</v>
          </cell>
          <cell r="E914">
            <v>0</v>
          </cell>
          <cell r="F914">
            <v>0</v>
          </cell>
        </row>
        <row r="915">
          <cell r="D915">
            <v>0</v>
          </cell>
          <cell r="E915">
            <v>0</v>
          </cell>
          <cell r="F915">
            <v>0</v>
          </cell>
        </row>
        <row r="916">
          <cell r="D916">
            <v>0</v>
          </cell>
          <cell r="E916">
            <v>0</v>
          </cell>
          <cell r="F916">
            <v>0</v>
          </cell>
        </row>
        <row r="917">
          <cell r="D917">
            <v>0</v>
          </cell>
          <cell r="E917">
            <v>0</v>
          </cell>
          <cell r="F917">
            <v>0</v>
          </cell>
        </row>
        <row r="918">
          <cell r="D918">
            <v>0</v>
          </cell>
          <cell r="E918">
            <v>0</v>
          </cell>
          <cell r="F918">
            <v>0</v>
          </cell>
        </row>
        <row r="919">
          <cell r="D919">
            <v>0</v>
          </cell>
          <cell r="E919">
            <v>0</v>
          </cell>
          <cell r="F919">
            <v>0</v>
          </cell>
        </row>
        <row r="920">
          <cell r="D920">
            <v>0</v>
          </cell>
          <cell r="E920">
            <v>0</v>
          </cell>
          <cell r="F920">
            <v>0</v>
          </cell>
        </row>
        <row r="921">
          <cell r="D921">
            <v>0</v>
          </cell>
          <cell r="E921">
            <v>0</v>
          </cell>
          <cell r="F921">
            <v>0</v>
          </cell>
        </row>
        <row r="922">
          <cell r="D922">
            <v>0</v>
          </cell>
          <cell r="E922">
            <v>0</v>
          </cell>
          <cell r="F922">
            <v>0</v>
          </cell>
        </row>
        <row r="923">
          <cell r="D923">
            <v>0</v>
          </cell>
          <cell r="E923">
            <v>0</v>
          </cell>
          <cell r="F923">
            <v>0</v>
          </cell>
        </row>
        <row r="924">
          <cell r="D924">
            <v>0</v>
          </cell>
          <cell r="E924">
            <v>0</v>
          </cell>
          <cell r="F924">
            <v>0</v>
          </cell>
        </row>
        <row r="925">
          <cell r="D925">
            <v>0</v>
          </cell>
          <cell r="E925">
            <v>0</v>
          </cell>
          <cell r="F925">
            <v>0</v>
          </cell>
        </row>
        <row r="926">
          <cell r="D926">
            <v>0</v>
          </cell>
          <cell r="E926">
            <v>0</v>
          </cell>
          <cell r="F926">
            <v>0</v>
          </cell>
        </row>
        <row r="927">
          <cell r="D927">
            <v>0</v>
          </cell>
          <cell r="E927">
            <v>0</v>
          </cell>
          <cell r="F927">
            <v>0</v>
          </cell>
        </row>
        <row r="928">
          <cell r="D928">
            <v>0</v>
          </cell>
          <cell r="E928">
            <v>0</v>
          </cell>
          <cell r="F928">
            <v>0</v>
          </cell>
        </row>
      </sheetData>
      <sheetData sheetId="49"/>
      <sheetData sheetId="50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 sheet"/>
      <sheetName val="Summary "/>
      <sheetName val="Feb 26 deficits"/>
      <sheetName val="Deficit YTD May 2026"/>
      <sheetName val="Actuals Jan 23-May26"/>
      <sheetName val="May 26 Updated"/>
      <sheetName val="May Bud"/>
      <sheetName val="April Bud"/>
      <sheetName val="May Actuals New"/>
      <sheetName val="May 26 Actuals"/>
      <sheetName val="April Actual"/>
      <sheetName val="March Defecits"/>
      <sheetName val="March Bud"/>
      <sheetName val="March Actual"/>
      <sheetName val="Feb Budget"/>
      <sheetName val="Feb Actuals"/>
      <sheetName val="25 &amp; 26"/>
      <sheetName val="24 &amp; 25"/>
      <sheetName val="25 Budget VS Actuals"/>
      <sheetName val="DEC 25 Actuals final 6th Mar 26"/>
      <sheetName val="Jan Budget"/>
      <sheetName val="Jan Actuals"/>
      <sheetName val="DEC 25 Actuals updated on 14feb"/>
      <sheetName val="Jan 25 Act updated on 10th Feb "/>
      <sheetName val="SMW5 ACC analysis Jan 26"/>
    </sheetNames>
    <sheetDataSet>
      <sheetData sheetId="0">
        <row r="1">
          <cell r="C1" t="str">
            <v>Budget Vs Actuals - May 2026</v>
          </cell>
        </row>
        <row r="2">
          <cell r="N2" t="str">
            <v>Budget Vs Actuals</v>
          </cell>
          <cell r="R2" t="str">
            <v xml:space="preserve">Actual Vs Actuals </v>
          </cell>
          <cell r="V2" t="str">
            <v>Budget Vs Actuals</v>
          </cell>
          <cell r="Y2" t="str">
            <v>Budget Vs Actuals</v>
          </cell>
          <cell r="AC2" t="str">
            <v xml:space="preserve">Actual Vs Actuals </v>
          </cell>
          <cell r="AG2" t="str">
            <v>Budget Vs Actuals</v>
          </cell>
          <cell r="AJ2" t="str">
            <v>Budget Vs Actuals</v>
          </cell>
          <cell r="AN2" t="str">
            <v xml:space="preserve">Actual Vs Actuals </v>
          </cell>
          <cell r="AR2" t="str">
            <v>Budget Vs Actuals</v>
          </cell>
        </row>
        <row r="3">
          <cell r="N3" t="str">
            <v>Month of January 26</v>
          </cell>
          <cell r="R3" t="str">
            <v>January  25 Vs January  26</v>
          </cell>
          <cell r="V3" t="str">
            <v>Month of February 26</v>
          </cell>
          <cell r="Y3" t="str">
            <v>YTD  February 26</v>
          </cell>
          <cell r="AC3" t="str">
            <v>YTD February  25 Vs February  26</v>
          </cell>
          <cell r="AG3" t="str">
            <v>Month of March 26</v>
          </cell>
          <cell r="AJ3" t="str">
            <v>YTD March 26</v>
          </cell>
          <cell r="AN3" t="str">
            <v>YTD March  25 Vs March  26</v>
          </cell>
          <cell r="AR3" t="str">
            <v>Month of April 26</v>
          </cell>
        </row>
        <row r="4">
          <cell r="A4" t="str">
            <v>ACT CODE</v>
          </cell>
          <cell r="B4" t="str">
            <v>ACT  NAME</v>
          </cell>
          <cell r="C4" t="str">
            <v>Actuals 2018</v>
          </cell>
          <cell r="D4" t="str">
            <v>Actuals 2019</v>
          </cell>
          <cell r="E4" t="str">
            <v>Actuals 2020</v>
          </cell>
          <cell r="F4" t="str">
            <v>Actuals 2021</v>
          </cell>
          <cell r="G4" t="str">
            <v>Actuals 2022</v>
          </cell>
          <cell r="H4" t="str">
            <v>Actuals 2023</v>
          </cell>
          <cell r="I4" t="str">
            <v>Actuals 2024</v>
          </cell>
          <cell r="J4" t="str">
            <v>Actuals 2025</v>
          </cell>
          <cell r="K4" t="str">
            <v>User request-2026</v>
          </cell>
          <cell r="L4" t="str">
            <v>Initial budget-2026</v>
          </cell>
          <cell r="M4" t="str">
            <v>Budget-2026 with subsequent allocations</v>
          </cell>
          <cell r="N4" t="str">
            <v xml:space="preserve">Budget </v>
          </cell>
          <cell r="O4" t="str">
            <v>Jan 26 Actuals</v>
          </cell>
          <cell r="P4" t="str">
            <v xml:space="preserve">varaince  </v>
          </cell>
          <cell r="Q4" t="str">
            <v xml:space="preserve">% Increase  </v>
          </cell>
          <cell r="R4" t="str">
            <v>Actuals Jan- 25</v>
          </cell>
          <cell r="S4" t="str">
            <v>Actuals Jan- 26</v>
          </cell>
          <cell r="T4" t="str">
            <v xml:space="preserve">Variance </v>
          </cell>
          <cell r="U4" t="str">
            <v xml:space="preserve">% Increase  </v>
          </cell>
          <cell r="V4" t="str">
            <v xml:space="preserve">Budget </v>
          </cell>
          <cell r="W4" t="str">
            <v>Feb 26 Actuals</v>
          </cell>
          <cell r="X4" t="str">
            <v xml:space="preserve">varaince  </v>
          </cell>
          <cell r="Y4" t="str">
            <v xml:space="preserve">Budget </v>
          </cell>
          <cell r="Z4" t="str">
            <v>Actuals</v>
          </cell>
          <cell r="AA4" t="str">
            <v xml:space="preserve">varaince  </v>
          </cell>
          <cell r="AB4" t="str">
            <v xml:space="preserve">% Increase  </v>
          </cell>
          <cell r="AC4" t="str">
            <v>Actuals Feb- 25</v>
          </cell>
          <cell r="AD4" t="str">
            <v>Actuals Feb- 26</v>
          </cell>
          <cell r="AE4" t="str">
            <v xml:space="preserve">Variance </v>
          </cell>
          <cell r="AF4" t="str">
            <v xml:space="preserve">% Increase  </v>
          </cell>
          <cell r="AG4" t="str">
            <v xml:space="preserve">Budget </v>
          </cell>
          <cell r="AH4" t="str">
            <v>March 26 Actuals</v>
          </cell>
          <cell r="AI4" t="str">
            <v xml:space="preserve">varaince  </v>
          </cell>
          <cell r="AJ4" t="str">
            <v xml:space="preserve">Budget </v>
          </cell>
          <cell r="AK4" t="str">
            <v>Actuals</v>
          </cell>
          <cell r="AL4" t="str">
            <v xml:space="preserve">varaince  </v>
          </cell>
          <cell r="AM4" t="str">
            <v xml:space="preserve">% Increase  </v>
          </cell>
          <cell r="AN4" t="str">
            <v>YTD Actuals March- 25</v>
          </cell>
          <cell r="AO4" t="str">
            <v>YTD Actuals March- 26</v>
          </cell>
          <cell r="AP4" t="str">
            <v xml:space="preserve">Variance </v>
          </cell>
          <cell r="AQ4" t="str">
            <v xml:space="preserve">% Increase  </v>
          </cell>
          <cell r="AR4" t="str">
            <v xml:space="preserve">Budget </v>
          </cell>
          <cell r="AS4" t="str">
            <v>April 26 Actuals</v>
          </cell>
          <cell r="AT4" t="str">
            <v xml:space="preserve">varaince  </v>
          </cell>
        </row>
        <row r="5">
          <cell r="B5" t="str">
            <v xml:space="preserve">Int'l Settlement </v>
          </cell>
        </row>
        <row r="6">
          <cell r="A6">
            <v>511101</v>
          </cell>
          <cell r="B6" t="str">
            <v>Outgoing -Direct Dialing</v>
          </cell>
          <cell r="C6">
            <v>237.30178230999999</v>
          </cell>
          <cell r="D6">
            <v>187.44360219999999</v>
          </cell>
          <cell r="E6">
            <v>125.46032925</v>
          </cell>
          <cell r="F6">
            <v>95.586707569999987</v>
          </cell>
          <cell r="G6">
            <v>156.11807102999998</v>
          </cell>
          <cell r="H6">
            <v>92.038584239999992</v>
          </cell>
          <cell r="I6">
            <v>51.83895442</v>
          </cell>
          <cell r="J6">
            <v>52.247961500000002</v>
          </cell>
          <cell r="K6">
            <v>49.847999999999999</v>
          </cell>
          <cell r="L6">
            <v>52.600117746666669</v>
          </cell>
          <cell r="M6">
            <v>52.600000080000001</v>
          </cell>
          <cell r="N6">
            <v>4.3833333400000001</v>
          </cell>
          <cell r="O6">
            <v>4.1765163999999997</v>
          </cell>
          <cell r="P6">
            <v>0.20681694000000039</v>
          </cell>
          <cell r="Q6">
            <v>4.7182571791357396E-2</v>
          </cell>
          <cell r="R6">
            <v>5.0310842300000003</v>
          </cell>
          <cell r="S6">
            <v>4.1765163999999997</v>
          </cell>
          <cell r="T6">
            <v>0.85456783000000058</v>
          </cell>
          <cell r="U6">
            <v>0.16985758753635508</v>
          </cell>
          <cell r="V6">
            <v>4.3833333400000001</v>
          </cell>
          <cell r="W6">
            <v>3.7631968499999999</v>
          </cell>
          <cell r="X6">
            <v>0.62013649000000015</v>
          </cell>
          <cell r="Y6">
            <v>8.7666666800000002</v>
          </cell>
          <cell r="Z6">
            <v>7.9397132499999996</v>
          </cell>
          <cell r="AA6">
            <v>0.82695343000000054</v>
          </cell>
          <cell r="AB6">
            <v>9.4329288449689352E-2</v>
          </cell>
          <cell r="AC6">
            <v>9.0258146199999985</v>
          </cell>
          <cell r="AD6">
            <v>7.9397132499999996</v>
          </cell>
          <cell r="AE6">
            <v>1.0861013699999988</v>
          </cell>
          <cell r="AF6">
            <v>0.12033278055515825</v>
          </cell>
          <cell r="AG6">
            <v>4.3833333400000001</v>
          </cell>
          <cell r="AH6">
            <v>4.6927686500000005</v>
          </cell>
          <cell r="AI6">
            <v>-0.30943531000000046</v>
          </cell>
          <cell r="AJ6">
            <v>13.15000002</v>
          </cell>
          <cell r="AK6">
            <v>12.6324819</v>
          </cell>
          <cell r="AL6">
            <v>0.51751812000000008</v>
          </cell>
          <cell r="AM6">
            <v>3.9354990054212946E-2</v>
          </cell>
          <cell r="AN6">
            <v>13.15200252</v>
          </cell>
          <cell r="AO6">
            <v>12.6324819</v>
          </cell>
          <cell r="AP6">
            <v>0.51952061999999977</v>
          </cell>
          <cell r="AQ6">
            <v>3.9501256117460033E-2</v>
          </cell>
          <cell r="AR6">
            <v>4.3833333400000001</v>
          </cell>
          <cell r="AS6">
            <v>4.0380258599999994</v>
          </cell>
          <cell r="AT6">
            <v>0.34530748000000067</v>
          </cell>
        </row>
        <row r="7">
          <cell r="A7">
            <v>511102</v>
          </cell>
          <cell r="B7" t="str">
            <v>Outgoing -Hubbing</v>
          </cell>
          <cell r="C7">
            <v>429.38874885000001</v>
          </cell>
          <cell r="D7">
            <v>667.49580553999999</v>
          </cell>
          <cell r="E7">
            <v>577.02585563000002</v>
          </cell>
          <cell r="F7">
            <v>2053.9534698299999</v>
          </cell>
          <cell r="G7">
            <v>1811.1648675600002</v>
          </cell>
          <cell r="H7">
            <v>309.67892233999999</v>
          </cell>
          <cell r="I7">
            <v>305.79612283999995</v>
          </cell>
          <cell r="J7">
            <v>253.14465238</v>
          </cell>
          <cell r="K7">
            <v>182.28</v>
          </cell>
          <cell r="L7">
            <v>212.10983218666664</v>
          </cell>
          <cell r="M7">
            <v>209.98374953999999</v>
          </cell>
          <cell r="N7">
            <v>17.675833340000001</v>
          </cell>
          <cell r="O7">
            <v>37.53049927</v>
          </cell>
          <cell r="P7">
            <v>-19.854665929999999</v>
          </cell>
          <cell r="Q7">
            <v>-1.1232661876862886</v>
          </cell>
          <cell r="R7">
            <v>10.777182439999999</v>
          </cell>
          <cell r="S7">
            <v>37.53049927</v>
          </cell>
          <cell r="T7">
            <v>-26.753316830000003</v>
          </cell>
          <cell r="U7">
            <v>-2.4824036318345932</v>
          </cell>
          <cell r="V7">
            <v>17.675833340000001</v>
          </cell>
          <cell r="W7">
            <v>36.919037680000002</v>
          </cell>
          <cell r="X7">
            <v>-19.243204340000002</v>
          </cell>
          <cell r="Y7">
            <v>35.351666680000001</v>
          </cell>
          <cell r="Z7">
            <v>74.449536950000009</v>
          </cell>
          <cell r="AA7">
            <v>-39.097870270000008</v>
          </cell>
          <cell r="AB7">
            <v>-1.1059696456155885</v>
          </cell>
          <cell r="AC7">
            <v>25.929044910000002</v>
          </cell>
          <cell r="AD7">
            <v>74.449536950000009</v>
          </cell>
          <cell r="AE7">
            <v>-48.520492040000008</v>
          </cell>
          <cell r="AF7">
            <v>-1.8712795711687478</v>
          </cell>
          <cell r="AG7">
            <v>15.549582839999999</v>
          </cell>
          <cell r="AH7">
            <v>28.492223109999998</v>
          </cell>
          <cell r="AI7">
            <v>-12.942640269999998</v>
          </cell>
          <cell r="AJ7">
            <v>50.901249519999993</v>
          </cell>
          <cell r="AK7">
            <v>102.94176006000001</v>
          </cell>
          <cell r="AL7">
            <v>-52.040510540000014</v>
          </cell>
          <cell r="AM7">
            <v>-1.0223817888704754</v>
          </cell>
          <cell r="AN7">
            <v>42.922210509999999</v>
          </cell>
          <cell r="AO7">
            <v>102.94176006000001</v>
          </cell>
          <cell r="AP7">
            <v>-60.019549550000008</v>
          </cell>
          <cell r="AQ7">
            <v>-1.39833314353688</v>
          </cell>
          <cell r="AR7">
            <v>17.675833340000001</v>
          </cell>
          <cell r="AS7">
            <v>19.503473539999991</v>
          </cell>
          <cell r="AT7">
            <v>-1.8276401999999905</v>
          </cell>
        </row>
        <row r="8">
          <cell r="A8">
            <v>511103</v>
          </cell>
          <cell r="B8" t="str">
            <v>Global V.P.N.</v>
          </cell>
          <cell r="C8">
            <v>31.959381109999999</v>
          </cell>
          <cell r="D8">
            <v>41.125996469999997</v>
          </cell>
          <cell r="E8">
            <v>37.055424819999999</v>
          </cell>
          <cell r="F8">
            <v>22.820391899999997</v>
          </cell>
          <cell r="G8">
            <v>32.338351340000003</v>
          </cell>
          <cell r="H8">
            <v>31.88993748</v>
          </cell>
          <cell r="I8">
            <v>12.778973779999999</v>
          </cell>
          <cell r="J8">
            <v>10.838298369999999</v>
          </cell>
          <cell r="K8">
            <v>15.624000000000001</v>
          </cell>
          <cell r="L8">
            <v>6.5993647066666679</v>
          </cell>
          <cell r="M8">
            <v>7.0759999999999996</v>
          </cell>
          <cell r="N8">
            <v>0.55000000000000004</v>
          </cell>
          <cell r="O8">
            <v>1.59680925</v>
          </cell>
          <cell r="P8">
            <v>-1.0468092499999999</v>
          </cell>
          <cell r="Q8">
            <v>-1.9032895454545451</v>
          </cell>
          <cell r="R8">
            <v>0.48525896000000002</v>
          </cell>
          <cell r="S8">
            <v>1.59680925</v>
          </cell>
          <cell r="T8">
            <v>-1.1115502899999998</v>
          </cell>
          <cell r="U8">
            <v>-2.2906332115948973</v>
          </cell>
          <cell r="V8">
            <v>0.55000000000000004</v>
          </cell>
          <cell r="W8">
            <v>1.5980404900000003</v>
          </cell>
          <cell r="X8">
            <v>-1.0480404900000002</v>
          </cell>
          <cell r="Y8">
            <v>1.1000000000000001</v>
          </cell>
          <cell r="Z8">
            <v>3.1948497400000004</v>
          </cell>
          <cell r="AA8">
            <v>-2.0948497400000003</v>
          </cell>
          <cell r="AB8">
            <v>-1.9044088545454547</v>
          </cell>
          <cell r="AC8">
            <v>0.84054006000000003</v>
          </cell>
          <cell r="AD8">
            <v>3.1948497400000004</v>
          </cell>
          <cell r="AE8">
            <v>-2.3543096800000005</v>
          </cell>
          <cell r="AF8">
            <v>-2.8009488090311847</v>
          </cell>
          <cell r="AG8">
            <v>0.55000000000000004</v>
          </cell>
          <cell r="AH8">
            <v>1.6280793399999998</v>
          </cell>
          <cell r="AI8">
            <v>-1.0780793399999997</v>
          </cell>
          <cell r="AJ8">
            <v>1.65</v>
          </cell>
          <cell r="AK8">
            <v>4.8229290799999998</v>
          </cell>
          <cell r="AL8">
            <v>-3.1729290799999998</v>
          </cell>
          <cell r="AM8">
            <v>-1.9229873212121211</v>
          </cell>
          <cell r="AN8">
            <v>1.5806607800000001</v>
          </cell>
          <cell r="AO8">
            <v>4.8229290799999998</v>
          </cell>
          <cell r="AP8">
            <v>-3.2422682999999997</v>
          </cell>
          <cell r="AQ8">
            <v>-2.0512106968327508</v>
          </cell>
          <cell r="AR8">
            <v>0.55000000000000004</v>
          </cell>
          <cell r="AS8">
            <v>1.6491990599999995</v>
          </cell>
          <cell r="AT8">
            <v>-1.0991990599999995</v>
          </cell>
        </row>
        <row r="9">
          <cell r="A9">
            <v>511104</v>
          </cell>
          <cell r="B9" t="str">
            <v>Leased Circuit Charges</v>
          </cell>
          <cell r="C9">
            <v>93.360789359999998</v>
          </cell>
          <cell r="D9">
            <v>95.160274020000003</v>
          </cell>
          <cell r="E9">
            <v>159.89713985</v>
          </cell>
          <cell r="F9">
            <v>221.23449900999998</v>
          </cell>
          <cell r="G9">
            <v>419.28667942999999</v>
          </cell>
          <cell r="H9">
            <v>559.23103029999993</v>
          </cell>
          <cell r="I9">
            <v>561.57862577000003</v>
          </cell>
          <cell r="J9">
            <v>580.94463399999995</v>
          </cell>
          <cell r="K9">
            <v>930</v>
          </cell>
          <cell r="L9">
            <v>573.26282717333333</v>
          </cell>
          <cell r="M9">
            <v>573.26000003999991</v>
          </cell>
          <cell r="N9">
            <v>47.771666670000002</v>
          </cell>
          <cell r="O9">
            <v>56.814578779999998</v>
          </cell>
          <cell r="P9">
            <v>-9.0429121099999961</v>
          </cell>
          <cell r="Q9">
            <v>-0.18929446553471055</v>
          </cell>
          <cell r="R9">
            <v>45.158785409999993</v>
          </cell>
          <cell r="S9">
            <v>56.814578779999998</v>
          </cell>
          <cell r="T9">
            <v>-11.655793370000005</v>
          </cell>
          <cell r="U9">
            <v>-0.2581068836146983</v>
          </cell>
          <cell r="V9">
            <v>47.771666670000002</v>
          </cell>
          <cell r="W9">
            <v>54.063979189999998</v>
          </cell>
          <cell r="X9">
            <v>-6.2923125199999959</v>
          </cell>
          <cell r="Y9">
            <v>95.543333340000004</v>
          </cell>
          <cell r="Z9">
            <v>110.87855797</v>
          </cell>
          <cell r="AA9">
            <v>-15.335224629999999</v>
          </cell>
          <cell r="AB9">
            <v>-0.16050543867281822</v>
          </cell>
          <cell r="AC9">
            <v>94.071520180000007</v>
          </cell>
          <cell r="AD9">
            <v>110.87855797</v>
          </cell>
          <cell r="AE9">
            <v>-16.807037789999995</v>
          </cell>
          <cell r="AF9">
            <v>-0.17866233858920078</v>
          </cell>
          <cell r="AG9">
            <v>47.771666670000002</v>
          </cell>
          <cell r="AH9">
            <v>68.585313270000015</v>
          </cell>
          <cell r="AI9">
            <v>-20.813646600000013</v>
          </cell>
          <cell r="AJ9">
            <v>143.31500000999998</v>
          </cell>
          <cell r="AK9">
            <v>179.46387124</v>
          </cell>
          <cell r="AL9">
            <v>-36.148871230000026</v>
          </cell>
          <cell r="AM9">
            <v>-0.252233689617121</v>
          </cell>
          <cell r="AN9">
            <v>134.75205668000001</v>
          </cell>
          <cell r="AO9">
            <v>179.46387124</v>
          </cell>
          <cell r="AP9">
            <v>-44.711814559999993</v>
          </cell>
          <cell r="AQ9">
            <v>-0.33180803070173959</v>
          </cell>
          <cell r="AR9">
            <v>47.771666670000002</v>
          </cell>
          <cell r="AS9">
            <v>68.090829789999987</v>
          </cell>
          <cell r="AT9">
            <v>-20.319163119999985</v>
          </cell>
        </row>
        <row r="10">
          <cell r="A10">
            <v>511105</v>
          </cell>
          <cell r="B10" t="str">
            <v>Internet Protocol Charges</v>
          </cell>
          <cell r="C10">
            <v>23.300325789999999</v>
          </cell>
          <cell r="D10">
            <v>113.74087566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O10">
            <v>0</v>
          </cell>
          <cell r="P10">
            <v>0</v>
          </cell>
          <cell r="R10">
            <v>0</v>
          </cell>
          <cell r="S10">
            <v>0</v>
          </cell>
          <cell r="T10">
            <v>0</v>
          </cell>
          <cell r="W10">
            <v>0</v>
          </cell>
          <cell r="X10">
            <v>0</v>
          </cell>
          <cell r="Z10">
            <v>0</v>
          </cell>
          <cell r="AA10">
            <v>0</v>
          </cell>
          <cell r="AC10">
            <v>0</v>
          </cell>
          <cell r="AD10">
            <v>0</v>
          </cell>
          <cell r="AE10">
            <v>0</v>
          </cell>
          <cell r="AH10">
            <v>0</v>
          </cell>
          <cell r="AI10">
            <v>0</v>
          </cell>
          <cell r="AK10">
            <v>0</v>
          </cell>
          <cell r="AL10">
            <v>0</v>
          </cell>
          <cell r="AN10">
            <v>0</v>
          </cell>
          <cell r="AO10">
            <v>0</v>
          </cell>
          <cell r="AP10">
            <v>0</v>
          </cell>
          <cell r="AS10">
            <v>0</v>
          </cell>
          <cell r="AT10">
            <v>0</v>
          </cell>
        </row>
        <row r="11">
          <cell r="A11">
            <v>511109</v>
          </cell>
          <cell r="B11" t="str">
            <v>Expenditure on SLT Off-net Transit</v>
          </cell>
          <cell r="C11">
            <v>103.76162219</v>
          </cell>
          <cell r="D11">
            <v>175.42622356000001</v>
          </cell>
          <cell r="E11">
            <v>77.089861939999992</v>
          </cell>
          <cell r="F11">
            <v>21.48940575</v>
          </cell>
          <cell r="G11">
            <v>10.74312911</v>
          </cell>
          <cell r="H11">
            <v>7.5886292000000006</v>
          </cell>
          <cell r="I11">
            <v>6.4002907100000002</v>
          </cell>
          <cell r="J11">
            <v>11.165680679999999</v>
          </cell>
          <cell r="K11">
            <v>0</v>
          </cell>
          <cell r="L11">
            <v>11.760253973333333</v>
          </cell>
          <cell r="M11">
            <v>11.76</v>
          </cell>
          <cell r="N11">
            <v>0.98</v>
          </cell>
          <cell r="O11">
            <v>0.24330799</v>
          </cell>
          <cell r="P11">
            <v>0.73669200999999995</v>
          </cell>
          <cell r="Q11">
            <v>0.75172654081632651</v>
          </cell>
          <cell r="R11">
            <v>2.1185429099999999</v>
          </cell>
          <cell r="S11">
            <v>0.24330799</v>
          </cell>
          <cell r="T11">
            <v>1.87523492</v>
          </cell>
          <cell r="U11">
            <v>0.88515314518694366</v>
          </cell>
          <cell r="V11">
            <v>0.98</v>
          </cell>
          <cell r="W11">
            <v>0.12454388000000001</v>
          </cell>
          <cell r="X11">
            <v>0.85545611999999993</v>
          </cell>
          <cell r="Y11">
            <v>1.96</v>
          </cell>
          <cell r="Z11">
            <v>0.36785186999999997</v>
          </cell>
          <cell r="AA11">
            <v>1.59214813</v>
          </cell>
          <cell r="AB11">
            <v>0.81232047448979594</v>
          </cell>
          <cell r="AC11">
            <v>3.7079022899999998</v>
          </cell>
          <cell r="AD11">
            <v>0.36785186999999997</v>
          </cell>
          <cell r="AE11">
            <v>3.3400504199999999</v>
          </cell>
          <cell r="AF11">
            <v>0.90079245858444668</v>
          </cell>
          <cell r="AG11">
            <v>0.98</v>
          </cell>
          <cell r="AH11">
            <v>0.17472564000000002</v>
          </cell>
          <cell r="AI11">
            <v>0.80527435999999997</v>
          </cell>
          <cell r="AJ11">
            <v>2.94</v>
          </cell>
          <cell r="AK11">
            <v>0.54257750999999999</v>
          </cell>
          <cell r="AL11">
            <v>2.3974224899999999</v>
          </cell>
          <cell r="AM11">
            <v>0.81544982653061215</v>
          </cell>
          <cell r="AN11">
            <v>5.0643018200000007</v>
          </cell>
          <cell r="AO11">
            <v>0.54257750999999999</v>
          </cell>
          <cell r="AP11">
            <v>4.5217243100000006</v>
          </cell>
          <cell r="AQ11">
            <v>0.89286232746688865</v>
          </cell>
          <cell r="AR11">
            <v>0.98</v>
          </cell>
          <cell r="AS11">
            <v>0.30650402000000004</v>
          </cell>
          <cell r="AT11">
            <v>0.67349597999999999</v>
          </cell>
        </row>
        <row r="12">
          <cell r="A12">
            <v>511111</v>
          </cell>
          <cell r="B12" t="str">
            <v>Cess on Net Turnover</v>
          </cell>
          <cell r="C12">
            <v>80.809712819999987</v>
          </cell>
          <cell r="D12">
            <v>73.928428120000007</v>
          </cell>
          <cell r="E12">
            <v>52.513837850000002</v>
          </cell>
          <cell r="F12">
            <v>42.620754460000001</v>
          </cell>
          <cell r="G12">
            <v>51.199426270000011</v>
          </cell>
          <cell r="H12">
            <v>36.015030270000004</v>
          </cell>
          <cell r="I12">
            <v>32.045407249999997</v>
          </cell>
          <cell r="J12">
            <v>19.704747340000001</v>
          </cell>
          <cell r="K12">
            <v>0</v>
          </cell>
          <cell r="L12">
            <v>19.762472239999997</v>
          </cell>
          <cell r="M12">
            <v>19.760000039999998</v>
          </cell>
          <cell r="N12">
            <v>1.6466666699999999</v>
          </cell>
          <cell r="O12">
            <v>1.7461179099999999</v>
          </cell>
          <cell r="P12">
            <v>-9.9451240000000052E-2</v>
          </cell>
          <cell r="Q12">
            <v>-6.0395489756284469E-2</v>
          </cell>
          <cell r="R12">
            <v>1.9534870099999999</v>
          </cell>
          <cell r="S12">
            <v>1.7461179099999999</v>
          </cell>
          <cell r="T12">
            <v>0.20736909999999997</v>
          </cell>
          <cell r="U12">
            <v>0.10615330377855954</v>
          </cell>
          <cell r="V12">
            <v>1.6466666699999999</v>
          </cell>
          <cell r="W12">
            <v>1.9340494800000003</v>
          </cell>
          <cell r="X12">
            <v>-0.28738281000000043</v>
          </cell>
          <cell r="Y12">
            <v>3.2933333399999998</v>
          </cell>
          <cell r="Z12">
            <v>3.6801673900000003</v>
          </cell>
          <cell r="AA12">
            <v>-0.38683405000000048</v>
          </cell>
          <cell r="AB12">
            <v>-0.11745973154360394</v>
          </cell>
          <cell r="AC12">
            <v>3.71811691</v>
          </cell>
          <cell r="AD12">
            <v>3.6801673900000003</v>
          </cell>
          <cell r="AE12">
            <v>3.7949519999999737E-2</v>
          </cell>
          <cell r="AF12">
            <v>1.0206650548812285E-2</v>
          </cell>
          <cell r="AG12">
            <v>1.6466666699999999</v>
          </cell>
          <cell r="AH12">
            <v>1.9612339599999995</v>
          </cell>
          <cell r="AI12">
            <v>-0.31456728999999961</v>
          </cell>
          <cell r="AJ12">
            <v>4.9400000099999994</v>
          </cell>
          <cell r="AK12">
            <v>5.6414013499999998</v>
          </cell>
          <cell r="AL12">
            <v>-0.70140134000000032</v>
          </cell>
          <cell r="AM12">
            <v>-0.14198407663565984</v>
          </cell>
          <cell r="AN12">
            <v>5.4329701999999997</v>
          </cell>
          <cell r="AO12">
            <v>5.6414013499999998</v>
          </cell>
          <cell r="AP12">
            <v>-0.20843115000000001</v>
          </cell>
          <cell r="AQ12">
            <v>-3.8364125391300699E-2</v>
          </cell>
          <cell r="AR12">
            <v>1.6466666699999999</v>
          </cell>
          <cell r="AS12">
            <v>1.6501873900000006</v>
          </cell>
          <cell r="AT12">
            <v>-3.5207200000006988E-3</v>
          </cell>
        </row>
        <row r="13">
          <cell r="A13">
            <v>511112</v>
          </cell>
          <cell r="B13" t="str">
            <v>International SMS Usage O/G</v>
          </cell>
          <cell r="C13">
            <v>1.2613040000000001E-2</v>
          </cell>
          <cell r="D13">
            <v>1.9332799999999999E-3</v>
          </cell>
          <cell r="E13">
            <v>1.3013699999999998E-3</v>
          </cell>
          <cell r="F13">
            <v>0</v>
          </cell>
          <cell r="H13">
            <v>6.94833E-3</v>
          </cell>
          <cell r="I13">
            <v>4.8959099999999998E-3</v>
          </cell>
          <cell r="J13">
            <v>1.7661199999999999E-3</v>
          </cell>
          <cell r="K13">
            <v>0</v>
          </cell>
          <cell r="L13">
            <v>2.2843733333333333E-3</v>
          </cell>
          <cell r="O13">
            <v>1.0962639999999999E-2</v>
          </cell>
          <cell r="P13">
            <v>-1.0962639999999999E-2</v>
          </cell>
          <cell r="R13">
            <v>0</v>
          </cell>
          <cell r="S13">
            <v>1.0962639999999999E-2</v>
          </cell>
          <cell r="T13">
            <v>-1.0962639999999999E-2</v>
          </cell>
          <cell r="W13">
            <v>2.2998000000000137E-4</v>
          </cell>
          <cell r="X13">
            <v>-2.2998000000000137E-4</v>
          </cell>
          <cell r="Z13">
            <v>1.119262E-2</v>
          </cell>
          <cell r="AA13">
            <v>-1.119262E-2</v>
          </cell>
          <cell r="AC13">
            <v>9.1915999999999992E-4</v>
          </cell>
          <cell r="AD13">
            <v>1.119262E-2</v>
          </cell>
          <cell r="AE13">
            <v>-1.027346E-2</v>
          </cell>
          <cell r="AF13">
            <v>-11.177009443404849</v>
          </cell>
          <cell r="AH13">
            <v>0</v>
          </cell>
          <cell r="AI13">
            <v>0</v>
          </cell>
          <cell r="AK13">
            <v>1.119262E-2</v>
          </cell>
          <cell r="AL13">
            <v>-1.119262E-2</v>
          </cell>
          <cell r="AN13">
            <v>1.11103E-3</v>
          </cell>
          <cell r="AO13">
            <v>1.119262E-2</v>
          </cell>
          <cell r="AP13">
            <v>-1.008159E-2</v>
          </cell>
          <cell r="AQ13">
            <v>-9.0740934088188432</v>
          </cell>
          <cell r="AS13">
            <v>2.2389999999999418E-5</v>
          </cell>
          <cell r="AT13">
            <v>-2.2389999999999418E-5</v>
          </cell>
        </row>
        <row r="14">
          <cell r="A14">
            <v>511201</v>
          </cell>
          <cell r="B14" t="str">
            <v>Restoration Charges - SMW 3</v>
          </cell>
          <cell r="C14">
            <v>17.29945129</v>
          </cell>
          <cell r="D14">
            <v>15.981668039999999</v>
          </cell>
          <cell r="E14">
            <v>-0.86606716000000006</v>
          </cell>
          <cell r="F14">
            <v>2.1155092200000003</v>
          </cell>
          <cell r="G14">
            <v>2.6621533799999999</v>
          </cell>
          <cell r="H14">
            <v>0.64987289999999998</v>
          </cell>
          <cell r="I14">
            <v>4.8895406299999999</v>
          </cell>
          <cell r="J14">
            <v>0</v>
          </cell>
          <cell r="K14">
            <v>0</v>
          </cell>
          <cell r="L14">
            <v>-1.293599999999992E-3</v>
          </cell>
          <cell r="O14">
            <v>-6.4760999999999996E-4</v>
          </cell>
          <cell r="P14">
            <v>6.4760999999999996E-4</v>
          </cell>
          <cell r="R14">
            <v>5.9831400000000005E-3</v>
          </cell>
          <cell r="S14">
            <v>-6.4760999999999996E-4</v>
          </cell>
          <cell r="T14">
            <v>6.6307500000000004E-3</v>
          </cell>
          <cell r="U14">
            <v>1.1082391520171682</v>
          </cell>
          <cell r="W14">
            <v>-1.3574999999999999E-4</v>
          </cell>
          <cell r="X14">
            <v>1.3574999999999999E-4</v>
          </cell>
          <cell r="Z14">
            <v>-7.8335999999999998E-4</v>
          </cell>
          <cell r="AA14">
            <v>7.8335999999999998E-4</v>
          </cell>
          <cell r="AC14">
            <v>-4.5854769999999996E-2</v>
          </cell>
          <cell r="AD14">
            <v>-7.8335999999999998E-4</v>
          </cell>
          <cell r="AE14">
            <v>-4.5071409999999999E-2</v>
          </cell>
          <cell r="AF14">
            <v>0.98291649919953805</v>
          </cell>
          <cell r="AH14">
            <v>7.8335999999999998E-4</v>
          </cell>
          <cell r="AI14">
            <v>-7.8335999999999998E-4</v>
          </cell>
          <cell r="AK14">
            <v>0</v>
          </cell>
          <cell r="AL14">
            <v>0</v>
          </cell>
          <cell r="AN14">
            <v>-4.4966949999999999E-2</v>
          </cell>
          <cell r="AO14">
            <v>0</v>
          </cell>
          <cell r="AP14">
            <v>-4.4966949999999999E-2</v>
          </cell>
          <cell r="AQ14">
            <v>1</v>
          </cell>
          <cell r="AS14">
            <v>0</v>
          </cell>
          <cell r="AT14">
            <v>0</v>
          </cell>
        </row>
        <row r="15">
          <cell r="A15">
            <v>511202</v>
          </cell>
          <cell r="B15" t="str">
            <v>Restoration Charges - SMW 4</v>
          </cell>
          <cell r="C15">
            <v>0.35001865999999998</v>
          </cell>
          <cell r="D15">
            <v>0.36534685</v>
          </cell>
          <cell r="E15">
            <v>0.37728181</v>
          </cell>
          <cell r="F15">
            <v>0.41587859000000005</v>
          </cell>
          <cell r="G15">
            <v>-0.20092568</v>
          </cell>
          <cell r="H15">
            <v>0.96920649999999997</v>
          </cell>
          <cell r="I15">
            <v>1.4430876399999999</v>
          </cell>
          <cell r="J15">
            <v>1.528842E-2</v>
          </cell>
          <cell r="K15">
            <v>0</v>
          </cell>
          <cell r="L15">
            <v>2.0384559999999999E-2</v>
          </cell>
          <cell r="M15">
            <v>2.000004E-2</v>
          </cell>
          <cell r="N15">
            <v>1.6666700000000001E-3</v>
          </cell>
          <cell r="O15">
            <v>0</v>
          </cell>
          <cell r="P15">
            <v>1.6666700000000001E-3</v>
          </cell>
          <cell r="Q15">
            <v>1</v>
          </cell>
          <cell r="R15">
            <v>9.8799000000000005E-3</v>
          </cell>
          <cell r="S15">
            <v>0</v>
          </cell>
          <cell r="T15">
            <v>9.8799000000000005E-3</v>
          </cell>
          <cell r="U15">
            <v>1</v>
          </cell>
          <cell r="V15">
            <v>1.6666700000000001E-3</v>
          </cell>
          <cell r="W15">
            <v>0</v>
          </cell>
          <cell r="X15">
            <v>1.6666700000000001E-3</v>
          </cell>
          <cell r="Y15">
            <v>3.3333400000000002E-3</v>
          </cell>
          <cell r="Z15">
            <v>0</v>
          </cell>
          <cell r="AA15">
            <v>3.3333400000000002E-3</v>
          </cell>
          <cell r="AB15">
            <v>1</v>
          </cell>
          <cell r="AC15">
            <v>5.5999799999999992E-3</v>
          </cell>
          <cell r="AD15">
            <v>0</v>
          </cell>
          <cell r="AE15">
            <v>5.5999799999999992E-3</v>
          </cell>
          <cell r="AF15">
            <v>1</v>
          </cell>
          <cell r="AG15">
            <v>1.6666700000000001E-3</v>
          </cell>
          <cell r="AH15">
            <v>0</v>
          </cell>
          <cell r="AI15">
            <v>1.6666700000000001E-3</v>
          </cell>
          <cell r="AJ15">
            <v>5.00001E-3</v>
          </cell>
          <cell r="AK15">
            <v>0</v>
          </cell>
          <cell r="AL15">
            <v>5.00001E-3</v>
          </cell>
          <cell r="AM15">
            <v>1</v>
          </cell>
          <cell r="AN15">
            <v>7.2999600000000003E-3</v>
          </cell>
          <cell r="AO15">
            <v>0</v>
          </cell>
          <cell r="AP15">
            <v>7.2999600000000003E-3</v>
          </cell>
          <cell r="AQ15">
            <v>1</v>
          </cell>
          <cell r="AR15">
            <v>1.6666700000000001E-3</v>
          </cell>
          <cell r="AS15">
            <v>0</v>
          </cell>
          <cell r="AT15">
            <v>1.6666700000000001E-3</v>
          </cell>
        </row>
        <row r="16">
          <cell r="C16">
            <v>1017.54444542</v>
          </cell>
          <cell r="D16">
            <v>1370.6701537399997</v>
          </cell>
          <cell r="E16">
            <v>1028.5549653600001</v>
          </cell>
          <cell r="F16">
            <v>2460.2366163299998</v>
          </cell>
          <cell r="G16">
            <v>2483.31175244</v>
          </cell>
          <cell r="H16">
            <v>1038.0681615599997</v>
          </cell>
          <cell r="I16">
            <v>976.77589895000006</v>
          </cell>
          <cell r="J16">
            <v>928.06302881000011</v>
          </cell>
          <cell r="K16">
            <v>1177.752</v>
          </cell>
          <cell r="L16">
            <v>876.11624335999977</v>
          </cell>
          <cell r="M16">
            <v>874.45974974000001</v>
          </cell>
          <cell r="N16">
            <v>73.009166690000015</v>
          </cell>
          <cell r="O16">
            <v>102.11814462999999</v>
          </cell>
          <cell r="P16">
            <v>-29.108977939999995</v>
          </cell>
          <cell r="Q16">
            <v>-1.477336575824145</v>
          </cell>
          <cell r="R16">
            <v>65.540203999999989</v>
          </cell>
          <cell r="S16">
            <v>102.11814462999999</v>
          </cell>
          <cell r="T16">
            <v>-36.577940630000008</v>
          </cell>
          <cell r="U16">
            <v>-1.7617405385251619</v>
          </cell>
          <cell r="V16">
            <v>73.009166690000015</v>
          </cell>
          <cell r="W16">
            <v>98.402941800000008</v>
          </cell>
          <cell r="X16">
            <v>-25.393775110000004</v>
          </cell>
          <cell r="Y16">
            <v>146.01833338000003</v>
          </cell>
          <cell r="Z16">
            <v>200.52108643000003</v>
          </cell>
          <cell r="AA16">
            <v>-54.50275305000001</v>
          </cell>
          <cell r="AB16">
            <v>-1.3816939074379802</v>
          </cell>
          <cell r="AC16">
            <v>137.25360333999998</v>
          </cell>
          <cell r="AD16">
            <v>200.52108643000003</v>
          </cell>
          <cell r="AE16">
            <v>-63.267483090000013</v>
          </cell>
          <cell r="AF16">
            <v>-13.013651773306027</v>
          </cell>
          <cell r="AG16">
            <v>70.882916190000017</v>
          </cell>
          <cell r="AH16">
            <v>105.53512733000001</v>
          </cell>
          <cell r="AI16">
            <v>-34.652211140000013</v>
          </cell>
          <cell r="AJ16">
            <v>216.90124956999998</v>
          </cell>
          <cell r="AK16">
            <v>306.05621375999999</v>
          </cell>
          <cell r="AL16">
            <v>-89.154964190000058</v>
          </cell>
          <cell r="AM16">
            <v>-1.4847820597505526</v>
          </cell>
          <cell r="AN16">
            <v>202.86764655000002</v>
          </cell>
          <cell r="AO16">
            <v>306.05621375999999</v>
          </cell>
          <cell r="AP16">
            <v>-103.18856721</v>
          </cell>
          <cell r="AQ16">
            <v>-9.9614458216971649</v>
          </cell>
          <cell r="AR16">
            <v>73.009166690000015</v>
          </cell>
          <cell r="AS16">
            <v>95.238242049999982</v>
          </cell>
          <cell r="AT16">
            <v>-22.229075359999978</v>
          </cell>
        </row>
        <row r="17">
          <cell r="P17">
            <v>0</v>
          </cell>
          <cell r="S17">
            <v>0</v>
          </cell>
          <cell r="T17">
            <v>0</v>
          </cell>
          <cell r="X17">
            <v>0</v>
          </cell>
          <cell r="AA17">
            <v>0</v>
          </cell>
          <cell r="AD17">
            <v>0</v>
          </cell>
          <cell r="AE17">
            <v>0</v>
          </cell>
          <cell r="AI17">
            <v>0</v>
          </cell>
          <cell r="AL17">
            <v>0</v>
          </cell>
          <cell r="AO17">
            <v>0</v>
          </cell>
          <cell r="AP17">
            <v>0</v>
          </cell>
          <cell r="AT17">
            <v>0</v>
          </cell>
        </row>
        <row r="18">
          <cell r="A18">
            <v>511106</v>
          </cell>
          <cell r="B18" t="str">
            <v>Inter.Chgs.Int'l Back Bone Facilities</v>
          </cell>
          <cell r="C18">
            <v>242.10974415000001</v>
          </cell>
          <cell r="D18">
            <v>285.39111141000001</v>
          </cell>
          <cell r="E18">
            <v>361.51752913000001</v>
          </cell>
          <cell r="F18">
            <v>546.11142659000006</v>
          </cell>
          <cell r="G18">
            <v>984.07833774999995</v>
          </cell>
          <cell r="H18">
            <v>924.51794828999994</v>
          </cell>
          <cell r="I18">
            <v>758.23995069</v>
          </cell>
          <cell r="J18">
            <v>801.97094041999992</v>
          </cell>
          <cell r="K18">
            <v>1395</v>
          </cell>
          <cell r="L18">
            <v>740.95005103999983</v>
          </cell>
          <cell r="M18">
            <v>740.94999996000001</v>
          </cell>
          <cell r="N18">
            <v>61.745833329999996</v>
          </cell>
          <cell r="O18">
            <v>109.81509876999999</v>
          </cell>
          <cell r="P18">
            <v>-48.069265439999995</v>
          </cell>
          <cell r="Q18">
            <v>-0.77850217330608007</v>
          </cell>
          <cell r="R18">
            <v>57.737310360000002</v>
          </cell>
          <cell r="S18">
            <v>109.81509876999999</v>
          </cell>
          <cell r="T18">
            <v>-52.077788409999989</v>
          </cell>
          <cell r="U18">
            <v>-0.90197808116255984</v>
          </cell>
          <cell r="V18">
            <v>61.745833329999996</v>
          </cell>
          <cell r="W18">
            <v>103.49311497000001</v>
          </cell>
          <cell r="X18">
            <v>-41.747281640000011</v>
          </cell>
          <cell r="Y18">
            <v>123.49166665999999</v>
          </cell>
          <cell r="Z18">
            <v>213.30821374000001</v>
          </cell>
          <cell r="AA18">
            <v>-89.816547080000021</v>
          </cell>
          <cell r="AB18">
            <v>-0.72730856671717725</v>
          </cell>
          <cell r="AC18">
            <v>115.77033295</v>
          </cell>
          <cell r="AD18">
            <v>213.30821374000001</v>
          </cell>
          <cell r="AE18">
            <v>-97.537880790000017</v>
          </cell>
          <cell r="AF18">
            <v>-0.84251187937868</v>
          </cell>
          <cell r="AG18">
            <v>61.745833329999996</v>
          </cell>
          <cell r="AH18">
            <v>119.51402356</v>
          </cell>
          <cell r="AI18">
            <v>-57.768190230000002</v>
          </cell>
          <cell r="AJ18">
            <v>185.23749999</v>
          </cell>
          <cell r="AK18">
            <v>332.82223730000004</v>
          </cell>
          <cell r="AL18">
            <v>-147.58473731000004</v>
          </cell>
          <cell r="AM18">
            <v>-0.79673250458447864</v>
          </cell>
          <cell r="AN18">
            <v>183.33017681999999</v>
          </cell>
          <cell r="AO18">
            <v>332.82223730000004</v>
          </cell>
          <cell r="AP18">
            <v>-149.49206048000005</v>
          </cell>
          <cell r="AQ18">
            <v>-0.81542527844052981</v>
          </cell>
          <cell r="AR18">
            <v>61.745833329999996</v>
          </cell>
          <cell r="AS18">
            <v>113.38909002999998</v>
          </cell>
          <cell r="AT18">
            <v>-51.643256699999981</v>
          </cell>
        </row>
        <row r="19">
          <cell r="P19">
            <v>0</v>
          </cell>
          <cell r="S19">
            <v>0</v>
          </cell>
          <cell r="T19">
            <v>0</v>
          </cell>
          <cell r="X19">
            <v>0</v>
          </cell>
          <cell r="AA19">
            <v>0</v>
          </cell>
          <cell r="AD19">
            <v>0</v>
          </cell>
          <cell r="AE19">
            <v>0</v>
          </cell>
          <cell r="AI19">
            <v>0</v>
          </cell>
          <cell r="AL19">
            <v>0</v>
          </cell>
          <cell r="AO19">
            <v>0</v>
          </cell>
          <cell r="AP19">
            <v>0</v>
          </cell>
          <cell r="AT19">
            <v>0</v>
          </cell>
        </row>
        <row r="20">
          <cell r="P20">
            <v>0</v>
          </cell>
          <cell r="S20">
            <v>0</v>
          </cell>
          <cell r="T20">
            <v>0</v>
          </cell>
          <cell r="X20">
            <v>0</v>
          </cell>
          <cell r="AA20">
            <v>0</v>
          </cell>
          <cell r="AD20">
            <v>0</v>
          </cell>
          <cell r="AE20">
            <v>0</v>
          </cell>
          <cell r="AI20">
            <v>0</v>
          </cell>
          <cell r="AL20">
            <v>0</v>
          </cell>
          <cell r="AO20">
            <v>0</v>
          </cell>
          <cell r="AP20">
            <v>0</v>
          </cell>
          <cell r="AT20">
            <v>0</v>
          </cell>
        </row>
        <row r="21">
          <cell r="A21">
            <v>511301</v>
          </cell>
          <cell r="B21" t="str">
            <v>Interconnection charges - Domestic</v>
          </cell>
          <cell r="C21">
            <v>735.00125351999998</v>
          </cell>
          <cell r="D21">
            <v>651.22421672000007</v>
          </cell>
          <cell r="E21">
            <v>585.26283473000001</v>
          </cell>
          <cell r="F21">
            <v>596.23273611000002</v>
          </cell>
          <cell r="G21">
            <v>234.95207598000002</v>
          </cell>
          <cell r="H21">
            <v>90.951841999999999</v>
          </cell>
          <cell r="I21">
            <v>71.039793230000001</v>
          </cell>
          <cell r="J21">
            <v>-0.66827806999999995</v>
          </cell>
          <cell r="K21">
            <v>0</v>
          </cell>
          <cell r="L21">
            <v>-1.0374266666666188E-3</v>
          </cell>
          <cell r="O21">
            <v>0</v>
          </cell>
          <cell r="P21">
            <v>0</v>
          </cell>
          <cell r="R21">
            <v>5.0271249899999999</v>
          </cell>
          <cell r="S21">
            <v>0</v>
          </cell>
          <cell r="T21">
            <v>5.0271249899999999</v>
          </cell>
          <cell r="U21">
            <v>1</v>
          </cell>
          <cell r="W21">
            <v>0</v>
          </cell>
          <cell r="X21">
            <v>0</v>
          </cell>
          <cell r="Z21">
            <v>0</v>
          </cell>
          <cell r="AA21">
            <v>0</v>
          </cell>
          <cell r="AC21">
            <v>9.7596159299999989</v>
          </cell>
          <cell r="AD21">
            <v>0</v>
          </cell>
          <cell r="AE21">
            <v>9.7596159299999989</v>
          </cell>
          <cell r="AF21">
            <v>1</v>
          </cell>
          <cell r="AH21">
            <v>0</v>
          </cell>
          <cell r="AI21">
            <v>0</v>
          </cell>
          <cell r="AK21">
            <v>0</v>
          </cell>
          <cell r="AL21">
            <v>0</v>
          </cell>
          <cell r="AN21">
            <v>13.78629606</v>
          </cell>
          <cell r="AO21">
            <v>0</v>
          </cell>
          <cell r="AP21">
            <v>13.78629606</v>
          </cell>
          <cell r="AQ21">
            <v>1</v>
          </cell>
          <cell r="AS21">
            <v>0</v>
          </cell>
          <cell r="AT21">
            <v>0</v>
          </cell>
        </row>
        <row r="22">
          <cell r="P22">
            <v>0</v>
          </cell>
          <cell r="S22">
            <v>0</v>
          </cell>
          <cell r="T22">
            <v>0</v>
          </cell>
          <cell r="X22">
            <v>0</v>
          </cell>
          <cell r="AA22">
            <v>0</v>
          </cell>
          <cell r="AD22">
            <v>0</v>
          </cell>
          <cell r="AE22">
            <v>0</v>
          </cell>
          <cell r="AI22">
            <v>0</v>
          </cell>
          <cell r="AL22">
            <v>0</v>
          </cell>
          <cell r="AO22">
            <v>0</v>
          </cell>
          <cell r="AP22">
            <v>0</v>
          </cell>
          <cell r="AT22">
            <v>0</v>
          </cell>
        </row>
        <row r="23">
          <cell r="A23">
            <v>511401</v>
          </cell>
          <cell r="B23" t="str">
            <v>Interconnection charges - International</v>
          </cell>
          <cell r="C23">
            <v>150.66929644999999</v>
          </cell>
          <cell r="D23">
            <v>121.49324804999999</v>
          </cell>
          <cell r="E23">
            <v>80.933907329999997</v>
          </cell>
          <cell r="F23">
            <v>61.370789710000004</v>
          </cell>
          <cell r="G23">
            <v>25.126125250000001</v>
          </cell>
          <cell r="H23">
            <v>11.158287849999999</v>
          </cell>
          <cell r="I23">
            <v>11.02399731</v>
          </cell>
          <cell r="J23">
            <v>13.522832019999999</v>
          </cell>
          <cell r="K23">
            <v>15.795287</v>
          </cell>
          <cell r="L23">
            <v>13.562510653333334</v>
          </cell>
          <cell r="M23">
            <v>13.56</v>
          </cell>
          <cell r="N23">
            <v>1.1299999999999999</v>
          </cell>
          <cell r="O23">
            <v>2.0120956299999997</v>
          </cell>
          <cell r="P23">
            <v>-0.8820956299999998</v>
          </cell>
          <cell r="Q23">
            <v>-0.7806156017699114</v>
          </cell>
          <cell r="R23">
            <v>0.19997677</v>
          </cell>
          <cell r="S23">
            <v>2.0120956299999997</v>
          </cell>
          <cell r="T23">
            <v>-1.8121188599999998</v>
          </cell>
          <cell r="U23">
            <v>-9.0616468102770131</v>
          </cell>
          <cell r="V23">
            <v>1.1299999999999999</v>
          </cell>
          <cell r="W23">
            <v>2.4474592599999996</v>
          </cell>
          <cell r="X23">
            <v>-1.3174592599999997</v>
          </cell>
          <cell r="Y23">
            <v>2.2599999999999998</v>
          </cell>
          <cell r="Z23">
            <v>4.4595548899999997</v>
          </cell>
          <cell r="AA23">
            <v>-2.1995548899999999</v>
          </cell>
          <cell r="AB23">
            <v>-0.9732543761061947</v>
          </cell>
          <cell r="AC23">
            <v>0.70574006999999994</v>
          </cell>
          <cell r="AD23">
            <v>4.4595548899999997</v>
          </cell>
          <cell r="AE23">
            <v>-3.7538148199999997</v>
          </cell>
          <cell r="AF23">
            <v>-5.3189764611211601</v>
          </cell>
          <cell r="AG23">
            <v>1.1299999999999999</v>
          </cell>
          <cell r="AH23">
            <v>1.7183166200000002</v>
          </cell>
          <cell r="AI23">
            <v>-0.58831662000000029</v>
          </cell>
          <cell r="AJ23">
            <v>3.39</v>
          </cell>
          <cell r="AK23">
            <v>6.1778715100000001</v>
          </cell>
          <cell r="AL23">
            <v>-2.78787151</v>
          </cell>
          <cell r="AM23">
            <v>-0.82238097640117991</v>
          </cell>
          <cell r="AN23">
            <v>1.3020582599999999</v>
          </cell>
          <cell r="AO23">
            <v>6.1778715100000001</v>
          </cell>
          <cell r="AP23">
            <v>-4.8758132500000002</v>
          </cell>
          <cell r="AQ23">
            <v>-3.7446966850776713</v>
          </cell>
          <cell r="AR23">
            <v>1.1299999999999999</v>
          </cell>
          <cell r="AS23">
            <v>1.1309933100000005</v>
          </cell>
          <cell r="AT23">
            <v>-9.9331000000058012E-4</v>
          </cell>
        </row>
        <row r="24">
          <cell r="A24">
            <v>511402</v>
          </cell>
          <cell r="B24" t="str">
            <v>Termination Charges - Domestic Operators</v>
          </cell>
          <cell r="C24">
            <v>1015.7884311900001</v>
          </cell>
          <cell r="D24">
            <v>1063.3000506399999</v>
          </cell>
          <cell r="E24">
            <v>829.51169442999992</v>
          </cell>
          <cell r="F24">
            <v>791.85036854999998</v>
          </cell>
          <cell r="G24">
            <v>996.12448619999998</v>
          </cell>
          <cell r="H24">
            <v>691.18022760000008</v>
          </cell>
          <cell r="I24">
            <v>821.59017882000001</v>
          </cell>
          <cell r="J24">
            <v>281.84552230999998</v>
          </cell>
          <cell r="K24">
            <v>223.38</v>
          </cell>
          <cell r="L24">
            <v>289.25</v>
          </cell>
          <cell r="M24">
            <v>281.84552210999999</v>
          </cell>
          <cell r="N24">
            <v>23.48712686</v>
          </cell>
          <cell r="O24">
            <v>25.30205226</v>
          </cell>
          <cell r="P24">
            <v>-1.8149253999999999</v>
          </cell>
          <cell r="Q24">
            <v>-7.7273197816755013E-2</v>
          </cell>
          <cell r="R24">
            <v>18.705292679999999</v>
          </cell>
          <cell r="S24">
            <v>25.30205226</v>
          </cell>
          <cell r="T24">
            <v>-6.5967595800000005</v>
          </cell>
          <cell r="U24">
            <v>-0.3526680759747407</v>
          </cell>
          <cell r="V24">
            <v>23.48712686</v>
          </cell>
          <cell r="W24">
            <v>37.261355139999999</v>
          </cell>
          <cell r="X24">
            <v>-13.774228279999999</v>
          </cell>
          <cell r="Y24">
            <v>46.97425372</v>
          </cell>
          <cell r="Z24">
            <v>62.563407399999996</v>
          </cell>
          <cell r="AA24">
            <v>-15.589153679999995</v>
          </cell>
          <cell r="AB24">
            <v>-0.3318659147396455</v>
          </cell>
          <cell r="AC24">
            <v>51.802560719999995</v>
          </cell>
          <cell r="AD24">
            <v>62.563407399999996</v>
          </cell>
          <cell r="AE24">
            <v>-10.76084668</v>
          </cell>
          <cell r="AF24">
            <v>-0.20772808391005734</v>
          </cell>
          <cell r="AG24">
            <v>23.48712686</v>
          </cell>
          <cell r="AH24">
            <v>34.634992890000007</v>
          </cell>
          <cell r="AI24">
            <v>-11.147866030000007</v>
          </cell>
          <cell r="AJ24">
            <v>70.461380579999997</v>
          </cell>
          <cell r="AK24">
            <v>97.198400290000009</v>
          </cell>
          <cell r="AL24">
            <v>-26.737019710000013</v>
          </cell>
          <cell r="AM24">
            <v>-0.37945637014085332</v>
          </cell>
          <cell r="AN24">
            <v>82.340219669999996</v>
          </cell>
          <cell r="AO24">
            <v>97.198400290000009</v>
          </cell>
          <cell r="AP24">
            <v>-14.858180620000013</v>
          </cell>
          <cell r="AQ24">
            <v>-0.18044863955364784</v>
          </cell>
          <cell r="AR24">
            <v>23.48712686</v>
          </cell>
          <cell r="AS24">
            <v>24.300896409999996</v>
          </cell>
          <cell r="AT24">
            <v>-0.8137695499999964</v>
          </cell>
        </row>
        <row r="25">
          <cell r="C25">
            <v>1166.45772764</v>
          </cell>
          <cell r="D25">
            <v>1184.7932986899998</v>
          </cell>
          <cell r="E25">
            <v>910.44560175999993</v>
          </cell>
          <cell r="F25">
            <v>853.22115826000004</v>
          </cell>
          <cell r="G25">
            <v>1021.25061145</v>
          </cell>
          <cell r="H25">
            <v>702.33851545000005</v>
          </cell>
          <cell r="I25">
            <v>832.61417613000003</v>
          </cell>
          <cell r="J25">
            <v>295.36835432999999</v>
          </cell>
          <cell r="K25">
            <v>239.175287</v>
          </cell>
          <cell r="L25">
            <v>302.81251065333333</v>
          </cell>
          <cell r="M25">
            <v>295.40552210999999</v>
          </cell>
          <cell r="N25">
            <v>24.617126859999999</v>
          </cell>
          <cell r="O25">
            <v>27.314147890000001</v>
          </cell>
          <cell r="P25">
            <v>-2.6970210299999997</v>
          </cell>
          <cell r="Q25">
            <v>-0.85788879958666642</v>
          </cell>
          <cell r="R25">
            <v>18.905269449999999</v>
          </cell>
          <cell r="S25">
            <v>27.314147890000001</v>
          </cell>
          <cell r="T25">
            <v>-8.4088784400000005</v>
          </cell>
          <cell r="U25">
            <v>-9.4143148862517538</v>
          </cell>
          <cell r="V25">
            <v>24.617126859999999</v>
          </cell>
          <cell r="W25">
            <v>39.708814400000001</v>
          </cell>
          <cell r="X25">
            <v>-15.091687539999999</v>
          </cell>
          <cell r="Y25">
            <v>49.234253719999998</v>
          </cell>
          <cell r="Z25">
            <v>67.022962289999995</v>
          </cell>
          <cell r="AA25">
            <v>-17.788708569999997</v>
          </cell>
          <cell r="AB25">
            <v>-0.36130756995253988</v>
          </cell>
          <cell r="AC25">
            <v>52.508300789999993</v>
          </cell>
          <cell r="AD25">
            <v>67.022962289999995</v>
          </cell>
          <cell r="AE25">
            <v>-14.514661499999999</v>
          </cell>
          <cell r="AF25">
            <v>-0.27642603705744484</v>
          </cell>
          <cell r="AG25">
            <v>24.617126859999999</v>
          </cell>
          <cell r="AH25">
            <v>36.35330951000001</v>
          </cell>
          <cell r="AI25">
            <v>-11.736182650000007</v>
          </cell>
          <cell r="AJ25">
            <v>73.851380579999997</v>
          </cell>
          <cell r="AK25">
            <v>103.37627180000001</v>
          </cell>
          <cell r="AL25">
            <v>-29.524891220000011</v>
          </cell>
          <cell r="AM25">
            <v>-0.39978793880524655</v>
          </cell>
          <cell r="AN25">
            <v>83.642277929999992</v>
          </cell>
          <cell r="AO25">
            <v>103.37627180000001</v>
          </cell>
          <cell r="AP25">
            <v>-19.733993870000013</v>
          </cell>
          <cell r="AQ25">
            <v>-0.23593324283343098</v>
          </cell>
          <cell r="AR25">
            <v>24.617126859999999</v>
          </cell>
          <cell r="AS25">
            <v>25.431889719999997</v>
          </cell>
          <cell r="AT25">
            <v>-0.81476285999999698</v>
          </cell>
        </row>
        <row r="26">
          <cell r="P26">
            <v>0</v>
          </cell>
          <cell r="S26">
            <v>0</v>
          </cell>
          <cell r="T26">
            <v>0</v>
          </cell>
          <cell r="X26">
            <v>0</v>
          </cell>
          <cell r="AA26">
            <v>0</v>
          </cell>
          <cell r="AD26">
            <v>0</v>
          </cell>
          <cell r="AE26">
            <v>0</v>
          </cell>
          <cell r="AI26">
            <v>0</v>
          </cell>
          <cell r="AL26">
            <v>0</v>
          </cell>
          <cell r="AO26">
            <v>0</v>
          </cell>
          <cell r="AP26">
            <v>0</v>
          </cell>
          <cell r="AT26">
            <v>0</v>
          </cell>
        </row>
        <row r="27">
          <cell r="A27">
            <v>524401</v>
          </cell>
          <cell r="B27" t="str">
            <v>Trade Licenses</v>
          </cell>
          <cell r="C27">
            <v>195.00542812999998</v>
          </cell>
          <cell r="D27">
            <v>163.75945549000002</v>
          </cell>
          <cell r="E27">
            <v>29.616128289999999</v>
          </cell>
          <cell r="F27">
            <v>123.92307039000001</v>
          </cell>
          <cell r="G27">
            <v>90.12742587999999</v>
          </cell>
          <cell r="H27">
            <v>197.75080585000001</v>
          </cell>
          <cell r="I27">
            <v>198.23645859000001</v>
          </cell>
          <cell r="J27">
            <v>188.31494688000001</v>
          </cell>
          <cell r="K27">
            <v>228.05004</v>
          </cell>
          <cell r="L27">
            <v>202.49741238666667</v>
          </cell>
          <cell r="M27">
            <v>188.31494688000001</v>
          </cell>
          <cell r="N27">
            <v>15.69291187</v>
          </cell>
          <cell r="O27">
            <v>16.514749739999999</v>
          </cell>
          <cell r="P27">
            <v>-0.82183786999999953</v>
          </cell>
          <cell r="Q27">
            <v>-5.2370004802684181E-2</v>
          </cell>
          <cell r="R27">
            <v>17.072280879999997</v>
          </cell>
          <cell r="S27">
            <v>16.514749739999999</v>
          </cell>
          <cell r="T27">
            <v>0.55753113999999826</v>
          </cell>
          <cell r="U27">
            <v>3.2657097427042703E-2</v>
          </cell>
          <cell r="V27">
            <v>15.69291187</v>
          </cell>
          <cell r="W27">
            <v>16.47526422</v>
          </cell>
          <cell r="X27">
            <v>-0.78235235000000003</v>
          </cell>
          <cell r="Y27">
            <v>31.385823739999999</v>
          </cell>
          <cell r="Z27">
            <v>32.990013959999999</v>
          </cell>
          <cell r="AA27">
            <v>-1.6041902199999996</v>
          </cell>
          <cell r="AB27">
            <v>-5.1111936181414352E-2</v>
          </cell>
          <cell r="AC27">
            <v>33.827522909999999</v>
          </cell>
          <cell r="AD27">
            <v>32.990013959999999</v>
          </cell>
          <cell r="AE27">
            <v>0.83750895000000014</v>
          </cell>
          <cell r="AF27">
            <v>2.4758211005524677E-2</v>
          </cell>
          <cell r="AG27">
            <v>15.69291187</v>
          </cell>
          <cell r="AH27">
            <v>16.663000780000001</v>
          </cell>
          <cell r="AI27">
            <v>-0.97008891000000119</v>
          </cell>
          <cell r="AJ27">
            <v>47.078735610000003</v>
          </cell>
          <cell r="AK27">
            <v>49.653014740000003</v>
          </cell>
          <cell r="AL27">
            <v>-2.5742791300000007</v>
          </cell>
          <cell r="AM27">
            <v>-5.4680294545828831E-2</v>
          </cell>
          <cell r="AN27">
            <v>50.647872909999997</v>
          </cell>
          <cell r="AO27">
            <v>49.653014740000003</v>
          </cell>
          <cell r="AP27">
            <v>0.99485816999999344</v>
          </cell>
          <cell r="AQ27">
            <v>1.9642644652971539E-2</v>
          </cell>
          <cell r="AR27">
            <v>15.69291187</v>
          </cell>
          <cell r="AS27">
            <v>16.164450500000001</v>
          </cell>
          <cell r="AT27">
            <v>-0.47153863000000129</v>
          </cell>
        </row>
        <row r="28">
          <cell r="A28">
            <v>524402</v>
          </cell>
          <cell r="B28" t="str">
            <v>License and subscriptions(Local)</v>
          </cell>
          <cell r="C28">
            <v>0.01</v>
          </cell>
          <cell r="D28">
            <v>0.94199200000000005</v>
          </cell>
          <cell r="E28">
            <v>0.47347565999999996</v>
          </cell>
          <cell r="F28">
            <v>0.64342189000000005</v>
          </cell>
          <cell r="G28">
            <v>2.6436007300000002</v>
          </cell>
          <cell r="H28">
            <v>-1E-8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O28">
            <v>0</v>
          </cell>
          <cell r="P28">
            <v>0</v>
          </cell>
          <cell r="R28">
            <v>0</v>
          </cell>
          <cell r="S28">
            <v>0</v>
          </cell>
          <cell r="T28">
            <v>0</v>
          </cell>
          <cell r="W28">
            <v>0</v>
          </cell>
          <cell r="X28">
            <v>0</v>
          </cell>
          <cell r="Z28">
            <v>0</v>
          </cell>
          <cell r="AA28">
            <v>0</v>
          </cell>
          <cell r="AC28">
            <v>0</v>
          </cell>
          <cell r="AD28">
            <v>0</v>
          </cell>
          <cell r="AE28">
            <v>0</v>
          </cell>
          <cell r="AH28">
            <v>0</v>
          </cell>
          <cell r="AI28">
            <v>0</v>
          </cell>
          <cell r="AK28">
            <v>0</v>
          </cell>
          <cell r="AL28">
            <v>0</v>
          </cell>
          <cell r="AN28">
            <v>0</v>
          </cell>
          <cell r="AO28">
            <v>0</v>
          </cell>
          <cell r="AP28">
            <v>0</v>
          </cell>
          <cell r="AS28">
            <v>0</v>
          </cell>
          <cell r="AT28">
            <v>0</v>
          </cell>
        </row>
        <row r="29">
          <cell r="A29">
            <v>524403</v>
          </cell>
          <cell r="B29" t="str">
            <v>Licenses - Software</v>
          </cell>
          <cell r="C29">
            <v>103.23480024</v>
          </cell>
          <cell r="D29">
            <v>38.851148369999997</v>
          </cell>
          <cell r="E29">
            <v>11.527191</v>
          </cell>
          <cell r="F29">
            <v>188.79059649999999</v>
          </cell>
          <cell r="G29">
            <v>301.68896046999998</v>
          </cell>
          <cell r="H29">
            <v>358.49154962</v>
          </cell>
          <cell r="I29">
            <v>362.48798374999996</v>
          </cell>
          <cell r="J29">
            <v>378.19276493999996</v>
          </cell>
          <cell r="K29">
            <v>450.58</v>
          </cell>
          <cell r="L29">
            <v>377.31474393333338</v>
          </cell>
          <cell r="M29">
            <v>379.64409393</v>
          </cell>
          <cell r="N29">
            <v>31.442215999999998</v>
          </cell>
          <cell r="O29">
            <v>50.097757909999999</v>
          </cell>
          <cell r="P29">
            <v>-18.65554191</v>
          </cell>
          <cell r="Q29">
            <v>-0.59332783382697962</v>
          </cell>
          <cell r="R29">
            <v>40.249823810000002</v>
          </cell>
          <cell r="S29">
            <v>50.097757909999999</v>
          </cell>
          <cell r="T29">
            <v>-9.8479340999999962</v>
          </cell>
          <cell r="U29">
            <v>-0.24467024120372158</v>
          </cell>
          <cell r="V29">
            <v>31.442215999999998</v>
          </cell>
          <cell r="W29">
            <v>21.872729829999997</v>
          </cell>
          <cell r="X29">
            <v>9.5694861700000011</v>
          </cell>
          <cell r="Y29">
            <v>62.884431999999997</v>
          </cell>
          <cell r="Z29">
            <v>71.970487739999996</v>
          </cell>
          <cell r="AA29">
            <v>-9.086055739999999</v>
          </cell>
          <cell r="AB29">
            <v>-0.14448815789574118</v>
          </cell>
          <cell r="AC29">
            <v>78.465961990000011</v>
          </cell>
          <cell r="AD29">
            <v>71.970487739999996</v>
          </cell>
          <cell r="AE29">
            <v>6.4954742500000151</v>
          </cell>
          <cell r="AF29">
            <v>8.2780789086965151E-2</v>
          </cell>
          <cell r="AG29">
            <v>31.692215999999998</v>
          </cell>
          <cell r="AH29">
            <v>26.165352960000011</v>
          </cell>
          <cell r="AI29">
            <v>5.5268630399999878</v>
          </cell>
          <cell r="AJ29">
            <v>94.576648000000006</v>
          </cell>
          <cell r="AK29">
            <v>98.135840700000003</v>
          </cell>
          <cell r="AL29">
            <v>-3.559192699999997</v>
          </cell>
          <cell r="AM29">
            <v>-3.7632891155118933E-2</v>
          </cell>
          <cell r="AN29">
            <v>117.17296292</v>
          </cell>
          <cell r="AO29">
            <v>98.135840700000003</v>
          </cell>
          <cell r="AP29">
            <v>19.037122220000001</v>
          </cell>
          <cell r="AQ29">
            <v>0.16247026400619075</v>
          </cell>
          <cell r="AR29">
            <v>31.442215999999998</v>
          </cell>
          <cell r="AS29">
            <v>24.896212639999998</v>
          </cell>
          <cell r="AT29">
            <v>6.5460033600000003</v>
          </cell>
        </row>
        <row r="30">
          <cell r="C30">
            <v>298.25022836999995</v>
          </cell>
          <cell r="D30">
            <v>203.55259586000003</v>
          </cell>
          <cell r="E30">
            <v>41.616794949999999</v>
          </cell>
          <cell r="F30">
            <v>313.35708878000003</v>
          </cell>
          <cell r="G30">
            <v>394.45998707999996</v>
          </cell>
          <cell r="H30">
            <v>556.24235546</v>
          </cell>
          <cell r="I30">
            <v>560.72444234</v>
          </cell>
          <cell r="J30">
            <v>566.50771181999994</v>
          </cell>
          <cell r="K30">
            <v>678.63004000000001</v>
          </cell>
          <cell r="L30">
            <v>579.81215631999999</v>
          </cell>
          <cell r="M30">
            <v>567.95904081000003</v>
          </cell>
          <cell r="N30">
            <v>47.135127869999998</v>
          </cell>
          <cell r="O30">
            <v>66.612507649999998</v>
          </cell>
          <cell r="P30">
            <v>-19.47737978</v>
          </cell>
          <cell r="Q30">
            <v>-0.41322429067592981</v>
          </cell>
          <cell r="R30">
            <v>57.322104690000003</v>
          </cell>
          <cell r="S30">
            <v>66.612507649999998</v>
          </cell>
          <cell r="T30">
            <v>-9.290402959999998</v>
          </cell>
          <cell r="U30">
            <v>-0.16207365396373408</v>
          </cell>
          <cell r="V30">
            <v>47.135127869999998</v>
          </cell>
          <cell r="W30">
            <v>38.347994049999997</v>
          </cell>
          <cell r="X30">
            <v>8.7871338200000011</v>
          </cell>
          <cell r="Y30">
            <v>94.270255739999996</v>
          </cell>
          <cell r="Z30">
            <v>104.96050169999999</v>
          </cell>
          <cell r="AA30">
            <v>-10.690245959999999</v>
          </cell>
          <cell r="AB30">
            <v>-0.11339998895817145</v>
          </cell>
          <cell r="AC30">
            <v>112.29348490000001</v>
          </cell>
          <cell r="AD30">
            <v>104.96050169999999</v>
          </cell>
          <cell r="AE30">
            <v>7.3329832000000152</v>
          </cell>
          <cell r="AF30">
            <v>6.5301947005475952E-2</v>
          </cell>
          <cell r="AG30">
            <v>47.385127869999998</v>
          </cell>
          <cell r="AH30">
            <v>42.828353740000011</v>
          </cell>
          <cell r="AI30">
            <v>4.5567741299999867</v>
          </cell>
          <cell r="AJ30">
            <v>141.65538361</v>
          </cell>
          <cell r="AK30">
            <v>147.78885544000002</v>
          </cell>
          <cell r="AL30">
            <v>-6.1334718299999977</v>
          </cell>
          <cell r="AM30">
            <v>-4.3298543787692739E-2</v>
          </cell>
          <cell r="AN30">
            <v>167.82083582999999</v>
          </cell>
          <cell r="AO30">
            <v>147.78885544000002</v>
          </cell>
          <cell r="AP30">
            <v>20.031980389999994</v>
          </cell>
          <cell r="AQ30">
            <v>0.11936527601550079</v>
          </cell>
          <cell r="AR30">
            <v>47.135127869999998</v>
          </cell>
          <cell r="AS30">
            <v>41.060663140000003</v>
          </cell>
          <cell r="AT30">
            <v>6.074464729999999</v>
          </cell>
        </row>
        <row r="31">
          <cell r="P31">
            <v>0</v>
          </cell>
          <cell r="S31">
            <v>0</v>
          </cell>
          <cell r="T31">
            <v>0</v>
          </cell>
          <cell r="X31">
            <v>0</v>
          </cell>
          <cell r="AA31">
            <v>0</v>
          </cell>
          <cell r="AD31">
            <v>0</v>
          </cell>
          <cell r="AE31">
            <v>0</v>
          </cell>
          <cell r="AI31">
            <v>0</v>
          </cell>
          <cell r="AL31">
            <v>0</v>
          </cell>
          <cell r="AO31">
            <v>0</v>
          </cell>
          <cell r="AP31">
            <v>0</v>
          </cell>
          <cell r="AT31">
            <v>0</v>
          </cell>
        </row>
        <row r="32">
          <cell r="A32">
            <v>511251</v>
          </cell>
          <cell r="B32" t="str">
            <v>IPTV Content Charge</v>
          </cell>
          <cell r="C32">
            <v>1706.10382985</v>
          </cell>
          <cell r="D32">
            <v>1929.63500443</v>
          </cell>
          <cell r="E32">
            <v>1018.2002978400001</v>
          </cell>
          <cell r="F32">
            <v>-0.81899648999999997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O32">
            <v>0</v>
          </cell>
          <cell r="P32">
            <v>0</v>
          </cell>
          <cell r="R32">
            <v>0</v>
          </cell>
          <cell r="S32">
            <v>0</v>
          </cell>
          <cell r="T32">
            <v>0</v>
          </cell>
          <cell r="W32">
            <v>-8.0590999999999996E-2</v>
          </cell>
          <cell r="X32">
            <v>8.0590999999999996E-2</v>
          </cell>
          <cell r="Z32">
            <v>-8.0590999999999996E-2</v>
          </cell>
          <cell r="AA32">
            <v>8.0590999999999996E-2</v>
          </cell>
          <cell r="AC32">
            <v>0</v>
          </cell>
          <cell r="AD32">
            <v>-8.0590999999999996E-2</v>
          </cell>
          <cell r="AE32">
            <v>8.0590999999999996E-2</v>
          </cell>
          <cell r="AH32">
            <v>8.0590999999999996E-2</v>
          </cell>
          <cell r="AI32">
            <v>-8.0590999999999996E-2</v>
          </cell>
          <cell r="AK32">
            <v>0</v>
          </cell>
          <cell r="AL32">
            <v>0</v>
          </cell>
          <cell r="AN32">
            <v>0</v>
          </cell>
          <cell r="AO32">
            <v>0</v>
          </cell>
          <cell r="AP32">
            <v>0</v>
          </cell>
          <cell r="AS32">
            <v>0</v>
          </cell>
          <cell r="AT32">
            <v>0</v>
          </cell>
        </row>
        <row r="33">
          <cell r="A33">
            <v>511252</v>
          </cell>
          <cell r="B33" t="str">
            <v>SLT Vision Com Revenue share</v>
          </cell>
          <cell r="E33">
            <v>1173.98462341</v>
          </cell>
          <cell r="F33">
            <v>2958.3972327600004</v>
          </cell>
          <cell r="G33">
            <v>3316.64625664</v>
          </cell>
          <cell r="H33">
            <v>3889.23382494</v>
          </cell>
          <cell r="I33">
            <v>3932.2084330300004</v>
          </cell>
          <cell r="J33">
            <v>4037.26231809</v>
          </cell>
          <cell r="K33">
            <v>0</v>
          </cell>
          <cell r="L33">
            <v>4100.04</v>
          </cell>
          <cell r="M33">
            <v>4100.04</v>
          </cell>
          <cell r="N33">
            <v>341.67</v>
          </cell>
          <cell r="O33">
            <v>330.47100218999998</v>
          </cell>
          <cell r="P33">
            <v>11.198997810000037</v>
          </cell>
          <cell r="Q33">
            <v>3.2777234787953392E-2</v>
          </cell>
          <cell r="R33">
            <v>331.29983563000002</v>
          </cell>
          <cell r="S33">
            <v>330.47100218999998</v>
          </cell>
          <cell r="T33">
            <v>0.82883344000003945</v>
          </cell>
          <cell r="U33">
            <v>2.5017623036966774E-3</v>
          </cell>
          <cell r="V33">
            <v>341.67</v>
          </cell>
          <cell r="W33">
            <v>345.30917802000005</v>
          </cell>
          <cell r="X33">
            <v>-3.6391780200000312</v>
          </cell>
          <cell r="Y33">
            <v>683.34</v>
          </cell>
          <cell r="Z33">
            <v>675.78018021000003</v>
          </cell>
          <cell r="AA33">
            <v>7.5598197900000059</v>
          </cell>
          <cell r="AB33">
            <v>1.1063042980068495E-2</v>
          </cell>
          <cell r="AC33">
            <v>654.29242615999999</v>
          </cell>
          <cell r="AD33">
            <v>675.78018021000003</v>
          </cell>
          <cell r="AE33">
            <v>-21.487754050000035</v>
          </cell>
          <cell r="AF33">
            <v>-3.2841208595536214E-2</v>
          </cell>
          <cell r="AG33">
            <v>341.67</v>
          </cell>
          <cell r="AH33">
            <v>356.06786805999997</v>
          </cell>
          <cell r="AI33">
            <v>-14.397868059999951</v>
          </cell>
          <cell r="AJ33">
            <v>1025.01</v>
          </cell>
          <cell r="AK33">
            <v>1031.8480482699999</v>
          </cell>
          <cell r="AL33">
            <v>-6.8380482699999448</v>
          </cell>
          <cell r="AM33">
            <v>-6.6712015199851173E-3</v>
          </cell>
          <cell r="AN33">
            <v>977.28501669000002</v>
          </cell>
          <cell r="AO33">
            <v>1031.8480482699999</v>
          </cell>
          <cell r="AP33">
            <v>-54.563031579999915</v>
          </cell>
          <cell r="AQ33">
            <v>-5.5831237201201867E-2</v>
          </cell>
          <cell r="AR33">
            <v>341.67</v>
          </cell>
          <cell r="AS33">
            <v>345.63218606999993</v>
          </cell>
          <cell r="AT33">
            <v>-3.9621860699999161</v>
          </cell>
        </row>
        <row r="34">
          <cell r="P34">
            <v>0</v>
          </cell>
          <cell r="S34">
            <v>0</v>
          </cell>
          <cell r="T34">
            <v>0</v>
          </cell>
          <cell r="X34">
            <v>0</v>
          </cell>
          <cell r="AA34">
            <v>0</v>
          </cell>
          <cell r="AD34">
            <v>0</v>
          </cell>
          <cell r="AE34">
            <v>0</v>
          </cell>
          <cell r="AI34">
            <v>0</v>
          </cell>
          <cell r="AL34">
            <v>0</v>
          </cell>
          <cell r="AO34">
            <v>0</v>
          </cell>
          <cell r="AP34">
            <v>0</v>
          </cell>
          <cell r="AT34">
            <v>0</v>
          </cell>
        </row>
        <row r="35">
          <cell r="A35">
            <v>511403</v>
          </cell>
          <cell r="B35" t="str">
            <v>ITL Expenditure (Int'l TP Operators Levy)</v>
          </cell>
          <cell r="C35">
            <v>1054.8759694</v>
          </cell>
          <cell r="D35">
            <v>891.36429614999997</v>
          </cell>
          <cell r="E35">
            <v>700.44203497000001</v>
          </cell>
          <cell r="F35">
            <v>490.03680731000003</v>
          </cell>
          <cell r="G35">
            <v>558.65686921000008</v>
          </cell>
          <cell r="H35">
            <v>406.13509172000005</v>
          </cell>
          <cell r="I35">
            <v>291.83852561999998</v>
          </cell>
          <cell r="J35">
            <v>241.0520951</v>
          </cell>
          <cell r="K35">
            <v>232.646196</v>
          </cell>
          <cell r="L35">
            <v>239.0679678533333</v>
          </cell>
          <cell r="M35">
            <v>239.07</v>
          </cell>
          <cell r="N35">
            <v>19.922499999999999</v>
          </cell>
          <cell r="O35">
            <v>21.062916309999999</v>
          </cell>
          <cell r="P35">
            <v>-1.1404163099999991</v>
          </cell>
          <cell r="Q35">
            <v>-5.7242630693938971E-2</v>
          </cell>
          <cell r="R35">
            <v>22.576044960000001</v>
          </cell>
          <cell r="S35">
            <v>21.062916309999999</v>
          </cell>
          <cell r="T35">
            <v>1.5131286500000023</v>
          </cell>
          <cell r="U35">
            <v>6.7023637341303482E-2</v>
          </cell>
          <cell r="V35">
            <v>19.922499999999999</v>
          </cell>
          <cell r="W35">
            <v>20.008046820000004</v>
          </cell>
          <cell r="X35">
            <v>-8.5546820000004686E-2</v>
          </cell>
          <cell r="Y35">
            <v>39.844999999999999</v>
          </cell>
          <cell r="Z35">
            <v>41.070963130000003</v>
          </cell>
          <cell r="AA35">
            <v>-1.2259631300000038</v>
          </cell>
          <cell r="AB35">
            <v>-3.0768305433555122E-2</v>
          </cell>
          <cell r="AC35">
            <v>42.178124930000003</v>
          </cell>
          <cell r="AD35">
            <v>41.070963130000003</v>
          </cell>
          <cell r="AE35">
            <v>1.1071618000000001</v>
          </cell>
          <cell r="AF35">
            <v>2.6249668562494818E-2</v>
          </cell>
          <cell r="AG35">
            <v>19.922499999999999</v>
          </cell>
          <cell r="AH35">
            <v>20.509650379999997</v>
          </cell>
          <cell r="AI35">
            <v>-0.58715037999999709</v>
          </cell>
          <cell r="AJ35">
            <v>59.767499999999998</v>
          </cell>
          <cell r="AK35">
            <v>61.580613509999999</v>
          </cell>
          <cell r="AL35">
            <v>-1.8131135100000009</v>
          </cell>
          <cell r="AM35">
            <v>-3.0336110929853197E-2</v>
          </cell>
          <cell r="AN35">
            <v>62.443545700000001</v>
          </cell>
          <cell r="AO35">
            <v>61.580613509999999</v>
          </cell>
          <cell r="AP35">
            <v>0.86293219000000221</v>
          </cell>
          <cell r="AQ35">
            <v>1.3819397670750817E-2</v>
          </cell>
          <cell r="AR35">
            <v>19.922499999999999</v>
          </cell>
          <cell r="AS35">
            <v>20.101230910000005</v>
          </cell>
          <cell r="AT35">
            <v>-0.17873091000000585</v>
          </cell>
        </row>
        <row r="36">
          <cell r="P36">
            <v>0</v>
          </cell>
          <cell r="S36">
            <v>0</v>
          </cell>
          <cell r="T36">
            <v>0</v>
          </cell>
          <cell r="X36">
            <v>0</v>
          </cell>
          <cell r="AA36">
            <v>0</v>
          </cell>
          <cell r="AD36">
            <v>0</v>
          </cell>
          <cell r="AE36">
            <v>0</v>
          </cell>
          <cell r="AI36">
            <v>0</v>
          </cell>
          <cell r="AL36">
            <v>0</v>
          </cell>
          <cell r="AO36">
            <v>0</v>
          </cell>
          <cell r="AP36">
            <v>0</v>
          </cell>
          <cell r="AT36">
            <v>0</v>
          </cell>
        </row>
        <row r="37">
          <cell r="A37">
            <v>511605</v>
          </cell>
          <cell r="B37" t="str">
            <v>Expenses on SMS (IVR)</v>
          </cell>
          <cell r="C37">
            <v>3.7212952599999998</v>
          </cell>
          <cell r="D37">
            <v>8.2773184699999991</v>
          </cell>
          <cell r="E37">
            <v>1.48664628</v>
          </cell>
          <cell r="F37">
            <v>0.6604985699999999</v>
          </cell>
          <cell r="G37">
            <v>1.0471971799999999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O37">
            <v>0</v>
          </cell>
          <cell r="P37">
            <v>0</v>
          </cell>
          <cell r="R37">
            <v>0</v>
          </cell>
          <cell r="S37">
            <v>0</v>
          </cell>
          <cell r="T37">
            <v>0</v>
          </cell>
          <cell r="W37">
            <v>0</v>
          </cell>
          <cell r="X37">
            <v>0</v>
          </cell>
          <cell r="Z37">
            <v>0</v>
          </cell>
          <cell r="AA37">
            <v>0</v>
          </cell>
          <cell r="AC37">
            <v>0</v>
          </cell>
          <cell r="AD37">
            <v>0</v>
          </cell>
          <cell r="AE37">
            <v>0</v>
          </cell>
          <cell r="AH37">
            <v>0</v>
          </cell>
          <cell r="AI37">
            <v>0</v>
          </cell>
          <cell r="AK37">
            <v>0</v>
          </cell>
          <cell r="AL37">
            <v>0</v>
          </cell>
          <cell r="AN37">
            <v>0</v>
          </cell>
          <cell r="AO37">
            <v>0</v>
          </cell>
          <cell r="AP37">
            <v>0</v>
          </cell>
          <cell r="AS37">
            <v>0</v>
          </cell>
          <cell r="AT37">
            <v>0</v>
          </cell>
        </row>
        <row r="38">
          <cell r="A38">
            <v>511607</v>
          </cell>
          <cell r="B38" t="str">
            <v>Expenses on City Link Melodies</v>
          </cell>
          <cell r="C38">
            <v>2.1092479900000001</v>
          </cell>
          <cell r="D38">
            <v>0.91501600000000005</v>
          </cell>
          <cell r="E38">
            <v>0</v>
          </cell>
          <cell r="F38">
            <v>0.62529840000000003</v>
          </cell>
          <cell r="G38">
            <v>2.2992941200000003</v>
          </cell>
          <cell r="H38">
            <v>5.4571592799999999</v>
          </cell>
          <cell r="I38">
            <v>5.9890394999999996</v>
          </cell>
          <cell r="J38">
            <v>6.0079816399999997</v>
          </cell>
          <cell r="K38">
            <v>11</v>
          </cell>
          <cell r="L38">
            <v>5.8910820800000003</v>
          </cell>
          <cell r="M38">
            <v>5.8899999599999999</v>
          </cell>
          <cell r="N38">
            <v>0.49083333000000001</v>
          </cell>
          <cell r="O38">
            <v>0</v>
          </cell>
          <cell r="P38">
            <v>0.49083333000000001</v>
          </cell>
          <cell r="Q38">
            <v>1</v>
          </cell>
          <cell r="R38">
            <v>2.41E-4</v>
          </cell>
          <cell r="S38">
            <v>0</v>
          </cell>
          <cell r="T38">
            <v>2.41E-4</v>
          </cell>
          <cell r="U38">
            <v>1</v>
          </cell>
          <cell r="V38">
            <v>0.49083333000000001</v>
          </cell>
          <cell r="W38">
            <v>1.156682</v>
          </cell>
          <cell r="X38">
            <v>-0.66584866999999992</v>
          </cell>
          <cell r="Y38">
            <v>0.98166666000000002</v>
          </cell>
          <cell r="Z38">
            <v>1.156682</v>
          </cell>
          <cell r="AA38">
            <v>-0.17501533999999996</v>
          </cell>
          <cell r="AB38">
            <v>-0.17828387896966977</v>
          </cell>
          <cell r="AC38">
            <v>2.41E-4</v>
          </cell>
          <cell r="AD38">
            <v>1.156682</v>
          </cell>
          <cell r="AE38">
            <v>-1.1564410000000001</v>
          </cell>
          <cell r="AF38">
            <v>-4798.5103734439836</v>
          </cell>
          <cell r="AG38">
            <v>0.49083333000000001</v>
          </cell>
          <cell r="AH38">
            <v>0</v>
          </cell>
          <cell r="AI38">
            <v>0.49083333000000001</v>
          </cell>
          <cell r="AJ38">
            <v>1.47249999</v>
          </cell>
          <cell r="AK38">
            <v>1.156682</v>
          </cell>
          <cell r="AL38">
            <v>0.31581798999999999</v>
          </cell>
          <cell r="AM38">
            <v>0.21447741402022014</v>
          </cell>
          <cell r="AN38">
            <v>2.41E-4</v>
          </cell>
          <cell r="AO38">
            <v>1.156682</v>
          </cell>
          <cell r="AP38">
            <v>-1.1564410000000001</v>
          </cell>
          <cell r="AQ38">
            <v>-4798.5103734439836</v>
          </cell>
          <cell r="AR38">
            <v>0.49083333000000001</v>
          </cell>
          <cell r="AS38">
            <v>0.56814799999999999</v>
          </cell>
          <cell r="AT38">
            <v>-7.7314669999999974E-2</v>
          </cell>
        </row>
        <row r="39">
          <cell r="A39">
            <v>511608</v>
          </cell>
          <cell r="B39" t="str">
            <v>Exp. on Cloud Serv. (On revenue sharing basis)</v>
          </cell>
          <cell r="C39">
            <v>17.204766429999999</v>
          </cell>
          <cell r="D39">
            <v>15.635739470000001</v>
          </cell>
          <cell r="E39">
            <v>7.3019636500000002</v>
          </cell>
          <cell r="F39">
            <v>23.86336391</v>
          </cell>
          <cell r="G39">
            <v>80.052904599999991</v>
          </cell>
          <cell r="H39">
            <v>60.133762990000001</v>
          </cell>
          <cell r="I39">
            <v>90.544978239999992</v>
          </cell>
          <cell r="J39">
            <v>100.4229387</v>
          </cell>
          <cell r="K39">
            <v>566.00486000000001</v>
          </cell>
          <cell r="L39">
            <v>106.70134945333334</v>
          </cell>
          <cell r="M39">
            <v>99.829520290000005</v>
          </cell>
          <cell r="N39">
            <v>8.3684657700000002</v>
          </cell>
          <cell r="O39">
            <v>8.3684657700000002</v>
          </cell>
          <cell r="P39">
            <v>0</v>
          </cell>
          <cell r="Q39">
            <v>0</v>
          </cell>
          <cell r="R39">
            <v>8.6808030299999999</v>
          </cell>
          <cell r="S39">
            <v>8.3684657700000002</v>
          </cell>
          <cell r="T39">
            <v>0.31233725999999962</v>
          </cell>
          <cell r="U39">
            <v>3.5980226589705219E-2</v>
          </cell>
          <cell r="V39">
            <v>8.3684657700000002</v>
          </cell>
          <cell r="W39">
            <v>8.3684661600000005</v>
          </cell>
          <cell r="X39">
            <v>-3.9000000029432158E-7</v>
          </cell>
          <cell r="Y39">
            <v>16.73693154</v>
          </cell>
          <cell r="Z39">
            <v>16.736931930000001</v>
          </cell>
          <cell r="AA39">
            <v>-3.9000000029432158E-7</v>
          </cell>
          <cell r="AB39">
            <v>-2.3301762295092805E-8</v>
          </cell>
          <cell r="AC39">
            <v>17.68453148</v>
          </cell>
          <cell r="AD39">
            <v>16.736931930000001</v>
          </cell>
          <cell r="AE39">
            <v>0.94759954999999962</v>
          </cell>
          <cell r="AF39">
            <v>5.3583525866753676E-2</v>
          </cell>
          <cell r="AG39">
            <v>8.3763967699999995</v>
          </cell>
          <cell r="AH39">
            <v>8.9490748500000024</v>
          </cell>
          <cell r="AI39">
            <v>-0.57267808000000286</v>
          </cell>
          <cell r="AJ39">
            <v>25.11332831</v>
          </cell>
          <cell r="AK39">
            <v>25.68600678</v>
          </cell>
          <cell r="AL39">
            <v>-0.57267846999999961</v>
          </cell>
          <cell r="AM39">
            <v>-2.2803766308106679E-2</v>
          </cell>
          <cell r="AN39">
            <v>25.90296347</v>
          </cell>
          <cell r="AO39">
            <v>25.68600678</v>
          </cell>
          <cell r="AP39">
            <v>0.21695668999999995</v>
          </cell>
          <cell r="AQ39">
            <v>8.3757478271268993E-3</v>
          </cell>
          <cell r="AR39">
            <v>8.3684657700000002</v>
          </cell>
          <cell r="AS39">
            <v>7.7957872999999971</v>
          </cell>
          <cell r="AT39">
            <v>0.57267847000000316</v>
          </cell>
        </row>
        <row r="40">
          <cell r="A40">
            <v>511609</v>
          </cell>
          <cell r="B40" t="str">
            <v>Ex. On E1 Link Mobitel</v>
          </cell>
          <cell r="C40">
            <v>-1.9032300000000001E-3</v>
          </cell>
          <cell r="D40">
            <v>0</v>
          </cell>
          <cell r="E40">
            <v>0</v>
          </cell>
          <cell r="F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O40">
            <v>0</v>
          </cell>
          <cell r="P40">
            <v>0</v>
          </cell>
          <cell r="R40">
            <v>0</v>
          </cell>
          <cell r="S40">
            <v>0</v>
          </cell>
          <cell r="T40">
            <v>0</v>
          </cell>
          <cell r="W40">
            <v>0</v>
          </cell>
          <cell r="X40">
            <v>0</v>
          </cell>
          <cell r="Z40">
            <v>0</v>
          </cell>
          <cell r="AA40">
            <v>0</v>
          </cell>
          <cell r="AC40">
            <v>0</v>
          </cell>
          <cell r="AD40">
            <v>0</v>
          </cell>
          <cell r="AE40">
            <v>0</v>
          </cell>
          <cell r="AH40">
            <v>0</v>
          </cell>
          <cell r="AI40">
            <v>0</v>
          </cell>
          <cell r="AK40">
            <v>0</v>
          </cell>
          <cell r="AL40">
            <v>0</v>
          </cell>
          <cell r="AN40">
            <v>0</v>
          </cell>
          <cell r="AO40">
            <v>0</v>
          </cell>
          <cell r="AP40">
            <v>0</v>
          </cell>
          <cell r="AS40">
            <v>0</v>
          </cell>
          <cell r="AT40">
            <v>0</v>
          </cell>
        </row>
        <row r="41">
          <cell r="A41">
            <v>511610</v>
          </cell>
          <cell r="B41" t="str">
            <v>BPO Operation</v>
          </cell>
          <cell r="C41">
            <v>15.379713669999999</v>
          </cell>
          <cell r="D41">
            <v>26.060759860000001</v>
          </cell>
          <cell r="E41">
            <v>31.929154799999999</v>
          </cell>
          <cell r="F41">
            <v>70.846403609999996</v>
          </cell>
          <cell r="G41">
            <v>73.606178869999979</v>
          </cell>
          <cell r="H41">
            <v>19.231791770000001</v>
          </cell>
          <cell r="I41">
            <v>20.549774320000001</v>
          </cell>
          <cell r="J41">
            <v>26.529233390000002</v>
          </cell>
          <cell r="K41">
            <v>39</v>
          </cell>
          <cell r="L41">
            <v>20.578440960000002</v>
          </cell>
          <cell r="M41">
            <v>20.58</v>
          </cell>
          <cell r="N41">
            <v>1.7150000000000001</v>
          </cell>
          <cell r="O41">
            <v>2.5829506000000002</v>
          </cell>
          <cell r="P41">
            <v>-0.86795060000000013</v>
          </cell>
          <cell r="Q41">
            <v>-0.50609364431486881</v>
          </cell>
          <cell r="R41">
            <v>1.7148700800000001</v>
          </cell>
          <cell r="S41">
            <v>2.5829506000000002</v>
          </cell>
          <cell r="T41">
            <v>-0.86808052000000013</v>
          </cell>
          <cell r="U41">
            <v>-0.50620774723645545</v>
          </cell>
          <cell r="V41">
            <v>1.7150000000000001</v>
          </cell>
          <cell r="W41">
            <v>2.6080438199999998</v>
          </cell>
          <cell r="X41">
            <v>-0.89304381999999971</v>
          </cell>
          <cell r="Y41">
            <v>3.43</v>
          </cell>
          <cell r="Z41">
            <v>5.19099442</v>
          </cell>
          <cell r="AA41">
            <v>-1.7609944199999998</v>
          </cell>
          <cell r="AB41">
            <v>-0.51340945189504361</v>
          </cell>
          <cell r="AC41">
            <v>3.4297400800000002</v>
          </cell>
          <cell r="AD41">
            <v>5.19099442</v>
          </cell>
          <cell r="AE41">
            <v>-1.7612543399999998</v>
          </cell>
          <cell r="AF41">
            <v>-0.51352414437189642</v>
          </cell>
          <cell r="AG41">
            <v>1.7150000000000001</v>
          </cell>
          <cell r="AH41">
            <v>2.6079389599999998</v>
          </cell>
          <cell r="AI41">
            <v>-0.89293895999999973</v>
          </cell>
          <cell r="AJ41">
            <v>5.1449999999999996</v>
          </cell>
          <cell r="AK41">
            <v>7.7989333800000002</v>
          </cell>
          <cell r="AL41">
            <v>-2.6539333800000007</v>
          </cell>
          <cell r="AM41">
            <v>-0.51582767346938796</v>
          </cell>
          <cell r="AN41">
            <v>5.1446102400000004</v>
          </cell>
          <cell r="AO41">
            <v>7.7989333800000002</v>
          </cell>
          <cell r="AP41">
            <v>-2.6543231399999998</v>
          </cell>
          <cell r="AQ41">
            <v>-0.5159425138492123</v>
          </cell>
          <cell r="AR41">
            <v>1.7150000000000001</v>
          </cell>
          <cell r="AS41">
            <v>3.132838420000001</v>
          </cell>
          <cell r="AT41">
            <v>-1.4178384200000009</v>
          </cell>
        </row>
        <row r="42">
          <cell r="A42">
            <v>511612</v>
          </cell>
          <cell r="B42" t="str">
            <v>Expesne on M Ticketing</v>
          </cell>
          <cell r="D42">
            <v>3.3883825999999999</v>
          </cell>
          <cell r="E42">
            <v>2.7800508100000001</v>
          </cell>
          <cell r="F42">
            <v>0.50136128999999996</v>
          </cell>
          <cell r="G42">
            <v>1.7378561099999998</v>
          </cell>
          <cell r="H42">
            <v>0.73513042000000006</v>
          </cell>
          <cell r="I42">
            <v>0.73642278000000005</v>
          </cell>
          <cell r="J42">
            <v>0</v>
          </cell>
          <cell r="K42">
            <v>1.6</v>
          </cell>
          <cell r="L42">
            <v>1.5999999999999996</v>
          </cell>
          <cell r="M42">
            <v>1.5999999599999999</v>
          </cell>
          <cell r="N42">
            <v>0.13333333</v>
          </cell>
          <cell r="O42">
            <v>0</v>
          </cell>
          <cell r="P42">
            <v>0.13333333</v>
          </cell>
          <cell r="Q42">
            <v>1</v>
          </cell>
          <cell r="R42">
            <v>0.14499999999999999</v>
          </cell>
          <cell r="S42">
            <v>0</v>
          </cell>
          <cell r="T42">
            <v>0.14499999999999999</v>
          </cell>
          <cell r="U42">
            <v>1</v>
          </cell>
          <cell r="V42">
            <v>0.13333333</v>
          </cell>
          <cell r="W42">
            <v>0</v>
          </cell>
          <cell r="X42">
            <v>0.13333333</v>
          </cell>
          <cell r="Y42">
            <v>0.26666666</v>
          </cell>
          <cell r="Z42">
            <v>0</v>
          </cell>
          <cell r="AA42">
            <v>0.26666666</v>
          </cell>
          <cell r="AB42">
            <v>1</v>
          </cell>
          <cell r="AC42">
            <v>0.28999999999999998</v>
          </cell>
          <cell r="AD42">
            <v>0</v>
          </cell>
          <cell r="AE42">
            <v>0.28999999999999998</v>
          </cell>
          <cell r="AF42">
            <v>1</v>
          </cell>
          <cell r="AG42">
            <v>0.13333333</v>
          </cell>
          <cell r="AH42">
            <v>0</v>
          </cell>
          <cell r="AI42">
            <v>0.13333333</v>
          </cell>
          <cell r="AJ42">
            <v>0.39999998999999997</v>
          </cell>
          <cell r="AK42">
            <v>0</v>
          </cell>
          <cell r="AL42">
            <v>0.39999998999999997</v>
          </cell>
          <cell r="AM42">
            <v>1</v>
          </cell>
          <cell r="AN42">
            <v>0.435</v>
          </cell>
          <cell r="AO42">
            <v>0</v>
          </cell>
          <cell r="AP42">
            <v>0.435</v>
          </cell>
          <cell r="AQ42">
            <v>1</v>
          </cell>
          <cell r="AR42">
            <v>0.13333333</v>
          </cell>
          <cell r="AS42">
            <v>0</v>
          </cell>
          <cell r="AT42">
            <v>0.13333333</v>
          </cell>
        </row>
        <row r="43">
          <cell r="A43">
            <v>511613</v>
          </cell>
          <cell r="B43" t="str">
            <v xml:space="preserve">Expense on eChanelling  </v>
          </cell>
          <cell r="D43">
            <v>49.679244520000005</v>
          </cell>
          <cell r="E43">
            <v>50.293439770000006</v>
          </cell>
          <cell r="F43">
            <v>55.453266460000002</v>
          </cell>
          <cell r="G43">
            <v>76.30604181999999</v>
          </cell>
          <cell r="H43">
            <v>79.741431000000006</v>
          </cell>
          <cell r="I43">
            <v>72.528116999999995</v>
          </cell>
          <cell r="J43">
            <v>77.800572000000003</v>
          </cell>
          <cell r="K43">
            <v>0</v>
          </cell>
          <cell r="L43">
            <v>79.050158613333323</v>
          </cell>
          <cell r="M43">
            <v>79.05</v>
          </cell>
          <cell r="N43">
            <v>6.5875000000000004</v>
          </cell>
          <cell r="O43">
            <v>6.5</v>
          </cell>
          <cell r="P43">
            <v>8.7500000000000355E-2</v>
          </cell>
          <cell r="Q43">
            <v>1.3282732447817891E-2</v>
          </cell>
          <cell r="R43">
            <v>6.6666666599999997</v>
          </cell>
          <cell r="S43">
            <v>6.5</v>
          </cell>
          <cell r="T43">
            <v>0.16666665999999974</v>
          </cell>
          <cell r="U43">
            <v>2.4999999024999962E-2</v>
          </cell>
          <cell r="V43">
            <v>6.5875000000000004</v>
          </cell>
          <cell r="W43">
            <v>3.7634810000000001</v>
          </cell>
          <cell r="X43">
            <v>2.8240190000000003</v>
          </cell>
          <cell r="Y43">
            <v>13.175000000000001</v>
          </cell>
          <cell r="Z43">
            <v>10.263481000000001</v>
          </cell>
          <cell r="AA43">
            <v>2.9115190000000002</v>
          </cell>
          <cell r="AB43">
            <v>0.22098815939278937</v>
          </cell>
          <cell r="AC43">
            <v>13.333333319999999</v>
          </cell>
          <cell r="AD43">
            <v>10.263481000000001</v>
          </cell>
          <cell r="AE43">
            <v>3.069852319999999</v>
          </cell>
          <cell r="AF43">
            <v>0.23023892423023887</v>
          </cell>
          <cell r="AG43">
            <v>6.5875000000000004</v>
          </cell>
          <cell r="AH43">
            <v>5.4122149999999998</v>
          </cell>
          <cell r="AI43">
            <v>1.1752850000000006</v>
          </cell>
          <cell r="AJ43">
            <v>19.762499999999999</v>
          </cell>
          <cell r="AK43">
            <v>15.675696</v>
          </cell>
          <cell r="AL43">
            <v>4.086803999999999</v>
          </cell>
          <cell r="AM43">
            <v>0.20679590132827319</v>
          </cell>
          <cell r="AN43">
            <v>19.999999980000002</v>
          </cell>
          <cell r="AO43">
            <v>15.675696</v>
          </cell>
          <cell r="AP43">
            <v>4.3243039800000016</v>
          </cell>
          <cell r="AQ43">
            <v>0.21621519921621526</v>
          </cell>
          <cell r="AR43">
            <v>6.5875000000000004</v>
          </cell>
          <cell r="AS43">
            <v>5.8652519999999999</v>
          </cell>
          <cell r="AT43">
            <v>0.72224800000000045</v>
          </cell>
        </row>
        <row r="44">
          <cell r="A44">
            <v>511614</v>
          </cell>
          <cell r="B44" t="str">
            <v>Expense on Tele life Insurance</v>
          </cell>
          <cell r="D44">
            <v>32.037914999999998</v>
          </cell>
          <cell r="E44">
            <v>55</v>
          </cell>
          <cell r="F44">
            <v>52.635519000000002</v>
          </cell>
          <cell r="G44">
            <v>41.568258</v>
          </cell>
          <cell r="H44">
            <v>33.460915999999997</v>
          </cell>
          <cell r="I44">
            <v>30.351796</v>
          </cell>
          <cell r="J44">
            <v>30.300107000000001</v>
          </cell>
          <cell r="K44">
            <v>45.5</v>
          </cell>
          <cell r="L44">
            <v>33.459999959999998</v>
          </cell>
          <cell r="M44">
            <v>33.459999959999998</v>
          </cell>
          <cell r="N44">
            <v>2.7883333299999999</v>
          </cell>
          <cell r="O44">
            <v>2.56</v>
          </cell>
          <cell r="P44">
            <v>0.22833332999999989</v>
          </cell>
          <cell r="Q44">
            <v>8.1888821377033821E-2</v>
          </cell>
          <cell r="R44">
            <v>2.7883333299999999</v>
          </cell>
          <cell r="S44">
            <v>2.56</v>
          </cell>
          <cell r="T44">
            <v>0.22833332999999989</v>
          </cell>
          <cell r="U44">
            <v>8.1888821377033821E-2</v>
          </cell>
          <cell r="V44">
            <v>2.7883333299999999</v>
          </cell>
          <cell r="W44">
            <v>2.4588670000000001</v>
          </cell>
          <cell r="X44">
            <v>0.32946632999999981</v>
          </cell>
          <cell r="Y44">
            <v>5.5766666599999999</v>
          </cell>
          <cell r="Z44">
            <v>5.0188670000000002</v>
          </cell>
          <cell r="AA44">
            <v>0.5577996599999997</v>
          </cell>
          <cell r="AB44">
            <v>0.10002384829650186</v>
          </cell>
          <cell r="AC44">
            <v>5.5766666599999999</v>
          </cell>
          <cell r="AD44">
            <v>5.0188670000000002</v>
          </cell>
          <cell r="AE44">
            <v>0.5577996599999997</v>
          </cell>
          <cell r="AF44">
            <v>0.10002384829650186</v>
          </cell>
          <cell r="AG44">
            <v>2.7883333299999999</v>
          </cell>
          <cell r="AH44">
            <v>2.9408559900000002</v>
          </cell>
          <cell r="AI44">
            <v>-0.15252266000000025</v>
          </cell>
          <cell r="AJ44">
            <v>8.3649999899999994</v>
          </cell>
          <cell r="AK44">
            <v>7.9597229900000004</v>
          </cell>
          <cell r="AL44">
            <v>0.405276999999999</v>
          </cell>
          <cell r="AM44">
            <v>4.8449133351403509E-2</v>
          </cell>
          <cell r="AN44">
            <v>8.3649999899999994</v>
          </cell>
          <cell r="AO44">
            <v>7.9597229900000004</v>
          </cell>
          <cell r="AP44">
            <v>0.405276999999999</v>
          </cell>
          <cell r="AQ44">
            <v>4.8449133351403509E-2</v>
          </cell>
          <cell r="AR44">
            <v>2.7883333299999999</v>
          </cell>
          <cell r="AS44">
            <v>2.7673893299999999</v>
          </cell>
          <cell r="AT44">
            <v>2.0944000000000074E-2</v>
          </cell>
        </row>
        <row r="45">
          <cell r="A45">
            <v>511615</v>
          </cell>
          <cell r="B45" t="str">
            <v>Expense on  Medical Insurance</v>
          </cell>
          <cell r="E45">
            <v>33.085232130000001</v>
          </cell>
          <cell r="F45">
            <v>31.970777739999999</v>
          </cell>
          <cell r="G45">
            <v>32.715600000000002</v>
          </cell>
          <cell r="H45">
            <v>26.85873153</v>
          </cell>
          <cell r="I45">
            <v>33.450000000000003</v>
          </cell>
          <cell r="J45">
            <v>35.608997700000003</v>
          </cell>
          <cell r="K45">
            <v>47.887999999999998</v>
          </cell>
          <cell r="L45">
            <v>35.799999999999997</v>
          </cell>
          <cell r="M45">
            <v>35.799999960000001</v>
          </cell>
          <cell r="N45">
            <v>2.9833333300000002</v>
          </cell>
          <cell r="O45">
            <v>2.9</v>
          </cell>
          <cell r="P45">
            <v>8.3333330000000316E-2</v>
          </cell>
          <cell r="Q45">
            <v>2.7932959807746429E-2</v>
          </cell>
          <cell r="R45">
            <v>2.6124999999999998</v>
          </cell>
          <cell r="S45">
            <v>2.9</v>
          </cell>
          <cell r="T45">
            <v>-0.28750000000000009</v>
          </cell>
          <cell r="U45">
            <v>-0.1100478468899522</v>
          </cell>
          <cell r="V45">
            <v>2.9833333300000002</v>
          </cell>
          <cell r="W45">
            <v>2.9</v>
          </cell>
          <cell r="X45">
            <v>8.3333330000000316E-2</v>
          </cell>
          <cell r="Y45">
            <v>5.9666666600000005</v>
          </cell>
          <cell r="Z45">
            <v>5.8</v>
          </cell>
          <cell r="AA45">
            <v>0.16666666000000063</v>
          </cell>
          <cell r="AB45">
            <v>2.7932959807746429E-2</v>
          </cell>
          <cell r="AC45">
            <v>5.2249999999999996</v>
          </cell>
          <cell r="AD45">
            <v>5.8</v>
          </cell>
          <cell r="AE45">
            <v>-0.57500000000000018</v>
          </cell>
          <cell r="AF45">
            <v>-0.1100478468899522</v>
          </cell>
          <cell r="AG45">
            <v>2.9833333300000002</v>
          </cell>
          <cell r="AH45">
            <v>3.1008339900000004</v>
          </cell>
          <cell r="AI45">
            <v>-0.11750066000000015</v>
          </cell>
          <cell r="AJ45">
            <v>8.9499999900000002</v>
          </cell>
          <cell r="AK45">
            <v>8.9008339900000006</v>
          </cell>
          <cell r="AL45">
            <v>4.9165999999999599E-2</v>
          </cell>
          <cell r="AM45">
            <v>5.4934078273668908E-3</v>
          </cell>
          <cell r="AN45">
            <v>7.8375000000000004</v>
          </cell>
          <cell r="AO45">
            <v>8.9008339900000006</v>
          </cell>
          <cell r="AP45">
            <v>-1.0633339900000003</v>
          </cell>
          <cell r="AQ45">
            <v>-0.13567259840510371</v>
          </cell>
          <cell r="AR45">
            <v>2.9833333300000002</v>
          </cell>
          <cell r="AS45">
            <v>2.1519965099999996</v>
          </cell>
          <cell r="AT45">
            <v>0.83133682000000064</v>
          </cell>
        </row>
        <row r="46">
          <cell r="A46">
            <v>511626</v>
          </cell>
          <cell r="B46" t="str">
            <v>Temporary Development work - Enterprise Business</v>
          </cell>
          <cell r="E46">
            <v>9.8838220000000004E-2</v>
          </cell>
          <cell r="F46">
            <v>0</v>
          </cell>
          <cell r="G46">
            <v>0.25950000000000001</v>
          </cell>
          <cell r="H46">
            <v>0.98124999999999996</v>
          </cell>
          <cell r="I46">
            <v>1.132841</v>
          </cell>
          <cell r="J46">
            <v>0.82732600000000001</v>
          </cell>
          <cell r="K46">
            <v>1.6</v>
          </cell>
          <cell r="L46">
            <v>0.4619146666666667</v>
          </cell>
          <cell r="M46">
            <v>0.95999995999999999</v>
          </cell>
          <cell r="N46">
            <v>3.8333329999999999E-2</v>
          </cell>
          <cell r="O46">
            <v>0.1</v>
          </cell>
          <cell r="P46">
            <v>-6.1666670000000007E-2</v>
          </cell>
          <cell r="Q46">
            <v>-1.6086958790170331</v>
          </cell>
          <cell r="R46">
            <v>0.14996999999999999</v>
          </cell>
          <cell r="S46">
            <v>0.1</v>
          </cell>
          <cell r="T46">
            <v>4.9969999999999987E-2</v>
          </cell>
          <cell r="U46">
            <v>0.33319997332799889</v>
          </cell>
          <cell r="V46">
            <v>0.53833332999999994</v>
          </cell>
          <cell r="W46">
            <v>0.35</v>
          </cell>
          <cell r="X46">
            <v>0.18833332999999997</v>
          </cell>
          <cell r="Y46">
            <v>0.57666665999999989</v>
          </cell>
          <cell r="Z46">
            <v>0.45</v>
          </cell>
          <cell r="AA46">
            <v>0.12666665999999988</v>
          </cell>
          <cell r="AB46">
            <v>0.21965317016940064</v>
          </cell>
          <cell r="AC46">
            <v>0.15926000000000001</v>
          </cell>
          <cell r="AD46">
            <v>0.45</v>
          </cell>
          <cell r="AE46">
            <v>-0.29074</v>
          </cell>
          <cell r="AF46">
            <v>-1.8255682531709154</v>
          </cell>
          <cell r="AG46">
            <v>3.8333329999999999E-2</v>
          </cell>
          <cell r="AH46">
            <v>0.31185499999999999</v>
          </cell>
          <cell r="AI46">
            <v>-0.27352166999999999</v>
          </cell>
          <cell r="AJ46">
            <v>0.61499998999999983</v>
          </cell>
          <cell r="AK46">
            <v>0.76185499999999995</v>
          </cell>
          <cell r="AL46">
            <v>-0.14685501000000012</v>
          </cell>
          <cell r="AM46">
            <v>-0.23878863802908382</v>
          </cell>
          <cell r="AN46">
            <v>0.195156</v>
          </cell>
          <cell r="AO46">
            <v>0.76185499999999995</v>
          </cell>
          <cell r="AP46">
            <v>-0.56669899999999995</v>
          </cell>
          <cell r="AQ46">
            <v>-2.9038256574227796</v>
          </cell>
          <cell r="AR46">
            <v>3.8333329999999999E-2</v>
          </cell>
          <cell r="AS46">
            <v>-3.0197000000000002E-2</v>
          </cell>
          <cell r="AT46">
            <v>6.853033E-2</v>
          </cell>
        </row>
        <row r="47">
          <cell r="A47">
            <v>511611</v>
          </cell>
          <cell r="B47" t="str">
            <v>Expenses on revenue sharing digital services</v>
          </cell>
          <cell r="E47">
            <v>4.1485446599999998</v>
          </cell>
          <cell r="F47">
            <v>34.284473929999997</v>
          </cell>
          <cell r="G47">
            <v>8.8568383000000122</v>
          </cell>
          <cell r="H47">
            <v>104.2134853</v>
          </cell>
          <cell r="I47">
            <v>16.597125850000001</v>
          </cell>
          <cell r="J47">
            <v>133.38033616999999</v>
          </cell>
          <cell r="K47">
            <v>543.5</v>
          </cell>
          <cell r="L47">
            <v>137.92724238666668</v>
          </cell>
          <cell r="M47">
            <v>229.92694591999998</v>
          </cell>
          <cell r="N47">
            <v>11.494166659999999</v>
          </cell>
          <cell r="O47">
            <v>0.85002074999999999</v>
          </cell>
          <cell r="P47">
            <v>10.644145909999999</v>
          </cell>
          <cell r="Q47">
            <v>0.9260476400644081</v>
          </cell>
          <cell r="R47">
            <v>0.48288725999999998</v>
          </cell>
          <cell r="S47">
            <v>0.85002074999999999</v>
          </cell>
          <cell r="T47">
            <v>-0.36713349000000001</v>
          </cell>
          <cell r="U47">
            <v>-0.76028820888751547</v>
          </cell>
          <cell r="V47">
            <v>12.51111266</v>
          </cell>
          <cell r="W47">
            <v>-0.80046158000000001</v>
          </cell>
          <cell r="X47">
            <v>13.311574240000001</v>
          </cell>
          <cell r="Y47">
            <v>24.00527932</v>
          </cell>
          <cell r="Z47">
            <v>4.955917E-2</v>
          </cell>
          <cell r="AA47">
            <v>23.955720150000001</v>
          </cell>
          <cell r="AB47">
            <v>0.99793548871732107</v>
          </cell>
          <cell r="AC47">
            <v>1.0149024</v>
          </cell>
          <cell r="AD47">
            <v>4.955917E-2</v>
          </cell>
          <cell r="AE47">
            <v>0.96534323</v>
          </cell>
          <cell r="AF47">
            <v>0.95116853600897977</v>
          </cell>
          <cell r="AG47">
            <v>20.616166660000001</v>
          </cell>
          <cell r="AH47">
            <v>1.2994696400000001</v>
          </cell>
          <cell r="AI47">
            <v>19.316697019999999</v>
          </cell>
          <cell r="AJ47">
            <v>44.621445980000004</v>
          </cell>
          <cell r="AK47">
            <v>1.3490288100000001</v>
          </cell>
          <cell r="AL47">
            <v>43.272417170000004</v>
          </cell>
          <cell r="AM47">
            <v>0.96976725472758873</v>
          </cell>
          <cell r="AN47">
            <v>113.81690392</v>
          </cell>
          <cell r="AO47">
            <v>1.3490288100000001</v>
          </cell>
          <cell r="AP47">
            <v>112.46787510999999</v>
          </cell>
          <cell r="AQ47">
            <v>0.98814737737947766</v>
          </cell>
          <cell r="AR47">
            <v>20.616166660000001</v>
          </cell>
          <cell r="AS47">
            <v>2.3684245399999999</v>
          </cell>
          <cell r="AT47">
            <v>18.247742120000002</v>
          </cell>
        </row>
        <row r="48">
          <cell r="A48">
            <v>511618</v>
          </cell>
          <cell r="B48" t="str">
            <v>Lead Generation Tool for SME</v>
          </cell>
          <cell r="K48">
            <v>8</v>
          </cell>
          <cell r="P48">
            <v>0</v>
          </cell>
          <cell r="S48">
            <v>0</v>
          </cell>
          <cell r="T48">
            <v>0</v>
          </cell>
          <cell r="X48">
            <v>0</v>
          </cell>
          <cell r="AA48">
            <v>0</v>
          </cell>
          <cell r="AD48">
            <v>0</v>
          </cell>
          <cell r="AE48">
            <v>0</v>
          </cell>
          <cell r="AI48">
            <v>0</v>
          </cell>
          <cell r="AL48">
            <v>0</v>
          </cell>
          <cell r="AO48">
            <v>0</v>
          </cell>
          <cell r="AP48">
            <v>0</v>
          </cell>
          <cell r="AT48">
            <v>0</v>
          </cell>
        </row>
        <row r="49">
          <cell r="A49">
            <v>511619</v>
          </cell>
          <cell r="B49" t="str">
            <v>Expenses on  SLT e -siphala</v>
          </cell>
          <cell r="E49">
            <v>7.8865927899999999</v>
          </cell>
          <cell r="F49">
            <v>25.5700222</v>
          </cell>
          <cell r="G49">
            <v>26.982039199999996</v>
          </cell>
          <cell r="H49">
            <v>31.304703289999999</v>
          </cell>
          <cell r="I49">
            <v>48.87566794</v>
          </cell>
          <cell r="J49">
            <v>33.382433920000004</v>
          </cell>
          <cell r="K49">
            <v>80</v>
          </cell>
          <cell r="L49">
            <v>33.627402186666664</v>
          </cell>
          <cell r="M49">
            <v>33.630000000000003</v>
          </cell>
          <cell r="N49">
            <v>2.8025000000000002</v>
          </cell>
          <cell r="O49">
            <v>3.321701</v>
          </cell>
          <cell r="P49">
            <v>-0.5192009999999998</v>
          </cell>
          <cell r="Q49">
            <v>-0.18526351471900079</v>
          </cell>
          <cell r="R49">
            <v>-1.2012772300000001</v>
          </cell>
          <cell r="S49">
            <v>3.321701</v>
          </cell>
          <cell r="T49">
            <v>-4.5229782299999997</v>
          </cell>
          <cell r="U49">
            <v>3.7651410657305138</v>
          </cell>
          <cell r="V49">
            <v>2.8025000000000002</v>
          </cell>
          <cell r="W49">
            <v>2.8644578200000002</v>
          </cell>
          <cell r="X49">
            <v>-6.1957819999999941E-2</v>
          </cell>
          <cell r="Y49">
            <v>5.6050000000000004</v>
          </cell>
          <cell r="Z49">
            <v>6.1861588200000002</v>
          </cell>
          <cell r="AA49">
            <v>-0.58115881999999974</v>
          </cell>
          <cell r="AB49">
            <v>-0.10368578412132019</v>
          </cell>
          <cell r="AC49">
            <v>1.8176401499999999</v>
          </cell>
          <cell r="AD49">
            <v>6.1861588200000002</v>
          </cell>
          <cell r="AE49">
            <v>-4.3685186700000003</v>
          </cell>
          <cell r="AF49">
            <v>-2.4034012838019674</v>
          </cell>
          <cell r="AG49">
            <v>2.8025000000000002</v>
          </cell>
          <cell r="AH49">
            <v>2.8298822899999991</v>
          </cell>
          <cell r="AI49">
            <v>-2.7382289999998921E-2</v>
          </cell>
          <cell r="AJ49">
            <v>8.4075000000000006</v>
          </cell>
          <cell r="AK49">
            <v>9.0160411099999997</v>
          </cell>
          <cell r="AL49">
            <v>-0.60854110999999911</v>
          </cell>
          <cell r="AM49">
            <v>-7.2380744573297545E-2</v>
          </cell>
          <cell r="AN49">
            <v>4.77425034</v>
          </cell>
          <cell r="AO49">
            <v>9.0160411099999997</v>
          </cell>
          <cell r="AP49">
            <v>-4.2417907699999997</v>
          </cell>
          <cell r="AQ49">
            <v>-0.88847263296209966</v>
          </cell>
          <cell r="AR49">
            <v>2.8025000000000002</v>
          </cell>
          <cell r="AS49">
            <v>2.0829416699999999</v>
          </cell>
          <cell r="AT49">
            <v>0.71955833000000036</v>
          </cell>
        </row>
        <row r="50">
          <cell r="A50">
            <v>511620</v>
          </cell>
          <cell r="B50" t="str">
            <v>OTT system payments</v>
          </cell>
          <cell r="D50">
            <v>163.01508103</v>
          </cell>
          <cell r="E50">
            <v>340.95532505</v>
          </cell>
          <cell r="F50">
            <v>0</v>
          </cell>
          <cell r="G50">
            <v>0</v>
          </cell>
          <cell r="H50">
            <v>-1.3008199999999998E-3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O50">
            <v>0</v>
          </cell>
          <cell r="P50">
            <v>0</v>
          </cell>
          <cell r="R50">
            <v>0</v>
          </cell>
          <cell r="S50">
            <v>0</v>
          </cell>
          <cell r="T50">
            <v>0</v>
          </cell>
          <cell r="W50">
            <v>0</v>
          </cell>
          <cell r="X50">
            <v>0</v>
          </cell>
          <cell r="Z50">
            <v>0</v>
          </cell>
          <cell r="AA50">
            <v>0</v>
          </cell>
          <cell r="AC50">
            <v>0</v>
          </cell>
          <cell r="AD50">
            <v>0</v>
          </cell>
          <cell r="AE50">
            <v>0</v>
          </cell>
          <cell r="AH50">
            <v>0</v>
          </cell>
          <cell r="AI50">
            <v>0</v>
          </cell>
          <cell r="AK50">
            <v>0</v>
          </cell>
          <cell r="AL50">
            <v>0</v>
          </cell>
          <cell r="AN50">
            <v>0</v>
          </cell>
          <cell r="AO50">
            <v>0</v>
          </cell>
          <cell r="AP50">
            <v>0</v>
          </cell>
          <cell r="AS50">
            <v>0</v>
          </cell>
          <cell r="AT50">
            <v>0</v>
          </cell>
        </row>
        <row r="51">
          <cell r="A51">
            <v>511621</v>
          </cell>
          <cell r="B51" t="str">
            <v>OTT STB purchases(Repairs)</v>
          </cell>
          <cell r="E51">
            <v>0</v>
          </cell>
          <cell r="F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O51">
            <v>0</v>
          </cell>
          <cell r="P51">
            <v>0</v>
          </cell>
          <cell r="R51">
            <v>0</v>
          </cell>
          <cell r="S51">
            <v>0</v>
          </cell>
          <cell r="T51">
            <v>0</v>
          </cell>
          <cell r="W51">
            <v>0</v>
          </cell>
          <cell r="X51">
            <v>0</v>
          </cell>
          <cell r="Z51">
            <v>0</v>
          </cell>
          <cell r="AA51">
            <v>0</v>
          </cell>
          <cell r="AC51">
            <v>0</v>
          </cell>
          <cell r="AD51">
            <v>0</v>
          </cell>
          <cell r="AE51">
            <v>0</v>
          </cell>
          <cell r="AH51">
            <v>0</v>
          </cell>
          <cell r="AI51">
            <v>0</v>
          </cell>
          <cell r="AK51">
            <v>0</v>
          </cell>
          <cell r="AL51">
            <v>0</v>
          </cell>
          <cell r="AN51">
            <v>0</v>
          </cell>
          <cell r="AO51">
            <v>0</v>
          </cell>
          <cell r="AP51">
            <v>0</v>
          </cell>
          <cell r="AS51">
            <v>0</v>
          </cell>
          <cell r="AT51">
            <v>0</v>
          </cell>
        </row>
        <row r="52">
          <cell r="A52">
            <v>511622</v>
          </cell>
          <cell r="B52" t="str">
            <v>Expenses on data anchoring</v>
          </cell>
          <cell r="F52">
            <v>393.520893</v>
          </cell>
          <cell r="G52">
            <v>469</v>
          </cell>
          <cell r="H52">
            <v>443.279673</v>
          </cell>
          <cell r="I52">
            <v>0</v>
          </cell>
          <cell r="J52">
            <v>268.21962281999998</v>
          </cell>
          <cell r="K52">
            <v>907</v>
          </cell>
          <cell r="L52">
            <v>224.78075469333334</v>
          </cell>
          <cell r="M52">
            <v>224.78000004</v>
          </cell>
          <cell r="N52">
            <v>18.731666670000003</v>
          </cell>
          <cell r="O52">
            <v>63.854474580000002</v>
          </cell>
          <cell r="P52">
            <v>-45.122807909999999</v>
          </cell>
          <cell r="Q52">
            <v>-2.4089051286753436</v>
          </cell>
          <cell r="R52">
            <v>0</v>
          </cell>
          <cell r="S52">
            <v>63.854474580000002</v>
          </cell>
          <cell r="T52">
            <v>-63.854474580000002</v>
          </cell>
          <cell r="V52">
            <v>18.731666670000003</v>
          </cell>
          <cell r="W52">
            <v>63.854474580000002</v>
          </cell>
          <cell r="X52">
            <v>-45.122807909999999</v>
          </cell>
          <cell r="Y52">
            <v>37.463333340000005</v>
          </cell>
          <cell r="Z52">
            <v>127.70894916</v>
          </cell>
          <cell r="AA52">
            <v>-90.245615819999998</v>
          </cell>
          <cell r="AB52">
            <v>-2.4089051286753436</v>
          </cell>
          <cell r="AC52">
            <v>44.757712189999999</v>
          </cell>
          <cell r="AD52">
            <v>127.70894916</v>
          </cell>
          <cell r="AE52">
            <v>-82.951236969999997</v>
          </cell>
          <cell r="AF52">
            <v>-1.8533395232058665</v>
          </cell>
          <cell r="AG52">
            <v>18.731666670000003</v>
          </cell>
          <cell r="AH52">
            <v>87</v>
          </cell>
          <cell r="AI52">
            <v>-68.26833332999999</v>
          </cell>
          <cell r="AJ52">
            <v>56.195000010000008</v>
          </cell>
          <cell r="AK52">
            <v>214.70894916</v>
          </cell>
          <cell r="AL52">
            <v>-158.51394915</v>
          </cell>
          <cell r="AM52">
            <v>-2.8207838619413139</v>
          </cell>
          <cell r="AN52">
            <v>51.214240150000002</v>
          </cell>
          <cell r="AO52">
            <v>214.70894916</v>
          </cell>
          <cell r="AP52">
            <v>-163.49470901000001</v>
          </cell>
          <cell r="AQ52">
            <v>-3.1923681486075899</v>
          </cell>
          <cell r="AR52">
            <v>18.731666670000003</v>
          </cell>
          <cell r="AS52">
            <v>63.85447457999998</v>
          </cell>
          <cell r="AT52">
            <v>-45.122807909999977</v>
          </cell>
        </row>
        <row r="53">
          <cell r="A53">
            <v>511627</v>
          </cell>
          <cell r="B53" t="str">
            <v>Expenses on Mobitel RAN Shairing</v>
          </cell>
          <cell r="I53">
            <v>378.58177764999999</v>
          </cell>
          <cell r="J53">
            <v>259.86625068000001</v>
          </cell>
          <cell r="K53">
            <v>312</v>
          </cell>
          <cell r="L53">
            <v>259.86625068000001</v>
          </cell>
          <cell r="M53">
            <v>259.86999996000003</v>
          </cell>
          <cell r="N53">
            <v>21.655833329999997</v>
          </cell>
          <cell r="O53">
            <v>21.655520890000002</v>
          </cell>
          <cell r="P53">
            <v>3.1243999999475136E-4</v>
          </cell>
          <cell r="Q53">
            <v>1.4427521455012575E-5</v>
          </cell>
          <cell r="R53">
            <v>60.921729319999997</v>
          </cell>
          <cell r="S53">
            <v>21.655520890000002</v>
          </cell>
          <cell r="T53">
            <v>39.266208429999992</v>
          </cell>
          <cell r="U53">
            <v>0.64453535492646108</v>
          </cell>
          <cell r="V53">
            <v>21.655833329999997</v>
          </cell>
          <cell r="W53">
            <v>0</v>
          </cell>
          <cell r="X53">
            <v>21.655833329999997</v>
          </cell>
          <cell r="Y53">
            <v>43.311666659999993</v>
          </cell>
          <cell r="Z53">
            <v>21.655520890000002</v>
          </cell>
          <cell r="AA53">
            <v>21.656145769999991</v>
          </cell>
          <cell r="AB53">
            <v>0.50000721376072754</v>
          </cell>
          <cell r="AC53">
            <v>43.311041780000004</v>
          </cell>
          <cell r="AD53">
            <v>21.655520890000002</v>
          </cell>
          <cell r="AE53">
            <v>21.655520890000002</v>
          </cell>
          <cell r="AF53">
            <v>0.5</v>
          </cell>
          <cell r="AG53">
            <v>21.655833329999997</v>
          </cell>
          <cell r="AH53">
            <v>0</v>
          </cell>
          <cell r="AI53">
            <v>21.655833329999997</v>
          </cell>
          <cell r="AJ53">
            <v>64.967499989999993</v>
          </cell>
          <cell r="AK53">
            <v>21.655520890000002</v>
          </cell>
          <cell r="AL53">
            <v>43.311979099999988</v>
          </cell>
          <cell r="AM53">
            <v>0.66667147584048492</v>
          </cell>
          <cell r="AN53">
            <v>64.966562670000002</v>
          </cell>
          <cell r="AO53">
            <v>21.655520890000002</v>
          </cell>
          <cell r="AP53">
            <v>43.311041779999996</v>
          </cell>
          <cell r="AQ53">
            <v>0.66666666666666663</v>
          </cell>
          <cell r="AR53">
            <v>21.655833329999997</v>
          </cell>
          <cell r="AS53">
            <v>57.483333333333299</v>
          </cell>
          <cell r="AT53">
            <v>-35.827500003333299</v>
          </cell>
        </row>
        <row r="54">
          <cell r="A54">
            <v>511623</v>
          </cell>
          <cell r="B54" t="str">
            <v>Expenses on LGN.2 services</v>
          </cell>
          <cell r="F54">
            <v>392</v>
          </cell>
          <cell r="G54">
            <v>517.44557861999999</v>
          </cell>
          <cell r="H54">
            <v>651.08001454999999</v>
          </cell>
          <cell r="I54">
            <v>596.98505876000002</v>
          </cell>
          <cell r="J54">
            <v>573.39001270000006</v>
          </cell>
          <cell r="K54">
            <v>606</v>
          </cell>
          <cell r="L54">
            <v>573.29441203999988</v>
          </cell>
          <cell r="M54">
            <v>573.29000004</v>
          </cell>
          <cell r="N54">
            <v>47.77416667</v>
          </cell>
          <cell r="O54">
            <v>47.86806223</v>
          </cell>
          <cell r="P54">
            <v>-9.3895559999999989E-2</v>
          </cell>
          <cell r="Q54">
            <v>-1.9654044548507452E-3</v>
          </cell>
          <cell r="R54">
            <v>44.503578429999997</v>
          </cell>
          <cell r="S54">
            <v>47.86806223</v>
          </cell>
          <cell r="T54">
            <v>-3.3644838000000021</v>
          </cell>
          <cell r="U54">
            <v>-7.5600298193818805E-2</v>
          </cell>
          <cell r="V54">
            <v>47.77416667</v>
          </cell>
          <cell r="W54">
            <v>47.86806224</v>
          </cell>
          <cell r="X54">
            <v>-9.3895570000000816E-2</v>
          </cell>
          <cell r="Y54">
            <v>95.548333339999999</v>
          </cell>
          <cell r="Z54">
            <v>95.736124469999993</v>
          </cell>
          <cell r="AA54">
            <v>-0.1877911299999937</v>
          </cell>
          <cell r="AB54">
            <v>-1.9654045595097524E-3</v>
          </cell>
          <cell r="AC54">
            <v>92.10095183</v>
          </cell>
          <cell r="AD54">
            <v>95.736124469999993</v>
          </cell>
          <cell r="AE54">
            <v>-3.6351726399999933</v>
          </cell>
          <cell r="AF54">
            <v>-3.9469436175966967E-2</v>
          </cell>
          <cell r="AG54">
            <v>47.77416667</v>
          </cell>
          <cell r="AH54">
            <v>40.684136729999992</v>
          </cell>
          <cell r="AI54">
            <v>7.090029940000008</v>
          </cell>
          <cell r="AJ54">
            <v>143.32250001</v>
          </cell>
          <cell r="AK54">
            <v>136.4202612</v>
          </cell>
          <cell r="AL54">
            <v>6.9022388100000001</v>
          </cell>
          <cell r="AM54">
            <v>4.8158794393890786E-2</v>
          </cell>
          <cell r="AN54">
            <v>139.69832535</v>
          </cell>
          <cell r="AO54">
            <v>136.4202612</v>
          </cell>
          <cell r="AP54">
            <v>3.2780641500000058</v>
          </cell>
          <cell r="AQ54">
            <v>2.3465307417158712E-2</v>
          </cell>
          <cell r="AR54">
            <v>47.77416667</v>
          </cell>
          <cell r="AS54">
            <v>47.868062230000021</v>
          </cell>
          <cell r="AT54">
            <v>-9.3895560000021305E-2</v>
          </cell>
        </row>
        <row r="55">
          <cell r="A55">
            <v>511624</v>
          </cell>
          <cell r="B55" t="str">
            <v>Global Business SBU Operation Cost</v>
          </cell>
          <cell r="H55">
            <v>13.622719529999999</v>
          </cell>
          <cell r="I55">
            <v>5.9764138099999995</v>
          </cell>
          <cell r="J55">
            <v>-5.5E-2</v>
          </cell>
          <cell r="K55">
            <v>4.5</v>
          </cell>
          <cell r="L55">
            <v>0</v>
          </cell>
          <cell r="O55">
            <v>-6.0000000000000001E-3</v>
          </cell>
          <cell r="P55">
            <v>6.0000000000000001E-3</v>
          </cell>
          <cell r="R55">
            <v>-6.0000000000000001E-3</v>
          </cell>
          <cell r="S55">
            <v>-6.0000000000000001E-3</v>
          </cell>
          <cell r="T55">
            <v>0</v>
          </cell>
          <cell r="U55">
            <v>0</v>
          </cell>
          <cell r="W55">
            <v>-6.0000000000000001E-3</v>
          </cell>
          <cell r="X55">
            <v>6.0000000000000001E-3</v>
          </cell>
          <cell r="Z55">
            <v>-1.2E-2</v>
          </cell>
          <cell r="AA55">
            <v>1.2E-2</v>
          </cell>
          <cell r="AC55">
            <v>-1.2E-2</v>
          </cell>
          <cell r="AD55">
            <v>-1.2E-2</v>
          </cell>
          <cell r="AE55">
            <v>0</v>
          </cell>
          <cell r="AF55">
            <v>0</v>
          </cell>
          <cell r="AH55">
            <v>-6.0000000000000001E-3</v>
          </cell>
          <cell r="AI55">
            <v>6.0000000000000001E-3</v>
          </cell>
          <cell r="AK55">
            <v>-1.7999999999999999E-2</v>
          </cell>
          <cell r="AL55">
            <v>1.7999999999999999E-2</v>
          </cell>
          <cell r="AN55">
            <v>-1.7999999999999999E-2</v>
          </cell>
          <cell r="AO55">
            <v>-1.7999999999999999E-2</v>
          </cell>
          <cell r="AP55">
            <v>0</v>
          </cell>
          <cell r="AQ55">
            <v>0</v>
          </cell>
          <cell r="AS55">
            <v>-6.0000000000000001E-3</v>
          </cell>
          <cell r="AT55">
            <v>6.0000000000000001E-3</v>
          </cell>
        </row>
        <row r="56">
          <cell r="A56">
            <v>511602</v>
          </cell>
          <cell r="B56" t="str">
            <v>Infrastructure Equipment Hire Exp (Enterprise Sales)</v>
          </cell>
          <cell r="C56">
            <v>210.00903803</v>
          </cell>
          <cell r="D56">
            <v>480.64205367</v>
          </cell>
          <cell r="E56">
            <v>151.55799318000001</v>
          </cell>
          <cell r="F56">
            <v>272.79316021</v>
          </cell>
          <cell r="G56">
            <v>287.64040899000003</v>
          </cell>
          <cell r="H56">
            <v>78.060568369999999</v>
          </cell>
          <cell r="I56">
            <v>172.29996996</v>
          </cell>
          <cell r="J56">
            <v>236.93272131000001</v>
          </cell>
          <cell r="K56">
            <v>603.67976299999998</v>
          </cell>
          <cell r="L56">
            <v>182.35710639999999</v>
          </cell>
          <cell r="M56">
            <v>187.45139903999998</v>
          </cell>
          <cell r="N56">
            <v>15.196666669999999</v>
          </cell>
          <cell r="O56">
            <v>6.1067048499999999</v>
          </cell>
          <cell r="P56">
            <v>9.0899618199999992</v>
          </cell>
          <cell r="Q56">
            <v>0.59815497815350849</v>
          </cell>
          <cell r="R56">
            <v>49.440759130000004</v>
          </cell>
          <cell r="S56">
            <v>6.1067048499999999</v>
          </cell>
          <cell r="T56">
            <v>43.334054280000004</v>
          </cell>
          <cell r="U56">
            <v>0.87648440360830682</v>
          </cell>
          <cell r="V56">
            <v>15.196666669999999</v>
          </cell>
          <cell r="W56">
            <v>7.9484134900000001</v>
          </cell>
          <cell r="X56">
            <v>7.248253179999999</v>
          </cell>
          <cell r="Y56">
            <v>30.393333339999998</v>
          </cell>
          <cell r="Z56">
            <v>14.05511834</v>
          </cell>
          <cell r="AA56">
            <v>16.338214999999998</v>
          </cell>
          <cell r="AB56">
            <v>0.53755916855942987</v>
          </cell>
          <cell r="AC56">
            <v>62.372444310000006</v>
          </cell>
          <cell r="AD56">
            <v>14.05511834</v>
          </cell>
          <cell r="AE56">
            <v>48.317325970000006</v>
          </cell>
          <cell r="AF56">
            <v>0.77465820851682443</v>
          </cell>
          <cell r="AG56">
            <v>15.196666669999999</v>
          </cell>
          <cell r="AH56">
            <v>16.433227110000001</v>
          </cell>
          <cell r="AI56">
            <v>-1.2365604400000016</v>
          </cell>
          <cell r="AJ56">
            <v>45.590000009999997</v>
          </cell>
          <cell r="AK56">
            <v>30.488345450000001</v>
          </cell>
          <cell r="AL56">
            <v>15.101654559999997</v>
          </cell>
          <cell r="AM56">
            <v>0.33124927740047172</v>
          </cell>
          <cell r="AN56">
            <v>89.513133499999995</v>
          </cell>
          <cell r="AO56">
            <v>30.488345450000001</v>
          </cell>
          <cell r="AP56">
            <v>59.024788049999998</v>
          </cell>
          <cell r="AQ56">
            <v>0.65939807648449711</v>
          </cell>
          <cell r="AR56">
            <v>18.076666670000002</v>
          </cell>
          <cell r="AS56">
            <v>1.8539305899999998</v>
          </cell>
          <cell r="AT56">
            <v>16.222736080000001</v>
          </cell>
        </row>
        <row r="57">
          <cell r="A57">
            <v>511603</v>
          </cell>
          <cell r="B57" t="str">
            <v>Content Cost - IPTV(Distrib.Cost)</v>
          </cell>
          <cell r="K57">
            <v>0</v>
          </cell>
          <cell r="L57">
            <v>0</v>
          </cell>
          <cell r="P57">
            <v>0</v>
          </cell>
          <cell r="S57">
            <v>0</v>
          </cell>
          <cell r="T57">
            <v>0</v>
          </cell>
          <cell r="X57">
            <v>0</v>
          </cell>
          <cell r="AA57">
            <v>0</v>
          </cell>
          <cell r="AD57">
            <v>0</v>
          </cell>
          <cell r="AE57">
            <v>0</v>
          </cell>
          <cell r="AI57">
            <v>0</v>
          </cell>
          <cell r="AL57">
            <v>0</v>
          </cell>
          <cell r="AO57">
            <v>0</v>
          </cell>
          <cell r="AP57">
            <v>0</v>
          </cell>
          <cell r="AT57">
            <v>0</v>
          </cell>
        </row>
        <row r="58">
          <cell r="A58">
            <v>511503</v>
          </cell>
          <cell r="B58" t="str">
            <v>Cost of Sales - Solution Sales</v>
          </cell>
          <cell r="C58">
            <v>3.2969803999999998</v>
          </cell>
          <cell r="D58">
            <v>11.368191099999999</v>
          </cell>
          <cell r="E58">
            <v>35.110461919999999</v>
          </cell>
          <cell r="F58">
            <v>140.38690558000002</v>
          </cell>
          <cell r="G58">
            <v>435.58795086000003</v>
          </cell>
          <cell r="H58">
            <v>245.65669516</v>
          </cell>
          <cell r="I58">
            <v>205.16320636</v>
          </cell>
          <cell r="J58">
            <v>358.55262354000001</v>
          </cell>
          <cell r="K58">
            <v>480</v>
          </cell>
          <cell r="L58">
            <v>350.00222757333336</v>
          </cell>
          <cell r="M58">
            <v>350.00000004000003</v>
          </cell>
          <cell r="N58">
            <v>29.166666670000001</v>
          </cell>
          <cell r="O58">
            <v>28.166305340000001</v>
          </cell>
          <cell r="P58">
            <v>1.0003613300000005</v>
          </cell>
          <cell r="Q58">
            <v>3.4298102738937374E-2</v>
          </cell>
          <cell r="R58">
            <v>21.01967819</v>
          </cell>
          <cell r="S58">
            <v>28.166305340000001</v>
          </cell>
          <cell r="T58">
            <v>-7.1466271500000005</v>
          </cell>
          <cell r="U58">
            <v>-0.3399969821326746</v>
          </cell>
          <cell r="V58">
            <v>29.166666670000001</v>
          </cell>
          <cell r="W58">
            <v>19.642126830000002</v>
          </cell>
          <cell r="X58">
            <v>9.5245398399999992</v>
          </cell>
          <cell r="Y58">
            <v>58.333333340000003</v>
          </cell>
          <cell r="Z58">
            <v>47.808432170000003</v>
          </cell>
          <cell r="AA58">
            <v>10.52490117</v>
          </cell>
          <cell r="AB58">
            <v>0.18042687717937977</v>
          </cell>
          <cell r="AC58">
            <v>69.724798870000001</v>
          </cell>
          <cell r="AD58">
            <v>47.808432170000003</v>
          </cell>
          <cell r="AE58">
            <v>21.916366699999998</v>
          </cell>
          <cell r="AF58">
            <v>0.31432671094344022</v>
          </cell>
          <cell r="AG58">
            <v>29.166666670000001</v>
          </cell>
          <cell r="AH58">
            <v>41.779167689999994</v>
          </cell>
          <cell r="AI58">
            <v>-12.612501019999993</v>
          </cell>
          <cell r="AJ58">
            <v>87.500000010000008</v>
          </cell>
          <cell r="AK58">
            <v>89.587599859999997</v>
          </cell>
          <cell r="AL58">
            <v>-2.0875998499999895</v>
          </cell>
          <cell r="AM58">
            <v>-2.3858283997273216E-2</v>
          </cell>
          <cell r="AN58">
            <v>107.54389598</v>
          </cell>
          <cell r="AO58">
            <v>89.587599859999997</v>
          </cell>
          <cell r="AP58">
            <v>17.956296120000005</v>
          </cell>
          <cell r="AQ58">
            <v>0.16696713426989243</v>
          </cell>
          <cell r="AR58">
            <v>29.166666670000001</v>
          </cell>
          <cell r="AS58">
            <v>30.261664170000003</v>
          </cell>
          <cell r="AT58">
            <v>-1.0949975000000016</v>
          </cell>
        </row>
        <row r="59">
          <cell r="C59">
            <v>251.71913855</v>
          </cell>
          <cell r="D59">
            <v>791.01970171999994</v>
          </cell>
          <cell r="E59">
            <v>721.63424326000006</v>
          </cell>
          <cell r="F59">
            <v>1495.1119439000001</v>
          </cell>
          <cell r="G59">
            <v>2055.1056466699997</v>
          </cell>
          <cell r="H59">
            <v>1793.8167313700001</v>
          </cell>
          <cell r="I59">
            <v>1679.7621891700001</v>
          </cell>
          <cell r="J59">
            <v>2141.16615757</v>
          </cell>
          <cell r="K59">
            <v>4257.2726230000007</v>
          </cell>
          <cell r="L59">
            <v>2045.3983416933334</v>
          </cell>
          <cell r="M59">
            <v>2136.1178651300002</v>
          </cell>
          <cell r="N59">
            <v>169.92679909</v>
          </cell>
          <cell r="O59">
            <v>194.82820601</v>
          </cell>
          <cell r="P59">
            <v>-24.901406920000003</v>
          </cell>
          <cell r="Q59">
            <v>-1.0293039090701899</v>
          </cell>
          <cell r="R59">
            <v>197.91973920000001</v>
          </cell>
          <cell r="S59">
            <v>194.82820601</v>
          </cell>
          <cell r="T59">
            <v>3.0915331899999927</v>
          </cell>
          <cell r="U59">
            <v>5.9700887612446021</v>
          </cell>
          <cell r="V59">
            <v>171.44374509000002</v>
          </cell>
          <cell r="W59">
            <v>162.97661336000002</v>
          </cell>
          <cell r="X59">
            <v>8.4671317299999984</v>
          </cell>
          <cell r="Y59">
            <v>341.37054418000002</v>
          </cell>
          <cell r="Z59">
            <v>357.80481936999996</v>
          </cell>
          <cell r="AA59">
            <v>-16.434275189999994</v>
          </cell>
          <cell r="AB59">
            <v>0.57827721436064738</v>
          </cell>
          <cell r="AC59">
            <v>360.78626407000002</v>
          </cell>
          <cell r="AD59">
            <v>357.80481936999996</v>
          </cell>
          <cell r="AE59">
            <v>2.9814447000000186</v>
          </cell>
          <cell r="AF59">
            <v>-4801.3317241777368</v>
          </cell>
          <cell r="AG59">
            <v>179.05673009</v>
          </cell>
          <cell r="AH59">
            <v>213.34265725</v>
          </cell>
          <cell r="AI59">
            <v>-34.285927159999986</v>
          </cell>
          <cell r="AJ59">
            <v>520.42727427</v>
          </cell>
          <cell r="AK59">
            <v>571.14747662000002</v>
          </cell>
          <cell r="AL59">
            <v>-50.720202350000008</v>
          </cell>
          <cell r="AM59">
            <v>-0.2033803094287632</v>
          </cell>
          <cell r="AN59">
            <v>639.3897825900001</v>
          </cell>
          <cell r="AO59">
            <v>571.14747662000002</v>
          </cell>
          <cell r="AP59">
            <v>68.242305970000004</v>
          </cell>
          <cell r="AQ59">
            <v>-4802.3689703526179</v>
          </cell>
          <cell r="AR59">
            <v>181.92879909000001</v>
          </cell>
          <cell r="AS59">
            <v>228.01804567333329</v>
          </cell>
          <cell r="AT59">
            <v>-46.089246583333292</v>
          </cell>
        </row>
        <row r="60">
          <cell r="P60">
            <v>0</v>
          </cell>
          <cell r="S60">
            <v>0</v>
          </cell>
          <cell r="T60">
            <v>0</v>
          </cell>
          <cell r="X60">
            <v>0</v>
          </cell>
          <cell r="AA60">
            <v>0</v>
          </cell>
          <cell r="AD60">
            <v>0</v>
          </cell>
          <cell r="AE60">
            <v>0</v>
          </cell>
          <cell r="AI60">
            <v>0</v>
          </cell>
          <cell r="AL60">
            <v>0</v>
          </cell>
          <cell r="AO60">
            <v>0</v>
          </cell>
          <cell r="AP60">
            <v>0</v>
          </cell>
          <cell r="AT60">
            <v>0</v>
          </cell>
        </row>
        <row r="61">
          <cell r="A61">
            <v>511501</v>
          </cell>
          <cell r="B61" t="str">
            <v>Cost of Sales - Equipment Sale</v>
          </cell>
          <cell r="C61">
            <v>306.96482249000002</v>
          </cell>
          <cell r="D61">
            <v>96.46</v>
          </cell>
          <cell r="E61">
            <v>73.93207326000001</v>
          </cell>
          <cell r="F61">
            <v>175.46</v>
          </cell>
          <cell r="G61">
            <v>56.87</v>
          </cell>
          <cell r="H61">
            <v>97.28</v>
          </cell>
          <cell r="I61">
            <v>78</v>
          </cell>
          <cell r="J61">
            <v>284.52</v>
          </cell>
          <cell r="K61">
            <v>945</v>
          </cell>
          <cell r="L61">
            <v>300</v>
          </cell>
          <cell r="M61">
            <v>305</v>
          </cell>
          <cell r="N61">
            <v>25</v>
          </cell>
          <cell r="O61">
            <v>21.45</v>
          </cell>
          <cell r="P61">
            <v>3.5500000000000007</v>
          </cell>
          <cell r="Q61">
            <v>0.14200000000000002</v>
          </cell>
          <cell r="R61">
            <v>18.170000000000002</v>
          </cell>
          <cell r="S61">
            <v>21.45</v>
          </cell>
          <cell r="T61">
            <v>-3.2799999999999976</v>
          </cell>
          <cell r="U61">
            <v>-0.18051733626857441</v>
          </cell>
          <cell r="V61">
            <v>25</v>
          </cell>
          <cell r="W61">
            <v>18.79</v>
          </cell>
          <cell r="X61">
            <v>6.2100000000000009</v>
          </cell>
          <cell r="Y61">
            <v>50</v>
          </cell>
          <cell r="Z61">
            <v>40.25</v>
          </cell>
          <cell r="AA61">
            <v>9.75</v>
          </cell>
          <cell r="AB61">
            <v>0.19500000000000001</v>
          </cell>
          <cell r="AC61">
            <v>35.799999999999997</v>
          </cell>
          <cell r="AD61">
            <v>40.25</v>
          </cell>
          <cell r="AE61">
            <v>-4.4500000000000028</v>
          </cell>
          <cell r="AF61">
            <v>-0.12430167597765372</v>
          </cell>
          <cell r="AG61">
            <v>25</v>
          </cell>
          <cell r="AH61">
            <v>19.46</v>
          </cell>
          <cell r="AI61">
            <v>5.5399999999999991</v>
          </cell>
          <cell r="AJ61">
            <v>75</v>
          </cell>
          <cell r="AK61">
            <v>59.7</v>
          </cell>
          <cell r="AL61">
            <v>15.299999999999997</v>
          </cell>
          <cell r="AM61">
            <v>0.20399999999999996</v>
          </cell>
          <cell r="AN61">
            <v>53.34</v>
          </cell>
          <cell r="AO61">
            <v>59.7</v>
          </cell>
          <cell r="AP61">
            <v>-6.3599999999999994</v>
          </cell>
          <cell r="AQ61">
            <v>-0.11923509561304835</v>
          </cell>
          <cell r="AR61">
            <v>30</v>
          </cell>
          <cell r="AS61">
            <v>18.170000000000002</v>
          </cell>
          <cell r="AT61">
            <v>11.829999999999998</v>
          </cell>
        </row>
        <row r="62">
          <cell r="A62">
            <v>511507</v>
          </cell>
          <cell r="B62" t="str">
            <v>Cost of Sales – Mirco Business</v>
          </cell>
          <cell r="I62">
            <v>0</v>
          </cell>
          <cell r="J62">
            <v>9.3479652699999995</v>
          </cell>
          <cell r="K62">
            <v>96</v>
          </cell>
          <cell r="L62">
            <v>16.553145853333334</v>
          </cell>
          <cell r="M62">
            <v>29.220000120000002</v>
          </cell>
          <cell r="N62">
            <v>1.3791666699999998</v>
          </cell>
          <cell r="O62">
            <v>4.3642063899999997</v>
          </cell>
          <cell r="P62">
            <v>-2.9850397199999996</v>
          </cell>
          <cell r="Q62">
            <v>-2.1643792479410773</v>
          </cell>
          <cell r="R62">
            <v>0</v>
          </cell>
          <cell r="S62">
            <v>4.3642063899999997</v>
          </cell>
          <cell r="T62">
            <v>-4.3642063899999997</v>
          </cell>
          <cell r="V62">
            <v>1.3791666699999998</v>
          </cell>
          <cell r="W62">
            <v>-9.6594199999999256E-3</v>
          </cell>
          <cell r="X62">
            <v>1.3888260899999998</v>
          </cell>
          <cell r="Y62">
            <v>2.7583333399999996</v>
          </cell>
          <cell r="Z62">
            <v>4.3545469699999995</v>
          </cell>
          <cell r="AA62">
            <v>-1.5962136299999998</v>
          </cell>
          <cell r="AB62">
            <v>-0.57868771944728048</v>
          </cell>
          <cell r="AC62">
            <v>0</v>
          </cell>
          <cell r="AD62">
            <v>4.3545469699999995</v>
          </cell>
          <cell r="AE62">
            <v>-4.3545469699999995</v>
          </cell>
          <cell r="AG62">
            <v>1.3791666699999998</v>
          </cell>
          <cell r="AH62">
            <v>5.6282895800000006</v>
          </cell>
          <cell r="AI62">
            <v>-4.2491229100000005</v>
          </cell>
          <cell r="AJ62">
            <v>4.1375000100000001</v>
          </cell>
          <cell r="AK62">
            <v>9.98283655</v>
          </cell>
          <cell r="AL62">
            <v>-5.8453365399999999</v>
          </cell>
          <cell r="AM62">
            <v>-1.4127701573105251</v>
          </cell>
          <cell r="AN62">
            <v>0</v>
          </cell>
          <cell r="AO62">
            <v>9.98283655</v>
          </cell>
          <cell r="AP62">
            <v>-9.98283655</v>
          </cell>
          <cell r="AR62">
            <v>4.04916667</v>
          </cell>
          <cell r="AS62">
            <v>2.8895850899999997</v>
          </cell>
          <cell r="AT62">
            <v>1.1595815800000002</v>
          </cell>
        </row>
        <row r="63">
          <cell r="P63">
            <v>0</v>
          </cell>
          <cell r="S63">
            <v>0</v>
          </cell>
          <cell r="T63">
            <v>0</v>
          </cell>
          <cell r="X63">
            <v>0</v>
          </cell>
          <cell r="AA63">
            <v>0</v>
          </cell>
          <cell r="AD63">
            <v>0</v>
          </cell>
          <cell r="AE63">
            <v>0</v>
          </cell>
          <cell r="AI63">
            <v>0</v>
          </cell>
          <cell r="AL63">
            <v>0</v>
          </cell>
          <cell r="AO63">
            <v>0</v>
          </cell>
          <cell r="AP63">
            <v>0</v>
          </cell>
          <cell r="AT63">
            <v>0</v>
          </cell>
        </row>
        <row r="64">
          <cell r="B64" t="str">
            <v>Direct Cost</v>
          </cell>
          <cell r="C64">
            <v>6779.0271593899997</v>
          </cell>
          <cell r="D64">
            <v>7404.1103787199991</v>
          </cell>
          <cell r="E64">
            <v>6615.5909986700008</v>
          </cell>
          <cell r="F64">
            <v>9887.3460135500009</v>
          </cell>
          <cell r="G64">
            <v>11105.33153722</v>
          </cell>
          <cell r="H64">
            <v>9498.5844707899996</v>
          </cell>
          <cell r="I64">
            <v>9181.2034091599999</v>
          </cell>
          <cell r="J64">
            <v>9304.5902933400012</v>
          </cell>
          <cell r="K64">
            <v>9021.4761460000009</v>
          </cell>
          <cell r="L64">
            <v>9200.7493793466674</v>
          </cell>
          <cell r="M64">
            <v>9288.2221778700005</v>
          </cell>
          <cell r="N64">
            <v>764.40572051000004</v>
          </cell>
          <cell r="O64">
            <v>878.03622983999992</v>
          </cell>
          <cell r="P64">
            <v>-113.63050932999997</v>
          </cell>
          <cell r="Q64">
            <v>-0.14865209178992983</v>
          </cell>
          <cell r="R64">
            <v>774.49763327999995</v>
          </cell>
          <cell r="S64">
            <v>878.03622983999992</v>
          </cell>
          <cell r="T64">
            <v>-103.53859655999995</v>
          </cell>
          <cell r="U64">
            <v>-0.13368484564828645</v>
          </cell>
          <cell r="V64">
            <v>765.92266651000011</v>
          </cell>
          <cell r="W64">
            <v>826.94645300000002</v>
          </cell>
          <cell r="X64">
            <v>-61.023786490000056</v>
          </cell>
          <cell r="Y64">
            <v>1530.32838702</v>
          </cell>
          <cell r="Z64">
            <v>1704.99268284</v>
          </cell>
          <cell r="AA64">
            <v>-174.66429582000004</v>
          </cell>
          <cell r="AB64">
            <v>-0.11413517340557398</v>
          </cell>
          <cell r="AC64">
            <v>1520.6421530699999</v>
          </cell>
          <cell r="AD64">
            <v>1704.99268284</v>
          </cell>
          <cell r="AE64">
            <v>-184.35052977000004</v>
          </cell>
          <cell r="AF64">
            <v>-0.12123202648158722</v>
          </cell>
          <cell r="AG64">
            <v>771.65940101000001</v>
          </cell>
          <cell r="AH64">
            <v>919.31987041000002</v>
          </cell>
          <cell r="AI64">
            <v>-147.66046939999998</v>
          </cell>
          <cell r="AJ64">
            <v>2301.98778803</v>
          </cell>
          <cell r="AK64">
            <v>2624.3025532499996</v>
          </cell>
          <cell r="AL64">
            <v>-322.31476522000008</v>
          </cell>
          <cell r="AM64">
            <v>-0.14001584495625466</v>
          </cell>
          <cell r="AN64">
            <v>2383.9055781699999</v>
          </cell>
          <cell r="AO64">
            <v>2624.3025532499996</v>
          </cell>
          <cell r="AP64">
            <v>-240.39697507999998</v>
          </cell>
          <cell r="AQ64">
            <v>-0.10084165131428578</v>
          </cell>
          <cell r="AR64">
            <v>784.07772051000006</v>
          </cell>
          <cell r="AS64">
            <v>889.93093268333325</v>
          </cell>
          <cell r="AT64">
            <v>-105.85321217333319</v>
          </cell>
        </row>
        <row r="65">
          <cell r="P65">
            <v>0</v>
          </cell>
          <cell r="S65">
            <v>0</v>
          </cell>
          <cell r="T65">
            <v>0</v>
          </cell>
          <cell r="X65">
            <v>0</v>
          </cell>
          <cell r="AA65">
            <v>0</v>
          </cell>
          <cell r="AD65">
            <v>0</v>
          </cell>
          <cell r="AE65">
            <v>0</v>
          </cell>
          <cell r="AI65">
            <v>0</v>
          </cell>
          <cell r="AL65">
            <v>0</v>
          </cell>
          <cell r="AO65">
            <v>0</v>
          </cell>
          <cell r="AP65">
            <v>0</v>
          </cell>
          <cell r="AT65">
            <v>0</v>
          </cell>
        </row>
        <row r="66">
          <cell r="P66">
            <v>0</v>
          </cell>
          <cell r="S66">
            <v>0</v>
          </cell>
          <cell r="T66">
            <v>0</v>
          </cell>
          <cell r="X66">
            <v>0</v>
          </cell>
          <cell r="AA66">
            <v>0</v>
          </cell>
          <cell r="AD66">
            <v>0</v>
          </cell>
          <cell r="AE66">
            <v>0</v>
          </cell>
          <cell r="AI66">
            <v>0</v>
          </cell>
          <cell r="AL66">
            <v>0</v>
          </cell>
          <cell r="AO66">
            <v>0</v>
          </cell>
          <cell r="AP66">
            <v>0</v>
          </cell>
          <cell r="AT66">
            <v>0</v>
          </cell>
        </row>
        <row r="67">
          <cell r="B67" t="str">
            <v>R&amp;M-AMCs</v>
          </cell>
          <cell r="P67">
            <v>0</v>
          </cell>
          <cell r="S67">
            <v>0</v>
          </cell>
          <cell r="T67">
            <v>0</v>
          </cell>
          <cell r="X67">
            <v>0</v>
          </cell>
          <cell r="AA67">
            <v>0</v>
          </cell>
          <cell r="AD67">
            <v>0</v>
          </cell>
          <cell r="AE67">
            <v>0</v>
          </cell>
          <cell r="AI67">
            <v>0</v>
          </cell>
          <cell r="AL67">
            <v>0</v>
          </cell>
          <cell r="AO67">
            <v>0</v>
          </cell>
          <cell r="AP67">
            <v>0</v>
          </cell>
          <cell r="AT67">
            <v>0</v>
          </cell>
        </row>
        <row r="68">
          <cell r="A68">
            <v>521063</v>
          </cell>
          <cell r="B68" t="str">
            <v>R&amp;M AMC - Power Plant</v>
          </cell>
          <cell r="C68">
            <v>7.6530224900000006</v>
          </cell>
          <cell r="D68">
            <v>10.79407243</v>
          </cell>
          <cell r="E68">
            <v>12.58302812</v>
          </cell>
          <cell r="F68">
            <v>10.31</v>
          </cell>
          <cell r="G68">
            <v>8.15390573</v>
          </cell>
          <cell r="H68">
            <v>17.32816</v>
          </cell>
          <cell r="I68">
            <v>15.676424529999998</v>
          </cell>
          <cell r="J68">
            <v>20.070218329999999</v>
          </cell>
          <cell r="K68">
            <v>21.123000000000001</v>
          </cell>
          <cell r="L68">
            <v>21.123000000000001</v>
          </cell>
          <cell r="M68">
            <v>21.12</v>
          </cell>
          <cell r="N68">
            <v>1.76</v>
          </cell>
          <cell r="O68">
            <v>1.8069479999999998</v>
          </cell>
          <cell r="P68">
            <v>-4.6947999999999768E-2</v>
          </cell>
          <cell r="Q68">
            <v>-2.6674999999999869E-2</v>
          </cell>
          <cell r="R68">
            <v>2.6597235499999998</v>
          </cell>
          <cell r="S68">
            <v>1.8069479999999998</v>
          </cell>
          <cell r="T68">
            <v>0.85277555000000005</v>
          </cell>
          <cell r="U68">
            <v>0.32062563419420043</v>
          </cell>
          <cell r="V68">
            <v>1.76</v>
          </cell>
          <cell r="W68">
            <v>1.0272533500000001</v>
          </cell>
          <cell r="X68">
            <v>0.73274664999999994</v>
          </cell>
          <cell r="Y68">
            <v>3.52</v>
          </cell>
          <cell r="Z68">
            <v>2.8342013499999998</v>
          </cell>
          <cell r="AA68">
            <v>0.68579865000000018</v>
          </cell>
          <cell r="AB68">
            <v>0.19482916193181823</v>
          </cell>
          <cell r="AC68">
            <v>4.2353135499999999</v>
          </cell>
          <cell r="AD68">
            <v>2.8342013499999998</v>
          </cell>
          <cell r="AE68">
            <v>1.4011122</v>
          </cell>
          <cell r="AF68">
            <v>0.33081664048226134</v>
          </cell>
          <cell r="AG68">
            <v>1.76</v>
          </cell>
          <cell r="AH68">
            <v>1.3610349499999996</v>
          </cell>
          <cell r="AI68">
            <v>0.39896505000000038</v>
          </cell>
          <cell r="AJ68">
            <v>5.28</v>
          </cell>
          <cell r="AK68">
            <v>4.1952362999999995</v>
          </cell>
          <cell r="AL68">
            <v>1.0847637000000008</v>
          </cell>
          <cell r="AM68">
            <v>0.20544767045454559</v>
          </cell>
          <cell r="AN68">
            <v>5.43531355</v>
          </cell>
          <cell r="AO68">
            <v>4.1952362999999995</v>
          </cell>
          <cell r="AP68">
            <v>1.2400772500000006</v>
          </cell>
          <cell r="AQ68">
            <v>0.22815192510835011</v>
          </cell>
          <cell r="AR68">
            <v>1.76</v>
          </cell>
          <cell r="AS68">
            <v>1.6228614400000003</v>
          </cell>
          <cell r="AT68">
            <v>0.13713855999999969</v>
          </cell>
        </row>
        <row r="69">
          <cell r="A69">
            <v>521073</v>
          </cell>
          <cell r="B69" t="str">
            <v>R&amp;M AMC - AC</v>
          </cell>
          <cell r="C69">
            <v>9.5500000000000002E-2</v>
          </cell>
          <cell r="D69">
            <v>1.1E-5</v>
          </cell>
          <cell r="E69">
            <v>9.9999999999999995E-7</v>
          </cell>
          <cell r="F69">
            <v>3.39</v>
          </cell>
          <cell r="G69">
            <v>-3.395</v>
          </cell>
          <cell r="H69">
            <v>0.01</v>
          </cell>
          <cell r="I69">
            <v>0</v>
          </cell>
          <cell r="J69">
            <v>0.41835375000000002</v>
          </cell>
          <cell r="K69">
            <v>5</v>
          </cell>
          <cell r="L69">
            <v>0.46</v>
          </cell>
          <cell r="M69">
            <v>0.45999996000000004</v>
          </cell>
          <cell r="N69">
            <v>3.8333329999999999E-2</v>
          </cell>
          <cell r="O69">
            <v>0.41835375000000002</v>
          </cell>
          <cell r="P69">
            <v>-0.38002042000000003</v>
          </cell>
          <cell r="Q69">
            <v>-9.9135770359632218</v>
          </cell>
          <cell r="R69">
            <v>0</v>
          </cell>
          <cell r="S69">
            <v>0.41835375000000002</v>
          </cell>
          <cell r="T69">
            <v>-0.41835375000000002</v>
          </cell>
          <cell r="V69">
            <v>3.8333329999999999E-2</v>
          </cell>
          <cell r="W69">
            <v>0</v>
          </cell>
          <cell r="X69">
            <v>3.8333329999999999E-2</v>
          </cell>
          <cell r="Y69">
            <v>7.6666659999999998E-2</v>
          </cell>
          <cell r="Z69">
            <v>0.41835375000000002</v>
          </cell>
          <cell r="AA69">
            <v>-0.34168709000000003</v>
          </cell>
          <cell r="AB69">
            <v>-4.4567885179816109</v>
          </cell>
          <cell r="AC69">
            <v>0</v>
          </cell>
          <cell r="AD69">
            <v>0.41835375000000002</v>
          </cell>
          <cell r="AE69">
            <v>-0.41835375000000002</v>
          </cell>
          <cell r="AG69">
            <v>3.8333329999999999E-2</v>
          </cell>
          <cell r="AH69">
            <v>0</v>
          </cell>
          <cell r="AI69">
            <v>3.8333329999999999E-2</v>
          </cell>
          <cell r="AJ69">
            <v>0.11499999000000001</v>
          </cell>
          <cell r="AK69">
            <v>0.41835375000000002</v>
          </cell>
          <cell r="AL69">
            <v>-0.30335376000000003</v>
          </cell>
          <cell r="AM69">
            <v>-2.6378590119877403</v>
          </cell>
          <cell r="AN69">
            <v>0</v>
          </cell>
          <cell r="AO69">
            <v>0.41835375000000002</v>
          </cell>
          <cell r="AP69">
            <v>-0.41835375000000002</v>
          </cell>
          <cell r="AR69">
            <v>3.8333329999999999E-2</v>
          </cell>
          <cell r="AS69">
            <v>0.19080374999999999</v>
          </cell>
          <cell r="AT69">
            <v>-0.15247042</v>
          </cell>
        </row>
        <row r="70">
          <cell r="A70">
            <v>521083</v>
          </cell>
          <cell r="B70" t="str">
            <v>R&amp;M AMC - Generators</v>
          </cell>
          <cell r="D70">
            <v>0</v>
          </cell>
          <cell r="E70">
            <v>0</v>
          </cell>
          <cell r="F70">
            <v>0</v>
          </cell>
          <cell r="H70">
            <v>0.60422656999999991</v>
          </cell>
          <cell r="I70">
            <v>1.46257343</v>
          </cell>
          <cell r="J70">
            <v>1.6667999900000003</v>
          </cell>
          <cell r="K70">
            <v>2.5499999999999998</v>
          </cell>
          <cell r="L70">
            <v>1.5</v>
          </cell>
          <cell r="M70">
            <v>1.5</v>
          </cell>
          <cell r="N70">
            <v>0.125</v>
          </cell>
          <cell r="O70">
            <v>0.1</v>
          </cell>
          <cell r="P70">
            <v>2.4999999999999994E-2</v>
          </cell>
          <cell r="Q70">
            <v>0.19999999999999996</v>
          </cell>
          <cell r="R70">
            <v>-0.16</v>
          </cell>
          <cell r="S70">
            <v>0.1</v>
          </cell>
          <cell r="T70">
            <v>-0.26</v>
          </cell>
          <cell r="U70">
            <v>1.625</v>
          </cell>
          <cell r="V70">
            <v>0.125</v>
          </cell>
          <cell r="W70">
            <v>0.1</v>
          </cell>
          <cell r="X70">
            <v>2.4999999999999994E-2</v>
          </cell>
          <cell r="Y70">
            <v>0.25</v>
          </cell>
          <cell r="Z70">
            <v>0.2</v>
          </cell>
          <cell r="AA70">
            <v>4.9999999999999989E-2</v>
          </cell>
          <cell r="AB70">
            <v>0.19999999999999996</v>
          </cell>
          <cell r="AC70">
            <v>0.2</v>
          </cell>
          <cell r="AD70">
            <v>0.2</v>
          </cell>
          <cell r="AE70">
            <v>0</v>
          </cell>
          <cell r="AF70">
            <v>0</v>
          </cell>
          <cell r="AG70">
            <v>0.125</v>
          </cell>
          <cell r="AH70">
            <v>0.1</v>
          </cell>
          <cell r="AI70">
            <v>2.4999999999999994E-2</v>
          </cell>
          <cell r="AJ70">
            <v>0.375</v>
          </cell>
          <cell r="AK70">
            <v>0.3</v>
          </cell>
          <cell r="AL70">
            <v>7.5000000000000011E-2</v>
          </cell>
          <cell r="AM70">
            <v>0.20000000000000004</v>
          </cell>
          <cell r="AN70">
            <v>0.3</v>
          </cell>
          <cell r="AO70">
            <v>0.3</v>
          </cell>
          <cell r="AP70">
            <v>0</v>
          </cell>
          <cell r="AQ70">
            <v>0</v>
          </cell>
          <cell r="AR70">
            <v>0.125</v>
          </cell>
          <cell r="AS70">
            <v>0.1</v>
          </cell>
          <cell r="AT70">
            <v>2.4999999999999994E-2</v>
          </cell>
        </row>
        <row r="71">
          <cell r="A71">
            <v>521123</v>
          </cell>
          <cell r="B71" t="str">
            <v>R&amp;M AMC -CDMA Network</v>
          </cell>
          <cell r="C71">
            <v>19.036501640000001</v>
          </cell>
          <cell r="D71">
            <v>52.926233120000006</v>
          </cell>
          <cell r="E71">
            <v>0</v>
          </cell>
          <cell r="F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O71">
            <v>0</v>
          </cell>
          <cell r="P71">
            <v>0</v>
          </cell>
          <cell r="R71">
            <v>0</v>
          </cell>
          <cell r="S71">
            <v>0</v>
          </cell>
          <cell r="T71">
            <v>0</v>
          </cell>
          <cell r="W71">
            <v>0</v>
          </cell>
          <cell r="X71">
            <v>0</v>
          </cell>
          <cell r="Z71">
            <v>0</v>
          </cell>
          <cell r="AA71">
            <v>0</v>
          </cell>
          <cell r="AC71">
            <v>0</v>
          </cell>
          <cell r="AD71">
            <v>0</v>
          </cell>
          <cell r="AE71">
            <v>0</v>
          </cell>
          <cell r="AH71">
            <v>0</v>
          </cell>
          <cell r="AI71">
            <v>0</v>
          </cell>
          <cell r="AK71">
            <v>0</v>
          </cell>
          <cell r="AL71">
            <v>0</v>
          </cell>
          <cell r="AN71">
            <v>0</v>
          </cell>
          <cell r="AO71">
            <v>0</v>
          </cell>
          <cell r="AP71">
            <v>0</v>
          </cell>
          <cell r="AS71">
            <v>0</v>
          </cell>
          <cell r="AT71">
            <v>0</v>
          </cell>
        </row>
        <row r="72">
          <cell r="A72">
            <v>521133</v>
          </cell>
          <cell r="B72" t="str">
            <v>R&amp;M AMC - DATA Network</v>
          </cell>
          <cell r="C72">
            <v>50.601689360000002</v>
          </cell>
          <cell r="D72">
            <v>73.161242360000003</v>
          </cell>
          <cell r="E72">
            <v>51.41877246</v>
          </cell>
          <cell r="F72">
            <v>49.900810859999993</v>
          </cell>
          <cell r="G72">
            <v>68.028426710000005</v>
          </cell>
          <cell r="H72">
            <v>-12.727081910000003</v>
          </cell>
          <cell r="I72">
            <v>27.30610296</v>
          </cell>
          <cell r="J72">
            <v>39.023782109999999</v>
          </cell>
          <cell r="K72">
            <v>58.159663999999999</v>
          </cell>
          <cell r="L72">
            <v>30</v>
          </cell>
          <cell r="M72">
            <v>30</v>
          </cell>
          <cell r="N72">
            <v>2.5</v>
          </cell>
          <cell r="O72">
            <v>2.3199999999999998</v>
          </cell>
          <cell r="P72">
            <v>0.18000000000000016</v>
          </cell>
          <cell r="Q72">
            <v>7.2000000000000064E-2</v>
          </cell>
          <cell r="R72">
            <v>2.89</v>
          </cell>
          <cell r="S72">
            <v>2.3199999999999998</v>
          </cell>
          <cell r="T72">
            <v>0.57000000000000028</v>
          </cell>
          <cell r="U72">
            <v>0.19723183391003468</v>
          </cell>
          <cell r="V72">
            <v>2.5</v>
          </cell>
          <cell r="W72">
            <v>2.36</v>
          </cell>
          <cell r="X72">
            <v>0.14000000000000012</v>
          </cell>
          <cell r="Y72">
            <v>5</v>
          </cell>
          <cell r="Z72">
            <v>4.68</v>
          </cell>
          <cell r="AA72">
            <v>0.32000000000000028</v>
          </cell>
          <cell r="AB72">
            <v>6.4000000000000057E-2</v>
          </cell>
          <cell r="AC72">
            <v>4.82</v>
          </cell>
          <cell r="AD72">
            <v>4.68</v>
          </cell>
          <cell r="AE72">
            <v>0.14000000000000057</v>
          </cell>
          <cell r="AF72">
            <v>2.9045643153527086E-2</v>
          </cell>
          <cell r="AG72">
            <v>2.5</v>
          </cell>
          <cell r="AH72">
            <v>-10.76</v>
          </cell>
          <cell r="AI72">
            <v>13.26</v>
          </cell>
          <cell r="AJ72">
            <v>7.5</v>
          </cell>
          <cell r="AK72">
            <v>-6.08</v>
          </cell>
          <cell r="AL72">
            <v>13.58</v>
          </cell>
          <cell r="AM72">
            <v>1.8106666666666666</v>
          </cell>
          <cell r="AN72">
            <v>10.101765109999999</v>
          </cell>
          <cell r="AO72">
            <v>-6.08</v>
          </cell>
          <cell r="AP72">
            <v>16.181765110000001</v>
          </cell>
          <cell r="AQ72">
            <v>1.601875012316536</v>
          </cell>
          <cell r="AR72">
            <v>2.5</v>
          </cell>
          <cell r="AS72">
            <v>2.74</v>
          </cell>
          <cell r="AT72">
            <v>-0.24000000000000021</v>
          </cell>
        </row>
        <row r="73">
          <cell r="A73">
            <v>521143</v>
          </cell>
          <cell r="B73" t="str">
            <v>R&amp;M AMC - ADSLNetwork</v>
          </cell>
          <cell r="C73">
            <v>242.17360568000001</v>
          </cell>
          <cell r="D73">
            <v>380.48300646999996</v>
          </cell>
          <cell r="E73">
            <v>374.99742533</v>
          </cell>
          <cell r="F73">
            <v>436.75145728000001</v>
          </cell>
          <cell r="G73">
            <v>613.71</v>
          </cell>
          <cell r="H73">
            <v>663.09</v>
          </cell>
          <cell r="I73">
            <v>615.6</v>
          </cell>
          <cell r="J73">
            <v>543.17999999999995</v>
          </cell>
          <cell r="K73">
            <v>654.16026679999993</v>
          </cell>
          <cell r="L73">
            <v>605.99</v>
          </cell>
          <cell r="M73">
            <v>605.99000003999993</v>
          </cell>
          <cell r="N73">
            <v>50.499166670000001</v>
          </cell>
          <cell r="O73">
            <v>49.32</v>
          </cell>
          <cell r="P73">
            <v>1.1791666700000007</v>
          </cell>
          <cell r="Q73">
            <v>2.3350220365131437E-2</v>
          </cell>
          <cell r="R73">
            <v>50.4</v>
          </cell>
          <cell r="S73">
            <v>49.32</v>
          </cell>
          <cell r="T73">
            <v>1.0799999999999983</v>
          </cell>
          <cell r="U73">
            <v>2.1428571428571394E-2</v>
          </cell>
          <cell r="V73">
            <v>50.499166670000001</v>
          </cell>
          <cell r="W73">
            <v>49.33</v>
          </cell>
          <cell r="X73">
            <v>1.1691666700000027</v>
          </cell>
          <cell r="Y73">
            <v>100.99833334</v>
          </cell>
          <cell r="Z73">
            <v>98.65</v>
          </cell>
          <cell r="AA73">
            <v>2.3483333399999964</v>
          </cell>
          <cell r="AB73">
            <v>2.3251208830294114E-2</v>
          </cell>
          <cell r="AC73">
            <v>93.19</v>
          </cell>
          <cell r="AD73">
            <v>98.65</v>
          </cell>
          <cell r="AE73">
            <v>-5.460000000000008</v>
          </cell>
          <cell r="AF73">
            <v>-5.8589977465393371E-2</v>
          </cell>
          <cell r="AG73">
            <v>50.499166670000001</v>
          </cell>
          <cell r="AH73">
            <v>63.22</v>
          </cell>
          <cell r="AI73">
            <v>-12.720833329999998</v>
          </cell>
          <cell r="AJ73">
            <v>151.49750000999998</v>
          </cell>
          <cell r="AK73">
            <v>161.87</v>
          </cell>
          <cell r="AL73">
            <v>-10.372499990000023</v>
          </cell>
          <cell r="AM73">
            <v>-6.8466476273967292E-2</v>
          </cell>
          <cell r="AN73">
            <v>135.68</v>
          </cell>
          <cell r="AO73">
            <v>161.87</v>
          </cell>
          <cell r="AP73">
            <v>-26.189999999999998</v>
          </cell>
          <cell r="AQ73">
            <v>-0.19302771226415091</v>
          </cell>
          <cell r="AR73">
            <v>50.499166670000001</v>
          </cell>
          <cell r="AS73">
            <v>45.64</v>
          </cell>
          <cell r="AT73">
            <v>4.8591666700000005</v>
          </cell>
        </row>
        <row r="74">
          <cell r="A74">
            <v>521153</v>
          </cell>
          <cell r="B74" t="str">
            <v>R&amp;M AMC - IPTV Network</v>
          </cell>
          <cell r="C74">
            <v>-20.344790760000002</v>
          </cell>
          <cell r="D74">
            <v>186.58401379</v>
          </cell>
          <cell r="E74">
            <v>400.21669373999998</v>
          </cell>
          <cell r="F74">
            <v>15.393834999999996</v>
          </cell>
          <cell r="G74">
            <v>-0.86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O74">
            <v>0</v>
          </cell>
          <cell r="P74">
            <v>0</v>
          </cell>
          <cell r="R74">
            <v>0</v>
          </cell>
          <cell r="S74">
            <v>0</v>
          </cell>
          <cell r="T74">
            <v>0</v>
          </cell>
          <cell r="W74">
            <v>0</v>
          </cell>
          <cell r="X74">
            <v>0</v>
          </cell>
          <cell r="Z74">
            <v>0</v>
          </cell>
          <cell r="AA74">
            <v>0</v>
          </cell>
          <cell r="AC74">
            <v>0</v>
          </cell>
          <cell r="AD74">
            <v>0</v>
          </cell>
          <cell r="AE74">
            <v>0</v>
          </cell>
          <cell r="AH74">
            <v>0</v>
          </cell>
          <cell r="AI74">
            <v>0</v>
          </cell>
          <cell r="AK74">
            <v>0</v>
          </cell>
          <cell r="AL74">
            <v>0</v>
          </cell>
          <cell r="AN74">
            <v>0</v>
          </cell>
          <cell r="AO74">
            <v>0</v>
          </cell>
          <cell r="AP74">
            <v>0</v>
          </cell>
          <cell r="AS74">
            <v>0</v>
          </cell>
          <cell r="AT74">
            <v>0</v>
          </cell>
        </row>
        <row r="75">
          <cell r="A75">
            <v>521163</v>
          </cell>
          <cell r="B75" t="str">
            <v>R&amp;M AMC - Transmission Network</v>
          </cell>
          <cell r="C75">
            <v>42.014115820000001</v>
          </cell>
          <cell r="D75">
            <v>63.311174439999995</v>
          </cell>
          <cell r="E75">
            <v>83.638329739999989</v>
          </cell>
          <cell r="F75">
            <v>37.467919909999992</v>
          </cell>
          <cell r="G75">
            <v>-5.0436490300000045</v>
          </cell>
          <cell r="H75">
            <v>7.3351867400000001</v>
          </cell>
          <cell r="I75">
            <v>18.011203479999999</v>
          </cell>
          <cell r="J75">
            <v>16.128234629999998</v>
          </cell>
          <cell r="K75">
            <v>52</v>
          </cell>
          <cell r="L75">
            <v>21.69</v>
          </cell>
          <cell r="M75">
            <v>21.69</v>
          </cell>
          <cell r="N75">
            <v>1.8075000000000001</v>
          </cell>
          <cell r="O75">
            <v>1.39</v>
          </cell>
          <cell r="P75">
            <v>0.4175000000000002</v>
          </cell>
          <cell r="Q75">
            <v>0.2309820193637622</v>
          </cell>
          <cell r="R75">
            <v>1.55</v>
          </cell>
          <cell r="S75">
            <v>1.39</v>
          </cell>
          <cell r="T75">
            <v>0.16000000000000014</v>
          </cell>
          <cell r="U75">
            <v>0.10322580645161299</v>
          </cell>
          <cell r="V75">
            <v>1.8075000000000001</v>
          </cell>
          <cell r="W75">
            <v>1.39</v>
          </cell>
          <cell r="X75">
            <v>0.4175000000000002</v>
          </cell>
          <cell r="Y75">
            <v>3.6150000000000002</v>
          </cell>
          <cell r="Z75">
            <v>2.79</v>
          </cell>
          <cell r="AA75">
            <v>0.82500000000000018</v>
          </cell>
          <cell r="AB75">
            <v>0.22821576763485479</v>
          </cell>
          <cell r="AC75">
            <v>2.5650330400000003</v>
          </cell>
          <cell r="AD75">
            <v>2.79</v>
          </cell>
          <cell r="AE75">
            <v>-0.22496695999999972</v>
          </cell>
          <cell r="AF75">
            <v>-8.7705287414153427E-2</v>
          </cell>
          <cell r="AG75">
            <v>1.8075000000000001</v>
          </cell>
          <cell r="AH75">
            <v>1.39</v>
          </cell>
          <cell r="AI75">
            <v>0.4175000000000002</v>
          </cell>
          <cell r="AJ75">
            <v>5.4225000000000003</v>
          </cell>
          <cell r="AK75">
            <v>4.18</v>
          </cell>
          <cell r="AL75">
            <v>1.2425000000000006</v>
          </cell>
          <cell r="AM75">
            <v>0.22913785154449065</v>
          </cell>
          <cell r="AN75">
            <v>3.9525728900000003</v>
          </cell>
          <cell r="AO75">
            <v>4.18</v>
          </cell>
          <cell r="AP75">
            <v>-0.22742710999999938</v>
          </cell>
          <cell r="AQ75">
            <v>-5.7539004676014804E-2</v>
          </cell>
          <cell r="AR75">
            <v>1.8075000000000001</v>
          </cell>
          <cell r="AS75">
            <v>1.43</v>
          </cell>
          <cell r="AT75">
            <v>0.37750000000000017</v>
          </cell>
        </row>
        <row r="76">
          <cell r="A76">
            <v>521183</v>
          </cell>
          <cell r="B76" t="str">
            <v>R&amp;M AMC - Int l Transmission NW</v>
          </cell>
          <cell r="I76">
            <v>5.74792974</v>
          </cell>
          <cell r="J76">
            <v>5.3952411399999995</v>
          </cell>
          <cell r="K76">
            <v>7.1</v>
          </cell>
          <cell r="L76">
            <v>5.0999999999999996</v>
          </cell>
          <cell r="M76">
            <v>6.6710000000000003</v>
          </cell>
          <cell r="N76">
            <v>0.42499999999999999</v>
          </cell>
          <cell r="O76">
            <v>0</v>
          </cell>
          <cell r="P76">
            <v>0.42499999999999999</v>
          </cell>
          <cell r="Q76">
            <v>1</v>
          </cell>
          <cell r="R76">
            <v>0.70694126000000002</v>
          </cell>
          <cell r="S76">
            <v>0</v>
          </cell>
          <cell r="T76">
            <v>0.70694126000000002</v>
          </cell>
          <cell r="U76">
            <v>1</v>
          </cell>
          <cell r="V76">
            <v>0.42499999999999999</v>
          </cell>
          <cell r="W76">
            <v>0</v>
          </cell>
          <cell r="X76">
            <v>0.42499999999999999</v>
          </cell>
          <cell r="Y76">
            <v>0.85</v>
          </cell>
          <cell r="Z76">
            <v>0</v>
          </cell>
          <cell r="AA76">
            <v>0.85</v>
          </cell>
          <cell r="AB76">
            <v>1</v>
          </cell>
          <cell r="AC76">
            <v>1.31056006</v>
          </cell>
          <cell r="AD76">
            <v>0</v>
          </cell>
          <cell r="AE76">
            <v>1.31056006</v>
          </cell>
          <cell r="AF76">
            <v>1</v>
          </cell>
          <cell r="AG76">
            <v>0.42499999999999999</v>
          </cell>
          <cell r="AH76">
            <v>0.92968251000000002</v>
          </cell>
          <cell r="AI76">
            <v>-0.50468251000000008</v>
          </cell>
          <cell r="AJ76">
            <v>1.2749999999999999</v>
          </cell>
          <cell r="AK76">
            <v>0.92968251000000002</v>
          </cell>
          <cell r="AL76">
            <v>0.34531748999999989</v>
          </cell>
          <cell r="AM76">
            <v>0.27083724705882345</v>
          </cell>
          <cell r="AN76">
            <v>1.9658400900000002</v>
          </cell>
          <cell r="AO76">
            <v>0.92968251000000002</v>
          </cell>
          <cell r="AP76">
            <v>1.0361575800000002</v>
          </cell>
          <cell r="AQ76">
            <v>0.52708131514400047</v>
          </cell>
          <cell r="AR76">
            <v>0.496</v>
          </cell>
          <cell r="AS76">
            <v>-0.92968251000000002</v>
          </cell>
          <cell r="AT76">
            <v>1.4256825100000001</v>
          </cell>
        </row>
        <row r="77">
          <cell r="A77">
            <v>521173</v>
          </cell>
          <cell r="B77" t="str">
            <v>R&amp;M AMC - LTE NW</v>
          </cell>
          <cell r="D77">
            <v>61.74126888</v>
          </cell>
          <cell r="E77">
            <v>206.77776973999997</v>
          </cell>
          <cell r="F77">
            <v>254.48300860000001</v>
          </cell>
          <cell r="G77">
            <v>378.92117727999994</v>
          </cell>
          <cell r="H77">
            <v>498.84322257000008</v>
          </cell>
          <cell r="I77">
            <v>354.2197554</v>
          </cell>
          <cell r="J77">
            <v>275.20456998000003</v>
          </cell>
          <cell r="K77">
            <v>273.34633120000001</v>
          </cell>
          <cell r="L77">
            <v>273.34633120000001</v>
          </cell>
          <cell r="M77">
            <v>273.35000004</v>
          </cell>
          <cell r="N77">
            <v>22.779166670000002</v>
          </cell>
          <cell r="O77">
            <v>23.642473850000002</v>
          </cell>
          <cell r="P77">
            <v>-0.86330717999999962</v>
          </cell>
          <cell r="Q77">
            <v>-3.7898979910312915E-2</v>
          </cell>
          <cell r="R77">
            <v>25.21</v>
          </cell>
          <cell r="S77">
            <v>23.642473850000002</v>
          </cell>
          <cell r="T77">
            <v>1.5675261499999991</v>
          </cell>
          <cell r="U77">
            <v>6.2178744545815116E-2</v>
          </cell>
          <cell r="V77">
            <v>22.779166670000002</v>
          </cell>
          <cell r="W77">
            <v>23.670979839999998</v>
          </cell>
          <cell r="X77">
            <v>-0.89181316999999538</v>
          </cell>
          <cell r="Y77">
            <v>45.558333340000004</v>
          </cell>
          <cell r="Z77">
            <v>47.313453690000003</v>
          </cell>
          <cell r="AA77">
            <v>-1.7551203499999986</v>
          </cell>
          <cell r="AB77">
            <v>-3.8524683001496259E-2</v>
          </cell>
          <cell r="AC77">
            <v>46.745154329999998</v>
          </cell>
          <cell r="AD77">
            <v>47.313453690000003</v>
          </cell>
          <cell r="AE77">
            <v>-0.56829936000000458</v>
          </cell>
          <cell r="AF77">
            <v>-1.2157396165345051E-2</v>
          </cell>
          <cell r="AG77">
            <v>22.779166670000002</v>
          </cell>
          <cell r="AH77">
            <v>24.396992629999996</v>
          </cell>
          <cell r="AI77">
            <v>-1.617825959999994</v>
          </cell>
          <cell r="AJ77">
            <v>68.337500009999999</v>
          </cell>
          <cell r="AK77">
            <v>71.710446320000003</v>
          </cell>
          <cell r="AL77">
            <v>-3.3729463100000032</v>
          </cell>
          <cell r="AM77">
            <v>-4.9357180311050762E-2</v>
          </cell>
          <cell r="AN77">
            <v>67.120400970000006</v>
          </cell>
          <cell r="AO77">
            <v>71.710446320000003</v>
          </cell>
          <cell r="AP77">
            <v>-4.5900453499999969</v>
          </cell>
          <cell r="AQ77">
            <v>-6.8385249248608546E-2</v>
          </cell>
          <cell r="AR77">
            <v>22.779166670000002</v>
          </cell>
          <cell r="AS77">
            <v>24.25</v>
          </cell>
          <cell r="AT77">
            <v>-1.4708333299999978</v>
          </cell>
        </row>
        <row r="78">
          <cell r="A78">
            <v>521193</v>
          </cell>
          <cell r="B78" t="str">
            <v>R&amp;M AMC - ISP NW</v>
          </cell>
          <cell r="C78">
            <v>167.59726669999998</v>
          </cell>
          <cell r="D78">
            <v>133.24634462</v>
          </cell>
          <cell r="E78">
            <v>237.65770469999998</v>
          </cell>
          <cell r="F78">
            <v>300.82937963000001</v>
          </cell>
          <cell r="G78">
            <v>325.07113077000002</v>
          </cell>
          <cell r="H78">
            <v>559.55018351000001</v>
          </cell>
          <cell r="I78">
            <v>525.51694709000003</v>
          </cell>
          <cell r="J78">
            <v>573.21349005000002</v>
          </cell>
          <cell r="K78">
            <v>586.52273036699989</v>
          </cell>
          <cell r="L78">
            <v>547.48</v>
          </cell>
          <cell r="M78">
            <v>547.47999995999999</v>
          </cell>
          <cell r="N78">
            <v>45.623333330000001</v>
          </cell>
          <cell r="O78">
            <v>52.757201019999997</v>
          </cell>
          <cell r="P78">
            <v>-7.1338676899999953</v>
          </cell>
          <cell r="Q78">
            <v>-0.15636445584542727</v>
          </cell>
          <cell r="R78">
            <v>47.006359289999999</v>
          </cell>
          <cell r="S78">
            <v>52.757201019999997</v>
          </cell>
          <cell r="T78">
            <v>-5.7508417299999977</v>
          </cell>
          <cell r="U78">
            <v>-0.12234178134326211</v>
          </cell>
          <cell r="V78">
            <v>45.623333330000001</v>
          </cell>
          <cell r="W78">
            <v>47.353720360000004</v>
          </cell>
          <cell r="X78">
            <v>-1.7303870300000028</v>
          </cell>
          <cell r="Y78">
            <v>91.246666660000002</v>
          </cell>
          <cell r="Z78">
            <v>100.11092138000001</v>
          </cell>
          <cell r="AA78">
            <v>-8.8642547200000052</v>
          </cell>
          <cell r="AB78">
            <v>-9.7146066201296621E-2</v>
          </cell>
          <cell r="AC78">
            <v>99.483574879999992</v>
          </cell>
          <cell r="AD78">
            <v>100.11092138000001</v>
          </cell>
          <cell r="AE78">
            <v>-0.62734650000001579</v>
          </cell>
          <cell r="AF78">
            <v>-6.3060309277862157E-3</v>
          </cell>
          <cell r="AG78">
            <v>45.623333330000001</v>
          </cell>
          <cell r="AH78">
            <v>51.880447770000018</v>
          </cell>
          <cell r="AI78">
            <v>-6.2571144400000165</v>
          </cell>
          <cell r="AJ78">
            <v>136.86999999</v>
          </cell>
          <cell r="AK78">
            <v>151.98136915000001</v>
          </cell>
          <cell r="AL78">
            <v>-15.11136916000001</v>
          </cell>
          <cell r="AM78">
            <v>-0.11040673018999106</v>
          </cell>
          <cell r="AN78">
            <v>153.22861914000001</v>
          </cell>
          <cell r="AO78">
            <v>151.98136915000001</v>
          </cell>
          <cell r="AP78">
            <v>1.2472499900000003</v>
          </cell>
          <cell r="AQ78">
            <v>8.1397978850179971E-3</v>
          </cell>
          <cell r="AR78">
            <v>45.623333330000001</v>
          </cell>
          <cell r="AS78">
            <v>50.07988529999998</v>
          </cell>
          <cell r="AT78">
            <v>-4.4565519699999783</v>
          </cell>
        </row>
        <row r="79">
          <cell r="A79">
            <v>521203</v>
          </cell>
          <cell r="B79" t="str">
            <v>R&amp;M AMC - Core Network</v>
          </cell>
          <cell r="C79">
            <v>121.16368448</v>
          </cell>
          <cell r="D79">
            <v>100.23955900999999</v>
          </cell>
          <cell r="E79">
            <v>62.107331239999993</v>
          </cell>
          <cell r="F79">
            <v>99.843306859999998</v>
          </cell>
          <cell r="G79">
            <v>204.74493435999997</v>
          </cell>
          <cell r="H79">
            <v>250.13571582</v>
          </cell>
          <cell r="I79">
            <v>177.64524069999999</v>
          </cell>
          <cell r="J79">
            <v>139.17177183999999</v>
          </cell>
          <cell r="K79">
            <v>105.41963596000001</v>
          </cell>
          <cell r="L79">
            <v>117.7</v>
          </cell>
          <cell r="M79">
            <v>106.34338795999999</v>
          </cell>
          <cell r="N79">
            <v>9.80833333</v>
          </cell>
          <cell r="O79">
            <v>12.760240319999999</v>
          </cell>
          <cell r="P79">
            <v>-2.9519069899999995</v>
          </cell>
          <cell r="Q79">
            <v>-0.30095908149565298</v>
          </cell>
          <cell r="R79">
            <v>15.488957620000001</v>
          </cell>
          <cell r="S79">
            <v>12.760240319999999</v>
          </cell>
          <cell r="T79">
            <v>2.7287173000000013</v>
          </cell>
          <cell r="U79">
            <v>0.17617178424431645</v>
          </cell>
          <cell r="V79">
            <v>9.80833333</v>
          </cell>
          <cell r="W79">
            <v>15.36</v>
          </cell>
          <cell r="X79">
            <v>-5.5516666699999995</v>
          </cell>
          <cell r="Y79">
            <v>19.61666666</v>
          </cell>
          <cell r="Z79">
            <v>28.120240320000001</v>
          </cell>
          <cell r="AA79">
            <v>-8.5035736600000007</v>
          </cell>
          <cell r="AB79">
            <v>-0.43348718757297783</v>
          </cell>
          <cell r="AC79">
            <v>28.597092349999997</v>
          </cell>
          <cell r="AD79">
            <v>28.120240320000001</v>
          </cell>
          <cell r="AE79">
            <v>0.47685202999999632</v>
          </cell>
          <cell r="AF79">
            <v>1.6674843168102593E-2</v>
          </cell>
          <cell r="AG79">
            <v>9.80833333</v>
          </cell>
          <cell r="AH79">
            <v>15.464974460000001</v>
          </cell>
          <cell r="AI79">
            <v>-5.6566411300000006</v>
          </cell>
          <cell r="AJ79">
            <v>29.424999990000003</v>
          </cell>
          <cell r="AK79">
            <v>43.575214779999996</v>
          </cell>
          <cell r="AL79">
            <v>-14.150214789999993</v>
          </cell>
          <cell r="AM79">
            <v>-0.4808909021175497</v>
          </cell>
          <cell r="AN79">
            <v>39.31766373</v>
          </cell>
          <cell r="AO79">
            <v>43.575214779999996</v>
          </cell>
          <cell r="AP79">
            <v>-4.2575510499999965</v>
          </cell>
          <cell r="AQ79">
            <v>-0.10828596223919118</v>
          </cell>
          <cell r="AR79">
            <v>8.7850003300000008</v>
          </cell>
          <cell r="AS79">
            <v>16.170000000000002</v>
          </cell>
          <cell r="AT79">
            <v>-7.3849996700000009</v>
          </cell>
        </row>
        <row r="80">
          <cell r="A80">
            <v>521212</v>
          </cell>
          <cell r="B80" t="str">
            <v>R&amp;M AMC - IDC Infrastructure</v>
          </cell>
          <cell r="C80">
            <v>7.9045771500000006</v>
          </cell>
          <cell r="D80">
            <v>0.30744220999999999</v>
          </cell>
          <cell r="E80">
            <v>92.773288019999995</v>
          </cell>
          <cell r="F80">
            <v>113.61935963000002</v>
          </cell>
          <cell r="G80">
            <v>134.14155903</v>
          </cell>
          <cell r="H80">
            <v>180.50461909000001</v>
          </cell>
          <cell r="I80">
            <v>211.24812105000001</v>
          </cell>
          <cell r="J80">
            <v>209.89212933000002</v>
          </cell>
          <cell r="K80">
            <v>210.011033</v>
          </cell>
          <cell r="L80">
            <v>210.011033</v>
          </cell>
          <cell r="M80">
            <v>209.25999996000002</v>
          </cell>
          <cell r="N80">
            <v>17.500833329999999</v>
          </cell>
          <cell r="O80">
            <v>15.535475589999999</v>
          </cell>
          <cell r="P80">
            <v>1.96535774</v>
          </cell>
          <cell r="Q80">
            <v>0.11230080893525086</v>
          </cell>
          <cell r="R80">
            <v>16.116571239999999</v>
          </cell>
          <cell r="S80">
            <v>15.535475589999999</v>
          </cell>
          <cell r="T80">
            <v>0.58109564999999996</v>
          </cell>
          <cell r="U80">
            <v>3.605578639194474E-2</v>
          </cell>
          <cell r="V80">
            <v>17.500833329999999</v>
          </cell>
          <cell r="W80">
            <v>13.438971479999999</v>
          </cell>
          <cell r="X80">
            <v>4.0618618499999997</v>
          </cell>
          <cell r="Y80">
            <v>35.001666659999998</v>
          </cell>
          <cell r="Z80">
            <v>28.97444707</v>
          </cell>
          <cell r="AA80">
            <v>6.0272195899999979</v>
          </cell>
          <cell r="AB80">
            <v>0.17219807412450794</v>
          </cell>
          <cell r="AC80">
            <v>30.910212650000002</v>
          </cell>
          <cell r="AD80">
            <v>28.97444707</v>
          </cell>
          <cell r="AE80">
            <v>1.9357655800000018</v>
          </cell>
          <cell r="AF80">
            <v>6.2625437162756037E-2</v>
          </cell>
          <cell r="AG80">
            <v>16.750833329999999</v>
          </cell>
          <cell r="AH80">
            <v>16.110480320000001</v>
          </cell>
          <cell r="AI80">
            <v>0.64035300999999833</v>
          </cell>
          <cell r="AJ80">
            <v>51.752499989999997</v>
          </cell>
          <cell r="AK80">
            <v>45.084927390000004</v>
          </cell>
          <cell r="AL80">
            <v>6.6675725999999926</v>
          </cell>
          <cell r="AM80">
            <v>0.12883575868389643</v>
          </cell>
          <cell r="AN80">
            <v>57.955812009999995</v>
          </cell>
          <cell r="AO80">
            <v>45.084927390000004</v>
          </cell>
          <cell r="AP80">
            <v>12.870884619999991</v>
          </cell>
          <cell r="AQ80">
            <v>0.22208099884407076</v>
          </cell>
          <cell r="AR80">
            <v>17.500833329999999</v>
          </cell>
          <cell r="AS80">
            <v>15.774028159999997</v>
          </cell>
          <cell r="AT80">
            <v>1.7268051700000022</v>
          </cell>
        </row>
        <row r="81">
          <cell r="A81">
            <v>521223</v>
          </cell>
          <cell r="B81" t="str">
            <v>R&amp;M AMC - Switching Equipment</v>
          </cell>
          <cell r="C81">
            <v>11.894075669999999</v>
          </cell>
          <cell r="D81">
            <v>42.05</v>
          </cell>
          <cell r="E81">
            <v>46.21997159</v>
          </cell>
          <cell r="F81">
            <v>111.25359806</v>
          </cell>
          <cell r="G81">
            <v>75.329308159999997</v>
          </cell>
          <cell r="H81">
            <v>78.681868250000008</v>
          </cell>
          <cell r="I81">
            <v>28.298875349999999</v>
          </cell>
          <cell r="J81">
            <v>-5.3353822799999975</v>
          </cell>
          <cell r="K81">
            <v>100.032848</v>
          </cell>
          <cell r="L81">
            <v>79.489999999999995</v>
          </cell>
          <cell r="M81">
            <v>84.018612040000008</v>
          </cell>
          <cell r="N81">
            <v>6.6241666700000001</v>
          </cell>
          <cell r="O81">
            <v>1.1995250000000002</v>
          </cell>
          <cell r="P81">
            <v>5.4246416699999997</v>
          </cell>
          <cell r="Q81">
            <v>0.81891684497727157</v>
          </cell>
          <cell r="R81">
            <v>3.79249802</v>
          </cell>
          <cell r="S81">
            <v>1.1995250000000002</v>
          </cell>
          <cell r="T81">
            <v>2.5929730199999996</v>
          </cell>
          <cell r="U81">
            <v>0.68371110711878491</v>
          </cell>
          <cell r="V81">
            <v>6.6241666700000001</v>
          </cell>
          <cell r="W81">
            <v>1.3044776600000003</v>
          </cell>
          <cell r="X81">
            <v>5.3196890099999994</v>
          </cell>
          <cell r="Y81">
            <v>13.24833334</v>
          </cell>
          <cell r="Z81">
            <v>2.49400266</v>
          </cell>
          <cell r="AA81">
            <v>10.754330680000001</v>
          </cell>
          <cell r="AB81">
            <v>0.81174970496326604</v>
          </cell>
          <cell r="AC81">
            <v>6.9728293800000003</v>
          </cell>
          <cell r="AD81">
            <v>2.49400266</v>
          </cell>
          <cell r="AE81">
            <v>4.4788267200000007</v>
          </cell>
          <cell r="AF81">
            <v>0.64232558634612691</v>
          </cell>
          <cell r="AG81">
            <v>6.6241666700000001</v>
          </cell>
          <cell r="AH81">
            <v>1.3120240099999998</v>
          </cell>
          <cell r="AI81">
            <v>5.3121426600000001</v>
          </cell>
          <cell r="AJ81">
            <v>19.87250001</v>
          </cell>
          <cell r="AK81">
            <v>3.8060266699999996</v>
          </cell>
          <cell r="AL81">
            <v>16.066473340000002</v>
          </cell>
          <cell r="AM81">
            <v>0.80847771200982388</v>
          </cell>
          <cell r="AN81">
            <v>10.407829380000001</v>
          </cell>
          <cell r="AO81">
            <v>3.8060266699999996</v>
          </cell>
          <cell r="AP81">
            <v>6.6018027100000012</v>
          </cell>
          <cell r="AQ81">
            <v>0.63431119678866221</v>
          </cell>
          <cell r="AR81">
            <v>11.15277867</v>
          </cell>
          <cell r="AS81">
            <v>-6.8008535499999994</v>
          </cell>
          <cell r="AT81">
            <v>17.953632219999999</v>
          </cell>
        </row>
        <row r="82">
          <cell r="A82">
            <v>521232</v>
          </cell>
          <cell r="B82" t="str">
            <v>R&amp;M AMC - Cloud Solution</v>
          </cell>
          <cell r="C82">
            <v>15.17884256</v>
          </cell>
          <cell r="D82">
            <v>34.265336330000004</v>
          </cell>
          <cell r="E82">
            <v>74.05823860000001</v>
          </cell>
          <cell r="F82">
            <v>86.506322400000002</v>
          </cell>
          <cell r="G82">
            <v>234.30249508</v>
          </cell>
          <cell r="H82">
            <v>65.236759459999988</v>
          </cell>
          <cell r="I82">
            <v>102.73503115</v>
          </cell>
          <cell r="J82">
            <v>-41.346315170000004</v>
          </cell>
          <cell r="K82">
            <v>117.3993</v>
          </cell>
          <cell r="L82">
            <v>68.89</v>
          </cell>
          <cell r="M82">
            <v>68.889999959999997</v>
          </cell>
          <cell r="N82">
            <v>5.7408333300000001</v>
          </cell>
          <cell r="O82">
            <v>2.88</v>
          </cell>
          <cell r="P82">
            <v>2.8608333300000002</v>
          </cell>
          <cell r="Q82">
            <v>0.49833067179464696</v>
          </cell>
          <cell r="R82">
            <v>12.9434</v>
          </cell>
          <cell r="S82">
            <v>2.88</v>
          </cell>
          <cell r="T82">
            <v>10.063400000000001</v>
          </cell>
          <cell r="U82">
            <v>0.77749277624117319</v>
          </cell>
          <cell r="V82">
            <v>5.7408333300000001</v>
          </cell>
          <cell r="W82">
            <v>3.1472749599999998</v>
          </cell>
          <cell r="X82">
            <v>2.5935583700000002</v>
          </cell>
          <cell r="Y82">
            <v>11.48166666</v>
          </cell>
          <cell r="Z82">
            <v>6.0272749599999997</v>
          </cell>
          <cell r="AA82">
            <v>5.4543917000000004</v>
          </cell>
          <cell r="AB82">
            <v>0.47505226040066906</v>
          </cell>
          <cell r="AC82">
            <v>18.791700000000002</v>
          </cell>
          <cell r="AD82">
            <v>6.0272749599999997</v>
          </cell>
          <cell r="AE82">
            <v>12.764425040000003</v>
          </cell>
          <cell r="AF82">
            <v>0.67925866419749148</v>
          </cell>
          <cell r="AG82">
            <v>5.7408333300000001</v>
          </cell>
          <cell r="AH82">
            <v>3.26</v>
          </cell>
          <cell r="AI82">
            <v>2.4808333300000003</v>
          </cell>
          <cell r="AJ82">
            <v>17.222499990000003</v>
          </cell>
          <cell r="AK82">
            <v>9.2872749599999995</v>
          </cell>
          <cell r="AL82">
            <v>7.9352250300000033</v>
          </cell>
          <cell r="AM82">
            <v>0.46074757059703747</v>
          </cell>
          <cell r="AN82">
            <v>28.14</v>
          </cell>
          <cell r="AO82">
            <v>9.2872749599999995</v>
          </cell>
          <cell r="AP82">
            <v>18.852725040000003</v>
          </cell>
          <cell r="AQ82">
            <v>0.66996179957356083</v>
          </cell>
          <cell r="AR82">
            <v>5.7408333300000001</v>
          </cell>
          <cell r="AS82">
            <v>3.26</v>
          </cell>
          <cell r="AT82">
            <v>2.4808333300000003</v>
          </cell>
        </row>
        <row r="83">
          <cell r="A83">
            <v>521243</v>
          </cell>
          <cell r="B83" t="str">
            <v>R&amp;M AMC - IT NW</v>
          </cell>
          <cell r="C83">
            <v>2.4015389200000001</v>
          </cell>
          <cell r="D83">
            <v>3.3493854600000001</v>
          </cell>
          <cell r="E83">
            <v>0</v>
          </cell>
          <cell r="F83">
            <v>0.34408679999999997</v>
          </cell>
          <cell r="G83">
            <v>0.73058867999999988</v>
          </cell>
          <cell r="H83">
            <v>29.48245206</v>
          </cell>
          <cell r="I83">
            <v>9.4674417300000009</v>
          </cell>
          <cell r="J83">
            <v>0</v>
          </cell>
          <cell r="K83">
            <v>0</v>
          </cell>
          <cell r="L83">
            <v>0</v>
          </cell>
          <cell r="O83">
            <v>0</v>
          </cell>
          <cell r="P83">
            <v>0</v>
          </cell>
          <cell r="R83">
            <v>0</v>
          </cell>
          <cell r="S83">
            <v>0</v>
          </cell>
          <cell r="T83">
            <v>0</v>
          </cell>
          <cell r="W83">
            <v>0</v>
          </cell>
          <cell r="X83">
            <v>0</v>
          </cell>
          <cell r="Z83">
            <v>0</v>
          </cell>
          <cell r="AA83">
            <v>0</v>
          </cell>
          <cell r="AC83">
            <v>0</v>
          </cell>
          <cell r="AD83">
            <v>0</v>
          </cell>
          <cell r="AE83">
            <v>0</v>
          </cell>
          <cell r="AH83">
            <v>0</v>
          </cell>
          <cell r="AI83">
            <v>0</v>
          </cell>
          <cell r="AK83">
            <v>0</v>
          </cell>
          <cell r="AL83">
            <v>0</v>
          </cell>
          <cell r="AN83">
            <v>0</v>
          </cell>
          <cell r="AO83">
            <v>0</v>
          </cell>
          <cell r="AP83">
            <v>0</v>
          </cell>
          <cell r="AS83">
            <v>0</v>
          </cell>
          <cell r="AT83">
            <v>0</v>
          </cell>
        </row>
        <row r="84">
          <cell r="A84">
            <v>521253</v>
          </cell>
          <cell r="B84" t="str">
            <v>R&amp;M - AMC PABX</v>
          </cell>
          <cell r="C84">
            <v>0.19234299999999999</v>
          </cell>
          <cell r="D84">
            <v>5.780623E-2</v>
          </cell>
          <cell r="E84">
            <v>0.33092700000000003</v>
          </cell>
          <cell r="F84">
            <v>1.447336</v>
          </cell>
          <cell r="G84">
            <v>1.50075695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O84">
            <v>0</v>
          </cell>
          <cell r="P84">
            <v>0</v>
          </cell>
          <cell r="R84">
            <v>0</v>
          </cell>
          <cell r="S84">
            <v>0</v>
          </cell>
          <cell r="T84">
            <v>0</v>
          </cell>
          <cell r="W84">
            <v>0</v>
          </cell>
          <cell r="X84">
            <v>0</v>
          </cell>
          <cell r="Z84">
            <v>0</v>
          </cell>
          <cell r="AA84">
            <v>0</v>
          </cell>
          <cell r="AC84">
            <v>0</v>
          </cell>
          <cell r="AD84">
            <v>0</v>
          </cell>
          <cell r="AE84">
            <v>0</v>
          </cell>
          <cell r="AH84">
            <v>0</v>
          </cell>
          <cell r="AI84">
            <v>0</v>
          </cell>
          <cell r="AK84">
            <v>0</v>
          </cell>
          <cell r="AL84">
            <v>0</v>
          </cell>
          <cell r="AN84">
            <v>0</v>
          </cell>
          <cell r="AO84">
            <v>0</v>
          </cell>
          <cell r="AP84">
            <v>0</v>
          </cell>
          <cell r="AS84">
            <v>0</v>
          </cell>
          <cell r="AT84">
            <v>0</v>
          </cell>
        </row>
        <row r="85">
          <cell r="A85">
            <v>521322</v>
          </cell>
          <cell r="B85" t="str">
            <v>R&amp;M AMC -IT Hardware</v>
          </cell>
          <cell r="C85">
            <v>121.31704655</v>
          </cell>
          <cell r="D85">
            <v>110.17422766</v>
          </cell>
          <cell r="E85">
            <v>138.34372909999999</v>
          </cell>
          <cell r="F85">
            <v>294.17119956999994</v>
          </cell>
          <cell r="G85">
            <v>399.71592469000007</v>
          </cell>
          <cell r="H85">
            <v>369.98267506000002</v>
          </cell>
          <cell r="I85">
            <v>276.61307641000002</v>
          </cell>
          <cell r="J85">
            <v>211.96437915000001</v>
          </cell>
          <cell r="K85">
            <v>385.22543693</v>
          </cell>
          <cell r="L85">
            <v>213.7</v>
          </cell>
          <cell r="M85">
            <v>213.69999996000001</v>
          </cell>
          <cell r="N85">
            <v>17.80833333</v>
          </cell>
          <cell r="O85">
            <v>23.839059639999999</v>
          </cell>
          <cell r="P85">
            <v>-6.0307263099999986</v>
          </cell>
          <cell r="Q85">
            <v>-0.33864630666142176</v>
          </cell>
          <cell r="R85">
            <v>36.20012491</v>
          </cell>
          <cell r="S85">
            <v>23.839059639999999</v>
          </cell>
          <cell r="T85">
            <v>12.361065270000001</v>
          </cell>
          <cell r="U85">
            <v>0.34146471319454907</v>
          </cell>
          <cell r="V85">
            <v>17.80833333</v>
          </cell>
          <cell r="W85">
            <v>23.36137445</v>
          </cell>
          <cell r="X85">
            <v>-5.5530411199999996</v>
          </cell>
          <cell r="Y85">
            <v>35.61666666</v>
          </cell>
          <cell r="Z85">
            <v>47.200434090000002</v>
          </cell>
          <cell r="AA85">
            <v>-11.583767430000002</v>
          </cell>
          <cell r="AB85">
            <v>-0.3252344622976574</v>
          </cell>
          <cell r="AC85">
            <v>38.527985989999998</v>
          </cell>
          <cell r="AD85">
            <v>47.200434090000002</v>
          </cell>
          <cell r="AE85">
            <v>-8.672448100000004</v>
          </cell>
          <cell r="AF85">
            <v>-0.22509476883247809</v>
          </cell>
          <cell r="AG85">
            <v>17.80833333</v>
          </cell>
          <cell r="AH85">
            <v>24.021208480000002</v>
          </cell>
          <cell r="AI85">
            <v>-6.2128751500000021</v>
          </cell>
          <cell r="AJ85">
            <v>53.424999989999996</v>
          </cell>
          <cell r="AK85">
            <v>71.22164257</v>
          </cell>
          <cell r="AL85">
            <v>-17.796642580000004</v>
          </cell>
          <cell r="AM85">
            <v>-0.33311450787704538</v>
          </cell>
          <cell r="AN85">
            <v>70.257864190000006</v>
          </cell>
          <cell r="AO85">
            <v>71.22164257</v>
          </cell>
          <cell r="AP85">
            <v>-0.96377837999999372</v>
          </cell>
          <cell r="AQ85">
            <v>-1.3717729553998753E-2</v>
          </cell>
          <cell r="AR85">
            <v>17.80833333</v>
          </cell>
          <cell r="AS85">
            <v>26.780352020000002</v>
          </cell>
          <cell r="AT85">
            <v>-8.9720186900000023</v>
          </cell>
        </row>
        <row r="86">
          <cell r="A86">
            <v>521333</v>
          </cell>
          <cell r="B86" t="str">
            <v>R&amp;M AMC - Office Equipment</v>
          </cell>
          <cell r="C86">
            <v>2.30815992</v>
          </cell>
          <cell r="D86">
            <v>2.34169531</v>
          </cell>
          <cell r="E86">
            <v>2.1499958299999999</v>
          </cell>
          <cell r="F86">
            <v>1.76924075</v>
          </cell>
          <cell r="G86">
            <v>2.3001620800000002</v>
          </cell>
          <cell r="H86">
            <v>3.43950464</v>
          </cell>
          <cell r="I86">
            <v>2.6603850000000002</v>
          </cell>
          <cell r="J86">
            <v>2.59134223</v>
          </cell>
          <cell r="K86">
            <v>4.0555487500000007</v>
          </cell>
          <cell r="L86">
            <v>3</v>
          </cell>
          <cell r="M86">
            <v>3</v>
          </cell>
          <cell r="N86">
            <v>0.25</v>
          </cell>
          <cell r="O86">
            <v>0.34199615</v>
          </cell>
          <cell r="P86">
            <v>-9.1996149999999999E-2</v>
          </cell>
          <cell r="Q86">
            <v>-0.3679846</v>
          </cell>
          <cell r="R86">
            <v>9.7492100000000012E-2</v>
          </cell>
          <cell r="S86">
            <v>0.34199615</v>
          </cell>
          <cell r="T86">
            <v>-0.24450404999999997</v>
          </cell>
          <cell r="U86">
            <v>-2.5079370533612462</v>
          </cell>
          <cell r="V86">
            <v>0.25</v>
          </cell>
          <cell r="W86">
            <v>0.28042909999999999</v>
          </cell>
          <cell r="X86">
            <v>-3.0429099999999987E-2</v>
          </cell>
          <cell r="Y86">
            <v>0.5</v>
          </cell>
          <cell r="Z86">
            <v>0.62242525000000004</v>
          </cell>
          <cell r="AA86">
            <v>-0.12242525000000004</v>
          </cell>
          <cell r="AB86">
            <v>-0.24485050000000008</v>
          </cell>
          <cell r="AC86">
            <v>0.31700009999999995</v>
          </cell>
          <cell r="AD86">
            <v>0.62242525000000004</v>
          </cell>
          <cell r="AE86">
            <v>-0.30542515000000009</v>
          </cell>
          <cell r="AF86">
            <v>-0.96348597366373112</v>
          </cell>
          <cell r="AG86">
            <v>0.28734999999999999</v>
          </cell>
          <cell r="AH86">
            <v>0.24151766000000002</v>
          </cell>
          <cell r="AI86">
            <v>4.5832339999999971E-2</v>
          </cell>
          <cell r="AJ86">
            <v>0.75</v>
          </cell>
          <cell r="AK86">
            <v>0.86394291000000001</v>
          </cell>
          <cell r="AL86">
            <v>-0.11394291000000001</v>
          </cell>
          <cell r="AM86">
            <v>-0.15192388000000001</v>
          </cell>
          <cell r="AN86">
            <v>0.51095409999999997</v>
          </cell>
          <cell r="AO86">
            <v>0.86394291000000001</v>
          </cell>
          <cell r="AP86">
            <v>-0.35298881000000004</v>
          </cell>
          <cell r="AQ86">
            <v>-0.69084250424842475</v>
          </cell>
          <cell r="AR86">
            <v>0.29078500000000002</v>
          </cell>
          <cell r="AS86">
            <v>7.2884500000000005E-2</v>
          </cell>
          <cell r="AT86">
            <v>0.2179005</v>
          </cell>
        </row>
        <row r="87">
          <cell r="A87">
            <v>521343</v>
          </cell>
          <cell r="B87" t="str">
            <v>R&amp;M AMC -Managed Services</v>
          </cell>
          <cell r="C87">
            <v>60.231188500000002</v>
          </cell>
          <cell r="D87">
            <v>100.59203507999999</v>
          </cell>
          <cell r="E87">
            <v>107.83769362</v>
          </cell>
          <cell r="F87">
            <v>215.38294504000001</v>
          </cell>
          <cell r="G87">
            <v>97.92167040999999</v>
          </cell>
          <cell r="H87">
            <v>141.83726418000003</v>
          </cell>
          <cell r="I87">
            <v>57.011562210000001</v>
          </cell>
          <cell r="J87">
            <v>116.50165679000001</v>
          </cell>
          <cell r="K87">
            <v>158.8967796</v>
          </cell>
          <cell r="L87">
            <v>92.260585319999976</v>
          </cell>
          <cell r="M87">
            <v>92.259999959999988</v>
          </cell>
          <cell r="N87">
            <v>7.6883333299999999</v>
          </cell>
          <cell r="O87">
            <v>10.35951399</v>
          </cell>
          <cell r="P87">
            <v>-2.6711806600000001</v>
          </cell>
          <cell r="Q87">
            <v>-0.34743299299693609</v>
          </cell>
          <cell r="R87">
            <v>9.1101254899999997</v>
          </cell>
          <cell r="S87">
            <v>10.35951399</v>
          </cell>
          <cell r="T87">
            <v>-1.2493885000000002</v>
          </cell>
          <cell r="U87">
            <v>-0.13714284192588003</v>
          </cell>
          <cell r="V87">
            <v>7.6883333299999999</v>
          </cell>
          <cell r="W87">
            <v>24.380871190000001</v>
          </cell>
          <cell r="X87">
            <v>-16.692537860000002</v>
          </cell>
          <cell r="Y87">
            <v>15.37666666</v>
          </cell>
          <cell r="Z87">
            <v>34.740385179999997</v>
          </cell>
          <cell r="AA87">
            <v>-19.363718519999999</v>
          </cell>
          <cell r="AB87">
            <v>-1.2592923387206989</v>
          </cell>
          <cell r="AC87">
            <v>18.549658450000003</v>
          </cell>
          <cell r="AD87">
            <v>34.740385179999997</v>
          </cell>
          <cell r="AE87">
            <v>-16.190726729999994</v>
          </cell>
          <cell r="AF87">
            <v>-0.87283152806514297</v>
          </cell>
          <cell r="AG87">
            <v>7.6883333299999999</v>
          </cell>
          <cell r="AH87">
            <v>15.781410210000001</v>
          </cell>
          <cell r="AI87">
            <v>-8.0930768800000017</v>
          </cell>
          <cell r="AJ87">
            <v>23.06499999</v>
          </cell>
          <cell r="AK87">
            <v>50.521795390000001</v>
          </cell>
          <cell r="AL87">
            <v>-27.456795400000001</v>
          </cell>
          <cell r="AM87">
            <v>-1.1904095127641057</v>
          </cell>
          <cell r="AN87">
            <v>28.771008160000001</v>
          </cell>
          <cell r="AO87">
            <v>50.521795390000001</v>
          </cell>
          <cell r="AP87">
            <v>-21.75078723</v>
          </cell>
          <cell r="AQ87">
            <v>-0.75599670018653942</v>
          </cell>
          <cell r="AR87">
            <v>7.6883333299999999</v>
          </cell>
          <cell r="AS87">
            <v>16.651455379999994</v>
          </cell>
          <cell r="AT87">
            <v>-8.9631220499999955</v>
          </cell>
        </row>
        <row r="88">
          <cell r="A88">
            <v>521421</v>
          </cell>
          <cell r="B88" t="str">
            <v>R&amp;M AMC - IT Software</v>
          </cell>
          <cell r="C88">
            <v>992.50287161000006</v>
          </cell>
          <cell r="D88">
            <v>649.25335294000001</v>
          </cell>
          <cell r="E88">
            <v>870.79607643000008</v>
          </cell>
          <cell r="F88">
            <v>559.9923355599999</v>
          </cell>
          <cell r="G88">
            <v>700.80949134000002</v>
          </cell>
          <cell r="H88">
            <v>1892.93740671</v>
          </cell>
          <cell r="I88">
            <v>1109.4769801300001</v>
          </cell>
          <cell r="J88">
            <v>1146.4259783</v>
          </cell>
          <cell r="K88">
            <v>1547.1320646999998</v>
          </cell>
          <cell r="L88">
            <v>1211.8700000000003</v>
          </cell>
          <cell r="M88">
            <v>1216.0509999200001</v>
          </cell>
          <cell r="N88">
            <v>100.98916666</v>
          </cell>
          <cell r="O88">
            <v>97.34300232999999</v>
          </cell>
          <cell r="P88">
            <v>3.6461643300000048</v>
          </cell>
          <cell r="Q88">
            <v>3.610450952898283E-2</v>
          </cell>
          <cell r="R88">
            <v>104.18352811</v>
          </cell>
          <cell r="S88">
            <v>97.34300232999999</v>
          </cell>
          <cell r="T88">
            <v>6.8405257800000072</v>
          </cell>
          <cell r="U88">
            <v>6.5658419369111612E-2</v>
          </cell>
          <cell r="V88">
            <v>100.98916666</v>
          </cell>
          <cell r="W88">
            <v>62.91992467</v>
          </cell>
          <cell r="X88">
            <v>38.069241989999995</v>
          </cell>
          <cell r="Y88">
            <v>201.97833331999999</v>
          </cell>
          <cell r="Z88">
            <v>160.26292699999999</v>
          </cell>
          <cell r="AA88">
            <v>41.71540632</v>
          </cell>
          <cell r="AB88">
            <v>0.20653406548270253</v>
          </cell>
          <cell r="AC88">
            <v>183.62524994999998</v>
          </cell>
          <cell r="AD88">
            <v>160.26292699999999</v>
          </cell>
          <cell r="AE88">
            <v>23.362322949999992</v>
          </cell>
          <cell r="AF88">
            <v>0.12722827038417325</v>
          </cell>
          <cell r="AG88">
            <v>101.08916665999999</v>
          </cell>
          <cell r="AH88">
            <v>81.922436180000005</v>
          </cell>
          <cell r="AI88">
            <v>19.166730479999984</v>
          </cell>
          <cell r="AJ88">
            <v>303.06749998000004</v>
          </cell>
          <cell r="AK88">
            <v>242.18536318000002</v>
          </cell>
          <cell r="AL88">
            <v>60.882136800000012</v>
          </cell>
          <cell r="AM88">
            <v>0.2008863926485609</v>
          </cell>
          <cell r="AN88">
            <v>277.61086138999997</v>
          </cell>
          <cell r="AO88">
            <v>242.18536318000002</v>
          </cell>
          <cell r="AP88">
            <v>35.425498209999944</v>
          </cell>
          <cell r="AQ88">
            <v>0.12760847335952263</v>
          </cell>
          <cell r="AR88">
            <v>100.78916665999999</v>
          </cell>
          <cell r="AS88">
            <v>98.730950030000002</v>
          </cell>
          <cell r="AT88">
            <v>2.0582166299999898</v>
          </cell>
        </row>
        <row r="89">
          <cell r="A89">
            <v>521521</v>
          </cell>
          <cell r="B89" t="str">
            <v>R&amp;M AMC - Switching Operation Intl.</v>
          </cell>
          <cell r="F89">
            <v>1.81234282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O89">
            <v>0</v>
          </cell>
          <cell r="P89">
            <v>0</v>
          </cell>
          <cell r="R89">
            <v>0</v>
          </cell>
          <cell r="S89">
            <v>0</v>
          </cell>
          <cell r="T89">
            <v>0</v>
          </cell>
          <cell r="W89">
            <v>0</v>
          </cell>
          <cell r="X89">
            <v>0</v>
          </cell>
          <cell r="Z89">
            <v>0</v>
          </cell>
          <cell r="AA89">
            <v>0</v>
          </cell>
          <cell r="AC89">
            <v>0</v>
          </cell>
          <cell r="AD89">
            <v>0</v>
          </cell>
          <cell r="AE89">
            <v>0</v>
          </cell>
          <cell r="AH89">
            <v>0</v>
          </cell>
          <cell r="AI89">
            <v>0</v>
          </cell>
          <cell r="AK89">
            <v>0</v>
          </cell>
          <cell r="AL89">
            <v>0</v>
          </cell>
          <cell r="AN89">
            <v>0</v>
          </cell>
          <cell r="AO89">
            <v>0</v>
          </cell>
          <cell r="AP89">
            <v>0</v>
          </cell>
          <cell r="AS89">
            <v>0</v>
          </cell>
          <cell r="AT89">
            <v>0</v>
          </cell>
        </row>
        <row r="90">
          <cell r="C90">
            <v>1843.9212392900001</v>
          </cell>
          <cell r="D90">
            <v>2004.87820734</v>
          </cell>
          <cell r="E90">
            <v>2761.9069762600002</v>
          </cell>
          <cell r="F90">
            <v>2594.6684847700003</v>
          </cell>
          <cell r="G90">
            <v>3236.0828822400003</v>
          </cell>
          <cell r="H90">
            <v>4746.2721627500005</v>
          </cell>
          <cell r="I90">
            <v>3538.6976503599999</v>
          </cell>
          <cell r="J90">
            <v>3254.1662501700002</v>
          </cell>
          <cell r="K90">
            <v>4288.1346393069998</v>
          </cell>
          <cell r="L90">
            <v>3503.6109495200003</v>
          </cell>
          <cell r="M90">
            <v>3501.7839997600004</v>
          </cell>
          <cell r="N90">
            <v>291.96749998000001</v>
          </cell>
          <cell r="O90">
            <v>296.01378964000003</v>
          </cell>
          <cell r="P90">
            <v>-4.0462896599999878</v>
          </cell>
          <cell r="Q90">
            <v>-1.3858698862980166E-2</v>
          </cell>
          <cell r="R90">
            <v>328.19572159000001</v>
          </cell>
          <cell r="S90">
            <v>296.01378964000003</v>
          </cell>
          <cell r="T90">
            <v>32.181931950000013</v>
          </cell>
          <cell r="U90">
            <v>9.8057134304155982E-2</v>
          </cell>
          <cell r="V90">
            <v>291.96749998000001</v>
          </cell>
          <cell r="W90">
            <v>269.42527705999998</v>
          </cell>
          <cell r="X90">
            <v>22.542222919999997</v>
          </cell>
          <cell r="Y90">
            <v>583.93499996000003</v>
          </cell>
          <cell r="Z90">
            <v>565.43906670000001</v>
          </cell>
          <cell r="AA90">
            <v>18.49593325999999</v>
          </cell>
          <cell r="AB90">
            <v>3.1674644029330276E-2</v>
          </cell>
          <cell r="AC90">
            <v>578.8413647299999</v>
          </cell>
          <cell r="AD90">
            <v>565.43906670000001</v>
          </cell>
          <cell r="AE90">
            <v>13.402298029999969</v>
          </cell>
          <cell r="AF90">
            <v>2.3153663242866999E-2</v>
          </cell>
          <cell r="AG90">
            <v>291.35484998000004</v>
          </cell>
          <cell r="AH90">
            <v>290.63220918000002</v>
          </cell>
          <cell r="AI90">
            <v>0.72264079999997222</v>
          </cell>
          <cell r="AJ90">
            <v>875.25249994000001</v>
          </cell>
          <cell r="AK90">
            <v>856.05127588000005</v>
          </cell>
          <cell r="AL90">
            <v>19.20122405999998</v>
          </cell>
          <cell r="AM90">
            <v>2.19379254115998E-2</v>
          </cell>
          <cell r="AN90">
            <v>890.75650470999994</v>
          </cell>
          <cell r="AO90">
            <v>856.05127588000005</v>
          </cell>
          <cell r="AP90">
            <v>34.705228829999953</v>
          </cell>
          <cell r="AQ90">
            <v>3.8961521635251822E-2</v>
          </cell>
          <cell r="AR90">
            <v>295.38456398</v>
          </cell>
          <cell r="AS90">
            <v>295.76268451999994</v>
          </cell>
          <cell r="AT90">
            <v>-0.37812053999998252</v>
          </cell>
        </row>
        <row r="91">
          <cell r="A91">
            <v>521011</v>
          </cell>
          <cell r="B91" t="str">
            <v>R&amp;M Material - Copper Upto DP</v>
          </cell>
          <cell r="C91">
            <v>92.015045569999998</v>
          </cell>
          <cell r="D91">
            <v>237.54469853000001</v>
          </cell>
          <cell r="E91">
            <v>40.877863939999997</v>
          </cell>
          <cell r="F91">
            <v>14.829905570000001</v>
          </cell>
          <cell r="G91">
            <v>106.98575714000002</v>
          </cell>
          <cell r="H91">
            <v>14.936913839999999</v>
          </cell>
          <cell r="I91">
            <v>35.58692233</v>
          </cell>
          <cell r="J91">
            <v>8.4746580600000012</v>
          </cell>
          <cell r="K91">
            <v>40.316643649999996</v>
          </cell>
          <cell r="L91">
            <v>23.937999960000003</v>
          </cell>
          <cell r="M91">
            <v>26.099</v>
          </cell>
          <cell r="N91">
            <v>1.9950000000000001</v>
          </cell>
          <cell r="O91">
            <v>2.0576393500000001</v>
          </cell>
          <cell r="P91">
            <v>-6.2639349999999983E-2</v>
          </cell>
          <cell r="Q91">
            <v>-3.1398170426065151E-2</v>
          </cell>
          <cell r="R91">
            <v>0.77901233999999997</v>
          </cell>
          <cell r="S91">
            <v>2.0576393500000001</v>
          </cell>
          <cell r="T91">
            <v>-1.2786270100000001</v>
          </cell>
          <cell r="U91">
            <v>-1.6413437173536944</v>
          </cell>
          <cell r="V91">
            <v>4.1539999999999999</v>
          </cell>
          <cell r="W91">
            <v>1.1172745699999997</v>
          </cell>
          <cell r="X91">
            <v>3.0367254300000002</v>
          </cell>
          <cell r="Y91">
            <v>6.149</v>
          </cell>
          <cell r="Z91">
            <v>3.1749139199999998</v>
          </cell>
          <cell r="AA91">
            <v>2.9740860800000002</v>
          </cell>
          <cell r="AB91">
            <v>0.48366987802894784</v>
          </cell>
          <cell r="AC91">
            <v>1.57721219</v>
          </cell>
          <cell r="AD91">
            <v>3.1749139199999998</v>
          </cell>
          <cell r="AE91">
            <v>-1.5977017299999998</v>
          </cell>
          <cell r="AF91">
            <v>-1.0129909850620669</v>
          </cell>
          <cell r="AG91">
            <v>1.9950000000000001</v>
          </cell>
          <cell r="AH91">
            <v>1.5204240200000005</v>
          </cell>
          <cell r="AI91">
            <v>0.47457597999999956</v>
          </cell>
          <cell r="AJ91">
            <v>8.1440000000000001</v>
          </cell>
          <cell r="AK91">
            <v>4.6953379400000008</v>
          </cell>
          <cell r="AL91">
            <v>3.4486620599999993</v>
          </cell>
          <cell r="AM91">
            <v>0.42346046905697438</v>
          </cell>
          <cell r="AN91">
            <v>2.6258777400000004</v>
          </cell>
          <cell r="AO91">
            <v>4.6953379400000008</v>
          </cell>
          <cell r="AP91">
            <v>-2.0694602000000004</v>
          </cell>
          <cell r="AQ91">
            <v>-0.78810226709184106</v>
          </cell>
          <cell r="AR91">
            <v>1.9950000000000001</v>
          </cell>
          <cell r="AS91">
            <v>0.72251880999999962</v>
          </cell>
          <cell r="AT91">
            <v>1.2724811900000006</v>
          </cell>
        </row>
        <row r="92">
          <cell r="A92">
            <v>521012</v>
          </cell>
          <cell r="B92" t="str">
            <v>R&amp;M Services - Copper Upto DP</v>
          </cell>
          <cell r="C92">
            <v>13.47208637</v>
          </cell>
          <cell r="D92">
            <v>2.1419308399999997</v>
          </cell>
          <cell r="E92">
            <v>2.8506112200000002</v>
          </cell>
          <cell r="F92">
            <v>4.77865815</v>
          </cell>
          <cell r="G92">
            <v>7.4396305300000005</v>
          </cell>
          <cell r="H92">
            <v>4.9071474400000001</v>
          </cell>
          <cell r="I92">
            <v>2.2861539900000003</v>
          </cell>
          <cell r="J92">
            <v>2.6073802499999998</v>
          </cell>
          <cell r="K92">
            <v>5</v>
          </cell>
          <cell r="L92">
            <v>2.6285230000000004</v>
          </cell>
          <cell r="M92">
            <v>2.7494000399999998</v>
          </cell>
          <cell r="N92">
            <v>0.21916667000000001</v>
          </cell>
          <cell r="O92">
            <v>2.6360000000000001E-2</v>
          </cell>
          <cell r="P92">
            <v>0.19280667000000001</v>
          </cell>
          <cell r="Q92">
            <v>0.87972623757070367</v>
          </cell>
          <cell r="R92">
            <v>5.8140999999999998E-2</v>
          </cell>
          <cell r="S92">
            <v>2.6360000000000001E-2</v>
          </cell>
          <cell r="T92">
            <v>3.1780999999999997E-2</v>
          </cell>
          <cell r="U92">
            <v>0.54661942519048512</v>
          </cell>
          <cell r="V92">
            <v>0.21916667000000001</v>
          </cell>
          <cell r="W92">
            <v>0.177921</v>
          </cell>
          <cell r="X92">
            <v>4.1245670000000012E-2</v>
          </cell>
          <cell r="Y92">
            <v>0.43833334000000002</v>
          </cell>
          <cell r="Z92">
            <v>0.20428099999999999</v>
          </cell>
          <cell r="AA92">
            <v>0.23405234000000003</v>
          </cell>
          <cell r="AB92">
            <v>0.53395970290555583</v>
          </cell>
          <cell r="AC92">
            <v>0.44151224999999999</v>
          </cell>
          <cell r="AD92">
            <v>0.20428099999999999</v>
          </cell>
          <cell r="AE92">
            <v>0.23723125</v>
          </cell>
          <cell r="AF92">
            <v>0.53731521605572663</v>
          </cell>
          <cell r="AG92">
            <v>0.33856666999999996</v>
          </cell>
          <cell r="AH92">
            <v>0.31815300000000002</v>
          </cell>
          <cell r="AI92">
            <v>2.0413669999999939E-2</v>
          </cell>
          <cell r="AJ92">
            <v>0.77690000999999997</v>
          </cell>
          <cell r="AK92">
            <v>0.52243399999999995</v>
          </cell>
          <cell r="AL92">
            <v>0.25446601000000002</v>
          </cell>
          <cell r="AM92">
            <v>0.32754023262272841</v>
          </cell>
          <cell r="AN92">
            <v>0.59378125000000004</v>
          </cell>
          <cell r="AO92">
            <v>0.52243399999999995</v>
          </cell>
          <cell r="AP92">
            <v>7.1347250000000084E-2</v>
          </cell>
          <cell r="AQ92">
            <v>0.12015746539655821</v>
          </cell>
          <cell r="AR92">
            <v>0.21916667000000001</v>
          </cell>
          <cell r="AS92">
            <v>1.9860239999999991E-2</v>
          </cell>
          <cell r="AT92">
            <v>0.19930643000000001</v>
          </cell>
        </row>
        <row r="93">
          <cell r="A93">
            <v>521021</v>
          </cell>
          <cell r="B93" t="str">
            <v>R&amp;M Material - Copper Beyond DP</v>
          </cell>
          <cell r="C93">
            <v>898.38083801999994</v>
          </cell>
          <cell r="D93">
            <v>626.91435058000002</v>
          </cell>
          <cell r="E93">
            <v>638.7584221699999</v>
          </cell>
          <cell r="F93">
            <v>707.64841004999994</v>
          </cell>
          <cell r="G93">
            <v>504.57895764999995</v>
          </cell>
          <cell r="H93">
            <v>473.73466581000002</v>
          </cell>
          <cell r="I93">
            <v>346.45148876000002</v>
          </cell>
          <cell r="J93">
            <v>155.06341877</v>
          </cell>
          <cell r="K93">
            <v>44.60129628</v>
          </cell>
          <cell r="L93">
            <v>35.187999959999985</v>
          </cell>
          <cell r="M93">
            <v>32.731000000000002</v>
          </cell>
          <cell r="N93">
            <v>2.9325000000000001</v>
          </cell>
          <cell r="O93">
            <v>12.839795430000001</v>
          </cell>
          <cell r="P93">
            <v>-9.9072954300000013</v>
          </cell>
          <cell r="Q93">
            <v>-3.3784468644501282</v>
          </cell>
          <cell r="R93">
            <v>10.29536645</v>
          </cell>
          <cell r="S93">
            <v>12.839795430000001</v>
          </cell>
          <cell r="T93">
            <v>-2.5444289800000011</v>
          </cell>
          <cell r="U93">
            <v>-0.24714311941757072</v>
          </cell>
          <cell r="V93">
            <v>1.4735</v>
          </cell>
          <cell r="W93">
            <v>10.84398697</v>
          </cell>
          <cell r="X93">
            <v>-9.37048697</v>
          </cell>
          <cell r="Y93">
            <v>4.4059999999999997</v>
          </cell>
          <cell r="Z93">
            <v>23.683782399999998</v>
          </cell>
          <cell r="AA93">
            <v>-19.2777824</v>
          </cell>
          <cell r="AB93">
            <v>-4.3753477984566498</v>
          </cell>
          <cell r="AC93">
            <v>21.4725684</v>
          </cell>
          <cell r="AD93">
            <v>23.683782399999998</v>
          </cell>
          <cell r="AE93">
            <v>-2.2112139999999982</v>
          </cell>
          <cell r="AF93">
            <v>-0.10297855192767709</v>
          </cell>
          <cell r="AG93">
            <v>2.9325000000000001</v>
          </cell>
          <cell r="AH93">
            <v>10.298896399999999</v>
          </cell>
          <cell r="AI93">
            <v>-7.3663963999999984</v>
          </cell>
          <cell r="AJ93">
            <v>7.3384999999999998</v>
          </cell>
          <cell r="AK93">
            <v>33.982678799999995</v>
          </cell>
          <cell r="AL93">
            <v>-26.644178799999995</v>
          </cell>
          <cell r="AM93">
            <v>-3.6307390883695572</v>
          </cell>
          <cell r="AN93">
            <v>34.171991470000002</v>
          </cell>
          <cell r="AO93">
            <v>33.982678799999995</v>
          </cell>
          <cell r="AP93">
            <v>0.18931267000000673</v>
          </cell>
          <cell r="AQ93">
            <v>5.5399952375092499E-3</v>
          </cell>
          <cell r="AR93">
            <v>1.9325000000000001</v>
          </cell>
          <cell r="AS93">
            <v>9.2520506900000044</v>
          </cell>
          <cell r="AT93">
            <v>-7.3195506900000042</v>
          </cell>
        </row>
        <row r="94">
          <cell r="A94">
            <v>521022</v>
          </cell>
          <cell r="B94" t="str">
            <v>R&amp;M Services - Copper Beyond DP</v>
          </cell>
          <cell r="C94">
            <v>5.2254940699999999</v>
          </cell>
          <cell r="D94">
            <v>4.4000000000000002E-7</v>
          </cell>
          <cell r="E94">
            <v>1.4949443500000001</v>
          </cell>
          <cell r="F94">
            <v>-2.6635103</v>
          </cell>
          <cell r="G94">
            <v>0.64275928999999998</v>
          </cell>
          <cell r="H94">
            <v>1.99994954</v>
          </cell>
          <cell r="I94">
            <v>1.3460829999999999</v>
          </cell>
          <cell r="J94">
            <v>1.04795163</v>
          </cell>
          <cell r="K94">
            <v>3</v>
          </cell>
          <cell r="L94">
            <v>1.0410724133333333</v>
          </cell>
          <cell r="M94">
            <v>1.04000004</v>
          </cell>
          <cell r="N94">
            <v>8.6666670000000001E-2</v>
          </cell>
          <cell r="O94">
            <v>5.1026000000000002E-2</v>
          </cell>
          <cell r="P94">
            <v>3.5640669999999999E-2</v>
          </cell>
          <cell r="Q94">
            <v>0.41123848418313519</v>
          </cell>
          <cell r="R94">
            <v>2.8298E-2</v>
          </cell>
          <cell r="S94">
            <v>5.1026000000000002E-2</v>
          </cell>
          <cell r="T94">
            <v>-2.2728000000000002E-2</v>
          </cell>
          <cell r="U94">
            <v>-0.8031663015054068</v>
          </cell>
          <cell r="V94">
            <v>8.6666670000000001E-2</v>
          </cell>
          <cell r="W94">
            <v>3.6478999999999998E-2</v>
          </cell>
          <cell r="X94">
            <v>5.0187670000000004E-2</v>
          </cell>
          <cell r="Y94">
            <v>0.17333334</v>
          </cell>
          <cell r="Z94">
            <v>8.7504999999999999E-2</v>
          </cell>
          <cell r="AA94">
            <v>8.5828340000000003E-2</v>
          </cell>
          <cell r="AB94">
            <v>0.49516348095525076</v>
          </cell>
          <cell r="AC94">
            <v>0.102906</v>
          </cell>
          <cell r="AD94">
            <v>8.7504999999999999E-2</v>
          </cell>
          <cell r="AE94">
            <v>1.5400999999999998E-2</v>
          </cell>
          <cell r="AF94">
            <v>0.14966085553806385</v>
          </cell>
          <cell r="AG94">
            <v>8.6666670000000001E-2</v>
          </cell>
          <cell r="AH94">
            <v>0.14268826000000001</v>
          </cell>
          <cell r="AI94">
            <v>-5.602159000000001E-2</v>
          </cell>
          <cell r="AJ94">
            <v>0.26000001</v>
          </cell>
          <cell r="AK94">
            <v>0.23019326000000001</v>
          </cell>
          <cell r="AL94">
            <v>2.9806749999999993E-2</v>
          </cell>
          <cell r="AM94">
            <v>0.11464134174456375</v>
          </cell>
          <cell r="AN94">
            <v>0.21640200000000001</v>
          </cell>
          <cell r="AO94">
            <v>0.23019326000000001</v>
          </cell>
          <cell r="AP94">
            <v>-1.379126E-2</v>
          </cell>
          <cell r="AQ94">
            <v>-6.3729817654180634E-2</v>
          </cell>
          <cell r="AR94">
            <v>8.6666670000000001E-2</v>
          </cell>
          <cell r="AS94">
            <v>7.9753000000000004E-2</v>
          </cell>
          <cell r="AT94">
            <v>6.9136699999999968E-3</v>
          </cell>
        </row>
        <row r="95">
          <cell r="A95">
            <v>521031</v>
          </cell>
          <cell r="B95" t="str">
            <v>R&amp;M Material - Optical Upto ODF</v>
          </cell>
          <cell r="C95">
            <v>1.9108146000000001</v>
          </cell>
          <cell r="D95">
            <v>1.0223949300000001</v>
          </cell>
          <cell r="E95">
            <v>1.2986993600000001</v>
          </cell>
          <cell r="F95">
            <v>9.6098771199999984</v>
          </cell>
          <cell r="G95">
            <v>2.9658209900000001</v>
          </cell>
          <cell r="H95">
            <v>4.7805725900000002</v>
          </cell>
          <cell r="I95">
            <v>15.47748734</v>
          </cell>
          <cell r="J95">
            <v>0.43283869000000003</v>
          </cell>
          <cell r="K95">
            <v>27.7284316</v>
          </cell>
          <cell r="L95">
            <v>27.7284316</v>
          </cell>
          <cell r="M95">
            <v>43.96199996</v>
          </cell>
          <cell r="N95">
            <v>2.3108333299999999</v>
          </cell>
          <cell r="O95">
            <v>0.75294421999999994</v>
          </cell>
          <cell r="P95">
            <v>1.5578891100000001</v>
          </cell>
          <cell r="Q95">
            <v>0.6741676648743854</v>
          </cell>
          <cell r="R95">
            <v>6.6063649999999988E-2</v>
          </cell>
          <cell r="S95">
            <v>0.75294421999999994</v>
          </cell>
          <cell r="T95">
            <v>-0.68688056999999991</v>
          </cell>
          <cell r="U95">
            <v>-10.397254314589038</v>
          </cell>
          <cell r="V95">
            <v>18.542833329999997</v>
          </cell>
          <cell r="W95">
            <v>0.4261898400000001</v>
          </cell>
          <cell r="X95">
            <v>18.116643489999998</v>
          </cell>
          <cell r="Y95">
            <v>20.853666659999995</v>
          </cell>
          <cell r="Z95">
            <v>1.17913406</v>
          </cell>
          <cell r="AA95">
            <v>19.674532599999996</v>
          </cell>
          <cell r="AB95">
            <v>0.94345675131262507</v>
          </cell>
          <cell r="AC95">
            <v>0.25735516000000003</v>
          </cell>
          <cell r="AD95">
            <v>1.17913406</v>
          </cell>
          <cell r="AE95">
            <v>-0.92177889999999996</v>
          </cell>
          <cell r="AF95">
            <v>-3.5817385592734952</v>
          </cell>
          <cell r="AG95">
            <v>2.3108333299999999</v>
          </cell>
          <cell r="AH95">
            <v>0.71568779000000005</v>
          </cell>
          <cell r="AI95">
            <v>1.5951455399999999</v>
          </cell>
          <cell r="AJ95">
            <v>23.164499989999996</v>
          </cell>
          <cell r="AK95">
            <v>1.89482185</v>
          </cell>
          <cell r="AL95">
            <v>21.269678139999996</v>
          </cell>
          <cell r="AM95">
            <v>0.91820147852023637</v>
          </cell>
          <cell r="AN95">
            <v>0.53866078000000006</v>
          </cell>
          <cell r="AO95">
            <v>1.89482185</v>
          </cell>
          <cell r="AP95">
            <v>-1.35616107</v>
          </cell>
          <cell r="AQ95">
            <v>-2.5176532622256254</v>
          </cell>
          <cell r="AR95">
            <v>2.3108333299999999</v>
          </cell>
          <cell r="AS95">
            <v>0</v>
          </cell>
          <cell r="AT95">
            <v>2.3108333299999999</v>
          </cell>
        </row>
        <row r="96">
          <cell r="A96">
            <v>521032</v>
          </cell>
          <cell r="B96" t="str">
            <v>R&amp;M Services - Optical Upto ODF</v>
          </cell>
          <cell r="C96">
            <v>2.59749023</v>
          </cell>
          <cell r="D96">
            <v>18.69511133</v>
          </cell>
          <cell r="E96">
            <v>0.24322340000000001</v>
          </cell>
          <cell r="F96">
            <v>0.18421000000000001</v>
          </cell>
          <cell r="G96">
            <v>1.8522373900000002</v>
          </cell>
          <cell r="H96">
            <v>0.70735000000000003</v>
          </cell>
          <cell r="I96">
            <v>0.88880263999999998</v>
          </cell>
          <cell r="J96">
            <v>0.47637409999999997</v>
          </cell>
          <cell r="K96">
            <v>3</v>
          </cell>
          <cell r="L96">
            <v>0.2901614666666667</v>
          </cell>
          <cell r="M96">
            <v>0.29000003999999996</v>
          </cell>
          <cell r="N96">
            <v>2.4166669999999998E-2</v>
          </cell>
          <cell r="O96">
            <v>9.1000000000000004E-3</v>
          </cell>
          <cell r="P96">
            <v>1.5066669999999997E-2</v>
          </cell>
          <cell r="Q96">
            <v>0.62344832780023063</v>
          </cell>
          <cell r="R96">
            <v>4.0000000000000001E-3</v>
          </cell>
          <cell r="S96">
            <v>9.1000000000000004E-3</v>
          </cell>
          <cell r="T96">
            <v>-5.1000000000000004E-3</v>
          </cell>
          <cell r="U96">
            <v>-1.2750000000000001</v>
          </cell>
          <cell r="V96">
            <v>2.4166669999999998E-2</v>
          </cell>
          <cell r="W96">
            <v>9.2200000000000008E-3</v>
          </cell>
          <cell r="X96">
            <v>1.4946669999999997E-2</v>
          </cell>
          <cell r="Y96">
            <v>4.8333339999999995E-2</v>
          </cell>
          <cell r="Z96">
            <v>1.8319999999999999E-2</v>
          </cell>
          <cell r="AA96">
            <v>3.0013339999999996E-2</v>
          </cell>
          <cell r="AB96">
            <v>0.62096556952199033</v>
          </cell>
          <cell r="AC96">
            <v>3.2050000000000002E-2</v>
          </cell>
          <cell r="AD96">
            <v>1.8319999999999999E-2</v>
          </cell>
          <cell r="AE96">
            <v>1.3730000000000003E-2</v>
          </cell>
          <cell r="AF96">
            <v>0.42839313572542909</v>
          </cell>
          <cell r="AG96">
            <v>2.4166669999999998E-2</v>
          </cell>
          <cell r="AH96">
            <v>2.5700000000000001E-2</v>
          </cell>
          <cell r="AI96">
            <v>-1.5333300000000029E-3</v>
          </cell>
          <cell r="AJ96">
            <v>7.250000999999999E-2</v>
          </cell>
          <cell r="AK96">
            <v>4.4019999999999997E-2</v>
          </cell>
          <cell r="AL96">
            <v>2.8480009999999993E-2</v>
          </cell>
          <cell r="AM96">
            <v>0.39282766995480412</v>
          </cell>
          <cell r="AN96">
            <v>5.5254999999999999E-2</v>
          </cell>
          <cell r="AO96">
            <v>4.4019999999999997E-2</v>
          </cell>
          <cell r="AP96">
            <v>1.1235000000000002E-2</v>
          </cell>
          <cell r="AQ96">
            <v>0.20333001538322329</v>
          </cell>
          <cell r="AR96">
            <v>2.4166669999999998E-2</v>
          </cell>
          <cell r="AS96">
            <v>2.6195E-2</v>
          </cell>
          <cell r="AT96">
            <v>-2.0283300000000018E-3</v>
          </cell>
        </row>
        <row r="97">
          <cell r="A97">
            <v>521041</v>
          </cell>
          <cell r="B97" t="str">
            <v>R&amp;M Material - Optical Beyond ODF</v>
          </cell>
          <cell r="C97">
            <v>4.1347692199999999</v>
          </cell>
          <cell r="D97">
            <v>37.432503490000002</v>
          </cell>
          <cell r="E97">
            <v>5.8031568799999995</v>
          </cell>
          <cell r="F97">
            <v>1.21117703</v>
          </cell>
          <cell r="G97">
            <v>89.815171390000003</v>
          </cell>
          <cell r="H97">
            <v>58.901114549999996</v>
          </cell>
          <cell r="I97">
            <v>16.27998822</v>
          </cell>
          <cell r="J97">
            <v>0</v>
          </cell>
          <cell r="K97">
            <v>135.54948759999999</v>
          </cell>
          <cell r="L97">
            <v>84.999999959999997</v>
          </cell>
          <cell r="M97">
            <v>66.608999960000006</v>
          </cell>
          <cell r="N97">
            <v>3.3000000000000002E-7</v>
          </cell>
          <cell r="O97">
            <v>0.9108716899999999</v>
          </cell>
          <cell r="P97">
            <v>-0.91087135999999991</v>
          </cell>
          <cell r="Q97">
            <v>-2760216.2424242422</v>
          </cell>
          <cell r="R97">
            <v>0.97159087</v>
          </cell>
          <cell r="S97">
            <v>0.9108716899999999</v>
          </cell>
          <cell r="T97">
            <v>6.0719180000000095E-2</v>
          </cell>
          <cell r="U97">
            <v>6.2494597134285644E-2</v>
          </cell>
          <cell r="V97">
            <v>3.3000000000000002E-7</v>
          </cell>
          <cell r="W97">
            <v>1.0004406100000001</v>
          </cell>
          <cell r="X97">
            <v>-1.0004402800000001</v>
          </cell>
          <cell r="Y97">
            <v>6.6000000000000003E-7</v>
          </cell>
          <cell r="Z97">
            <v>1.9113123000000001</v>
          </cell>
          <cell r="AA97">
            <v>-1.9113116400000001</v>
          </cell>
          <cell r="AB97">
            <v>0</v>
          </cell>
          <cell r="AC97">
            <v>1.61398956</v>
          </cell>
          <cell r="AD97">
            <v>1.9113123000000001</v>
          </cell>
          <cell r="AE97">
            <v>-0.29732274000000003</v>
          </cell>
          <cell r="AF97">
            <v>-0.18421602429696016</v>
          </cell>
          <cell r="AG97">
            <v>2.8589993300000001</v>
          </cell>
          <cell r="AH97">
            <v>1.2772176599999998</v>
          </cell>
          <cell r="AI97">
            <v>1.5817816700000003</v>
          </cell>
          <cell r="AJ97">
            <v>2.85899999</v>
          </cell>
          <cell r="AK97">
            <v>3.1885299599999999</v>
          </cell>
          <cell r="AL97">
            <v>-0.32952996999999984</v>
          </cell>
          <cell r="AM97">
            <v>-0.11526057053256578</v>
          </cell>
          <cell r="AN97">
            <v>2.2452274500000002</v>
          </cell>
          <cell r="AO97">
            <v>3.1885299599999999</v>
          </cell>
          <cell r="AP97">
            <v>-0.94330250999999965</v>
          </cell>
          <cell r="AQ97">
            <v>-0.42013672601410584</v>
          </cell>
          <cell r="AR97">
            <v>7.0833333300000003</v>
          </cell>
          <cell r="AS97">
            <v>1.2574666999999997</v>
          </cell>
          <cell r="AT97">
            <v>5.8258666300000002</v>
          </cell>
        </row>
        <row r="98">
          <cell r="A98">
            <v>521042</v>
          </cell>
          <cell r="B98" t="str">
            <v>R&amp;M Services - Optical Beyond ODF</v>
          </cell>
          <cell r="C98">
            <v>0.41547275</v>
          </cell>
          <cell r="D98">
            <v>0.13093399999999999</v>
          </cell>
          <cell r="E98">
            <v>0.70607906999999992</v>
          </cell>
          <cell r="F98">
            <v>7.5825361399999993</v>
          </cell>
          <cell r="G98">
            <v>9.1477471399999999</v>
          </cell>
          <cell r="H98">
            <v>4.7833948099999999</v>
          </cell>
          <cell r="I98">
            <v>3.9148499999999999</v>
          </cell>
          <cell r="J98">
            <v>1.3554468100000001</v>
          </cell>
          <cell r="K98">
            <v>5</v>
          </cell>
          <cell r="L98">
            <v>2.7786031333333336</v>
          </cell>
          <cell r="M98">
            <v>2.78000004</v>
          </cell>
          <cell r="N98">
            <v>0.23166667000000002</v>
          </cell>
          <cell r="O98">
            <v>-6.3800000000000003E-3</v>
          </cell>
          <cell r="P98">
            <v>0.23804667000000002</v>
          </cell>
          <cell r="Q98">
            <v>1.0275395679490709</v>
          </cell>
          <cell r="R98">
            <v>-0.96604999999999996</v>
          </cell>
          <cell r="S98">
            <v>-6.3800000000000003E-3</v>
          </cell>
          <cell r="T98">
            <v>-0.95966999999999991</v>
          </cell>
          <cell r="U98">
            <v>0.99339578696754816</v>
          </cell>
          <cell r="V98">
            <v>0.23166667000000002</v>
          </cell>
          <cell r="W98">
            <v>0.31322710999999998</v>
          </cell>
          <cell r="X98">
            <v>-8.1560439999999956E-2</v>
          </cell>
          <cell r="Y98">
            <v>0.46333334000000004</v>
          </cell>
          <cell r="Z98">
            <v>0.30684710999999998</v>
          </cell>
          <cell r="AA98">
            <v>0.15648623000000006</v>
          </cell>
          <cell r="AB98">
            <v>0.33774005988863232</v>
          </cell>
          <cell r="AC98">
            <v>-0.36236600000000002</v>
          </cell>
          <cell r="AD98">
            <v>0.30684710999999998</v>
          </cell>
          <cell r="AE98">
            <v>-0.66921311000000006</v>
          </cell>
          <cell r="AF98">
            <v>1.8467878056992102</v>
          </cell>
          <cell r="AG98">
            <v>0.23166667000000002</v>
          </cell>
          <cell r="AH98">
            <v>0.19002564000000002</v>
          </cell>
          <cell r="AI98">
            <v>4.1641029999999996E-2</v>
          </cell>
          <cell r="AJ98">
            <v>0.69500001</v>
          </cell>
          <cell r="AK98">
            <v>0.49687274999999997</v>
          </cell>
          <cell r="AL98">
            <v>0.19812726000000003</v>
          </cell>
          <cell r="AM98">
            <v>0.28507519014280308</v>
          </cell>
          <cell r="AN98">
            <v>0.39605899999999999</v>
          </cell>
          <cell r="AO98">
            <v>0.49687274999999997</v>
          </cell>
          <cell r="AP98">
            <v>-0.10081374999999998</v>
          </cell>
          <cell r="AQ98">
            <v>-0.25454225254318164</v>
          </cell>
          <cell r="AR98">
            <v>0.23166667000000002</v>
          </cell>
          <cell r="AS98">
            <v>-0.14117941999999997</v>
          </cell>
          <cell r="AT98">
            <v>0.37284609000000002</v>
          </cell>
        </row>
        <row r="99">
          <cell r="A99">
            <v>521051</v>
          </cell>
          <cell r="B99" t="str">
            <v>R&amp;M Material - MSAN</v>
          </cell>
          <cell r="C99">
            <v>133.62231188999999</v>
          </cell>
          <cell r="D99">
            <v>56.004980439999997</v>
          </cell>
          <cell r="E99">
            <v>73.771959159999994</v>
          </cell>
          <cell r="F99">
            <v>213.15725831</v>
          </cell>
          <cell r="G99">
            <v>36.156990630000003</v>
          </cell>
          <cell r="H99">
            <v>9.5721752200000001</v>
          </cell>
          <cell r="I99">
            <v>3.7167824500000002</v>
          </cell>
          <cell r="J99">
            <v>3.6964597799999996</v>
          </cell>
          <cell r="K99">
            <v>1</v>
          </cell>
          <cell r="L99">
            <v>2.8597085866666667</v>
          </cell>
          <cell r="M99">
            <v>2.8599999600000001</v>
          </cell>
          <cell r="N99">
            <v>0.23833332999999998</v>
          </cell>
          <cell r="O99">
            <v>1.5271190100000001</v>
          </cell>
          <cell r="P99">
            <v>-1.2887856800000002</v>
          </cell>
          <cell r="Q99">
            <v>-5.4074924392656296</v>
          </cell>
          <cell r="R99">
            <v>5.8433449999999998E-2</v>
          </cell>
          <cell r="S99">
            <v>1.5271190100000001</v>
          </cell>
          <cell r="T99">
            <v>-1.4686855599999999</v>
          </cell>
          <cell r="U99">
            <v>-25.134329052965381</v>
          </cell>
          <cell r="V99">
            <v>0.23833332999999998</v>
          </cell>
          <cell r="W99">
            <v>0.47059691999999992</v>
          </cell>
          <cell r="X99">
            <v>-0.23226358999999994</v>
          </cell>
          <cell r="Y99">
            <v>0.47666665999999996</v>
          </cell>
          <cell r="Z99">
            <v>1.99771593</v>
          </cell>
          <cell r="AA99">
            <v>-1.52104927</v>
          </cell>
          <cell r="AB99">
            <v>-3.1910124991750002</v>
          </cell>
          <cell r="AC99">
            <v>5.8433449999999998E-2</v>
          </cell>
          <cell r="AD99">
            <v>1.99771593</v>
          </cell>
          <cell r="AE99">
            <v>-1.9392824800000001</v>
          </cell>
          <cell r="AF99">
            <v>-33.187882625448268</v>
          </cell>
          <cell r="AG99">
            <v>0.23833332999999998</v>
          </cell>
          <cell r="AH99">
            <v>0</v>
          </cell>
          <cell r="AI99">
            <v>0.23833332999999998</v>
          </cell>
          <cell r="AJ99">
            <v>0.71499999000000003</v>
          </cell>
          <cell r="AK99">
            <v>1.99771593</v>
          </cell>
          <cell r="AL99">
            <v>-1.2827159400000001</v>
          </cell>
          <cell r="AM99">
            <v>-1.7940083327833334</v>
          </cell>
          <cell r="AN99">
            <v>5.8433449999999998E-2</v>
          </cell>
          <cell r="AO99">
            <v>1.99771593</v>
          </cell>
          <cell r="AP99">
            <v>-1.9392824800000001</v>
          </cell>
          <cell r="AQ99">
            <v>-33.187882625448268</v>
          </cell>
          <cell r="AR99">
            <v>0.23833332999999998</v>
          </cell>
          <cell r="AS99">
            <v>0.12768925000000023</v>
          </cell>
          <cell r="AT99">
            <v>0.11064407999999976</v>
          </cell>
        </row>
        <row r="100">
          <cell r="A100">
            <v>521052</v>
          </cell>
          <cell r="B100" t="str">
            <v>R&amp;M Services - MSAN</v>
          </cell>
          <cell r="C100">
            <v>1.2254774099999999</v>
          </cell>
          <cell r="D100">
            <v>2.4287409999999999E-2</v>
          </cell>
          <cell r="E100">
            <v>0</v>
          </cell>
          <cell r="F100">
            <v>0.16064999999999999</v>
          </cell>
          <cell r="G100">
            <v>2.9697162400000003</v>
          </cell>
          <cell r="H100">
            <v>0.33660853999999996</v>
          </cell>
          <cell r="I100">
            <v>25.926705590000001</v>
          </cell>
          <cell r="J100">
            <v>0.92187876000000002</v>
          </cell>
          <cell r="K100">
            <v>3</v>
          </cell>
          <cell r="L100">
            <v>1.2171716800000001</v>
          </cell>
          <cell r="M100">
            <v>1.22000004</v>
          </cell>
          <cell r="N100">
            <v>0.10166667</v>
          </cell>
          <cell r="O100">
            <v>6.3E-3</v>
          </cell>
          <cell r="P100">
            <v>9.5366670000000001E-2</v>
          </cell>
          <cell r="Q100">
            <v>0.93803278891695774</v>
          </cell>
          <cell r="R100">
            <v>-0.16544102999999999</v>
          </cell>
          <cell r="S100">
            <v>6.3E-3</v>
          </cell>
          <cell r="T100">
            <v>-0.17174102999999999</v>
          </cell>
          <cell r="U100">
            <v>1.0380800337135232</v>
          </cell>
          <cell r="V100">
            <v>0.10166667</v>
          </cell>
          <cell r="W100">
            <v>0</v>
          </cell>
          <cell r="X100">
            <v>0.10166667</v>
          </cell>
          <cell r="Y100">
            <v>0.20333334</v>
          </cell>
          <cell r="Z100">
            <v>6.3E-3</v>
          </cell>
          <cell r="AA100">
            <v>0.19703334</v>
          </cell>
          <cell r="AB100">
            <v>0.96901639445847887</v>
          </cell>
          <cell r="AC100">
            <v>-0.16544102999999999</v>
          </cell>
          <cell r="AD100">
            <v>6.3E-3</v>
          </cell>
          <cell r="AE100">
            <v>-0.17174102999999999</v>
          </cell>
          <cell r="AF100">
            <v>1.0380800337135232</v>
          </cell>
          <cell r="AG100">
            <v>0.10166667</v>
          </cell>
          <cell r="AH100">
            <v>0</v>
          </cell>
          <cell r="AI100">
            <v>0.10166667</v>
          </cell>
          <cell r="AJ100">
            <v>0.30500000999999999</v>
          </cell>
          <cell r="AK100">
            <v>6.3E-3</v>
          </cell>
          <cell r="AL100">
            <v>0.29870001000000002</v>
          </cell>
          <cell r="AM100">
            <v>0.97934426297231936</v>
          </cell>
          <cell r="AN100">
            <v>-0.15334630999999999</v>
          </cell>
          <cell r="AO100">
            <v>6.3E-3</v>
          </cell>
          <cell r="AP100">
            <v>-0.15964630999999999</v>
          </cell>
          <cell r="AQ100">
            <v>1.0410834796089974</v>
          </cell>
          <cell r="AR100">
            <v>0.10166667</v>
          </cell>
          <cell r="AS100">
            <v>1.3752516799999999</v>
          </cell>
          <cell r="AT100">
            <v>-1.2735850099999999</v>
          </cell>
        </row>
        <row r="101">
          <cell r="A101">
            <v>521061</v>
          </cell>
          <cell r="B101" t="str">
            <v>R&amp;M Material - Power Plant</v>
          </cell>
          <cell r="C101">
            <v>6.4734411399999994</v>
          </cell>
          <cell r="D101">
            <v>5.8598486100000002</v>
          </cell>
          <cell r="E101">
            <v>7.0802120400000002</v>
          </cell>
          <cell r="F101">
            <v>4.5219447400000004</v>
          </cell>
          <cell r="G101">
            <v>4.0933471599999995</v>
          </cell>
          <cell r="H101">
            <v>4.1735389500000002</v>
          </cell>
          <cell r="I101">
            <v>3.5544580200000002</v>
          </cell>
          <cell r="J101">
            <v>4.9785237200000001</v>
          </cell>
          <cell r="K101">
            <v>15</v>
          </cell>
          <cell r="L101">
            <v>13.636000039999999</v>
          </cell>
          <cell r="M101">
            <v>13.640000039999999</v>
          </cell>
          <cell r="N101">
            <v>1.1366666699999999</v>
          </cell>
          <cell r="O101">
            <v>0</v>
          </cell>
          <cell r="P101">
            <v>1.1366666699999999</v>
          </cell>
          <cell r="Q101">
            <v>1</v>
          </cell>
          <cell r="R101">
            <v>0.36316107000000003</v>
          </cell>
          <cell r="S101">
            <v>0</v>
          </cell>
          <cell r="T101">
            <v>0.36316107000000003</v>
          </cell>
          <cell r="U101">
            <v>1</v>
          </cell>
          <cell r="V101">
            <v>1.1366666699999999</v>
          </cell>
          <cell r="W101">
            <v>7.7381409999999998E-2</v>
          </cell>
          <cell r="X101">
            <v>1.0592852599999998</v>
          </cell>
          <cell r="Y101">
            <v>2.2733333399999998</v>
          </cell>
          <cell r="Z101">
            <v>7.7381409999999998E-2</v>
          </cell>
          <cell r="AA101">
            <v>2.1959519299999997</v>
          </cell>
          <cell r="AB101">
            <v>0.96596125669806077</v>
          </cell>
          <cell r="AC101">
            <v>1.1833571899999999</v>
          </cell>
          <cell r="AD101">
            <v>7.7381409999999998E-2</v>
          </cell>
          <cell r="AE101">
            <v>1.1059757799999999</v>
          </cell>
          <cell r="AF101">
            <v>0.93460857748284765</v>
          </cell>
          <cell r="AG101">
            <v>1.1366666699999999</v>
          </cell>
          <cell r="AH101">
            <v>1.8352099999999993E-2</v>
          </cell>
          <cell r="AI101">
            <v>1.1183145699999999</v>
          </cell>
          <cell r="AJ101">
            <v>3.4100000099999996</v>
          </cell>
          <cell r="AK101">
            <v>9.5733509999999994E-2</v>
          </cell>
          <cell r="AL101">
            <v>3.3142664999999996</v>
          </cell>
          <cell r="AM101">
            <v>0.97192565697382505</v>
          </cell>
          <cell r="AN101">
            <v>1.3767346299999998</v>
          </cell>
          <cell r="AO101">
            <v>9.5733509999999994E-2</v>
          </cell>
          <cell r="AP101">
            <v>1.2810011199999998</v>
          </cell>
          <cell r="AQ101">
            <v>0.93046335298473604</v>
          </cell>
          <cell r="AR101">
            <v>1.1366666699999999</v>
          </cell>
          <cell r="AS101">
            <v>1.7644000000000086E-3</v>
          </cell>
          <cell r="AT101">
            <v>1.1349022699999998</v>
          </cell>
        </row>
        <row r="102">
          <cell r="A102">
            <v>521062</v>
          </cell>
          <cell r="B102" t="str">
            <v>R&amp;M Services - Power Plant</v>
          </cell>
          <cell r="C102">
            <v>3.4420987999999997</v>
          </cell>
          <cell r="D102">
            <v>3.25091595</v>
          </cell>
          <cell r="E102">
            <v>2.9947638199999997</v>
          </cell>
          <cell r="F102">
            <v>2.7837118100000002</v>
          </cell>
          <cell r="G102">
            <v>7.0019102599999998</v>
          </cell>
          <cell r="H102">
            <v>8.7432215299999996</v>
          </cell>
          <cell r="I102">
            <v>7.6272677999999994</v>
          </cell>
          <cell r="J102">
            <v>8.5945403499999991</v>
          </cell>
          <cell r="K102">
            <v>10</v>
          </cell>
          <cell r="L102">
            <v>9.7401610533333329</v>
          </cell>
          <cell r="M102">
            <v>9.74000004</v>
          </cell>
          <cell r="N102">
            <v>1.8116666699999999</v>
          </cell>
          <cell r="O102">
            <v>0.54488283999999998</v>
          </cell>
          <cell r="P102">
            <v>1.2667838300000001</v>
          </cell>
          <cell r="Q102">
            <v>0.69923670340526833</v>
          </cell>
          <cell r="R102">
            <v>0.54268753000000003</v>
          </cell>
          <cell r="S102">
            <v>0.54488283999999998</v>
          </cell>
          <cell r="T102">
            <v>-2.1953099999999504E-3</v>
          </cell>
          <cell r="U102">
            <v>-4.0452560242170118E-3</v>
          </cell>
          <cell r="V102">
            <v>0.31166666999999998</v>
          </cell>
          <cell r="W102">
            <v>0.68870809</v>
          </cell>
          <cell r="X102">
            <v>-0.37704142000000002</v>
          </cell>
          <cell r="Y102">
            <v>2.1233333399999998</v>
          </cell>
          <cell r="Z102">
            <v>1.2335909299999999</v>
          </cell>
          <cell r="AA102">
            <v>0.88974240999999998</v>
          </cell>
          <cell r="AB102">
            <v>0.41903096100775211</v>
          </cell>
          <cell r="AC102">
            <v>1.3514369399999999</v>
          </cell>
          <cell r="AD102">
            <v>1.2335909299999999</v>
          </cell>
          <cell r="AE102">
            <v>0.11784601000000006</v>
          </cell>
          <cell r="AF102">
            <v>8.7200524502460366E-2</v>
          </cell>
          <cell r="AG102">
            <v>0.31166666999999998</v>
          </cell>
          <cell r="AH102">
            <v>-0.11893108999999985</v>
          </cell>
          <cell r="AI102">
            <v>0.43059775999999983</v>
          </cell>
          <cell r="AJ102">
            <v>2.43500001</v>
          </cell>
          <cell r="AK102">
            <v>1.1146598400000001</v>
          </cell>
          <cell r="AL102">
            <v>1.3203401699999999</v>
          </cell>
          <cell r="AM102">
            <v>0.54223415383066054</v>
          </cell>
          <cell r="AN102">
            <v>2.2977020699999997</v>
          </cell>
          <cell r="AO102">
            <v>1.1146598400000001</v>
          </cell>
          <cell r="AP102">
            <v>1.1830422299999996</v>
          </cell>
          <cell r="AQ102">
            <v>0.51488060416814607</v>
          </cell>
          <cell r="AR102">
            <v>0.81166667000000003</v>
          </cell>
          <cell r="AS102">
            <v>4.2424999999999997E-2</v>
          </cell>
          <cell r="AT102">
            <v>0.76924166999999999</v>
          </cell>
        </row>
        <row r="103">
          <cell r="A103">
            <v>521071</v>
          </cell>
          <cell r="B103" t="str">
            <v>R&amp;M Material - AC</v>
          </cell>
          <cell r="C103">
            <v>8.3637010800000002</v>
          </cell>
          <cell r="D103">
            <v>6.7515212199999999</v>
          </cell>
          <cell r="E103">
            <v>3.4930160400000001</v>
          </cell>
          <cell r="F103">
            <v>3.8818977000000001</v>
          </cell>
          <cell r="G103">
            <v>4.5247314200000002</v>
          </cell>
          <cell r="H103">
            <v>12.06841073</v>
          </cell>
          <cell r="I103">
            <v>6.8825154800000004</v>
          </cell>
          <cell r="J103">
            <v>9.9617454700000003</v>
          </cell>
          <cell r="K103">
            <v>6</v>
          </cell>
          <cell r="L103">
            <v>6</v>
          </cell>
          <cell r="M103">
            <v>6</v>
          </cell>
          <cell r="N103">
            <v>0.5</v>
          </cell>
          <cell r="O103">
            <v>0.11242731</v>
          </cell>
          <cell r="P103">
            <v>0.38757269</v>
          </cell>
          <cell r="Q103">
            <v>0.77514537999999999</v>
          </cell>
          <cell r="R103">
            <v>0.42</v>
          </cell>
          <cell r="S103">
            <v>0.11242731</v>
          </cell>
          <cell r="T103">
            <v>0.30757268999999998</v>
          </cell>
          <cell r="U103">
            <v>0.73231592857142858</v>
          </cell>
          <cell r="V103">
            <v>0.5</v>
          </cell>
          <cell r="W103">
            <v>0.51500928999999995</v>
          </cell>
          <cell r="X103">
            <v>-1.5009289999999953E-2</v>
          </cell>
          <cell r="Y103">
            <v>1</v>
          </cell>
          <cell r="Z103">
            <v>0.62743660000000001</v>
          </cell>
          <cell r="AA103">
            <v>0.37256339999999999</v>
          </cell>
          <cell r="AB103">
            <v>0.37256339999999999</v>
          </cell>
          <cell r="AC103">
            <v>0.70841449000000001</v>
          </cell>
          <cell r="AD103">
            <v>0.62743660000000001</v>
          </cell>
          <cell r="AE103">
            <v>8.0977889999999997E-2</v>
          </cell>
          <cell r="AF103">
            <v>0.11430863024837337</v>
          </cell>
          <cell r="AG103">
            <v>0.5</v>
          </cell>
          <cell r="AH103">
            <v>0.35689458000000007</v>
          </cell>
          <cell r="AI103">
            <v>0.14310541999999993</v>
          </cell>
          <cell r="AJ103">
            <v>1.5</v>
          </cell>
          <cell r="AK103">
            <v>0.98433118000000008</v>
          </cell>
          <cell r="AL103">
            <v>0.51566881999999992</v>
          </cell>
          <cell r="AM103">
            <v>0.34377921333333328</v>
          </cell>
          <cell r="AN103">
            <v>0.95272677000000006</v>
          </cell>
          <cell r="AO103">
            <v>0.98433118000000008</v>
          </cell>
          <cell r="AP103">
            <v>-3.1604410000000027E-2</v>
          </cell>
          <cell r="AQ103">
            <v>-3.3172585252327934E-2</v>
          </cell>
          <cell r="AR103">
            <v>0.5</v>
          </cell>
          <cell r="AS103">
            <v>1.3459439199999998</v>
          </cell>
          <cell r="AT103">
            <v>-0.84594391999999985</v>
          </cell>
        </row>
        <row r="104">
          <cell r="A104">
            <v>521072</v>
          </cell>
          <cell r="B104" t="str">
            <v>R&amp;M Services - AC</v>
          </cell>
          <cell r="C104">
            <v>7.6265098199999999</v>
          </cell>
          <cell r="D104">
            <v>10.047509789999999</v>
          </cell>
          <cell r="E104">
            <v>10.9391585</v>
          </cell>
          <cell r="F104">
            <v>12.716972179999999</v>
          </cell>
          <cell r="G104">
            <v>10.69072588</v>
          </cell>
          <cell r="H104">
            <v>18.53867752</v>
          </cell>
          <cell r="I104">
            <v>24.88972403</v>
          </cell>
          <cell r="J104">
            <v>28.287997129999997</v>
          </cell>
          <cell r="K104">
            <v>25</v>
          </cell>
          <cell r="L104">
            <v>26.458000039999998</v>
          </cell>
          <cell r="M104">
            <v>26.46</v>
          </cell>
          <cell r="N104">
            <v>2.2050000000000001</v>
          </cell>
          <cell r="O104">
            <v>1.4488907600000001</v>
          </cell>
          <cell r="P104">
            <v>0.75610924000000002</v>
          </cell>
          <cell r="Q104">
            <v>0.34290668480725622</v>
          </cell>
          <cell r="R104">
            <v>3.2030822999999997</v>
          </cell>
          <cell r="S104">
            <v>1.4488907600000001</v>
          </cell>
          <cell r="T104">
            <v>1.7541915399999997</v>
          </cell>
          <cell r="U104">
            <v>0.54765734242919695</v>
          </cell>
          <cell r="V104">
            <v>2.2050000000000001</v>
          </cell>
          <cell r="W104">
            <v>0.91507601999999977</v>
          </cell>
          <cell r="X104">
            <v>1.2899239800000002</v>
          </cell>
          <cell r="Y104">
            <v>4.41</v>
          </cell>
          <cell r="Z104">
            <v>2.3639667799999997</v>
          </cell>
          <cell r="AA104">
            <v>2.0460332200000004</v>
          </cell>
          <cell r="AB104">
            <v>0.4639531111111112</v>
          </cell>
          <cell r="AC104">
            <v>4.5471472100000003</v>
          </cell>
          <cell r="AD104">
            <v>2.3639667799999997</v>
          </cell>
          <cell r="AE104">
            <v>2.1831804300000006</v>
          </cell>
          <cell r="AF104">
            <v>0.48012090420094417</v>
          </cell>
          <cell r="AG104">
            <v>2.2050000000000001</v>
          </cell>
          <cell r="AH104">
            <v>2.8997194500000005</v>
          </cell>
          <cell r="AI104">
            <v>-0.69471945000000046</v>
          </cell>
          <cell r="AJ104">
            <v>6.6150000000000002</v>
          </cell>
          <cell r="AK104">
            <v>5.2636862300000002</v>
          </cell>
          <cell r="AL104">
            <v>1.35131377</v>
          </cell>
          <cell r="AM104">
            <v>0.20428023733938019</v>
          </cell>
          <cell r="AN104">
            <v>8.8535400500000012</v>
          </cell>
          <cell r="AO104">
            <v>5.2636862300000002</v>
          </cell>
          <cell r="AP104">
            <v>3.589853820000001</v>
          </cell>
          <cell r="AQ104">
            <v>0.40547100930548119</v>
          </cell>
          <cell r="AR104">
            <v>2.2050000000000001</v>
          </cell>
          <cell r="AS104">
            <v>0.84905787999999993</v>
          </cell>
          <cell r="AT104">
            <v>1.3559421200000001</v>
          </cell>
        </row>
        <row r="105">
          <cell r="A105">
            <v>521081</v>
          </cell>
          <cell r="B105" t="str">
            <v>R&amp;M Material - Generators</v>
          </cell>
          <cell r="C105">
            <v>0.34768171000000003</v>
          </cell>
          <cell r="D105">
            <v>3.2455024400000001</v>
          </cell>
          <cell r="E105">
            <v>0.91610580000000008</v>
          </cell>
          <cell r="F105">
            <v>1.2090444599999999</v>
          </cell>
          <cell r="G105">
            <v>4.89801764</v>
          </cell>
          <cell r="H105">
            <v>9.0037048200000012</v>
          </cell>
          <cell r="I105">
            <v>7.3262248300000001</v>
          </cell>
          <cell r="J105">
            <v>8.5332417700000001</v>
          </cell>
          <cell r="K105">
            <v>15</v>
          </cell>
          <cell r="L105">
            <v>6.9399999599999997</v>
          </cell>
          <cell r="M105">
            <v>6.9399999599999997</v>
          </cell>
          <cell r="N105">
            <v>0.57833332999999998</v>
          </cell>
          <cell r="O105">
            <v>0.85074077999999997</v>
          </cell>
          <cell r="P105">
            <v>-0.27240745</v>
          </cell>
          <cell r="Q105">
            <v>-0.4710215300923431</v>
          </cell>
          <cell r="R105">
            <v>0</v>
          </cell>
          <cell r="S105">
            <v>0.85074077999999997</v>
          </cell>
          <cell r="T105">
            <v>-0.85074077999999997</v>
          </cell>
          <cell r="V105">
            <v>0.57833332999999998</v>
          </cell>
          <cell r="W105">
            <v>0.39216569999999995</v>
          </cell>
          <cell r="X105">
            <v>0.18616763000000003</v>
          </cell>
          <cell r="Y105">
            <v>1.15666666</v>
          </cell>
          <cell r="Z105">
            <v>1.24290648</v>
          </cell>
          <cell r="AA105">
            <v>-8.6239820000000078E-2</v>
          </cell>
          <cell r="AB105">
            <v>-7.4558922619936227E-2</v>
          </cell>
          <cell r="AC105">
            <v>0.57745784</v>
          </cell>
          <cell r="AD105">
            <v>1.24290648</v>
          </cell>
          <cell r="AE105">
            <v>-0.66544864000000004</v>
          </cell>
          <cell r="AF105">
            <v>-1.1523761457632995</v>
          </cell>
          <cell r="AG105">
            <v>0.57833332999999998</v>
          </cell>
          <cell r="AH105">
            <v>1.0825629300000001</v>
          </cell>
          <cell r="AI105">
            <v>-0.50422960000000017</v>
          </cell>
          <cell r="AJ105">
            <v>1.7349999899999997</v>
          </cell>
          <cell r="AK105">
            <v>2.3254694100000002</v>
          </cell>
          <cell r="AL105">
            <v>-0.59046942000000047</v>
          </cell>
          <cell r="AM105">
            <v>-0.340328197926964</v>
          </cell>
          <cell r="AN105">
            <v>0.72156681999999994</v>
          </cell>
          <cell r="AO105">
            <v>2.3254694100000002</v>
          </cell>
          <cell r="AP105">
            <v>-1.6039025900000001</v>
          </cell>
          <cell r="AQ105">
            <v>-2.2228053529401479</v>
          </cell>
          <cell r="AR105">
            <v>0.57833332999999998</v>
          </cell>
          <cell r="AS105">
            <v>0.81159123999999971</v>
          </cell>
          <cell r="AT105">
            <v>-0.23325790999999974</v>
          </cell>
        </row>
        <row r="106">
          <cell r="A106">
            <v>521082</v>
          </cell>
          <cell r="B106" t="str">
            <v>R&amp;M Services - Generators</v>
          </cell>
          <cell r="C106">
            <v>4.9894967699999997</v>
          </cell>
          <cell r="D106">
            <v>9.1828065900000002</v>
          </cell>
          <cell r="E106">
            <v>11.902763199999999</v>
          </cell>
          <cell r="F106">
            <v>10.55854525</v>
          </cell>
          <cell r="G106">
            <v>44.857991420000005</v>
          </cell>
          <cell r="H106">
            <v>26.250796300000001</v>
          </cell>
          <cell r="I106">
            <v>20.364413949999999</v>
          </cell>
          <cell r="J106">
            <v>26.448654640000001</v>
          </cell>
          <cell r="K106">
            <v>35</v>
          </cell>
          <cell r="L106">
            <v>28.710999999999999</v>
          </cell>
          <cell r="M106">
            <v>28.71</v>
          </cell>
          <cell r="N106">
            <v>2.3925000000000001</v>
          </cell>
          <cell r="O106">
            <v>4.9223160999999998</v>
          </cell>
          <cell r="P106">
            <v>-2.5298160999999997</v>
          </cell>
          <cell r="Q106">
            <v>-1.0573943991640542</v>
          </cell>
          <cell r="R106">
            <v>1.35619003</v>
          </cell>
          <cell r="S106">
            <v>4.9223160999999998</v>
          </cell>
          <cell r="T106">
            <v>-3.5661260699999997</v>
          </cell>
          <cell r="U106">
            <v>-2.6295179813407121</v>
          </cell>
          <cell r="V106">
            <v>2.3925000000000001</v>
          </cell>
          <cell r="W106">
            <v>0.82896099999999995</v>
          </cell>
          <cell r="X106">
            <v>1.563539</v>
          </cell>
          <cell r="Y106">
            <v>4.7850000000000001</v>
          </cell>
          <cell r="Z106">
            <v>5.7512770999999994</v>
          </cell>
          <cell r="AA106">
            <v>-0.96627709999999922</v>
          </cell>
          <cell r="AB106">
            <v>-0.20193878787878772</v>
          </cell>
          <cell r="AC106">
            <v>2.68311732</v>
          </cell>
          <cell r="AD106">
            <v>5.7512770999999994</v>
          </cell>
          <cell r="AE106">
            <v>-3.0681597799999993</v>
          </cell>
          <cell r="AF106">
            <v>-1.1435056369432253</v>
          </cell>
          <cell r="AG106">
            <v>2.3925000000000001</v>
          </cell>
          <cell r="AH106">
            <v>1.2402535100000007</v>
          </cell>
          <cell r="AI106">
            <v>1.1522464899999993</v>
          </cell>
          <cell r="AJ106">
            <v>7.1775000000000002</v>
          </cell>
          <cell r="AK106">
            <v>6.9915306100000008</v>
          </cell>
          <cell r="AL106">
            <v>0.18596938999999946</v>
          </cell>
          <cell r="AM106">
            <v>2.5910050853361122E-2</v>
          </cell>
          <cell r="AN106">
            <v>5.2154415199999997</v>
          </cell>
          <cell r="AO106">
            <v>6.9915306100000008</v>
          </cell>
          <cell r="AP106">
            <v>-1.776089090000001</v>
          </cell>
          <cell r="AQ106">
            <v>-0.34054433995455885</v>
          </cell>
          <cell r="AR106">
            <v>2.3925000000000001</v>
          </cell>
          <cell r="AS106">
            <v>2.2482698099999996</v>
          </cell>
          <cell r="AT106">
            <v>0.14423019000000048</v>
          </cell>
        </row>
        <row r="107">
          <cell r="A107">
            <v>521091</v>
          </cell>
          <cell r="B107" t="str">
            <v>R&amp;M Material  - Power wiring</v>
          </cell>
          <cell r="C107">
            <v>1.5102948899999999</v>
          </cell>
          <cell r="D107">
            <v>1.1702551799999998</v>
          </cell>
          <cell r="E107">
            <v>1.0969414099999999</v>
          </cell>
          <cell r="F107">
            <v>10.42906247</v>
          </cell>
          <cell r="G107">
            <v>0.72475300000000009</v>
          </cell>
          <cell r="H107">
            <v>4.4702940800000004</v>
          </cell>
          <cell r="I107">
            <v>5.4283653300000001</v>
          </cell>
          <cell r="J107">
            <v>5.5676856500000005</v>
          </cell>
          <cell r="K107">
            <v>6</v>
          </cell>
          <cell r="L107">
            <v>2.1900000400000001</v>
          </cell>
          <cell r="M107">
            <v>2.19</v>
          </cell>
          <cell r="N107">
            <v>0.1825</v>
          </cell>
          <cell r="O107">
            <v>0.40674451</v>
          </cell>
          <cell r="P107">
            <v>-0.22424451000000001</v>
          </cell>
          <cell r="Q107">
            <v>-1.2287370410958904</v>
          </cell>
          <cell r="R107">
            <v>4.5928500000000008E-3</v>
          </cell>
          <cell r="S107">
            <v>0.40674451</v>
          </cell>
          <cell r="T107">
            <v>-0.40215166000000002</v>
          </cell>
          <cell r="U107">
            <v>-87.560373188760778</v>
          </cell>
          <cell r="V107">
            <v>0.1825</v>
          </cell>
          <cell r="W107">
            <v>0</v>
          </cell>
          <cell r="X107">
            <v>0.1825</v>
          </cell>
          <cell r="Y107">
            <v>0.36499999999999999</v>
          </cell>
          <cell r="Z107">
            <v>0.40674451</v>
          </cell>
          <cell r="AA107">
            <v>-4.1744510000000012E-2</v>
          </cell>
          <cell r="AB107">
            <v>-0.11436852054794525</v>
          </cell>
          <cell r="AC107">
            <v>5.1953620000000006E-2</v>
          </cell>
          <cell r="AD107">
            <v>0.40674451</v>
          </cell>
          <cell r="AE107">
            <v>-0.35479088999999997</v>
          </cell>
          <cell r="AF107">
            <v>-6.8289926669209944</v>
          </cell>
          <cell r="AG107">
            <v>0.1825</v>
          </cell>
          <cell r="AH107">
            <v>0.12294109999999997</v>
          </cell>
          <cell r="AI107">
            <v>5.9558900000000026E-2</v>
          </cell>
          <cell r="AJ107">
            <v>0.54749999999999999</v>
          </cell>
          <cell r="AK107">
            <v>0.52968561000000003</v>
          </cell>
          <cell r="AL107">
            <v>1.7814389999999958E-2</v>
          </cell>
          <cell r="AM107">
            <v>3.2537698630136912E-2</v>
          </cell>
          <cell r="AN107">
            <v>6.3546539999999999E-2</v>
          </cell>
          <cell r="AO107">
            <v>0.52968561000000003</v>
          </cell>
          <cell r="AP107">
            <v>-0.46613907000000004</v>
          </cell>
          <cell r="AQ107">
            <v>-7.3353965455869048</v>
          </cell>
          <cell r="AR107">
            <v>0.1825</v>
          </cell>
          <cell r="AS107">
            <v>0.18356612999999999</v>
          </cell>
          <cell r="AT107">
            <v>-1.0661299999999985E-3</v>
          </cell>
        </row>
        <row r="108">
          <cell r="A108">
            <v>521092</v>
          </cell>
          <cell r="B108" t="str">
            <v>R&amp;M Services  - Power wiring</v>
          </cell>
          <cell r="C108">
            <v>0.38728828999999998</v>
          </cell>
          <cell r="D108">
            <v>0.72216793999999995</v>
          </cell>
          <cell r="E108">
            <v>0.45241500000000001</v>
          </cell>
          <cell r="F108">
            <v>0.51803750000000004</v>
          </cell>
          <cell r="G108">
            <v>2.1933052900000001</v>
          </cell>
          <cell r="H108">
            <v>1.1546187299999999</v>
          </cell>
          <cell r="I108">
            <v>0.59882500000000005</v>
          </cell>
          <cell r="J108">
            <v>2.3538932099999998</v>
          </cell>
          <cell r="K108">
            <v>6</v>
          </cell>
          <cell r="L108">
            <v>2.82</v>
          </cell>
          <cell r="M108">
            <v>2.82</v>
          </cell>
          <cell r="N108">
            <v>0.23499999999999999</v>
          </cell>
          <cell r="O108">
            <v>0.12843599999999999</v>
          </cell>
          <cell r="P108">
            <v>0.10656399999999999</v>
          </cell>
          <cell r="Q108">
            <v>0.45346382978723404</v>
          </cell>
          <cell r="R108">
            <v>4.5030000000000001E-2</v>
          </cell>
          <cell r="S108">
            <v>0.12843599999999999</v>
          </cell>
          <cell r="T108">
            <v>-8.3405999999999994E-2</v>
          </cell>
          <cell r="U108">
            <v>-1.8522318454363755</v>
          </cell>
          <cell r="V108">
            <v>0.23499999999999999</v>
          </cell>
          <cell r="W108">
            <v>2.3189999999999999E-2</v>
          </cell>
          <cell r="X108">
            <v>0.21181</v>
          </cell>
          <cell r="Y108">
            <v>0.47</v>
          </cell>
          <cell r="Z108">
            <v>0.15162600000000001</v>
          </cell>
          <cell r="AA108">
            <v>0.31837399999999993</v>
          </cell>
          <cell r="AB108">
            <v>0.67739148936170201</v>
          </cell>
          <cell r="AC108">
            <v>0.16056999999999999</v>
          </cell>
          <cell r="AD108">
            <v>0.15162600000000001</v>
          </cell>
          <cell r="AE108">
            <v>8.9439999999999797E-3</v>
          </cell>
          <cell r="AF108">
            <v>5.5701563181166966E-2</v>
          </cell>
          <cell r="AG108">
            <v>0.23499999999999999</v>
          </cell>
          <cell r="AH108">
            <v>0.51416399999999995</v>
          </cell>
          <cell r="AI108">
            <v>-0.27916399999999997</v>
          </cell>
          <cell r="AJ108">
            <v>0.70499999999999996</v>
          </cell>
          <cell r="AK108">
            <v>0.66578999999999999</v>
          </cell>
          <cell r="AL108">
            <v>3.9209999999999967E-2</v>
          </cell>
          <cell r="AM108">
            <v>5.56170212765957E-2</v>
          </cell>
          <cell r="AN108">
            <v>1.1208328799999998</v>
          </cell>
          <cell r="AO108">
            <v>0.66578999999999999</v>
          </cell>
          <cell r="AP108">
            <v>0.45504287999999982</v>
          </cell>
          <cell r="AQ108">
            <v>0.40598637684504751</v>
          </cell>
          <cell r="AR108">
            <v>0.23499999999999999</v>
          </cell>
          <cell r="AS108">
            <v>-5.1619999999999999E-2</v>
          </cell>
          <cell r="AT108">
            <v>0.28661999999999999</v>
          </cell>
        </row>
        <row r="109">
          <cell r="A109">
            <v>521101</v>
          </cell>
          <cell r="B109" t="str">
            <v>R&amp;M Material - Buildings</v>
          </cell>
          <cell r="C109">
            <v>1.44004573</v>
          </cell>
          <cell r="D109">
            <v>1.0547063300000001</v>
          </cell>
          <cell r="E109">
            <v>0.68562100000000004</v>
          </cell>
          <cell r="F109">
            <v>0.58822015000000005</v>
          </cell>
          <cell r="G109">
            <v>0.33485560999999997</v>
          </cell>
          <cell r="H109">
            <v>0.58061008999999997</v>
          </cell>
          <cell r="I109">
            <v>4.2928456700000002</v>
          </cell>
          <cell r="J109">
            <v>4.3388281500000003</v>
          </cell>
          <cell r="K109">
            <v>5</v>
          </cell>
          <cell r="L109">
            <v>4.5683771333333336</v>
          </cell>
          <cell r="M109">
            <v>4.5699999599999996</v>
          </cell>
          <cell r="N109">
            <v>0.38083333000000003</v>
          </cell>
          <cell r="O109">
            <v>0.63137905000000005</v>
          </cell>
          <cell r="P109">
            <v>-0.25054572000000003</v>
          </cell>
          <cell r="Q109">
            <v>-0.65788811079114318</v>
          </cell>
          <cell r="R109">
            <v>0.167768</v>
          </cell>
          <cell r="S109">
            <v>0.63137905000000005</v>
          </cell>
          <cell r="T109">
            <v>-0.46361105000000002</v>
          </cell>
          <cell r="U109">
            <v>-2.7634057150350486</v>
          </cell>
          <cell r="V109">
            <v>0.38083333000000003</v>
          </cell>
          <cell r="W109">
            <v>0.42871749999999997</v>
          </cell>
          <cell r="X109">
            <v>-4.7884169999999948E-2</v>
          </cell>
          <cell r="Y109">
            <v>0.76166666000000005</v>
          </cell>
          <cell r="Z109">
            <v>1.0600965500000001</v>
          </cell>
          <cell r="AA109">
            <v>-0.29842989000000009</v>
          </cell>
          <cell r="AB109">
            <v>-0.39181167520185284</v>
          </cell>
          <cell r="AC109">
            <v>0.60651900000000003</v>
          </cell>
          <cell r="AD109">
            <v>1.0600965500000001</v>
          </cell>
          <cell r="AE109">
            <v>-0.45357755000000011</v>
          </cell>
          <cell r="AF109">
            <v>-0.74783733073489878</v>
          </cell>
          <cell r="AG109">
            <v>0.38083333000000003</v>
          </cell>
          <cell r="AH109">
            <v>0.53131894999999996</v>
          </cell>
          <cell r="AI109">
            <v>-0.15048561999999993</v>
          </cell>
          <cell r="AJ109">
            <v>1.1424999899999999</v>
          </cell>
          <cell r="AK109">
            <v>1.5914155000000001</v>
          </cell>
          <cell r="AL109">
            <v>-0.44891551000000018</v>
          </cell>
          <cell r="AM109">
            <v>-0.39292386339539503</v>
          </cell>
          <cell r="AN109">
            <v>1.0238612300000001</v>
          </cell>
          <cell r="AO109">
            <v>1.5914155000000001</v>
          </cell>
          <cell r="AP109">
            <v>-0.56755427000000003</v>
          </cell>
          <cell r="AQ109">
            <v>-0.55432733789519506</v>
          </cell>
          <cell r="AR109">
            <v>0.38083333000000003</v>
          </cell>
          <cell r="AS109">
            <v>0.63883000000000001</v>
          </cell>
          <cell r="AT109">
            <v>-0.25799666999999998</v>
          </cell>
        </row>
        <row r="110">
          <cell r="A110">
            <v>521102</v>
          </cell>
          <cell r="B110" t="str">
            <v>R&amp;M Services - Buildings</v>
          </cell>
          <cell r="C110">
            <v>66.24047659</v>
          </cell>
          <cell r="D110">
            <v>72.067796489999992</v>
          </cell>
          <cell r="E110">
            <v>83.205416480000011</v>
          </cell>
          <cell r="F110">
            <v>96.734152809999998</v>
          </cell>
          <cell r="G110">
            <v>84.014817340000008</v>
          </cell>
          <cell r="H110">
            <v>63.080823079999995</v>
          </cell>
          <cell r="I110">
            <v>132.36129601000002</v>
          </cell>
          <cell r="J110">
            <v>125.08910309000001</v>
          </cell>
          <cell r="K110">
            <v>155</v>
          </cell>
          <cell r="L110">
            <v>113.56486702666666</v>
          </cell>
          <cell r="M110">
            <v>113.78499995999999</v>
          </cell>
          <cell r="N110">
            <v>72.463333329999998</v>
          </cell>
          <cell r="O110">
            <v>8.2155539100000006</v>
          </cell>
          <cell r="P110">
            <v>64.247779420000001</v>
          </cell>
          <cell r="Q110">
            <v>0.8866246757848395</v>
          </cell>
          <cell r="R110">
            <v>9.72367545</v>
          </cell>
          <cell r="S110">
            <v>8.2155539100000006</v>
          </cell>
          <cell r="T110">
            <v>1.5081215399999994</v>
          </cell>
          <cell r="U110">
            <v>0.15509788945084541</v>
          </cell>
          <cell r="V110">
            <v>2.7023333300000001</v>
          </cell>
          <cell r="W110">
            <v>9.0115072499999993</v>
          </cell>
          <cell r="X110">
            <v>-6.3091739199999992</v>
          </cell>
          <cell r="Y110">
            <v>75.151666659999989</v>
          </cell>
          <cell r="Z110">
            <v>17.227061160000002</v>
          </cell>
          <cell r="AA110">
            <v>57.924605499999984</v>
          </cell>
          <cell r="AB110">
            <v>0.77076940638005531</v>
          </cell>
          <cell r="AC110">
            <v>20.863644430000001</v>
          </cell>
          <cell r="AD110">
            <v>17.227061160000002</v>
          </cell>
          <cell r="AE110">
            <v>3.6365832699999991</v>
          </cell>
          <cell r="AF110">
            <v>0.17430239871088518</v>
          </cell>
          <cell r="AG110">
            <v>2.4738333300000002</v>
          </cell>
          <cell r="AH110">
            <v>11.416526230000001</v>
          </cell>
          <cell r="AI110">
            <v>-8.9426929000000008</v>
          </cell>
          <cell r="AJ110">
            <v>77.614999990000001</v>
          </cell>
          <cell r="AK110">
            <v>28.64358739</v>
          </cell>
          <cell r="AL110">
            <v>48.971412600000001</v>
          </cell>
          <cell r="AM110">
            <v>0.63095294216722964</v>
          </cell>
          <cell r="AN110">
            <v>31.358168989999999</v>
          </cell>
          <cell r="AO110">
            <v>28.64358739</v>
          </cell>
          <cell r="AP110">
            <v>2.7145815999999989</v>
          </cell>
          <cell r="AQ110">
            <v>8.6566967633399411E-2</v>
          </cell>
          <cell r="AR110">
            <v>15.01000033</v>
          </cell>
          <cell r="AS110">
            <v>5.6349998399999963</v>
          </cell>
          <cell r="AT110">
            <v>9.375000490000005</v>
          </cell>
        </row>
        <row r="111">
          <cell r="A111">
            <v>521103</v>
          </cell>
          <cell r="B111" t="str">
            <v>Environment Cleaning Expenses</v>
          </cell>
          <cell r="C111">
            <v>1.3602565</v>
          </cell>
          <cell r="D111">
            <v>5.5652688600000007</v>
          </cell>
          <cell r="E111">
            <v>4.5936520599999993</v>
          </cell>
          <cell r="F111">
            <v>2.1254089999999999</v>
          </cell>
          <cell r="G111">
            <v>4.7808089999999996</v>
          </cell>
          <cell r="H111">
            <v>3.4178177999999999</v>
          </cell>
          <cell r="I111">
            <v>3.8365114999999999</v>
          </cell>
          <cell r="J111">
            <v>3.2261768799999997</v>
          </cell>
          <cell r="K111">
            <v>14.4</v>
          </cell>
          <cell r="L111">
            <v>2.6167173333333333</v>
          </cell>
          <cell r="M111">
            <v>2.96999996</v>
          </cell>
          <cell r="N111">
            <v>0.20000032999999998</v>
          </cell>
          <cell r="O111">
            <v>-0.13151388</v>
          </cell>
          <cell r="P111">
            <v>0.33151420999999998</v>
          </cell>
          <cell r="Q111">
            <v>1.6575683150122804</v>
          </cell>
          <cell r="R111">
            <v>-0.35635050000000001</v>
          </cell>
          <cell r="S111">
            <v>-0.13151388</v>
          </cell>
          <cell r="T111">
            <v>-0.22483662000000001</v>
          </cell>
          <cell r="U111">
            <v>0.63094234468592025</v>
          </cell>
          <cell r="V111">
            <v>1.80400033</v>
          </cell>
          <cell r="W111">
            <v>0.16</v>
          </cell>
          <cell r="X111">
            <v>1.6440003300000001</v>
          </cell>
          <cell r="Y111">
            <v>2.00400066</v>
          </cell>
          <cell r="Z111">
            <v>2.848612E-2</v>
          </cell>
          <cell r="AA111">
            <v>1.97551454</v>
          </cell>
          <cell r="AB111">
            <v>0.98578537394294075</v>
          </cell>
          <cell r="AC111">
            <v>-0.17380950000000001</v>
          </cell>
          <cell r="AD111">
            <v>2.848612E-2</v>
          </cell>
          <cell r="AE111">
            <v>-0.20229562000000001</v>
          </cell>
          <cell r="AF111">
            <v>1.1638927676565436</v>
          </cell>
          <cell r="AG111">
            <v>0.73800032999999998</v>
          </cell>
          <cell r="AH111">
            <v>0.27278000000000002</v>
          </cell>
          <cell r="AI111">
            <v>0.46522032999999996</v>
          </cell>
          <cell r="AJ111">
            <v>2.1420009900000001</v>
          </cell>
          <cell r="AK111">
            <v>0.30126611999999997</v>
          </cell>
          <cell r="AL111">
            <v>1.8407348700000001</v>
          </cell>
          <cell r="AM111">
            <v>0.85935295015900059</v>
          </cell>
          <cell r="AN111">
            <v>0.24197050000000001</v>
          </cell>
          <cell r="AO111">
            <v>0.30126611999999997</v>
          </cell>
          <cell r="AP111">
            <v>-5.9295619999999966E-2</v>
          </cell>
          <cell r="AQ111">
            <v>-0.24505309531533789</v>
          </cell>
          <cell r="AR111">
            <v>0.42200033000000003</v>
          </cell>
          <cell r="AS111">
            <v>0.20321</v>
          </cell>
          <cell r="AT111">
            <v>0.21879033000000003</v>
          </cell>
        </row>
        <row r="112">
          <cell r="A112">
            <v>521104</v>
          </cell>
          <cell r="B112" t="str">
            <v>Repair-Building</v>
          </cell>
          <cell r="D112">
            <v>2.43217521</v>
          </cell>
          <cell r="E112">
            <v>2.0015356</v>
          </cell>
          <cell r="F112">
            <v>2.5071475200000002</v>
          </cell>
          <cell r="G112">
            <v>5.0661286099999998</v>
          </cell>
          <cell r="H112">
            <v>1.9799330100000001</v>
          </cell>
          <cell r="I112">
            <v>4.7658491399999994</v>
          </cell>
          <cell r="J112">
            <v>4.0840423599999998</v>
          </cell>
          <cell r="K112">
            <v>14.66</v>
          </cell>
          <cell r="L112">
            <v>5.5567500000000001</v>
          </cell>
          <cell r="M112">
            <v>5.29826496</v>
          </cell>
          <cell r="N112">
            <v>2.6199773300000002</v>
          </cell>
          <cell r="O112">
            <v>-0.39886603999999998</v>
          </cell>
          <cell r="P112">
            <v>3.0188433700000004</v>
          </cell>
          <cell r="Q112">
            <v>1.1522402638499167</v>
          </cell>
          <cell r="R112">
            <v>-0.64104464999999999</v>
          </cell>
          <cell r="S112">
            <v>-0.39886603999999998</v>
          </cell>
          <cell r="T112">
            <v>-0.24217861000000002</v>
          </cell>
          <cell r="U112">
            <v>0.3777874286915896</v>
          </cell>
          <cell r="V112">
            <v>0.56333332999999997</v>
          </cell>
          <cell r="W112">
            <v>0.25731697999999997</v>
          </cell>
          <cell r="X112">
            <v>0.30601634999999999</v>
          </cell>
          <cell r="Y112">
            <v>2.4648106599999999</v>
          </cell>
          <cell r="Z112">
            <v>-0.14154906</v>
          </cell>
          <cell r="AA112">
            <v>2.6063597199999999</v>
          </cell>
          <cell r="AB112">
            <v>1.0574279648725635</v>
          </cell>
          <cell r="AC112">
            <v>-0.42189965000000001</v>
          </cell>
          <cell r="AD112">
            <v>-0.14154906</v>
          </cell>
          <cell r="AE112">
            <v>-0.28035059000000001</v>
          </cell>
          <cell r="AF112">
            <v>0.66449590560219707</v>
          </cell>
          <cell r="AG112">
            <v>0.91020332999999998</v>
          </cell>
          <cell r="AH112">
            <v>0.49652000000000002</v>
          </cell>
          <cell r="AI112">
            <v>0.41368332999999996</v>
          </cell>
          <cell r="AJ112">
            <v>3.2432809900000001</v>
          </cell>
          <cell r="AK112">
            <v>0.35497094000000001</v>
          </cell>
          <cell r="AL112">
            <v>2.8883100500000003</v>
          </cell>
          <cell r="AM112">
            <v>0.89055190065415835</v>
          </cell>
          <cell r="AN112">
            <v>-0.24690322000000001</v>
          </cell>
          <cell r="AO112">
            <v>0.35497094000000001</v>
          </cell>
          <cell r="AP112">
            <v>-0.60187416000000005</v>
          </cell>
          <cell r="AQ112">
            <v>2.4376926311451101</v>
          </cell>
          <cell r="AR112">
            <v>1.6643299999999999E-3</v>
          </cell>
          <cell r="AS112">
            <v>0.40078948000000003</v>
          </cell>
          <cell r="AT112">
            <v>-0.39912515000000004</v>
          </cell>
        </row>
        <row r="113">
          <cell r="A113">
            <v>521121</v>
          </cell>
          <cell r="B113" t="str">
            <v>R&amp;M Material - CDMA Network</v>
          </cell>
          <cell r="C113">
            <v>0.156</v>
          </cell>
          <cell r="D113">
            <v>5.3999999999999999E-2</v>
          </cell>
          <cell r="E113">
            <v>4.9000000000000002E-2</v>
          </cell>
          <cell r="F113">
            <v>4.0000000000000001E-3</v>
          </cell>
          <cell r="H113">
            <v>0</v>
          </cell>
          <cell r="I113">
            <v>8.9999999999999993E-3</v>
          </cell>
          <cell r="J113">
            <v>0</v>
          </cell>
          <cell r="K113">
            <v>0</v>
          </cell>
          <cell r="L113">
            <v>0</v>
          </cell>
          <cell r="O113">
            <v>0</v>
          </cell>
          <cell r="P113">
            <v>0</v>
          </cell>
          <cell r="R113">
            <v>0</v>
          </cell>
          <cell r="S113">
            <v>0</v>
          </cell>
          <cell r="T113">
            <v>0</v>
          </cell>
          <cell r="W113">
            <v>0</v>
          </cell>
          <cell r="X113">
            <v>0</v>
          </cell>
          <cell r="Z113">
            <v>0</v>
          </cell>
          <cell r="AA113">
            <v>0</v>
          </cell>
          <cell r="AC113">
            <v>0</v>
          </cell>
          <cell r="AD113">
            <v>0</v>
          </cell>
          <cell r="AE113">
            <v>0</v>
          </cell>
          <cell r="AH113">
            <v>0</v>
          </cell>
          <cell r="AI113">
            <v>0</v>
          </cell>
          <cell r="AK113">
            <v>0</v>
          </cell>
          <cell r="AL113">
            <v>0</v>
          </cell>
          <cell r="AN113">
            <v>0</v>
          </cell>
          <cell r="AO113">
            <v>0</v>
          </cell>
          <cell r="AP113">
            <v>0</v>
          </cell>
          <cell r="AS113">
            <v>0</v>
          </cell>
          <cell r="AT113">
            <v>0</v>
          </cell>
        </row>
        <row r="114">
          <cell r="A114">
            <v>521122</v>
          </cell>
          <cell r="B114" t="str">
            <v>R&amp;M Services - CDMA Network</v>
          </cell>
          <cell r="C114">
            <v>2.43704118</v>
          </cell>
          <cell r="D114">
            <v>9.0350840399999992</v>
          </cell>
          <cell r="E114">
            <v>7.9394889500000003</v>
          </cell>
          <cell r="F114">
            <v>8.7703559999999996</v>
          </cell>
          <cell r="G114">
            <v>4.6613090000000001</v>
          </cell>
          <cell r="H114">
            <v>0.54520798000000004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O114">
            <v>0</v>
          </cell>
          <cell r="P114">
            <v>0</v>
          </cell>
          <cell r="R114">
            <v>0</v>
          </cell>
          <cell r="S114">
            <v>0</v>
          </cell>
          <cell r="T114">
            <v>0</v>
          </cell>
          <cell r="W114">
            <v>0</v>
          </cell>
          <cell r="X114">
            <v>0</v>
          </cell>
          <cell r="Z114">
            <v>0</v>
          </cell>
          <cell r="AA114">
            <v>0</v>
          </cell>
          <cell r="AC114">
            <v>0</v>
          </cell>
          <cell r="AD114">
            <v>0</v>
          </cell>
          <cell r="AE114">
            <v>0</v>
          </cell>
          <cell r="AH114">
            <v>0</v>
          </cell>
          <cell r="AI114">
            <v>0</v>
          </cell>
          <cell r="AK114">
            <v>0</v>
          </cell>
          <cell r="AL114">
            <v>0</v>
          </cell>
          <cell r="AN114">
            <v>0</v>
          </cell>
          <cell r="AO114">
            <v>0</v>
          </cell>
          <cell r="AP114">
            <v>0</v>
          </cell>
          <cell r="AS114">
            <v>-8.0000000000000002E-3</v>
          </cell>
          <cell r="AT114">
            <v>8.0000000000000002E-3</v>
          </cell>
        </row>
        <row r="115">
          <cell r="A115">
            <v>521131</v>
          </cell>
          <cell r="B115" t="str">
            <v>R&amp;M Material - DATA Network</v>
          </cell>
          <cell r="C115">
            <v>4.6018554299999996</v>
          </cell>
          <cell r="D115">
            <v>6.6323885100000002</v>
          </cell>
          <cell r="E115">
            <v>17.223522589999998</v>
          </cell>
          <cell r="F115">
            <v>0.49028379999999999</v>
          </cell>
          <cell r="G115">
            <v>16.319494410000001</v>
          </cell>
          <cell r="H115">
            <v>0.57219893999999993</v>
          </cell>
          <cell r="I115">
            <v>2.0481364200000001</v>
          </cell>
          <cell r="J115">
            <v>3.6629924300000001</v>
          </cell>
          <cell r="K115">
            <v>1</v>
          </cell>
          <cell r="L115">
            <v>4.0642866799999995</v>
          </cell>
          <cell r="M115">
            <v>4.0599999599999999</v>
          </cell>
          <cell r="N115">
            <v>0.33833333000000004</v>
          </cell>
          <cell r="O115">
            <v>0</v>
          </cell>
          <cell r="P115">
            <v>0.33833333000000004</v>
          </cell>
          <cell r="Q115">
            <v>1</v>
          </cell>
          <cell r="R115">
            <v>0</v>
          </cell>
          <cell r="S115">
            <v>0</v>
          </cell>
          <cell r="T115">
            <v>0</v>
          </cell>
          <cell r="V115">
            <v>0.33833333000000004</v>
          </cell>
          <cell r="W115">
            <v>5.1115200000000005E-3</v>
          </cell>
          <cell r="X115">
            <v>0.33322181000000006</v>
          </cell>
          <cell r="Y115">
            <v>0.67666666000000009</v>
          </cell>
          <cell r="Z115">
            <v>5.1115200000000005E-3</v>
          </cell>
          <cell r="AA115">
            <v>0.67155514000000005</v>
          </cell>
          <cell r="AB115">
            <v>0.99244602948222682</v>
          </cell>
          <cell r="AC115">
            <v>0.29137099999999999</v>
          </cell>
          <cell r="AD115">
            <v>5.1115200000000005E-3</v>
          </cell>
          <cell r="AE115">
            <v>0.28625948000000001</v>
          </cell>
          <cell r="AF115">
            <v>0.98245700498676947</v>
          </cell>
          <cell r="AG115">
            <v>0.33833333000000004</v>
          </cell>
          <cell r="AH115">
            <v>0</v>
          </cell>
          <cell r="AI115">
            <v>0.33833333000000004</v>
          </cell>
          <cell r="AJ115">
            <v>1.01499999</v>
          </cell>
          <cell r="AK115">
            <v>5.1115200000000005E-3</v>
          </cell>
          <cell r="AL115">
            <v>1.0098884699999999</v>
          </cell>
          <cell r="AM115">
            <v>0.99496401965481784</v>
          </cell>
          <cell r="AN115">
            <v>0.73693031000000009</v>
          </cell>
          <cell r="AO115">
            <v>5.1115200000000005E-3</v>
          </cell>
          <cell r="AP115">
            <v>0.73181879000000005</v>
          </cell>
          <cell r="AQ115">
            <v>0.99306376745448288</v>
          </cell>
          <cell r="AR115">
            <v>0.33833333000000004</v>
          </cell>
          <cell r="AS115">
            <v>7.2675530000000002E-2</v>
          </cell>
          <cell r="AT115">
            <v>0.26565780000000006</v>
          </cell>
        </row>
        <row r="116">
          <cell r="A116">
            <v>521132</v>
          </cell>
          <cell r="B116" t="str">
            <v>R&amp;M Services - DATA Network</v>
          </cell>
          <cell r="C116">
            <v>0.89417278</v>
          </cell>
          <cell r="D116">
            <v>0.37250411999999999</v>
          </cell>
          <cell r="E116">
            <v>2.3204587499999998</v>
          </cell>
          <cell r="F116">
            <v>4.0490310300000001</v>
          </cell>
          <cell r="G116">
            <v>1.3049999999999999</v>
          </cell>
          <cell r="H116">
            <v>0</v>
          </cell>
          <cell r="I116">
            <v>3.9817559999999995E-2</v>
          </cell>
          <cell r="J116">
            <v>0</v>
          </cell>
          <cell r="K116">
            <v>2.6</v>
          </cell>
          <cell r="L116">
            <v>0</v>
          </cell>
          <cell r="O116">
            <v>0</v>
          </cell>
          <cell r="P116">
            <v>0</v>
          </cell>
          <cell r="R116">
            <v>0</v>
          </cell>
          <cell r="S116">
            <v>0</v>
          </cell>
          <cell r="T116">
            <v>0</v>
          </cell>
          <cell r="W116">
            <v>0</v>
          </cell>
          <cell r="X116">
            <v>0</v>
          </cell>
          <cell r="Z116">
            <v>0</v>
          </cell>
          <cell r="AA116">
            <v>0</v>
          </cell>
          <cell r="AC116">
            <v>0</v>
          </cell>
          <cell r="AD116">
            <v>0</v>
          </cell>
          <cell r="AE116">
            <v>0</v>
          </cell>
          <cell r="AH116">
            <v>0</v>
          </cell>
          <cell r="AI116">
            <v>0</v>
          </cell>
          <cell r="AK116">
            <v>0</v>
          </cell>
          <cell r="AL116">
            <v>0</v>
          </cell>
          <cell r="AN116">
            <v>0</v>
          </cell>
          <cell r="AO116">
            <v>0</v>
          </cell>
          <cell r="AP116">
            <v>0</v>
          </cell>
          <cell r="AS116">
            <v>0</v>
          </cell>
          <cell r="AT116">
            <v>0</v>
          </cell>
        </row>
        <row r="117">
          <cell r="A117">
            <v>521141</v>
          </cell>
          <cell r="B117" t="str">
            <v>R&amp;M Material - ADSL Network</v>
          </cell>
          <cell r="C117">
            <v>10.866744000000001</v>
          </cell>
          <cell r="D117">
            <v>16.292381880000001</v>
          </cell>
          <cell r="E117">
            <v>1.9862815199999999</v>
          </cell>
          <cell r="F117">
            <v>64.510979280000001</v>
          </cell>
          <cell r="G117">
            <v>20.936304100000001</v>
          </cell>
          <cell r="H117">
            <v>0.59845687999999997</v>
          </cell>
          <cell r="I117">
            <v>4.0169045600000004</v>
          </cell>
          <cell r="J117">
            <v>0.69998141000000003</v>
          </cell>
          <cell r="K117">
            <v>30</v>
          </cell>
          <cell r="L117">
            <v>0.81412521333333343</v>
          </cell>
          <cell r="M117">
            <v>0.81</v>
          </cell>
          <cell r="N117">
            <v>6.7500000000000004E-2</v>
          </cell>
          <cell r="O117">
            <v>0</v>
          </cell>
          <cell r="P117">
            <v>6.7500000000000004E-2</v>
          </cell>
          <cell r="Q117">
            <v>1</v>
          </cell>
          <cell r="R117">
            <v>0</v>
          </cell>
          <cell r="S117">
            <v>0</v>
          </cell>
          <cell r="T117">
            <v>0</v>
          </cell>
          <cell r="V117">
            <v>6.7500000000000004E-2</v>
          </cell>
          <cell r="W117">
            <v>0</v>
          </cell>
          <cell r="X117">
            <v>6.7500000000000004E-2</v>
          </cell>
          <cell r="Y117">
            <v>0.13500000000000001</v>
          </cell>
          <cell r="Z117">
            <v>0</v>
          </cell>
          <cell r="AA117">
            <v>0.13500000000000001</v>
          </cell>
          <cell r="AB117">
            <v>1</v>
          </cell>
          <cell r="AC117">
            <v>0</v>
          </cell>
          <cell r="AD117">
            <v>0</v>
          </cell>
          <cell r="AE117">
            <v>0</v>
          </cell>
          <cell r="AG117">
            <v>6.7500000000000004E-2</v>
          </cell>
          <cell r="AH117">
            <v>0</v>
          </cell>
          <cell r="AI117">
            <v>6.7500000000000004E-2</v>
          </cell>
          <cell r="AJ117">
            <v>0.20250000000000001</v>
          </cell>
          <cell r="AK117">
            <v>0</v>
          </cell>
          <cell r="AL117">
            <v>0.20250000000000001</v>
          </cell>
          <cell r="AM117">
            <v>1</v>
          </cell>
          <cell r="AN117">
            <v>2.5309999999999999E-2</v>
          </cell>
          <cell r="AO117">
            <v>0</v>
          </cell>
          <cell r="AP117">
            <v>2.5309999999999999E-2</v>
          </cell>
          <cell r="AQ117">
            <v>1</v>
          </cell>
          <cell r="AR117">
            <v>6.7500000000000004E-2</v>
          </cell>
          <cell r="AS117">
            <v>0</v>
          </cell>
          <cell r="AT117">
            <v>6.7500000000000004E-2</v>
          </cell>
        </row>
        <row r="118">
          <cell r="A118">
            <v>521142</v>
          </cell>
          <cell r="B118" t="str">
            <v>R&amp;M Services - ADSL Network</v>
          </cell>
          <cell r="C118">
            <v>3.1421700000000001</v>
          </cell>
          <cell r="D118">
            <v>1.7839430000000001</v>
          </cell>
          <cell r="E118">
            <v>10.225856</v>
          </cell>
          <cell r="F118">
            <v>2.6674665200000001</v>
          </cell>
          <cell r="G118">
            <v>8.3180289999999992</v>
          </cell>
          <cell r="H118">
            <v>9.1012830000000005</v>
          </cell>
          <cell r="I118">
            <v>9.7266326899999989</v>
          </cell>
          <cell r="J118">
            <v>7.4390000399999998</v>
          </cell>
          <cell r="K118">
            <v>12</v>
          </cell>
          <cell r="L118">
            <v>7.9915266666666671</v>
          </cell>
          <cell r="M118">
            <v>7.9899999599999996</v>
          </cell>
          <cell r="N118">
            <v>0.66583333</v>
          </cell>
          <cell r="O118">
            <v>1.9115839999999999</v>
          </cell>
          <cell r="P118">
            <v>-1.2457506700000001</v>
          </cell>
          <cell r="Q118">
            <v>-1.8709647202551427</v>
          </cell>
          <cell r="R118">
            <v>1.630841</v>
          </cell>
          <cell r="S118">
            <v>1.9115839999999999</v>
          </cell>
          <cell r="T118">
            <v>-0.28074299999999996</v>
          </cell>
          <cell r="U118">
            <v>-0.17214615036045816</v>
          </cell>
          <cell r="V118">
            <v>0.66583333</v>
          </cell>
          <cell r="W118">
            <v>0.70747499999999997</v>
          </cell>
          <cell r="X118">
            <v>-4.1641669999999964E-2</v>
          </cell>
          <cell r="Y118">
            <v>1.33166666</v>
          </cell>
          <cell r="Z118">
            <v>2.619059</v>
          </cell>
          <cell r="AA118">
            <v>-1.28739234</v>
          </cell>
          <cell r="AB118">
            <v>-0.96675270070965058</v>
          </cell>
          <cell r="AC118">
            <v>1.637014</v>
          </cell>
          <cell r="AD118">
            <v>2.619059</v>
          </cell>
          <cell r="AE118">
            <v>-0.98204500000000006</v>
          </cell>
          <cell r="AF118">
            <v>-0.59990018411571322</v>
          </cell>
          <cell r="AG118">
            <v>0.66583333</v>
          </cell>
          <cell r="AH118">
            <v>1.2390559999999999</v>
          </cell>
          <cell r="AI118">
            <v>-0.57322266999999993</v>
          </cell>
          <cell r="AJ118">
            <v>1.9974999899999997</v>
          </cell>
          <cell r="AK118">
            <v>3.8581150000000002</v>
          </cell>
          <cell r="AL118">
            <v>-1.8606150100000005</v>
          </cell>
          <cell r="AM118">
            <v>-0.93147184946919614</v>
          </cell>
          <cell r="AN118">
            <v>1.637014</v>
          </cell>
          <cell r="AO118">
            <v>3.8581150000000002</v>
          </cell>
          <cell r="AP118">
            <v>-2.221101</v>
          </cell>
          <cell r="AQ118">
            <v>-1.356800247279498</v>
          </cell>
          <cell r="AR118">
            <v>0.66583333</v>
          </cell>
          <cell r="AS118">
            <v>0.27296999999999999</v>
          </cell>
          <cell r="AT118">
            <v>0.39286333000000001</v>
          </cell>
        </row>
        <row r="119">
          <cell r="A119">
            <v>521151</v>
          </cell>
          <cell r="B119" t="str">
            <v>R&amp;M Material - IPTV Network</v>
          </cell>
          <cell r="C119">
            <v>0.97642456999999994</v>
          </cell>
          <cell r="D119">
            <v>0.19096032999999998</v>
          </cell>
          <cell r="E119">
            <v>0.13602038</v>
          </cell>
          <cell r="F119">
            <v>0</v>
          </cell>
          <cell r="G119">
            <v>8.209342E-2</v>
          </cell>
          <cell r="H119">
            <v>0</v>
          </cell>
          <cell r="I119">
            <v>9.9619999999999998E-5</v>
          </cell>
          <cell r="J119">
            <v>3.7500000000000001E-6</v>
          </cell>
          <cell r="K119">
            <v>0</v>
          </cell>
          <cell r="L119">
            <v>0</v>
          </cell>
          <cell r="O119">
            <v>0</v>
          </cell>
          <cell r="P119">
            <v>0</v>
          </cell>
          <cell r="R119">
            <v>0</v>
          </cell>
          <cell r="S119">
            <v>0</v>
          </cell>
          <cell r="T119">
            <v>0</v>
          </cell>
          <cell r="W119">
            <v>0</v>
          </cell>
          <cell r="X119">
            <v>0</v>
          </cell>
          <cell r="Z119">
            <v>0</v>
          </cell>
          <cell r="AA119">
            <v>0</v>
          </cell>
          <cell r="AC119">
            <v>0</v>
          </cell>
          <cell r="AD119">
            <v>0</v>
          </cell>
          <cell r="AE119">
            <v>0</v>
          </cell>
          <cell r="AH119">
            <v>0</v>
          </cell>
          <cell r="AI119">
            <v>0</v>
          </cell>
          <cell r="AK119">
            <v>0</v>
          </cell>
          <cell r="AL119">
            <v>0</v>
          </cell>
          <cell r="AN119">
            <v>0</v>
          </cell>
          <cell r="AO119">
            <v>0</v>
          </cell>
          <cell r="AP119">
            <v>0</v>
          </cell>
          <cell r="AS119">
            <v>0</v>
          </cell>
          <cell r="AT119">
            <v>0</v>
          </cell>
        </row>
        <row r="120">
          <cell r="A120">
            <v>521152</v>
          </cell>
          <cell r="B120" t="str">
            <v>R&amp;M Services - IPTV Network</v>
          </cell>
          <cell r="C120">
            <v>3.0224732599999999</v>
          </cell>
          <cell r="D120">
            <v>0</v>
          </cell>
          <cell r="E120">
            <v>10</v>
          </cell>
          <cell r="F120">
            <v>8.9551339999999993E-2</v>
          </cell>
          <cell r="H120">
            <v>-1.8732330000000002E-2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O120">
            <v>0</v>
          </cell>
          <cell r="P120">
            <v>0</v>
          </cell>
          <cell r="R120">
            <v>0</v>
          </cell>
          <cell r="S120">
            <v>0</v>
          </cell>
          <cell r="T120">
            <v>0</v>
          </cell>
          <cell r="W120">
            <v>0</v>
          </cell>
          <cell r="X120">
            <v>0</v>
          </cell>
          <cell r="Z120">
            <v>0</v>
          </cell>
          <cell r="AA120">
            <v>0</v>
          </cell>
          <cell r="AC120">
            <v>0</v>
          </cell>
          <cell r="AD120">
            <v>0</v>
          </cell>
          <cell r="AE120">
            <v>0</v>
          </cell>
          <cell r="AH120">
            <v>0</v>
          </cell>
          <cell r="AI120">
            <v>0</v>
          </cell>
          <cell r="AK120">
            <v>0</v>
          </cell>
          <cell r="AL120">
            <v>0</v>
          </cell>
          <cell r="AN120">
            <v>0</v>
          </cell>
          <cell r="AO120">
            <v>0</v>
          </cell>
          <cell r="AP120">
            <v>0</v>
          </cell>
          <cell r="AS120">
            <v>0</v>
          </cell>
          <cell r="AT120">
            <v>0</v>
          </cell>
        </row>
        <row r="121">
          <cell r="A121">
            <v>521161</v>
          </cell>
          <cell r="B121" t="str">
            <v>R&amp;M Material - Transmission NW</v>
          </cell>
          <cell r="C121">
            <v>36.474780750000001</v>
          </cell>
          <cell r="D121">
            <v>62.347436139999999</v>
          </cell>
          <cell r="E121">
            <v>62.159490249999998</v>
          </cell>
          <cell r="F121">
            <v>86.395612020000002</v>
          </cell>
          <cell r="G121">
            <v>84.52195288999998</v>
          </cell>
          <cell r="H121">
            <v>81.905281189999997</v>
          </cell>
          <cell r="I121">
            <v>57.451101739999999</v>
          </cell>
          <cell r="J121">
            <v>71.749374879999991</v>
          </cell>
          <cell r="K121">
            <v>31</v>
          </cell>
          <cell r="L121">
            <v>56.859548653333334</v>
          </cell>
          <cell r="M121">
            <v>56.859999960000003</v>
          </cell>
          <cell r="N121">
            <v>4.7383333299999997</v>
          </cell>
          <cell r="O121">
            <v>8.7245912499999996</v>
          </cell>
          <cell r="P121">
            <v>-3.9862579199999999</v>
          </cell>
          <cell r="Q121">
            <v>-0.84127849232590823</v>
          </cell>
          <cell r="R121">
            <v>1.9012701699999999</v>
          </cell>
          <cell r="S121">
            <v>8.7245912499999996</v>
          </cell>
          <cell r="T121">
            <v>-6.8233210799999995</v>
          </cell>
          <cell r="U121">
            <v>-3.5888224554640753</v>
          </cell>
          <cell r="V121">
            <v>4.7383333299999997</v>
          </cell>
          <cell r="W121">
            <v>4.2570081300000009</v>
          </cell>
          <cell r="X121">
            <v>0.48132519999999879</v>
          </cell>
          <cell r="Y121">
            <v>9.4766666599999994</v>
          </cell>
          <cell r="Z121">
            <v>12.98159938</v>
          </cell>
          <cell r="AA121">
            <v>-3.5049327200000011</v>
          </cell>
          <cell r="AB121">
            <v>-0.36984868685884553</v>
          </cell>
          <cell r="AC121">
            <v>2.7677599100000001</v>
          </cell>
          <cell r="AD121">
            <v>12.98159938</v>
          </cell>
          <cell r="AE121">
            <v>-10.21383947</v>
          </cell>
          <cell r="AF121">
            <v>-3.690290994206936</v>
          </cell>
          <cell r="AG121">
            <v>4.7383333299999997</v>
          </cell>
          <cell r="AH121">
            <v>10.319344319999999</v>
          </cell>
          <cell r="AI121">
            <v>-5.5810109899999993</v>
          </cell>
          <cell r="AJ121">
            <v>14.214999990000001</v>
          </cell>
          <cell r="AK121">
            <v>23.300943699999998</v>
          </cell>
          <cell r="AL121">
            <v>-9.0859437099999969</v>
          </cell>
          <cell r="AM121">
            <v>-0.63918000115313378</v>
          </cell>
          <cell r="AN121">
            <v>7.0715913300000004</v>
          </cell>
          <cell r="AO121">
            <v>23.300943699999998</v>
          </cell>
          <cell r="AP121">
            <v>-16.229352369999997</v>
          </cell>
          <cell r="AQ121">
            <v>-2.295007108392956</v>
          </cell>
          <cell r="AR121">
            <v>4.7383333299999997</v>
          </cell>
          <cell r="AS121">
            <v>4.1337686400000004</v>
          </cell>
          <cell r="AT121">
            <v>0.60456468999999924</v>
          </cell>
        </row>
        <row r="122">
          <cell r="A122">
            <v>521162</v>
          </cell>
          <cell r="B122" t="str">
            <v>R&amp;M Services - Transmission NW</v>
          </cell>
          <cell r="C122">
            <v>5.8222691100000006</v>
          </cell>
          <cell r="D122">
            <v>11.06881926</v>
          </cell>
          <cell r="E122">
            <v>10.09092937</v>
          </cell>
          <cell r="F122">
            <v>55.492613429999999</v>
          </cell>
          <cell r="G122">
            <v>22.978172909999998</v>
          </cell>
          <cell r="H122">
            <v>110.42464048000001</v>
          </cell>
          <cell r="I122">
            <v>10.879222179999999</v>
          </cell>
          <cell r="J122">
            <v>4.0894367799999998</v>
          </cell>
          <cell r="K122">
            <v>5.5</v>
          </cell>
          <cell r="L122">
            <v>3.6542666266666668</v>
          </cell>
          <cell r="M122">
            <v>3.6500000400000001</v>
          </cell>
          <cell r="N122">
            <v>0.30416666999999997</v>
          </cell>
          <cell r="O122">
            <v>2.9481439999999998E-2</v>
          </cell>
          <cell r="P122">
            <v>0.27468523</v>
          </cell>
          <cell r="Q122">
            <v>0.90307471887041413</v>
          </cell>
          <cell r="R122">
            <v>1.7346280700000001</v>
          </cell>
          <cell r="S122">
            <v>2.9481439999999998E-2</v>
          </cell>
          <cell r="T122">
            <v>1.70514663</v>
          </cell>
          <cell r="U122">
            <v>0.983004172185453</v>
          </cell>
          <cell r="V122">
            <v>0.30416666999999997</v>
          </cell>
          <cell r="W122">
            <v>7.4994530000000004E-2</v>
          </cell>
          <cell r="X122">
            <v>0.22917213999999997</v>
          </cell>
          <cell r="Y122">
            <v>0.60833333999999994</v>
          </cell>
          <cell r="Z122">
            <v>0.10447597</v>
          </cell>
          <cell r="AA122">
            <v>0.50385736999999997</v>
          </cell>
          <cell r="AB122">
            <v>0.82825868133415148</v>
          </cell>
          <cell r="AC122">
            <v>-2.2419959500000002</v>
          </cell>
          <cell r="AD122">
            <v>0.10447597</v>
          </cell>
          <cell r="AE122">
            <v>-2.3464719200000004</v>
          </cell>
          <cell r="AF122">
            <v>1.0465995355611593</v>
          </cell>
          <cell r="AG122">
            <v>0.30416666999999997</v>
          </cell>
          <cell r="AH122">
            <v>0.20630199999999996</v>
          </cell>
          <cell r="AI122">
            <v>9.7864670000000015E-2</v>
          </cell>
          <cell r="AJ122">
            <v>0.91250001000000003</v>
          </cell>
          <cell r="AK122">
            <v>0.31077796999999996</v>
          </cell>
          <cell r="AL122">
            <v>0.60172204000000007</v>
          </cell>
          <cell r="AM122">
            <v>0.65942140647209424</v>
          </cell>
          <cell r="AN122">
            <v>-2.1196700600000002</v>
          </cell>
          <cell r="AO122">
            <v>0.31077796999999996</v>
          </cell>
          <cell r="AP122">
            <v>-2.43044803</v>
          </cell>
          <cell r="AQ122">
            <v>1.1466162002590157</v>
          </cell>
          <cell r="AR122">
            <v>0.30416666999999997</v>
          </cell>
          <cell r="AS122">
            <v>-5.4920000000000004E-3</v>
          </cell>
          <cell r="AT122">
            <v>0.30965866999999997</v>
          </cell>
        </row>
        <row r="123">
          <cell r="A123">
            <v>521171</v>
          </cell>
          <cell r="B123" t="str">
            <v>R&amp;M Material - LTE NW</v>
          </cell>
          <cell r="C123">
            <v>0.23479067000000001</v>
          </cell>
          <cell r="D123">
            <v>28.122821079999998</v>
          </cell>
          <cell r="E123">
            <v>0</v>
          </cell>
          <cell r="F123">
            <v>50.590564030000003</v>
          </cell>
          <cell r="G123">
            <v>21.912571420000003</v>
          </cell>
          <cell r="H123">
            <v>-21.801106000000001</v>
          </cell>
          <cell r="I123">
            <v>0</v>
          </cell>
          <cell r="J123">
            <v>9.1275000000000002E-3</v>
          </cell>
          <cell r="K123">
            <v>0</v>
          </cell>
          <cell r="L123">
            <v>1.217E-2</v>
          </cell>
          <cell r="M123">
            <v>9.9999599999999987E-3</v>
          </cell>
          <cell r="N123">
            <v>8.3333000000000007E-4</v>
          </cell>
          <cell r="O123">
            <v>0</v>
          </cell>
          <cell r="P123">
            <v>8.3333000000000007E-4</v>
          </cell>
          <cell r="Q123">
            <v>1</v>
          </cell>
          <cell r="R123">
            <v>0</v>
          </cell>
          <cell r="S123">
            <v>0</v>
          </cell>
          <cell r="T123">
            <v>0</v>
          </cell>
          <cell r="V123">
            <v>8.3333000000000007E-4</v>
          </cell>
          <cell r="W123">
            <v>0</v>
          </cell>
          <cell r="X123">
            <v>8.3333000000000007E-4</v>
          </cell>
          <cell r="Y123">
            <v>1.6666600000000001E-3</v>
          </cell>
          <cell r="Z123">
            <v>0</v>
          </cell>
          <cell r="AA123">
            <v>1.6666600000000001E-3</v>
          </cell>
          <cell r="AB123">
            <v>1</v>
          </cell>
          <cell r="AC123">
            <v>0</v>
          </cell>
          <cell r="AD123">
            <v>0</v>
          </cell>
          <cell r="AE123">
            <v>0</v>
          </cell>
          <cell r="AG123">
            <v>8.3333000000000007E-4</v>
          </cell>
          <cell r="AH123">
            <v>0</v>
          </cell>
          <cell r="AI123">
            <v>8.3333000000000007E-4</v>
          </cell>
          <cell r="AJ123">
            <v>2.4999900000000001E-3</v>
          </cell>
          <cell r="AK123">
            <v>0</v>
          </cell>
          <cell r="AL123">
            <v>2.4999900000000001E-3</v>
          </cell>
          <cell r="AM123">
            <v>1</v>
          </cell>
          <cell r="AN123">
            <v>0</v>
          </cell>
          <cell r="AO123">
            <v>0</v>
          </cell>
          <cell r="AP123">
            <v>0</v>
          </cell>
          <cell r="AR123">
            <v>8.3333000000000007E-4</v>
          </cell>
          <cell r="AS123">
            <v>2.4999999999999999E-7</v>
          </cell>
          <cell r="AT123">
            <v>8.3308000000000004E-4</v>
          </cell>
        </row>
        <row r="124">
          <cell r="A124">
            <v>521172</v>
          </cell>
          <cell r="B124" t="str">
            <v>R&amp;M Services - LTE NW</v>
          </cell>
          <cell r="C124">
            <v>1.3691499599999999</v>
          </cell>
          <cell r="D124">
            <v>0.23765696</v>
          </cell>
          <cell r="E124">
            <v>6.5141496600000002</v>
          </cell>
          <cell r="F124">
            <v>1.3357810000000001</v>
          </cell>
          <cell r="G124">
            <v>3.8307335499999997</v>
          </cell>
          <cell r="H124">
            <v>3.4965666299999998</v>
          </cell>
          <cell r="I124">
            <v>2.1854559999999998</v>
          </cell>
          <cell r="J124">
            <v>1.431692</v>
          </cell>
          <cell r="K124">
            <v>1.2</v>
          </cell>
          <cell r="L124">
            <v>1.4430399999999999</v>
          </cell>
          <cell r="M124">
            <v>1.44</v>
          </cell>
          <cell r="N124">
            <v>0.12</v>
          </cell>
          <cell r="O124">
            <v>0.164939</v>
          </cell>
          <cell r="P124">
            <v>-4.4939000000000007E-2</v>
          </cell>
          <cell r="Q124">
            <v>-0.37449166666666672</v>
          </cell>
          <cell r="R124">
            <v>6.9583999999999993E-2</v>
          </cell>
          <cell r="S124">
            <v>0.164939</v>
          </cell>
          <cell r="T124">
            <v>-9.5355000000000009E-2</v>
          </cell>
          <cell r="U124">
            <v>-1.3703581283053579</v>
          </cell>
          <cell r="V124">
            <v>0.12</v>
          </cell>
          <cell r="W124">
            <v>0.13885</v>
          </cell>
          <cell r="X124">
            <v>-1.8850000000000006E-2</v>
          </cell>
          <cell r="Y124">
            <v>0.24</v>
          </cell>
          <cell r="Z124">
            <v>0.30378899999999998</v>
          </cell>
          <cell r="AA124">
            <v>-6.3788999999999985E-2</v>
          </cell>
          <cell r="AB124">
            <v>-0.26578749999999995</v>
          </cell>
          <cell r="AC124">
            <v>0.126525</v>
          </cell>
          <cell r="AD124">
            <v>0.30378899999999998</v>
          </cell>
          <cell r="AE124">
            <v>-0.17726399999999998</v>
          </cell>
          <cell r="AF124">
            <v>-1.4010195613515113</v>
          </cell>
          <cell r="AG124">
            <v>0.12</v>
          </cell>
          <cell r="AH124">
            <v>0.86418300000000003</v>
          </cell>
          <cell r="AI124">
            <v>-0.74418300000000004</v>
          </cell>
          <cell r="AJ124">
            <v>0.36</v>
          </cell>
          <cell r="AK124">
            <v>1.167972</v>
          </cell>
          <cell r="AL124">
            <v>-0.80797200000000002</v>
          </cell>
          <cell r="AM124">
            <v>-2.2443666666666666</v>
          </cell>
          <cell r="AN124">
            <v>0.135125</v>
          </cell>
          <cell r="AO124">
            <v>1.167972</v>
          </cell>
          <cell r="AP124">
            <v>-1.0328470000000001</v>
          </cell>
          <cell r="AQ124">
            <v>-7.6436410730804818</v>
          </cell>
          <cell r="AR124">
            <v>0.12</v>
          </cell>
          <cell r="AS124">
            <v>0</v>
          </cell>
          <cell r="AT124">
            <v>0.12</v>
          </cell>
        </row>
        <row r="125">
          <cell r="A125">
            <v>521181</v>
          </cell>
          <cell r="B125" t="str">
            <v>R&amp;M Material - Intl. Transmission</v>
          </cell>
          <cell r="C125">
            <v>0</v>
          </cell>
          <cell r="D125">
            <v>3.4275129999999994E-2</v>
          </cell>
          <cell r="E125">
            <v>0.34762228000000001</v>
          </cell>
          <cell r="F125">
            <v>1.416431</v>
          </cell>
          <cell r="G125">
            <v>10.847681059999999</v>
          </cell>
          <cell r="H125">
            <v>1.3248870000000001E-2</v>
          </cell>
          <cell r="I125">
            <v>1.04008751</v>
          </cell>
          <cell r="J125">
            <v>1.43487783</v>
          </cell>
          <cell r="K125">
            <v>1.5</v>
          </cell>
          <cell r="L125">
            <v>0.58964786666666669</v>
          </cell>
          <cell r="M125">
            <v>0.59000004000000006</v>
          </cell>
          <cell r="N125">
            <v>4.9166669999999996E-2</v>
          </cell>
          <cell r="O125">
            <v>1.051447E-2</v>
          </cell>
          <cell r="P125">
            <v>3.8652199999999998E-2</v>
          </cell>
          <cell r="Q125">
            <v>0.78614638737990594</v>
          </cell>
          <cell r="R125">
            <v>3.27987E-2</v>
          </cell>
          <cell r="S125">
            <v>1.051447E-2</v>
          </cell>
          <cell r="T125">
            <v>2.2284230000000002E-2</v>
          </cell>
          <cell r="U125">
            <v>0.67942418449511721</v>
          </cell>
          <cell r="V125">
            <v>4.9166669999999996E-2</v>
          </cell>
          <cell r="W125">
            <v>8.8487839999999998E-2</v>
          </cell>
          <cell r="X125">
            <v>-3.9321170000000003E-2</v>
          </cell>
          <cell r="Y125">
            <v>9.8333339999999991E-2</v>
          </cell>
          <cell r="Z125">
            <v>9.9002309999999996E-2</v>
          </cell>
          <cell r="AA125">
            <v>-6.6897000000000484E-4</v>
          </cell>
          <cell r="AB125">
            <v>-6.8030842845367085E-3</v>
          </cell>
          <cell r="AC125">
            <v>3.27987E-2</v>
          </cell>
          <cell r="AD125">
            <v>9.9002309999999996E-2</v>
          </cell>
          <cell r="AE125">
            <v>-6.6203609999999996E-2</v>
          </cell>
          <cell r="AF125">
            <v>-2.0184827447429319</v>
          </cell>
          <cell r="AG125">
            <v>4.9166669999999996E-2</v>
          </cell>
          <cell r="AH125">
            <v>0</v>
          </cell>
          <cell r="AI125">
            <v>4.9166669999999996E-2</v>
          </cell>
          <cell r="AJ125">
            <v>0.14750001000000001</v>
          </cell>
          <cell r="AK125">
            <v>9.9002309999999996E-2</v>
          </cell>
          <cell r="AL125">
            <v>4.8497700000000019E-2</v>
          </cell>
          <cell r="AM125">
            <v>0.32879794381030897</v>
          </cell>
          <cell r="AN125">
            <v>3.27987E-2</v>
          </cell>
          <cell r="AO125">
            <v>9.9002309999999996E-2</v>
          </cell>
          <cell r="AP125">
            <v>-6.6203609999999996E-2</v>
          </cell>
          <cell r="AQ125">
            <v>-2.0184827447429319</v>
          </cell>
          <cell r="AR125">
            <v>4.9166669999999996E-2</v>
          </cell>
          <cell r="AS125">
            <v>0.85349962999999984</v>
          </cell>
          <cell r="AT125">
            <v>-0.80433295999999987</v>
          </cell>
        </row>
        <row r="126">
          <cell r="A126">
            <v>521182</v>
          </cell>
          <cell r="B126" t="str">
            <v>R&amp;M Services - Intl.Transmission</v>
          </cell>
          <cell r="C126">
            <v>2.5824E-2</v>
          </cell>
          <cell r="D126">
            <v>0</v>
          </cell>
          <cell r="E126">
            <v>0</v>
          </cell>
          <cell r="F126">
            <v>0</v>
          </cell>
          <cell r="G126">
            <v>0.47078599999999998</v>
          </cell>
          <cell r="H126">
            <v>4.0784500000000001E-2</v>
          </cell>
          <cell r="I126">
            <v>0.37116399999999999</v>
          </cell>
          <cell r="J126">
            <v>1.5224290000000001E-2</v>
          </cell>
          <cell r="K126">
            <v>3.5</v>
          </cell>
          <cell r="L126">
            <v>6.4681199999999991E-3</v>
          </cell>
          <cell r="M126">
            <v>9.9999599999999987E-3</v>
          </cell>
          <cell r="N126">
            <v>8.3333000000000007E-4</v>
          </cell>
          <cell r="O126">
            <v>0</v>
          </cell>
          <cell r="P126">
            <v>8.3333000000000007E-4</v>
          </cell>
          <cell r="Q126">
            <v>1</v>
          </cell>
          <cell r="R126">
            <v>0</v>
          </cell>
          <cell r="S126">
            <v>0</v>
          </cell>
          <cell r="T126">
            <v>0</v>
          </cell>
          <cell r="V126">
            <v>8.3333000000000007E-4</v>
          </cell>
          <cell r="W126">
            <v>0</v>
          </cell>
          <cell r="X126">
            <v>8.3333000000000007E-4</v>
          </cell>
          <cell r="Y126">
            <v>1.6666600000000001E-3</v>
          </cell>
          <cell r="Z126">
            <v>0</v>
          </cell>
          <cell r="AA126">
            <v>1.6666600000000001E-3</v>
          </cell>
          <cell r="AB126">
            <v>1</v>
          </cell>
          <cell r="AC126">
            <v>0</v>
          </cell>
          <cell r="AD126">
            <v>0</v>
          </cell>
          <cell r="AE126">
            <v>0</v>
          </cell>
          <cell r="AG126">
            <v>8.3333000000000007E-4</v>
          </cell>
          <cell r="AH126">
            <v>0</v>
          </cell>
          <cell r="AI126">
            <v>8.3333000000000007E-4</v>
          </cell>
          <cell r="AJ126">
            <v>2.4999900000000001E-3</v>
          </cell>
          <cell r="AK126">
            <v>0</v>
          </cell>
          <cell r="AL126">
            <v>2.4999900000000001E-3</v>
          </cell>
          <cell r="AM126">
            <v>1</v>
          </cell>
          <cell r="AN126">
            <v>0</v>
          </cell>
          <cell r="AO126">
            <v>0</v>
          </cell>
          <cell r="AP126">
            <v>0</v>
          </cell>
          <cell r="AR126">
            <v>8.3333000000000007E-4</v>
          </cell>
          <cell r="AS126">
            <v>0</v>
          </cell>
          <cell r="AT126">
            <v>8.3333000000000007E-4</v>
          </cell>
        </row>
        <row r="127">
          <cell r="A127">
            <v>521191</v>
          </cell>
          <cell r="B127" t="str">
            <v>R&amp;M Material - ISP NW</v>
          </cell>
          <cell r="C127">
            <v>3.4883160000000003E-2</v>
          </cell>
          <cell r="D127">
            <v>1.9634830000000002E-2</v>
          </cell>
          <cell r="E127">
            <v>0.13318815000000001</v>
          </cell>
          <cell r="F127">
            <v>0.45191325999999998</v>
          </cell>
          <cell r="G127">
            <v>1.7921985200000004</v>
          </cell>
          <cell r="H127">
            <v>4.0127466099999998</v>
          </cell>
          <cell r="I127">
            <v>0.10292028</v>
          </cell>
          <cell r="J127">
            <v>0.15728626999999998</v>
          </cell>
          <cell r="K127">
            <v>2</v>
          </cell>
          <cell r="L127">
            <v>0.20971502666666664</v>
          </cell>
          <cell r="M127">
            <v>0.21</v>
          </cell>
          <cell r="N127">
            <v>1.7500000000000002E-2</v>
          </cell>
          <cell r="O127">
            <v>0</v>
          </cell>
          <cell r="P127">
            <v>1.7500000000000002E-2</v>
          </cell>
          <cell r="Q127">
            <v>1</v>
          </cell>
          <cell r="R127">
            <v>0</v>
          </cell>
          <cell r="S127">
            <v>0</v>
          </cell>
          <cell r="T127">
            <v>0</v>
          </cell>
          <cell r="V127">
            <v>1.7500000000000002E-2</v>
          </cell>
          <cell r="W127">
            <v>0</v>
          </cell>
          <cell r="X127">
            <v>1.7500000000000002E-2</v>
          </cell>
          <cell r="Y127">
            <v>3.5000000000000003E-2</v>
          </cell>
          <cell r="Z127">
            <v>0</v>
          </cell>
          <cell r="AA127">
            <v>3.5000000000000003E-2</v>
          </cell>
          <cell r="AB127">
            <v>1</v>
          </cell>
          <cell r="AC127">
            <v>0</v>
          </cell>
          <cell r="AD127">
            <v>0</v>
          </cell>
          <cell r="AE127">
            <v>0</v>
          </cell>
          <cell r="AG127">
            <v>1.7500000000000002E-2</v>
          </cell>
          <cell r="AH127">
            <v>0</v>
          </cell>
          <cell r="AI127">
            <v>1.7500000000000002E-2</v>
          </cell>
          <cell r="AJ127">
            <v>5.2499999999999998E-2</v>
          </cell>
          <cell r="AK127">
            <v>0</v>
          </cell>
          <cell r="AL127">
            <v>5.2499999999999998E-2</v>
          </cell>
          <cell r="AM127">
            <v>1</v>
          </cell>
          <cell r="AN127">
            <v>0</v>
          </cell>
          <cell r="AO127">
            <v>0</v>
          </cell>
          <cell r="AP127">
            <v>0</v>
          </cell>
          <cell r="AR127">
            <v>1.7500000000000002E-2</v>
          </cell>
          <cell r="AS127">
            <v>0</v>
          </cell>
          <cell r="AT127">
            <v>1.7500000000000002E-2</v>
          </cell>
        </row>
        <row r="128">
          <cell r="A128">
            <v>521192</v>
          </cell>
          <cell r="B128" t="str">
            <v>R&amp;M Services - ISP NW</v>
          </cell>
          <cell r="C128">
            <v>0.13609557999999999</v>
          </cell>
          <cell r="D128">
            <v>5.2060800000000004E-2</v>
          </cell>
          <cell r="E128">
            <v>0</v>
          </cell>
          <cell r="F128">
            <v>0</v>
          </cell>
          <cell r="G128">
            <v>0.495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O128">
            <v>0</v>
          </cell>
          <cell r="P128">
            <v>0</v>
          </cell>
          <cell r="R128">
            <v>0</v>
          </cell>
          <cell r="S128">
            <v>0</v>
          </cell>
          <cell r="T128">
            <v>0</v>
          </cell>
          <cell r="W128">
            <v>0</v>
          </cell>
          <cell r="X128">
            <v>0</v>
          </cell>
          <cell r="Z128">
            <v>0</v>
          </cell>
          <cell r="AA128">
            <v>0</v>
          </cell>
          <cell r="AC128">
            <v>0</v>
          </cell>
          <cell r="AD128">
            <v>0</v>
          </cell>
          <cell r="AE128">
            <v>0</v>
          </cell>
          <cell r="AH128">
            <v>0</v>
          </cell>
          <cell r="AI128">
            <v>0</v>
          </cell>
          <cell r="AK128">
            <v>0</v>
          </cell>
          <cell r="AL128">
            <v>0</v>
          </cell>
          <cell r="AN128">
            <v>0</v>
          </cell>
          <cell r="AO128">
            <v>0</v>
          </cell>
          <cell r="AP128">
            <v>0</v>
          </cell>
          <cell r="AS128">
            <v>0</v>
          </cell>
          <cell r="AT128">
            <v>0</v>
          </cell>
        </row>
        <row r="129">
          <cell r="A129">
            <v>521201</v>
          </cell>
          <cell r="B129" t="str">
            <v>R&amp;M Material - Core Network</v>
          </cell>
          <cell r="C129">
            <v>1.82502984</v>
          </cell>
          <cell r="D129">
            <v>8.0706799100000008</v>
          </cell>
          <cell r="E129">
            <v>1.9384115800000001</v>
          </cell>
          <cell r="F129">
            <v>2.0750476200000003</v>
          </cell>
          <cell r="G129">
            <v>0.9065277599999999</v>
          </cell>
          <cell r="H129">
            <v>1.4650813500000002</v>
          </cell>
          <cell r="I129">
            <v>3.3936983199999999</v>
          </cell>
          <cell r="J129">
            <v>4.7423337699999992</v>
          </cell>
          <cell r="K129">
            <v>5</v>
          </cell>
          <cell r="L129">
            <v>4.0574092133333339</v>
          </cell>
          <cell r="M129">
            <v>4.0599999599999999</v>
          </cell>
          <cell r="N129">
            <v>0.33833333000000004</v>
          </cell>
          <cell r="O129">
            <v>0.56042619999999999</v>
          </cell>
          <cell r="P129">
            <v>-0.22209286999999994</v>
          </cell>
          <cell r="Q129">
            <v>-0.65643213454612914</v>
          </cell>
          <cell r="R129">
            <v>0</v>
          </cell>
          <cell r="S129">
            <v>0.56042619999999999</v>
          </cell>
          <cell r="T129">
            <v>-0.56042619999999999</v>
          </cell>
          <cell r="V129">
            <v>0.33833333000000004</v>
          </cell>
          <cell r="W129">
            <v>0</v>
          </cell>
          <cell r="X129">
            <v>0.33833333000000004</v>
          </cell>
          <cell r="Y129">
            <v>0.67666666000000009</v>
          </cell>
          <cell r="Z129">
            <v>0.56042619999999999</v>
          </cell>
          <cell r="AA129">
            <v>0.1162404600000001</v>
          </cell>
          <cell r="AB129">
            <v>0.17178393272693543</v>
          </cell>
          <cell r="AC129">
            <v>1.80629325</v>
          </cell>
          <cell r="AD129">
            <v>0.56042619999999999</v>
          </cell>
          <cell r="AE129">
            <v>1.24586705</v>
          </cell>
          <cell r="AF129">
            <v>0.68973686858432315</v>
          </cell>
          <cell r="AG129">
            <v>0.33833333000000004</v>
          </cell>
          <cell r="AH129">
            <v>1.6243056500000002</v>
          </cell>
          <cell r="AI129">
            <v>-1.2859723200000002</v>
          </cell>
          <cell r="AJ129">
            <v>1.01499999</v>
          </cell>
          <cell r="AK129">
            <v>2.1847318499999999</v>
          </cell>
          <cell r="AL129">
            <v>-1.16973186</v>
          </cell>
          <cell r="AM129">
            <v>-1.1524451936201496</v>
          </cell>
          <cell r="AN129">
            <v>1.80629325</v>
          </cell>
          <cell r="AO129">
            <v>2.1847318499999999</v>
          </cell>
          <cell r="AP129">
            <v>-0.37843859999999996</v>
          </cell>
          <cell r="AQ129">
            <v>-0.2095111632621115</v>
          </cell>
          <cell r="AR129">
            <v>0.33833333000000004</v>
          </cell>
          <cell r="AS129">
            <v>0.41074598999999978</v>
          </cell>
          <cell r="AT129">
            <v>-7.241265999999974E-2</v>
          </cell>
        </row>
        <row r="130">
          <cell r="A130">
            <v>521202</v>
          </cell>
          <cell r="B130" t="str">
            <v>R&amp;M Services - Core Network</v>
          </cell>
          <cell r="C130">
            <v>5.1697800000000003</v>
          </cell>
          <cell r="D130">
            <v>4.5207267999999994</v>
          </cell>
          <cell r="E130">
            <v>0.18365400000000001</v>
          </cell>
          <cell r="F130">
            <v>-2.8361084500000002</v>
          </cell>
          <cell r="G130">
            <v>0.36641800000000002</v>
          </cell>
          <cell r="H130">
            <v>1.6809529399999998</v>
          </cell>
          <cell r="I130">
            <v>3.6291799999999999</v>
          </cell>
          <cell r="J130">
            <v>4.2094115300000006</v>
          </cell>
          <cell r="K130">
            <v>5</v>
          </cell>
          <cell r="L130">
            <v>1.2282506666666666</v>
          </cell>
          <cell r="M130">
            <v>1.23</v>
          </cell>
          <cell r="N130">
            <v>0.10249999999999999</v>
          </cell>
          <cell r="O130">
            <v>0</v>
          </cell>
          <cell r="P130">
            <v>0.10249999999999999</v>
          </cell>
          <cell r="Q130">
            <v>1</v>
          </cell>
          <cell r="R130">
            <v>0</v>
          </cell>
          <cell r="S130">
            <v>0</v>
          </cell>
          <cell r="T130">
            <v>0</v>
          </cell>
          <cell r="V130">
            <v>0.10249999999999999</v>
          </cell>
          <cell r="W130">
            <v>0</v>
          </cell>
          <cell r="X130">
            <v>0.10249999999999999</v>
          </cell>
          <cell r="Y130">
            <v>0.20499999999999999</v>
          </cell>
          <cell r="Z130">
            <v>0</v>
          </cell>
          <cell r="AA130">
            <v>0.20499999999999999</v>
          </cell>
          <cell r="AB130">
            <v>1</v>
          </cell>
          <cell r="AC130">
            <v>0</v>
          </cell>
          <cell r="AD130">
            <v>0</v>
          </cell>
          <cell r="AE130">
            <v>0</v>
          </cell>
          <cell r="AG130">
            <v>0.10249999999999999</v>
          </cell>
          <cell r="AH130">
            <v>4.6290999999999999E-2</v>
          </cell>
          <cell r="AI130">
            <v>5.6208999999999995E-2</v>
          </cell>
          <cell r="AJ130">
            <v>0.3075</v>
          </cell>
          <cell r="AK130">
            <v>4.6290999999999999E-2</v>
          </cell>
          <cell r="AL130">
            <v>0.26120900000000002</v>
          </cell>
          <cell r="AM130">
            <v>0.84946016260162616</v>
          </cell>
          <cell r="AN130">
            <v>5.5259999999999997E-3</v>
          </cell>
          <cell r="AO130">
            <v>4.6290999999999999E-2</v>
          </cell>
          <cell r="AP130">
            <v>-4.0764999999999996E-2</v>
          </cell>
          <cell r="AQ130">
            <v>-7.3769453492580528</v>
          </cell>
          <cell r="AR130">
            <v>0.10249999999999999</v>
          </cell>
          <cell r="AS130">
            <v>0.68251912000000003</v>
          </cell>
          <cell r="AT130">
            <v>-0.58001912</v>
          </cell>
        </row>
        <row r="131">
          <cell r="A131">
            <v>521211</v>
          </cell>
          <cell r="B131" t="str">
            <v>R&amp;M Material - IDC Intrastructure</v>
          </cell>
          <cell r="D131">
            <v>3.0227259999999999E-2</v>
          </cell>
          <cell r="E131">
            <v>0.30559499000000001</v>
          </cell>
          <cell r="F131">
            <v>4.4540000000000003E-2</v>
          </cell>
          <cell r="G131">
            <v>3.4050199999999999E-3</v>
          </cell>
          <cell r="H131">
            <v>0.30299999999999999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O131">
            <v>0</v>
          </cell>
          <cell r="P131">
            <v>0</v>
          </cell>
          <cell r="R131">
            <v>0</v>
          </cell>
          <cell r="S131">
            <v>0</v>
          </cell>
          <cell r="T131">
            <v>0</v>
          </cell>
          <cell r="W131">
            <v>0</v>
          </cell>
          <cell r="X131">
            <v>0</v>
          </cell>
          <cell r="Z131">
            <v>0</v>
          </cell>
          <cell r="AA131">
            <v>0</v>
          </cell>
          <cell r="AC131">
            <v>0</v>
          </cell>
          <cell r="AD131">
            <v>0</v>
          </cell>
          <cell r="AE131">
            <v>0</v>
          </cell>
          <cell r="AH131">
            <v>0</v>
          </cell>
          <cell r="AI131">
            <v>0</v>
          </cell>
          <cell r="AK131">
            <v>0</v>
          </cell>
          <cell r="AL131">
            <v>0</v>
          </cell>
          <cell r="AN131">
            <v>0</v>
          </cell>
          <cell r="AO131">
            <v>0</v>
          </cell>
          <cell r="AP131">
            <v>0</v>
          </cell>
          <cell r="AS131">
            <v>0</v>
          </cell>
          <cell r="AT131">
            <v>0</v>
          </cell>
        </row>
        <row r="132">
          <cell r="A132">
            <v>521213</v>
          </cell>
          <cell r="B132" t="str">
            <v>R&amp;M Services - IDC Infrastructure</v>
          </cell>
          <cell r="D132">
            <v>0.12493319999999999</v>
          </cell>
          <cell r="E132">
            <v>1.58565424</v>
          </cell>
          <cell r="F132">
            <v>2.3406920000000002</v>
          </cell>
          <cell r="G132">
            <v>1.78065144</v>
          </cell>
          <cell r="H132">
            <v>2.3836378199999997</v>
          </cell>
          <cell r="I132">
            <v>2.0262187900000002</v>
          </cell>
          <cell r="J132">
            <v>8.0614124800000013</v>
          </cell>
          <cell r="K132">
            <v>11</v>
          </cell>
          <cell r="L132">
            <v>9.7829646399999994</v>
          </cell>
          <cell r="M132">
            <v>9.5549999999999997</v>
          </cell>
          <cell r="N132">
            <v>0.81499999999999995</v>
          </cell>
          <cell r="O132">
            <v>0.11122772</v>
          </cell>
          <cell r="P132">
            <v>0.70377227999999992</v>
          </cell>
          <cell r="Q132">
            <v>0.86352426993865028</v>
          </cell>
          <cell r="R132">
            <v>0</v>
          </cell>
          <cell r="S132">
            <v>0.11122772</v>
          </cell>
          <cell r="T132">
            <v>-0.11122772</v>
          </cell>
          <cell r="V132">
            <v>0.59</v>
          </cell>
          <cell r="W132">
            <v>0.47002280000000007</v>
          </cell>
          <cell r="X132">
            <v>0.1199771999999999</v>
          </cell>
          <cell r="Y132">
            <v>1.405</v>
          </cell>
          <cell r="Z132">
            <v>0.58125051999999999</v>
          </cell>
          <cell r="AA132">
            <v>0.82374948000000003</v>
          </cell>
          <cell r="AB132">
            <v>0.58629856227758004</v>
          </cell>
          <cell r="AC132">
            <v>1.614962</v>
          </cell>
          <cell r="AD132">
            <v>0.58125051999999999</v>
          </cell>
          <cell r="AE132">
            <v>1.03371148</v>
          </cell>
          <cell r="AF132">
            <v>0.6400840886658633</v>
          </cell>
          <cell r="AG132">
            <v>0.81499999999999995</v>
          </cell>
          <cell r="AH132">
            <v>1.6052120000000001</v>
          </cell>
          <cell r="AI132">
            <v>-0.79021200000000014</v>
          </cell>
          <cell r="AJ132">
            <v>2.2200000000000002</v>
          </cell>
          <cell r="AK132">
            <v>2.1864625200000001</v>
          </cell>
          <cell r="AL132">
            <v>3.3537480000000119E-2</v>
          </cell>
          <cell r="AM132">
            <v>1.5106972972973025E-2</v>
          </cell>
          <cell r="AN132">
            <v>2.1464120000000002</v>
          </cell>
          <cell r="AO132">
            <v>2.1864625200000001</v>
          </cell>
          <cell r="AP132">
            <v>-4.0050519999999867E-2</v>
          </cell>
          <cell r="AQ132">
            <v>-1.8659288151575682E-2</v>
          </cell>
          <cell r="AR132">
            <v>0.81499999999999995</v>
          </cell>
          <cell r="AS132">
            <v>0</v>
          </cell>
          <cell r="AT132">
            <v>0.81499999999999995</v>
          </cell>
        </row>
        <row r="133">
          <cell r="A133">
            <v>521221</v>
          </cell>
          <cell r="B133" t="str">
            <v>R&amp;M Material - Switching Equipment</v>
          </cell>
          <cell r="C133">
            <v>8.3934715000000004</v>
          </cell>
          <cell r="D133">
            <v>2.2037605400000002</v>
          </cell>
          <cell r="E133">
            <v>5.3585886199999999</v>
          </cell>
          <cell r="F133">
            <v>1.79482275</v>
          </cell>
          <cell r="G133">
            <v>4.1335731899999999</v>
          </cell>
          <cell r="H133">
            <v>1.476132</v>
          </cell>
          <cell r="I133">
            <v>0.29648690999999999</v>
          </cell>
          <cell r="J133">
            <v>0.23755604999999999</v>
          </cell>
          <cell r="K133">
            <v>5</v>
          </cell>
          <cell r="L133">
            <v>0.30153077333333328</v>
          </cell>
          <cell r="M133">
            <v>0.3</v>
          </cell>
          <cell r="N133">
            <v>2.5000000000000001E-2</v>
          </cell>
          <cell r="O133">
            <v>0</v>
          </cell>
          <cell r="P133">
            <v>2.5000000000000001E-2</v>
          </cell>
          <cell r="Q133">
            <v>1</v>
          </cell>
          <cell r="R133">
            <v>0</v>
          </cell>
          <cell r="S133">
            <v>0</v>
          </cell>
          <cell r="T133">
            <v>0</v>
          </cell>
          <cell r="V133">
            <v>2.5000000000000001E-2</v>
          </cell>
          <cell r="W133">
            <v>3.1667380000000002E-2</v>
          </cell>
          <cell r="X133">
            <v>-6.6673800000000005E-3</v>
          </cell>
          <cell r="Y133">
            <v>0.05</v>
          </cell>
          <cell r="Z133">
            <v>3.1667380000000002E-2</v>
          </cell>
          <cell r="AA133">
            <v>1.8332620000000001E-2</v>
          </cell>
          <cell r="AB133">
            <v>0.36665239999999999</v>
          </cell>
          <cell r="AC133">
            <v>0</v>
          </cell>
          <cell r="AD133">
            <v>3.1667380000000002E-2</v>
          </cell>
          <cell r="AE133">
            <v>-3.1667380000000002E-2</v>
          </cell>
          <cell r="AG133">
            <v>2.5000000000000001E-2</v>
          </cell>
          <cell r="AH133">
            <v>0</v>
          </cell>
          <cell r="AI133">
            <v>2.5000000000000001E-2</v>
          </cell>
          <cell r="AJ133">
            <v>7.4999999999999997E-2</v>
          </cell>
          <cell r="AK133">
            <v>3.1667380000000002E-2</v>
          </cell>
          <cell r="AL133">
            <v>4.3332619999999995E-2</v>
          </cell>
          <cell r="AM133">
            <v>0.57776826666666659</v>
          </cell>
          <cell r="AN133">
            <v>0</v>
          </cell>
          <cell r="AO133">
            <v>3.1667380000000002E-2</v>
          </cell>
          <cell r="AP133">
            <v>-3.1667380000000002E-2</v>
          </cell>
          <cell r="AR133">
            <v>2.5000000000000001E-2</v>
          </cell>
          <cell r="AS133">
            <v>0</v>
          </cell>
          <cell r="AT133">
            <v>2.5000000000000001E-2</v>
          </cell>
        </row>
        <row r="134">
          <cell r="A134">
            <v>521222</v>
          </cell>
          <cell r="B134" t="str">
            <v>R&amp;M Services - Switching Equipment</v>
          </cell>
          <cell r="C134">
            <v>0.13878958</v>
          </cell>
          <cell r="D134">
            <v>6.1405599999999998E-2</v>
          </cell>
          <cell r="E134">
            <v>4.0659099999999997E-2</v>
          </cell>
          <cell r="F134">
            <v>2.9617000000000001E-2</v>
          </cell>
          <cell r="G134">
            <v>0.19775989999999999</v>
          </cell>
          <cell r="H134">
            <v>0.12643711999999999</v>
          </cell>
          <cell r="I134">
            <v>0.158692</v>
          </cell>
          <cell r="J134">
            <v>0.14581195999999999</v>
          </cell>
          <cell r="K134">
            <v>0.5</v>
          </cell>
          <cell r="L134">
            <v>0.17070394666666666</v>
          </cell>
          <cell r="M134">
            <v>0.17000004000000002</v>
          </cell>
          <cell r="N134">
            <v>1.4166669999999999E-2</v>
          </cell>
          <cell r="O134">
            <v>6.3000000000000003E-4</v>
          </cell>
          <cell r="P134">
            <v>1.3536669999999999E-2</v>
          </cell>
          <cell r="Q134">
            <v>0.95552942222837123</v>
          </cell>
          <cell r="R134">
            <v>0</v>
          </cell>
          <cell r="S134">
            <v>6.3000000000000003E-4</v>
          </cell>
          <cell r="T134">
            <v>-6.3000000000000003E-4</v>
          </cell>
          <cell r="V134">
            <v>1.4166669999999999E-2</v>
          </cell>
          <cell r="W134">
            <v>9.0799999999999995E-3</v>
          </cell>
          <cell r="X134">
            <v>5.0866699999999997E-3</v>
          </cell>
          <cell r="Y134">
            <v>2.8333339999999999E-2</v>
          </cell>
          <cell r="Z134">
            <v>9.7099999999999999E-3</v>
          </cell>
          <cell r="AA134">
            <v>1.8623339999999999E-2</v>
          </cell>
          <cell r="AB134">
            <v>0.65729419828371805</v>
          </cell>
          <cell r="AC134">
            <v>9.9709599999999992E-3</v>
          </cell>
          <cell r="AD134">
            <v>9.7099999999999999E-3</v>
          </cell>
          <cell r="AE134">
            <v>2.6095999999999932E-4</v>
          </cell>
          <cell r="AF134">
            <v>2.6172003498158587E-2</v>
          </cell>
          <cell r="AG134">
            <v>1.4166669999999999E-2</v>
          </cell>
          <cell r="AH134">
            <v>2.1849E-2</v>
          </cell>
          <cell r="AI134">
            <v>-7.6823300000000011E-3</v>
          </cell>
          <cell r="AJ134">
            <v>4.2500010000000005E-2</v>
          </cell>
          <cell r="AK134">
            <v>3.1558999999999997E-2</v>
          </cell>
          <cell r="AL134">
            <v>1.0941010000000008E-2</v>
          </cell>
          <cell r="AM134">
            <v>0.25743546883871338</v>
          </cell>
          <cell r="AN134">
            <v>1.8540959999999999E-2</v>
          </cell>
          <cell r="AO134">
            <v>3.1558999999999997E-2</v>
          </cell>
          <cell r="AP134">
            <v>-1.3018039999999998E-2</v>
          </cell>
          <cell r="AQ134">
            <v>-0.70212329890145919</v>
          </cell>
          <cell r="AR134">
            <v>1.4166669999999999E-2</v>
          </cell>
          <cell r="AS134">
            <v>2.4099999999999998E-3</v>
          </cell>
          <cell r="AT134">
            <v>1.175667E-2</v>
          </cell>
        </row>
        <row r="135">
          <cell r="A135">
            <v>521231</v>
          </cell>
          <cell r="B135" t="str">
            <v>R&amp;M Services - Cloud Solution</v>
          </cell>
          <cell r="C135">
            <v>0</v>
          </cell>
          <cell r="D135">
            <v>2.4150387200000001</v>
          </cell>
          <cell r="E135">
            <v>21.58039514</v>
          </cell>
          <cell r="F135">
            <v>20.866102210000001</v>
          </cell>
          <cell r="G135">
            <v>4.2783971400000009</v>
          </cell>
          <cell r="H135">
            <v>127.82055299</v>
          </cell>
          <cell r="I135">
            <v>204.29458409999998</v>
          </cell>
          <cell r="J135">
            <v>273.09664817000004</v>
          </cell>
          <cell r="K135">
            <v>582.76400000000001</v>
          </cell>
          <cell r="L135">
            <v>245.96941678666667</v>
          </cell>
          <cell r="M135">
            <v>245.97</v>
          </cell>
          <cell r="N135">
            <v>20.497499999999999</v>
          </cell>
          <cell r="O135">
            <v>24.13649251</v>
          </cell>
          <cell r="P135">
            <v>-3.6389925100000013</v>
          </cell>
          <cell r="Q135">
            <v>-0.17753348018050991</v>
          </cell>
          <cell r="R135">
            <v>13.66905854</v>
          </cell>
          <cell r="S135">
            <v>24.13649251</v>
          </cell>
          <cell r="T135">
            <v>-10.46743397</v>
          </cell>
          <cell r="U135">
            <v>-0.76577578034134308</v>
          </cell>
          <cell r="V135">
            <v>20.497499999999999</v>
          </cell>
          <cell r="W135">
            <v>24.203949359999996</v>
          </cell>
          <cell r="X135">
            <v>-3.706449359999997</v>
          </cell>
          <cell r="Y135">
            <v>40.994999999999997</v>
          </cell>
          <cell r="Z135">
            <v>48.340441869999999</v>
          </cell>
          <cell r="AA135">
            <v>-7.3454418700000019</v>
          </cell>
          <cell r="AB135">
            <v>-0.17917896987437498</v>
          </cell>
          <cell r="AC135">
            <v>35.093204869999994</v>
          </cell>
          <cell r="AD135">
            <v>48.340441869999999</v>
          </cell>
          <cell r="AE135">
            <v>-13.247237000000005</v>
          </cell>
          <cell r="AF135">
            <v>-0.37748723859998962</v>
          </cell>
          <cell r="AG135">
            <v>20.497499999999999</v>
          </cell>
          <cell r="AH135">
            <v>24.949272990000001</v>
          </cell>
          <cell r="AI135">
            <v>-4.451772990000002</v>
          </cell>
          <cell r="AJ135">
            <v>61.4925</v>
          </cell>
          <cell r="AK135">
            <v>73.289714860000004</v>
          </cell>
          <cell r="AL135">
            <v>-11.797214860000004</v>
          </cell>
          <cell r="AM135">
            <v>-0.19184802797089082</v>
          </cell>
          <cell r="AN135">
            <v>52.513558490000001</v>
          </cell>
          <cell r="AO135">
            <v>73.289714860000004</v>
          </cell>
          <cell r="AP135">
            <v>-20.776156370000002</v>
          </cell>
          <cell r="AQ135">
            <v>-0.39563413654316232</v>
          </cell>
          <cell r="AR135">
            <v>20.497499999999999</v>
          </cell>
          <cell r="AS135">
            <v>26.645918269999996</v>
          </cell>
          <cell r="AT135">
            <v>-6.148418269999997</v>
          </cell>
        </row>
        <row r="136">
          <cell r="A136">
            <v>521241</v>
          </cell>
          <cell r="B136" t="str">
            <v>R&amp;M Material - IT NW</v>
          </cell>
          <cell r="C136">
            <v>0.67628804000000009</v>
          </cell>
          <cell r="D136">
            <v>0.21482692</v>
          </cell>
          <cell r="E136">
            <v>0.21373807</v>
          </cell>
          <cell r="F136">
            <v>3.96142891</v>
          </cell>
          <cell r="H136">
            <v>0</v>
          </cell>
          <cell r="I136">
            <v>0</v>
          </cell>
          <cell r="J136">
            <v>1.5759000000000001E-4</v>
          </cell>
          <cell r="K136">
            <v>0</v>
          </cell>
          <cell r="L136">
            <v>2.1012E-4</v>
          </cell>
          <cell r="O136">
            <v>0</v>
          </cell>
          <cell r="P136">
            <v>0</v>
          </cell>
          <cell r="R136">
            <v>0</v>
          </cell>
          <cell r="S136">
            <v>0</v>
          </cell>
          <cell r="T136">
            <v>0</v>
          </cell>
          <cell r="W136">
            <v>0</v>
          </cell>
          <cell r="X136">
            <v>0</v>
          </cell>
          <cell r="Z136">
            <v>0</v>
          </cell>
          <cell r="AA136">
            <v>0</v>
          </cell>
          <cell r="AC136">
            <v>0</v>
          </cell>
          <cell r="AD136">
            <v>0</v>
          </cell>
          <cell r="AE136">
            <v>0</v>
          </cell>
          <cell r="AH136">
            <v>0</v>
          </cell>
          <cell r="AI136">
            <v>0</v>
          </cell>
          <cell r="AK136">
            <v>0</v>
          </cell>
          <cell r="AL136">
            <v>0</v>
          </cell>
          <cell r="AN136">
            <v>0</v>
          </cell>
          <cell r="AO136">
            <v>0</v>
          </cell>
          <cell r="AP136">
            <v>0</v>
          </cell>
          <cell r="AS136">
            <v>0</v>
          </cell>
          <cell r="AT136">
            <v>0</v>
          </cell>
        </row>
        <row r="137">
          <cell r="A137">
            <v>521242</v>
          </cell>
          <cell r="B137" t="str">
            <v>R&amp;M Services - IT NW</v>
          </cell>
          <cell r="C137">
            <v>4.5213499999999997E-2</v>
          </cell>
          <cell r="D137">
            <v>4.9251499999999997E-2</v>
          </cell>
          <cell r="E137">
            <v>0</v>
          </cell>
          <cell r="F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O137">
            <v>0</v>
          </cell>
          <cell r="P137">
            <v>0</v>
          </cell>
          <cell r="R137">
            <v>0</v>
          </cell>
          <cell r="S137">
            <v>0</v>
          </cell>
          <cell r="T137">
            <v>0</v>
          </cell>
          <cell r="W137">
            <v>0</v>
          </cell>
          <cell r="X137">
            <v>0</v>
          </cell>
          <cell r="Z137">
            <v>0</v>
          </cell>
          <cell r="AA137">
            <v>0</v>
          </cell>
          <cell r="AC137">
            <v>0</v>
          </cell>
          <cell r="AD137">
            <v>0</v>
          </cell>
          <cell r="AE137">
            <v>0</v>
          </cell>
          <cell r="AH137">
            <v>0</v>
          </cell>
          <cell r="AI137">
            <v>0</v>
          </cell>
          <cell r="AK137">
            <v>0</v>
          </cell>
          <cell r="AL137">
            <v>0</v>
          </cell>
          <cell r="AN137">
            <v>0</v>
          </cell>
          <cell r="AO137">
            <v>0</v>
          </cell>
          <cell r="AP137">
            <v>0</v>
          </cell>
          <cell r="AS137">
            <v>0</v>
          </cell>
          <cell r="AT137">
            <v>0</v>
          </cell>
        </row>
        <row r="138">
          <cell r="A138">
            <v>521244</v>
          </cell>
          <cell r="B138" t="str">
            <v>R&amp;M Service - IT Hardware</v>
          </cell>
          <cell r="C138">
            <v>16.937999999999999</v>
          </cell>
          <cell r="D138">
            <v>0</v>
          </cell>
          <cell r="F138">
            <v>0.48912792999999999</v>
          </cell>
          <cell r="G138">
            <v>0.32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O138">
            <v>0</v>
          </cell>
          <cell r="P138">
            <v>0</v>
          </cell>
          <cell r="R138">
            <v>0</v>
          </cell>
          <cell r="S138">
            <v>0</v>
          </cell>
          <cell r="T138">
            <v>0</v>
          </cell>
          <cell r="W138">
            <v>0</v>
          </cell>
          <cell r="X138">
            <v>0</v>
          </cell>
          <cell r="Z138">
            <v>0</v>
          </cell>
          <cell r="AA138">
            <v>0</v>
          </cell>
          <cell r="AC138">
            <v>0</v>
          </cell>
          <cell r="AD138">
            <v>0</v>
          </cell>
          <cell r="AE138">
            <v>0</v>
          </cell>
          <cell r="AH138">
            <v>0</v>
          </cell>
          <cell r="AI138">
            <v>0</v>
          </cell>
          <cell r="AK138">
            <v>0</v>
          </cell>
          <cell r="AL138">
            <v>0</v>
          </cell>
          <cell r="AN138">
            <v>0</v>
          </cell>
          <cell r="AO138">
            <v>0</v>
          </cell>
          <cell r="AP138">
            <v>0</v>
          </cell>
          <cell r="AS138">
            <v>0</v>
          </cell>
          <cell r="AT138">
            <v>0</v>
          </cell>
        </row>
        <row r="139">
          <cell r="A139">
            <v>521251</v>
          </cell>
          <cell r="B139" t="str">
            <v>R&amp;M Material - PABX</v>
          </cell>
          <cell r="C139">
            <v>52.705920090000006</v>
          </cell>
          <cell r="D139">
            <v>20.6838479</v>
          </cell>
          <cell r="E139">
            <v>5.4926234800000007</v>
          </cell>
          <cell r="F139">
            <v>2.6751297000000003</v>
          </cell>
          <cell r="G139">
            <v>2.0464048799999999</v>
          </cell>
          <cell r="H139">
            <v>0.61371052000000004</v>
          </cell>
          <cell r="I139">
            <v>0.98363805000000004</v>
          </cell>
          <cell r="J139">
            <v>7.6108647000000005</v>
          </cell>
          <cell r="K139">
            <v>20</v>
          </cell>
          <cell r="L139">
            <v>4.7336514266666665</v>
          </cell>
          <cell r="M139">
            <v>4.7300000400000002</v>
          </cell>
          <cell r="N139">
            <v>0.39416667</v>
          </cell>
          <cell r="O139">
            <v>7.1393000000000003E-3</v>
          </cell>
          <cell r="P139">
            <v>0.38702736999999998</v>
          </cell>
          <cell r="Q139">
            <v>0.98188761114682777</v>
          </cell>
          <cell r="R139">
            <v>0</v>
          </cell>
          <cell r="S139">
            <v>7.1393000000000003E-3</v>
          </cell>
          <cell r="T139">
            <v>-7.1393000000000003E-3</v>
          </cell>
          <cell r="V139">
            <v>0.39416667</v>
          </cell>
          <cell r="W139">
            <v>0</v>
          </cell>
          <cell r="X139">
            <v>0.39416667</v>
          </cell>
          <cell r="Y139">
            <v>0.78833333999999999</v>
          </cell>
          <cell r="Z139">
            <v>7.1393000000000003E-3</v>
          </cell>
          <cell r="AA139">
            <v>0.78119404000000003</v>
          </cell>
          <cell r="AB139">
            <v>0.99094380557341399</v>
          </cell>
          <cell r="AC139">
            <v>3.1871014399999997</v>
          </cell>
          <cell r="AD139">
            <v>7.1393000000000003E-3</v>
          </cell>
          <cell r="AE139">
            <v>3.1799621399999998</v>
          </cell>
          <cell r="AF139">
            <v>0.99775993951419384</v>
          </cell>
          <cell r="AG139">
            <v>0.39416667</v>
          </cell>
          <cell r="AH139">
            <v>0</v>
          </cell>
          <cell r="AI139">
            <v>0.39416667</v>
          </cell>
          <cell r="AJ139">
            <v>1.18250001</v>
          </cell>
          <cell r="AK139">
            <v>7.1393000000000003E-3</v>
          </cell>
          <cell r="AL139">
            <v>1.1753607100000001</v>
          </cell>
          <cell r="AM139">
            <v>0.99396253704894266</v>
          </cell>
          <cell r="AN139">
            <v>3.1871014399999997</v>
          </cell>
          <cell r="AO139">
            <v>7.1393000000000003E-3</v>
          </cell>
          <cell r="AP139">
            <v>3.1799621399999998</v>
          </cell>
          <cell r="AQ139">
            <v>0.99775993951419384</v>
          </cell>
          <cell r="AR139">
            <v>0.39416667</v>
          </cell>
          <cell r="AS139">
            <v>0</v>
          </cell>
          <cell r="AT139">
            <v>0.39416667</v>
          </cell>
        </row>
        <row r="140">
          <cell r="A140">
            <v>521252</v>
          </cell>
          <cell r="B140" t="str">
            <v>R&amp;M Services -  PABX</v>
          </cell>
          <cell r="C140">
            <v>3.7043068999999997</v>
          </cell>
          <cell r="D140">
            <v>12.903764900000001</v>
          </cell>
          <cell r="E140">
            <v>39.439247330000001</v>
          </cell>
          <cell r="F140">
            <v>0.68034687000000005</v>
          </cell>
          <cell r="G140">
            <v>0.44489241000000002</v>
          </cell>
          <cell r="H140">
            <v>4.37121797</v>
          </cell>
          <cell r="I140">
            <v>8.6363880399999999</v>
          </cell>
          <cell r="J140">
            <v>5.9872028499999992</v>
          </cell>
          <cell r="K140">
            <v>30</v>
          </cell>
          <cell r="L140">
            <v>6.4541629200000008</v>
          </cell>
          <cell r="M140">
            <v>6.45</v>
          </cell>
          <cell r="N140">
            <v>0.53749999999999998</v>
          </cell>
          <cell r="O140">
            <v>0.18460799999999999</v>
          </cell>
          <cell r="P140">
            <v>0.35289199999999998</v>
          </cell>
          <cell r="Q140">
            <v>0.65654325581395345</v>
          </cell>
          <cell r="R140">
            <v>1.6085719999999999</v>
          </cell>
          <cell r="S140">
            <v>0.18460799999999999</v>
          </cell>
          <cell r="T140">
            <v>1.4239639999999998</v>
          </cell>
          <cell r="U140">
            <v>0.88523485426825776</v>
          </cell>
          <cell r="V140">
            <v>0.53749999999999998</v>
          </cell>
          <cell r="W140">
            <v>0</v>
          </cell>
          <cell r="X140">
            <v>0.53749999999999998</v>
          </cell>
          <cell r="Y140">
            <v>1.075</v>
          </cell>
          <cell r="Z140">
            <v>0.18460799999999999</v>
          </cell>
          <cell r="AA140">
            <v>0.89039199999999996</v>
          </cell>
          <cell r="AB140">
            <v>0.82827162790697673</v>
          </cell>
          <cell r="AC140">
            <v>2.74016693</v>
          </cell>
          <cell r="AD140">
            <v>0.18460799999999999</v>
          </cell>
          <cell r="AE140">
            <v>2.5555589300000001</v>
          </cell>
          <cell r="AF140">
            <v>0.93262892199053005</v>
          </cell>
          <cell r="AG140">
            <v>0.53749999999999998</v>
          </cell>
          <cell r="AH140">
            <v>0</v>
          </cell>
          <cell r="AI140">
            <v>0.53749999999999998</v>
          </cell>
          <cell r="AJ140">
            <v>1.6125</v>
          </cell>
          <cell r="AK140">
            <v>0.18460799999999999</v>
          </cell>
          <cell r="AL140">
            <v>1.4278919999999999</v>
          </cell>
          <cell r="AM140">
            <v>0.88551441860465108</v>
          </cell>
          <cell r="AN140">
            <v>2.7901669300000003</v>
          </cell>
          <cell r="AO140">
            <v>0.18460799999999999</v>
          </cell>
          <cell r="AP140">
            <v>2.6055589300000004</v>
          </cell>
          <cell r="AQ140">
            <v>0.9338362167456411</v>
          </cell>
          <cell r="AR140">
            <v>0.53749999999999998</v>
          </cell>
          <cell r="AS140">
            <v>0</v>
          </cell>
          <cell r="AT140">
            <v>0.53749999999999998</v>
          </cell>
        </row>
        <row r="141">
          <cell r="A141">
            <v>521261</v>
          </cell>
          <cell r="B141" t="str">
            <v>R&amp;M Material - SMW3</v>
          </cell>
          <cell r="C141">
            <v>0</v>
          </cell>
          <cell r="D141">
            <v>0</v>
          </cell>
          <cell r="E141">
            <v>0</v>
          </cell>
          <cell r="F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O141">
            <v>0</v>
          </cell>
          <cell r="P141">
            <v>0</v>
          </cell>
          <cell r="R141">
            <v>0</v>
          </cell>
          <cell r="S141">
            <v>0</v>
          </cell>
          <cell r="T141">
            <v>0</v>
          </cell>
          <cell r="W141">
            <v>0</v>
          </cell>
          <cell r="X141">
            <v>0</v>
          </cell>
          <cell r="Z141">
            <v>0</v>
          </cell>
          <cell r="AA141">
            <v>0</v>
          </cell>
          <cell r="AC141">
            <v>0</v>
          </cell>
          <cell r="AD141">
            <v>0</v>
          </cell>
          <cell r="AE141">
            <v>0</v>
          </cell>
          <cell r="AH141">
            <v>0</v>
          </cell>
          <cell r="AI141">
            <v>0</v>
          </cell>
          <cell r="AK141">
            <v>0</v>
          </cell>
          <cell r="AL141">
            <v>0</v>
          </cell>
          <cell r="AN141">
            <v>0</v>
          </cell>
          <cell r="AO141">
            <v>0</v>
          </cell>
          <cell r="AP141">
            <v>0</v>
          </cell>
          <cell r="AS141">
            <v>0</v>
          </cell>
          <cell r="AT141">
            <v>0</v>
          </cell>
        </row>
        <row r="142">
          <cell r="A142">
            <v>521262</v>
          </cell>
          <cell r="B142" t="str">
            <v>R&amp;M Services - SMW3</v>
          </cell>
          <cell r="C142">
            <v>171.08201227000001</v>
          </cell>
          <cell r="D142">
            <v>154.94899144999999</v>
          </cell>
          <cell r="E142">
            <v>175.14386575</v>
          </cell>
          <cell r="F142">
            <v>200.71437975999999</v>
          </cell>
          <cell r="G142">
            <v>336.76899214999997</v>
          </cell>
          <cell r="H142">
            <v>378.41561181000003</v>
          </cell>
          <cell r="I142">
            <v>284.35029907000001</v>
          </cell>
          <cell r="J142">
            <v>185.75203647999999</v>
          </cell>
          <cell r="K142">
            <v>112</v>
          </cell>
          <cell r="L142">
            <v>142.09862853333334</v>
          </cell>
          <cell r="M142">
            <v>142.10000004</v>
          </cell>
          <cell r="N142">
            <v>11.84166667</v>
          </cell>
          <cell r="O142">
            <v>7.3565950999999998</v>
          </cell>
          <cell r="P142">
            <v>4.4850715700000006</v>
          </cell>
          <cell r="Q142">
            <v>0.37875340481949238</v>
          </cell>
          <cell r="R142">
            <v>9.8670333699999997</v>
          </cell>
          <cell r="S142">
            <v>7.3565950999999998</v>
          </cell>
          <cell r="T142">
            <v>2.5104382699999999</v>
          </cell>
          <cell r="U142">
            <v>0.25442685515109392</v>
          </cell>
          <cell r="V142">
            <v>11.84166667</v>
          </cell>
          <cell r="W142">
            <v>7.4607763399999998</v>
          </cell>
          <cell r="X142">
            <v>4.3808903300000006</v>
          </cell>
          <cell r="Y142">
            <v>23.683333340000001</v>
          </cell>
          <cell r="Z142">
            <v>14.817371439999999</v>
          </cell>
          <cell r="AA142">
            <v>8.8659619000000021</v>
          </cell>
          <cell r="AB142">
            <v>0.37435447843086439</v>
          </cell>
          <cell r="AC142">
            <v>19.66311666</v>
          </cell>
          <cell r="AD142">
            <v>14.817371439999999</v>
          </cell>
          <cell r="AE142">
            <v>4.8457452200000013</v>
          </cell>
          <cell r="AF142">
            <v>0.2464383090325418</v>
          </cell>
          <cell r="AG142">
            <v>11.84166667</v>
          </cell>
          <cell r="AH142">
            <v>7.5227455400000007</v>
          </cell>
          <cell r="AI142">
            <v>4.3189211299999997</v>
          </cell>
          <cell r="AJ142">
            <v>35.525000009999999</v>
          </cell>
          <cell r="AK142">
            <v>22.340116980000001</v>
          </cell>
          <cell r="AL142">
            <v>13.184883029999998</v>
          </cell>
          <cell r="AM142">
            <v>0.37114378680615229</v>
          </cell>
          <cell r="AN142">
            <v>29.487381059999997</v>
          </cell>
          <cell r="AO142">
            <v>22.340116980000001</v>
          </cell>
          <cell r="AP142">
            <v>7.1472640799999958</v>
          </cell>
          <cell r="AQ142">
            <v>0.24238382057250074</v>
          </cell>
          <cell r="AR142">
            <v>11.84166667</v>
          </cell>
          <cell r="AS142">
            <v>7.6866357699999996</v>
          </cell>
          <cell r="AT142">
            <v>4.1550309000000007</v>
          </cell>
        </row>
        <row r="143">
          <cell r="A143">
            <v>521271</v>
          </cell>
          <cell r="B143" t="str">
            <v>R&amp;M Material - SMW4</v>
          </cell>
          <cell r="C143">
            <v>0</v>
          </cell>
          <cell r="D143">
            <v>0</v>
          </cell>
          <cell r="E143">
            <v>0</v>
          </cell>
          <cell r="F143">
            <v>0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O143">
            <v>0</v>
          </cell>
          <cell r="P143">
            <v>0</v>
          </cell>
          <cell r="R143">
            <v>0</v>
          </cell>
          <cell r="S143">
            <v>0</v>
          </cell>
          <cell r="T143">
            <v>0</v>
          </cell>
          <cell r="W143">
            <v>0</v>
          </cell>
          <cell r="X143">
            <v>0</v>
          </cell>
          <cell r="Z143">
            <v>0</v>
          </cell>
          <cell r="AA143">
            <v>0</v>
          </cell>
          <cell r="AC143">
            <v>0</v>
          </cell>
          <cell r="AD143">
            <v>0</v>
          </cell>
          <cell r="AE143">
            <v>0</v>
          </cell>
          <cell r="AH143">
            <v>0</v>
          </cell>
          <cell r="AI143">
            <v>0</v>
          </cell>
          <cell r="AK143">
            <v>0</v>
          </cell>
          <cell r="AL143">
            <v>0</v>
          </cell>
          <cell r="AN143">
            <v>0</v>
          </cell>
          <cell r="AO143">
            <v>0</v>
          </cell>
          <cell r="AP143">
            <v>0</v>
          </cell>
          <cell r="AS143">
            <v>0</v>
          </cell>
          <cell r="AT143">
            <v>0</v>
          </cell>
        </row>
        <row r="144">
          <cell r="A144">
            <v>521272</v>
          </cell>
          <cell r="B144" t="str">
            <v>R&amp;M Services - SMW4</v>
          </cell>
          <cell r="C144">
            <v>117.72394637000001</v>
          </cell>
          <cell r="D144">
            <v>128.51005855</v>
          </cell>
          <cell r="E144">
            <v>155.76402023</v>
          </cell>
          <cell r="F144">
            <v>148.05451677000002</v>
          </cell>
          <cell r="G144">
            <v>250.52922361</v>
          </cell>
          <cell r="H144">
            <v>225.43823843000001</v>
          </cell>
          <cell r="I144">
            <v>325.25057989999999</v>
          </cell>
          <cell r="J144">
            <v>380.37350373999999</v>
          </cell>
          <cell r="K144">
            <v>465.99574087999997</v>
          </cell>
          <cell r="L144">
            <v>391.08610733999996</v>
          </cell>
          <cell r="M144">
            <v>391.08999996</v>
          </cell>
          <cell r="N144">
            <v>32.590833329999995</v>
          </cell>
          <cell r="O144">
            <v>21.236353530000002</v>
          </cell>
          <cell r="P144">
            <v>11.354479799999993</v>
          </cell>
          <cell r="Q144">
            <v>0.34839489021436432</v>
          </cell>
          <cell r="R144">
            <v>34.999787159999997</v>
          </cell>
          <cell r="S144">
            <v>21.236353530000002</v>
          </cell>
          <cell r="T144">
            <v>13.763433629999994</v>
          </cell>
          <cell r="U144">
            <v>0.39324335222614526</v>
          </cell>
          <cell r="V144">
            <v>32.590833329999995</v>
          </cell>
          <cell r="W144">
            <v>21.243331899999998</v>
          </cell>
          <cell r="X144">
            <v>11.347501429999998</v>
          </cell>
          <cell r="Y144">
            <v>65.181666659999991</v>
          </cell>
          <cell r="Z144">
            <v>42.479685429999996</v>
          </cell>
          <cell r="AA144">
            <v>22.701981229999994</v>
          </cell>
          <cell r="AB144">
            <v>0.34828782989575674</v>
          </cell>
          <cell r="AC144">
            <v>70.691913939999992</v>
          </cell>
          <cell r="AD144">
            <v>42.479685429999996</v>
          </cell>
          <cell r="AE144">
            <v>28.212228509999996</v>
          </cell>
          <cell r="AF144">
            <v>0.39908706579857522</v>
          </cell>
          <cell r="AG144">
            <v>32.590833329999995</v>
          </cell>
          <cell r="AH144">
            <v>21.239842719999999</v>
          </cell>
          <cell r="AI144">
            <v>11.350990609999997</v>
          </cell>
          <cell r="AJ144">
            <v>97.77249999</v>
          </cell>
          <cell r="AK144">
            <v>63.719528149999995</v>
          </cell>
          <cell r="AL144">
            <v>34.052971840000005</v>
          </cell>
          <cell r="AM144">
            <v>0.3482878298446177</v>
          </cell>
          <cell r="AN144">
            <v>122.27156972</v>
          </cell>
          <cell r="AO144">
            <v>63.719528149999995</v>
          </cell>
          <cell r="AP144">
            <v>58.552041570000007</v>
          </cell>
          <cell r="AQ144">
            <v>0.47886881393674158</v>
          </cell>
          <cell r="AR144">
            <v>32.590833329999995</v>
          </cell>
          <cell r="AS144">
            <v>22.014117039999999</v>
          </cell>
          <cell r="AT144">
            <v>10.576716289999997</v>
          </cell>
        </row>
        <row r="145">
          <cell r="A145">
            <v>521281</v>
          </cell>
          <cell r="B145" t="str">
            <v>R&amp;M Material - SMW5</v>
          </cell>
          <cell r="H145">
            <v>1.8758799999999999E-2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O145">
            <v>0</v>
          </cell>
          <cell r="P145">
            <v>0</v>
          </cell>
          <cell r="R145">
            <v>0</v>
          </cell>
          <cell r="S145">
            <v>0</v>
          </cell>
          <cell r="T145">
            <v>0</v>
          </cell>
          <cell r="W145">
            <v>0</v>
          </cell>
          <cell r="X145">
            <v>0</v>
          </cell>
          <cell r="Z145">
            <v>0</v>
          </cell>
          <cell r="AA145">
            <v>0</v>
          </cell>
          <cell r="AC145">
            <v>0</v>
          </cell>
          <cell r="AD145">
            <v>0</v>
          </cell>
          <cell r="AE145">
            <v>0</v>
          </cell>
          <cell r="AH145">
            <v>0</v>
          </cell>
          <cell r="AI145">
            <v>0</v>
          </cell>
          <cell r="AK145">
            <v>0</v>
          </cell>
          <cell r="AL145">
            <v>0</v>
          </cell>
          <cell r="AN145">
            <v>0</v>
          </cell>
          <cell r="AO145">
            <v>0</v>
          </cell>
          <cell r="AP145">
            <v>0</v>
          </cell>
          <cell r="AS145">
            <v>0</v>
          </cell>
          <cell r="AT145">
            <v>0</v>
          </cell>
        </row>
        <row r="146">
          <cell r="A146">
            <v>521282</v>
          </cell>
          <cell r="B146" t="str">
            <v>R&amp;M Services - SMW5</v>
          </cell>
          <cell r="C146">
            <v>290.61471412000003</v>
          </cell>
          <cell r="D146">
            <v>288.16280012999999</v>
          </cell>
          <cell r="E146">
            <v>300.61433335999999</v>
          </cell>
          <cell r="F146">
            <v>384.89956204999999</v>
          </cell>
          <cell r="G146">
            <v>510.06539206000002</v>
          </cell>
          <cell r="H146">
            <v>862.88925055999994</v>
          </cell>
          <cell r="I146">
            <v>543.25239439999996</v>
          </cell>
          <cell r="J146">
            <v>624.41041003999999</v>
          </cell>
          <cell r="K146">
            <v>1054.8167100000001</v>
          </cell>
          <cell r="L146">
            <v>573.85604779000005</v>
          </cell>
          <cell r="M146">
            <v>572.36000003999993</v>
          </cell>
          <cell r="N146">
            <v>47.821666669999999</v>
          </cell>
          <cell r="O146">
            <v>208.74832337000001</v>
          </cell>
          <cell r="P146">
            <v>-160.92665670000002</v>
          </cell>
          <cell r="Q146">
            <v>-3.3651411150200303</v>
          </cell>
          <cell r="R146">
            <v>45.139890840000007</v>
          </cell>
          <cell r="S146">
            <v>208.74832337000001</v>
          </cell>
          <cell r="T146">
            <v>-163.60843253000002</v>
          </cell>
          <cell r="U146">
            <v>-3.6244755910003437</v>
          </cell>
          <cell r="V146">
            <v>47.821666669999999</v>
          </cell>
          <cell r="W146">
            <v>48.895342359999987</v>
          </cell>
          <cell r="X146">
            <v>-1.0736756899999875</v>
          </cell>
          <cell r="Y146">
            <v>95.643333339999998</v>
          </cell>
          <cell r="Z146">
            <v>257.64366573000001</v>
          </cell>
          <cell r="AA146">
            <v>-162.00033239000001</v>
          </cell>
          <cell r="AB146">
            <v>-1.6937963863525045</v>
          </cell>
          <cell r="AC146">
            <v>64.596478829999995</v>
          </cell>
          <cell r="AD146">
            <v>257.64366573000001</v>
          </cell>
          <cell r="AE146">
            <v>-193.04718690000001</v>
          </cell>
          <cell r="AF146">
            <v>-2.9885094419472402</v>
          </cell>
          <cell r="AG146">
            <v>47.821666669999999</v>
          </cell>
          <cell r="AH146">
            <v>11.115249479999989</v>
          </cell>
          <cell r="AI146">
            <v>36.70641719000001</v>
          </cell>
          <cell r="AJ146">
            <v>143.46500000999998</v>
          </cell>
          <cell r="AK146">
            <v>268.75891521</v>
          </cell>
          <cell r="AL146">
            <v>-125.29391520000001</v>
          </cell>
          <cell r="AM146">
            <v>-0.87334133894166954</v>
          </cell>
          <cell r="AN146">
            <v>84.848353829999994</v>
          </cell>
          <cell r="AO146">
            <v>268.75891521</v>
          </cell>
          <cell r="AP146">
            <v>-183.91056137999999</v>
          </cell>
          <cell r="AQ146">
            <v>-2.1675206775193132</v>
          </cell>
          <cell r="AR146">
            <v>47.821666669999999</v>
          </cell>
          <cell r="AS146">
            <v>74.257075360000016</v>
          </cell>
          <cell r="AT146">
            <v>-26.435408690000017</v>
          </cell>
        </row>
        <row r="147">
          <cell r="A147">
            <v>521291</v>
          </cell>
          <cell r="B147" t="str">
            <v>R&amp;M Material - BL</v>
          </cell>
          <cell r="C147">
            <v>0</v>
          </cell>
          <cell r="D147">
            <v>0</v>
          </cell>
          <cell r="E147">
            <v>0</v>
          </cell>
          <cell r="F147">
            <v>0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O147">
            <v>0</v>
          </cell>
          <cell r="P147">
            <v>0</v>
          </cell>
          <cell r="R147">
            <v>0</v>
          </cell>
          <cell r="S147">
            <v>0</v>
          </cell>
          <cell r="T147">
            <v>0</v>
          </cell>
          <cell r="W147">
            <v>0</v>
          </cell>
          <cell r="X147">
            <v>0</v>
          </cell>
          <cell r="Z147">
            <v>0</v>
          </cell>
          <cell r="AA147">
            <v>0</v>
          </cell>
          <cell r="AC147">
            <v>0</v>
          </cell>
          <cell r="AD147">
            <v>0</v>
          </cell>
          <cell r="AE147">
            <v>0</v>
          </cell>
          <cell r="AH147">
            <v>0</v>
          </cell>
          <cell r="AI147">
            <v>0</v>
          </cell>
          <cell r="AK147">
            <v>0</v>
          </cell>
          <cell r="AL147">
            <v>0</v>
          </cell>
          <cell r="AN147">
            <v>0</v>
          </cell>
          <cell r="AO147">
            <v>0</v>
          </cell>
          <cell r="AP147">
            <v>0</v>
          </cell>
          <cell r="AS147">
            <v>0</v>
          </cell>
          <cell r="AT147">
            <v>0</v>
          </cell>
        </row>
        <row r="148">
          <cell r="A148">
            <v>521292</v>
          </cell>
          <cell r="B148" t="str">
            <v>R&amp;M Services - BL</v>
          </cell>
          <cell r="C148">
            <v>170.74261052</v>
          </cell>
          <cell r="D148">
            <v>69.569432860000006</v>
          </cell>
          <cell r="E148">
            <v>13.64654889</v>
          </cell>
          <cell r="F148">
            <v>13.18864593</v>
          </cell>
          <cell r="G148">
            <v>27.63982991</v>
          </cell>
          <cell r="H148">
            <v>23.664812600000001</v>
          </cell>
          <cell r="I148">
            <v>22.041719839999999</v>
          </cell>
          <cell r="J148">
            <v>28.831931319999999</v>
          </cell>
          <cell r="K148">
            <v>32</v>
          </cell>
          <cell r="L148">
            <v>29.079682746666663</v>
          </cell>
          <cell r="M148">
            <v>29.079999960000002</v>
          </cell>
          <cell r="N148">
            <v>2.4233333300000002</v>
          </cell>
          <cell r="O148">
            <v>2.3760443199999997</v>
          </cell>
          <cell r="P148">
            <v>4.728901000000052E-2</v>
          </cell>
          <cell r="Q148">
            <v>1.9514034414737536E-2</v>
          </cell>
          <cell r="R148">
            <v>2.3111202200000003</v>
          </cell>
          <cell r="S148">
            <v>2.3760443199999997</v>
          </cell>
          <cell r="T148">
            <v>-6.4924099999999374E-2</v>
          </cell>
          <cell r="U148">
            <v>-2.8092047933360804E-2</v>
          </cell>
          <cell r="V148">
            <v>2.4233333300000002</v>
          </cell>
          <cell r="W148">
            <v>2.3740478999999999</v>
          </cell>
          <cell r="X148">
            <v>4.9285430000000297E-2</v>
          </cell>
          <cell r="Y148">
            <v>4.8466666600000003</v>
          </cell>
          <cell r="Z148">
            <v>4.75009222</v>
          </cell>
          <cell r="AA148">
            <v>9.6574440000000372E-2</v>
          </cell>
          <cell r="AB148">
            <v>1.9925950508839073E-2</v>
          </cell>
          <cell r="AC148">
            <v>4.6460696200000005</v>
          </cell>
          <cell r="AD148">
            <v>4.75009222</v>
          </cell>
          <cell r="AE148">
            <v>-0.10402259999999952</v>
          </cell>
          <cell r="AF148">
            <v>-2.2389376076546934E-2</v>
          </cell>
          <cell r="AG148">
            <v>2.4233333300000002</v>
          </cell>
          <cell r="AH148">
            <v>2.9894292600000005</v>
          </cell>
          <cell r="AI148">
            <v>-0.56609593000000036</v>
          </cell>
          <cell r="AJ148">
            <v>7.2699999900000005</v>
          </cell>
          <cell r="AK148">
            <v>7.7395214800000005</v>
          </cell>
          <cell r="AL148">
            <v>-0.46952148999999999</v>
          </cell>
          <cell r="AM148">
            <v>-6.4583423747707591E-2</v>
          </cell>
          <cell r="AN148">
            <v>6.9810190300000006</v>
          </cell>
          <cell r="AO148">
            <v>7.7395214800000005</v>
          </cell>
          <cell r="AP148">
            <v>-0.75850244999999994</v>
          </cell>
          <cell r="AQ148">
            <v>-0.10865211034956881</v>
          </cell>
          <cell r="AR148">
            <v>2.4233333300000002</v>
          </cell>
          <cell r="AS148">
            <v>2.6656840900000001</v>
          </cell>
          <cell r="AT148">
            <v>-0.24235075999999989</v>
          </cell>
        </row>
        <row r="149">
          <cell r="A149">
            <v>521301</v>
          </cell>
          <cell r="B149" t="str">
            <v>R&amp;M Material - Optical Undersea Cable DS</v>
          </cell>
          <cell r="C149">
            <v>0</v>
          </cell>
          <cell r="D149">
            <v>1.3986E-2</v>
          </cell>
          <cell r="E149">
            <v>1.7264000000000002E-2</v>
          </cell>
          <cell r="F149">
            <v>4.0630699999999999E-2</v>
          </cell>
          <cell r="G149">
            <v>2E-3</v>
          </cell>
          <cell r="H149">
            <v>0</v>
          </cell>
          <cell r="I149">
            <v>5.599237E-2</v>
          </cell>
          <cell r="J149">
            <v>6.8576270000000009E-2</v>
          </cell>
          <cell r="K149">
            <v>0</v>
          </cell>
          <cell r="L149">
            <v>1.4350266666666722E-3</v>
          </cell>
          <cell r="O149">
            <v>0</v>
          </cell>
          <cell r="P149">
            <v>0</v>
          </cell>
          <cell r="R149">
            <v>0</v>
          </cell>
          <cell r="S149">
            <v>0</v>
          </cell>
          <cell r="T149">
            <v>0</v>
          </cell>
          <cell r="W149">
            <v>0</v>
          </cell>
          <cell r="X149">
            <v>0</v>
          </cell>
          <cell r="Z149">
            <v>0</v>
          </cell>
          <cell r="AA149">
            <v>0</v>
          </cell>
          <cell r="AC149">
            <v>0</v>
          </cell>
          <cell r="AD149">
            <v>0</v>
          </cell>
          <cell r="AE149">
            <v>0</v>
          </cell>
          <cell r="AH149">
            <v>0</v>
          </cell>
          <cell r="AI149">
            <v>0</v>
          </cell>
          <cell r="AK149">
            <v>0</v>
          </cell>
          <cell r="AL149">
            <v>0</v>
          </cell>
          <cell r="AN149">
            <v>0</v>
          </cell>
          <cell r="AO149">
            <v>0</v>
          </cell>
          <cell r="AP149">
            <v>0</v>
          </cell>
          <cell r="AS149">
            <v>0</v>
          </cell>
          <cell r="AT149">
            <v>0</v>
          </cell>
        </row>
        <row r="150">
          <cell r="A150">
            <v>521302</v>
          </cell>
          <cell r="B150" t="str">
            <v>R&amp;M Services - Optical Undersea Cable DS</v>
          </cell>
          <cell r="C150">
            <v>19.719806250000001</v>
          </cell>
          <cell r="D150">
            <v>22.020092870000003</v>
          </cell>
          <cell r="E150">
            <v>21.460331499999999</v>
          </cell>
          <cell r="F150">
            <v>25.632335980000001</v>
          </cell>
          <cell r="G150">
            <v>51.431941339999995</v>
          </cell>
          <cell r="H150">
            <v>42.217943249999998</v>
          </cell>
          <cell r="I150">
            <v>65.214356140000007</v>
          </cell>
          <cell r="J150">
            <v>37.986918840000001</v>
          </cell>
          <cell r="K150">
            <v>63.610435159999994</v>
          </cell>
          <cell r="L150">
            <v>36.170033839999995</v>
          </cell>
          <cell r="M150">
            <v>63.316250539999999</v>
          </cell>
          <cell r="N150">
            <v>3.0141666699999998</v>
          </cell>
          <cell r="O150">
            <v>34.19894807</v>
          </cell>
          <cell r="P150">
            <v>-31.184781399999999</v>
          </cell>
          <cell r="Q150">
            <v>-10.346070676974209</v>
          </cell>
          <cell r="R150">
            <v>22.882186839999999</v>
          </cell>
          <cell r="S150">
            <v>34.19894807</v>
          </cell>
          <cell r="T150">
            <v>-11.316761230000001</v>
          </cell>
          <cell r="U150">
            <v>-0.49456642012105873</v>
          </cell>
          <cell r="V150">
            <v>3.0141666699999998</v>
          </cell>
          <cell r="W150">
            <v>4.0973024699999989</v>
          </cell>
          <cell r="X150">
            <v>-1.0831357999999991</v>
          </cell>
          <cell r="Y150">
            <v>6.0283333399999997</v>
          </cell>
          <cell r="Z150">
            <v>38.296250540000003</v>
          </cell>
          <cell r="AA150">
            <v>-32.267917199999999</v>
          </cell>
          <cell r="AB150">
            <v>-5.3527095102541233</v>
          </cell>
          <cell r="AC150">
            <v>0.60159430000000003</v>
          </cell>
          <cell r="AD150">
            <v>38.296250540000003</v>
          </cell>
          <cell r="AE150">
            <v>-37.69465624</v>
          </cell>
          <cell r="AF150">
            <v>-62.657934491733045</v>
          </cell>
          <cell r="AG150">
            <v>10.54041717</v>
          </cell>
          <cell r="AH150">
            <v>15.783120770000004</v>
          </cell>
          <cell r="AI150">
            <v>-5.242703600000004</v>
          </cell>
          <cell r="AJ150">
            <v>16.568750510000001</v>
          </cell>
          <cell r="AK150">
            <v>54.079371309999999</v>
          </cell>
          <cell r="AL150">
            <v>-37.510620799999998</v>
          </cell>
          <cell r="AM150">
            <v>-2.2639378133770931</v>
          </cell>
          <cell r="AN150">
            <v>4.1031898</v>
          </cell>
          <cell r="AO150">
            <v>54.079371309999999</v>
          </cell>
          <cell r="AP150">
            <v>-49.976181509999996</v>
          </cell>
          <cell r="AQ150">
            <v>-12.179836650500544</v>
          </cell>
          <cell r="AR150">
            <v>19.314166670000002</v>
          </cell>
          <cell r="AS150">
            <v>4.0857295899999961</v>
          </cell>
          <cell r="AT150">
            <v>15.228437080000006</v>
          </cell>
        </row>
        <row r="151">
          <cell r="A151">
            <v>521311</v>
          </cell>
          <cell r="B151" t="str">
            <v>R&amp;M Material - Cable Operation</v>
          </cell>
          <cell r="C151">
            <v>2.4190723799999998</v>
          </cell>
          <cell r="D151">
            <v>7.9895140000000003E-2</v>
          </cell>
          <cell r="E151">
            <v>0.12986274</v>
          </cell>
          <cell r="F151">
            <v>0.67481051999999997</v>
          </cell>
          <cell r="G151">
            <v>6.643723E-2</v>
          </cell>
          <cell r="H151">
            <v>0.14507035999999998</v>
          </cell>
          <cell r="I151">
            <v>0.15174229</v>
          </cell>
          <cell r="J151">
            <v>0.46493698</v>
          </cell>
          <cell r="K151">
            <v>0</v>
          </cell>
          <cell r="L151">
            <v>3.2406133333333365E-3</v>
          </cell>
          <cell r="O151">
            <v>0</v>
          </cell>
          <cell r="P151">
            <v>0</v>
          </cell>
          <cell r="R151">
            <v>0</v>
          </cell>
          <cell r="S151">
            <v>0</v>
          </cell>
          <cell r="T151">
            <v>0</v>
          </cell>
          <cell r="W151">
            <v>0.14217078</v>
          </cell>
          <cell r="X151">
            <v>-0.14217078</v>
          </cell>
          <cell r="Z151">
            <v>0.14217078</v>
          </cell>
          <cell r="AA151">
            <v>-0.14217078</v>
          </cell>
          <cell r="AC151">
            <v>0</v>
          </cell>
          <cell r="AD151">
            <v>0.14217078</v>
          </cell>
          <cell r="AE151">
            <v>-0.14217078</v>
          </cell>
          <cell r="AH151">
            <v>0</v>
          </cell>
          <cell r="AI151">
            <v>0</v>
          </cell>
          <cell r="AK151">
            <v>0.14217078</v>
          </cell>
          <cell r="AL151">
            <v>-0.14217078</v>
          </cell>
          <cell r="AN151">
            <v>0</v>
          </cell>
          <cell r="AO151">
            <v>0.14217078</v>
          </cell>
          <cell r="AP151">
            <v>-0.14217078</v>
          </cell>
          <cell r="AS151">
            <v>3.2641000000000003E-2</v>
          </cell>
          <cell r="AT151">
            <v>-3.2641000000000003E-2</v>
          </cell>
        </row>
        <row r="152">
          <cell r="A152">
            <v>521312</v>
          </cell>
          <cell r="B152" t="str">
            <v>R&amp;M Services - Cable Operation</v>
          </cell>
          <cell r="C152">
            <v>0.25439315000000001</v>
          </cell>
          <cell r="D152">
            <v>0.19731057999999999</v>
          </cell>
          <cell r="E152">
            <v>0.18829976999999998</v>
          </cell>
          <cell r="F152">
            <v>0.15237529999999999</v>
          </cell>
          <cell r="G152">
            <v>1.0786249999999999</v>
          </cell>
          <cell r="H152">
            <v>1.04362577</v>
          </cell>
          <cell r="I152">
            <v>1.9766330000000002E-2</v>
          </cell>
          <cell r="J152">
            <v>2.3620100000000002</v>
          </cell>
          <cell r="K152">
            <v>1.41</v>
          </cell>
          <cell r="L152">
            <v>1.2285000000000001</v>
          </cell>
          <cell r="M152">
            <v>1.23</v>
          </cell>
          <cell r="N152">
            <v>0.10249999999999999</v>
          </cell>
          <cell r="O152">
            <v>0</v>
          </cell>
          <cell r="P152">
            <v>0.10249999999999999</v>
          </cell>
          <cell r="Q152">
            <v>1</v>
          </cell>
          <cell r="R152">
            <v>0</v>
          </cell>
          <cell r="S152">
            <v>0</v>
          </cell>
          <cell r="T152">
            <v>0</v>
          </cell>
          <cell r="V152">
            <v>0.10249999999999999</v>
          </cell>
          <cell r="W152">
            <v>0</v>
          </cell>
          <cell r="X152">
            <v>0.10249999999999999</v>
          </cell>
          <cell r="Y152">
            <v>0.20499999999999999</v>
          </cell>
          <cell r="Z152">
            <v>0</v>
          </cell>
          <cell r="AA152">
            <v>0.20499999999999999</v>
          </cell>
          <cell r="AB152">
            <v>1</v>
          </cell>
          <cell r="AC152">
            <v>0.92137500000000006</v>
          </cell>
          <cell r="AD152">
            <v>0</v>
          </cell>
          <cell r="AE152">
            <v>0.92137500000000006</v>
          </cell>
          <cell r="AF152">
            <v>1</v>
          </cell>
          <cell r="AG152">
            <v>0.10249999999999999</v>
          </cell>
          <cell r="AH152">
            <v>0</v>
          </cell>
          <cell r="AI152">
            <v>0.10249999999999999</v>
          </cell>
          <cell r="AJ152">
            <v>0.3075</v>
          </cell>
          <cell r="AK152">
            <v>0</v>
          </cell>
          <cell r="AL152">
            <v>0.3075</v>
          </cell>
          <cell r="AM152">
            <v>1</v>
          </cell>
          <cell r="AN152">
            <v>0.92137500000000006</v>
          </cell>
          <cell r="AO152">
            <v>0</v>
          </cell>
          <cell r="AP152">
            <v>0.92137500000000006</v>
          </cell>
          <cell r="AQ152">
            <v>1</v>
          </cell>
          <cell r="AR152">
            <v>0.10249999999999999</v>
          </cell>
          <cell r="AS152">
            <v>0</v>
          </cell>
          <cell r="AT152">
            <v>0.10249999999999999</v>
          </cell>
        </row>
        <row r="153">
          <cell r="A153">
            <v>521321</v>
          </cell>
          <cell r="B153" t="str">
            <v>R&amp;M Material - IT Hardware</v>
          </cell>
          <cell r="C153">
            <v>2.2990409199999999</v>
          </cell>
          <cell r="D153">
            <v>1.43634124</v>
          </cell>
          <cell r="E153">
            <v>0.48237184000000005</v>
          </cell>
          <cell r="F153">
            <v>1.6805569199999999</v>
          </cell>
          <cell r="G153">
            <v>0.39763973999999996</v>
          </cell>
          <cell r="H153">
            <v>0.73075172999999993</v>
          </cell>
          <cell r="I153">
            <v>10.398144039999998</v>
          </cell>
          <cell r="J153">
            <v>1.2776373999999999</v>
          </cell>
          <cell r="K153">
            <v>1.5</v>
          </cell>
          <cell r="L153">
            <v>4.3899999999999997</v>
          </cell>
          <cell r="M153">
            <v>4.3899999599999999</v>
          </cell>
          <cell r="N153">
            <v>0.36583333000000001</v>
          </cell>
          <cell r="O153">
            <v>0</v>
          </cell>
          <cell r="P153">
            <v>0.36583333000000001</v>
          </cell>
          <cell r="Q153">
            <v>1</v>
          </cell>
          <cell r="R153">
            <v>4.6199999999999998E-2</v>
          </cell>
          <cell r="S153">
            <v>0</v>
          </cell>
          <cell r="T153">
            <v>4.6199999999999998E-2</v>
          </cell>
          <cell r="U153">
            <v>1</v>
          </cell>
          <cell r="V153">
            <v>0.36583333000000001</v>
          </cell>
          <cell r="W153">
            <v>0</v>
          </cell>
          <cell r="X153">
            <v>0.36583333000000001</v>
          </cell>
          <cell r="Y153">
            <v>0.73166666000000002</v>
          </cell>
          <cell r="Z153">
            <v>0</v>
          </cell>
          <cell r="AA153">
            <v>0.73166666000000002</v>
          </cell>
          <cell r="AB153">
            <v>1</v>
          </cell>
          <cell r="AC153">
            <v>0.24493129</v>
          </cell>
          <cell r="AD153">
            <v>0</v>
          </cell>
          <cell r="AE153">
            <v>0.24493129</v>
          </cell>
          <cell r="AF153">
            <v>1</v>
          </cell>
          <cell r="AG153">
            <v>0.36583333000000001</v>
          </cell>
          <cell r="AH153">
            <v>5.3999999999999999E-2</v>
          </cell>
          <cell r="AI153">
            <v>0.31183333000000002</v>
          </cell>
          <cell r="AJ153">
            <v>1.09749999</v>
          </cell>
          <cell r="AK153">
            <v>5.3999999999999999E-2</v>
          </cell>
          <cell r="AL153">
            <v>1.0434999899999999</v>
          </cell>
          <cell r="AM153">
            <v>0.95079726606648984</v>
          </cell>
          <cell r="AN153">
            <v>0.33009379</v>
          </cell>
          <cell r="AO153">
            <v>5.3999999999999999E-2</v>
          </cell>
          <cell r="AP153">
            <v>0.27609379000000001</v>
          </cell>
          <cell r="AQ153">
            <v>0.83641013058743097</v>
          </cell>
          <cell r="AR153">
            <v>0.36583333000000001</v>
          </cell>
          <cell r="AS153">
            <v>3.65E-3</v>
          </cell>
          <cell r="AT153">
            <v>0.36218333000000003</v>
          </cell>
        </row>
        <row r="154">
          <cell r="A154">
            <v>521323</v>
          </cell>
          <cell r="B154" t="str">
            <v>R&amp;M Services - IT Hardware</v>
          </cell>
          <cell r="C154">
            <v>14.3806861</v>
          </cell>
          <cell r="D154">
            <v>14.40609456</v>
          </cell>
          <cell r="E154">
            <v>11.980536429999999</v>
          </cell>
          <cell r="F154">
            <v>13.96322112</v>
          </cell>
          <cell r="G154">
            <v>15.089321539999998</v>
          </cell>
          <cell r="H154">
            <v>17.07235421</v>
          </cell>
          <cell r="I154">
            <v>15.869251999999999</v>
          </cell>
          <cell r="J154">
            <v>15.416864720000001</v>
          </cell>
          <cell r="K154">
            <v>39.862099999999998</v>
          </cell>
          <cell r="L154">
            <v>15.37752244</v>
          </cell>
          <cell r="M154">
            <v>15.321770000000001</v>
          </cell>
          <cell r="N154">
            <v>1.28166666</v>
          </cell>
          <cell r="O154">
            <v>0.83828325000000004</v>
          </cell>
          <cell r="P154">
            <v>0.44338340999999992</v>
          </cell>
          <cell r="Q154">
            <v>0.34594284445223844</v>
          </cell>
          <cell r="R154">
            <v>5.468928E-2</v>
          </cell>
          <cell r="S154">
            <v>0.83828325000000004</v>
          </cell>
          <cell r="T154">
            <v>-0.78359397000000008</v>
          </cell>
          <cell r="U154">
            <v>-14.328109091946358</v>
          </cell>
          <cell r="V154">
            <v>1.28661666</v>
          </cell>
          <cell r="W154">
            <v>0.85690338999999993</v>
          </cell>
          <cell r="X154">
            <v>0.42971327000000004</v>
          </cell>
          <cell r="Y154">
            <v>2.5633333199999999</v>
          </cell>
          <cell r="Z154">
            <v>1.69518664</v>
          </cell>
          <cell r="AA154">
            <v>0.86814667999999995</v>
          </cell>
          <cell r="AB154">
            <v>0.3386788106043111</v>
          </cell>
          <cell r="AC154">
            <v>1.2275592799999999</v>
          </cell>
          <cell r="AD154">
            <v>1.69518664</v>
          </cell>
          <cell r="AE154">
            <v>-0.46762736000000005</v>
          </cell>
          <cell r="AF154">
            <v>-0.38094075587127663</v>
          </cell>
          <cell r="AG154">
            <v>1.3031666599999998</v>
          </cell>
          <cell r="AH154">
            <v>1.3653561999999999</v>
          </cell>
          <cell r="AI154">
            <v>-6.2189540000000099E-2</v>
          </cell>
          <cell r="AJ154">
            <v>3.8664999799999995</v>
          </cell>
          <cell r="AK154">
            <v>3.0605428399999997</v>
          </cell>
          <cell r="AL154">
            <v>0.80595713999999985</v>
          </cell>
          <cell r="AM154">
            <v>0.20844617720649775</v>
          </cell>
          <cell r="AN154">
            <v>3.9283749100000001</v>
          </cell>
          <cell r="AO154">
            <v>3.0605428399999997</v>
          </cell>
          <cell r="AP154">
            <v>0.8678320700000004</v>
          </cell>
          <cell r="AQ154">
            <v>0.22091375947618003</v>
          </cell>
          <cell r="AR154">
            <v>1.38067666</v>
          </cell>
          <cell r="AS154">
            <v>0.93972686000000039</v>
          </cell>
          <cell r="AT154">
            <v>0.44094979999999961</v>
          </cell>
        </row>
        <row r="155">
          <cell r="A155">
            <v>521331</v>
          </cell>
          <cell r="B155" t="str">
            <v>R&amp;M Material - Office Equipment</v>
          </cell>
          <cell r="C155">
            <v>8.6124537200000013</v>
          </cell>
          <cell r="D155">
            <v>19.18707092</v>
          </cell>
          <cell r="E155">
            <v>17.614617519999999</v>
          </cell>
          <cell r="F155">
            <v>15.436186710000001</v>
          </cell>
          <cell r="G155">
            <v>28.174896850000003</v>
          </cell>
          <cell r="H155">
            <v>66.312053939999998</v>
          </cell>
          <cell r="I155">
            <v>11.692948509999999</v>
          </cell>
          <cell r="J155">
            <v>8.9529329000000004</v>
          </cell>
          <cell r="K155">
            <v>0.3</v>
          </cell>
          <cell r="L155">
            <v>8.6802706799999996</v>
          </cell>
          <cell r="M155">
            <v>8.6799999600000017</v>
          </cell>
          <cell r="N155">
            <v>0.72333333</v>
          </cell>
          <cell r="O155">
            <v>7.2057869999999996E-2</v>
          </cell>
          <cell r="P155">
            <v>0.65127546000000003</v>
          </cell>
          <cell r="Q155">
            <v>0.9003808244257181</v>
          </cell>
          <cell r="R155">
            <v>0.21049518</v>
          </cell>
          <cell r="S155">
            <v>7.2057869999999996E-2</v>
          </cell>
          <cell r="T155">
            <v>0.13843731000000001</v>
          </cell>
          <cell r="U155">
            <v>0.6576744892685904</v>
          </cell>
          <cell r="V155">
            <v>0.72333333</v>
          </cell>
          <cell r="W155">
            <v>0.97557251</v>
          </cell>
          <cell r="X155">
            <v>-0.25223918000000001</v>
          </cell>
          <cell r="Y155">
            <v>1.44666666</v>
          </cell>
          <cell r="Z155">
            <v>1.04763038</v>
          </cell>
          <cell r="AA155">
            <v>0.39903628000000002</v>
          </cell>
          <cell r="AB155">
            <v>0.27583153122503012</v>
          </cell>
          <cell r="AC155">
            <v>0.54091356000000002</v>
          </cell>
          <cell r="AD155">
            <v>1.04763038</v>
          </cell>
          <cell r="AE155">
            <v>-0.50671681999999996</v>
          </cell>
          <cell r="AF155">
            <v>-0.93677965847260314</v>
          </cell>
          <cell r="AG155">
            <v>0.72333333</v>
          </cell>
          <cell r="AH155">
            <v>4.6810728200000007</v>
          </cell>
          <cell r="AI155">
            <v>-3.9577394900000007</v>
          </cell>
          <cell r="AJ155">
            <v>2.1699999899999995</v>
          </cell>
          <cell r="AK155">
            <v>5.7287032</v>
          </cell>
          <cell r="AL155">
            <v>-3.5587032100000004</v>
          </cell>
          <cell r="AM155">
            <v>-1.6399554038707629</v>
          </cell>
          <cell r="AN155">
            <v>1.00379708</v>
          </cell>
          <cell r="AO155">
            <v>5.7287032</v>
          </cell>
          <cell r="AP155">
            <v>-4.72490612</v>
          </cell>
          <cell r="AQ155">
            <v>-4.7070331386100461</v>
          </cell>
          <cell r="AR155">
            <v>0.72333333</v>
          </cell>
          <cell r="AS155">
            <v>9.3006866699999975</v>
          </cell>
          <cell r="AT155">
            <v>-8.5773533399999984</v>
          </cell>
        </row>
        <row r="156">
          <cell r="A156">
            <v>521332</v>
          </cell>
          <cell r="B156" t="str">
            <v>R&amp;M Services - Office Equipment</v>
          </cell>
          <cell r="C156">
            <v>7.8743774599999998</v>
          </cell>
          <cell r="D156">
            <v>7.9628919400000004</v>
          </cell>
          <cell r="E156">
            <v>5.4171280099999999</v>
          </cell>
          <cell r="F156">
            <v>6.2414043499999998</v>
          </cell>
          <cell r="G156">
            <v>8.4470675699999997</v>
          </cell>
          <cell r="H156">
            <v>10.105374869999999</v>
          </cell>
          <cell r="I156">
            <v>8.189854519999999</v>
          </cell>
          <cell r="J156">
            <v>10.2295493</v>
          </cell>
          <cell r="K156">
            <v>32.653320000000001</v>
          </cell>
          <cell r="L156">
            <v>17.19830331</v>
          </cell>
          <cell r="M156">
            <v>16.459574329999999</v>
          </cell>
          <cell r="N156">
            <v>1.34383333</v>
          </cell>
          <cell r="O156">
            <v>-0.11836927</v>
          </cell>
          <cell r="P156">
            <v>1.4622026000000001</v>
          </cell>
          <cell r="Q156">
            <v>1.0880832967582372</v>
          </cell>
          <cell r="R156">
            <v>-0.24717791</v>
          </cell>
          <cell r="S156">
            <v>-0.11836927</v>
          </cell>
          <cell r="T156">
            <v>-0.12880864</v>
          </cell>
          <cell r="U156">
            <v>0.52111711762592383</v>
          </cell>
          <cell r="V156">
            <v>1.4325000000000001</v>
          </cell>
          <cell r="W156">
            <v>0.61756403000000004</v>
          </cell>
          <cell r="X156">
            <v>0.81493597000000007</v>
          </cell>
          <cell r="Y156">
            <v>2.7755000000000001</v>
          </cell>
          <cell r="Z156">
            <v>0.49919476000000002</v>
          </cell>
          <cell r="AA156">
            <v>2.2763052400000001</v>
          </cell>
          <cell r="AB156">
            <v>0.82014240317059994</v>
          </cell>
          <cell r="AC156">
            <v>0.89850496999999996</v>
          </cell>
          <cell r="AD156">
            <v>0.49919476000000002</v>
          </cell>
          <cell r="AE156">
            <v>0.39931020999999994</v>
          </cell>
          <cell r="AF156">
            <v>0.44441625069697716</v>
          </cell>
          <cell r="AG156">
            <v>1.421</v>
          </cell>
          <cell r="AH156">
            <v>0.79086400000000001</v>
          </cell>
          <cell r="AI156">
            <v>0.63013600000000003</v>
          </cell>
          <cell r="AJ156">
            <v>4.1965000000000003</v>
          </cell>
          <cell r="AK156">
            <v>1.29005876</v>
          </cell>
          <cell r="AL156">
            <v>2.9064412400000004</v>
          </cell>
          <cell r="AM156">
            <v>0.69258697486000242</v>
          </cell>
          <cell r="AN156">
            <v>2.0332013199999999</v>
          </cell>
          <cell r="AO156">
            <v>1.29005876</v>
          </cell>
          <cell r="AP156">
            <v>0.7431425599999999</v>
          </cell>
          <cell r="AQ156">
            <v>0.36550367771746278</v>
          </cell>
          <cell r="AR156">
            <v>1.4507000000000001</v>
          </cell>
          <cell r="AS156">
            <v>0.50219780000000003</v>
          </cell>
          <cell r="AT156">
            <v>0.94850220000000007</v>
          </cell>
        </row>
        <row r="157">
          <cell r="A157">
            <v>521341</v>
          </cell>
          <cell r="B157" t="str">
            <v>R&amp;M Material - Managed Services</v>
          </cell>
          <cell r="C157">
            <v>0</v>
          </cell>
          <cell r="D157">
            <v>0</v>
          </cell>
          <cell r="E157">
            <v>0</v>
          </cell>
          <cell r="F157">
            <v>0.62790658999999993</v>
          </cell>
          <cell r="G157">
            <v>0.69806301000000004</v>
          </cell>
          <cell r="H157">
            <v>1.38858331</v>
          </cell>
          <cell r="I157">
            <v>0.16739403</v>
          </cell>
          <cell r="J157">
            <v>0</v>
          </cell>
          <cell r="K157">
            <v>6</v>
          </cell>
          <cell r="L157">
            <v>0</v>
          </cell>
          <cell r="O157">
            <v>0</v>
          </cell>
          <cell r="P157">
            <v>0</v>
          </cell>
          <cell r="R157">
            <v>0</v>
          </cell>
          <cell r="S157">
            <v>0</v>
          </cell>
          <cell r="T157">
            <v>0</v>
          </cell>
          <cell r="W157">
            <v>0</v>
          </cell>
          <cell r="X157">
            <v>0</v>
          </cell>
          <cell r="Z157">
            <v>0</v>
          </cell>
          <cell r="AA157">
            <v>0</v>
          </cell>
          <cell r="AC157">
            <v>0</v>
          </cell>
          <cell r="AD157">
            <v>0</v>
          </cell>
          <cell r="AE157">
            <v>0</v>
          </cell>
          <cell r="AH157">
            <v>0</v>
          </cell>
          <cell r="AI157">
            <v>0</v>
          </cell>
          <cell r="AK157">
            <v>0</v>
          </cell>
          <cell r="AL157">
            <v>0</v>
          </cell>
          <cell r="AN157">
            <v>0</v>
          </cell>
          <cell r="AO157">
            <v>0</v>
          </cell>
          <cell r="AP157">
            <v>0</v>
          </cell>
          <cell r="AS157">
            <v>0</v>
          </cell>
          <cell r="AT157">
            <v>0</v>
          </cell>
        </row>
        <row r="158">
          <cell r="A158">
            <v>521342</v>
          </cell>
          <cell r="B158" t="str">
            <v>R&amp;M Services - Managed Services</v>
          </cell>
          <cell r="C158">
            <v>9.7642108499999996</v>
          </cell>
          <cell r="D158">
            <v>30.033357300000002</v>
          </cell>
          <cell r="E158">
            <v>0</v>
          </cell>
          <cell r="F158">
            <v>2.39317593</v>
          </cell>
          <cell r="G158">
            <v>37.970935579999995</v>
          </cell>
          <cell r="H158">
            <v>44.119990039999998</v>
          </cell>
          <cell r="I158">
            <v>10.115313539999999</v>
          </cell>
          <cell r="J158">
            <v>25.997935640000001</v>
          </cell>
          <cell r="K158">
            <v>76</v>
          </cell>
          <cell r="L158">
            <v>32.120630853333331</v>
          </cell>
          <cell r="M158">
            <v>71.260000000000005</v>
          </cell>
          <cell r="N158">
            <v>2.6766666699999999</v>
          </cell>
          <cell r="O158">
            <v>0.35082298000000001</v>
          </cell>
          <cell r="P158">
            <v>2.3258436900000001</v>
          </cell>
          <cell r="Q158">
            <v>0.86893288434753069</v>
          </cell>
          <cell r="R158">
            <v>1.9900000000000001E-2</v>
          </cell>
          <cell r="S158">
            <v>0.35082298000000001</v>
          </cell>
          <cell r="T158">
            <v>-0.33092297999999998</v>
          </cell>
          <cell r="U158">
            <v>-16.629295477386933</v>
          </cell>
          <cell r="V158">
            <v>3.9379166699999999</v>
          </cell>
          <cell r="W158">
            <v>0.78944961000000013</v>
          </cell>
          <cell r="X158">
            <v>3.1484670599999998</v>
          </cell>
          <cell r="Y158">
            <v>6.07583334</v>
          </cell>
          <cell r="Z158">
            <v>1.1402725900000001</v>
          </cell>
          <cell r="AA158">
            <v>4.9355607499999996</v>
          </cell>
          <cell r="AB158">
            <v>0.81232655239355189</v>
          </cell>
          <cell r="AC158">
            <v>3.9800000000000002E-2</v>
          </cell>
          <cell r="AD158">
            <v>1.1402725900000001</v>
          </cell>
          <cell r="AE158">
            <v>-1.1004725900000001</v>
          </cell>
          <cell r="AF158">
            <v>-27.650065075376887</v>
          </cell>
          <cell r="AG158">
            <v>14.732039670000001</v>
          </cell>
          <cell r="AH158">
            <v>1.8771964000000001</v>
          </cell>
          <cell r="AI158">
            <v>12.85484327</v>
          </cell>
          <cell r="AJ158">
            <v>20.807873009999998</v>
          </cell>
          <cell r="AK158">
            <v>3.0174689900000002</v>
          </cell>
          <cell r="AL158">
            <v>17.790404019999997</v>
          </cell>
          <cell r="AM158">
            <v>0.85498426540041628</v>
          </cell>
          <cell r="AN158">
            <v>3.9800000000000002E-2</v>
          </cell>
          <cell r="AO158">
            <v>3.0174689900000002</v>
          </cell>
          <cell r="AP158">
            <v>-2.9776689900000002</v>
          </cell>
          <cell r="AQ158">
            <v>-74.815803768844219</v>
          </cell>
          <cell r="AR158">
            <v>10.448261499999999</v>
          </cell>
          <cell r="AS158">
            <v>8.7262531800000005</v>
          </cell>
          <cell r="AT158">
            <v>1.7220083199999987</v>
          </cell>
        </row>
        <row r="159">
          <cell r="A159">
            <v>521351</v>
          </cell>
          <cell r="B159" t="str">
            <v>Trird Party Material</v>
          </cell>
          <cell r="C159">
            <v>0.29319607000000003</v>
          </cell>
          <cell r="D159">
            <v>0.69440997999999998</v>
          </cell>
          <cell r="E159">
            <v>1.31540492</v>
          </cell>
          <cell r="F159">
            <v>0</v>
          </cell>
          <cell r="G159">
            <v>0.13362521999999996</v>
          </cell>
          <cell r="H159">
            <v>0.18241978</v>
          </cell>
          <cell r="I159">
            <v>5.2351830000000002E-2</v>
          </cell>
          <cell r="J159">
            <v>0</v>
          </cell>
          <cell r="K159">
            <v>0</v>
          </cell>
          <cell r="L159">
            <v>0</v>
          </cell>
          <cell r="O159">
            <v>0</v>
          </cell>
          <cell r="P159">
            <v>0</v>
          </cell>
          <cell r="R159">
            <v>0</v>
          </cell>
          <cell r="S159">
            <v>0</v>
          </cell>
          <cell r="T159">
            <v>0</v>
          </cell>
          <cell r="W159">
            <v>0</v>
          </cell>
          <cell r="X159">
            <v>0</v>
          </cell>
          <cell r="Z159">
            <v>0</v>
          </cell>
          <cell r="AA159">
            <v>0</v>
          </cell>
          <cell r="AC159">
            <v>0</v>
          </cell>
          <cell r="AD159">
            <v>0</v>
          </cell>
          <cell r="AE159">
            <v>0</v>
          </cell>
          <cell r="AH159">
            <v>0</v>
          </cell>
          <cell r="AI159">
            <v>0</v>
          </cell>
          <cell r="AK159">
            <v>0</v>
          </cell>
          <cell r="AL159">
            <v>0</v>
          </cell>
          <cell r="AN159">
            <v>0</v>
          </cell>
          <cell r="AO159">
            <v>0</v>
          </cell>
          <cell r="AP159">
            <v>0</v>
          </cell>
          <cell r="AS159">
            <v>0</v>
          </cell>
          <cell r="AT159">
            <v>0</v>
          </cell>
        </row>
        <row r="160">
          <cell r="A160">
            <v>521352</v>
          </cell>
          <cell r="B160" t="str">
            <v>Third Party Services</v>
          </cell>
          <cell r="G160">
            <v>7.5149999999999995E-2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L160">
            <v>0</v>
          </cell>
          <cell r="O160">
            <v>0</v>
          </cell>
          <cell r="P160">
            <v>0</v>
          </cell>
          <cell r="R160">
            <v>0</v>
          </cell>
          <cell r="S160">
            <v>0</v>
          </cell>
          <cell r="T160">
            <v>0</v>
          </cell>
          <cell r="W160">
            <v>0</v>
          </cell>
          <cell r="X160">
            <v>0</v>
          </cell>
          <cell r="Z160">
            <v>0</v>
          </cell>
          <cell r="AA160">
            <v>0</v>
          </cell>
          <cell r="AC160">
            <v>0</v>
          </cell>
          <cell r="AD160">
            <v>0</v>
          </cell>
          <cell r="AE160">
            <v>0</v>
          </cell>
          <cell r="AH160">
            <v>0</v>
          </cell>
          <cell r="AI160">
            <v>0</v>
          </cell>
          <cell r="AK160">
            <v>0</v>
          </cell>
          <cell r="AL160">
            <v>0</v>
          </cell>
          <cell r="AN160">
            <v>0</v>
          </cell>
          <cell r="AO160">
            <v>0</v>
          </cell>
          <cell r="AP160">
            <v>0</v>
          </cell>
          <cell r="AS160">
            <v>0</v>
          </cell>
          <cell r="AT160">
            <v>0</v>
          </cell>
        </row>
        <row r="161">
          <cell r="A161">
            <v>521362</v>
          </cell>
          <cell r="B161" t="str">
            <v>R&amp;M Services - Smart Tech Oper unit</v>
          </cell>
          <cell r="F161">
            <v>0.89348000000000005</v>
          </cell>
          <cell r="G161">
            <v>10.312995599999999</v>
          </cell>
          <cell r="H161">
            <v>17.494051899999999</v>
          </cell>
          <cell r="I161">
            <v>0</v>
          </cell>
          <cell r="J161">
            <v>3.6862478999999997</v>
          </cell>
          <cell r="K161">
            <v>5</v>
          </cell>
          <cell r="L161">
            <v>3.8628471333333332</v>
          </cell>
          <cell r="M161">
            <v>3.8600000400000001</v>
          </cell>
          <cell r="N161">
            <v>0.32166666999999999</v>
          </cell>
          <cell r="O161">
            <v>-0.48237926000000003</v>
          </cell>
          <cell r="P161">
            <v>0.80404593000000002</v>
          </cell>
          <cell r="Q161">
            <v>2.4996246269468951</v>
          </cell>
          <cell r="R161">
            <v>0</v>
          </cell>
          <cell r="S161">
            <v>-0.48237926000000003</v>
          </cell>
          <cell r="T161">
            <v>0.48237926000000003</v>
          </cell>
          <cell r="V161">
            <v>0.32166666999999999</v>
          </cell>
          <cell r="W161">
            <v>0</v>
          </cell>
          <cell r="X161">
            <v>0.32166666999999999</v>
          </cell>
          <cell r="Y161">
            <v>0.64333333999999998</v>
          </cell>
          <cell r="Z161">
            <v>-0.48237926000000003</v>
          </cell>
          <cell r="AA161">
            <v>1.1257126</v>
          </cell>
          <cell r="AB161">
            <v>1.7498123134734476</v>
          </cell>
          <cell r="AC161">
            <v>0</v>
          </cell>
          <cell r="AD161">
            <v>-0.48237926000000003</v>
          </cell>
          <cell r="AE161">
            <v>0.48237926000000003</v>
          </cell>
          <cell r="AG161">
            <v>0.32166666999999999</v>
          </cell>
          <cell r="AH161">
            <v>0.12117176</v>
          </cell>
          <cell r="AI161">
            <v>0.20049490999999997</v>
          </cell>
          <cell r="AJ161">
            <v>0.96500001000000002</v>
          </cell>
          <cell r="AK161">
            <v>-0.36120750000000001</v>
          </cell>
          <cell r="AL161">
            <v>1.3262075100000001</v>
          </cell>
          <cell r="AM161">
            <v>1.3743082862765983</v>
          </cell>
          <cell r="AN161">
            <v>0</v>
          </cell>
          <cell r="AO161">
            <v>-0.36120750000000001</v>
          </cell>
          <cell r="AP161">
            <v>0.36120750000000001</v>
          </cell>
          <cell r="AR161">
            <v>0.32166666999999999</v>
          </cell>
          <cell r="AS161">
            <v>0</v>
          </cell>
          <cell r="AT161">
            <v>0.32166666999999999</v>
          </cell>
        </row>
        <row r="162">
          <cell r="A162">
            <v>521361</v>
          </cell>
          <cell r="B162" t="str">
            <v>R&amp;M Services - Smart Tech Oper unit Material</v>
          </cell>
          <cell r="K162">
            <v>7.6401668300000001</v>
          </cell>
          <cell r="L162">
            <v>0</v>
          </cell>
          <cell r="P162">
            <v>0</v>
          </cell>
          <cell r="S162">
            <v>0</v>
          </cell>
          <cell r="T162">
            <v>0</v>
          </cell>
          <cell r="X162">
            <v>0</v>
          </cell>
          <cell r="AA162">
            <v>0</v>
          </cell>
          <cell r="AD162">
            <v>0</v>
          </cell>
          <cell r="AE162">
            <v>0</v>
          </cell>
          <cell r="AI162">
            <v>0</v>
          </cell>
          <cell r="AL162">
            <v>0</v>
          </cell>
          <cell r="AO162">
            <v>0</v>
          </cell>
          <cell r="AP162">
            <v>0</v>
          </cell>
          <cell r="AT162">
            <v>0</v>
          </cell>
        </row>
        <row r="163">
          <cell r="A163">
            <v>521399</v>
          </cell>
          <cell r="B163" t="str">
            <v>R &amp; M General Provision -AMC</v>
          </cell>
          <cell r="C163">
            <v>354.54556819999999</v>
          </cell>
          <cell r="D163">
            <v>0</v>
          </cell>
          <cell r="E163">
            <v>0</v>
          </cell>
          <cell r="F163">
            <v>1.2154107599999999</v>
          </cell>
          <cell r="G163">
            <v>-1.2154107599999979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O163">
            <v>0</v>
          </cell>
          <cell r="P163">
            <v>0</v>
          </cell>
          <cell r="R163">
            <v>0</v>
          </cell>
          <cell r="S163">
            <v>0</v>
          </cell>
          <cell r="T163">
            <v>0</v>
          </cell>
          <cell r="W163">
            <v>0</v>
          </cell>
          <cell r="X163">
            <v>0</v>
          </cell>
          <cell r="Z163">
            <v>0</v>
          </cell>
          <cell r="AA163">
            <v>0</v>
          </cell>
          <cell r="AC163">
            <v>0</v>
          </cell>
          <cell r="AD163">
            <v>0</v>
          </cell>
          <cell r="AE163">
            <v>0</v>
          </cell>
          <cell r="AH163">
            <v>0</v>
          </cell>
          <cell r="AI163">
            <v>0</v>
          </cell>
          <cell r="AK163">
            <v>0</v>
          </cell>
          <cell r="AL163">
            <v>0</v>
          </cell>
          <cell r="AN163">
            <v>0</v>
          </cell>
          <cell r="AO163">
            <v>0</v>
          </cell>
          <cell r="AP163">
            <v>0</v>
          </cell>
          <cell r="AS163">
            <v>0</v>
          </cell>
          <cell r="AT163">
            <v>0</v>
          </cell>
        </row>
        <row r="164">
          <cell r="A164">
            <v>521401</v>
          </cell>
          <cell r="B164" t="str">
            <v>R&amp;M - Furniture &amp; Fittings</v>
          </cell>
          <cell r="C164">
            <v>4.2790000000000002E-2</v>
          </cell>
          <cell r="D164">
            <v>5.4225000000000002E-2</v>
          </cell>
          <cell r="E164">
            <v>2.3550000000000001E-2</v>
          </cell>
          <cell r="F164">
            <v>0</v>
          </cell>
          <cell r="G164">
            <v>7.5599999999999999E-3</v>
          </cell>
          <cell r="H164">
            <v>0.19337595999999999</v>
          </cell>
          <cell r="I164">
            <v>8.0249999999999991E-3</v>
          </cell>
          <cell r="J164">
            <v>0.11382249999999999</v>
          </cell>
          <cell r="K164">
            <v>0</v>
          </cell>
          <cell r="L164">
            <v>0.15176333333333331</v>
          </cell>
          <cell r="M164">
            <v>0.15</v>
          </cell>
          <cell r="N164">
            <v>1.2500000000000001E-2</v>
          </cell>
          <cell r="O164">
            <v>0</v>
          </cell>
          <cell r="P164">
            <v>1.2500000000000001E-2</v>
          </cell>
          <cell r="Q164">
            <v>1</v>
          </cell>
          <cell r="R164">
            <v>0</v>
          </cell>
          <cell r="S164">
            <v>0</v>
          </cell>
          <cell r="T164">
            <v>0</v>
          </cell>
          <cell r="V164">
            <v>1.2500000000000001E-2</v>
          </cell>
          <cell r="W164">
            <v>0</v>
          </cell>
          <cell r="X164">
            <v>1.2500000000000001E-2</v>
          </cell>
          <cell r="Y164">
            <v>2.5000000000000001E-2</v>
          </cell>
          <cell r="Z164">
            <v>0</v>
          </cell>
          <cell r="AA164">
            <v>2.5000000000000001E-2</v>
          </cell>
          <cell r="AB164">
            <v>1</v>
          </cell>
          <cell r="AC164">
            <v>0</v>
          </cell>
          <cell r="AD164">
            <v>0</v>
          </cell>
          <cell r="AE164">
            <v>0</v>
          </cell>
          <cell r="AG164">
            <v>2.7400000000000001E-2</v>
          </cell>
          <cell r="AH164">
            <v>2E-3</v>
          </cell>
          <cell r="AI164">
            <v>2.5399999999999999E-2</v>
          </cell>
          <cell r="AJ164">
            <v>3.7499999999999999E-2</v>
          </cell>
          <cell r="AK164">
            <v>2E-3</v>
          </cell>
          <cell r="AL164">
            <v>3.5499999999999997E-2</v>
          </cell>
          <cell r="AM164">
            <v>0.94666666666666666</v>
          </cell>
          <cell r="AN164">
            <v>0</v>
          </cell>
          <cell r="AO164">
            <v>2E-3</v>
          </cell>
          <cell r="AP164">
            <v>-2E-3</v>
          </cell>
          <cell r="AR164">
            <v>1.2500000000000001E-2</v>
          </cell>
          <cell r="AS164">
            <v>1.49E-2</v>
          </cell>
          <cell r="AT164">
            <v>-2.3999999999999994E-3</v>
          </cell>
        </row>
        <row r="165">
          <cell r="A165">
            <v>521411</v>
          </cell>
          <cell r="B165" t="str">
            <v>R&amp;M - Land &amp; Access Roads</v>
          </cell>
          <cell r="C165">
            <v>2.5409025699999996</v>
          </cell>
          <cell r="D165">
            <v>7.4599756199999998</v>
          </cell>
          <cell r="E165">
            <v>1.9747500000000001E-2</v>
          </cell>
          <cell r="F165">
            <v>6.7752878700000005</v>
          </cell>
          <cell r="G165">
            <v>12.66701524</v>
          </cell>
          <cell r="H165">
            <v>2.62955468</v>
          </cell>
          <cell r="I165">
            <v>3.7351993800000001</v>
          </cell>
          <cell r="J165">
            <v>8.5634431699999993</v>
          </cell>
          <cell r="K165">
            <v>15</v>
          </cell>
          <cell r="L165">
            <v>7.0284524666666659</v>
          </cell>
          <cell r="M165">
            <v>7.0299999599999996</v>
          </cell>
          <cell r="N165">
            <v>0.58583332999999993</v>
          </cell>
          <cell r="O165">
            <v>0.8</v>
          </cell>
          <cell r="P165">
            <v>-0.21416667000000011</v>
          </cell>
          <cell r="Q165">
            <v>-0.36557611018820002</v>
          </cell>
          <cell r="R165">
            <v>0.7</v>
          </cell>
          <cell r="S165">
            <v>0.8</v>
          </cell>
          <cell r="T165">
            <v>-0.10000000000000009</v>
          </cell>
          <cell r="U165">
            <v>-0.14285714285714299</v>
          </cell>
          <cell r="V165">
            <v>0.58583332999999993</v>
          </cell>
          <cell r="W165">
            <v>0</v>
          </cell>
          <cell r="X165">
            <v>0.58583332999999993</v>
          </cell>
          <cell r="Y165">
            <v>1.1716666599999999</v>
          </cell>
          <cell r="Z165">
            <v>0.8</v>
          </cell>
          <cell r="AA165">
            <v>0.37166665999999982</v>
          </cell>
          <cell r="AB165">
            <v>0.31721194490589999</v>
          </cell>
          <cell r="AC165">
            <v>1.7</v>
          </cell>
          <cell r="AD165">
            <v>0.8</v>
          </cell>
          <cell r="AE165">
            <v>0.89999999999999991</v>
          </cell>
          <cell r="AF165">
            <v>0.52941176470588236</v>
          </cell>
          <cell r="AG165">
            <v>0.58583332999999993</v>
          </cell>
          <cell r="AH165">
            <v>0.6</v>
          </cell>
          <cell r="AI165">
            <v>-1.4166670000000048E-2</v>
          </cell>
          <cell r="AJ165">
            <v>1.7574999899999997</v>
          </cell>
          <cell r="AK165">
            <v>1.4</v>
          </cell>
          <cell r="AL165">
            <v>0.35749998999999977</v>
          </cell>
          <cell r="AM165">
            <v>0.20341393572355004</v>
          </cell>
          <cell r="AN165">
            <v>1.7</v>
          </cell>
          <cell r="AO165">
            <v>1.4</v>
          </cell>
          <cell r="AP165">
            <v>0.30000000000000004</v>
          </cell>
          <cell r="AQ165">
            <v>0.17647058823529416</v>
          </cell>
          <cell r="AR165">
            <v>0.58583332999999993</v>
          </cell>
          <cell r="AS165">
            <v>0</v>
          </cell>
          <cell r="AT165">
            <v>0.58583332999999993</v>
          </cell>
        </row>
        <row r="166">
          <cell r="A166">
            <v>521422</v>
          </cell>
          <cell r="B166" t="str">
            <v>R&amp;M -  IT Software Change Request</v>
          </cell>
          <cell r="D166">
            <v>1.345</v>
          </cell>
          <cell r="E166">
            <v>1.144625</v>
          </cell>
          <cell r="F166">
            <v>0.16</v>
          </cell>
          <cell r="H166">
            <v>-4.6249999999999998E-3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O166">
            <v>0</v>
          </cell>
          <cell r="P166">
            <v>0</v>
          </cell>
          <cell r="R166">
            <v>0</v>
          </cell>
          <cell r="S166">
            <v>0</v>
          </cell>
          <cell r="T166">
            <v>0</v>
          </cell>
          <cell r="W166">
            <v>0</v>
          </cell>
          <cell r="X166">
            <v>0</v>
          </cell>
          <cell r="Z166">
            <v>0</v>
          </cell>
          <cell r="AA166">
            <v>0</v>
          </cell>
          <cell r="AC166">
            <v>0</v>
          </cell>
          <cell r="AD166">
            <v>0</v>
          </cell>
          <cell r="AE166">
            <v>0</v>
          </cell>
          <cell r="AH166">
            <v>0</v>
          </cell>
          <cell r="AI166">
            <v>0</v>
          </cell>
          <cell r="AK166">
            <v>0</v>
          </cell>
          <cell r="AL166">
            <v>0</v>
          </cell>
          <cell r="AN166">
            <v>0</v>
          </cell>
          <cell r="AO166">
            <v>0</v>
          </cell>
          <cell r="AP166">
            <v>0</v>
          </cell>
          <cell r="AS166">
            <v>0</v>
          </cell>
          <cell r="AT166">
            <v>0</v>
          </cell>
        </row>
        <row r="167">
          <cell r="A167">
            <v>521431</v>
          </cell>
          <cell r="B167" t="str">
            <v>R&amp;M - Test Equipment</v>
          </cell>
          <cell r="C167">
            <v>1.4647440000000001E-2</v>
          </cell>
          <cell r="D167">
            <v>1.9502060000000002E-2</v>
          </cell>
          <cell r="E167">
            <v>7.6E-3</v>
          </cell>
          <cell r="F167">
            <v>-8.1472599999999999E-3</v>
          </cell>
          <cell r="G167">
            <v>0.80309332</v>
          </cell>
          <cell r="H167">
            <v>2.5003332700000001</v>
          </cell>
          <cell r="I167">
            <v>1.2418546699999999</v>
          </cell>
          <cell r="J167">
            <v>0.58351012000000002</v>
          </cell>
          <cell r="K167">
            <v>3</v>
          </cell>
          <cell r="L167">
            <v>0.37366149333333332</v>
          </cell>
          <cell r="M167">
            <v>0.36999996000000002</v>
          </cell>
          <cell r="N167">
            <v>3.0833330000000003E-2</v>
          </cell>
          <cell r="O167">
            <v>3.3149350000000001E-2</v>
          </cell>
          <cell r="P167">
            <v>-2.3160199999999985E-3</v>
          </cell>
          <cell r="Q167">
            <v>-7.5114170282612955E-2</v>
          </cell>
          <cell r="R167">
            <v>0</v>
          </cell>
          <cell r="S167">
            <v>3.3149350000000001E-2</v>
          </cell>
          <cell r="T167">
            <v>-3.3149350000000001E-2</v>
          </cell>
          <cell r="V167">
            <v>3.0833330000000003E-2</v>
          </cell>
          <cell r="W167">
            <v>0</v>
          </cell>
          <cell r="X167">
            <v>3.0833330000000003E-2</v>
          </cell>
          <cell r="Y167">
            <v>6.1666660000000005E-2</v>
          </cell>
          <cell r="Z167">
            <v>3.3149350000000001E-2</v>
          </cell>
          <cell r="AA167">
            <v>2.8517310000000004E-2</v>
          </cell>
          <cell r="AB167">
            <v>0.46244291485869354</v>
          </cell>
          <cell r="AC167">
            <v>0</v>
          </cell>
          <cell r="AD167">
            <v>3.3149350000000001E-2</v>
          </cell>
          <cell r="AE167">
            <v>-3.3149350000000001E-2</v>
          </cell>
          <cell r="AG167">
            <v>3.0833330000000003E-2</v>
          </cell>
          <cell r="AH167">
            <v>0</v>
          </cell>
          <cell r="AI167">
            <v>3.0833330000000003E-2</v>
          </cell>
          <cell r="AJ167">
            <v>9.2499990000000004E-2</v>
          </cell>
          <cell r="AK167">
            <v>3.3149350000000001E-2</v>
          </cell>
          <cell r="AL167">
            <v>5.9350640000000003E-2</v>
          </cell>
          <cell r="AM167">
            <v>0.64162860990579562</v>
          </cell>
          <cell r="AN167">
            <v>3.2273000000000003E-2</v>
          </cell>
          <cell r="AO167">
            <v>3.3149350000000001E-2</v>
          </cell>
          <cell r="AP167">
            <v>-8.7634999999999796E-4</v>
          </cell>
          <cell r="AQ167">
            <v>-2.7154277569485262E-2</v>
          </cell>
          <cell r="AR167">
            <v>3.0833330000000003E-2</v>
          </cell>
          <cell r="AS167">
            <v>0</v>
          </cell>
          <cell r="AT167">
            <v>3.0833330000000003E-2</v>
          </cell>
        </row>
        <row r="168">
          <cell r="A168">
            <v>521441</v>
          </cell>
          <cell r="B168" t="str">
            <v>R&amp;M - IPTV CPE &amp; Accessories</v>
          </cell>
          <cell r="C168">
            <v>115.47085220999999</v>
          </cell>
          <cell r="D168">
            <v>3.7644465199999999</v>
          </cell>
          <cell r="E168">
            <v>3.74719392</v>
          </cell>
          <cell r="F168">
            <v>4.4170536</v>
          </cell>
          <cell r="G168">
            <v>20.490520350000001</v>
          </cell>
          <cell r="H168">
            <v>7.9381642499999998</v>
          </cell>
          <cell r="I168">
            <v>2.6800939999999999E-2</v>
          </cell>
          <cell r="J168">
            <v>6.6995899999999997E-2</v>
          </cell>
          <cell r="K168">
            <v>120</v>
          </cell>
          <cell r="L168">
            <v>8.8890120000000003E-2</v>
          </cell>
          <cell r="M168">
            <v>0.09</v>
          </cell>
          <cell r="N168">
            <v>7.4999999999999997E-3</v>
          </cell>
          <cell r="O168">
            <v>1.0789999999999998E-5</v>
          </cell>
          <cell r="P168">
            <v>7.4892099999999996E-3</v>
          </cell>
          <cell r="Q168">
            <v>0.9985613333333333</v>
          </cell>
          <cell r="R168">
            <v>1.5674709999999998E-2</v>
          </cell>
          <cell r="S168">
            <v>1.0789999999999998E-5</v>
          </cell>
          <cell r="T168">
            <v>1.5663919999999998E-2</v>
          </cell>
          <cell r="U168">
            <v>0.99931163000782786</v>
          </cell>
          <cell r="V168">
            <v>7.4999999999999997E-3</v>
          </cell>
          <cell r="W168">
            <v>0.93700488000000004</v>
          </cell>
          <cell r="X168">
            <v>-0.92950488000000009</v>
          </cell>
          <cell r="Y168">
            <v>1.4999999999999999E-2</v>
          </cell>
          <cell r="Z168">
            <v>0.93701567000000008</v>
          </cell>
          <cell r="AA168">
            <v>-0.92201567000000006</v>
          </cell>
          <cell r="AB168">
            <v>-61.467711333333341</v>
          </cell>
          <cell r="AC168">
            <v>1.594663E-2</v>
          </cell>
          <cell r="AD168">
            <v>0.93701567000000008</v>
          </cell>
          <cell r="AE168">
            <v>-0.92106904000000012</v>
          </cell>
          <cell r="AF168">
            <v>-57.759478962012672</v>
          </cell>
          <cell r="AG168">
            <v>7.4999999999999997E-3</v>
          </cell>
          <cell r="AH168">
            <v>0</v>
          </cell>
          <cell r="AI168">
            <v>7.4999999999999997E-3</v>
          </cell>
          <cell r="AJ168">
            <v>2.2499999999999999E-2</v>
          </cell>
          <cell r="AK168">
            <v>0.93701567000000008</v>
          </cell>
          <cell r="AL168">
            <v>-0.91451567000000011</v>
          </cell>
          <cell r="AM168">
            <v>-40.645140888888896</v>
          </cell>
          <cell r="AN168">
            <v>1.6173110000000001E-2</v>
          </cell>
          <cell r="AO168">
            <v>0.93701567000000008</v>
          </cell>
          <cell r="AP168">
            <v>-0.92084256000000009</v>
          </cell>
          <cell r="AQ168">
            <v>-56.936641128391514</v>
          </cell>
          <cell r="AR168">
            <v>7.4999999999999997E-3</v>
          </cell>
          <cell r="AS168">
            <v>0.33922095000000008</v>
          </cell>
          <cell r="AT168">
            <v>-0.33172095000000007</v>
          </cell>
        </row>
        <row r="169">
          <cell r="A169">
            <v>521451</v>
          </cell>
          <cell r="B169" t="str">
            <v>R&amp;M - ADSL CPE &amp; Accessories</v>
          </cell>
          <cell r="C169">
            <v>13.635008859999999</v>
          </cell>
          <cell r="D169">
            <v>2.59879024</v>
          </cell>
          <cell r="E169">
            <v>2.5511128300000001</v>
          </cell>
          <cell r="F169">
            <v>0.99932789</v>
          </cell>
          <cell r="G169">
            <v>2.03176669</v>
          </cell>
          <cell r="H169">
            <v>1.93663662</v>
          </cell>
          <cell r="I169">
            <v>0.35192836999999999</v>
          </cell>
          <cell r="J169">
            <v>1.14590313</v>
          </cell>
          <cell r="K169">
            <v>18.96</v>
          </cell>
          <cell r="L169">
            <v>0.19404853333333333</v>
          </cell>
          <cell r="M169">
            <v>1.64899996</v>
          </cell>
          <cell r="N169">
            <v>1.583333E-2</v>
          </cell>
          <cell r="O169">
            <v>2.6446020000000001E-2</v>
          </cell>
          <cell r="P169">
            <v>-1.0612690000000001E-2</v>
          </cell>
          <cell r="Q169">
            <v>-0.67027529900532623</v>
          </cell>
          <cell r="R169">
            <v>4.2459899999999998E-3</v>
          </cell>
          <cell r="S169">
            <v>2.6446020000000001E-2</v>
          </cell>
          <cell r="T169">
            <v>-2.2200030000000003E-2</v>
          </cell>
          <cell r="U169">
            <v>-5.2284696855150399</v>
          </cell>
          <cell r="V169">
            <v>1.4748333300000001</v>
          </cell>
          <cell r="W169">
            <v>0</v>
          </cell>
          <cell r="X169">
            <v>1.4748333300000001</v>
          </cell>
          <cell r="Y169">
            <v>1.4906666600000003</v>
          </cell>
          <cell r="Z169">
            <v>2.6446020000000001E-2</v>
          </cell>
          <cell r="AA169">
            <v>1.4642206400000002</v>
          </cell>
          <cell r="AB169">
            <v>0.98225893104766959</v>
          </cell>
          <cell r="AC169">
            <v>8.5879100000000007E-3</v>
          </cell>
          <cell r="AD169">
            <v>2.6446020000000001E-2</v>
          </cell>
          <cell r="AE169">
            <v>-1.785811E-2</v>
          </cell>
          <cell r="AF169">
            <v>-2.07944773524641</v>
          </cell>
          <cell r="AG169">
            <v>1.583333E-2</v>
          </cell>
          <cell r="AH169">
            <v>0</v>
          </cell>
          <cell r="AI169">
            <v>1.583333E-2</v>
          </cell>
          <cell r="AJ169">
            <v>1.5064999900000002</v>
          </cell>
          <cell r="AK169">
            <v>2.6446020000000001E-2</v>
          </cell>
          <cell r="AL169">
            <v>1.4800539700000002</v>
          </cell>
          <cell r="AM169">
            <v>0.98244538986024155</v>
          </cell>
          <cell r="AN169">
            <v>2.259299E-2</v>
          </cell>
          <cell r="AO169">
            <v>2.6446020000000001E-2</v>
          </cell>
          <cell r="AP169">
            <v>-3.8530300000000003E-3</v>
          </cell>
          <cell r="AQ169">
            <v>-0.17054095097638694</v>
          </cell>
          <cell r="AR169">
            <v>1.583333E-2</v>
          </cell>
          <cell r="AS169">
            <v>9.2830900000000008E-3</v>
          </cell>
          <cell r="AT169">
            <v>6.5502399999999988E-3</v>
          </cell>
        </row>
        <row r="170">
          <cell r="A170">
            <v>521461</v>
          </cell>
          <cell r="B170" t="str">
            <v>R&amp;M - PSTN CPE &amp; Accessories</v>
          </cell>
          <cell r="C170">
            <v>40.740418140000003</v>
          </cell>
          <cell r="D170">
            <v>2.1772136299999998</v>
          </cell>
          <cell r="E170">
            <v>20.51506419</v>
          </cell>
          <cell r="F170">
            <v>1.3836313600000001</v>
          </cell>
          <cell r="G170">
            <v>1.57554324</v>
          </cell>
          <cell r="H170">
            <v>1.1707636299999999</v>
          </cell>
          <cell r="I170">
            <v>4.3191826100000004</v>
          </cell>
          <cell r="J170">
            <v>0.83441681999999995</v>
          </cell>
          <cell r="K170">
            <v>122.79</v>
          </cell>
          <cell r="L170">
            <v>23.229999960000001</v>
          </cell>
          <cell r="M170">
            <v>23.229999960000001</v>
          </cell>
          <cell r="N170">
            <v>1.9358333300000001</v>
          </cell>
          <cell r="O170">
            <v>0.37125053999999996</v>
          </cell>
          <cell r="P170">
            <v>1.5645827900000002</v>
          </cell>
          <cell r="Q170">
            <v>0.80822184728062318</v>
          </cell>
          <cell r="R170">
            <v>1.908236E-2</v>
          </cell>
          <cell r="S170">
            <v>0.37125053999999996</v>
          </cell>
          <cell r="T170">
            <v>-0.35216817999999994</v>
          </cell>
          <cell r="U170">
            <v>-18.455169067138442</v>
          </cell>
          <cell r="V170">
            <v>1.9358333300000001</v>
          </cell>
          <cell r="W170">
            <v>0.50508043999999996</v>
          </cell>
          <cell r="X170">
            <v>1.4307528900000002</v>
          </cell>
          <cell r="Y170">
            <v>3.8716666600000003</v>
          </cell>
          <cell r="Z170">
            <v>0.87633097999999998</v>
          </cell>
          <cell r="AA170">
            <v>2.9953356800000002</v>
          </cell>
          <cell r="AB170">
            <v>0.77365536422497694</v>
          </cell>
          <cell r="AC170">
            <v>0.32405165999999996</v>
          </cell>
          <cell r="AD170">
            <v>0.87633097999999998</v>
          </cell>
          <cell r="AE170">
            <v>-0.55227932000000002</v>
          </cell>
          <cell r="AF170">
            <v>-1.7042940622492107</v>
          </cell>
          <cell r="AG170">
            <v>1.9358333300000001</v>
          </cell>
          <cell r="AH170">
            <v>0.44960312000000013</v>
          </cell>
          <cell r="AI170">
            <v>1.48623021</v>
          </cell>
          <cell r="AJ170">
            <v>5.8074999900000002</v>
          </cell>
          <cell r="AK170">
            <v>1.3259341</v>
          </cell>
          <cell r="AL170">
            <v>4.4815658900000006</v>
          </cell>
          <cell r="AM170">
            <v>0.77168590576269647</v>
          </cell>
          <cell r="AN170">
            <v>1.25899272</v>
          </cell>
          <cell r="AO170">
            <v>1.3259341</v>
          </cell>
          <cell r="AP170">
            <v>-6.694138000000005E-2</v>
          </cell>
          <cell r="AQ170">
            <v>-5.3170585450247922E-2</v>
          </cell>
          <cell r="AR170">
            <v>1.9358333300000001</v>
          </cell>
          <cell r="AS170">
            <v>0.28098164999999992</v>
          </cell>
          <cell r="AT170">
            <v>1.6548516800000002</v>
          </cell>
        </row>
        <row r="171">
          <cell r="A171">
            <v>521462</v>
          </cell>
          <cell r="B171" t="str">
            <v>R&amp;M Services - PSTN CPE &amp; Accessories</v>
          </cell>
          <cell r="C171">
            <v>9.7657999999999995E-2</v>
          </cell>
          <cell r="D171">
            <v>0.05</v>
          </cell>
          <cell r="E171">
            <v>0.32500045</v>
          </cell>
          <cell r="F171">
            <v>0.87108600000000003</v>
          </cell>
          <cell r="G171">
            <v>0.28569850000000002</v>
          </cell>
          <cell r="H171">
            <v>0.33340674999999997</v>
          </cell>
          <cell r="I171">
            <v>0.12588750000000001</v>
          </cell>
          <cell r="J171">
            <v>0</v>
          </cell>
          <cell r="K171">
            <v>0.9</v>
          </cell>
          <cell r="L171">
            <v>0</v>
          </cell>
          <cell r="O171">
            <v>0</v>
          </cell>
          <cell r="P171">
            <v>0</v>
          </cell>
          <cell r="R171">
            <v>0</v>
          </cell>
          <cell r="S171">
            <v>0</v>
          </cell>
          <cell r="T171">
            <v>0</v>
          </cell>
          <cell r="W171">
            <v>0</v>
          </cell>
          <cell r="X171">
            <v>0</v>
          </cell>
          <cell r="Z171">
            <v>0</v>
          </cell>
          <cell r="AA171">
            <v>0</v>
          </cell>
          <cell r="AC171">
            <v>0</v>
          </cell>
          <cell r="AD171">
            <v>0</v>
          </cell>
          <cell r="AE171">
            <v>0</v>
          </cell>
          <cell r="AH171">
            <v>0</v>
          </cell>
          <cell r="AI171">
            <v>0</v>
          </cell>
          <cell r="AK171">
            <v>0</v>
          </cell>
          <cell r="AL171">
            <v>0</v>
          </cell>
          <cell r="AN171">
            <v>0</v>
          </cell>
          <cell r="AO171">
            <v>0</v>
          </cell>
          <cell r="AP171">
            <v>0</v>
          </cell>
          <cell r="AS171">
            <v>0</v>
          </cell>
          <cell r="AT171">
            <v>0</v>
          </cell>
        </row>
        <row r="172">
          <cell r="A172">
            <v>521471</v>
          </cell>
          <cell r="B172" t="str">
            <v>R&amp;M - FTTH CPE &amp; Accessories</v>
          </cell>
          <cell r="C172">
            <v>3.4931191299999997</v>
          </cell>
          <cell r="D172">
            <v>12.856157660000001</v>
          </cell>
          <cell r="E172">
            <v>14.27271268</v>
          </cell>
          <cell r="F172">
            <v>14.612367669999999</v>
          </cell>
          <cell r="G172">
            <v>20.669785919999999</v>
          </cell>
          <cell r="H172">
            <v>10.02435103</v>
          </cell>
          <cell r="I172">
            <v>1.13462329</v>
          </cell>
          <cell r="J172">
            <v>1.98927641</v>
          </cell>
          <cell r="K172">
            <v>130</v>
          </cell>
          <cell r="L172">
            <v>13.119</v>
          </cell>
          <cell r="M172">
            <v>13.119999960000001</v>
          </cell>
          <cell r="N172">
            <v>1.0933333300000001</v>
          </cell>
          <cell r="O172">
            <v>4.8041930000000004E-2</v>
          </cell>
          <cell r="P172">
            <v>1.0452914000000002</v>
          </cell>
          <cell r="Q172">
            <v>0.95605921023188789</v>
          </cell>
          <cell r="R172">
            <v>0.17479810000000001</v>
          </cell>
          <cell r="S172">
            <v>4.8041930000000004E-2</v>
          </cell>
          <cell r="T172">
            <v>0.12675617</v>
          </cell>
          <cell r="U172">
            <v>0.7251575961065938</v>
          </cell>
          <cell r="V172">
            <v>1.0933333300000001</v>
          </cell>
          <cell r="W172">
            <v>0.32862397000000004</v>
          </cell>
          <cell r="X172">
            <v>0.76470936000000012</v>
          </cell>
          <cell r="Y172">
            <v>2.1866666600000002</v>
          </cell>
          <cell r="Z172">
            <v>0.3766659</v>
          </cell>
          <cell r="AA172">
            <v>1.8100007600000003</v>
          </cell>
          <cell r="AB172">
            <v>0.82774425252361061</v>
          </cell>
          <cell r="AC172">
            <v>0.17479810000000001</v>
          </cell>
          <cell r="AD172">
            <v>0.3766659</v>
          </cell>
          <cell r="AE172">
            <v>-0.20186779999999999</v>
          </cell>
          <cell r="AF172">
            <v>-1.154862667271555</v>
          </cell>
          <cell r="AG172">
            <v>1.0933333300000001</v>
          </cell>
          <cell r="AH172">
            <v>2.4894999999995344E-4</v>
          </cell>
          <cell r="AI172">
            <v>1.0930843800000001</v>
          </cell>
          <cell r="AJ172">
            <v>3.2799999900000003</v>
          </cell>
          <cell r="AK172">
            <v>0.37691484999999997</v>
          </cell>
          <cell r="AL172">
            <v>2.9030851400000004</v>
          </cell>
          <cell r="AM172">
            <v>0.88508693562526508</v>
          </cell>
          <cell r="AN172">
            <v>0.2643451</v>
          </cell>
          <cell r="AO172">
            <v>0.37691484999999997</v>
          </cell>
          <cell r="AP172">
            <v>-0.11256974999999997</v>
          </cell>
          <cell r="AQ172">
            <v>-0.42584390631791535</v>
          </cell>
          <cell r="AR172">
            <v>1.0933333300000001</v>
          </cell>
          <cell r="AS172">
            <v>5.8044900000000493E-3</v>
          </cell>
          <cell r="AT172">
            <v>1.0875288400000001</v>
          </cell>
        </row>
        <row r="173">
          <cell r="A173">
            <v>521481</v>
          </cell>
          <cell r="B173" t="str">
            <v>R&amp;M - LTE CPE &amp; Accessories</v>
          </cell>
          <cell r="C173">
            <v>30.710126420000002</v>
          </cell>
          <cell r="D173">
            <v>0.53269953000000003</v>
          </cell>
          <cell r="E173">
            <v>12.86605299</v>
          </cell>
          <cell r="F173">
            <v>6.2266251700000002</v>
          </cell>
          <cell r="G173">
            <v>14.68028982</v>
          </cell>
          <cell r="H173">
            <v>11.370366150000001</v>
          </cell>
          <cell r="I173">
            <v>5.4564568700000002</v>
          </cell>
          <cell r="J173">
            <v>2.82400188</v>
          </cell>
          <cell r="K173">
            <v>1.2</v>
          </cell>
          <cell r="L173">
            <v>2.6762468266666666</v>
          </cell>
          <cell r="M173">
            <v>2.67999996</v>
          </cell>
          <cell r="N173">
            <v>0.22333333</v>
          </cell>
          <cell r="O173">
            <v>0.16519461999999999</v>
          </cell>
          <cell r="P173">
            <v>5.813871000000001E-2</v>
          </cell>
          <cell r="Q173">
            <v>0.26032258597496399</v>
          </cell>
          <cell r="R173">
            <v>0.32764328999999998</v>
          </cell>
          <cell r="S173">
            <v>0.16519461999999999</v>
          </cell>
          <cell r="T173">
            <v>0.16244866999999999</v>
          </cell>
          <cell r="U173">
            <v>0.49580954336040273</v>
          </cell>
          <cell r="V173">
            <v>0.22333333</v>
          </cell>
          <cell r="W173">
            <v>0.17177164</v>
          </cell>
          <cell r="X173">
            <v>5.1561689999999993E-2</v>
          </cell>
          <cell r="Y173">
            <v>0.44666665999999999</v>
          </cell>
          <cell r="Z173">
            <v>0.33696626000000002</v>
          </cell>
          <cell r="AA173">
            <v>0.10970039999999998</v>
          </cell>
          <cell r="AB173">
            <v>0.24559791411340165</v>
          </cell>
          <cell r="AC173">
            <v>0.53048086999999999</v>
          </cell>
          <cell r="AD173">
            <v>0.33696626000000002</v>
          </cell>
          <cell r="AE173">
            <v>0.19351460999999998</v>
          </cell>
          <cell r="AF173">
            <v>0.36479093016115732</v>
          </cell>
          <cell r="AG173">
            <v>0.22333333</v>
          </cell>
          <cell r="AH173">
            <v>0.13477923999999999</v>
          </cell>
          <cell r="AI173">
            <v>8.8554090000000002E-2</v>
          </cell>
          <cell r="AJ173">
            <v>0.66999998999999999</v>
          </cell>
          <cell r="AK173">
            <v>0.47174549999999998</v>
          </cell>
          <cell r="AL173">
            <v>0.19825449000000001</v>
          </cell>
          <cell r="AM173">
            <v>0.29590222829704821</v>
          </cell>
          <cell r="AN173">
            <v>0.60996106999999999</v>
          </cell>
          <cell r="AO173">
            <v>0.47174549999999998</v>
          </cell>
          <cell r="AP173">
            <v>0.13821557000000001</v>
          </cell>
          <cell r="AQ173">
            <v>0.22659736300875727</v>
          </cell>
          <cell r="AR173">
            <v>0.22333333</v>
          </cell>
          <cell r="AS173">
            <v>0.10579952000000002</v>
          </cell>
          <cell r="AT173">
            <v>0.11753380999999997</v>
          </cell>
        </row>
        <row r="174">
          <cell r="A174">
            <v>521483</v>
          </cell>
          <cell r="B174" t="str">
            <v>R&amp;M - Sundry Materials - Enterprise Solutions</v>
          </cell>
          <cell r="G174">
            <v>0.11360000000000001</v>
          </cell>
          <cell r="H174">
            <v>5.6096E-2</v>
          </cell>
          <cell r="I174">
            <v>3.9745000000000003E-2</v>
          </cell>
          <cell r="J174">
            <v>2.7E-2</v>
          </cell>
          <cell r="K174">
            <v>0</v>
          </cell>
          <cell r="L174">
            <v>3.6000000000000004E-2</v>
          </cell>
          <cell r="M174">
            <v>4.0000319999999999E-2</v>
          </cell>
          <cell r="N174">
            <v>0.04</v>
          </cell>
          <cell r="O174">
            <v>2.0074999999999999E-2</v>
          </cell>
          <cell r="P174">
            <v>1.9925000000000002E-2</v>
          </cell>
          <cell r="Q174">
            <v>0.49812500000000004</v>
          </cell>
          <cell r="R174">
            <v>0</v>
          </cell>
          <cell r="S174">
            <v>2.0074999999999999E-2</v>
          </cell>
          <cell r="T174">
            <v>-2.0074999999999999E-2</v>
          </cell>
          <cell r="V174">
            <v>0</v>
          </cell>
          <cell r="W174">
            <v>2.8930000000000001E-2</v>
          </cell>
          <cell r="X174">
            <v>-2.8930000000000001E-2</v>
          </cell>
          <cell r="Y174">
            <v>0.04</v>
          </cell>
          <cell r="Z174">
            <v>4.9005E-2</v>
          </cell>
          <cell r="AA174">
            <v>-9.0049999999999991E-3</v>
          </cell>
          <cell r="AB174">
            <v>-0.22512499999999996</v>
          </cell>
          <cell r="AC174">
            <v>0</v>
          </cell>
          <cell r="AD174">
            <v>4.9005E-2</v>
          </cell>
          <cell r="AE174">
            <v>-4.9005E-2</v>
          </cell>
          <cell r="AG174">
            <v>0</v>
          </cell>
          <cell r="AH174">
            <v>3.6845000000000003E-2</v>
          </cell>
          <cell r="AI174">
            <v>-3.6845000000000003E-2</v>
          </cell>
          <cell r="AJ174">
            <v>0.04</v>
          </cell>
          <cell r="AK174">
            <v>8.5849999999999996E-2</v>
          </cell>
          <cell r="AL174">
            <v>-4.5849999999999995E-2</v>
          </cell>
          <cell r="AM174">
            <v>-1.1462499999999998</v>
          </cell>
          <cell r="AN174">
            <v>2.7E-2</v>
          </cell>
          <cell r="AO174">
            <v>8.5849999999999996E-2</v>
          </cell>
          <cell r="AP174">
            <v>-5.885E-2</v>
          </cell>
          <cell r="AQ174">
            <v>-2.1796296296296296</v>
          </cell>
          <cell r="AR174">
            <v>0</v>
          </cell>
          <cell r="AS174">
            <v>4.7999999999999996E-3</v>
          </cell>
          <cell r="AT174">
            <v>-4.7999999999999996E-3</v>
          </cell>
        </row>
        <row r="175">
          <cell r="A175">
            <v>521482</v>
          </cell>
          <cell r="B175" t="str">
            <v>R&amp;M - CPE LTE Repair and Reuse for sales under Refurbishment</v>
          </cell>
          <cell r="K175">
            <v>0</v>
          </cell>
          <cell r="L175">
            <v>0</v>
          </cell>
          <cell r="P175">
            <v>0</v>
          </cell>
          <cell r="S175">
            <v>0</v>
          </cell>
          <cell r="T175">
            <v>0</v>
          </cell>
          <cell r="X175">
            <v>0</v>
          </cell>
          <cell r="AA175">
            <v>0</v>
          </cell>
          <cell r="AD175">
            <v>0</v>
          </cell>
          <cell r="AE175">
            <v>0</v>
          </cell>
          <cell r="AI175">
            <v>0</v>
          </cell>
          <cell r="AL175">
            <v>0</v>
          </cell>
          <cell r="AO175">
            <v>0</v>
          </cell>
          <cell r="AP175">
            <v>0</v>
          </cell>
          <cell r="AT175">
            <v>0</v>
          </cell>
        </row>
        <row r="176">
          <cell r="A176">
            <v>521491</v>
          </cell>
          <cell r="B176" t="str">
            <v>R&amp;M - DATA CPE &amp; Accessories</v>
          </cell>
          <cell r="C176">
            <v>37.345396009999995</v>
          </cell>
          <cell r="D176">
            <v>31.79475291</v>
          </cell>
          <cell r="E176">
            <v>24.526780590000001</v>
          </cell>
          <cell r="F176">
            <v>22.470358649999998</v>
          </cell>
          <cell r="G176">
            <v>69.057206050000005</v>
          </cell>
          <cell r="H176">
            <v>29.138061839999999</v>
          </cell>
          <cell r="I176">
            <v>25.9730691</v>
          </cell>
          <cell r="J176">
            <v>38.62927947</v>
          </cell>
          <cell r="K176">
            <v>34.051515000000002</v>
          </cell>
          <cell r="L176">
            <v>0</v>
          </cell>
          <cell r="O176">
            <v>0.69432383999999991</v>
          </cell>
          <cell r="P176">
            <v>-0.69432383999999991</v>
          </cell>
          <cell r="R176">
            <v>7.5895389999999993E-2</v>
          </cell>
          <cell r="S176">
            <v>0.69432383999999991</v>
          </cell>
          <cell r="T176">
            <v>-0.61842844999999991</v>
          </cell>
          <cell r="U176">
            <v>-8.1484323356135331</v>
          </cell>
          <cell r="W176">
            <v>9.5511146399999998</v>
          </cell>
          <cell r="X176">
            <v>-9.5511146399999998</v>
          </cell>
          <cell r="Z176">
            <v>10.245438480000001</v>
          </cell>
          <cell r="AA176">
            <v>-10.245438480000001</v>
          </cell>
          <cell r="AC176">
            <v>3.42377609</v>
          </cell>
          <cell r="AD176">
            <v>10.245438480000001</v>
          </cell>
          <cell r="AE176">
            <v>-6.8216623900000002</v>
          </cell>
          <cell r="AF176">
            <v>-1.9924382350599334</v>
          </cell>
          <cell r="AH176">
            <v>0.65683088999999872</v>
          </cell>
          <cell r="AI176">
            <v>-0.65683088999999872</v>
          </cell>
          <cell r="AK176">
            <v>10.902269369999999</v>
          </cell>
          <cell r="AL176">
            <v>-10.902269369999999</v>
          </cell>
          <cell r="AN176">
            <v>7.7986434800000008</v>
          </cell>
          <cell r="AO176">
            <v>10.902269369999999</v>
          </cell>
          <cell r="AP176">
            <v>-3.1036258899999982</v>
          </cell>
          <cell r="AQ176">
            <v>-0.39796996720768135</v>
          </cell>
          <cell r="AS176">
            <v>2.0038646800000017</v>
          </cell>
          <cell r="AT176">
            <v>-2.0038646800000017</v>
          </cell>
        </row>
        <row r="177">
          <cell r="A177">
            <v>521501</v>
          </cell>
          <cell r="B177" t="str">
            <v>R&amp;M - CDMA CPE &amp; Accessories</v>
          </cell>
          <cell r="C177">
            <v>3.7629131499999997</v>
          </cell>
          <cell r="D177">
            <v>4.4183000999999997</v>
          </cell>
          <cell r="E177">
            <v>1.37197306</v>
          </cell>
          <cell r="F177">
            <v>-0.10864500000000001</v>
          </cell>
          <cell r="G177">
            <v>0.27556314000000004</v>
          </cell>
          <cell r="H177">
            <v>-1.6902306299999998</v>
          </cell>
          <cell r="I177">
            <v>1E-8</v>
          </cell>
          <cell r="J177">
            <v>1.1514E-4</v>
          </cell>
          <cell r="K177">
            <v>0</v>
          </cell>
          <cell r="L177">
            <v>0</v>
          </cell>
          <cell r="O177">
            <v>0</v>
          </cell>
          <cell r="P177">
            <v>0</v>
          </cell>
          <cell r="R177">
            <v>0</v>
          </cell>
          <cell r="S177">
            <v>0</v>
          </cell>
          <cell r="T177">
            <v>0</v>
          </cell>
          <cell r="W177">
            <v>0</v>
          </cell>
          <cell r="X177">
            <v>0</v>
          </cell>
          <cell r="Z177">
            <v>0</v>
          </cell>
          <cell r="AA177">
            <v>0</v>
          </cell>
          <cell r="AC177">
            <v>0</v>
          </cell>
          <cell r="AD177">
            <v>0</v>
          </cell>
          <cell r="AE177">
            <v>0</v>
          </cell>
          <cell r="AH177">
            <v>2E-8</v>
          </cell>
          <cell r="AI177">
            <v>-2E-8</v>
          </cell>
          <cell r="AK177">
            <v>2E-8</v>
          </cell>
          <cell r="AL177">
            <v>-2E-8</v>
          </cell>
          <cell r="AN177">
            <v>0</v>
          </cell>
          <cell r="AO177">
            <v>2E-8</v>
          </cell>
          <cell r="AP177">
            <v>-2E-8</v>
          </cell>
          <cell r="AS177">
            <v>0</v>
          </cell>
          <cell r="AT177">
            <v>0</v>
          </cell>
        </row>
        <row r="178">
          <cell r="A178">
            <v>521502</v>
          </cell>
          <cell r="B178" t="str">
            <v>R&amp;M Services - CDMA CPE &amp; Accessories</v>
          </cell>
          <cell r="C178">
            <v>7.9398999999999997E-2</v>
          </cell>
          <cell r="D178">
            <v>0</v>
          </cell>
          <cell r="E178">
            <v>0</v>
          </cell>
          <cell r="F178">
            <v>0</v>
          </cell>
          <cell r="H178">
            <v>0</v>
          </cell>
          <cell r="I178">
            <v>7.4035470000000006E-2</v>
          </cell>
          <cell r="J178">
            <v>0</v>
          </cell>
          <cell r="K178">
            <v>0</v>
          </cell>
          <cell r="L178">
            <v>0</v>
          </cell>
          <cell r="O178">
            <v>0</v>
          </cell>
          <cell r="P178">
            <v>0</v>
          </cell>
          <cell r="R178">
            <v>0</v>
          </cell>
          <cell r="S178">
            <v>0</v>
          </cell>
          <cell r="T178">
            <v>0</v>
          </cell>
          <cell r="W178">
            <v>0</v>
          </cell>
          <cell r="X178">
            <v>0</v>
          </cell>
          <cell r="Z178">
            <v>0</v>
          </cell>
          <cell r="AA178">
            <v>0</v>
          </cell>
          <cell r="AC178">
            <v>0</v>
          </cell>
          <cell r="AD178">
            <v>0</v>
          </cell>
          <cell r="AE178">
            <v>0</v>
          </cell>
          <cell r="AH178">
            <v>0</v>
          </cell>
          <cell r="AI178">
            <v>0</v>
          </cell>
          <cell r="AK178">
            <v>0</v>
          </cell>
          <cell r="AL178">
            <v>0</v>
          </cell>
          <cell r="AN178">
            <v>0</v>
          </cell>
          <cell r="AO178">
            <v>0</v>
          </cell>
          <cell r="AP178">
            <v>0</v>
          </cell>
          <cell r="AS178">
            <v>0</v>
          </cell>
          <cell r="AT178">
            <v>0</v>
          </cell>
        </row>
        <row r="179">
          <cell r="A179">
            <v>521511</v>
          </cell>
          <cell r="B179" t="str">
            <v>R&amp;M - Wi-Fi CPE &amp; Accessories</v>
          </cell>
          <cell r="C179">
            <v>4.2185239999999999E-2</v>
          </cell>
          <cell r="D179">
            <v>0</v>
          </cell>
          <cell r="E179">
            <v>0.54201268000000002</v>
          </cell>
          <cell r="F179">
            <v>8.3647139999999995E-2</v>
          </cell>
          <cell r="G179">
            <v>3.630336E-2</v>
          </cell>
          <cell r="H179">
            <v>1.9470640000000001E-2</v>
          </cell>
          <cell r="I179">
            <v>0</v>
          </cell>
          <cell r="J179">
            <v>0</v>
          </cell>
          <cell r="K179">
            <v>0.32940000000000003</v>
          </cell>
          <cell r="L179">
            <v>0</v>
          </cell>
          <cell r="O179">
            <v>0</v>
          </cell>
          <cell r="P179">
            <v>0</v>
          </cell>
          <cell r="R179">
            <v>0</v>
          </cell>
          <cell r="S179">
            <v>0</v>
          </cell>
          <cell r="T179">
            <v>0</v>
          </cell>
          <cell r="W179">
            <v>0</v>
          </cell>
          <cell r="X179">
            <v>0</v>
          </cell>
          <cell r="Z179">
            <v>0</v>
          </cell>
          <cell r="AA179">
            <v>0</v>
          </cell>
          <cell r="AC179">
            <v>0</v>
          </cell>
          <cell r="AD179">
            <v>0</v>
          </cell>
          <cell r="AE179">
            <v>0</v>
          </cell>
          <cell r="AH179">
            <v>0</v>
          </cell>
          <cell r="AI179">
            <v>0</v>
          </cell>
          <cell r="AK179">
            <v>0</v>
          </cell>
          <cell r="AL179">
            <v>0</v>
          </cell>
          <cell r="AN179">
            <v>0</v>
          </cell>
          <cell r="AO179">
            <v>0</v>
          </cell>
          <cell r="AP179">
            <v>0</v>
          </cell>
          <cell r="AS179">
            <v>8.5908270000000009E-2</v>
          </cell>
          <cell r="AT179">
            <v>-8.5908270000000009E-2</v>
          </cell>
        </row>
        <row r="180">
          <cell r="A180">
            <v>521531</v>
          </cell>
          <cell r="B180" t="str">
            <v>R&amp;M - Others</v>
          </cell>
          <cell r="C180">
            <v>5.7737170799999999</v>
          </cell>
          <cell r="D180">
            <v>7.7729112599999999</v>
          </cell>
          <cell r="E180">
            <v>-71.204777030000002</v>
          </cell>
          <cell r="F180">
            <v>9.5021752300000006</v>
          </cell>
          <cell r="G180">
            <v>11.45895346</v>
          </cell>
          <cell r="H180">
            <v>4.5196109400000006</v>
          </cell>
          <cell r="I180">
            <v>6.9399901399999999</v>
          </cell>
          <cell r="J180">
            <v>17.086422469999999</v>
          </cell>
          <cell r="K180">
            <v>3</v>
          </cell>
          <cell r="L180">
            <v>0</v>
          </cell>
          <cell r="O180">
            <v>0.10725717</v>
          </cell>
          <cell r="P180">
            <v>-0.10725717</v>
          </cell>
          <cell r="R180">
            <v>0.23086213</v>
          </cell>
          <cell r="S180">
            <v>0.10725717</v>
          </cell>
          <cell r="T180">
            <v>0.12360496</v>
          </cell>
          <cell r="U180">
            <v>0.53540595852598261</v>
          </cell>
          <cell r="W180">
            <v>1.2045048200000001</v>
          </cell>
          <cell r="X180">
            <v>-1.2045048200000001</v>
          </cell>
          <cell r="Z180">
            <v>1.3117619899999999</v>
          </cell>
          <cell r="AA180">
            <v>-1.3117619899999999</v>
          </cell>
          <cell r="AC180">
            <v>0.78486564999999997</v>
          </cell>
          <cell r="AD180">
            <v>1.3117619899999999</v>
          </cell>
          <cell r="AE180">
            <v>-0.52689633999999996</v>
          </cell>
          <cell r="AF180">
            <v>-0.67132042280102333</v>
          </cell>
          <cell r="AH180">
            <v>0.18053489999999991</v>
          </cell>
          <cell r="AI180">
            <v>-0.18053489999999991</v>
          </cell>
          <cell r="AK180">
            <v>1.49229689</v>
          </cell>
          <cell r="AL180">
            <v>-1.49229689</v>
          </cell>
          <cell r="AN180">
            <v>0.85211903</v>
          </cell>
          <cell r="AO180">
            <v>1.49229689</v>
          </cell>
          <cell r="AP180">
            <v>-0.64017785999999999</v>
          </cell>
          <cell r="AQ180">
            <v>-0.75127750638311641</v>
          </cell>
          <cell r="AS180">
            <v>0.19029887000000012</v>
          </cell>
          <cell r="AT180">
            <v>-0.19029887000000012</v>
          </cell>
        </row>
        <row r="181">
          <cell r="A181">
            <v>521532</v>
          </cell>
          <cell r="B181" t="str">
            <v>LCM Related Expense</v>
          </cell>
          <cell r="C181">
            <v>1.0747743999999999</v>
          </cell>
          <cell r="D181">
            <v>0.17534425000000001</v>
          </cell>
          <cell r="E181">
            <v>10.228890199999999</v>
          </cell>
          <cell r="F181">
            <v>0</v>
          </cell>
          <cell r="H181">
            <v>-9.8202500000000009E-3</v>
          </cell>
          <cell r="I181">
            <v>0</v>
          </cell>
          <cell r="J181">
            <v>0</v>
          </cell>
          <cell r="K181">
            <v>0</v>
          </cell>
          <cell r="L181">
            <v>0</v>
          </cell>
          <cell r="O181">
            <v>0</v>
          </cell>
          <cell r="P181">
            <v>0</v>
          </cell>
          <cell r="R181">
            <v>0</v>
          </cell>
          <cell r="S181">
            <v>0</v>
          </cell>
          <cell r="T181">
            <v>0</v>
          </cell>
          <cell r="W181">
            <v>0</v>
          </cell>
          <cell r="X181">
            <v>0</v>
          </cell>
          <cell r="Z181">
            <v>0</v>
          </cell>
          <cell r="AA181">
            <v>0</v>
          </cell>
          <cell r="AC181">
            <v>0</v>
          </cell>
          <cell r="AD181">
            <v>0</v>
          </cell>
          <cell r="AE181">
            <v>0</v>
          </cell>
          <cell r="AH181">
            <v>0</v>
          </cell>
          <cell r="AI181">
            <v>0</v>
          </cell>
          <cell r="AK181">
            <v>0</v>
          </cell>
          <cell r="AL181">
            <v>0</v>
          </cell>
          <cell r="AN181">
            <v>0</v>
          </cell>
          <cell r="AO181">
            <v>0</v>
          </cell>
          <cell r="AP181">
            <v>0</v>
          </cell>
          <cell r="AS181">
            <v>0</v>
          </cell>
          <cell r="AT181">
            <v>0</v>
          </cell>
        </row>
        <row r="182">
          <cell r="A182">
            <v>521533</v>
          </cell>
          <cell r="B182" t="str">
            <v>Repair center management</v>
          </cell>
          <cell r="G182">
            <v>2.6236471299999997</v>
          </cell>
          <cell r="H182">
            <v>6.4882427300000005</v>
          </cell>
          <cell r="I182">
            <v>43.600413329999995</v>
          </cell>
          <cell r="J182">
            <v>37.815336700000003</v>
          </cell>
          <cell r="K182">
            <v>82.83</v>
          </cell>
          <cell r="L182">
            <v>39.168999999999997</v>
          </cell>
          <cell r="M182">
            <v>39.170000039999998</v>
          </cell>
          <cell r="N182">
            <v>3.2641666699999998</v>
          </cell>
          <cell r="O182">
            <v>1.9246731399999999</v>
          </cell>
          <cell r="P182">
            <v>1.3394935299999999</v>
          </cell>
          <cell r="Q182">
            <v>0.41036309276450028</v>
          </cell>
          <cell r="R182">
            <v>2.9135471699999997</v>
          </cell>
          <cell r="S182">
            <v>1.9246731399999999</v>
          </cell>
          <cell r="T182">
            <v>0.98887402999999985</v>
          </cell>
          <cell r="U182">
            <v>0.33940553294697473</v>
          </cell>
          <cell r="V182">
            <v>3.2641666699999998</v>
          </cell>
          <cell r="W182">
            <v>-0.92651107999999982</v>
          </cell>
          <cell r="X182">
            <v>4.1906777499999999</v>
          </cell>
          <cell r="Y182">
            <v>6.5283333399999997</v>
          </cell>
          <cell r="Z182">
            <v>0.99816206000000007</v>
          </cell>
          <cell r="AA182">
            <v>5.5301712799999994</v>
          </cell>
          <cell r="AB182">
            <v>0.84710308006422963</v>
          </cell>
          <cell r="AC182">
            <v>3.56881505</v>
          </cell>
          <cell r="AD182">
            <v>0.99816206000000007</v>
          </cell>
          <cell r="AE182">
            <v>2.5706529900000001</v>
          </cell>
          <cell r="AF182">
            <v>0.72030994993702468</v>
          </cell>
          <cell r="AG182">
            <v>3.2641666699999998</v>
          </cell>
          <cell r="AH182">
            <v>-7.0718850000000097E-2</v>
          </cell>
          <cell r="AI182">
            <v>3.3348855199999998</v>
          </cell>
          <cell r="AJ182">
            <v>9.7925000099999995</v>
          </cell>
          <cell r="AK182">
            <v>0.92744320999999996</v>
          </cell>
          <cell r="AL182">
            <v>8.8650567999999996</v>
          </cell>
          <cell r="AM182">
            <v>0.90529045605791125</v>
          </cell>
          <cell r="AN182">
            <v>9.08983864</v>
          </cell>
          <cell r="AO182">
            <v>0.92744320999999996</v>
          </cell>
          <cell r="AP182">
            <v>8.1623954300000001</v>
          </cell>
          <cell r="AQ182">
            <v>0.89796923281797669</v>
          </cell>
          <cell r="AR182">
            <v>3.2641666699999998</v>
          </cell>
          <cell r="AS182">
            <v>1.9562239399999999</v>
          </cell>
          <cell r="AT182">
            <v>1.3079427299999999</v>
          </cell>
        </row>
        <row r="183">
          <cell r="A183">
            <v>521534</v>
          </cell>
          <cell r="B183" t="str">
            <v>R &amp; M refarming copper cable</v>
          </cell>
          <cell r="H183">
            <v>0.2114</v>
          </cell>
          <cell r="I183">
            <v>7.3999999999999996E-2</v>
          </cell>
          <cell r="J183">
            <v>9.9400000000000002E-2</v>
          </cell>
          <cell r="K183">
            <v>5</v>
          </cell>
          <cell r="L183">
            <v>0.13253333333333334</v>
          </cell>
          <cell r="M183">
            <v>0.12999996</v>
          </cell>
          <cell r="N183">
            <v>1.083333E-2</v>
          </cell>
          <cell r="O183">
            <v>0</v>
          </cell>
          <cell r="P183">
            <v>1.083333E-2</v>
          </cell>
          <cell r="Q183">
            <v>1</v>
          </cell>
          <cell r="R183">
            <v>0</v>
          </cell>
          <cell r="S183">
            <v>0</v>
          </cell>
          <cell r="T183">
            <v>0</v>
          </cell>
          <cell r="V183">
            <v>1.083333E-2</v>
          </cell>
          <cell r="W183">
            <v>0</v>
          </cell>
          <cell r="X183">
            <v>1.083333E-2</v>
          </cell>
          <cell r="Y183">
            <v>2.1666660000000001E-2</v>
          </cell>
          <cell r="Z183">
            <v>0</v>
          </cell>
          <cell r="AA183">
            <v>2.1666660000000001E-2</v>
          </cell>
          <cell r="AB183">
            <v>1</v>
          </cell>
          <cell r="AC183">
            <v>0</v>
          </cell>
          <cell r="AD183">
            <v>0</v>
          </cell>
          <cell r="AE183">
            <v>0</v>
          </cell>
          <cell r="AG183">
            <v>1.083333E-2</v>
          </cell>
          <cell r="AH183">
            <v>0</v>
          </cell>
          <cell r="AI183">
            <v>1.083333E-2</v>
          </cell>
          <cell r="AJ183">
            <v>3.2499989999999999E-2</v>
          </cell>
          <cell r="AK183">
            <v>0</v>
          </cell>
          <cell r="AL183">
            <v>3.2499989999999999E-2</v>
          </cell>
          <cell r="AM183">
            <v>1</v>
          </cell>
          <cell r="AN183">
            <v>9.9400000000000002E-2</v>
          </cell>
          <cell r="AO183">
            <v>0</v>
          </cell>
          <cell r="AP183">
            <v>9.9400000000000002E-2</v>
          </cell>
          <cell r="AQ183">
            <v>1</v>
          </cell>
          <cell r="AR183">
            <v>1.083333E-2</v>
          </cell>
          <cell r="AS183">
            <v>0</v>
          </cell>
          <cell r="AT183">
            <v>1.083333E-2</v>
          </cell>
        </row>
        <row r="184">
          <cell r="A184">
            <v>521541</v>
          </cell>
          <cell r="B184" t="str">
            <v>R&amp;M - Coin Box (PSTN &amp; CDMA)</v>
          </cell>
          <cell r="C184">
            <v>1.248644E-2</v>
          </cell>
          <cell r="D184">
            <v>0</v>
          </cell>
          <cell r="E184">
            <v>0</v>
          </cell>
          <cell r="F184">
            <v>0.41142946000000002</v>
          </cell>
          <cell r="G184">
            <v>5.3255200000000003E-3</v>
          </cell>
          <cell r="H184">
            <v>0</v>
          </cell>
          <cell r="I184">
            <v>0</v>
          </cell>
          <cell r="J184">
            <v>0</v>
          </cell>
          <cell r="K184">
            <v>0</v>
          </cell>
          <cell r="L184">
            <v>0</v>
          </cell>
          <cell r="O184">
            <v>0</v>
          </cell>
          <cell r="P184">
            <v>0</v>
          </cell>
          <cell r="R184">
            <v>0</v>
          </cell>
          <cell r="S184">
            <v>0</v>
          </cell>
          <cell r="T184">
            <v>0</v>
          </cell>
          <cell r="W184">
            <v>0</v>
          </cell>
          <cell r="X184">
            <v>0</v>
          </cell>
          <cell r="Z184">
            <v>0</v>
          </cell>
          <cell r="AA184">
            <v>0</v>
          </cell>
          <cell r="AC184">
            <v>0</v>
          </cell>
          <cell r="AD184">
            <v>0</v>
          </cell>
          <cell r="AE184">
            <v>0</v>
          </cell>
          <cell r="AH184">
            <v>0</v>
          </cell>
          <cell r="AI184">
            <v>0</v>
          </cell>
          <cell r="AK184">
            <v>0</v>
          </cell>
          <cell r="AL184">
            <v>0</v>
          </cell>
          <cell r="AN184">
            <v>0</v>
          </cell>
          <cell r="AO184">
            <v>0</v>
          </cell>
          <cell r="AP184">
            <v>0</v>
          </cell>
          <cell r="AS184">
            <v>0</v>
          </cell>
          <cell r="AT184">
            <v>0</v>
          </cell>
        </row>
        <row r="185">
          <cell r="A185">
            <v>521551</v>
          </cell>
          <cell r="B185" t="str">
            <v>R&amp;M - Machinery</v>
          </cell>
          <cell r="C185">
            <v>0.57866874000000001</v>
          </cell>
          <cell r="D185">
            <v>1.1347329399999999</v>
          </cell>
          <cell r="E185">
            <v>5.4669000000000002E-2</v>
          </cell>
          <cell r="F185">
            <v>0.15601000000000001</v>
          </cell>
          <cell r="G185">
            <v>1.3109061099999999</v>
          </cell>
          <cell r="H185">
            <v>1.4807699999999999</v>
          </cell>
          <cell r="I185">
            <v>0.29623500000000003</v>
          </cell>
          <cell r="J185">
            <v>2.1177999999999999</v>
          </cell>
          <cell r="K185">
            <v>0.9</v>
          </cell>
          <cell r="L185">
            <v>2.7429799999999998</v>
          </cell>
          <cell r="M185">
            <v>3.71492596</v>
          </cell>
          <cell r="N185">
            <v>0.31783333000000002</v>
          </cell>
          <cell r="O185">
            <v>8.9499999999999996E-2</v>
          </cell>
          <cell r="P185">
            <v>0.22833333000000003</v>
          </cell>
          <cell r="Q185">
            <v>0.71840587014584034</v>
          </cell>
          <cell r="R185">
            <v>0.16064999999999999</v>
          </cell>
          <cell r="S185">
            <v>8.9499999999999996E-2</v>
          </cell>
          <cell r="T185">
            <v>7.1149999999999991E-2</v>
          </cell>
          <cell r="U185">
            <v>0.44288826641767814</v>
          </cell>
          <cell r="V185">
            <v>0.22833333</v>
          </cell>
          <cell r="W185">
            <v>0</v>
          </cell>
          <cell r="X185">
            <v>0.22833333</v>
          </cell>
          <cell r="Y185">
            <v>0.54616666000000003</v>
          </cell>
          <cell r="Z185">
            <v>8.9499999999999996E-2</v>
          </cell>
          <cell r="AA185">
            <v>0.45666666</v>
          </cell>
          <cell r="AB185">
            <v>0.83613060526250349</v>
          </cell>
          <cell r="AC185">
            <v>0.16064999999999999</v>
          </cell>
          <cell r="AD185">
            <v>8.9499999999999996E-2</v>
          </cell>
          <cell r="AE185">
            <v>7.1149999999999991E-2</v>
          </cell>
          <cell r="AF185">
            <v>0.44288826641767814</v>
          </cell>
          <cell r="AG185">
            <v>0.22833333</v>
          </cell>
          <cell r="AH185">
            <v>0</v>
          </cell>
          <cell r="AI185">
            <v>0.22833333</v>
          </cell>
          <cell r="AJ185">
            <v>0.77449999000000003</v>
          </cell>
          <cell r="AK185">
            <v>8.9499999999999996E-2</v>
          </cell>
          <cell r="AL185">
            <v>0.68499999</v>
          </cell>
          <cell r="AM185">
            <v>0.88444157371777365</v>
          </cell>
          <cell r="AN185">
            <v>0.35831000000000002</v>
          </cell>
          <cell r="AO185">
            <v>8.9499999999999996E-2</v>
          </cell>
          <cell r="AP185">
            <v>0.26880999999999999</v>
          </cell>
          <cell r="AQ185">
            <v>0.75021629315397276</v>
          </cell>
          <cell r="AR185">
            <v>0.31745933000000004</v>
          </cell>
          <cell r="AS185">
            <v>0</v>
          </cell>
          <cell r="AT185">
            <v>0.31745933000000004</v>
          </cell>
        </row>
        <row r="186">
          <cell r="A186">
            <v>521552</v>
          </cell>
          <cell r="B186" t="str">
            <v>R&amp;M - Machinery</v>
          </cell>
          <cell r="C186">
            <v>1.25117681</v>
          </cell>
          <cell r="D186">
            <v>0.65080969999999994</v>
          </cell>
          <cell r="E186">
            <v>0.16856548000000002</v>
          </cell>
          <cell r="F186">
            <v>4.2979999999999997E-2</v>
          </cell>
          <cell r="G186">
            <v>0.1018</v>
          </cell>
          <cell r="H186">
            <v>2E-3</v>
          </cell>
          <cell r="I186">
            <v>0</v>
          </cell>
          <cell r="J186">
            <v>7.0740000000000004E-3</v>
          </cell>
          <cell r="K186">
            <v>0.108</v>
          </cell>
          <cell r="L186">
            <v>9.4319999999999994E-3</v>
          </cell>
          <cell r="M186">
            <v>9.9999599999999987E-3</v>
          </cell>
          <cell r="N186">
            <v>8.3333000000000007E-4</v>
          </cell>
          <cell r="O186">
            <v>0</v>
          </cell>
          <cell r="P186">
            <v>8.3333000000000007E-4</v>
          </cell>
          <cell r="Q186">
            <v>1</v>
          </cell>
          <cell r="R186">
            <v>0</v>
          </cell>
          <cell r="S186">
            <v>0</v>
          </cell>
          <cell r="T186">
            <v>0</v>
          </cell>
          <cell r="V186">
            <v>8.3333000000000007E-4</v>
          </cell>
          <cell r="W186">
            <v>0</v>
          </cell>
          <cell r="X186">
            <v>8.3333000000000007E-4</v>
          </cell>
          <cell r="Y186">
            <v>1.6666600000000001E-3</v>
          </cell>
          <cell r="Z186">
            <v>0</v>
          </cell>
          <cell r="AA186">
            <v>1.6666600000000001E-3</v>
          </cell>
          <cell r="AB186">
            <v>1</v>
          </cell>
          <cell r="AC186">
            <v>7.0740000000000004E-3</v>
          </cell>
          <cell r="AD186">
            <v>0</v>
          </cell>
          <cell r="AE186">
            <v>7.0740000000000004E-3</v>
          </cell>
          <cell r="AF186">
            <v>1</v>
          </cell>
          <cell r="AG186">
            <v>8.3333000000000007E-4</v>
          </cell>
          <cell r="AH186">
            <v>0</v>
          </cell>
          <cell r="AI186">
            <v>8.3333000000000007E-4</v>
          </cell>
          <cell r="AJ186">
            <v>2.4999900000000001E-3</v>
          </cell>
          <cell r="AK186">
            <v>0</v>
          </cell>
          <cell r="AL186">
            <v>2.4999900000000001E-3</v>
          </cell>
          <cell r="AM186">
            <v>1</v>
          </cell>
          <cell r="AN186">
            <v>7.0740000000000004E-3</v>
          </cell>
          <cell r="AO186">
            <v>0</v>
          </cell>
          <cell r="AP186">
            <v>7.0740000000000004E-3</v>
          </cell>
          <cell r="AQ186">
            <v>1</v>
          </cell>
          <cell r="AR186">
            <v>8.3333000000000007E-4</v>
          </cell>
          <cell r="AS186">
            <v>0</v>
          </cell>
          <cell r="AT186">
            <v>8.3333000000000007E-4</v>
          </cell>
        </row>
        <row r="187">
          <cell r="A187">
            <v>521561</v>
          </cell>
          <cell r="B187" t="str">
            <v>Customer Paid Works</v>
          </cell>
          <cell r="C187">
            <v>44.734448450000002</v>
          </cell>
          <cell r="D187">
            <v>53.197011959999998</v>
          </cell>
          <cell r="E187">
            <v>46.217376299999998</v>
          </cell>
          <cell r="F187">
            <v>25.479297980000002</v>
          </cell>
          <cell r="G187">
            <v>29.184555070000002</v>
          </cell>
          <cell r="H187">
            <v>84.560611809999997</v>
          </cell>
          <cell r="I187">
            <v>65.394322160000002</v>
          </cell>
          <cell r="J187">
            <v>64.250862400000003</v>
          </cell>
          <cell r="K187">
            <v>55</v>
          </cell>
          <cell r="L187">
            <v>30</v>
          </cell>
          <cell r="M187">
            <v>29.880600000000001</v>
          </cell>
          <cell r="N187">
            <v>2.5</v>
          </cell>
          <cell r="O187">
            <v>0</v>
          </cell>
          <cell r="P187">
            <v>2.5</v>
          </cell>
          <cell r="Q187">
            <v>1</v>
          </cell>
          <cell r="R187">
            <v>0</v>
          </cell>
          <cell r="S187">
            <v>0</v>
          </cell>
          <cell r="T187">
            <v>0</v>
          </cell>
          <cell r="V187">
            <v>2.5</v>
          </cell>
          <cell r="W187">
            <v>0</v>
          </cell>
          <cell r="X187">
            <v>2.5</v>
          </cell>
          <cell r="Y187">
            <v>5</v>
          </cell>
          <cell r="Z187">
            <v>0</v>
          </cell>
          <cell r="AA187">
            <v>5</v>
          </cell>
          <cell r="AB187">
            <v>1</v>
          </cell>
          <cell r="AC187">
            <v>0</v>
          </cell>
          <cell r="AD187">
            <v>0</v>
          </cell>
          <cell r="AE187">
            <v>0</v>
          </cell>
          <cell r="AG187">
            <v>2.3805999999999998</v>
          </cell>
          <cell r="AH187">
            <v>0</v>
          </cell>
          <cell r="AI187">
            <v>2.3805999999999998</v>
          </cell>
          <cell r="AJ187">
            <v>7.3806000000000003</v>
          </cell>
          <cell r="AK187">
            <v>0</v>
          </cell>
          <cell r="AL187">
            <v>7.3806000000000003</v>
          </cell>
          <cell r="AM187">
            <v>1</v>
          </cell>
          <cell r="AN187">
            <v>2.6503473500000001</v>
          </cell>
          <cell r="AO187">
            <v>0</v>
          </cell>
          <cell r="AP187">
            <v>2.6503473500000001</v>
          </cell>
          <cell r="AQ187">
            <v>1</v>
          </cell>
          <cell r="AR187">
            <v>2.5</v>
          </cell>
          <cell r="AS187">
            <v>0</v>
          </cell>
          <cell r="AT187">
            <v>2.5</v>
          </cell>
        </row>
        <row r="188">
          <cell r="A188">
            <v>521571</v>
          </cell>
          <cell r="B188" t="str">
            <v>Small &amp; Loose Tools</v>
          </cell>
          <cell r="C188">
            <v>6.9454641600000002</v>
          </cell>
          <cell r="D188">
            <v>2.5715747200000001</v>
          </cell>
          <cell r="E188">
            <v>2.7844271699999998</v>
          </cell>
          <cell r="F188">
            <v>1.5485482500000001</v>
          </cell>
          <cell r="G188">
            <v>0.99225218999999998</v>
          </cell>
          <cell r="H188">
            <v>8.5974171600000009</v>
          </cell>
          <cell r="I188">
            <v>1.0151726400000001</v>
          </cell>
          <cell r="J188">
            <v>14.89503519</v>
          </cell>
          <cell r="K188">
            <v>23</v>
          </cell>
          <cell r="L188">
            <v>21</v>
          </cell>
          <cell r="M188">
            <v>21</v>
          </cell>
          <cell r="N188">
            <v>1.75</v>
          </cell>
          <cell r="O188">
            <v>7.8405929999999999E-2</v>
          </cell>
          <cell r="P188">
            <v>1.67159407</v>
          </cell>
          <cell r="Q188">
            <v>0.95519661142857148</v>
          </cell>
          <cell r="R188">
            <v>-3.7136000000000002E-2</v>
          </cell>
          <cell r="S188">
            <v>7.8405929999999999E-2</v>
          </cell>
          <cell r="T188">
            <v>-0.11554193</v>
          </cell>
          <cell r="U188">
            <v>3.1113186665230503</v>
          </cell>
          <cell r="V188">
            <v>1.75</v>
          </cell>
          <cell r="W188">
            <v>0.23683599</v>
          </cell>
          <cell r="X188">
            <v>1.5131640100000001</v>
          </cell>
          <cell r="Y188">
            <v>3.5</v>
          </cell>
          <cell r="Z188">
            <v>0.31524192000000001</v>
          </cell>
          <cell r="AA188">
            <v>3.1847580799999999</v>
          </cell>
          <cell r="AB188">
            <v>0.90993088</v>
          </cell>
          <cell r="AC188">
            <v>-3.6155510000000002E-2</v>
          </cell>
          <cell r="AD188">
            <v>0.31524192000000001</v>
          </cell>
          <cell r="AE188">
            <v>-0.35139743000000001</v>
          </cell>
          <cell r="AF188">
            <v>9.7190560996097144</v>
          </cell>
          <cell r="AG188">
            <v>1.75</v>
          </cell>
          <cell r="AH188">
            <v>9.1807559999999996E-2</v>
          </cell>
          <cell r="AI188">
            <v>1.6581924400000001</v>
          </cell>
          <cell r="AJ188">
            <v>5.25</v>
          </cell>
          <cell r="AK188">
            <v>0.40704947999999996</v>
          </cell>
          <cell r="AL188">
            <v>4.8429505200000005</v>
          </cell>
          <cell r="AM188">
            <v>0.92246676571428576</v>
          </cell>
          <cell r="AN188">
            <v>0.54638425000000002</v>
          </cell>
          <cell r="AO188">
            <v>0.40704947999999996</v>
          </cell>
          <cell r="AP188">
            <v>0.13933477000000005</v>
          </cell>
          <cell r="AQ188">
            <v>0.25501242028846921</v>
          </cell>
          <cell r="AR188">
            <v>1.75</v>
          </cell>
          <cell r="AS188">
            <v>4.5143855399999993</v>
          </cell>
          <cell r="AT188">
            <v>-2.7643855399999993</v>
          </cell>
        </row>
        <row r="189">
          <cell r="A189">
            <v>521572</v>
          </cell>
          <cell r="B189" t="str">
            <v>Small &amp; Loose Tools -Services</v>
          </cell>
          <cell r="E189">
            <v>2.7145522599999996</v>
          </cell>
          <cell r="F189">
            <v>16.372517119999998</v>
          </cell>
          <cell r="G189">
            <v>18.995373470000001</v>
          </cell>
          <cell r="H189">
            <v>9.1988409999999998</v>
          </cell>
          <cell r="I189">
            <v>8.4778601800000004</v>
          </cell>
          <cell r="J189">
            <v>4.5905614999999997</v>
          </cell>
          <cell r="K189">
            <v>18.6905</v>
          </cell>
          <cell r="L189">
            <v>6.6642899599999996</v>
          </cell>
          <cell r="M189">
            <v>6.0685500000000001</v>
          </cell>
          <cell r="N189">
            <v>-3.6450000000000003E-2</v>
          </cell>
          <cell r="O189">
            <v>-0.78363567000000001</v>
          </cell>
          <cell r="P189">
            <v>0.74718567000000002</v>
          </cell>
          <cell r="Q189">
            <v>-20.498920987654319</v>
          </cell>
          <cell r="R189">
            <v>-1.2696531200000001</v>
          </cell>
          <cell r="S189">
            <v>-0.78363567000000001</v>
          </cell>
          <cell r="T189">
            <v>-0.48601745000000007</v>
          </cell>
          <cell r="U189">
            <v>0.38279545991270436</v>
          </cell>
          <cell r="V189">
            <v>0.55500000000000005</v>
          </cell>
          <cell r="W189">
            <v>0.160775</v>
          </cell>
          <cell r="X189">
            <v>0.39422500000000005</v>
          </cell>
          <cell r="Y189">
            <v>0.51854999999999996</v>
          </cell>
          <cell r="Z189">
            <v>-0.62286067000000001</v>
          </cell>
          <cell r="AA189">
            <v>1.14141067</v>
          </cell>
          <cell r="AB189">
            <v>2.2011583646707167</v>
          </cell>
          <cell r="AC189">
            <v>-0.85192312000000003</v>
          </cell>
          <cell r="AD189">
            <v>-0.62286067000000001</v>
          </cell>
          <cell r="AE189">
            <v>-0.22906245000000003</v>
          </cell>
          <cell r="AF189">
            <v>0.26887690288297378</v>
          </cell>
          <cell r="AG189">
            <v>0.55500000000000005</v>
          </cell>
          <cell r="AH189">
            <v>2.6588741699999998</v>
          </cell>
          <cell r="AI189">
            <v>-2.1038741699999997</v>
          </cell>
          <cell r="AJ189">
            <v>1.07355</v>
          </cell>
          <cell r="AK189">
            <v>2.0360135000000001</v>
          </cell>
          <cell r="AL189">
            <v>-0.96246350000000014</v>
          </cell>
          <cell r="AM189">
            <v>-0.89652414885193998</v>
          </cell>
          <cell r="AN189">
            <v>-0.66273912000000001</v>
          </cell>
          <cell r="AO189">
            <v>2.0360135000000001</v>
          </cell>
          <cell r="AP189">
            <v>-2.69875262</v>
          </cell>
          <cell r="AQ189">
            <v>4.0721190866173709</v>
          </cell>
          <cell r="AR189">
            <v>0.55500000000000005</v>
          </cell>
          <cell r="AS189">
            <v>0.12644</v>
          </cell>
          <cell r="AT189">
            <v>0.42856000000000005</v>
          </cell>
        </row>
        <row r="190">
          <cell r="A190">
            <v>521580</v>
          </cell>
          <cell r="B190" t="str">
            <v>OSP Infrastructure</v>
          </cell>
          <cell r="K190">
            <v>0</v>
          </cell>
          <cell r="L190">
            <v>0</v>
          </cell>
          <cell r="P190">
            <v>0</v>
          </cell>
          <cell r="S190">
            <v>0</v>
          </cell>
          <cell r="T190">
            <v>0</v>
          </cell>
          <cell r="X190">
            <v>0</v>
          </cell>
          <cell r="AA190">
            <v>0</v>
          </cell>
          <cell r="AD190">
            <v>0</v>
          </cell>
          <cell r="AE190">
            <v>0</v>
          </cell>
          <cell r="AI190">
            <v>0</v>
          </cell>
          <cell r="AL190">
            <v>0</v>
          </cell>
          <cell r="AO190">
            <v>0</v>
          </cell>
          <cell r="AP190">
            <v>0</v>
          </cell>
          <cell r="AT190">
            <v>0</v>
          </cell>
        </row>
        <row r="191">
          <cell r="A191">
            <v>521581</v>
          </cell>
          <cell r="B191" t="str">
            <v>Manhole &amp; Hand Hole</v>
          </cell>
          <cell r="G191">
            <v>6.9110783799999993</v>
          </cell>
          <cell r="H191">
            <v>-1.37506686</v>
          </cell>
          <cell r="I191">
            <v>19.299929880000001</v>
          </cell>
          <cell r="J191">
            <v>32.13366388</v>
          </cell>
          <cell r="K191">
            <v>28</v>
          </cell>
          <cell r="L191">
            <v>9.8177905600000006</v>
          </cell>
          <cell r="M191">
            <v>9.8199999600000005</v>
          </cell>
          <cell r="N191">
            <v>0.81833332999999997</v>
          </cell>
          <cell r="O191">
            <v>0.10501355999999999</v>
          </cell>
          <cell r="P191">
            <v>0.71331977000000002</v>
          </cell>
          <cell r="Q191">
            <v>0.87167385691109522</v>
          </cell>
          <cell r="R191">
            <v>-0.31901724999999997</v>
          </cell>
          <cell r="S191">
            <v>0.10501355999999999</v>
          </cell>
          <cell r="T191">
            <v>-0.42403080999999998</v>
          </cell>
          <cell r="U191">
            <v>1.3291783124580254</v>
          </cell>
          <cell r="V191">
            <v>0.81833332999999997</v>
          </cell>
          <cell r="W191">
            <v>0.48584600999999994</v>
          </cell>
          <cell r="X191">
            <v>0.33248732000000003</v>
          </cell>
          <cell r="Y191">
            <v>1.6366666599999999</v>
          </cell>
          <cell r="Z191">
            <v>0.59085957</v>
          </cell>
          <cell r="AA191">
            <v>1.0458070899999998</v>
          </cell>
          <cell r="AB191">
            <v>0.6389860046394541</v>
          </cell>
          <cell r="AC191">
            <v>-0.28260521</v>
          </cell>
          <cell r="AD191">
            <v>0.59085957</v>
          </cell>
          <cell r="AE191">
            <v>-0.87346477999999994</v>
          </cell>
          <cell r="AF191">
            <v>3.0907596501847929</v>
          </cell>
          <cell r="AG191">
            <v>0.81833332999999997</v>
          </cell>
          <cell r="AH191">
            <v>0.9288479300000001</v>
          </cell>
          <cell r="AI191">
            <v>-0.11051460000000013</v>
          </cell>
          <cell r="AJ191">
            <v>2.4549999899999997</v>
          </cell>
          <cell r="AK191">
            <v>1.5197075</v>
          </cell>
          <cell r="AL191">
            <v>0.9352924899999997</v>
          </cell>
          <cell r="AM191">
            <v>0.38097453923003877</v>
          </cell>
          <cell r="AN191">
            <v>1.30055031</v>
          </cell>
          <cell r="AO191">
            <v>1.5197075</v>
          </cell>
          <cell r="AP191">
            <v>-0.21915719</v>
          </cell>
          <cell r="AQ191">
            <v>-0.16851112049636896</v>
          </cell>
          <cell r="AR191">
            <v>0.81833332999999997</v>
          </cell>
          <cell r="AS191">
            <v>0.642239</v>
          </cell>
          <cell r="AT191">
            <v>0.17609432999999997</v>
          </cell>
        </row>
        <row r="192">
          <cell r="A192">
            <v>521582</v>
          </cell>
          <cell r="B192" t="str">
            <v>Civil Works - OSP</v>
          </cell>
          <cell r="C192">
            <v>-17.99290431</v>
          </cell>
          <cell r="D192">
            <v>1.7927845900000001</v>
          </cell>
          <cell r="E192">
            <v>0.20648722</v>
          </cell>
          <cell r="F192">
            <v>3.74851847</v>
          </cell>
          <cell r="G192">
            <v>35.392183159999995</v>
          </cell>
          <cell r="H192">
            <v>-14.44630673</v>
          </cell>
          <cell r="I192">
            <v>32.465845309999999</v>
          </cell>
          <cell r="J192">
            <v>1.0091661999999999</v>
          </cell>
          <cell r="K192">
            <v>10</v>
          </cell>
          <cell r="L192">
            <v>10</v>
          </cell>
          <cell r="M192">
            <v>9.9999999600000002</v>
          </cell>
          <cell r="N192">
            <v>0.83333332999999998</v>
          </cell>
          <cell r="O192">
            <v>2.1791200000000001E-3</v>
          </cell>
          <cell r="P192">
            <v>0.83115421</v>
          </cell>
          <cell r="Q192">
            <v>0.9973850559895403</v>
          </cell>
          <cell r="R192">
            <v>0</v>
          </cell>
          <cell r="S192">
            <v>2.1791200000000001E-3</v>
          </cell>
          <cell r="T192">
            <v>-2.1791200000000001E-3</v>
          </cell>
          <cell r="V192">
            <v>0.83333332999999998</v>
          </cell>
          <cell r="W192">
            <v>0</v>
          </cell>
          <cell r="X192">
            <v>0.83333332999999998</v>
          </cell>
          <cell r="Y192">
            <v>1.66666666</v>
          </cell>
          <cell r="Z192">
            <v>2.1791200000000001E-3</v>
          </cell>
          <cell r="AA192">
            <v>1.6644875399999999</v>
          </cell>
          <cell r="AB192">
            <v>0.99869252799477004</v>
          </cell>
          <cell r="AC192">
            <v>4.257524E-2</v>
          </cell>
          <cell r="AD192">
            <v>2.1791200000000001E-3</v>
          </cell>
          <cell r="AE192">
            <v>4.0396120000000001E-2</v>
          </cell>
          <cell r="AF192">
            <v>0.94881719985606661</v>
          </cell>
          <cell r="AG192">
            <v>0.83333332999999998</v>
          </cell>
          <cell r="AH192">
            <v>0</v>
          </cell>
          <cell r="AI192">
            <v>0.83333332999999998</v>
          </cell>
          <cell r="AJ192">
            <v>2.4999999899999996</v>
          </cell>
          <cell r="AK192">
            <v>2.1791200000000001E-3</v>
          </cell>
          <cell r="AL192">
            <v>2.4978208699999995</v>
          </cell>
          <cell r="AM192">
            <v>0.9991283519965134</v>
          </cell>
          <cell r="AN192">
            <v>0.45736959000000005</v>
          </cell>
          <cell r="AO192">
            <v>2.1791200000000001E-3</v>
          </cell>
          <cell r="AP192">
            <v>0.45519047000000007</v>
          </cell>
          <cell r="AQ192">
            <v>0.99523553806889531</v>
          </cell>
          <cell r="AR192">
            <v>0.83333332999999998</v>
          </cell>
          <cell r="AS192">
            <v>0</v>
          </cell>
          <cell r="AT192">
            <v>0.83333332999999998</v>
          </cell>
        </row>
        <row r="193">
          <cell r="A193">
            <v>521583</v>
          </cell>
          <cell r="B193" t="str">
            <v>Contractor Faults Handling</v>
          </cell>
          <cell r="C193">
            <v>455.8403452</v>
          </cell>
          <cell r="D193">
            <v>506.59139185999999</v>
          </cell>
          <cell r="E193">
            <v>475.37218142</v>
          </cell>
          <cell r="F193">
            <v>576.80082705999996</v>
          </cell>
          <cell r="G193">
            <v>635.88203271999998</v>
          </cell>
          <cell r="H193">
            <v>637.06769126999995</v>
          </cell>
          <cell r="I193">
            <v>733.80354858999999</v>
          </cell>
          <cell r="J193">
            <v>837.77873709999994</v>
          </cell>
          <cell r="K193">
            <v>1132.87175716</v>
          </cell>
          <cell r="L193">
            <v>788.08582992000015</v>
          </cell>
          <cell r="M193">
            <v>791.31322904000001</v>
          </cell>
          <cell r="N193">
            <v>65.674166670000005</v>
          </cell>
          <cell r="O193">
            <v>66.575524959999996</v>
          </cell>
          <cell r="P193">
            <v>-0.90135828999999035</v>
          </cell>
          <cell r="Q193">
            <v>-1.3724700832964376E-2</v>
          </cell>
          <cell r="R193">
            <v>62.420250380000006</v>
          </cell>
          <cell r="S193">
            <v>66.575524959999996</v>
          </cell>
          <cell r="T193">
            <v>-4.1552745799999897</v>
          </cell>
          <cell r="U193">
            <v>-6.6569335347161251E-2</v>
          </cell>
          <cell r="V193">
            <v>65.674166670000005</v>
          </cell>
          <cell r="W193">
            <v>67.553804970000002</v>
          </cell>
          <cell r="X193">
            <v>-1.8796382999999963</v>
          </cell>
          <cell r="Y193">
            <v>131.34833334000001</v>
          </cell>
          <cell r="Z193">
            <v>134.12932993000001</v>
          </cell>
          <cell r="AA193">
            <v>-2.7809965900000009</v>
          </cell>
          <cell r="AB193">
            <v>-2.1172682738206418E-2</v>
          </cell>
          <cell r="AC193">
            <v>131.47576182</v>
          </cell>
          <cell r="AD193">
            <v>134.12932993000001</v>
          </cell>
          <cell r="AE193">
            <v>-2.653568110000009</v>
          </cell>
          <cell r="AF193">
            <v>-2.0182945306929951E-2</v>
          </cell>
          <cell r="AG193">
            <v>65.674166670000005</v>
          </cell>
          <cell r="AH193">
            <v>69.655845419999991</v>
          </cell>
          <cell r="AI193">
            <v>-3.9816787499999862</v>
          </cell>
          <cell r="AJ193">
            <v>197.02250000999999</v>
          </cell>
          <cell r="AK193">
            <v>203.78517535</v>
          </cell>
          <cell r="AL193">
            <v>-6.7626753400000155</v>
          </cell>
          <cell r="AM193">
            <v>-3.432438091921873E-2</v>
          </cell>
          <cell r="AN193">
            <v>195.07046559</v>
          </cell>
          <cell r="AO193">
            <v>203.78517535</v>
          </cell>
          <cell r="AP193">
            <v>-8.7147097600000052</v>
          </cell>
          <cell r="AQ193">
            <v>-4.4674675551944508E-2</v>
          </cell>
          <cell r="AR193">
            <v>65.674166670000005</v>
          </cell>
          <cell r="AS193">
            <v>70.078204109999987</v>
          </cell>
          <cell r="AT193">
            <v>-4.404037439999982</v>
          </cell>
        </row>
        <row r="194">
          <cell r="A194">
            <v>521584</v>
          </cell>
          <cell r="B194" t="str">
            <v>Route Clearance - OSP</v>
          </cell>
          <cell r="C194">
            <v>17.743656999999999</v>
          </cell>
          <cell r="D194">
            <v>-0.40326024999999999</v>
          </cell>
          <cell r="E194">
            <v>3.9304262099999998</v>
          </cell>
          <cell r="F194">
            <v>37.497369729999996</v>
          </cell>
          <cell r="G194">
            <v>57.127377179999989</v>
          </cell>
          <cell r="H194">
            <v>41.934671350000002</v>
          </cell>
          <cell r="I194">
            <v>29.554862140000001</v>
          </cell>
          <cell r="J194">
            <v>41.995191829999996</v>
          </cell>
          <cell r="K194">
            <v>64.429035810000002</v>
          </cell>
          <cell r="L194">
            <v>33.322841613333331</v>
          </cell>
          <cell r="M194">
            <v>33.320000239999999</v>
          </cell>
          <cell r="N194">
            <v>2.77666667</v>
          </cell>
          <cell r="O194">
            <v>-0.67209412000000002</v>
          </cell>
          <cell r="P194">
            <v>3.4487607900000001</v>
          </cell>
          <cell r="Q194">
            <v>1.2420507031908155</v>
          </cell>
          <cell r="R194">
            <v>-1.4980191200000001</v>
          </cell>
          <cell r="S194">
            <v>-0.67209412000000002</v>
          </cell>
          <cell r="T194">
            <v>-0.82592500000000013</v>
          </cell>
          <cell r="U194">
            <v>0.55134476521234255</v>
          </cell>
          <cell r="V194">
            <v>2.77666667</v>
          </cell>
          <cell r="W194">
            <v>2.5953200000000001</v>
          </cell>
          <cell r="X194">
            <v>0.18134666999999993</v>
          </cell>
          <cell r="Y194">
            <v>5.55333334</v>
          </cell>
          <cell r="Z194">
            <v>1.9232258799999999</v>
          </cell>
          <cell r="AA194">
            <v>3.6301074600000001</v>
          </cell>
          <cell r="AB194">
            <v>0.65368081434131953</v>
          </cell>
          <cell r="AC194">
            <v>0.43304838000000001</v>
          </cell>
          <cell r="AD194">
            <v>1.9232258799999999</v>
          </cell>
          <cell r="AE194">
            <v>-1.4901774999999999</v>
          </cell>
          <cell r="AF194">
            <v>-3.4411339906178608</v>
          </cell>
          <cell r="AG194">
            <v>2.77666667</v>
          </cell>
          <cell r="AH194">
            <v>6.0358729999999996</v>
          </cell>
          <cell r="AI194">
            <v>-3.2592063299999996</v>
          </cell>
          <cell r="AJ194">
            <v>8.3300000099999991</v>
          </cell>
          <cell r="AK194">
            <v>7.95909888</v>
          </cell>
          <cell r="AL194">
            <v>0.37090112999999914</v>
          </cell>
          <cell r="AM194">
            <v>4.4525945924938741E-2</v>
          </cell>
          <cell r="AN194">
            <v>2.7250358800000001</v>
          </cell>
          <cell r="AO194">
            <v>7.95909888</v>
          </cell>
          <cell r="AP194">
            <v>-5.2340629999999999</v>
          </cell>
          <cell r="AQ194">
            <v>-1.9207317739977794</v>
          </cell>
          <cell r="AR194">
            <v>2.77666667</v>
          </cell>
          <cell r="AS194">
            <v>3.177010000000001</v>
          </cell>
          <cell r="AT194">
            <v>-0.400343330000001</v>
          </cell>
        </row>
        <row r="195">
          <cell r="A195">
            <v>521585</v>
          </cell>
          <cell r="B195" t="str">
            <v>Special incentive -Operational Staff Non exe</v>
          </cell>
          <cell r="D195">
            <v>25.057436370000001</v>
          </cell>
          <cell r="E195">
            <v>2.3503280899999996</v>
          </cell>
          <cell r="F195">
            <v>2.0258219999999998</v>
          </cell>
          <cell r="H195">
            <v>133.00744531999999</v>
          </cell>
          <cell r="I195">
            <v>186.48487883000001</v>
          </cell>
          <cell r="J195">
            <v>155.31185618000001</v>
          </cell>
          <cell r="K195">
            <v>228</v>
          </cell>
          <cell r="L195">
            <v>160.74261314666668</v>
          </cell>
          <cell r="M195">
            <v>160.74</v>
          </cell>
          <cell r="N195">
            <v>13.395</v>
          </cell>
          <cell r="O195">
            <v>11.158744</v>
          </cell>
          <cell r="P195">
            <v>2.2362559999999991</v>
          </cell>
          <cell r="Q195">
            <v>0.16694706980216492</v>
          </cell>
          <cell r="R195">
            <v>8.2980079700000005</v>
          </cell>
          <cell r="S195">
            <v>11.158744</v>
          </cell>
          <cell r="T195">
            <v>-2.86073603</v>
          </cell>
          <cell r="U195">
            <v>-0.34474973274820797</v>
          </cell>
          <cell r="V195">
            <v>13.395</v>
          </cell>
          <cell r="W195">
            <v>6.8892850100000018</v>
          </cell>
          <cell r="X195">
            <v>6.5057149899999978</v>
          </cell>
          <cell r="Y195">
            <v>26.79</v>
          </cell>
          <cell r="Z195">
            <v>18.04802901</v>
          </cell>
          <cell r="AA195">
            <v>8.7419709899999987</v>
          </cell>
          <cell r="AB195">
            <v>0.32631470660694284</v>
          </cell>
          <cell r="AC195">
            <v>26.369999440000001</v>
          </cell>
          <cell r="AD195">
            <v>18.04802901</v>
          </cell>
          <cell r="AE195">
            <v>8.3219704300000004</v>
          </cell>
          <cell r="AF195">
            <v>0.31558477841211513</v>
          </cell>
          <cell r="AG195">
            <v>13.395</v>
          </cell>
          <cell r="AH195">
            <v>9.428835979999997</v>
          </cell>
          <cell r="AI195">
            <v>3.9661640200000026</v>
          </cell>
          <cell r="AJ195">
            <v>40.185000000000002</v>
          </cell>
          <cell r="AK195">
            <v>27.476864989999999</v>
          </cell>
          <cell r="AL195">
            <v>12.708135010000003</v>
          </cell>
          <cell r="AM195">
            <v>0.3162407617270126</v>
          </cell>
          <cell r="AN195">
            <v>50.209066929999999</v>
          </cell>
          <cell r="AO195">
            <v>27.476864989999999</v>
          </cell>
          <cell r="AP195">
            <v>22.732201939999999</v>
          </cell>
          <cell r="AQ195">
            <v>0.45275093384413151</v>
          </cell>
          <cell r="AR195">
            <v>13.395</v>
          </cell>
          <cell r="AS195">
            <v>10.378057989999999</v>
          </cell>
          <cell r="AT195">
            <v>3.0169420100000011</v>
          </cell>
        </row>
        <row r="196">
          <cell r="A196">
            <v>521586</v>
          </cell>
          <cell r="B196" t="str">
            <v>Special incentive -Operational Staff-Executives</v>
          </cell>
          <cell r="D196">
            <v>4.6349484099999998</v>
          </cell>
          <cell r="E196">
            <v>-0.83922565000000005</v>
          </cell>
          <cell r="F196">
            <v>0</v>
          </cell>
          <cell r="H196">
            <v>50.172499999999999</v>
          </cell>
          <cell r="I196">
            <v>86.525000000000006</v>
          </cell>
          <cell r="J196">
            <v>81.251333000000002</v>
          </cell>
          <cell r="K196">
            <v>96</v>
          </cell>
          <cell r="L196">
            <v>80.5</v>
          </cell>
          <cell r="M196">
            <v>80.499999959999997</v>
          </cell>
          <cell r="N196">
            <v>6.7083333300000003</v>
          </cell>
          <cell r="O196">
            <v>5.8475000000000001</v>
          </cell>
          <cell r="P196">
            <v>0.86083333000000017</v>
          </cell>
          <cell r="Q196">
            <v>0.1283229809333282</v>
          </cell>
          <cell r="R196">
            <v>5.6775000000000002</v>
          </cell>
          <cell r="S196">
            <v>5.8475000000000001</v>
          </cell>
          <cell r="T196">
            <v>-0.16999999999999993</v>
          </cell>
          <cell r="U196">
            <v>-2.9942756494936138E-2</v>
          </cell>
          <cell r="V196">
            <v>6.7083333300000003</v>
          </cell>
          <cell r="W196">
            <v>5.165</v>
          </cell>
          <cell r="X196">
            <v>1.5433333300000003</v>
          </cell>
          <cell r="Y196">
            <v>13.416666660000001</v>
          </cell>
          <cell r="Z196">
            <v>11.012499999999999</v>
          </cell>
          <cell r="AA196">
            <v>2.4041666600000013</v>
          </cell>
          <cell r="AB196">
            <v>0.17919254617599639</v>
          </cell>
          <cell r="AC196">
            <v>19.035</v>
          </cell>
          <cell r="AD196">
            <v>11.012499999999999</v>
          </cell>
          <cell r="AE196">
            <v>8.0225000000000009</v>
          </cell>
          <cell r="AF196">
            <v>0.42146046755975836</v>
          </cell>
          <cell r="AG196">
            <v>6.7083333300000003</v>
          </cell>
          <cell r="AH196">
            <v>6.6500000000000004E-2</v>
          </cell>
          <cell r="AI196">
            <v>6.6418333300000008</v>
          </cell>
          <cell r="AJ196">
            <v>20.124999990000003</v>
          </cell>
          <cell r="AK196">
            <v>11.079000000000001</v>
          </cell>
          <cell r="AL196">
            <v>9.0459999900000021</v>
          </cell>
          <cell r="AM196">
            <v>0.44949068295626871</v>
          </cell>
          <cell r="AN196">
            <v>27.83</v>
          </cell>
          <cell r="AO196">
            <v>11.079000000000001</v>
          </cell>
          <cell r="AP196">
            <v>16.750999999999998</v>
          </cell>
          <cell r="AQ196">
            <v>0.60190441969098096</v>
          </cell>
          <cell r="AR196">
            <v>6.7083333300000003</v>
          </cell>
          <cell r="AS196">
            <v>9.3625000000000007</v>
          </cell>
          <cell r="AT196">
            <v>-2.6541666700000004</v>
          </cell>
        </row>
        <row r="197">
          <cell r="A197">
            <v>521587</v>
          </cell>
          <cell r="B197" t="str">
            <v>Special incentive -Operational staff -Contingent workers</v>
          </cell>
          <cell r="D197">
            <v>10.76065526</v>
          </cell>
          <cell r="E197">
            <v>1.31086934</v>
          </cell>
          <cell r="F197">
            <v>0</v>
          </cell>
          <cell r="H197">
            <v>0</v>
          </cell>
          <cell r="I197">
            <v>0</v>
          </cell>
          <cell r="J197">
            <v>0</v>
          </cell>
          <cell r="K197">
            <v>0</v>
          </cell>
          <cell r="L197">
            <v>0</v>
          </cell>
          <cell r="O197">
            <v>0</v>
          </cell>
          <cell r="P197">
            <v>0</v>
          </cell>
          <cell r="R197">
            <v>0</v>
          </cell>
          <cell r="S197">
            <v>0</v>
          </cell>
          <cell r="T197">
            <v>0</v>
          </cell>
          <cell r="W197">
            <v>0</v>
          </cell>
          <cell r="X197">
            <v>0</v>
          </cell>
          <cell r="Z197">
            <v>0</v>
          </cell>
          <cell r="AA197">
            <v>0</v>
          </cell>
          <cell r="AC197">
            <v>0</v>
          </cell>
          <cell r="AD197">
            <v>0</v>
          </cell>
          <cell r="AE197">
            <v>0</v>
          </cell>
          <cell r="AH197">
            <v>0</v>
          </cell>
          <cell r="AI197">
            <v>0</v>
          </cell>
          <cell r="AK197">
            <v>0</v>
          </cell>
          <cell r="AL197">
            <v>0</v>
          </cell>
          <cell r="AN197">
            <v>0</v>
          </cell>
          <cell r="AO197">
            <v>0</v>
          </cell>
          <cell r="AP197">
            <v>0</v>
          </cell>
          <cell r="AS197">
            <v>0</v>
          </cell>
          <cell r="AT197">
            <v>0</v>
          </cell>
        </row>
        <row r="198">
          <cell r="A198">
            <v>521588</v>
          </cell>
          <cell r="B198" t="str">
            <v>Recovery OSP Material</v>
          </cell>
          <cell r="H198">
            <v>24.442840420000003</v>
          </cell>
          <cell r="I198">
            <v>1.9142307199999999</v>
          </cell>
          <cell r="J198">
            <v>0</v>
          </cell>
          <cell r="K198">
            <v>5</v>
          </cell>
          <cell r="L198">
            <v>0</v>
          </cell>
          <cell r="O198">
            <v>0</v>
          </cell>
          <cell r="P198">
            <v>0</v>
          </cell>
          <cell r="R198">
            <v>0</v>
          </cell>
          <cell r="S198">
            <v>0</v>
          </cell>
          <cell r="T198">
            <v>0</v>
          </cell>
          <cell r="W198">
            <v>0</v>
          </cell>
          <cell r="X198">
            <v>0</v>
          </cell>
          <cell r="Z198">
            <v>0</v>
          </cell>
          <cell r="AA198">
            <v>0</v>
          </cell>
          <cell r="AC198">
            <v>0</v>
          </cell>
          <cell r="AD198">
            <v>0</v>
          </cell>
          <cell r="AE198">
            <v>0</v>
          </cell>
          <cell r="AH198">
            <v>0</v>
          </cell>
          <cell r="AI198">
            <v>0</v>
          </cell>
          <cell r="AK198">
            <v>0</v>
          </cell>
          <cell r="AL198">
            <v>0</v>
          </cell>
          <cell r="AN198">
            <v>0</v>
          </cell>
          <cell r="AO198">
            <v>0</v>
          </cell>
          <cell r="AP198">
            <v>0</v>
          </cell>
          <cell r="AS198">
            <v>0</v>
          </cell>
          <cell r="AT198">
            <v>0</v>
          </cell>
        </row>
        <row r="199">
          <cell r="A199">
            <v>522998</v>
          </cell>
          <cell r="B199" t="str">
            <v>Resource Absorption -  Over Head</v>
          </cell>
          <cell r="C199">
            <v>-68.69</v>
          </cell>
          <cell r="D199">
            <v>-90.8</v>
          </cell>
          <cell r="E199">
            <v>-69.776780900000006</v>
          </cell>
          <cell r="F199">
            <v>-65.510000000000005</v>
          </cell>
          <cell r="G199">
            <v>-92.956000000000003</v>
          </cell>
          <cell r="H199">
            <v>-217.32249999999999</v>
          </cell>
          <cell r="I199">
            <v>-84.21</v>
          </cell>
          <cell r="J199">
            <v>-121.36</v>
          </cell>
          <cell r="K199">
            <v>0</v>
          </cell>
          <cell r="L199">
            <v>0</v>
          </cell>
          <cell r="O199">
            <v>-5.66</v>
          </cell>
          <cell r="P199">
            <v>5.66</v>
          </cell>
          <cell r="R199">
            <v>-11.7</v>
          </cell>
          <cell r="S199">
            <v>-5.66</v>
          </cell>
          <cell r="T199">
            <v>-6.0399999999999991</v>
          </cell>
          <cell r="U199">
            <v>0.51623931623931618</v>
          </cell>
          <cell r="W199">
            <v>-6.87</v>
          </cell>
          <cell r="X199">
            <v>6.87</v>
          </cell>
          <cell r="Z199">
            <v>-12.53</v>
          </cell>
          <cell r="AA199">
            <v>12.53</v>
          </cell>
          <cell r="AC199">
            <v>-11.4</v>
          </cell>
          <cell r="AD199">
            <v>-12.53</v>
          </cell>
          <cell r="AE199">
            <v>1.129999999999999</v>
          </cell>
          <cell r="AF199">
            <v>-9.9122807017543765E-2</v>
          </cell>
          <cell r="AH199">
            <v>-4.57</v>
          </cell>
          <cell r="AI199">
            <v>4.57</v>
          </cell>
          <cell r="AK199">
            <v>-17.100000000000001</v>
          </cell>
          <cell r="AL199">
            <v>17.100000000000001</v>
          </cell>
          <cell r="AN199">
            <v>-14.35</v>
          </cell>
          <cell r="AO199">
            <v>-17.100000000000001</v>
          </cell>
          <cell r="AP199">
            <v>2.7500000000000018</v>
          </cell>
          <cell r="AQ199">
            <v>-0.19163763066202102</v>
          </cell>
          <cell r="AS199">
            <v>-1.23</v>
          </cell>
          <cell r="AT199">
            <v>1.23</v>
          </cell>
        </row>
        <row r="200">
          <cell r="A200">
            <v>521371</v>
          </cell>
          <cell r="B200" t="str">
            <v>R&amp;M Material - SMW6</v>
          </cell>
          <cell r="K200">
            <v>0</v>
          </cell>
          <cell r="L200">
            <v>0</v>
          </cell>
          <cell r="P200">
            <v>0</v>
          </cell>
          <cell r="S200">
            <v>0</v>
          </cell>
          <cell r="T200">
            <v>0</v>
          </cell>
          <cell r="X200">
            <v>0</v>
          </cell>
          <cell r="AA200">
            <v>0</v>
          </cell>
          <cell r="AD200">
            <v>0</v>
          </cell>
          <cell r="AE200">
            <v>0</v>
          </cell>
          <cell r="AI200">
            <v>0</v>
          </cell>
          <cell r="AL200">
            <v>0</v>
          </cell>
          <cell r="AO200">
            <v>0</v>
          </cell>
          <cell r="AP200">
            <v>0</v>
          </cell>
          <cell r="AT200">
            <v>0</v>
          </cell>
        </row>
        <row r="201">
          <cell r="A201">
            <v>521372</v>
          </cell>
          <cell r="B201" t="str">
            <v>R&amp;M Services - SMW6</v>
          </cell>
          <cell r="K201">
            <v>4.5</v>
          </cell>
          <cell r="L201">
            <v>0</v>
          </cell>
          <cell r="P201">
            <v>0</v>
          </cell>
          <cell r="S201">
            <v>0</v>
          </cell>
          <cell r="T201">
            <v>0</v>
          </cell>
          <cell r="X201">
            <v>0</v>
          </cell>
          <cell r="AA201">
            <v>0</v>
          </cell>
          <cell r="AD201">
            <v>0</v>
          </cell>
          <cell r="AE201">
            <v>0</v>
          </cell>
          <cell r="AI201">
            <v>0</v>
          </cell>
          <cell r="AL201">
            <v>0</v>
          </cell>
          <cell r="AO201">
            <v>0</v>
          </cell>
          <cell r="AP201">
            <v>0</v>
          </cell>
          <cell r="AT201">
            <v>0</v>
          </cell>
        </row>
        <row r="202">
          <cell r="A202">
            <v>521373</v>
          </cell>
          <cell r="B202" t="str">
            <v>R&amp;M AMC - SMW6</v>
          </cell>
          <cell r="K202">
            <v>5.3297999999999996</v>
          </cell>
          <cell r="L202">
            <v>0</v>
          </cell>
          <cell r="P202">
            <v>0</v>
          </cell>
          <cell r="S202">
            <v>0</v>
          </cell>
          <cell r="T202">
            <v>0</v>
          </cell>
          <cell r="X202">
            <v>0</v>
          </cell>
          <cell r="AA202">
            <v>0</v>
          </cell>
          <cell r="AD202">
            <v>0</v>
          </cell>
          <cell r="AE202">
            <v>0</v>
          </cell>
          <cell r="AI202">
            <v>0</v>
          </cell>
          <cell r="AL202">
            <v>0</v>
          </cell>
          <cell r="AO202">
            <v>0</v>
          </cell>
          <cell r="AP202">
            <v>0</v>
          </cell>
          <cell r="AT202">
            <v>0</v>
          </cell>
        </row>
        <row r="203">
          <cell r="A203">
            <v>521364</v>
          </cell>
          <cell r="B203" t="str">
            <v>R&amp;M Material - Fibre Accessories</v>
          </cell>
          <cell r="I203">
            <v>0</v>
          </cell>
          <cell r="J203">
            <v>0.8490279300000001</v>
          </cell>
          <cell r="K203">
            <v>80</v>
          </cell>
          <cell r="L203">
            <v>0.55133333333333323</v>
          </cell>
          <cell r="M203">
            <v>0.54999995999999995</v>
          </cell>
          <cell r="N203">
            <v>4.5833329999999999E-2</v>
          </cell>
          <cell r="O203">
            <v>0</v>
          </cell>
          <cell r="P203">
            <v>4.5833329999999999E-2</v>
          </cell>
          <cell r="Q203">
            <v>1</v>
          </cell>
          <cell r="R203">
            <v>0</v>
          </cell>
          <cell r="S203">
            <v>0</v>
          </cell>
          <cell r="T203">
            <v>0</v>
          </cell>
          <cell r="V203">
            <v>4.5833329999999999E-2</v>
          </cell>
          <cell r="W203">
            <v>0</v>
          </cell>
          <cell r="X203">
            <v>4.5833329999999999E-2</v>
          </cell>
          <cell r="Y203">
            <v>9.1666659999999997E-2</v>
          </cell>
          <cell r="Z203">
            <v>0</v>
          </cell>
          <cell r="AA203">
            <v>9.1666659999999997E-2</v>
          </cell>
          <cell r="AB203">
            <v>1</v>
          </cell>
          <cell r="AC203">
            <v>0</v>
          </cell>
          <cell r="AD203">
            <v>0</v>
          </cell>
          <cell r="AE203">
            <v>0</v>
          </cell>
          <cell r="AG203">
            <v>4.5833329999999999E-2</v>
          </cell>
          <cell r="AH203">
            <v>0</v>
          </cell>
          <cell r="AI203">
            <v>4.5833329999999999E-2</v>
          </cell>
          <cell r="AJ203">
            <v>0.13749998999999999</v>
          </cell>
          <cell r="AK203">
            <v>0</v>
          </cell>
          <cell r="AL203">
            <v>0.13749998999999999</v>
          </cell>
          <cell r="AM203">
            <v>1</v>
          </cell>
          <cell r="AN203">
            <v>0</v>
          </cell>
          <cell r="AO203">
            <v>0</v>
          </cell>
          <cell r="AP203">
            <v>0</v>
          </cell>
          <cell r="AR203">
            <v>4.5833329999999999E-2</v>
          </cell>
          <cell r="AS203">
            <v>0</v>
          </cell>
          <cell r="AT203">
            <v>4.5833329999999999E-2</v>
          </cell>
        </row>
        <row r="204">
          <cell r="A204">
            <v>521365</v>
          </cell>
          <cell r="B204" t="str">
            <v>R&amp;M Material - Spares for Fibre Equipment</v>
          </cell>
          <cell r="K204">
            <v>5</v>
          </cell>
          <cell r="L204">
            <v>0</v>
          </cell>
          <cell r="P204">
            <v>0</v>
          </cell>
          <cell r="S204">
            <v>0</v>
          </cell>
          <cell r="T204">
            <v>0</v>
          </cell>
          <cell r="X204">
            <v>0</v>
          </cell>
          <cell r="AA204">
            <v>0</v>
          </cell>
          <cell r="AD204">
            <v>0</v>
          </cell>
          <cell r="AE204">
            <v>0</v>
          </cell>
          <cell r="AI204">
            <v>0</v>
          </cell>
          <cell r="AL204">
            <v>0</v>
          </cell>
          <cell r="AO204">
            <v>0</v>
          </cell>
          <cell r="AP204">
            <v>0</v>
          </cell>
          <cell r="AT204">
            <v>0</v>
          </cell>
        </row>
        <row r="205">
          <cell r="A205">
            <v>521366</v>
          </cell>
          <cell r="B205" t="str">
            <v>R&amp;M Material - Spares for Tower Related</v>
          </cell>
          <cell r="K205">
            <v>1.6</v>
          </cell>
          <cell r="L205">
            <v>0</v>
          </cell>
          <cell r="P205">
            <v>0</v>
          </cell>
          <cell r="S205">
            <v>0</v>
          </cell>
          <cell r="T205">
            <v>0</v>
          </cell>
          <cell r="X205">
            <v>0</v>
          </cell>
          <cell r="AA205">
            <v>0</v>
          </cell>
          <cell r="AD205">
            <v>0</v>
          </cell>
          <cell r="AE205">
            <v>0</v>
          </cell>
          <cell r="AI205">
            <v>0</v>
          </cell>
          <cell r="AL205">
            <v>0</v>
          </cell>
          <cell r="AO205">
            <v>0</v>
          </cell>
          <cell r="AP205">
            <v>0</v>
          </cell>
          <cell r="AT205">
            <v>0</v>
          </cell>
        </row>
        <row r="206">
          <cell r="A206">
            <v>521367</v>
          </cell>
          <cell r="B206" t="str">
            <v>R&amp;M Material - Spares for Radio Systems</v>
          </cell>
          <cell r="I206">
            <v>0.30380000000000001</v>
          </cell>
          <cell r="J206">
            <v>0</v>
          </cell>
          <cell r="K206">
            <v>0.7</v>
          </cell>
          <cell r="L206">
            <v>0</v>
          </cell>
          <cell r="O206">
            <v>0</v>
          </cell>
          <cell r="P206">
            <v>0</v>
          </cell>
          <cell r="R206">
            <v>0</v>
          </cell>
          <cell r="S206">
            <v>0</v>
          </cell>
          <cell r="T206">
            <v>0</v>
          </cell>
          <cell r="W206">
            <v>0</v>
          </cell>
          <cell r="X206">
            <v>0</v>
          </cell>
          <cell r="Z206">
            <v>0</v>
          </cell>
          <cell r="AA206">
            <v>0</v>
          </cell>
          <cell r="AC206">
            <v>0</v>
          </cell>
          <cell r="AD206">
            <v>0</v>
          </cell>
          <cell r="AE206">
            <v>0</v>
          </cell>
          <cell r="AH206">
            <v>0</v>
          </cell>
          <cell r="AI206">
            <v>0</v>
          </cell>
          <cell r="AK206">
            <v>0</v>
          </cell>
          <cell r="AL206">
            <v>0</v>
          </cell>
          <cell r="AN206">
            <v>0</v>
          </cell>
          <cell r="AO206">
            <v>0</v>
          </cell>
          <cell r="AP206">
            <v>0</v>
          </cell>
          <cell r="AS206">
            <v>0</v>
          </cell>
          <cell r="AT206">
            <v>0</v>
          </cell>
        </row>
        <row r="207">
          <cell r="A207">
            <v>521368</v>
          </cell>
          <cell r="B207" t="str">
            <v>R&amp;M Services - Tower Maintenance</v>
          </cell>
          <cell r="I207">
            <v>36.567880119999998</v>
          </cell>
          <cell r="J207">
            <v>21.367666929999999</v>
          </cell>
          <cell r="K207">
            <v>600</v>
          </cell>
          <cell r="L207">
            <v>30</v>
          </cell>
          <cell r="M207">
            <v>29.904</v>
          </cell>
          <cell r="N207">
            <v>2.5</v>
          </cell>
          <cell r="O207">
            <v>0</v>
          </cell>
          <cell r="P207">
            <v>2.5</v>
          </cell>
          <cell r="Q207">
            <v>1</v>
          </cell>
          <cell r="R207">
            <v>0</v>
          </cell>
          <cell r="S207">
            <v>0</v>
          </cell>
          <cell r="T207">
            <v>0</v>
          </cell>
          <cell r="V207">
            <v>2.5</v>
          </cell>
          <cell r="W207">
            <v>0.38250778000000002</v>
          </cell>
          <cell r="X207">
            <v>2.1174922199999999</v>
          </cell>
          <cell r="Y207">
            <v>5</v>
          </cell>
          <cell r="Z207">
            <v>0.38250778000000002</v>
          </cell>
          <cell r="AA207">
            <v>4.6174922199999999</v>
          </cell>
          <cell r="AB207">
            <v>0.92349844400000003</v>
          </cell>
          <cell r="AC207">
            <v>4.0630977899999996</v>
          </cell>
          <cell r="AD207">
            <v>0.38250778000000002</v>
          </cell>
          <cell r="AE207">
            <v>3.6805900099999995</v>
          </cell>
          <cell r="AF207">
            <v>0.90585809159173591</v>
          </cell>
          <cell r="AG207">
            <v>2.5</v>
          </cell>
          <cell r="AH207">
            <v>0</v>
          </cell>
          <cell r="AI207">
            <v>2.5</v>
          </cell>
          <cell r="AJ207">
            <v>7.5</v>
          </cell>
          <cell r="AK207">
            <v>0.38250778000000002</v>
          </cell>
          <cell r="AL207">
            <v>7.1174922199999999</v>
          </cell>
          <cell r="AM207">
            <v>0.94899896266666661</v>
          </cell>
          <cell r="AN207">
            <v>4.0630977899999996</v>
          </cell>
          <cell r="AO207">
            <v>0.38250778000000002</v>
          </cell>
          <cell r="AP207">
            <v>3.6805900099999995</v>
          </cell>
          <cell r="AQ207">
            <v>0.90585809159173591</v>
          </cell>
          <cell r="AR207">
            <v>2.5</v>
          </cell>
          <cell r="AS207">
            <v>0</v>
          </cell>
          <cell r="AT207">
            <v>2.5</v>
          </cell>
        </row>
        <row r="208">
          <cell r="A208">
            <v>521369</v>
          </cell>
          <cell r="B208" t="str">
            <v>R&amp;M Services - Fibre Equipment</v>
          </cell>
          <cell r="K208">
            <v>6</v>
          </cell>
          <cell r="L208">
            <v>0</v>
          </cell>
          <cell r="P208">
            <v>0</v>
          </cell>
          <cell r="S208">
            <v>0</v>
          </cell>
          <cell r="T208">
            <v>0</v>
          </cell>
          <cell r="X208">
            <v>0</v>
          </cell>
          <cell r="AA208">
            <v>0</v>
          </cell>
          <cell r="AD208">
            <v>0</v>
          </cell>
          <cell r="AE208">
            <v>0</v>
          </cell>
          <cell r="AI208">
            <v>0</v>
          </cell>
          <cell r="AL208">
            <v>0</v>
          </cell>
          <cell r="AO208">
            <v>0</v>
          </cell>
          <cell r="AP208">
            <v>0</v>
          </cell>
          <cell r="AT208">
            <v>0</v>
          </cell>
        </row>
        <row r="209">
          <cell r="A209">
            <v>521370</v>
          </cell>
          <cell r="B209" t="str">
            <v>R&amp;M Services - Radio Systems</v>
          </cell>
          <cell r="K209">
            <v>0.5</v>
          </cell>
          <cell r="L209">
            <v>0</v>
          </cell>
          <cell r="P209">
            <v>0</v>
          </cell>
          <cell r="S209">
            <v>0</v>
          </cell>
          <cell r="T209">
            <v>0</v>
          </cell>
          <cell r="X209">
            <v>0</v>
          </cell>
          <cell r="AA209">
            <v>0</v>
          </cell>
          <cell r="AD209">
            <v>0</v>
          </cell>
          <cell r="AE209">
            <v>0</v>
          </cell>
          <cell r="AI209">
            <v>0</v>
          </cell>
          <cell r="AL209">
            <v>0</v>
          </cell>
          <cell r="AO209">
            <v>0</v>
          </cell>
          <cell r="AP209">
            <v>0</v>
          </cell>
          <cell r="AT209">
            <v>0</v>
          </cell>
        </row>
        <row r="210">
          <cell r="C210">
            <v>3280.5459038700005</v>
          </cell>
          <cell r="D210">
            <v>2616.2142337900004</v>
          </cell>
          <cell r="E210">
            <v>2289.6371349099995</v>
          </cell>
          <cell r="F210">
            <v>2895.2253346899988</v>
          </cell>
          <cell r="G210">
            <v>3276.0756927099997</v>
          </cell>
          <cell r="H210">
            <v>3582.6386031499997</v>
          </cell>
          <cell r="I210">
            <v>3492.9098759100002</v>
          </cell>
          <cell r="J210">
            <v>3372.1096269300001</v>
          </cell>
          <cell r="K210">
            <v>6126.2983399700006</v>
          </cell>
          <cell r="L210">
            <v>3268.6045966400006</v>
          </cell>
          <cell r="M210">
            <v>3335.1865648300004</v>
          </cell>
          <cell r="N210">
            <v>330.88352795000003</v>
          </cell>
          <cell r="O210">
            <v>426.25564106999991</v>
          </cell>
          <cell r="P210">
            <v>-95.372113120000037</v>
          </cell>
          <cell r="Q210">
            <v>-0.2882346960904375</v>
          </cell>
          <cell r="R210">
            <v>228.08341626999999</v>
          </cell>
          <cell r="S210">
            <v>426.25564106999991</v>
          </cell>
          <cell r="T210">
            <v>-198.17222480000001</v>
          </cell>
          <cell r="U210">
            <v>-0.86885854325072109</v>
          </cell>
          <cell r="V210">
            <v>279.15270061999996</v>
          </cell>
          <cell r="W210">
            <v>233.53237117999993</v>
          </cell>
          <cell r="X210">
            <v>45.620329440000013</v>
          </cell>
          <cell r="Y210">
            <v>608.75919524000005</v>
          </cell>
          <cell r="Z210">
            <v>659.78801225000007</v>
          </cell>
          <cell r="AA210">
            <v>-51.028817010000054</v>
          </cell>
          <cell r="AB210">
            <v>-8.3824305914397268E-2</v>
          </cell>
          <cell r="AC210">
            <v>447.85140321999995</v>
          </cell>
          <cell r="AD210">
            <v>659.78801225000007</v>
          </cell>
          <cell r="AE210">
            <v>-211.93660903</v>
          </cell>
          <cell r="AF210">
            <v>-0.47322975323109456</v>
          </cell>
          <cell r="AG210">
            <v>281.23839312000001</v>
          </cell>
          <cell r="AH210">
            <v>228.02446677</v>
          </cell>
          <cell r="AI210">
            <v>53.213926350000008</v>
          </cell>
          <cell r="AJ210">
            <v>889.24045535999971</v>
          </cell>
          <cell r="AK210">
            <v>887.81247902000018</v>
          </cell>
          <cell r="AL210">
            <v>1.427976339999975</v>
          </cell>
          <cell r="AM210">
            <v>1.6058382537509201E-3</v>
          </cell>
          <cell r="AN210">
            <v>711.63868620999995</v>
          </cell>
          <cell r="AO210">
            <v>887.81247902000018</v>
          </cell>
          <cell r="AP210">
            <v>-176.17379280999992</v>
          </cell>
          <cell r="AQ210">
            <v>-0.24756073021866631</v>
          </cell>
          <cell r="AR210">
            <v>300.94576245000002</v>
          </cell>
          <cell r="AS210">
            <v>290.34976854000001</v>
          </cell>
          <cell r="AT210">
            <v>10.595993910000013</v>
          </cell>
        </row>
        <row r="211">
          <cell r="C211">
            <v>5124.4671431600009</v>
          </cell>
          <cell r="D211">
            <v>4621.0924411300002</v>
          </cell>
          <cell r="E211">
            <v>5051.5441111700002</v>
          </cell>
          <cell r="F211">
            <v>5489.8938194599996</v>
          </cell>
          <cell r="G211">
            <v>6512.15857495</v>
          </cell>
          <cell r="H211">
            <v>8328.9107659000001</v>
          </cell>
          <cell r="I211">
            <v>7031.6075262699997</v>
          </cell>
          <cell r="J211">
            <v>6626.2758771000008</v>
          </cell>
          <cell r="K211">
            <v>10414.432979277</v>
          </cell>
          <cell r="L211">
            <v>6772.2155461600014</v>
          </cell>
          <cell r="M211">
            <v>6836.9705645900012</v>
          </cell>
          <cell r="N211">
            <v>622.8510279300001</v>
          </cell>
          <cell r="O211">
            <v>722.26943070999994</v>
          </cell>
          <cell r="P211">
            <v>-99.418402780000022</v>
          </cell>
          <cell r="Q211">
            <v>-0.30209339495341769</v>
          </cell>
          <cell r="R211">
            <v>556.27913785999999</v>
          </cell>
          <cell r="S211">
            <v>722.26943070999994</v>
          </cell>
          <cell r="T211">
            <v>-165.99029285</v>
          </cell>
          <cell r="U211">
            <v>-0.77080140894656513</v>
          </cell>
          <cell r="V211">
            <v>571.12020059999998</v>
          </cell>
          <cell r="W211">
            <v>502.95764823999991</v>
          </cell>
          <cell r="X211">
            <v>68.162552360000007</v>
          </cell>
          <cell r="Y211">
            <v>1192.6941952000002</v>
          </cell>
          <cell r="Z211">
            <v>1225.2270789500001</v>
          </cell>
          <cell r="AA211">
            <v>-32.532883750000067</v>
          </cell>
          <cell r="AB211">
            <v>-5.2149661885066992E-2</v>
          </cell>
          <cell r="AC211">
            <v>1026.69276795</v>
          </cell>
          <cell r="AD211">
            <v>1225.2270789500001</v>
          </cell>
          <cell r="AE211">
            <v>-198.53431100000003</v>
          </cell>
          <cell r="AF211">
            <v>-0.45007608998822757</v>
          </cell>
          <cell r="AG211">
            <v>572.59324310000011</v>
          </cell>
          <cell r="AH211">
            <v>518.65667595000002</v>
          </cell>
          <cell r="AI211">
            <v>53.936567149999981</v>
          </cell>
          <cell r="AJ211">
            <v>1764.4929552999997</v>
          </cell>
          <cell r="AK211">
            <v>1743.8637549000002</v>
          </cell>
          <cell r="AL211">
            <v>20.629200399999956</v>
          </cell>
          <cell r="AM211">
            <v>2.3543763665350721E-2</v>
          </cell>
          <cell r="AN211">
            <v>1602.39519092</v>
          </cell>
          <cell r="AO211">
            <v>1743.8637549000002</v>
          </cell>
          <cell r="AP211">
            <v>-141.46856397999997</v>
          </cell>
          <cell r="AQ211">
            <v>-0.20859920858341449</v>
          </cell>
          <cell r="AR211">
            <v>596.33032643000001</v>
          </cell>
          <cell r="AS211">
            <v>586.11245306000001</v>
          </cell>
          <cell r="AT211">
            <v>10.217873370000031</v>
          </cell>
        </row>
        <row r="212">
          <cell r="P212">
            <v>0</v>
          </cell>
          <cell r="S212">
            <v>0</v>
          </cell>
          <cell r="T212">
            <v>0</v>
          </cell>
          <cell r="X212">
            <v>0</v>
          </cell>
          <cell r="AA212">
            <v>0</v>
          </cell>
          <cell r="AD212">
            <v>0</v>
          </cell>
          <cell r="AE212">
            <v>0</v>
          </cell>
          <cell r="AI212">
            <v>0</v>
          </cell>
          <cell r="AL212">
            <v>0</v>
          </cell>
          <cell r="AO212">
            <v>0</v>
          </cell>
          <cell r="AP212">
            <v>0</v>
          </cell>
          <cell r="AT212">
            <v>0</v>
          </cell>
        </row>
        <row r="213">
          <cell r="P213">
            <v>0</v>
          </cell>
          <cell r="S213">
            <v>0</v>
          </cell>
          <cell r="T213">
            <v>0</v>
          </cell>
          <cell r="X213">
            <v>0</v>
          </cell>
          <cell r="AA213">
            <v>0</v>
          </cell>
          <cell r="AD213">
            <v>0</v>
          </cell>
          <cell r="AE213">
            <v>0</v>
          </cell>
          <cell r="AI213">
            <v>0</v>
          </cell>
          <cell r="AL213">
            <v>0</v>
          </cell>
          <cell r="AO213">
            <v>0</v>
          </cell>
          <cell r="AP213">
            <v>0</v>
          </cell>
          <cell r="AT213">
            <v>0</v>
          </cell>
        </row>
        <row r="214">
          <cell r="B214" t="str">
            <v>Staff cost</v>
          </cell>
          <cell r="P214">
            <v>0</v>
          </cell>
          <cell r="S214">
            <v>0</v>
          </cell>
          <cell r="T214">
            <v>0</v>
          </cell>
          <cell r="X214">
            <v>0</v>
          </cell>
          <cell r="AA214">
            <v>0</v>
          </cell>
          <cell r="AD214">
            <v>0</v>
          </cell>
          <cell r="AE214">
            <v>0</v>
          </cell>
          <cell r="AI214">
            <v>0</v>
          </cell>
          <cell r="AL214">
            <v>0</v>
          </cell>
          <cell r="AO214">
            <v>0</v>
          </cell>
          <cell r="AP214">
            <v>0</v>
          </cell>
          <cell r="AT214">
            <v>0</v>
          </cell>
        </row>
        <row r="215">
          <cell r="A215">
            <v>523111</v>
          </cell>
          <cell r="B215" t="str">
            <v>Consolidated Salary - Non Executives</v>
          </cell>
          <cell r="C215">
            <v>3299.75055217</v>
          </cell>
          <cell r="D215">
            <v>3271.2290747500001</v>
          </cell>
          <cell r="E215">
            <v>3676.9014836599999</v>
          </cell>
          <cell r="F215">
            <v>4019.0206744499997</v>
          </cell>
          <cell r="G215">
            <v>4395.2678683700005</v>
          </cell>
          <cell r="H215">
            <v>4471.3072023999994</v>
          </cell>
          <cell r="I215">
            <v>4404.9709974500001</v>
          </cell>
          <cell r="J215">
            <v>4789.7207111400003</v>
          </cell>
          <cell r="K215">
            <v>5876.0195383887994</v>
          </cell>
          <cell r="L215">
            <v>5681.9123836152012</v>
          </cell>
          <cell r="M215">
            <v>5736.4123836199997</v>
          </cell>
          <cell r="N215">
            <v>473.49269863000001</v>
          </cell>
          <cell r="O215">
            <v>448.09332883999997</v>
          </cell>
          <cell r="P215">
            <v>25.399369790000037</v>
          </cell>
          <cell r="Q215">
            <v>5.3642579628979226E-2</v>
          </cell>
          <cell r="R215">
            <v>355.62535701999997</v>
          </cell>
          <cell r="S215">
            <v>448.09332883999997</v>
          </cell>
          <cell r="T215">
            <v>-92.467971820000002</v>
          </cell>
          <cell r="U215">
            <v>-0.26001512545349714</v>
          </cell>
          <cell r="V215">
            <v>473.49269863000001</v>
          </cell>
          <cell r="W215">
            <v>447.46458804000002</v>
          </cell>
          <cell r="X215">
            <v>26.028110589999983</v>
          </cell>
          <cell r="Y215">
            <v>946.98539726000001</v>
          </cell>
          <cell r="Z215">
            <v>895.55791687999999</v>
          </cell>
          <cell r="AA215">
            <v>51.42748038000002</v>
          </cell>
          <cell r="AB215">
            <v>5.430651890599357E-2</v>
          </cell>
          <cell r="AC215">
            <v>755.85622998999997</v>
          </cell>
          <cell r="AD215">
            <v>895.55791687999999</v>
          </cell>
          <cell r="AE215">
            <v>-139.70168689000002</v>
          </cell>
          <cell r="AF215">
            <v>-0.18482573979954928</v>
          </cell>
          <cell r="AG215">
            <v>455.99269863000001</v>
          </cell>
          <cell r="AH215">
            <v>481.1073830200001</v>
          </cell>
          <cell r="AI215">
            <v>-25.114684390000093</v>
          </cell>
          <cell r="AJ215">
            <v>1402.9780958899998</v>
          </cell>
          <cell r="AK215">
            <v>1376.6652999</v>
          </cell>
          <cell r="AL215">
            <v>26.312795989999813</v>
          </cell>
          <cell r="AM215">
            <v>1.8754958517943149E-2</v>
          </cell>
          <cell r="AN215">
            <v>1138.4009982600001</v>
          </cell>
          <cell r="AO215">
            <v>1376.6652999</v>
          </cell>
          <cell r="AP215">
            <v>-238.26430163999999</v>
          </cell>
          <cell r="AQ215">
            <v>-0.20929734074739687</v>
          </cell>
          <cell r="AR215">
            <v>479.49269863000001</v>
          </cell>
          <cell r="AS215">
            <v>454.11772496999981</v>
          </cell>
          <cell r="AT215">
            <v>25.374973660000194</v>
          </cell>
        </row>
        <row r="216">
          <cell r="A216">
            <v>523112</v>
          </cell>
          <cell r="B216" t="str">
            <v>Consolidated Salary - Executives</v>
          </cell>
          <cell r="C216">
            <v>1799.2736603800001</v>
          </cell>
          <cell r="D216">
            <v>1905.9623521400001</v>
          </cell>
          <cell r="E216">
            <v>1940.3427127699999</v>
          </cell>
          <cell r="F216">
            <v>2202.7122152900001</v>
          </cell>
          <cell r="G216">
            <v>2417.90036603</v>
          </cell>
          <cell r="H216">
            <v>2435.3057867800003</v>
          </cell>
          <cell r="I216">
            <v>2500.3889250799998</v>
          </cell>
          <cell r="J216">
            <v>2504.9552932699999</v>
          </cell>
          <cell r="K216">
            <v>2938.0604040470439</v>
          </cell>
          <cell r="L216">
            <v>2718.034505694</v>
          </cell>
          <cell r="M216">
            <v>2718.0345056900001</v>
          </cell>
          <cell r="N216">
            <v>226.50287551</v>
          </cell>
          <cell r="O216">
            <v>222.45156087000001</v>
          </cell>
          <cell r="P216">
            <v>4.0513146399999869</v>
          </cell>
          <cell r="Q216">
            <v>1.7886371777302772E-2</v>
          </cell>
          <cell r="R216">
            <v>198.61658386000002</v>
          </cell>
          <cell r="S216">
            <v>222.45156087000001</v>
          </cell>
          <cell r="T216">
            <v>-23.834977009999989</v>
          </cell>
          <cell r="U216">
            <v>-0.1200049691057051</v>
          </cell>
          <cell r="V216">
            <v>226.50287551</v>
          </cell>
          <cell r="W216">
            <v>223.18371711</v>
          </cell>
          <cell r="X216">
            <v>3.3191583999999921</v>
          </cell>
          <cell r="Y216">
            <v>453.00575101999999</v>
          </cell>
          <cell r="Z216">
            <v>445.63527798000001</v>
          </cell>
          <cell r="AA216">
            <v>7.3704730399999789</v>
          </cell>
          <cell r="AB216">
            <v>1.6270153355458342E-2</v>
          </cell>
          <cell r="AC216">
            <v>421.16766269999999</v>
          </cell>
          <cell r="AD216">
            <v>445.63527798000001</v>
          </cell>
          <cell r="AE216">
            <v>-24.467615280000018</v>
          </cell>
          <cell r="AF216">
            <v>-5.8094714877073628E-2</v>
          </cell>
          <cell r="AG216">
            <v>226.50287551</v>
          </cell>
          <cell r="AH216">
            <v>235.21112226</v>
          </cell>
          <cell r="AI216">
            <v>-8.7082467500000007</v>
          </cell>
          <cell r="AJ216">
            <v>679.50862653000002</v>
          </cell>
          <cell r="AK216">
            <v>680.84640023999998</v>
          </cell>
          <cell r="AL216">
            <v>-1.3377737099999649</v>
          </cell>
          <cell r="AM216">
            <v>-1.968736904535682E-3</v>
          </cell>
          <cell r="AN216">
            <v>626.91023992999999</v>
          </cell>
          <cell r="AO216">
            <v>680.84640023999998</v>
          </cell>
          <cell r="AP216">
            <v>-53.936160309999991</v>
          </cell>
          <cell r="AQ216">
            <v>-8.6034900811354481E-2</v>
          </cell>
          <cell r="AR216">
            <v>226.50287551</v>
          </cell>
          <cell r="AS216">
            <v>224.45792563000001</v>
          </cell>
          <cell r="AT216">
            <v>2.0449498799999901</v>
          </cell>
        </row>
        <row r="217">
          <cell r="A217">
            <v>523121</v>
          </cell>
          <cell r="B217" t="str">
            <v>Professional Allowance - Non Executives</v>
          </cell>
          <cell r="C217">
            <v>1.3650000000000001E-2</v>
          </cell>
          <cell r="D217">
            <v>1.14E-2</v>
          </cell>
          <cell r="E217">
            <v>-4.1399999999999999E-2</v>
          </cell>
          <cell r="F217">
            <v>6.0000000000000001E-3</v>
          </cell>
          <cell r="G217">
            <v>5.7999999999999996E-3</v>
          </cell>
          <cell r="H217">
            <v>3.5999999999999999E-3</v>
          </cell>
          <cell r="I217">
            <v>3.5999999999999999E-3</v>
          </cell>
          <cell r="J217">
            <v>3.5999999999999999E-3</v>
          </cell>
          <cell r="K217">
            <v>0</v>
          </cell>
          <cell r="L217">
            <v>0</v>
          </cell>
          <cell r="M217">
            <v>2.52E-2</v>
          </cell>
          <cell r="N217">
            <v>2.9999999999999997E-4</v>
          </cell>
          <cell r="O217">
            <v>2.9999999999999997E-4</v>
          </cell>
          <cell r="P217">
            <v>0</v>
          </cell>
          <cell r="Q217">
            <v>0</v>
          </cell>
          <cell r="R217">
            <v>2.9999999999999997E-4</v>
          </cell>
          <cell r="S217">
            <v>2.9999999999999997E-4</v>
          </cell>
          <cell r="T217">
            <v>0</v>
          </cell>
          <cell r="U217">
            <v>0</v>
          </cell>
          <cell r="V217">
            <v>2.9999999999999997E-4</v>
          </cell>
          <cell r="W217">
            <v>2.9999999999999997E-4</v>
          </cell>
          <cell r="X217">
            <v>0</v>
          </cell>
          <cell r="Y217">
            <v>5.9999999999999995E-4</v>
          </cell>
          <cell r="Z217">
            <v>5.9999999999999995E-4</v>
          </cell>
          <cell r="AA217">
            <v>0</v>
          </cell>
          <cell r="AB217">
            <v>0</v>
          </cell>
          <cell r="AC217">
            <v>5.9999999999999995E-4</v>
          </cell>
          <cell r="AD217">
            <v>5.9999999999999995E-4</v>
          </cell>
          <cell r="AE217">
            <v>0</v>
          </cell>
          <cell r="AF217">
            <v>0</v>
          </cell>
          <cell r="AG217">
            <v>2.9999999999999997E-4</v>
          </cell>
          <cell r="AH217">
            <v>2.9999999999999997E-4</v>
          </cell>
          <cell r="AI217">
            <v>0</v>
          </cell>
          <cell r="AJ217">
            <v>8.9999999999999998E-4</v>
          </cell>
          <cell r="AK217">
            <v>8.9999999999999998E-4</v>
          </cell>
          <cell r="AL217">
            <v>0</v>
          </cell>
          <cell r="AM217">
            <v>0</v>
          </cell>
          <cell r="AN217">
            <v>8.9999999999999998E-4</v>
          </cell>
          <cell r="AO217">
            <v>8.9999999999999998E-4</v>
          </cell>
          <cell r="AP217">
            <v>0</v>
          </cell>
          <cell r="AQ217">
            <v>0</v>
          </cell>
          <cell r="AR217">
            <v>2.9999999999999997E-4</v>
          </cell>
          <cell r="AS217">
            <v>2.9999999999999997E-4</v>
          </cell>
          <cell r="AT217">
            <v>0</v>
          </cell>
        </row>
        <row r="218">
          <cell r="A218">
            <v>523122</v>
          </cell>
          <cell r="B218" t="str">
            <v>Professional Allowance - Executives</v>
          </cell>
          <cell r="C218">
            <v>17.759674329999999</v>
          </cell>
          <cell r="D218">
            <v>54.443022810000002</v>
          </cell>
          <cell r="E218">
            <v>57.444819029999998</v>
          </cell>
          <cell r="F218">
            <v>54.256819909999997</v>
          </cell>
          <cell r="G218">
            <v>61.433124990000003</v>
          </cell>
          <cell r="H218">
            <v>60.324169650000002</v>
          </cell>
          <cell r="I218">
            <v>59.625300039999999</v>
          </cell>
          <cell r="J218">
            <v>126.66405756</v>
          </cell>
          <cell r="K218">
            <v>219.68663688000001</v>
          </cell>
          <cell r="L218">
            <v>200.66663688</v>
          </cell>
          <cell r="M218">
            <v>200.66663688</v>
          </cell>
          <cell r="N218">
            <v>16.72221974</v>
          </cell>
          <cell r="O218">
            <v>16.06349999</v>
          </cell>
          <cell r="P218">
            <v>0.65871974999999949</v>
          </cell>
          <cell r="Q218">
            <v>3.9391884584815261E-2</v>
          </cell>
          <cell r="R218">
            <v>4.9194333399999994</v>
          </cell>
          <cell r="S218">
            <v>16.06349999</v>
          </cell>
          <cell r="T218">
            <v>-11.144066650000001</v>
          </cell>
          <cell r="U218">
            <v>-2.265315104361187</v>
          </cell>
          <cell r="V218">
            <v>16.72221974</v>
          </cell>
          <cell r="W218">
            <v>16.496261909999998</v>
          </cell>
          <cell r="X218">
            <v>0.22595783000000225</v>
          </cell>
          <cell r="Y218">
            <v>33.44443948</v>
          </cell>
          <cell r="Z218">
            <v>32.559761899999998</v>
          </cell>
          <cell r="AA218">
            <v>0.88467758000000174</v>
          </cell>
          <cell r="AB218">
            <v>2.6452157481336915E-2</v>
          </cell>
          <cell r="AC218">
            <v>9.7596333400000006</v>
          </cell>
          <cell r="AD218">
            <v>32.559761899999998</v>
          </cell>
          <cell r="AE218">
            <v>-22.800128559999997</v>
          </cell>
          <cell r="AF218">
            <v>-2.3361665101242415</v>
          </cell>
          <cell r="AG218">
            <v>16.72221974</v>
          </cell>
          <cell r="AH218">
            <v>16.2365119</v>
          </cell>
          <cell r="AI218">
            <v>0.48570783999999989</v>
          </cell>
          <cell r="AJ218">
            <v>50.16665922</v>
          </cell>
          <cell r="AK218">
            <v>48.796273799999994</v>
          </cell>
          <cell r="AL218">
            <v>1.3703854200000052</v>
          </cell>
          <cell r="AM218">
            <v>2.7316656945210179E-2</v>
          </cell>
          <cell r="AN218">
            <v>14.57793333</v>
          </cell>
          <cell r="AO218">
            <v>48.796273799999994</v>
          </cell>
          <cell r="AP218">
            <v>-34.218340469999994</v>
          </cell>
          <cell r="AQ218">
            <v>-2.3472696503270396</v>
          </cell>
          <cell r="AR218">
            <v>16.72221974</v>
          </cell>
          <cell r="AS218">
            <v>16.12966668</v>
          </cell>
          <cell r="AT218">
            <v>0.59255306000000019</v>
          </cell>
        </row>
        <row r="219">
          <cell r="A219">
            <v>523124</v>
          </cell>
          <cell r="B219" t="str">
            <v>Higher Academic Allowance - Executives</v>
          </cell>
          <cell r="I219">
            <v>0</v>
          </cell>
          <cell r="J219">
            <v>26.3687492</v>
          </cell>
          <cell r="K219">
            <v>63.339199919999999</v>
          </cell>
          <cell r="L219">
            <v>53.367199920000004</v>
          </cell>
          <cell r="M219">
            <v>53.367199920000004</v>
          </cell>
          <cell r="N219">
            <v>4.4472666600000004</v>
          </cell>
          <cell r="O219">
            <v>4.5029333300000003</v>
          </cell>
          <cell r="P219">
            <v>-5.5666669999999918E-2</v>
          </cell>
          <cell r="Q219">
            <v>-1.2517052440475856E-2</v>
          </cell>
          <cell r="R219">
            <v>0</v>
          </cell>
          <cell r="S219">
            <v>4.5029333300000003</v>
          </cell>
          <cell r="T219">
            <v>-4.5029333300000003</v>
          </cell>
          <cell r="V219">
            <v>4.4472666600000004</v>
          </cell>
          <cell r="W219">
            <v>4.6334499999999998</v>
          </cell>
          <cell r="X219">
            <v>-0.18618333999999948</v>
          </cell>
          <cell r="Y219">
            <v>8.8945333200000007</v>
          </cell>
          <cell r="Z219">
            <v>9.1363833299999992</v>
          </cell>
          <cell r="AA219">
            <v>-0.24185000999999851</v>
          </cell>
          <cell r="AB219">
            <v>-2.7190859969705355E-2</v>
          </cell>
          <cell r="AC219">
            <v>0</v>
          </cell>
          <cell r="AD219">
            <v>9.1363833299999992</v>
          </cell>
          <cell r="AE219">
            <v>-9.1363833299999992</v>
          </cell>
          <cell r="AG219">
            <v>4.4472666600000004</v>
          </cell>
          <cell r="AH219">
            <v>4.6228666699999996</v>
          </cell>
          <cell r="AI219">
            <v>-0.17560000999999925</v>
          </cell>
          <cell r="AJ219">
            <v>13.341799980000001</v>
          </cell>
          <cell r="AK219">
            <v>13.75925</v>
          </cell>
          <cell r="AL219">
            <v>-0.41745001999999864</v>
          </cell>
          <cell r="AM219">
            <v>-3.1288883106160806E-2</v>
          </cell>
          <cell r="AN219">
            <v>0</v>
          </cell>
          <cell r="AO219">
            <v>13.75925</v>
          </cell>
          <cell r="AP219">
            <v>-13.75925</v>
          </cell>
          <cell r="AR219">
            <v>4.4472666600000004</v>
          </cell>
          <cell r="AS219">
            <v>4.6006999999999998</v>
          </cell>
          <cell r="AT219">
            <v>-0.15343333999999942</v>
          </cell>
        </row>
        <row r="220">
          <cell r="A220">
            <v>523131</v>
          </cell>
          <cell r="B220" t="str">
            <v>Transport Allowance - Non Executives</v>
          </cell>
          <cell r="C220">
            <v>640.74104262000003</v>
          </cell>
          <cell r="D220">
            <v>625.80293042999995</v>
          </cell>
          <cell r="E220">
            <v>761.92079696000008</v>
          </cell>
          <cell r="F220">
            <v>832.26418078999995</v>
          </cell>
          <cell r="G220">
            <v>1027.69339732</v>
          </cell>
          <cell r="H220">
            <v>1081.2108119500001</v>
          </cell>
          <cell r="I220">
            <v>1013.45295204</v>
          </cell>
          <cell r="J220">
            <v>969.67762316999995</v>
          </cell>
          <cell r="K220">
            <v>1030.5187100302501</v>
          </cell>
          <cell r="L220">
            <v>973.20817754999996</v>
          </cell>
          <cell r="M220">
            <v>973.20817754999996</v>
          </cell>
          <cell r="N220">
            <v>81.10068145999999</v>
          </cell>
          <cell r="O220">
            <v>77.909255120000012</v>
          </cell>
          <cell r="P220">
            <v>3.1914263399999783</v>
          </cell>
          <cell r="Q220">
            <v>3.9351412128072381E-2</v>
          </cell>
          <cell r="R220">
            <v>82.903634870000005</v>
          </cell>
          <cell r="S220">
            <v>77.909255120000012</v>
          </cell>
          <cell r="T220">
            <v>4.9943797499999931</v>
          </cell>
          <cell r="U220">
            <v>6.0243193894111015E-2</v>
          </cell>
          <cell r="V220">
            <v>81.10068145999999</v>
          </cell>
          <cell r="W220">
            <v>78.017188639999986</v>
          </cell>
          <cell r="X220">
            <v>3.0834928200000036</v>
          </cell>
          <cell r="Y220">
            <v>162.20136291999998</v>
          </cell>
          <cell r="Z220">
            <v>155.92644375999998</v>
          </cell>
          <cell r="AA220">
            <v>6.2749191599999961</v>
          </cell>
          <cell r="AB220">
            <v>3.8685982947596287E-2</v>
          </cell>
          <cell r="AC220">
            <v>165.28358587</v>
          </cell>
          <cell r="AD220">
            <v>155.92644375999998</v>
          </cell>
          <cell r="AE220">
            <v>9.3571421100000123</v>
          </cell>
          <cell r="AF220">
            <v>5.6612651890065223E-2</v>
          </cell>
          <cell r="AG220">
            <v>81.10068145999999</v>
          </cell>
          <cell r="AH220">
            <v>77.806372740000015</v>
          </cell>
          <cell r="AI220">
            <v>3.2943087199999752</v>
          </cell>
          <cell r="AJ220">
            <v>243.30204437999998</v>
          </cell>
          <cell r="AK220">
            <v>233.73281650000001</v>
          </cell>
          <cell r="AL220">
            <v>9.5692278799999713</v>
          </cell>
          <cell r="AM220">
            <v>3.9330651348964109E-2</v>
          </cell>
          <cell r="AN220">
            <v>247.3724746</v>
          </cell>
          <cell r="AO220">
            <v>233.73281650000001</v>
          </cell>
          <cell r="AP220">
            <v>13.639658099999991</v>
          </cell>
          <cell r="AQ220">
            <v>5.5138139851878216E-2</v>
          </cell>
          <cell r="AR220">
            <v>81.10068145999999</v>
          </cell>
          <cell r="AS220">
            <v>77.483753920000012</v>
          </cell>
          <cell r="AT220">
            <v>3.6169275399999776</v>
          </cell>
        </row>
        <row r="221">
          <cell r="A221">
            <v>523132</v>
          </cell>
          <cell r="B221" t="str">
            <v>Transport Allowance - Executives</v>
          </cell>
          <cell r="C221">
            <v>258.39802361</v>
          </cell>
          <cell r="D221">
            <v>264.50955540000001</v>
          </cell>
          <cell r="E221">
            <v>256.35743544999997</v>
          </cell>
          <cell r="F221">
            <v>281.53230907</v>
          </cell>
          <cell r="G221">
            <v>352.18532013999999</v>
          </cell>
          <cell r="H221">
            <v>422.26362537</v>
          </cell>
          <cell r="I221">
            <v>414.35534045999998</v>
          </cell>
          <cell r="J221">
            <v>404.16547814</v>
          </cell>
          <cell r="K221">
            <v>437.24392427999999</v>
          </cell>
          <cell r="L221">
            <v>401.69730376999996</v>
          </cell>
          <cell r="M221">
            <v>401.69730376999996</v>
          </cell>
          <cell r="N221">
            <v>33.474775469999997</v>
          </cell>
          <cell r="O221">
            <v>34.970992469999999</v>
          </cell>
          <cell r="P221">
            <v>-1.4962170000000015</v>
          </cell>
          <cell r="Q221">
            <v>-4.4696849463289369E-2</v>
          </cell>
          <cell r="R221">
            <v>33.695015729999994</v>
          </cell>
          <cell r="S221">
            <v>34.970992469999999</v>
          </cell>
          <cell r="T221">
            <v>-1.2759767400000044</v>
          </cell>
          <cell r="U221">
            <v>-3.786841205905573E-2</v>
          </cell>
          <cell r="V221">
            <v>33.474775469999997</v>
          </cell>
          <cell r="W221">
            <v>35.430839960000007</v>
          </cell>
          <cell r="X221">
            <v>-1.9560644900000099</v>
          </cell>
          <cell r="Y221">
            <v>66.949550939999995</v>
          </cell>
          <cell r="Z221">
            <v>70.401832430000013</v>
          </cell>
          <cell r="AA221">
            <v>-3.4522814900000185</v>
          </cell>
          <cell r="AB221">
            <v>-5.156541666864866E-2</v>
          </cell>
          <cell r="AC221">
            <v>67.761270790000012</v>
          </cell>
          <cell r="AD221">
            <v>70.401832430000013</v>
          </cell>
          <cell r="AE221">
            <v>-2.6405616400000014</v>
          </cell>
          <cell r="AF221">
            <v>-3.8968596798950338E-2</v>
          </cell>
          <cell r="AG221">
            <v>33.474775469999997</v>
          </cell>
          <cell r="AH221">
            <v>33.297127089999989</v>
          </cell>
          <cell r="AI221">
            <v>0.17764838000000793</v>
          </cell>
          <cell r="AJ221">
            <v>100.42432640999999</v>
          </cell>
          <cell r="AK221">
            <v>103.69895952</v>
          </cell>
          <cell r="AL221">
            <v>-3.2746331100000106</v>
          </cell>
          <cell r="AM221">
            <v>-3.2607966884744086E-2</v>
          </cell>
          <cell r="AN221">
            <v>100.35288956000001</v>
          </cell>
          <cell r="AO221">
            <v>103.69895952</v>
          </cell>
          <cell r="AP221">
            <v>-3.3460699599999941</v>
          </cell>
          <cell r="AQ221">
            <v>-3.3343035508702636E-2</v>
          </cell>
          <cell r="AR221">
            <v>33.474775469999997</v>
          </cell>
          <cell r="AS221">
            <v>33.554790739999994</v>
          </cell>
          <cell r="AT221">
            <v>-8.0015269999996974E-2</v>
          </cell>
        </row>
        <row r="222">
          <cell r="A222">
            <v>523133</v>
          </cell>
          <cell r="B222" t="str">
            <v>Vehicle Allowance DGMs’</v>
          </cell>
          <cell r="C222">
            <v>236.12582594999998</v>
          </cell>
          <cell r="D222">
            <v>250.45100006000001</v>
          </cell>
          <cell r="E222">
            <v>259.23313156</v>
          </cell>
          <cell r="F222">
            <v>253.40808572</v>
          </cell>
          <cell r="G222">
            <v>264.38409352000002</v>
          </cell>
          <cell r="H222">
            <v>309.75149263999998</v>
          </cell>
          <cell r="I222">
            <v>312.04569614999997</v>
          </cell>
          <cell r="J222">
            <v>311.22985572000005</v>
          </cell>
          <cell r="K222">
            <v>160.81293719999999</v>
          </cell>
          <cell r="L222">
            <v>321.75571760000003</v>
          </cell>
          <cell r="M222">
            <v>321.75571760000003</v>
          </cell>
          <cell r="N222">
            <v>26.812976450000001</v>
          </cell>
          <cell r="O222">
            <v>26.986706850000001</v>
          </cell>
          <cell r="P222">
            <v>-0.17373040000000017</v>
          </cell>
          <cell r="Q222">
            <v>-6.4793403419410442E-3</v>
          </cell>
          <cell r="R222">
            <v>26.632516640000002</v>
          </cell>
          <cell r="S222">
            <v>26.986706850000001</v>
          </cell>
          <cell r="T222">
            <v>-0.35419020999999873</v>
          </cell>
          <cell r="U222">
            <v>-1.3299164130363562E-2</v>
          </cell>
          <cell r="V222">
            <v>26.812976450000001</v>
          </cell>
          <cell r="W222">
            <v>26.23815097</v>
          </cell>
          <cell r="X222">
            <v>0.57482548000000122</v>
          </cell>
          <cell r="Y222">
            <v>53.625952900000001</v>
          </cell>
          <cell r="Z222">
            <v>53.224857819999997</v>
          </cell>
          <cell r="AA222">
            <v>0.4010950800000046</v>
          </cell>
          <cell r="AB222">
            <v>7.4794956230979084E-3</v>
          </cell>
          <cell r="AC222">
            <v>52.107951069999999</v>
          </cell>
          <cell r="AD222">
            <v>53.224857819999997</v>
          </cell>
          <cell r="AE222">
            <v>-1.1169067499999983</v>
          </cell>
          <cell r="AF222">
            <v>-2.1434478367794291E-2</v>
          </cell>
          <cell r="AG222">
            <v>26.812976450000001</v>
          </cell>
          <cell r="AH222">
            <v>26.042870669999996</v>
          </cell>
          <cell r="AI222">
            <v>0.77010578000000507</v>
          </cell>
          <cell r="AJ222">
            <v>80.438929349999995</v>
          </cell>
          <cell r="AK222">
            <v>79.267728489999996</v>
          </cell>
          <cell r="AL222">
            <v>1.171200859999999</v>
          </cell>
          <cell r="AM222">
            <v>1.456012492289592E-2</v>
          </cell>
          <cell r="AN222">
            <v>77.50540079000001</v>
          </cell>
          <cell r="AO222">
            <v>79.267728489999996</v>
          </cell>
          <cell r="AP222">
            <v>-1.762327699999986</v>
          </cell>
          <cell r="AQ222">
            <v>-2.273812769222357E-2</v>
          </cell>
          <cell r="AR222">
            <v>26.812976450000001</v>
          </cell>
          <cell r="AS222">
            <v>24.115141180000006</v>
          </cell>
          <cell r="AT222">
            <v>2.6978352699999952</v>
          </cell>
        </row>
        <row r="223">
          <cell r="A223">
            <v>523134</v>
          </cell>
          <cell r="B223" t="str">
            <v>Vehicle Allowance GMs’</v>
          </cell>
          <cell r="C223">
            <v>0</v>
          </cell>
          <cell r="D223">
            <v>0</v>
          </cell>
          <cell r="E223">
            <v>0</v>
          </cell>
          <cell r="F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171.21272052000003</v>
          </cell>
          <cell r="L223">
            <v>0</v>
          </cell>
          <cell r="O223">
            <v>0</v>
          </cell>
          <cell r="P223">
            <v>0</v>
          </cell>
          <cell r="R223">
            <v>0</v>
          </cell>
          <cell r="S223">
            <v>0</v>
          </cell>
          <cell r="T223">
            <v>0</v>
          </cell>
          <cell r="W223">
            <v>0</v>
          </cell>
          <cell r="X223">
            <v>0</v>
          </cell>
          <cell r="Z223">
            <v>0</v>
          </cell>
          <cell r="AA223">
            <v>0</v>
          </cell>
          <cell r="AC223">
            <v>0</v>
          </cell>
          <cell r="AD223">
            <v>0</v>
          </cell>
          <cell r="AE223">
            <v>0</v>
          </cell>
          <cell r="AH223">
            <v>0</v>
          </cell>
          <cell r="AI223">
            <v>0</v>
          </cell>
          <cell r="AK223">
            <v>0</v>
          </cell>
          <cell r="AL223">
            <v>0</v>
          </cell>
          <cell r="AN223">
            <v>0</v>
          </cell>
          <cell r="AO223">
            <v>0</v>
          </cell>
          <cell r="AP223">
            <v>0</v>
          </cell>
          <cell r="AS223">
            <v>0</v>
          </cell>
          <cell r="AT223">
            <v>0</v>
          </cell>
        </row>
        <row r="224">
          <cell r="A224">
            <v>523141</v>
          </cell>
          <cell r="B224" t="str">
            <v>Overtime - Non Executives</v>
          </cell>
          <cell r="C224">
            <v>1405.9048463800002</v>
          </cell>
          <cell r="D224">
            <v>1388.2095738800001</v>
          </cell>
          <cell r="E224">
            <v>1403.5134330899998</v>
          </cell>
          <cell r="F224">
            <v>1654.2509045199999</v>
          </cell>
          <cell r="G224">
            <v>1763.4920514899998</v>
          </cell>
          <cell r="H224">
            <v>1559.4468667900001</v>
          </cell>
          <cell r="I224">
            <v>1435.02342376</v>
          </cell>
          <cell r="J224">
            <v>1589.8823238699999</v>
          </cell>
          <cell r="K224">
            <v>1953.5585604133894</v>
          </cell>
          <cell r="L224">
            <v>1906.3567345023928</v>
          </cell>
          <cell r="M224">
            <v>1906.35673451</v>
          </cell>
          <cell r="N224">
            <v>158.86306116</v>
          </cell>
          <cell r="O224">
            <v>188.63626789</v>
          </cell>
          <cell r="P224">
            <v>-29.773206729999998</v>
          </cell>
          <cell r="Q224">
            <v>-0.18741428317318973</v>
          </cell>
          <cell r="R224">
            <v>127.60830179999999</v>
          </cell>
          <cell r="S224">
            <v>188.63626789</v>
          </cell>
          <cell r="T224">
            <v>-61.027966090000007</v>
          </cell>
          <cell r="U224">
            <v>-0.47824448119095658</v>
          </cell>
          <cell r="V224">
            <v>158.86306116</v>
          </cell>
          <cell r="W224">
            <v>153.87822604000002</v>
          </cell>
          <cell r="X224">
            <v>4.9848351199999854</v>
          </cell>
          <cell r="Y224">
            <v>317.72612232</v>
          </cell>
          <cell r="Z224">
            <v>342.51449393000001</v>
          </cell>
          <cell r="AA224">
            <v>-24.788371610000013</v>
          </cell>
          <cell r="AB224">
            <v>-7.8018047206814919E-2</v>
          </cell>
          <cell r="AC224">
            <v>253.03677411000001</v>
          </cell>
          <cell r="AD224">
            <v>342.51449393000001</v>
          </cell>
          <cell r="AE224">
            <v>-89.477719820000004</v>
          </cell>
          <cell r="AF224">
            <v>-0.35361547796646464</v>
          </cell>
          <cell r="AG224">
            <v>158.86306116</v>
          </cell>
          <cell r="AH224">
            <v>151.92286452999997</v>
          </cell>
          <cell r="AI224">
            <v>6.9401966300000311</v>
          </cell>
          <cell r="AJ224">
            <v>476.58918348000003</v>
          </cell>
          <cell r="AK224">
            <v>494.43735845999998</v>
          </cell>
          <cell r="AL224">
            <v>-17.848174979999953</v>
          </cell>
          <cell r="AM224">
            <v>-3.7449811281226757E-2</v>
          </cell>
          <cell r="AN224">
            <v>378.95255023999999</v>
          </cell>
          <cell r="AO224">
            <v>494.43735845999998</v>
          </cell>
          <cell r="AP224">
            <v>-115.48480821999999</v>
          </cell>
          <cell r="AQ224">
            <v>-0.3047474100566433</v>
          </cell>
          <cell r="AR224">
            <v>158.86306116</v>
          </cell>
          <cell r="AS224">
            <v>150.73131321999998</v>
          </cell>
          <cell r="AT224">
            <v>8.1317479400000252</v>
          </cell>
        </row>
        <row r="225">
          <cell r="A225">
            <v>523142</v>
          </cell>
          <cell r="B225" t="str">
            <v>Extra Duty Allowance - Executives</v>
          </cell>
          <cell r="C225">
            <v>95.293485400000009</v>
          </cell>
          <cell r="D225">
            <v>108.23741556</v>
          </cell>
          <cell r="E225">
            <v>72.698663310000001</v>
          </cell>
          <cell r="F225">
            <v>64.206115690000004</v>
          </cell>
          <cell r="G225">
            <v>76.988207520000017</v>
          </cell>
          <cell r="H225">
            <v>89.50352547</v>
          </cell>
          <cell r="I225">
            <v>89.587183140000008</v>
          </cell>
          <cell r="J225">
            <v>100.03026656999999</v>
          </cell>
          <cell r="K225">
            <v>115.81283232376349</v>
          </cell>
          <cell r="L225">
            <v>107.77639739579789</v>
          </cell>
          <cell r="M225">
            <v>107.77639740000001</v>
          </cell>
          <cell r="N225">
            <v>8.981366490000001</v>
          </cell>
          <cell r="O225">
            <v>10.90199112</v>
          </cell>
          <cell r="P225">
            <v>-1.9206246299999989</v>
          </cell>
          <cell r="Q225">
            <v>-0.21384548021043942</v>
          </cell>
          <cell r="R225">
            <v>8.2872002000000009</v>
          </cell>
          <cell r="S225">
            <v>10.90199112</v>
          </cell>
          <cell r="T225">
            <v>-2.614790919999999</v>
          </cell>
          <cell r="U225">
            <v>-0.31552163057434024</v>
          </cell>
          <cell r="V225">
            <v>8.981366490000001</v>
          </cell>
          <cell r="W225">
            <v>6.0877360200000012</v>
          </cell>
          <cell r="X225">
            <v>2.8936304699999997</v>
          </cell>
          <cell r="Y225">
            <v>17.962732980000002</v>
          </cell>
          <cell r="Z225">
            <v>16.989727139999999</v>
          </cell>
          <cell r="AA225">
            <v>0.97300584000000256</v>
          </cell>
          <cell r="AB225">
            <v>5.4168028945448504E-2</v>
          </cell>
          <cell r="AC225">
            <v>12.31525867</v>
          </cell>
          <cell r="AD225">
            <v>16.989727139999999</v>
          </cell>
          <cell r="AE225">
            <v>-4.674468469999999</v>
          </cell>
          <cell r="AF225">
            <v>-0.3795672178114306</v>
          </cell>
          <cell r="AG225">
            <v>8.981366490000001</v>
          </cell>
          <cell r="AH225">
            <v>8.1213353700000006</v>
          </cell>
          <cell r="AI225">
            <v>0.86003112000000037</v>
          </cell>
          <cell r="AJ225">
            <v>26.944099469999998</v>
          </cell>
          <cell r="AK225">
            <v>25.11106251</v>
          </cell>
          <cell r="AL225">
            <v>1.8330369599999976</v>
          </cell>
          <cell r="AM225">
            <v>6.8031108704929288E-2</v>
          </cell>
          <cell r="AN225">
            <v>20.293047859999998</v>
          </cell>
          <cell r="AO225">
            <v>25.11106251</v>
          </cell>
          <cell r="AP225">
            <v>-4.8180146500000021</v>
          </cell>
          <cell r="AQ225">
            <v>-0.23742193303041875</v>
          </cell>
          <cell r="AR225">
            <v>8.981366490000001</v>
          </cell>
          <cell r="AS225">
            <v>3.0133115399999992</v>
          </cell>
          <cell r="AT225">
            <v>5.9680549500000017</v>
          </cell>
        </row>
        <row r="226">
          <cell r="A226">
            <v>523151</v>
          </cell>
          <cell r="B226" t="str">
            <v>Rent Allowance - Non Executives</v>
          </cell>
          <cell r="C226">
            <v>4.2000000000000003E-2</v>
          </cell>
          <cell r="D226">
            <v>4.2000000000000003E-2</v>
          </cell>
          <cell r="E226">
            <v>4.0500000000000001E-2</v>
          </cell>
          <cell r="F226">
            <v>2.4E-2</v>
          </cell>
          <cell r="G226">
            <v>6.4499999999999996E-4</v>
          </cell>
          <cell r="H226">
            <v>0</v>
          </cell>
          <cell r="I226">
            <v>0</v>
          </cell>
          <cell r="J226">
            <v>0</v>
          </cell>
          <cell r="K226">
            <v>0</v>
          </cell>
          <cell r="L226">
            <v>0</v>
          </cell>
          <cell r="O226">
            <v>0</v>
          </cell>
          <cell r="P226">
            <v>0</v>
          </cell>
          <cell r="R226">
            <v>0</v>
          </cell>
          <cell r="S226">
            <v>0</v>
          </cell>
          <cell r="T226">
            <v>0</v>
          </cell>
          <cell r="W226">
            <v>0</v>
          </cell>
          <cell r="X226">
            <v>0</v>
          </cell>
          <cell r="Z226">
            <v>0</v>
          </cell>
          <cell r="AA226">
            <v>0</v>
          </cell>
          <cell r="AC226">
            <v>0</v>
          </cell>
          <cell r="AD226">
            <v>0</v>
          </cell>
          <cell r="AE226">
            <v>0</v>
          </cell>
          <cell r="AH226">
            <v>0</v>
          </cell>
          <cell r="AI226">
            <v>0</v>
          </cell>
          <cell r="AK226">
            <v>0</v>
          </cell>
          <cell r="AL226">
            <v>0</v>
          </cell>
          <cell r="AN226">
            <v>0</v>
          </cell>
          <cell r="AO226">
            <v>0</v>
          </cell>
          <cell r="AP226">
            <v>0</v>
          </cell>
          <cell r="AS226">
            <v>0</v>
          </cell>
          <cell r="AT226">
            <v>0</v>
          </cell>
        </row>
        <row r="227">
          <cell r="A227">
            <v>523152</v>
          </cell>
          <cell r="B227" t="str">
            <v>Rent Allowance - Executives</v>
          </cell>
          <cell r="C227">
            <v>0</v>
          </cell>
          <cell r="D227">
            <v>0</v>
          </cell>
          <cell r="E227">
            <v>0</v>
          </cell>
          <cell r="F227">
            <v>0</v>
          </cell>
          <cell r="H227">
            <v>0</v>
          </cell>
          <cell r="I227">
            <v>0</v>
          </cell>
          <cell r="J227">
            <v>0</v>
          </cell>
          <cell r="K227">
            <v>2.2683217920000001</v>
          </cell>
          <cell r="L227">
            <v>0</v>
          </cell>
          <cell r="O227">
            <v>0</v>
          </cell>
          <cell r="P227">
            <v>0</v>
          </cell>
          <cell r="R227">
            <v>0</v>
          </cell>
          <cell r="S227">
            <v>0</v>
          </cell>
          <cell r="T227">
            <v>0</v>
          </cell>
          <cell r="W227">
            <v>0</v>
          </cell>
          <cell r="X227">
            <v>0</v>
          </cell>
          <cell r="Z227">
            <v>0</v>
          </cell>
          <cell r="AA227">
            <v>0</v>
          </cell>
          <cell r="AC227">
            <v>0</v>
          </cell>
          <cell r="AD227">
            <v>0</v>
          </cell>
          <cell r="AE227">
            <v>0</v>
          </cell>
          <cell r="AH227">
            <v>0</v>
          </cell>
          <cell r="AI227">
            <v>0</v>
          </cell>
          <cell r="AK227">
            <v>0</v>
          </cell>
          <cell r="AL227">
            <v>0</v>
          </cell>
          <cell r="AN227">
            <v>0</v>
          </cell>
          <cell r="AO227">
            <v>0</v>
          </cell>
          <cell r="AP227">
            <v>0</v>
          </cell>
          <cell r="AS227">
            <v>0</v>
          </cell>
          <cell r="AT227">
            <v>0</v>
          </cell>
        </row>
        <row r="228">
          <cell r="A228">
            <v>523161</v>
          </cell>
          <cell r="B228" t="str">
            <v>Meal Allowance - Non Executives</v>
          </cell>
          <cell r="C228">
            <v>198.92714973</v>
          </cell>
          <cell r="D228">
            <v>194.15179753999999</v>
          </cell>
          <cell r="E228">
            <v>234.33293144999999</v>
          </cell>
          <cell r="F228">
            <v>255.81225884</v>
          </cell>
          <cell r="G228">
            <v>333.83732136000003</v>
          </cell>
          <cell r="H228">
            <v>358.64754395999995</v>
          </cell>
          <cell r="I228">
            <v>336.05279512999999</v>
          </cell>
          <cell r="J228">
            <v>322.98364064999998</v>
          </cell>
          <cell r="K228">
            <v>342.83126934000001</v>
          </cell>
          <cell r="L228">
            <v>324.75610455999998</v>
          </cell>
          <cell r="M228">
            <v>324.75610455999998</v>
          </cell>
          <cell r="N228">
            <v>27.62246631</v>
          </cell>
          <cell r="O228">
            <v>25.957497510000003</v>
          </cell>
          <cell r="P228">
            <v>1.6649687999999969</v>
          </cell>
          <cell r="Q228">
            <v>6.027589214208718E-2</v>
          </cell>
          <cell r="R228">
            <v>27.487827299999999</v>
          </cell>
          <cell r="S228">
            <v>25.957497510000003</v>
          </cell>
          <cell r="T228">
            <v>1.5303297899999961</v>
          </cell>
          <cell r="U228">
            <v>5.567299929885678E-2</v>
          </cell>
          <cell r="V228">
            <v>27.063008499999999</v>
          </cell>
          <cell r="W228">
            <v>26.02730055</v>
          </cell>
          <cell r="X228">
            <v>1.035707949999999</v>
          </cell>
          <cell r="Y228">
            <v>54.685474810000002</v>
          </cell>
          <cell r="Z228">
            <v>51.984798060000003</v>
          </cell>
          <cell r="AA228">
            <v>2.7006767499999995</v>
          </cell>
          <cell r="AB228">
            <v>4.9385632279563621E-2</v>
          </cell>
          <cell r="AC228">
            <v>54.843155719999999</v>
          </cell>
          <cell r="AD228">
            <v>51.984798060000003</v>
          </cell>
          <cell r="AE228">
            <v>2.8583576599999958</v>
          </cell>
          <cell r="AF228">
            <v>5.211876710000516E-2</v>
          </cell>
          <cell r="AG228">
            <v>27.063008499999999</v>
          </cell>
          <cell r="AH228">
            <v>25.787443069999991</v>
          </cell>
          <cell r="AI228">
            <v>1.2755654300000074</v>
          </cell>
          <cell r="AJ228">
            <v>81.748483309999997</v>
          </cell>
          <cell r="AK228">
            <v>77.772241129999998</v>
          </cell>
          <cell r="AL228">
            <v>3.9762421799999998</v>
          </cell>
          <cell r="AM228">
            <v>4.8639950479834777E-2</v>
          </cell>
          <cell r="AN228">
            <v>82.106926340000001</v>
          </cell>
          <cell r="AO228">
            <v>77.772241129999998</v>
          </cell>
          <cell r="AP228">
            <v>4.3346852100000035</v>
          </cell>
          <cell r="AQ228">
            <v>5.2793173526558823E-2</v>
          </cell>
          <cell r="AR228">
            <v>26.503550690000001</v>
          </cell>
          <cell r="AS228">
            <v>25.822083270000011</v>
          </cell>
          <cell r="AT228">
            <v>0.68146741999998994</v>
          </cell>
        </row>
        <row r="229">
          <cell r="A229">
            <v>523171</v>
          </cell>
          <cell r="B229" t="str">
            <v>Night Shift Allowance - Non Executives</v>
          </cell>
          <cell r="C229">
            <v>9.2267155600000006</v>
          </cell>
          <cell r="D229">
            <v>8.5664717899999996</v>
          </cell>
          <cell r="E229">
            <v>6.7466280000000003</v>
          </cell>
          <cell r="F229">
            <v>5.5541532</v>
          </cell>
          <cell r="G229">
            <v>7.8010050999999994</v>
          </cell>
          <cell r="H229">
            <v>11.84314247</v>
          </cell>
          <cell r="I229">
            <v>16.895962000000001</v>
          </cell>
          <cell r="J229">
            <v>16.12965861</v>
          </cell>
          <cell r="K229">
            <v>18.813400703999999</v>
          </cell>
          <cell r="L229">
            <v>15.2631464</v>
          </cell>
          <cell r="M229">
            <v>15.2631464</v>
          </cell>
          <cell r="N229">
            <v>1.2719289299999998</v>
          </cell>
          <cell r="O229">
            <v>1.0694583999999998</v>
          </cell>
          <cell r="P229">
            <v>0.20247053000000004</v>
          </cell>
          <cell r="Q229">
            <v>0.15918383899012351</v>
          </cell>
          <cell r="R229">
            <v>1.4239335</v>
          </cell>
          <cell r="S229">
            <v>1.0694583999999998</v>
          </cell>
          <cell r="T229">
            <v>0.35447510000000015</v>
          </cell>
          <cell r="U229">
            <v>0.24894076865246878</v>
          </cell>
          <cell r="V229">
            <v>1.2719289299999998</v>
          </cell>
          <cell r="W229">
            <v>1.4312583999999999</v>
          </cell>
          <cell r="X229">
            <v>-0.15932947000000008</v>
          </cell>
          <cell r="Y229">
            <v>2.5438578599999997</v>
          </cell>
          <cell r="Z229">
            <v>2.5007167999999997</v>
          </cell>
          <cell r="AA229">
            <v>4.3141059999999953E-2</v>
          </cell>
          <cell r="AB229">
            <v>1.6958911375653654E-2</v>
          </cell>
          <cell r="AC229">
            <v>2.8632759999999999</v>
          </cell>
          <cell r="AD229">
            <v>2.5007167999999997</v>
          </cell>
          <cell r="AE229">
            <v>0.36255920000000019</v>
          </cell>
          <cell r="AF229">
            <v>0.12662390911669019</v>
          </cell>
          <cell r="AG229">
            <v>1.2719289299999998</v>
          </cell>
          <cell r="AH229">
            <v>1.3090630000000001</v>
          </cell>
          <cell r="AI229">
            <v>-3.7134070000000241E-2</v>
          </cell>
          <cell r="AJ229">
            <v>3.8157867900000002</v>
          </cell>
          <cell r="AK229">
            <v>3.8097797999999998</v>
          </cell>
          <cell r="AL229">
            <v>6.0069900000003784E-3</v>
          </cell>
          <cell r="AM229">
            <v>1.5742467623565462E-3</v>
          </cell>
          <cell r="AN229">
            <v>3.7559640000000001</v>
          </cell>
          <cell r="AO229">
            <v>3.8097797999999998</v>
          </cell>
          <cell r="AP229">
            <v>-5.3815799999999747E-2</v>
          </cell>
          <cell r="AQ229">
            <v>-1.4328092601526465E-2</v>
          </cell>
          <cell r="AR229">
            <v>1.2719289299999998</v>
          </cell>
          <cell r="AS229">
            <v>1.1830266000000005</v>
          </cell>
          <cell r="AT229">
            <v>8.8902329999999363E-2</v>
          </cell>
        </row>
        <row r="230">
          <cell r="A230">
            <v>523181</v>
          </cell>
          <cell r="B230" t="str">
            <v>Mobile Phone Allowance - Non Executives</v>
          </cell>
          <cell r="C230">
            <v>-4.9381599999999996E-3</v>
          </cell>
          <cell r="D230">
            <v>0.18184732000000001</v>
          </cell>
          <cell r="E230">
            <v>5.5278849999999997E-2</v>
          </cell>
          <cell r="F230">
            <v>1.1026090000000001E-2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L230">
            <v>0</v>
          </cell>
          <cell r="O230">
            <v>0</v>
          </cell>
          <cell r="P230">
            <v>0</v>
          </cell>
          <cell r="R230">
            <v>0</v>
          </cell>
          <cell r="S230">
            <v>0</v>
          </cell>
          <cell r="T230">
            <v>0</v>
          </cell>
          <cell r="W230">
            <v>0</v>
          </cell>
          <cell r="X230">
            <v>0</v>
          </cell>
          <cell r="Z230">
            <v>0</v>
          </cell>
          <cell r="AA230">
            <v>0</v>
          </cell>
          <cell r="AC230">
            <v>0</v>
          </cell>
          <cell r="AD230">
            <v>0</v>
          </cell>
          <cell r="AE230">
            <v>0</v>
          </cell>
          <cell r="AH230">
            <v>0</v>
          </cell>
          <cell r="AI230">
            <v>0</v>
          </cell>
          <cell r="AK230">
            <v>0</v>
          </cell>
          <cell r="AL230">
            <v>0</v>
          </cell>
          <cell r="AN230">
            <v>0</v>
          </cell>
          <cell r="AO230">
            <v>0</v>
          </cell>
          <cell r="AP230">
            <v>0</v>
          </cell>
          <cell r="AS230">
            <v>0</v>
          </cell>
          <cell r="AT230">
            <v>0</v>
          </cell>
        </row>
        <row r="231">
          <cell r="A231">
            <v>523182</v>
          </cell>
          <cell r="B231" t="str">
            <v>Mobile Phone Allowance - Executives</v>
          </cell>
          <cell r="C231">
            <v>2.11685912</v>
          </cell>
          <cell r="D231">
            <v>2.9150299999999998</v>
          </cell>
          <cell r="E231">
            <v>3.4862968400000001</v>
          </cell>
          <cell r="F231">
            <v>2.6361500000000002</v>
          </cell>
          <cell r="G231">
            <v>1.6499900000000001</v>
          </cell>
          <cell r="H231">
            <v>7.8766389999999999</v>
          </cell>
          <cell r="I231">
            <v>4.2900900000000002</v>
          </cell>
          <cell r="J231">
            <v>3.284224</v>
          </cell>
          <cell r="K231">
            <v>0</v>
          </cell>
          <cell r="L231">
            <v>3.2783000000000002</v>
          </cell>
          <cell r="M231">
            <v>3.2783012400000002</v>
          </cell>
          <cell r="N231">
            <v>0.27319177</v>
          </cell>
          <cell r="O231">
            <v>0.35099999999999998</v>
          </cell>
          <cell r="P231">
            <v>-7.7808229999999978E-2</v>
          </cell>
          <cell r="Q231">
            <v>-0.28481176427825766</v>
          </cell>
          <cell r="R231">
            <v>0.34100000000000003</v>
          </cell>
          <cell r="S231">
            <v>0.35099999999999998</v>
          </cell>
          <cell r="T231">
            <v>-9.9999999999999534E-3</v>
          </cell>
          <cell r="U231">
            <v>-2.9325513196480798E-2</v>
          </cell>
          <cell r="V231">
            <v>0.27319177</v>
          </cell>
          <cell r="W231">
            <v>0.32350000000000001</v>
          </cell>
          <cell r="X231">
            <v>-5.0308230000000009E-2</v>
          </cell>
          <cell r="Y231">
            <v>0.54638354</v>
          </cell>
          <cell r="Z231">
            <v>0.67449999999999999</v>
          </cell>
          <cell r="AA231">
            <v>-0.12811645999999999</v>
          </cell>
          <cell r="AB231">
            <v>-0.23448081909641713</v>
          </cell>
          <cell r="AC231">
            <v>0.7</v>
          </cell>
          <cell r="AD231">
            <v>0.67449999999999999</v>
          </cell>
          <cell r="AE231">
            <v>2.5499999999999967E-2</v>
          </cell>
          <cell r="AF231">
            <v>3.6428571428571387E-2</v>
          </cell>
          <cell r="AG231">
            <v>0.27319177</v>
          </cell>
          <cell r="AH231">
            <v>0.19389999999999999</v>
          </cell>
          <cell r="AI231">
            <v>7.9291770000000011E-2</v>
          </cell>
          <cell r="AJ231">
            <v>0.81957531000000006</v>
          </cell>
          <cell r="AK231">
            <v>0.86839999999999995</v>
          </cell>
          <cell r="AL231">
            <v>-4.8824689999999893E-2</v>
          </cell>
          <cell r="AM231">
            <v>-5.9573158688735861E-2</v>
          </cell>
          <cell r="AN231">
            <v>0.95030000000000003</v>
          </cell>
          <cell r="AO231">
            <v>0.86839999999999995</v>
          </cell>
          <cell r="AP231">
            <v>8.1900000000000084E-2</v>
          </cell>
          <cell r="AQ231">
            <v>8.6183310533515814E-2</v>
          </cell>
          <cell r="AR231">
            <v>0.27319177</v>
          </cell>
          <cell r="AS231">
            <v>0.22550000000000001</v>
          </cell>
          <cell r="AT231">
            <v>4.7691769999999994E-2</v>
          </cell>
        </row>
        <row r="232">
          <cell r="A232">
            <v>523191</v>
          </cell>
          <cell r="B232" t="str">
            <v>Productivity Allowance - Non Executives</v>
          </cell>
          <cell r="C232">
            <v>0</v>
          </cell>
          <cell r="D232">
            <v>0</v>
          </cell>
          <cell r="E232">
            <v>0</v>
          </cell>
          <cell r="F232">
            <v>0</v>
          </cell>
          <cell r="H232">
            <v>0</v>
          </cell>
          <cell r="I232">
            <v>0</v>
          </cell>
          <cell r="J232">
            <v>0</v>
          </cell>
          <cell r="K232">
            <v>0</v>
          </cell>
          <cell r="L232">
            <v>0</v>
          </cell>
          <cell r="O232">
            <v>0</v>
          </cell>
          <cell r="P232">
            <v>0</v>
          </cell>
          <cell r="R232">
            <v>0</v>
          </cell>
          <cell r="S232">
            <v>0</v>
          </cell>
          <cell r="T232">
            <v>0</v>
          </cell>
          <cell r="W232">
            <v>0</v>
          </cell>
          <cell r="X232">
            <v>0</v>
          </cell>
          <cell r="Z232">
            <v>0</v>
          </cell>
          <cell r="AA232">
            <v>0</v>
          </cell>
          <cell r="AC232">
            <v>0</v>
          </cell>
          <cell r="AD232">
            <v>0</v>
          </cell>
          <cell r="AE232">
            <v>0</v>
          </cell>
          <cell r="AH232">
            <v>0</v>
          </cell>
          <cell r="AI232">
            <v>0</v>
          </cell>
          <cell r="AK232">
            <v>0</v>
          </cell>
          <cell r="AL232">
            <v>0</v>
          </cell>
          <cell r="AN232">
            <v>0</v>
          </cell>
          <cell r="AO232">
            <v>0</v>
          </cell>
          <cell r="AP232">
            <v>0</v>
          </cell>
          <cell r="AS232">
            <v>0</v>
          </cell>
          <cell r="AT232">
            <v>0</v>
          </cell>
        </row>
        <row r="233">
          <cell r="A233">
            <v>523201</v>
          </cell>
          <cell r="B233" t="str">
            <v>Risk Allowance - Non Executives</v>
          </cell>
          <cell r="C233">
            <v>1.6949446000000001</v>
          </cell>
          <cell r="D233">
            <v>1.3873</v>
          </cell>
          <cell r="E233">
            <v>1.2269000000000001</v>
          </cell>
          <cell r="F233">
            <v>1.3579000000000001</v>
          </cell>
          <cell r="G233">
            <v>1.7279</v>
          </cell>
          <cell r="H233">
            <v>1.8388995700000001</v>
          </cell>
          <cell r="I233">
            <v>1.6901999999999999</v>
          </cell>
          <cell r="J233">
            <v>1.4412</v>
          </cell>
          <cell r="K233">
            <v>1.5253875000000001</v>
          </cell>
          <cell r="L233">
            <v>1.4581</v>
          </cell>
          <cell r="M233">
            <v>1.4581</v>
          </cell>
          <cell r="N233">
            <v>0.12150833999999999</v>
          </cell>
          <cell r="O233">
            <v>0.17510000000000001</v>
          </cell>
          <cell r="P233">
            <v>-5.3591660000000013E-2</v>
          </cell>
          <cell r="Q233">
            <v>-0.44105334662624818</v>
          </cell>
          <cell r="R233">
            <v>0.1069</v>
          </cell>
          <cell r="S233">
            <v>0.17510000000000001</v>
          </cell>
          <cell r="T233">
            <v>-6.8200000000000011E-2</v>
          </cell>
          <cell r="U233">
            <v>-0.63797942001870922</v>
          </cell>
          <cell r="V233">
            <v>0.12150833999999999</v>
          </cell>
          <cell r="W233">
            <v>8.0600000000000005E-2</v>
          </cell>
          <cell r="X233">
            <v>4.0908339999999987E-2</v>
          </cell>
          <cell r="Y233">
            <v>0.24301667999999998</v>
          </cell>
          <cell r="Z233">
            <v>0.25569999999999998</v>
          </cell>
          <cell r="AA233">
            <v>-1.2683319999999998E-2</v>
          </cell>
          <cell r="AB233">
            <v>-5.2191150006657971E-2</v>
          </cell>
          <cell r="AC233">
            <v>0.25219999999999998</v>
          </cell>
          <cell r="AD233">
            <v>0.25569999999999998</v>
          </cell>
          <cell r="AE233">
            <v>-3.5000000000000031E-3</v>
          </cell>
          <cell r="AF233">
            <v>-1.3877874702616984E-2</v>
          </cell>
          <cell r="AG233">
            <v>0.12150833999999999</v>
          </cell>
          <cell r="AH233">
            <v>0.17760000000000001</v>
          </cell>
          <cell r="AI233">
            <v>-5.6091660000000015E-2</v>
          </cell>
          <cell r="AJ233">
            <v>0.36452502000000003</v>
          </cell>
          <cell r="AK233">
            <v>0.43330000000000002</v>
          </cell>
          <cell r="AL233">
            <v>-6.8774979999999986E-2</v>
          </cell>
          <cell r="AM233">
            <v>-0.18867012201247524</v>
          </cell>
          <cell r="AN233">
            <v>0.40500000000000003</v>
          </cell>
          <cell r="AO233">
            <v>0.43330000000000002</v>
          </cell>
          <cell r="AP233">
            <v>-2.8299999999999992E-2</v>
          </cell>
          <cell r="AQ233">
            <v>-6.9876543209876518E-2</v>
          </cell>
          <cell r="AR233">
            <v>0.12150833999999999</v>
          </cell>
          <cell r="AS233">
            <v>8.0399999999999999E-2</v>
          </cell>
          <cell r="AT233">
            <v>4.1108339999999993E-2</v>
          </cell>
        </row>
        <row r="234">
          <cell r="A234">
            <v>523202</v>
          </cell>
          <cell r="B234" t="str">
            <v>Risk Allowance - Executives</v>
          </cell>
          <cell r="C234">
            <v>0</v>
          </cell>
          <cell r="D234">
            <v>0</v>
          </cell>
          <cell r="E234">
            <v>0</v>
          </cell>
          <cell r="F234">
            <v>0</v>
          </cell>
          <cell r="H234">
            <v>0</v>
          </cell>
          <cell r="I234">
            <v>0</v>
          </cell>
          <cell r="J234">
            <v>0</v>
          </cell>
          <cell r="K234">
            <v>0</v>
          </cell>
          <cell r="L234">
            <v>0</v>
          </cell>
          <cell r="O234">
            <v>0</v>
          </cell>
          <cell r="P234">
            <v>0</v>
          </cell>
          <cell r="R234">
            <v>0</v>
          </cell>
          <cell r="S234">
            <v>0</v>
          </cell>
          <cell r="T234">
            <v>0</v>
          </cell>
          <cell r="W234">
            <v>0</v>
          </cell>
          <cell r="X234">
            <v>0</v>
          </cell>
          <cell r="Z234">
            <v>0</v>
          </cell>
          <cell r="AA234">
            <v>0</v>
          </cell>
          <cell r="AC234">
            <v>0</v>
          </cell>
          <cell r="AD234">
            <v>0</v>
          </cell>
          <cell r="AE234">
            <v>0</v>
          </cell>
          <cell r="AH234">
            <v>0</v>
          </cell>
          <cell r="AI234">
            <v>0</v>
          </cell>
          <cell r="AK234">
            <v>0</v>
          </cell>
          <cell r="AL234">
            <v>0</v>
          </cell>
          <cell r="AN234">
            <v>0</v>
          </cell>
          <cell r="AO234">
            <v>0</v>
          </cell>
          <cell r="AP234">
            <v>0</v>
          </cell>
          <cell r="AS234">
            <v>0</v>
          </cell>
          <cell r="AT234">
            <v>0</v>
          </cell>
        </row>
        <row r="235">
          <cell r="A235">
            <v>523211</v>
          </cell>
          <cell r="B235" t="str">
            <v>Other Allowances - Non Executives</v>
          </cell>
          <cell r="C235">
            <v>13.033465830000001</v>
          </cell>
          <cell r="D235">
            <v>13.96732177</v>
          </cell>
          <cell r="E235">
            <v>14.61941455</v>
          </cell>
          <cell r="F235">
            <v>17.479844079999999</v>
          </cell>
          <cell r="G235">
            <v>15.928945970000003</v>
          </cell>
          <cell r="H235">
            <v>11.018989449999999</v>
          </cell>
          <cell r="I235">
            <v>6.8344038400000002</v>
          </cell>
          <cell r="J235">
            <v>10.41868382</v>
          </cell>
          <cell r="K235">
            <v>9.753587061750002</v>
          </cell>
          <cell r="L235">
            <v>9.3279048499999995</v>
          </cell>
          <cell r="M235">
            <v>9.3279048499999995</v>
          </cell>
          <cell r="N235">
            <v>0.77732559000000001</v>
          </cell>
          <cell r="O235">
            <v>1.2570953200000001</v>
          </cell>
          <cell r="P235">
            <v>-0.47976973000000012</v>
          </cell>
          <cell r="Q235">
            <v>-0.61720562936825496</v>
          </cell>
          <cell r="R235">
            <v>0.7036097</v>
          </cell>
          <cell r="S235">
            <v>1.2570953200000001</v>
          </cell>
          <cell r="T235">
            <v>-0.55348562000000012</v>
          </cell>
          <cell r="U235">
            <v>-0.78663727916201287</v>
          </cell>
          <cell r="V235">
            <v>0.77732559000000001</v>
          </cell>
          <cell r="W235">
            <v>1.2232660099999999</v>
          </cell>
          <cell r="X235">
            <v>-0.44594041999999989</v>
          </cell>
          <cell r="Y235">
            <v>1.55465118</v>
          </cell>
          <cell r="Z235">
            <v>2.48036133</v>
          </cell>
          <cell r="AA235">
            <v>-0.92571015000000001</v>
          </cell>
          <cell r="AB235">
            <v>-0.59544556483725175</v>
          </cell>
          <cell r="AC235">
            <v>1.3902925900000001</v>
          </cell>
          <cell r="AD235">
            <v>2.48036133</v>
          </cell>
          <cell r="AE235">
            <v>-1.09006874</v>
          </cell>
          <cell r="AF235">
            <v>-0.78405707391420387</v>
          </cell>
          <cell r="AG235">
            <v>0.77732559000000001</v>
          </cell>
          <cell r="AH235">
            <v>1.1677313900000001</v>
          </cell>
          <cell r="AI235">
            <v>-0.39040580000000014</v>
          </cell>
          <cell r="AJ235">
            <v>2.3319767699999998</v>
          </cell>
          <cell r="AK235">
            <v>3.6480927200000002</v>
          </cell>
          <cell r="AL235">
            <v>-1.3161159500000004</v>
          </cell>
          <cell r="AM235">
            <v>-0.56437781324897185</v>
          </cell>
          <cell r="AN235">
            <v>1.92717457</v>
          </cell>
          <cell r="AO235">
            <v>3.6480927200000002</v>
          </cell>
          <cell r="AP235">
            <v>-1.7209181500000001</v>
          </cell>
          <cell r="AQ235">
            <v>-0.89297470856519245</v>
          </cell>
          <cell r="AR235">
            <v>0.77732559000000001</v>
          </cell>
          <cell r="AS235">
            <v>1.4952170699999998</v>
          </cell>
          <cell r="AT235">
            <v>-0.7178914799999998</v>
          </cell>
        </row>
        <row r="236">
          <cell r="A236">
            <v>523212</v>
          </cell>
          <cell r="B236" t="str">
            <v>Other Allowances - Executives</v>
          </cell>
          <cell r="C236">
            <v>40.215022040000001</v>
          </cell>
          <cell r="D236">
            <v>24.947289170000001</v>
          </cell>
          <cell r="E236">
            <v>17.471784399999997</v>
          </cell>
          <cell r="F236">
            <v>17.562125100000003</v>
          </cell>
          <cell r="G236">
            <v>15.32353054</v>
          </cell>
          <cell r="H236">
            <v>16.7782442</v>
          </cell>
          <cell r="I236">
            <v>12.79223665</v>
          </cell>
          <cell r="J236">
            <v>12.97920933</v>
          </cell>
          <cell r="K236">
            <v>14.043326759999999</v>
          </cell>
          <cell r="L236">
            <v>12.751068310000001</v>
          </cell>
          <cell r="M236">
            <v>12.751068310000001</v>
          </cell>
          <cell r="N236">
            <v>1.06258903</v>
          </cell>
          <cell r="O236">
            <v>1.0512596599999999</v>
          </cell>
          <cell r="P236">
            <v>1.1329370000000116E-2</v>
          </cell>
          <cell r="Q236">
            <v>1.066204306664084E-2</v>
          </cell>
          <cell r="R236">
            <v>1.13520815</v>
          </cell>
          <cell r="S236">
            <v>1.0512596599999999</v>
          </cell>
          <cell r="T236">
            <v>8.3948490000000042E-2</v>
          </cell>
          <cell r="U236">
            <v>7.3949865493830397E-2</v>
          </cell>
          <cell r="V236">
            <v>1.06258903</v>
          </cell>
          <cell r="W236">
            <v>2.3089442300000003</v>
          </cell>
          <cell r="X236">
            <v>-1.2463552000000002</v>
          </cell>
          <cell r="Y236">
            <v>2.1251780600000001</v>
          </cell>
          <cell r="Z236">
            <v>3.3602038900000002</v>
          </cell>
          <cell r="AA236">
            <v>-1.2350258300000001</v>
          </cell>
          <cell r="AB236">
            <v>-0.58113993045834478</v>
          </cell>
          <cell r="AC236">
            <v>2.3575432999999997</v>
          </cell>
          <cell r="AD236">
            <v>3.3602038900000002</v>
          </cell>
          <cell r="AE236">
            <v>-1.0026605900000005</v>
          </cell>
          <cell r="AF236">
            <v>-0.42529890755346916</v>
          </cell>
          <cell r="AG236">
            <v>1.06258903</v>
          </cell>
          <cell r="AH236">
            <v>0</v>
          </cell>
          <cell r="AI236">
            <v>1.06258903</v>
          </cell>
          <cell r="AJ236">
            <v>3.1877670899999999</v>
          </cell>
          <cell r="AK236">
            <v>3.3602038900000002</v>
          </cell>
          <cell r="AL236">
            <v>-0.17243680000000028</v>
          </cell>
          <cell r="AM236">
            <v>-5.4093286972229919E-2</v>
          </cell>
          <cell r="AN236">
            <v>3.6569451399999999</v>
          </cell>
          <cell r="AO236">
            <v>3.3602038900000002</v>
          </cell>
          <cell r="AP236">
            <v>0.29674124999999973</v>
          </cell>
          <cell r="AQ236">
            <v>8.1144572488719299E-2</v>
          </cell>
          <cell r="AR236">
            <v>1.06258903</v>
          </cell>
          <cell r="AS236">
            <v>1.5580496600000002</v>
          </cell>
          <cell r="AT236">
            <v>-0.49546063000000018</v>
          </cell>
        </row>
        <row r="237">
          <cell r="A237">
            <v>523214</v>
          </cell>
          <cell r="B237" t="str">
            <v>Ex-gratia Allowance- Non Executives</v>
          </cell>
          <cell r="G237">
            <v>0.57999999999999996</v>
          </cell>
          <cell r="H237">
            <v>0.68400000000000005</v>
          </cell>
          <cell r="I237">
            <v>5.22157859</v>
          </cell>
          <cell r="J237">
            <v>5.3606666500000006</v>
          </cell>
          <cell r="K237">
            <v>5.6763000000000012</v>
          </cell>
          <cell r="L237">
            <v>5.1920000000000002</v>
          </cell>
          <cell r="M237">
            <v>5.1920000000000002</v>
          </cell>
          <cell r="N237">
            <v>0.43266665000000004</v>
          </cell>
          <cell r="O237">
            <v>0.50680646000000007</v>
          </cell>
          <cell r="P237">
            <v>-7.4139810000000028E-2</v>
          </cell>
          <cell r="Q237">
            <v>-0.17135549966700697</v>
          </cell>
          <cell r="R237">
            <v>0.46</v>
          </cell>
          <cell r="S237">
            <v>0.50680646000000007</v>
          </cell>
          <cell r="T237">
            <v>-4.680646000000005E-2</v>
          </cell>
          <cell r="U237">
            <v>-0.10175317391304359</v>
          </cell>
          <cell r="V237">
            <v>0.43266665000000004</v>
          </cell>
          <cell r="W237">
            <v>0.5119999999999999</v>
          </cell>
          <cell r="X237">
            <v>-7.9333349999999858E-2</v>
          </cell>
          <cell r="Y237">
            <v>0.86533330000000008</v>
          </cell>
          <cell r="Z237">
            <v>1.01880646</v>
          </cell>
          <cell r="AA237">
            <v>-0.15347315999999989</v>
          </cell>
          <cell r="AB237">
            <v>-0.1773572795592171</v>
          </cell>
          <cell r="AC237">
            <v>0.95399999999999996</v>
          </cell>
          <cell r="AD237">
            <v>1.01880646</v>
          </cell>
          <cell r="AE237">
            <v>-6.480646000000001E-2</v>
          </cell>
          <cell r="AF237">
            <v>-6.7931299790356406E-2</v>
          </cell>
          <cell r="AG237">
            <v>0.43266665000000004</v>
          </cell>
          <cell r="AH237">
            <v>0.51200000000000001</v>
          </cell>
          <cell r="AI237">
            <v>-7.9333349999999969E-2</v>
          </cell>
          <cell r="AJ237">
            <v>1.2979999500000001</v>
          </cell>
          <cell r="AK237">
            <v>1.53080646</v>
          </cell>
          <cell r="AL237">
            <v>-0.23280650999999986</v>
          </cell>
          <cell r="AM237">
            <v>-0.17935787285662055</v>
          </cell>
          <cell r="AN237">
            <v>1.448</v>
          </cell>
          <cell r="AO237">
            <v>1.53080646</v>
          </cell>
          <cell r="AP237">
            <v>-8.2806460000000026E-2</v>
          </cell>
          <cell r="AQ237">
            <v>-5.7186781767955823E-2</v>
          </cell>
          <cell r="AR237">
            <v>0.43266665000000004</v>
          </cell>
          <cell r="AS237">
            <v>0.14399999999999999</v>
          </cell>
          <cell r="AT237">
            <v>0.28866665000000002</v>
          </cell>
        </row>
        <row r="238">
          <cell r="A238">
            <v>523221</v>
          </cell>
          <cell r="B238" t="str">
            <v>E.P.F - Employer Contribution - Non Executives</v>
          </cell>
          <cell r="C238">
            <v>525.05860175999999</v>
          </cell>
          <cell r="D238">
            <v>520.70408034000002</v>
          </cell>
          <cell r="E238">
            <v>595.65644652000003</v>
          </cell>
          <cell r="F238">
            <v>651.06542290999994</v>
          </cell>
          <cell r="G238">
            <v>716.58263066000006</v>
          </cell>
          <cell r="H238">
            <v>738.54397289999997</v>
          </cell>
          <cell r="I238">
            <v>724.58354986000006</v>
          </cell>
          <cell r="J238">
            <v>779.83805554999992</v>
          </cell>
          <cell r="K238">
            <v>958.83313614247129</v>
          </cell>
          <cell r="L238">
            <v>852.28685754228013</v>
          </cell>
          <cell r="M238">
            <v>852.28685784000004</v>
          </cell>
          <cell r="N238">
            <v>71.023904819999998</v>
          </cell>
          <cell r="O238">
            <v>72.172063170000001</v>
          </cell>
          <cell r="P238">
            <v>-1.1481583500000028</v>
          </cell>
          <cell r="Q238">
            <v>-1.6165801541183172E-2</v>
          </cell>
          <cell r="R238">
            <v>58.523575610000002</v>
          </cell>
          <cell r="S238">
            <v>72.172063170000001</v>
          </cell>
          <cell r="T238">
            <v>-13.64848756</v>
          </cell>
          <cell r="U238">
            <v>-0.23321349418144341</v>
          </cell>
          <cell r="V238">
            <v>71.023904819999998</v>
          </cell>
          <cell r="W238">
            <v>72.071835600000014</v>
          </cell>
          <cell r="X238">
            <v>-1.0479307800000157</v>
          </cell>
          <cell r="Y238">
            <v>142.04780964</v>
          </cell>
          <cell r="Z238">
            <v>144.24389877000002</v>
          </cell>
          <cell r="AA238">
            <v>-2.1960891300000185</v>
          </cell>
          <cell r="AB238">
            <v>-1.5460211146977166E-2</v>
          </cell>
          <cell r="AC238">
            <v>123.74468445000001</v>
          </cell>
          <cell r="AD238">
            <v>144.24389877000002</v>
          </cell>
          <cell r="AE238">
            <v>-20.499214320000007</v>
          </cell>
          <cell r="AF238">
            <v>-0.16565733236228722</v>
          </cell>
          <cell r="AG238">
            <v>71.023904819999998</v>
          </cell>
          <cell r="AH238">
            <v>77.069250789999998</v>
          </cell>
          <cell r="AI238">
            <v>-6.0453459699999996</v>
          </cell>
          <cell r="AJ238">
            <v>213.07171445999998</v>
          </cell>
          <cell r="AK238">
            <v>221.31314956</v>
          </cell>
          <cell r="AL238">
            <v>-8.2414351000000181</v>
          </cell>
          <cell r="AM238">
            <v>-3.8679160774046269E-2</v>
          </cell>
          <cell r="AN238">
            <v>186.33214837</v>
          </cell>
          <cell r="AO238">
            <v>221.31314956</v>
          </cell>
          <cell r="AP238">
            <v>-34.981001190000001</v>
          </cell>
          <cell r="AQ238">
            <v>-0.1877346528551701</v>
          </cell>
          <cell r="AR238">
            <v>71.023904819999998</v>
          </cell>
          <cell r="AS238">
            <v>73.085968129999998</v>
          </cell>
          <cell r="AT238">
            <v>-2.0620633099999992</v>
          </cell>
        </row>
        <row r="239">
          <cell r="A239">
            <v>523222</v>
          </cell>
          <cell r="B239" t="str">
            <v>E.P.F - Employer Contribution - Executives</v>
          </cell>
          <cell r="C239">
            <v>271.64273152999999</v>
          </cell>
          <cell r="D239">
            <v>285.90622728</v>
          </cell>
          <cell r="E239">
            <v>295.81020368999998</v>
          </cell>
          <cell r="F239">
            <v>330.63656997000004</v>
          </cell>
          <cell r="G239">
            <v>363.95650935000003</v>
          </cell>
          <cell r="H239">
            <v>366.08839305999999</v>
          </cell>
          <cell r="I239">
            <v>368.77439566999999</v>
          </cell>
          <cell r="J239">
            <v>375.40247742000003</v>
          </cell>
          <cell r="K239">
            <v>440.70906060705659</v>
          </cell>
          <cell r="L239">
            <v>407.70517585409999</v>
          </cell>
          <cell r="M239">
            <v>407.70517585000005</v>
          </cell>
          <cell r="N239">
            <v>33.975431310000005</v>
          </cell>
          <cell r="O239">
            <v>33.533324909999997</v>
          </cell>
          <cell r="P239">
            <v>0.44210640000000723</v>
          </cell>
          <cell r="Q239">
            <v>1.3012532378650977E-2</v>
          </cell>
          <cell r="R239">
            <v>29.81152088</v>
          </cell>
          <cell r="S239">
            <v>33.533324909999997</v>
          </cell>
          <cell r="T239">
            <v>-3.7218040299999977</v>
          </cell>
          <cell r="U239">
            <v>-0.12484448696801938</v>
          </cell>
          <cell r="V239">
            <v>33.975431310000005</v>
          </cell>
          <cell r="W239">
            <v>40.295180209999998</v>
          </cell>
          <cell r="X239">
            <v>-6.3197488999999933</v>
          </cell>
          <cell r="Y239">
            <v>67.950862620000009</v>
          </cell>
          <cell r="Z239">
            <v>73.828505120000003</v>
          </cell>
          <cell r="AA239">
            <v>-5.8776424999999932</v>
          </cell>
          <cell r="AB239">
            <v>-8.6498423616332781E-2</v>
          </cell>
          <cell r="AC239">
            <v>63.19418271</v>
          </cell>
          <cell r="AD239">
            <v>73.828505120000003</v>
          </cell>
          <cell r="AE239">
            <v>-10.634322410000003</v>
          </cell>
          <cell r="AF239">
            <v>-0.16828008455780222</v>
          </cell>
          <cell r="AG239">
            <v>33.975431310000005</v>
          </cell>
          <cell r="AH239">
            <v>35.348644940000007</v>
          </cell>
          <cell r="AI239">
            <v>-1.3732136300000022</v>
          </cell>
          <cell r="AJ239">
            <v>101.92629393000001</v>
          </cell>
          <cell r="AK239">
            <v>102.38277567</v>
          </cell>
          <cell r="AL239">
            <v>-0.45648173999998676</v>
          </cell>
          <cell r="AM239">
            <v>-4.4785474130304885E-3</v>
          </cell>
          <cell r="AN239">
            <v>94.148161340000001</v>
          </cell>
          <cell r="AO239">
            <v>102.38277567</v>
          </cell>
          <cell r="AP239">
            <v>-8.2346143299999994</v>
          </cell>
          <cell r="AQ239">
            <v>-8.7464420045996402E-2</v>
          </cell>
          <cell r="AR239">
            <v>33.975431310000005</v>
          </cell>
          <cell r="AS239">
            <v>33.664065230000006</v>
          </cell>
          <cell r="AT239">
            <v>0.3113660799999991</v>
          </cell>
        </row>
        <row r="240">
          <cell r="A240">
            <v>523231</v>
          </cell>
          <cell r="B240" t="str">
            <v>E.T.F - Employer Contribution - Non Executives</v>
          </cell>
          <cell r="C240">
            <v>105.04271482999999</v>
          </cell>
          <cell r="D240">
            <v>104.19509503</v>
          </cell>
          <cell r="E240">
            <v>119.15111632</v>
          </cell>
          <cell r="F240">
            <v>130.23996152000001</v>
          </cell>
          <cell r="G240">
            <v>143.32965721000005</v>
          </cell>
          <cell r="H240">
            <v>147.76358119999998</v>
          </cell>
          <cell r="I240">
            <v>145.00916135</v>
          </cell>
          <cell r="J240">
            <v>156.10607421</v>
          </cell>
          <cell r="K240">
            <v>191.94372016214299</v>
          </cell>
          <cell r="L240">
            <v>170.45737150845602</v>
          </cell>
          <cell r="M240">
            <v>170.45737137</v>
          </cell>
          <cell r="N240">
            <v>14.20478099</v>
          </cell>
          <cell r="O240">
            <v>14.44071748</v>
          </cell>
          <cell r="P240">
            <v>-0.23593649000000028</v>
          </cell>
          <cell r="Q240">
            <v>-1.6609653479775353E-2</v>
          </cell>
          <cell r="R240">
            <v>11.71407774</v>
          </cell>
          <cell r="S240">
            <v>14.44071748</v>
          </cell>
          <cell r="T240">
            <v>-2.7266397399999995</v>
          </cell>
          <cell r="U240">
            <v>-0.23276606153033771</v>
          </cell>
          <cell r="V240">
            <v>14.20478099</v>
          </cell>
          <cell r="W240">
            <v>14.422308190000001</v>
          </cell>
          <cell r="X240">
            <v>-0.21752720000000103</v>
          </cell>
          <cell r="Y240">
            <v>28.409561979999999</v>
          </cell>
          <cell r="Z240">
            <v>28.863025670000003</v>
          </cell>
          <cell r="AA240">
            <v>-0.45346369000000308</v>
          </cell>
          <cell r="AB240">
            <v>-1.5961657216652485E-2</v>
          </cell>
          <cell r="AC240">
            <v>24.764281329999999</v>
          </cell>
          <cell r="AD240">
            <v>28.863025670000003</v>
          </cell>
          <cell r="AE240">
            <v>-4.0987443400000032</v>
          </cell>
          <cell r="AF240">
            <v>-0.16551032858097495</v>
          </cell>
          <cell r="AG240">
            <v>14.20478099</v>
          </cell>
          <cell r="AH240">
            <v>15.420737519999996</v>
          </cell>
          <cell r="AI240">
            <v>-1.2159565299999961</v>
          </cell>
          <cell r="AJ240">
            <v>42.614342969999996</v>
          </cell>
          <cell r="AK240">
            <v>44.283763189999995</v>
          </cell>
          <cell r="AL240">
            <v>-1.6694202199999992</v>
          </cell>
          <cell r="AM240">
            <v>-3.9175078240095168E-2</v>
          </cell>
          <cell r="AN240">
            <v>37.28788591</v>
          </cell>
          <cell r="AO240">
            <v>44.283763189999995</v>
          </cell>
          <cell r="AP240">
            <v>-6.9958772799999949</v>
          </cell>
          <cell r="AQ240">
            <v>-0.18761796517200283</v>
          </cell>
          <cell r="AR240">
            <v>14.20478099</v>
          </cell>
          <cell r="AS240">
            <v>14.635041090000003</v>
          </cell>
          <cell r="AT240">
            <v>-0.43026010000000348</v>
          </cell>
        </row>
        <row r="241">
          <cell r="A241">
            <v>523232</v>
          </cell>
          <cell r="B241" t="str">
            <v>E.T.F - Employer Contribution - Executives</v>
          </cell>
          <cell r="C241">
            <v>54.386068590000001</v>
          </cell>
          <cell r="D241">
            <v>57.183538979999994</v>
          </cell>
          <cell r="E241">
            <v>53.344688099999999</v>
          </cell>
          <cell r="F241">
            <v>66.140708790000005</v>
          </cell>
          <cell r="G241">
            <v>72.839301900000009</v>
          </cell>
          <cell r="H241">
            <v>73.25367881999999</v>
          </cell>
          <cell r="I241">
            <v>73.770295300000001</v>
          </cell>
          <cell r="J241">
            <v>75.631988219999997</v>
          </cell>
          <cell r="K241">
            <v>88.141812121411306</v>
          </cell>
          <cell r="L241">
            <v>81.541035170819995</v>
          </cell>
          <cell r="M241">
            <v>81.541034170000003</v>
          </cell>
          <cell r="N241">
            <v>6.7950861700000003</v>
          </cell>
          <cell r="O241">
            <v>6.7066649600000003</v>
          </cell>
          <cell r="P241">
            <v>8.8421209999999917E-2</v>
          </cell>
          <cell r="Q241">
            <v>1.301252225326819E-2</v>
          </cell>
          <cell r="R241">
            <v>5.9394639900000001</v>
          </cell>
          <cell r="S241">
            <v>6.7066649600000003</v>
          </cell>
          <cell r="T241">
            <v>-0.7672009700000002</v>
          </cell>
          <cell r="U241">
            <v>-0.12917006842565271</v>
          </cell>
          <cell r="V241">
            <v>6.7950861700000003</v>
          </cell>
          <cell r="W241">
            <v>-9.421278000000026E-2</v>
          </cell>
          <cell r="X241">
            <v>6.8892989500000006</v>
          </cell>
          <cell r="Y241">
            <v>13.590172340000001</v>
          </cell>
          <cell r="Z241">
            <v>6.61245218</v>
          </cell>
          <cell r="AA241">
            <v>6.9777201600000005</v>
          </cell>
          <cell r="AB241">
            <v>0.51343868094023004</v>
          </cell>
          <cell r="AC241">
            <v>12.61599627</v>
          </cell>
          <cell r="AD241">
            <v>6.61245218</v>
          </cell>
          <cell r="AE241">
            <v>6.0035440900000001</v>
          </cell>
          <cell r="AF241">
            <v>0.47586761770658004</v>
          </cell>
          <cell r="AG241">
            <v>6.7950861700000003</v>
          </cell>
          <cell r="AH241">
            <v>7.0697290499999985</v>
          </cell>
          <cell r="AI241">
            <v>-0.27464287999999826</v>
          </cell>
          <cell r="AJ241">
            <v>20.385258509999996</v>
          </cell>
          <cell r="AK241">
            <v>20.47655529</v>
          </cell>
          <cell r="AL241">
            <v>-9.1296780000003963E-2</v>
          </cell>
          <cell r="AM241">
            <v>-4.4785686654509821E-3</v>
          </cell>
          <cell r="AN241">
            <v>18.806792000000002</v>
          </cell>
          <cell r="AO241">
            <v>20.47655529</v>
          </cell>
          <cell r="AP241">
            <v>-1.6697632899999988</v>
          </cell>
          <cell r="AQ241">
            <v>-8.8785120290584316E-2</v>
          </cell>
          <cell r="AR241">
            <v>6.7950861700000003</v>
          </cell>
          <cell r="AS241">
            <v>6.7328129800000003</v>
          </cell>
          <cell r="AT241">
            <v>6.2273189999999978E-2</v>
          </cell>
        </row>
        <row r="242">
          <cell r="A242">
            <v>523241</v>
          </cell>
          <cell r="B242" t="str">
            <v>Bonus - Non Executives</v>
          </cell>
          <cell r="C242">
            <v>969.95396442999993</v>
          </cell>
          <cell r="D242">
            <v>1156.7300159000001</v>
          </cell>
          <cell r="E242">
            <v>1325.2411734100001</v>
          </cell>
          <cell r="F242">
            <v>1588.5063248199999</v>
          </cell>
          <cell r="G242">
            <v>1337.9272198599999</v>
          </cell>
          <cell r="H242">
            <v>446.92052258999996</v>
          </cell>
          <cell r="I242">
            <v>987.88828133000004</v>
          </cell>
          <cell r="J242">
            <v>1936.62724048</v>
          </cell>
          <cell r="K242">
            <v>1574.3547234561725</v>
          </cell>
          <cell r="L242">
            <v>1420.4780959038003</v>
          </cell>
          <cell r="M242">
            <v>1560.4780959000002</v>
          </cell>
          <cell r="N242">
            <v>118.37317470999999</v>
          </cell>
          <cell r="O242">
            <v>149.32320000000001</v>
          </cell>
          <cell r="P242">
            <v>-30.950025290000028</v>
          </cell>
          <cell r="Q242">
            <v>-0.2614614786316567</v>
          </cell>
          <cell r="R242">
            <v>104.46525745000001</v>
          </cell>
          <cell r="S242">
            <v>149.32320000000001</v>
          </cell>
          <cell r="T242">
            <v>-44.857942550000004</v>
          </cell>
          <cell r="U242">
            <v>-0.42940537021574154</v>
          </cell>
          <cell r="V242">
            <v>118.37317470999999</v>
          </cell>
          <cell r="W242">
            <v>149.417708</v>
          </cell>
          <cell r="X242">
            <v>-31.044533290000018</v>
          </cell>
          <cell r="Y242">
            <v>236.74634941999997</v>
          </cell>
          <cell r="Z242">
            <v>298.74090799999999</v>
          </cell>
          <cell r="AA242">
            <v>-61.994558580000017</v>
          </cell>
          <cell r="AB242">
            <v>-0.26186067380502048</v>
          </cell>
          <cell r="AC242">
            <v>208.97690484999998</v>
          </cell>
          <cell r="AD242">
            <v>298.74090799999999</v>
          </cell>
          <cell r="AE242">
            <v>-89.764003150000008</v>
          </cell>
          <cell r="AF242">
            <v>-0.42954030357771383</v>
          </cell>
          <cell r="AG242">
            <v>118.37317470999999</v>
          </cell>
          <cell r="AH242">
            <v>150</v>
          </cell>
          <cell r="AI242">
            <v>-31.626825290000014</v>
          </cell>
          <cell r="AJ242">
            <v>355.11952413</v>
          </cell>
          <cell r="AK242">
            <v>448.74090799999999</v>
          </cell>
          <cell r="AL242">
            <v>-93.621383869999988</v>
          </cell>
          <cell r="AM242">
            <v>-0.26363344594854671</v>
          </cell>
          <cell r="AN242">
            <v>313.82233330999998</v>
          </cell>
          <cell r="AO242">
            <v>448.74090799999999</v>
          </cell>
          <cell r="AP242">
            <v>-134.91857469000001</v>
          </cell>
          <cell r="AQ242">
            <v>-0.42992024585045946</v>
          </cell>
          <cell r="AR242">
            <v>130.03984137999998</v>
          </cell>
          <cell r="AS242">
            <v>149.59007500000001</v>
          </cell>
          <cell r="AT242">
            <v>-19.550233620000029</v>
          </cell>
        </row>
        <row r="243">
          <cell r="A243">
            <v>523242</v>
          </cell>
          <cell r="B243" t="str">
            <v>Bonus - Executives</v>
          </cell>
          <cell r="C243">
            <v>525.44534307000004</v>
          </cell>
          <cell r="D243">
            <v>670.89718871000002</v>
          </cell>
          <cell r="E243">
            <v>646.06172544000003</v>
          </cell>
          <cell r="F243">
            <v>811.70166213999994</v>
          </cell>
          <cell r="G243">
            <v>699.31644744000005</v>
          </cell>
          <cell r="H243">
            <v>208.73640032</v>
          </cell>
          <cell r="I243">
            <v>583.99916590999999</v>
          </cell>
          <cell r="J243">
            <v>957.49999886000001</v>
          </cell>
          <cell r="K243">
            <v>734.51510101176098</v>
          </cell>
          <cell r="L243">
            <v>679.5086264235</v>
          </cell>
          <cell r="M243">
            <v>679.50862641999993</v>
          </cell>
          <cell r="N243">
            <v>56.625718880000001</v>
          </cell>
          <cell r="O243">
            <v>60.211645729999994</v>
          </cell>
          <cell r="P243">
            <v>-3.5859268499999928</v>
          </cell>
          <cell r="Q243">
            <v>-6.3326822527396284E-2</v>
          </cell>
          <cell r="R243">
            <v>56.010833270000006</v>
          </cell>
          <cell r="S243">
            <v>60.211645729999994</v>
          </cell>
          <cell r="T243">
            <v>-4.2008124599999874</v>
          </cell>
          <cell r="U243">
            <v>-7.4999999370657225E-2</v>
          </cell>
          <cell r="V243">
            <v>56.625718880000001</v>
          </cell>
          <cell r="W243">
            <v>60.211645729999994</v>
          </cell>
          <cell r="X243">
            <v>-3.5859268499999928</v>
          </cell>
          <cell r="Y243">
            <v>113.25143776</v>
          </cell>
          <cell r="Z243">
            <v>120.42329145999999</v>
          </cell>
          <cell r="AA243">
            <v>-7.1718536999999856</v>
          </cell>
          <cell r="AB243">
            <v>-6.3326822527396284E-2</v>
          </cell>
          <cell r="AC243">
            <v>112.02166654000001</v>
          </cell>
          <cell r="AD243">
            <v>120.42329145999999</v>
          </cell>
          <cell r="AE243">
            <v>-8.4016249199999748</v>
          </cell>
          <cell r="AF243">
            <v>-7.4999999370657225E-2</v>
          </cell>
          <cell r="AG243">
            <v>56.625718880000001</v>
          </cell>
          <cell r="AH243">
            <v>60.211645730000001</v>
          </cell>
          <cell r="AI243">
            <v>-3.5859268499999999</v>
          </cell>
          <cell r="AJ243">
            <v>169.87715664000001</v>
          </cell>
          <cell r="AK243">
            <v>180.63493718999999</v>
          </cell>
          <cell r="AL243">
            <v>-10.757780549999978</v>
          </cell>
          <cell r="AM243">
            <v>-6.332682252739627E-2</v>
          </cell>
          <cell r="AN243">
            <v>168.03249980999999</v>
          </cell>
          <cell r="AO243">
            <v>180.63493718999999</v>
          </cell>
          <cell r="AP243">
            <v>-12.602437379999998</v>
          </cell>
          <cell r="AQ243">
            <v>-7.4999999370657447E-2</v>
          </cell>
          <cell r="AR243">
            <v>56.625718880000001</v>
          </cell>
          <cell r="AS243">
            <v>60.211645729999987</v>
          </cell>
          <cell r="AT243">
            <v>-3.5859268499999857</v>
          </cell>
        </row>
        <row r="244">
          <cell r="A244">
            <v>523244</v>
          </cell>
          <cell r="B244" t="str">
            <v>Ex-gratia - Non Executives</v>
          </cell>
          <cell r="F244">
            <v>226.70246574999999</v>
          </cell>
          <cell r="H244">
            <v>0</v>
          </cell>
          <cell r="I244">
            <v>0</v>
          </cell>
          <cell r="J244">
            <v>0</v>
          </cell>
          <cell r="K244">
            <v>300</v>
          </cell>
          <cell r="L244">
            <v>102</v>
          </cell>
          <cell r="M244">
            <v>17.73859448</v>
          </cell>
          <cell r="N244">
            <v>8.5</v>
          </cell>
          <cell r="O244">
            <v>3.9066480000000001</v>
          </cell>
          <cell r="P244">
            <v>4.5933519999999994</v>
          </cell>
          <cell r="Q244">
            <v>0.54039435294117644</v>
          </cell>
          <cell r="R244">
            <v>0</v>
          </cell>
          <cell r="S244">
            <v>3.9066480000000001</v>
          </cell>
          <cell r="T244">
            <v>-3.9066480000000001</v>
          </cell>
          <cell r="V244">
            <v>8.5</v>
          </cell>
          <cell r="W244">
            <v>0.44204249000000023</v>
          </cell>
          <cell r="X244">
            <v>8.0579575099999996</v>
          </cell>
          <cell r="Y244">
            <v>17</v>
          </cell>
          <cell r="Z244">
            <v>4.3486904900000001</v>
          </cell>
          <cell r="AA244">
            <v>12.651309510000001</v>
          </cell>
          <cell r="AB244">
            <v>0.74419467705882358</v>
          </cell>
          <cell r="AC244">
            <v>0</v>
          </cell>
          <cell r="AD244">
            <v>4.3486904900000001</v>
          </cell>
          <cell r="AE244">
            <v>-4.3486904900000001</v>
          </cell>
          <cell r="AG244">
            <v>8.5</v>
          </cell>
          <cell r="AH244">
            <v>0</v>
          </cell>
          <cell r="AI244">
            <v>8.5</v>
          </cell>
          <cell r="AJ244">
            <v>25.5</v>
          </cell>
          <cell r="AK244">
            <v>4.3486904900000001</v>
          </cell>
          <cell r="AL244">
            <v>21.151309510000001</v>
          </cell>
          <cell r="AM244">
            <v>0.82946311803921569</v>
          </cell>
          <cell r="AN244">
            <v>0</v>
          </cell>
          <cell r="AO244">
            <v>4.3486904900000001</v>
          </cell>
          <cell r="AP244">
            <v>-4.3486904900000001</v>
          </cell>
          <cell r="AR244">
            <v>8.5</v>
          </cell>
          <cell r="AS244">
            <v>0</v>
          </cell>
          <cell r="AT244">
            <v>8.5</v>
          </cell>
        </row>
        <row r="245">
          <cell r="A245">
            <v>523245</v>
          </cell>
          <cell r="B245" t="str">
            <v>Ex-gratia - Executives</v>
          </cell>
          <cell r="F245">
            <v>39.849863030000002</v>
          </cell>
          <cell r="H245">
            <v>0</v>
          </cell>
          <cell r="I245">
            <v>0</v>
          </cell>
          <cell r="J245">
            <v>0</v>
          </cell>
          <cell r="K245">
            <v>0</v>
          </cell>
          <cell r="L245">
            <v>63</v>
          </cell>
          <cell r="N245">
            <v>2.0833333299999999</v>
          </cell>
          <cell r="O245">
            <v>0</v>
          </cell>
          <cell r="P245">
            <v>2.0833333299999999</v>
          </cell>
          <cell r="Q245">
            <v>1</v>
          </cell>
          <cell r="R245">
            <v>0</v>
          </cell>
          <cell r="S245">
            <v>0</v>
          </cell>
          <cell r="T245">
            <v>0</v>
          </cell>
          <cell r="V245">
            <v>2.0833333299999999</v>
          </cell>
          <cell r="W245">
            <v>0</v>
          </cell>
          <cell r="X245">
            <v>2.0833333299999999</v>
          </cell>
          <cell r="Y245">
            <v>4.1666666599999997</v>
          </cell>
          <cell r="Z245">
            <v>0</v>
          </cell>
          <cell r="AA245">
            <v>4.1666666599999997</v>
          </cell>
          <cell r="AB245">
            <v>1</v>
          </cell>
          <cell r="AC245">
            <v>0</v>
          </cell>
          <cell r="AD245">
            <v>0</v>
          </cell>
          <cell r="AE245">
            <v>0</v>
          </cell>
          <cell r="AG245">
            <v>2.0833333299999999</v>
          </cell>
          <cell r="AH245">
            <v>0</v>
          </cell>
          <cell r="AI245">
            <v>2.0833333299999999</v>
          </cell>
          <cell r="AJ245">
            <v>6.2499999900000001</v>
          </cell>
          <cell r="AK245">
            <v>0</v>
          </cell>
          <cell r="AL245">
            <v>6.2499999900000001</v>
          </cell>
          <cell r="AM245">
            <v>1</v>
          </cell>
          <cell r="AN245">
            <v>0</v>
          </cell>
          <cell r="AO245">
            <v>0</v>
          </cell>
          <cell r="AP245">
            <v>0</v>
          </cell>
          <cell r="AR245">
            <v>2.0833333299999999</v>
          </cell>
          <cell r="AS245">
            <v>0</v>
          </cell>
          <cell r="AT245">
            <v>2.0833333299999999</v>
          </cell>
        </row>
        <row r="246">
          <cell r="A246">
            <v>523246</v>
          </cell>
          <cell r="B246" t="str">
            <v>Hardship Mitigation Concession</v>
          </cell>
          <cell r="H246">
            <v>186.80119999999999</v>
          </cell>
          <cell r="I246">
            <v>0.17756833999999999</v>
          </cell>
          <cell r="J246">
            <v>9.3303999999999998E-2</v>
          </cell>
          <cell r="K246">
            <v>200</v>
          </cell>
          <cell r="L246">
            <v>100</v>
          </cell>
          <cell r="M246">
            <v>98</v>
          </cell>
          <cell r="N246">
            <v>8.3333333300000003</v>
          </cell>
          <cell r="O246">
            <v>0</v>
          </cell>
          <cell r="P246">
            <v>8.3333333300000003</v>
          </cell>
          <cell r="Q246">
            <v>1</v>
          </cell>
          <cell r="R246">
            <v>0</v>
          </cell>
          <cell r="S246">
            <v>0</v>
          </cell>
          <cell r="T246">
            <v>0</v>
          </cell>
          <cell r="V246">
            <v>6.3333333300000003</v>
          </cell>
          <cell r="W246">
            <v>0</v>
          </cell>
          <cell r="X246">
            <v>6.3333333300000003</v>
          </cell>
          <cell r="Y246">
            <v>14.666666660000001</v>
          </cell>
          <cell r="Z246">
            <v>0</v>
          </cell>
          <cell r="AA246">
            <v>14.666666660000001</v>
          </cell>
          <cell r="AB246">
            <v>1</v>
          </cell>
          <cell r="AC246">
            <v>0</v>
          </cell>
          <cell r="AD246">
            <v>0</v>
          </cell>
          <cell r="AE246">
            <v>0</v>
          </cell>
          <cell r="AG246">
            <v>8.3333333300000003</v>
          </cell>
          <cell r="AH246">
            <v>0</v>
          </cell>
          <cell r="AI246">
            <v>8.3333333300000003</v>
          </cell>
          <cell r="AJ246">
            <v>22.999999990000003</v>
          </cell>
          <cell r="AK246">
            <v>0</v>
          </cell>
          <cell r="AL246">
            <v>22.999999990000003</v>
          </cell>
          <cell r="AM246">
            <v>1</v>
          </cell>
          <cell r="AN246">
            <v>0</v>
          </cell>
          <cell r="AO246">
            <v>0</v>
          </cell>
          <cell r="AP246">
            <v>0</v>
          </cell>
          <cell r="AR246">
            <v>8.3333333300000003</v>
          </cell>
          <cell r="AS246">
            <v>0</v>
          </cell>
          <cell r="AT246">
            <v>8.3333333300000003</v>
          </cell>
        </row>
        <row r="247">
          <cell r="A247">
            <v>523251</v>
          </cell>
          <cell r="B247" t="str">
            <v>Leave Encashment - Non Executives</v>
          </cell>
          <cell r="C247">
            <v>174.78628203</v>
          </cell>
          <cell r="D247">
            <v>219.02358027000002</v>
          </cell>
          <cell r="E247">
            <v>274.45513212000003</v>
          </cell>
          <cell r="F247">
            <v>279.99999995999997</v>
          </cell>
          <cell r="G247">
            <v>358.04186974999993</v>
          </cell>
          <cell r="H247">
            <v>174.81299356</v>
          </cell>
          <cell r="I247">
            <v>192.96167902000002</v>
          </cell>
          <cell r="J247">
            <v>291.02862761</v>
          </cell>
          <cell r="K247">
            <v>316.35546471199996</v>
          </cell>
          <cell r="L247">
            <v>385.73693854824671</v>
          </cell>
          <cell r="M247">
            <v>385.73693854999999</v>
          </cell>
          <cell r="N247">
            <v>32.144744809999999</v>
          </cell>
          <cell r="O247">
            <v>32.15</v>
          </cell>
          <cell r="P247">
            <v>-5.2551899999997431E-3</v>
          </cell>
          <cell r="Q247">
            <v>-1.6348519893568704E-4</v>
          </cell>
          <cell r="R247">
            <v>22.999999980000002</v>
          </cell>
          <cell r="S247">
            <v>32.15</v>
          </cell>
          <cell r="T247">
            <v>-9.1500000199999967</v>
          </cell>
          <cell r="U247">
            <v>-0.39782608817202253</v>
          </cell>
          <cell r="V247">
            <v>32.144744809999999</v>
          </cell>
          <cell r="W247">
            <v>32.15</v>
          </cell>
          <cell r="X247">
            <v>-5.2551899999997431E-3</v>
          </cell>
          <cell r="Y247">
            <v>64.289489619999998</v>
          </cell>
          <cell r="Z247">
            <v>64.3</v>
          </cell>
          <cell r="AA247">
            <v>-1.0510379999999486E-2</v>
          </cell>
          <cell r="AB247">
            <v>-1.6348519893568704E-4</v>
          </cell>
          <cell r="AC247">
            <v>45.999999979999998</v>
          </cell>
          <cell r="AD247">
            <v>64.3</v>
          </cell>
          <cell r="AE247">
            <v>-18.300000019999999</v>
          </cell>
          <cell r="AF247">
            <v>-0.39782608756427218</v>
          </cell>
          <cell r="AG247">
            <v>32.144744809999999</v>
          </cell>
          <cell r="AH247">
            <v>32.15</v>
          </cell>
          <cell r="AI247">
            <v>-5.2551899999997431E-3</v>
          </cell>
          <cell r="AJ247">
            <v>96.434234429999989</v>
          </cell>
          <cell r="AK247">
            <v>96.45</v>
          </cell>
          <cell r="AL247">
            <v>-1.576557000001344E-2</v>
          </cell>
          <cell r="AM247">
            <v>-1.6348519893583441E-4</v>
          </cell>
          <cell r="AN247">
            <v>68.999999979999998</v>
          </cell>
          <cell r="AO247">
            <v>96.45</v>
          </cell>
          <cell r="AP247">
            <v>-27.450000020000004</v>
          </cell>
          <cell r="AQ247">
            <v>-0.39782608736168878</v>
          </cell>
          <cell r="AR247">
            <v>32.144744809999999</v>
          </cell>
          <cell r="AS247">
            <v>32.148215499999999</v>
          </cell>
          <cell r="AT247">
            <v>-3.4706900000003316E-3</v>
          </cell>
        </row>
        <row r="248">
          <cell r="A248">
            <v>523252</v>
          </cell>
          <cell r="B248" t="str">
            <v>Leave Encashment - Executives</v>
          </cell>
          <cell r="C248">
            <v>136.12930932</v>
          </cell>
          <cell r="D248">
            <v>119.49078681</v>
          </cell>
          <cell r="E248">
            <v>144.14148246000002</v>
          </cell>
          <cell r="F248">
            <v>189.25113619000001</v>
          </cell>
          <cell r="G248">
            <v>186.0102555</v>
          </cell>
          <cell r="H248">
            <v>182.03352886000002</v>
          </cell>
          <cell r="I248">
            <v>157.88546622000001</v>
          </cell>
          <cell r="J248">
            <v>174.36476334</v>
          </cell>
          <cell r="K248">
            <v>195.87069360313626</v>
          </cell>
          <cell r="L248">
            <v>186.44934661170666</v>
          </cell>
          <cell r="M248">
            <v>186.44934661000002</v>
          </cell>
          <cell r="N248">
            <v>15.53744558</v>
          </cell>
          <cell r="O248">
            <v>18.996593760000003</v>
          </cell>
          <cell r="P248">
            <v>-3.4591481800000032</v>
          </cell>
          <cell r="Q248">
            <v>-0.22263300374500833</v>
          </cell>
          <cell r="R248">
            <v>17.671250059999998</v>
          </cell>
          <cell r="S248">
            <v>18.996593760000003</v>
          </cell>
          <cell r="T248">
            <v>-1.3253437000000048</v>
          </cell>
          <cell r="U248">
            <v>-7.4999996915894748E-2</v>
          </cell>
          <cell r="V248">
            <v>15.53744558</v>
          </cell>
          <cell r="W248">
            <v>18.996593760000003</v>
          </cell>
          <cell r="X248">
            <v>-3.4591481800000032</v>
          </cell>
          <cell r="Y248">
            <v>31.07489116</v>
          </cell>
          <cell r="Z248">
            <v>37.993187520000006</v>
          </cell>
          <cell r="AA248">
            <v>-6.9182963600000065</v>
          </cell>
          <cell r="AB248">
            <v>-0.22263300374500833</v>
          </cell>
          <cell r="AC248">
            <v>35.342500119999997</v>
          </cell>
          <cell r="AD248">
            <v>37.993187520000006</v>
          </cell>
          <cell r="AE248">
            <v>-2.6506874000000096</v>
          </cell>
          <cell r="AF248">
            <v>-7.4999996915894748E-2</v>
          </cell>
          <cell r="AG248">
            <v>15.53744558</v>
          </cell>
          <cell r="AH248">
            <v>18.99659376</v>
          </cell>
          <cell r="AI248">
            <v>-3.4591481799999997</v>
          </cell>
          <cell r="AJ248">
            <v>46.612336740000003</v>
          </cell>
          <cell r="AK248">
            <v>56.989781280000003</v>
          </cell>
          <cell r="AL248">
            <v>-10.377444539999999</v>
          </cell>
          <cell r="AM248">
            <v>-0.22263300374500808</v>
          </cell>
          <cell r="AN248">
            <v>53.013750180000002</v>
          </cell>
          <cell r="AO248">
            <v>56.989781280000003</v>
          </cell>
          <cell r="AP248">
            <v>-3.9760311000000002</v>
          </cell>
          <cell r="AQ248">
            <v>-7.4999996915894471E-2</v>
          </cell>
          <cell r="AR248">
            <v>15.53744558</v>
          </cell>
          <cell r="AS248">
            <v>18.996593760000007</v>
          </cell>
          <cell r="AT248">
            <v>-3.4591481800000068</v>
          </cell>
        </row>
        <row r="249">
          <cell r="A249">
            <v>523261</v>
          </cell>
          <cell r="B249" t="str">
            <v>Housing Loan Interest - Non Executives</v>
          </cell>
          <cell r="C249">
            <v>50.605940990000001</v>
          </cell>
          <cell r="D249">
            <v>44.720600240000003</v>
          </cell>
          <cell r="E249">
            <v>32.018703100000003</v>
          </cell>
          <cell r="F249">
            <v>34.962010340000006</v>
          </cell>
          <cell r="G249">
            <v>38.859035950000006</v>
          </cell>
          <cell r="H249">
            <v>45.267013479999996</v>
          </cell>
          <cell r="I249">
            <v>41.800258490000004</v>
          </cell>
          <cell r="J249">
            <v>38.479180679999999</v>
          </cell>
          <cell r="K249">
            <v>41.992524889124986</v>
          </cell>
          <cell r="L249">
            <v>42.400512149999997</v>
          </cell>
          <cell r="M249">
            <v>42.400512149999997</v>
          </cell>
          <cell r="N249">
            <v>3.5333760099999996</v>
          </cell>
          <cell r="O249">
            <v>4.0833484499999999</v>
          </cell>
          <cell r="P249">
            <v>-0.54997244000000034</v>
          </cell>
          <cell r="Q249">
            <v>-0.15565069736237905</v>
          </cell>
          <cell r="R249">
            <v>4.9617874000000004</v>
          </cell>
          <cell r="S249">
            <v>4.0833484499999999</v>
          </cell>
          <cell r="T249">
            <v>0.8784389500000005</v>
          </cell>
          <cell r="U249">
            <v>0.17704082806933655</v>
          </cell>
          <cell r="V249">
            <v>3.5333760099999996</v>
          </cell>
          <cell r="W249">
            <v>3.6205935899999999</v>
          </cell>
          <cell r="X249">
            <v>-8.721758000000035E-2</v>
          </cell>
          <cell r="Y249">
            <v>7.0667520199999991</v>
          </cell>
          <cell r="Z249">
            <v>7.7039420400000003</v>
          </cell>
          <cell r="AA249">
            <v>-0.63719002000000113</v>
          </cell>
          <cell r="AB249">
            <v>-9.0167309988613581E-2</v>
          </cell>
          <cell r="AC249">
            <v>7.9776864600000001</v>
          </cell>
          <cell r="AD249">
            <v>7.7039420400000003</v>
          </cell>
          <cell r="AE249">
            <v>0.27374441999999988</v>
          </cell>
          <cell r="AF249">
            <v>3.4313760182547948E-2</v>
          </cell>
          <cell r="AG249">
            <v>3.5333760099999996</v>
          </cell>
          <cell r="AH249">
            <v>2.8496659699999998</v>
          </cell>
          <cell r="AI249">
            <v>0.6837100399999998</v>
          </cell>
          <cell r="AJ249">
            <v>10.600128029999999</v>
          </cell>
          <cell r="AK249">
            <v>10.55360801</v>
          </cell>
          <cell r="AL249">
            <v>4.6520019999999107E-2</v>
          </cell>
          <cell r="AM249">
            <v>4.3886281249000264E-3</v>
          </cell>
          <cell r="AN249">
            <v>11.27364292</v>
          </cell>
          <cell r="AO249">
            <v>10.55360801</v>
          </cell>
          <cell r="AP249">
            <v>0.72003491000000075</v>
          </cell>
          <cell r="AQ249">
            <v>6.3868876733945798E-2</v>
          </cell>
          <cell r="AR249">
            <v>3.5333760099999996</v>
          </cell>
          <cell r="AS249">
            <v>1.8460142300000004</v>
          </cell>
          <cell r="AT249">
            <v>1.6873617799999991</v>
          </cell>
        </row>
        <row r="250">
          <cell r="A250">
            <v>523262</v>
          </cell>
          <cell r="B250" t="str">
            <v>Housing Loan Interest - Executives</v>
          </cell>
          <cell r="C250">
            <v>11.710897640000001</v>
          </cell>
          <cell r="D250">
            <v>11.09422073</v>
          </cell>
          <cell r="E250">
            <v>7.3609942899999998</v>
          </cell>
          <cell r="F250">
            <v>5.8260012799999998</v>
          </cell>
          <cell r="G250">
            <v>5.3832640399999994</v>
          </cell>
          <cell r="H250">
            <v>4.29215708</v>
          </cell>
          <cell r="I250">
            <v>3.5379768999999999</v>
          </cell>
          <cell r="J250">
            <v>2.9404983599999999</v>
          </cell>
          <cell r="K250">
            <v>3.5515103332499995</v>
          </cell>
          <cell r="L250">
            <v>3.1437471799999996</v>
          </cell>
          <cell r="M250">
            <v>3.1437471800000001</v>
          </cell>
          <cell r="N250">
            <v>0.26197894999999999</v>
          </cell>
          <cell r="O250">
            <v>0.23341655</v>
          </cell>
          <cell r="P250">
            <v>2.8562399999999988E-2</v>
          </cell>
          <cell r="Q250">
            <v>0.10902555338892682</v>
          </cell>
          <cell r="R250">
            <v>0.17523959</v>
          </cell>
          <cell r="S250">
            <v>0.23341655</v>
          </cell>
          <cell r="T250">
            <v>-5.817696E-2</v>
          </cell>
          <cell r="U250">
            <v>-0.33198525515838057</v>
          </cell>
          <cell r="V250">
            <v>0.26197894999999999</v>
          </cell>
          <cell r="W250">
            <v>0.23787875</v>
          </cell>
          <cell r="X250">
            <v>2.4100199999999988E-2</v>
          </cell>
          <cell r="Y250">
            <v>0.52395789999999998</v>
          </cell>
          <cell r="Z250">
            <v>0.47129529999999997</v>
          </cell>
          <cell r="AA250">
            <v>5.2662600000000004E-2</v>
          </cell>
          <cell r="AB250">
            <v>0.10050922030186014</v>
          </cell>
          <cell r="AC250">
            <v>0.66373266000000009</v>
          </cell>
          <cell r="AD250">
            <v>0.47129529999999997</v>
          </cell>
          <cell r="AE250">
            <v>0.19243736000000011</v>
          </cell>
          <cell r="AF250">
            <v>0.28993203377998616</v>
          </cell>
          <cell r="AG250">
            <v>0.26197894999999999</v>
          </cell>
          <cell r="AH250">
            <v>0.29364748000000002</v>
          </cell>
          <cell r="AI250">
            <v>-3.1668530000000028E-2</v>
          </cell>
          <cell r="AJ250">
            <v>0.78593685000000013</v>
          </cell>
          <cell r="AK250">
            <v>0.76494278000000004</v>
          </cell>
          <cell r="AL250">
            <v>2.0994070000000087E-2</v>
          </cell>
          <cell r="AM250">
            <v>2.6712158871288555E-2</v>
          </cell>
          <cell r="AN250">
            <v>0.91436326000000001</v>
          </cell>
          <cell r="AO250">
            <v>0.76494278000000004</v>
          </cell>
          <cell r="AP250">
            <v>0.14942047999999997</v>
          </cell>
          <cell r="AQ250">
            <v>0.16341478987246269</v>
          </cell>
          <cell r="AR250">
            <v>0.26197894999999999</v>
          </cell>
          <cell r="AS250">
            <v>0</v>
          </cell>
          <cell r="AT250">
            <v>0.26197894999999999</v>
          </cell>
        </row>
        <row r="251">
          <cell r="A251">
            <v>523271</v>
          </cell>
          <cell r="B251" t="str">
            <v>Gratuity Payments - Non Executives</v>
          </cell>
          <cell r="C251">
            <v>524.50392299999999</v>
          </cell>
          <cell r="D251">
            <v>620.496667</v>
          </cell>
          <cell r="E251">
            <v>593.91167146999999</v>
          </cell>
          <cell r="F251">
            <v>547.81178799999998</v>
          </cell>
          <cell r="G251">
            <v>678.20023603999994</v>
          </cell>
          <cell r="H251">
            <v>1127.0348156500002</v>
          </cell>
          <cell r="I251">
            <v>945.86611130999995</v>
          </cell>
          <cell r="J251">
            <v>887.32684961999996</v>
          </cell>
          <cell r="K251">
            <v>932.91318593475</v>
          </cell>
          <cell r="L251">
            <v>1034.4469001302</v>
          </cell>
          <cell r="M251">
            <v>1034.4469001299999</v>
          </cell>
          <cell r="N251">
            <v>86.203908339999998</v>
          </cell>
          <cell r="O251">
            <v>86.2</v>
          </cell>
          <cell r="P251">
            <v>3.9083399999952917E-3</v>
          </cell>
          <cell r="Q251">
            <v>4.5338315573584718E-5</v>
          </cell>
          <cell r="R251">
            <v>90</v>
          </cell>
          <cell r="S251">
            <v>86.2</v>
          </cell>
          <cell r="T251">
            <v>3.7999999999999972</v>
          </cell>
          <cell r="U251">
            <v>4.2222222222222189E-2</v>
          </cell>
          <cell r="V251">
            <v>86.203908339999998</v>
          </cell>
          <cell r="W251">
            <v>86.2</v>
          </cell>
          <cell r="X251">
            <v>3.9083399999952917E-3</v>
          </cell>
          <cell r="Y251">
            <v>172.40781668</v>
          </cell>
          <cell r="Z251">
            <v>172.4</v>
          </cell>
          <cell r="AA251">
            <v>7.8166799999905834E-3</v>
          </cell>
          <cell r="AB251">
            <v>4.5338315573584718E-5</v>
          </cell>
          <cell r="AC251">
            <v>180</v>
          </cell>
          <cell r="AD251">
            <v>172.4</v>
          </cell>
          <cell r="AE251">
            <v>7.5999999999999943</v>
          </cell>
          <cell r="AF251">
            <v>4.2222222222222189E-2</v>
          </cell>
          <cell r="AG251">
            <v>86.203908339999998</v>
          </cell>
          <cell r="AH251">
            <v>86.2</v>
          </cell>
          <cell r="AI251">
            <v>3.9083399999952917E-3</v>
          </cell>
          <cell r="AJ251">
            <v>258.61172501999999</v>
          </cell>
          <cell r="AK251">
            <v>258.60000000000002</v>
          </cell>
          <cell r="AL251">
            <v>1.1725019999971664E-2</v>
          </cell>
          <cell r="AM251">
            <v>4.533831557352977E-5</v>
          </cell>
          <cell r="AN251">
            <v>209.88338589</v>
          </cell>
          <cell r="AO251">
            <v>258.60000000000002</v>
          </cell>
          <cell r="AP251">
            <v>-48.716614110000023</v>
          </cell>
          <cell r="AQ251">
            <v>-0.23211277016243881</v>
          </cell>
          <cell r="AR251">
            <v>86.203908339999998</v>
          </cell>
          <cell r="AS251">
            <v>86.2</v>
          </cell>
          <cell r="AT251">
            <v>3.9083399999952917E-3</v>
          </cell>
        </row>
        <row r="252">
          <cell r="A252">
            <v>523272</v>
          </cell>
          <cell r="B252" t="str">
            <v>Gratuity Payments - Executives</v>
          </cell>
          <cell r="C252">
            <v>0</v>
          </cell>
          <cell r="D252">
            <v>0</v>
          </cell>
          <cell r="E252">
            <v>0</v>
          </cell>
          <cell r="F252">
            <v>0</v>
          </cell>
          <cell r="H252">
            <v>0</v>
          </cell>
          <cell r="I252">
            <v>0</v>
          </cell>
          <cell r="J252">
            <v>0</v>
          </cell>
          <cell r="K252">
            <v>0</v>
          </cell>
          <cell r="L252">
            <v>0</v>
          </cell>
          <cell r="O252">
            <v>0</v>
          </cell>
          <cell r="P252">
            <v>0</v>
          </cell>
          <cell r="R252">
            <v>0</v>
          </cell>
          <cell r="S252">
            <v>0</v>
          </cell>
          <cell r="T252">
            <v>0</v>
          </cell>
          <cell r="W252">
            <v>0</v>
          </cell>
          <cell r="X252">
            <v>0</v>
          </cell>
          <cell r="Z252">
            <v>0</v>
          </cell>
          <cell r="AA252">
            <v>0</v>
          </cell>
          <cell r="AC252">
            <v>0</v>
          </cell>
          <cell r="AD252">
            <v>0</v>
          </cell>
          <cell r="AE252">
            <v>0</v>
          </cell>
          <cell r="AH252">
            <v>0</v>
          </cell>
          <cell r="AI252">
            <v>0</v>
          </cell>
          <cell r="AK252">
            <v>0</v>
          </cell>
          <cell r="AL252">
            <v>0</v>
          </cell>
          <cell r="AN252">
            <v>0</v>
          </cell>
          <cell r="AO252">
            <v>0</v>
          </cell>
          <cell r="AP252">
            <v>0</v>
          </cell>
          <cell r="AS252">
            <v>0</v>
          </cell>
          <cell r="AT252">
            <v>0</v>
          </cell>
        </row>
        <row r="253">
          <cell r="A253">
            <v>523291</v>
          </cell>
          <cell r="B253" t="str">
            <v>Medical Scheme - Indoor</v>
          </cell>
          <cell r="C253">
            <v>138.24094618000001</v>
          </cell>
          <cell r="D253">
            <v>136.94896596999999</v>
          </cell>
          <cell r="E253">
            <v>231.11375296</v>
          </cell>
          <cell r="F253">
            <v>184.19765724000001</v>
          </cell>
          <cell r="G253">
            <v>119.24634314000002</v>
          </cell>
          <cell r="H253">
            <v>293.59260725000001</v>
          </cell>
          <cell r="I253">
            <v>345.84562385000004</v>
          </cell>
          <cell r="J253">
            <v>413.92933649999998</v>
          </cell>
          <cell r="K253">
            <v>410.88823444987497</v>
          </cell>
          <cell r="L253">
            <v>395.50005540999996</v>
          </cell>
          <cell r="M253">
            <v>395.50005576000001</v>
          </cell>
          <cell r="N253">
            <v>32.958337980000003</v>
          </cell>
          <cell r="O253">
            <v>32.898638579999997</v>
          </cell>
          <cell r="P253">
            <v>5.9699400000006619E-2</v>
          </cell>
          <cell r="Q253">
            <v>1.8113595423480942E-3</v>
          </cell>
          <cell r="R253">
            <v>32.09582468</v>
          </cell>
          <cell r="S253">
            <v>32.898638579999997</v>
          </cell>
          <cell r="T253">
            <v>-0.80281389999999675</v>
          </cell>
          <cell r="U253">
            <v>-2.5013032318196123E-2</v>
          </cell>
          <cell r="V253">
            <v>32.958337980000003</v>
          </cell>
          <cell r="W253">
            <v>32.900006249999997</v>
          </cell>
          <cell r="X253">
            <v>5.8331730000006132E-2</v>
          </cell>
          <cell r="Y253">
            <v>65.916675960000006</v>
          </cell>
          <cell r="Z253">
            <v>65.798644830000001</v>
          </cell>
          <cell r="AA253">
            <v>0.11803113000000565</v>
          </cell>
          <cell r="AB253">
            <v>1.7906110749824533E-3</v>
          </cell>
          <cell r="AC253">
            <v>64.160740250000003</v>
          </cell>
          <cell r="AD253">
            <v>65.798644830000001</v>
          </cell>
          <cell r="AE253">
            <v>-1.6379045799999972</v>
          </cell>
          <cell r="AF253">
            <v>-2.5528143435034591E-2</v>
          </cell>
          <cell r="AG253">
            <v>32.958337980000003</v>
          </cell>
          <cell r="AH253">
            <v>32.947140129999994</v>
          </cell>
          <cell r="AI253">
            <v>1.1197850000009169E-2</v>
          </cell>
          <cell r="AJ253">
            <v>98.875013940000002</v>
          </cell>
          <cell r="AK253">
            <v>98.745784959999995</v>
          </cell>
          <cell r="AL253">
            <v>0.12922898000000771</v>
          </cell>
          <cell r="AM253">
            <v>1.306993292344083E-3</v>
          </cell>
          <cell r="AN253">
            <v>96.4233026</v>
          </cell>
          <cell r="AO253">
            <v>98.745784959999995</v>
          </cell>
          <cell r="AP253">
            <v>-2.3224823599999951</v>
          </cell>
          <cell r="AQ253">
            <v>-2.408631832114818E-2</v>
          </cell>
          <cell r="AR253">
            <v>32.958337980000003</v>
          </cell>
          <cell r="AS253">
            <v>32.84684055000001</v>
          </cell>
          <cell r="AT253">
            <v>0.1114974299999929</v>
          </cell>
        </row>
        <row r="254">
          <cell r="A254">
            <v>523292</v>
          </cell>
          <cell r="B254" t="str">
            <v>Medical Scheme - Outdoor</v>
          </cell>
          <cell r="C254">
            <v>96.2309257</v>
          </cell>
          <cell r="D254">
            <v>85.999771680000009</v>
          </cell>
          <cell r="E254">
            <v>97.56631222</v>
          </cell>
          <cell r="F254">
            <v>79.810787129999994</v>
          </cell>
          <cell r="G254">
            <v>79.969054630000002</v>
          </cell>
          <cell r="H254">
            <v>76.722210619999998</v>
          </cell>
          <cell r="I254">
            <v>72.023724779999995</v>
          </cell>
          <cell r="J254">
            <v>69.096192459999997</v>
          </cell>
          <cell r="K254">
            <v>71.422127392125006</v>
          </cell>
          <cell r="L254">
            <v>69.353499429999999</v>
          </cell>
          <cell r="M254">
            <v>69.353499430000014</v>
          </cell>
          <cell r="N254">
            <v>5.7794582099999996</v>
          </cell>
          <cell r="O254">
            <v>5.60220845</v>
          </cell>
          <cell r="P254">
            <v>0.17724975999999959</v>
          </cell>
          <cell r="Q254">
            <v>3.0668923203443253E-2</v>
          </cell>
          <cell r="R254">
            <v>5.8977460099999997</v>
          </cell>
          <cell r="S254">
            <v>5.60220845</v>
          </cell>
          <cell r="T254">
            <v>0.29553755999999964</v>
          </cell>
          <cell r="U254">
            <v>5.0110255595764402E-2</v>
          </cell>
          <cell r="V254">
            <v>5.7794582099999996</v>
          </cell>
          <cell r="W254">
            <v>5.6206271900000004</v>
          </cell>
          <cell r="X254">
            <v>0.15883101999999916</v>
          </cell>
          <cell r="Y254">
            <v>11.558916419999999</v>
          </cell>
          <cell r="Z254">
            <v>11.222835640000001</v>
          </cell>
          <cell r="AA254">
            <v>0.33608077999999786</v>
          </cell>
          <cell r="AB254">
            <v>2.9075457230444954E-2</v>
          </cell>
          <cell r="AC254">
            <v>11.75593112</v>
          </cell>
          <cell r="AD254">
            <v>11.222835640000001</v>
          </cell>
          <cell r="AE254">
            <v>0.53309547999999829</v>
          </cell>
          <cell r="AF254">
            <v>4.5346938031395875E-2</v>
          </cell>
          <cell r="AG254">
            <v>5.7794582099999996</v>
          </cell>
          <cell r="AH254">
            <v>5.5707668099999985</v>
          </cell>
          <cell r="AI254">
            <v>0.20869140000000108</v>
          </cell>
          <cell r="AJ254">
            <v>17.338374630000001</v>
          </cell>
          <cell r="AK254">
            <v>16.793602449999998</v>
          </cell>
          <cell r="AL254">
            <v>0.54477218000000249</v>
          </cell>
          <cell r="AM254">
            <v>3.1420025903547019E-2</v>
          </cell>
          <cell r="AN254">
            <v>17.591658450000001</v>
          </cell>
          <cell r="AO254">
            <v>16.793602449999998</v>
          </cell>
          <cell r="AP254">
            <v>0.79805600000000254</v>
          </cell>
          <cell r="AQ254">
            <v>4.5365592008751315E-2</v>
          </cell>
          <cell r="AR254">
            <v>5.7794582099999996</v>
          </cell>
          <cell r="AS254">
            <v>5.5873349499999989</v>
          </cell>
          <cell r="AT254">
            <v>0.19212326000000068</v>
          </cell>
        </row>
        <row r="255">
          <cell r="A255">
            <v>523293</v>
          </cell>
          <cell r="B255" t="str">
            <v>Medical Scheme - Critical illness</v>
          </cell>
          <cell r="C255">
            <v>12.96028263</v>
          </cell>
          <cell r="D255">
            <v>19.241437530000002</v>
          </cell>
          <cell r="E255">
            <v>13.429999410000001</v>
          </cell>
          <cell r="F255">
            <v>21.610134210000002</v>
          </cell>
          <cell r="G255">
            <v>28.373602000000002</v>
          </cell>
          <cell r="H255">
            <v>24</v>
          </cell>
          <cell r="I255">
            <v>23.3559524</v>
          </cell>
          <cell r="J255">
            <v>23.855530000000002</v>
          </cell>
          <cell r="K255">
            <v>22.926179099999999</v>
          </cell>
          <cell r="L255">
            <v>22.367004000000001</v>
          </cell>
          <cell r="M255">
            <v>22.367004000000001</v>
          </cell>
          <cell r="N255">
            <v>1.86391704</v>
          </cell>
          <cell r="O255">
            <v>1.863917</v>
          </cell>
          <cell r="P255">
            <v>3.9999999978945766E-8</v>
          </cell>
          <cell r="Q255">
            <v>2.1460182572796141E-8</v>
          </cell>
          <cell r="R255">
            <v>1.863917</v>
          </cell>
          <cell r="S255">
            <v>1.863917</v>
          </cell>
          <cell r="T255">
            <v>0</v>
          </cell>
          <cell r="U255">
            <v>0</v>
          </cell>
          <cell r="V255">
            <v>1.86391704</v>
          </cell>
          <cell r="W255">
            <v>1.863917</v>
          </cell>
          <cell r="X255">
            <v>3.9999999978945766E-8</v>
          </cell>
          <cell r="Y255">
            <v>3.72783408</v>
          </cell>
          <cell r="Z255">
            <v>3.7278340000000001</v>
          </cell>
          <cell r="AA255">
            <v>7.9999999957891532E-8</v>
          </cell>
          <cell r="AB255">
            <v>2.1460182572796141E-8</v>
          </cell>
          <cell r="AC255">
            <v>3.7278340000000001</v>
          </cell>
          <cell r="AD255">
            <v>3.7278340000000001</v>
          </cell>
          <cell r="AE255">
            <v>0</v>
          </cell>
          <cell r="AF255">
            <v>0</v>
          </cell>
          <cell r="AG255">
            <v>1.86391704</v>
          </cell>
          <cell r="AH255">
            <v>1.863917</v>
          </cell>
          <cell r="AI255">
            <v>3.9999999978945766E-8</v>
          </cell>
          <cell r="AJ255">
            <v>5.5917511200000005</v>
          </cell>
          <cell r="AK255">
            <v>5.5917510000000004</v>
          </cell>
          <cell r="AL255">
            <v>1.200000001588819E-7</v>
          </cell>
          <cell r="AM255">
            <v>2.1460182612505452E-8</v>
          </cell>
          <cell r="AN255">
            <v>5.5917510000000004</v>
          </cell>
          <cell r="AO255">
            <v>5.5917510000000004</v>
          </cell>
          <cell r="AP255">
            <v>0</v>
          </cell>
          <cell r="AQ255">
            <v>0</v>
          </cell>
          <cell r="AR255">
            <v>1.86391704</v>
          </cell>
          <cell r="AS255">
            <v>1.863917</v>
          </cell>
          <cell r="AT255">
            <v>3.9999999978945766E-8</v>
          </cell>
        </row>
        <row r="256">
          <cell r="A256">
            <v>523301</v>
          </cell>
          <cell r="B256" t="str">
            <v>EPF Death / Disability Fund</v>
          </cell>
          <cell r="C256">
            <v>2.154E-2</v>
          </cell>
          <cell r="D256">
            <v>0</v>
          </cell>
          <cell r="E256">
            <v>0</v>
          </cell>
          <cell r="F256">
            <v>0</v>
          </cell>
          <cell r="H256">
            <v>0</v>
          </cell>
          <cell r="I256">
            <v>0</v>
          </cell>
          <cell r="J256">
            <v>0</v>
          </cell>
          <cell r="K256">
            <v>0</v>
          </cell>
          <cell r="L256">
            <v>0</v>
          </cell>
          <cell r="O256">
            <v>0</v>
          </cell>
          <cell r="P256">
            <v>0</v>
          </cell>
          <cell r="R256">
            <v>0</v>
          </cell>
          <cell r="S256">
            <v>0</v>
          </cell>
          <cell r="T256">
            <v>0</v>
          </cell>
          <cell r="W256">
            <v>0</v>
          </cell>
          <cell r="X256">
            <v>0</v>
          </cell>
          <cell r="Z256">
            <v>0</v>
          </cell>
          <cell r="AA256">
            <v>0</v>
          </cell>
          <cell r="AC256">
            <v>0</v>
          </cell>
          <cell r="AD256">
            <v>0</v>
          </cell>
          <cell r="AE256">
            <v>0</v>
          </cell>
          <cell r="AH256">
            <v>0</v>
          </cell>
          <cell r="AI256">
            <v>0</v>
          </cell>
          <cell r="AK256">
            <v>0</v>
          </cell>
          <cell r="AL256">
            <v>0</v>
          </cell>
          <cell r="AN256">
            <v>0</v>
          </cell>
          <cell r="AO256">
            <v>0</v>
          </cell>
          <cell r="AP256">
            <v>0</v>
          </cell>
          <cell r="AS256">
            <v>0</v>
          </cell>
          <cell r="AT256">
            <v>0</v>
          </cell>
        </row>
        <row r="257">
          <cell r="A257">
            <v>523302</v>
          </cell>
          <cell r="B257" t="str">
            <v>Membership Fees - Employees</v>
          </cell>
          <cell r="C257">
            <v>4.9383723699999997</v>
          </cell>
          <cell r="D257">
            <v>5.2430012399999999</v>
          </cell>
          <cell r="E257">
            <v>4.5016684500000004</v>
          </cell>
          <cell r="F257">
            <v>5.8641277599999997</v>
          </cell>
          <cell r="G257">
            <v>7.7239050500000008</v>
          </cell>
          <cell r="H257">
            <v>9.3073296899999995</v>
          </cell>
          <cell r="I257">
            <v>9.6409185500000003</v>
          </cell>
          <cell r="J257">
            <v>10.620087789999999</v>
          </cell>
          <cell r="K257">
            <v>11.953461814124999</v>
          </cell>
          <cell r="L257">
            <v>9.8517865499999999</v>
          </cell>
          <cell r="M257">
            <v>9.8517865499999999</v>
          </cell>
          <cell r="N257">
            <v>0.82098210999999999</v>
          </cell>
          <cell r="O257">
            <v>1.89706602</v>
          </cell>
          <cell r="P257">
            <v>-1.0760839099999999</v>
          </cell>
          <cell r="Q257">
            <v>-1.310727599167782</v>
          </cell>
          <cell r="R257">
            <v>1.8793335900000001</v>
          </cell>
          <cell r="S257">
            <v>1.89706602</v>
          </cell>
          <cell r="T257">
            <v>-1.773242999999991E-2</v>
          </cell>
          <cell r="U257">
            <v>-9.4354882466608329E-3</v>
          </cell>
          <cell r="V257">
            <v>0.82098210999999999</v>
          </cell>
          <cell r="W257">
            <v>2.0025001800000002</v>
          </cell>
          <cell r="X257">
            <v>-1.1815180700000001</v>
          </cell>
          <cell r="Y257">
            <v>1.64196422</v>
          </cell>
          <cell r="Z257">
            <v>3.8995662000000002</v>
          </cell>
          <cell r="AA257">
            <v>-2.2576019800000005</v>
          </cell>
          <cell r="AB257">
            <v>-1.3749398144619744</v>
          </cell>
          <cell r="AC257">
            <v>2.7514272200000001</v>
          </cell>
          <cell r="AD257">
            <v>3.8995662000000002</v>
          </cell>
          <cell r="AE257">
            <v>-1.1481389800000001</v>
          </cell>
          <cell r="AF257">
            <v>-0.41728851544908396</v>
          </cell>
          <cell r="AG257">
            <v>0.82098210999999999</v>
          </cell>
          <cell r="AH257">
            <v>1.7314446299999999</v>
          </cell>
          <cell r="AI257">
            <v>-0.91046251999999994</v>
          </cell>
          <cell r="AJ257">
            <v>2.4629463300000003</v>
          </cell>
          <cell r="AK257">
            <v>5.6310108300000001</v>
          </cell>
          <cell r="AL257">
            <v>-3.1680644999999998</v>
          </cell>
          <cell r="AM257">
            <v>-1.2862905136873199</v>
          </cell>
          <cell r="AN257">
            <v>4.5587497900000002</v>
          </cell>
          <cell r="AO257">
            <v>5.6310108300000001</v>
          </cell>
          <cell r="AP257">
            <v>-1.0722610399999999</v>
          </cell>
          <cell r="AQ257">
            <v>-0.23520945201951954</v>
          </cell>
          <cell r="AR257">
            <v>0.82098210999999999</v>
          </cell>
          <cell r="AS257">
            <v>1.6810462199999998</v>
          </cell>
          <cell r="AT257">
            <v>-0.86006410999999983</v>
          </cell>
        </row>
        <row r="258">
          <cell r="A258">
            <v>523303</v>
          </cell>
          <cell r="B258" t="str">
            <v>Welfare</v>
          </cell>
          <cell r="C258">
            <v>37.421429400000001</v>
          </cell>
          <cell r="D258">
            <v>27.60243745</v>
          </cell>
          <cell r="E258">
            <v>14.37936017</v>
          </cell>
          <cell r="F258">
            <v>58.883292420000004</v>
          </cell>
          <cell r="G258">
            <v>18.666447870000002</v>
          </cell>
          <cell r="H258">
            <v>25.550140829999997</v>
          </cell>
          <cell r="I258">
            <v>13.423637470000001</v>
          </cell>
          <cell r="J258">
            <v>12.45922601</v>
          </cell>
          <cell r="K258">
            <v>8.828836526249999</v>
          </cell>
          <cell r="L258">
            <v>11.992680500000001</v>
          </cell>
          <cell r="M258">
            <v>10.6873155</v>
          </cell>
          <cell r="N258">
            <v>0.69939004000000005</v>
          </cell>
          <cell r="O258">
            <v>2.7695319999999999E-2</v>
          </cell>
          <cell r="P258">
            <v>0.67169472000000008</v>
          </cell>
          <cell r="Q258">
            <v>0.96040075148911186</v>
          </cell>
          <cell r="R258">
            <v>0.71228875000000003</v>
          </cell>
          <cell r="S258">
            <v>2.7695319999999999E-2</v>
          </cell>
          <cell r="T258">
            <v>0.68459343000000006</v>
          </cell>
          <cell r="U258">
            <v>0.96111784722136917</v>
          </cell>
          <cell r="V258">
            <v>0.82303904000000006</v>
          </cell>
          <cell r="W258">
            <v>1.7047253</v>
          </cell>
          <cell r="X258">
            <v>-0.88168625999999994</v>
          </cell>
          <cell r="Y258">
            <v>1.52242908</v>
          </cell>
          <cell r="Z258">
            <v>1.7324206200000001</v>
          </cell>
          <cell r="AA258">
            <v>-0.20999154000000009</v>
          </cell>
          <cell r="AB258">
            <v>-0.13793190287720994</v>
          </cell>
          <cell r="AC258">
            <v>0.31378475</v>
          </cell>
          <cell r="AD258">
            <v>1.7324206200000001</v>
          </cell>
          <cell r="AE258">
            <v>-1.4186358700000001</v>
          </cell>
          <cell r="AF258">
            <v>-4.5210478520705681</v>
          </cell>
          <cell r="AG258">
            <v>0.61691604</v>
          </cell>
          <cell r="AH258">
            <v>-0.14485732000000007</v>
          </cell>
          <cell r="AI258">
            <v>0.76177336000000007</v>
          </cell>
          <cell r="AJ258">
            <v>2.1393451200000002</v>
          </cell>
          <cell r="AK258">
            <v>1.5875633</v>
          </cell>
          <cell r="AL258">
            <v>0.5517818200000002</v>
          </cell>
          <cell r="AM258">
            <v>0.25792090057914552</v>
          </cell>
          <cell r="AN258">
            <v>1.3294514099999999</v>
          </cell>
          <cell r="AO258">
            <v>1.5875633</v>
          </cell>
          <cell r="AP258">
            <v>-0.25811189000000012</v>
          </cell>
          <cell r="AQ258">
            <v>-0.19414917164968079</v>
          </cell>
          <cell r="AR258">
            <v>0.57459004000000002</v>
          </cell>
          <cell r="AS258">
            <v>0.43329200000000001</v>
          </cell>
          <cell r="AT258">
            <v>0.14129804000000001</v>
          </cell>
        </row>
        <row r="259">
          <cell r="A259">
            <v>523310</v>
          </cell>
          <cell r="B259" t="str">
            <v>Circuit Bungalow Management</v>
          </cell>
          <cell r="D259">
            <v>3.1550790000000002</v>
          </cell>
          <cell r="E259">
            <v>7.5193383000000003</v>
          </cell>
          <cell r="F259">
            <v>7.0870329999999999</v>
          </cell>
          <cell r="G259">
            <v>10.370751960000002</v>
          </cell>
          <cell r="H259">
            <v>9.2436471199999986</v>
          </cell>
          <cell r="I259">
            <v>10.749153880000001</v>
          </cell>
          <cell r="J259">
            <v>9.8917381999999989</v>
          </cell>
          <cell r="K259">
            <v>8.73742470975</v>
          </cell>
          <cell r="L259">
            <v>8.6608338600000003</v>
          </cell>
          <cell r="M259">
            <v>8.6608338599999986</v>
          </cell>
          <cell r="N259">
            <v>0.72173616000000007</v>
          </cell>
          <cell r="O259">
            <v>0</v>
          </cell>
          <cell r="P259">
            <v>0.72173616000000007</v>
          </cell>
          <cell r="Q259">
            <v>1</v>
          </cell>
          <cell r="R259">
            <v>0.63500000000000001</v>
          </cell>
          <cell r="S259">
            <v>0</v>
          </cell>
          <cell r="T259">
            <v>0.63500000000000001</v>
          </cell>
          <cell r="U259">
            <v>1</v>
          </cell>
          <cell r="V259">
            <v>0.72173616000000007</v>
          </cell>
          <cell r="W259">
            <v>1.53095</v>
          </cell>
          <cell r="X259">
            <v>-0.80921383999999996</v>
          </cell>
          <cell r="Y259">
            <v>1.4434723200000001</v>
          </cell>
          <cell r="Z259">
            <v>1.53095</v>
          </cell>
          <cell r="AA259">
            <v>-8.7477679999999891E-2</v>
          </cell>
          <cell r="AB259">
            <v>-6.0602256647359805E-2</v>
          </cell>
          <cell r="AC259">
            <v>0.76409740000000004</v>
          </cell>
          <cell r="AD259">
            <v>1.53095</v>
          </cell>
          <cell r="AE259">
            <v>-0.7668526</v>
          </cell>
          <cell r="AF259">
            <v>-1.0036058230272737</v>
          </cell>
          <cell r="AG259">
            <v>0.72173616000000007</v>
          </cell>
          <cell r="AH259">
            <v>0.75317668000000015</v>
          </cell>
          <cell r="AI259">
            <v>-3.1440520000000083E-2</v>
          </cell>
          <cell r="AJ259">
            <v>2.16520848</v>
          </cell>
          <cell r="AK259">
            <v>2.28412668</v>
          </cell>
          <cell r="AL259">
            <v>-0.11891819999999997</v>
          </cell>
          <cell r="AM259">
            <v>-5.492228628256618E-2</v>
          </cell>
          <cell r="AN259">
            <v>1.6324714</v>
          </cell>
          <cell r="AO259">
            <v>2.28412668</v>
          </cell>
          <cell r="AP259">
            <v>-0.65165527999999995</v>
          </cell>
          <cell r="AQ259">
            <v>-0.39918327512506496</v>
          </cell>
          <cell r="AR259">
            <v>0.72173616000000007</v>
          </cell>
          <cell r="AS259">
            <v>0.13887409999999964</v>
          </cell>
          <cell r="AT259">
            <v>0.5828620600000004</v>
          </cell>
        </row>
        <row r="260">
          <cell r="A260">
            <v>523311</v>
          </cell>
          <cell r="B260" t="str">
            <v>Circuit Bungalow - Material</v>
          </cell>
          <cell r="G260">
            <v>0.40266848</v>
          </cell>
          <cell r="H260">
            <v>-0.40266848</v>
          </cell>
          <cell r="I260">
            <v>0</v>
          </cell>
          <cell r="J260">
            <v>0</v>
          </cell>
          <cell r="K260">
            <v>0</v>
          </cell>
          <cell r="L260">
            <v>0</v>
          </cell>
          <cell r="O260">
            <v>0</v>
          </cell>
          <cell r="P260">
            <v>0</v>
          </cell>
          <cell r="R260">
            <v>0</v>
          </cell>
          <cell r="S260">
            <v>0</v>
          </cell>
          <cell r="T260">
            <v>0</v>
          </cell>
          <cell r="W260">
            <v>0</v>
          </cell>
          <cell r="X260">
            <v>0</v>
          </cell>
          <cell r="Z260">
            <v>0</v>
          </cell>
          <cell r="AA260">
            <v>0</v>
          </cell>
          <cell r="AC260">
            <v>0</v>
          </cell>
          <cell r="AD260">
            <v>0</v>
          </cell>
          <cell r="AE260">
            <v>0</v>
          </cell>
          <cell r="AH260">
            <v>0</v>
          </cell>
          <cell r="AI260">
            <v>0</v>
          </cell>
          <cell r="AK260">
            <v>0</v>
          </cell>
          <cell r="AL260">
            <v>0</v>
          </cell>
          <cell r="AN260">
            <v>0</v>
          </cell>
          <cell r="AO260">
            <v>0</v>
          </cell>
          <cell r="AP260">
            <v>0</v>
          </cell>
          <cell r="AS260">
            <v>0</v>
          </cell>
          <cell r="AT260">
            <v>0</v>
          </cell>
        </row>
        <row r="261">
          <cell r="A261">
            <v>523313</v>
          </cell>
          <cell r="B261" t="str">
            <v>Staff Welfare Activities</v>
          </cell>
          <cell r="D261">
            <v>22.10949304</v>
          </cell>
          <cell r="E261">
            <v>10.0927209</v>
          </cell>
          <cell r="F261">
            <v>0.72815079000000005</v>
          </cell>
          <cell r="G261">
            <v>0.32403653999999998</v>
          </cell>
          <cell r="H261">
            <v>0.10539999999999999</v>
          </cell>
          <cell r="I261">
            <v>16.965610000000002</v>
          </cell>
          <cell r="J261">
            <v>16.222279629999999</v>
          </cell>
          <cell r="K261">
            <v>2.7481483484999996</v>
          </cell>
          <cell r="L261">
            <v>8.6107735600000002</v>
          </cell>
          <cell r="M261">
            <v>16.22577356</v>
          </cell>
          <cell r="N261">
            <v>0.71756445999999996</v>
          </cell>
          <cell r="O261">
            <v>-0.61591600000000002</v>
          </cell>
          <cell r="P261">
            <v>1.3334804600000001</v>
          </cell>
          <cell r="Q261">
            <v>1.8583423989532595</v>
          </cell>
          <cell r="R261">
            <v>-0.13039999999999999</v>
          </cell>
          <cell r="S261">
            <v>-0.61591600000000002</v>
          </cell>
          <cell r="T261">
            <v>0.48551600000000006</v>
          </cell>
          <cell r="U261">
            <v>-3.7232822085889579</v>
          </cell>
          <cell r="V261">
            <v>0.71756445999999996</v>
          </cell>
          <cell r="W261">
            <v>0.246</v>
          </cell>
          <cell r="X261">
            <v>0.47156445999999996</v>
          </cell>
          <cell r="Y261">
            <v>1.4351289199999999</v>
          </cell>
          <cell r="Z261">
            <v>-0.36991600000000002</v>
          </cell>
          <cell r="AA261">
            <v>1.8050449199999998</v>
          </cell>
          <cell r="AB261">
            <v>1.2577580277596245</v>
          </cell>
          <cell r="AC261">
            <v>-0.1154</v>
          </cell>
          <cell r="AD261">
            <v>-0.36991600000000002</v>
          </cell>
          <cell r="AE261">
            <v>0.25451600000000002</v>
          </cell>
          <cell r="AF261">
            <v>-2.2055112651646449</v>
          </cell>
          <cell r="AG261">
            <v>0.71756445999999996</v>
          </cell>
          <cell r="AH261">
            <v>0.26951599999999998</v>
          </cell>
          <cell r="AI261">
            <v>0.44804845999999998</v>
          </cell>
          <cell r="AJ261">
            <v>2.1526933800000001</v>
          </cell>
          <cell r="AK261">
            <v>-0.1004</v>
          </cell>
          <cell r="AL261">
            <v>2.2530933800000001</v>
          </cell>
          <cell r="AM261">
            <v>1.0466392478059277</v>
          </cell>
          <cell r="AN261">
            <v>-0.1154</v>
          </cell>
          <cell r="AO261">
            <v>-0.1004</v>
          </cell>
          <cell r="AP261">
            <v>-1.4999999999999999E-2</v>
          </cell>
          <cell r="AQ261">
            <v>0.12998266897746966</v>
          </cell>
          <cell r="AR261">
            <v>0.82256445999999994</v>
          </cell>
          <cell r="AS261">
            <v>-3.0000000000000001E-3</v>
          </cell>
          <cell r="AT261">
            <v>0.82556445999999994</v>
          </cell>
        </row>
        <row r="262">
          <cell r="A262">
            <v>523314</v>
          </cell>
          <cell r="B262" t="str">
            <v>Experience allowance -HCS Employees</v>
          </cell>
          <cell r="E262">
            <v>63.735875</v>
          </cell>
          <cell r="F262">
            <v>63.437503759999998</v>
          </cell>
          <cell r="G262">
            <v>46.144826610000003</v>
          </cell>
          <cell r="H262">
            <v>90.678982819999987</v>
          </cell>
          <cell r="I262">
            <v>87.357304989999989</v>
          </cell>
          <cell r="J262">
            <v>84.959404760000012</v>
          </cell>
          <cell r="K262">
            <v>87.719984645624976</v>
          </cell>
          <cell r="L262">
            <v>85.196415229999999</v>
          </cell>
          <cell r="M262">
            <v>85.196415229999999</v>
          </cell>
          <cell r="N262">
            <v>7.0997014900000002</v>
          </cell>
          <cell r="O262">
            <v>6.9263290300000007</v>
          </cell>
          <cell r="P262">
            <v>0.17337245999999951</v>
          </cell>
          <cell r="Q262">
            <v>2.4419683030926911E-2</v>
          </cell>
          <cell r="R262">
            <v>7.1830559900000006</v>
          </cell>
          <cell r="S262">
            <v>6.9263290300000007</v>
          </cell>
          <cell r="T262">
            <v>0.25672695999999995</v>
          </cell>
          <cell r="U262">
            <v>3.5740631892248402E-2</v>
          </cell>
          <cell r="V262">
            <v>7.0997014900000002</v>
          </cell>
          <cell r="W262">
            <v>6.9141077800000001</v>
          </cell>
          <cell r="X262">
            <v>0.18559371000000002</v>
          </cell>
          <cell r="Y262">
            <v>14.19940298</v>
          </cell>
          <cell r="Z262">
            <v>13.84043681</v>
          </cell>
          <cell r="AA262">
            <v>0.35896617000000042</v>
          </cell>
          <cell r="AB262">
            <v>2.5280370625836018E-2</v>
          </cell>
          <cell r="AC262">
            <v>14.355503519999999</v>
          </cell>
          <cell r="AD262">
            <v>13.84043681</v>
          </cell>
          <cell r="AE262">
            <v>0.51506670999999926</v>
          </cell>
          <cell r="AF262">
            <v>3.5879390038977839E-2</v>
          </cell>
          <cell r="AG262">
            <v>7.0997014900000002</v>
          </cell>
          <cell r="AH262">
            <v>6.9053352600000002</v>
          </cell>
          <cell r="AI262">
            <v>0.19436622999999997</v>
          </cell>
          <cell r="AJ262">
            <v>21.29910447</v>
          </cell>
          <cell r="AK262">
            <v>20.745772070000001</v>
          </cell>
          <cell r="AL262">
            <v>0.55333239999999861</v>
          </cell>
          <cell r="AM262">
            <v>2.5979139206503861E-2</v>
          </cell>
          <cell r="AN262">
            <v>21.487393399999998</v>
          </cell>
          <cell r="AO262">
            <v>20.745772070000001</v>
          </cell>
          <cell r="AP262">
            <v>0.74162132999999741</v>
          </cell>
          <cell r="AQ262">
            <v>3.4514252901424396E-2</v>
          </cell>
          <cell r="AR262">
            <v>7.0997014900000002</v>
          </cell>
          <cell r="AS262">
            <v>6.882983079999998</v>
          </cell>
          <cell r="AT262">
            <v>0.21671841000000214</v>
          </cell>
        </row>
        <row r="263">
          <cell r="A263">
            <v>523315</v>
          </cell>
          <cell r="B263" t="str">
            <v xml:space="preserve"> BPO Operation -Non Contact Center</v>
          </cell>
          <cell r="H263">
            <v>0.33988299</v>
          </cell>
          <cell r="I263">
            <v>5.30517108</v>
          </cell>
          <cell r="J263">
            <v>5.0243064100000003</v>
          </cell>
          <cell r="K263">
            <v>5.0819385558749994</v>
          </cell>
          <cell r="L263">
            <v>5.0445032900000006</v>
          </cell>
          <cell r="M263">
            <v>5.0445032899999998</v>
          </cell>
          <cell r="N263">
            <v>0.42037527000000002</v>
          </cell>
          <cell r="O263">
            <v>0.38949007000000002</v>
          </cell>
          <cell r="P263">
            <v>3.0885200000000002E-2</v>
          </cell>
          <cell r="Q263">
            <v>7.3470544544639846E-2</v>
          </cell>
          <cell r="R263">
            <v>0.41558717000000001</v>
          </cell>
          <cell r="S263">
            <v>0.38949007000000002</v>
          </cell>
          <cell r="T263">
            <v>2.6097099999999984E-2</v>
          </cell>
          <cell r="U263">
            <v>6.2795730676671241E-2</v>
          </cell>
          <cell r="V263">
            <v>0.42037527000000002</v>
          </cell>
          <cell r="W263">
            <v>0.37147067</v>
          </cell>
          <cell r="X263">
            <v>4.890460000000002E-2</v>
          </cell>
          <cell r="Y263">
            <v>0.84075054000000005</v>
          </cell>
          <cell r="Z263">
            <v>0.76096074000000002</v>
          </cell>
          <cell r="AA263">
            <v>7.9789800000000022E-2</v>
          </cell>
          <cell r="AB263">
            <v>9.4903061257623475E-2</v>
          </cell>
          <cell r="AC263">
            <v>0.87266914000000007</v>
          </cell>
          <cell r="AD263">
            <v>0.76096074000000002</v>
          </cell>
          <cell r="AE263">
            <v>0.11170840000000004</v>
          </cell>
          <cell r="AF263">
            <v>0.12800773498189708</v>
          </cell>
          <cell r="AG263">
            <v>0.42037527000000002</v>
          </cell>
          <cell r="AH263">
            <v>0.3430161699999999</v>
          </cell>
          <cell r="AI263">
            <v>7.7359100000000125E-2</v>
          </cell>
          <cell r="AJ263">
            <v>1.26112581</v>
          </cell>
          <cell r="AK263">
            <v>1.1039769099999999</v>
          </cell>
          <cell r="AL263">
            <v>0.15714890000000015</v>
          </cell>
          <cell r="AM263">
            <v>0.12461001016226933</v>
          </cell>
          <cell r="AN263">
            <v>1.2629059599999999</v>
          </cell>
          <cell r="AO263">
            <v>1.1039769099999999</v>
          </cell>
          <cell r="AP263">
            <v>0.15892905000000002</v>
          </cell>
          <cell r="AQ263">
            <v>0.12584393061222074</v>
          </cell>
          <cell r="AR263">
            <v>0.42037527000000002</v>
          </cell>
          <cell r="AS263">
            <v>0.37045294000000017</v>
          </cell>
          <cell r="AT263">
            <v>4.9922329999999848E-2</v>
          </cell>
        </row>
        <row r="264">
          <cell r="A264">
            <v>523316</v>
          </cell>
          <cell r="B264" t="str">
            <v>Payment for Freelance Work</v>
          </cell>
          <cell r="I264">
            <v>2.6219839999999999</v>
          </cell>
          <cell r="J264">
            <v>9.4121240000000004</v>
          </cell>
          <cell r="K264">
            <v>6.2102392499999999</v>
          </cell>
          <cell r="L264">
            <v>6.8649399999999998</v>
          </cell>
          <cell r="M264">
            <v>9.3693399999999993</v>
          </cell>
          <cell r="N264">
            <v>0.90214265999999999</v>
          </cell>
          <cell r="O264">
            <v>0.50325200000000003</v>
          </cell>
          <cell r="P264">
            <v>0.39889065999999995</v>
          </cell>
          <cell r="Q264">
            <v>0.44215918134278226</v>
          </cell>
          <cell r="R264">
            <v>0.46398400000000001</v>
          </cell>
          <cell r="S264">
            <v>0.50325200000000003</v>
          </cell>
          <cell r="T264">
            <v>-3.9268000000000025E-2</v>
          </cell>
          <cell r="U264">
            <v>-8.4632228697541348E-2</v>
          </cell>
          <cell r="V264">
            <v>1.09389066</v>
          </cell>
          <cell r="W264">
            <v>0.40493600000000002</v>
          </cell>
          <cell r="X264">
            <v>0.68895466000000005</v>
          </cell>
          <cell r="Y264">
            <v>1.9960333199999998</v>
          </cell>
          <cell r="Z264">
            <v>0.908188</v>
          </cell>
          <cell r="AA264">
            <v>1.0878453199999998</v>
          </cell>
          <cell r="AB264">
            <v>0.54500358741506372</v>
          </cell>
          <cell r="AC264">
            <v>0.74076799999999998</v>
          </cell>
          <cell r="AD264">
            <v>0.908188</v>
          </cell>
          <cell r="AE264">
            <v>-0.16742000000000001</v>
          </cell>
          <cell r="AF264">
            <v>-0.22600868288047002</v>
          </cell>
          <cell r="AG264">
            <v>1.5412906599999998</v>
          </cell>
          <cell r="AH264">
            <v>0.3866</v>
          </cell>
          <cell r="AI264">
            <v>1.1546906599999998</v>
          </cell>
          <cell r="AJ264">
            <v>3.4283239799999996</v>
          </cell>
          <cell r="AK264">
            <v>1.294788</v>
          </cell>
          <cell r="AL264">
            <v>2.1335359799999996</v>
          </cell>
          <cell r="AM264">
            <v>0.62232624234072531</v>
          </cell>
          <cell r="AN264">
            <v>0.61665199999999998</v>
          </cell>
          <cell r="AO264">
            <v>1.294788</v>
          </cell>
          <cell r="AP264">
            <v>-0.67813600000000007</v>
          </cell>
          <cell r="AQ264">
            <v>-1.0997061551734204</v>
          </cell>
          <cell r="AR264">
            <v>0.68789065999999999</v>
          </cell>
          <cell r="AS264">
            <v>0.48435</v>
          </cell>
          <cell r="AT264">
            <v>0.20354065999999998</v>
          </cell>
        </row>
        <row r="265">
          <cell r="A265">
            <v>523318</v>
          </cell>
          <cell r="B265" t="str">
            <v>Telephone Allowance for Field Staff</v>
          </cell>
          <cell r="M265">
            <v>5</v>
          </cell>
        </row>
        <row r="266">
          <cell r="A266">
            <v>523503</v>
          </cell>
          <cell r="B266" t="str">
            <v>Ex. On First Aid Center</v>
          </cell>
          <cell r="C266">
            <v>0.14000000000000001</v>
          </cell>
          <cell r="D266">
            <v>1.713206</v>
          </cell>
          <cell r="E266">
            <v>4.4346550000000002</v>
          </cell>
          <cell r="F266">
            <v>0.84266020999999991</v>
          </cell>
          <cell r="G266">
            <v>-0.84806910000000013</v>
          </cell>
          <cell r="H266">
            <v>2.2768899999999999</v>
          </cell>
          <cell r="I266">
            <v>1.46643795</v>
          </cell>
          <cell r="J266">
            <v>4.4963999999999997E-2</v>
          </cell>
          <cell r="K266">
            <v>-3.5471657272500003</v>
          </cell>
          <cell r="L266">
            <v>0</v>
          </cell>
          <cell r="M266">
            <v>3.2731000000000003E-2</v>
          </cell>
          <cell r="O266">
            <v>0</v>
          </cell>
          <cell r="P266">
            <v>0</v>
          </cell>
          <cell r="R266">
            <v>0</v>
          </cell>
          <cell r="S266">
            <v>0</v>
          </cell>
          <cell r="T266">
            <v>0</v>
          </cell>
          <cell r="W266">
            <v>0</v>
          </cell>
          <cell r="X266">
            <v>0</v>
          </cell>
          <cell r="Z266">
            <v>0</v>
          </cell>
          <cell r="AA266">
            <v>0</v>
          </cell>
          <cell r="AC266">
            <v>2.9129389999999998E-2</v>
          </cell>
          <cell r="AD266">
            <v>0</v>
          </cell>
          <cell r="AE266">
            <v>2.9129389999999998E-2</v>
          </cell>
          <cell r="AF266">
            <v>1</v>
          </cell>
          <cell r="AG266">
            <v>2.1361000000000002E-2</v>
          </cell>
          <cell r="AH266">
            <v>2.1361000000000002E-2</v>
          </cell>
          <cell r="AI266">
            <v>0</v>
          </cell>
          <cell r="AJ266">
            <v>2.1361000000000002E-2</v>
          </cell>
          <cell r="AK266">
            <v>2.1361000000000002E-2</v>
          </cell>
          <cell r="AL266">
            <v>0</v>
          </cell>
          <cell r="AM266">
            <v>0</v>
          </cell>
          <cell r="AN266">
            <v>-2.3272186600000002</v>
          </cell>
          <cell r="AO266">
            <v>2.1361000000000002E-2</v>
          </cell>
          <cell r="AP266">
            <v>-2.3485796600000004</v>
          </cell>
          <cell r="AQ266">
            <v>1.0091787679289235</v>
          </cell>
          <cell r="AR266">
            <v>0</v>
          </cell>
          <cell r="AS266">
            <v>0</v>
          </cell>
          <cell r="AT266">
            <v>0</v>
          </cell>
        </row>
        <row r="267">
          <cell r="A267">
            <v>523113</v>
          </cell>
          <cell r="B267" t="str">
            <v>Consolidated Salary - Contingent Workers</v>
          </cell>
          <cell r="C267">
            <v>1303.60637565</v>
          </cell>
          <cell r="D267">
            <v>977.17269592999992</v>
          </cell>
          <cell r="E267">
            <v>421.25973937999998</v>
          </cell>
          <cell r="F267">
            <v>23.688834549999999</v>
          </cell>
          <cell r="G267">
            <v>30.186434160000001</v>
          </cell>
          <cell r="H267">
            <v>29.163559460000002</v>
          </cell>
          <cell r="I267">
            <v>26.72666714</v>
          </cell>
          <cell r="J267">
            <v>24.572586210000001</v>
          </cell>
          <cell r="K267">
            <v>20.945578303499996</v>
          </cell>
          <cell r="L267">
            <v>20.551747640000002</v>
          </cell>
          <cell r="M267">
            <v>34.351747639999999</v>
          </cell>
          <cell r="N267">
            <v>1.7126456399999999</v>
          </cell>
          <cell r="O267">
            <v>2.13619862</v>
          </cell>
          <cell r="P267">
            <v>-0.42355298000000019</v>
          </cell>
          <cell r="Q267">
            <v>-0.24730917482731585</v>
          </cell>
          <cell r="R267">
            <v>2.2756134700000001</v>
          </cell>
          <cell r="S267">
            <v>2.13619862</v>
          </cell>
          <cell r="T267">
            <v>0.13941485000000009</v>
          </cell>
          <cell r="U267">
            <v>6.1264732274589707E-2</v>
          </cell>
          <cell r="V267">
            <v>1.7126456399999999</v>
          </cell>
          <cell r="W267">
            <v>3.7355354699999999</v>
          </cell>
          <cell r="X267">
            <v>-2.02288983</v>
          </cell>
          <cell r="Y267">
            <v>3.4252912799999997</v>
          </cell>
          <cell r="Z267">
            <v>5.8717340899999995</v>
          </cell>
          <cell r="AA267">
            <v>-2.4464428099999997</v>
          </cell>
          <cell r="AB267">
            <v>-0.71422912973404118</v>
          </cell>
          <cell r="AC267">
            <v>4.0920674699999999</v>
          </cell>
          <cell r="AD267">
            <v>5.8717340899999995</v>
          </cell>
          <cell r="AE267">
            <v>-1.7796666199999995</v>
          </cell>
          <cell r="AF267">
            <v>-0.43490647039600244</v>
          </cell>
          <cell r="AG267">
            <v>15.512645640000001</v>
          </cell>
          <cell r="AH267">
            <v>4.4705196400000009</v>
          </cell>
          <cell r="AI267">
            <v>11.042126</v>
          </cell>
          <cell r="AJ267">
            <v>18.937936920000002</v>
          </cell>
          <cell r="AK267">
            <v>10.342253730000001</v>
          </cell>
          <cell r="AL267">
            <v>8.5956831900000008</v>
          </cell>
          <cell r="AM267">
            <v>0.45388699024138474</v>
          </cell>
          <cell r="AN267">
            <v>4.9709091599999997</v>
          </cell>
          <cell r="AO267">
            <v>10.342253730000001</v>
          </cell>
          <cell r="AP267">
            <v>-5.3713445700000015</v>
          </cell>
          <cell r="AQ267">
            <v>-1.0805557689973964</v>
          </cell>
          <cell r="AR267">
            <v>1.7126456399999999</v>
          </cell>
          <cell r="AS267">
            <v>2.0707534800000005</v>
          </cell>
          <cell r="AT267">
            <v>-0.35810784000000062</v>
          </cell>
        </row>
        <row r="268">
          <cell r="A268">
            <v>523143</v>
          </cell>
          <cell r="B268" t="str">
            <v>Overtime - Contingent Workers</v>
          </cell>
          <cell r="C268">
            <v>91.860341500000004</v>
          </cell>
          <cell r="D268">
            <v>254.15648861000003</v>
          </cell>
          <cell r="E268">
            <v>128.34606017999999</v>
          </cell>
          <cell r="F268">
            <v>2.01606028</v>
          </cell>
          <cell r="G268">
            <v>4.3470513400000002</v>
          </cell>
          <cell r="H268">
            <v>4.26798229</v>
          </cell>
          <cell r="I268">
            <v>4.7497079400000004</v>
          </cell>
          <cell r="J268">
            <v>3.9227072200000004</v>
          </cell>
          <cell r="K268">
            <v>1.2998324351249999</v>
          </cell>
          <cell r="L268">
            <v>2.8685784299999999</v>
          </cell>
          <cell r="M268">
            <v>6.5685784299999996</v>
          </cell>
          <cell r="N268">
            <v>0.23904820000000002</v>
          </cell>
          <cell r="O268">
            <v>1.9230000000000001E-4</v>
          </cell>
          <cell r="P268">
            <v>0.23885590000000001</v>
          </cell>
          <cell r="Q268">
            <v>0.99919555972393848</v>
          </cell>
          <cell r="R268">
            <v>3.8141E-3</v>
          </cell>
          <cell r="S268">
            <v>1.9230000000000001E-4</v>
          </cell>
          <cell r="T268">
            <v>3.6218000000000001E-3</v>
          </cell>
          <cell r="U268">
            <v>0.94958181484491755</v>
          </cell>
          <cell r="V268">
            <v>0.23904820000000002</v>
          </cell>
          <cell r="W268">
            <v>0.20067719000000001</v>
          </cell>
          <cell r="X268">
            <v>3.8371010000000011E-2</v>
          </cell>
          <cell r="Y268">
            <v>0.47809640000000003</v>
          </cell>
          <cell r="Z268">
            <v>0.20086948999999998</v>
          </cell>
          <cell r="AA268">
            <v>0.27722691000000005</v>
          </cell>
          <cell r="AB268">
            <v>0.57985567345832356</v>
          </cell>
          <cell r="AC268">
            <v>3.8141E-3</v>
          </cell>
          <cell r="AD268">
            <v>0.20086948999999998</v>
          </cell>
          <cell r="AE268">
            <v>-0.19705539</v>
          </cell>
          <cell r="AF268">
            <v>-51.66497732099316</v>
          </cell>
          <cell r="AG268">
            <v>3.9390482000000002</v>
          </cell>
          <cell r="AH268">
            <v>0.16605341999999998</v>
          </cell>
          <cell r="AI268">
            <v>3.7729947800000003</v>
          </cell>
          <cell r="AJ268">
            <v>4.4171446000000003</v>
          </cell>
          <cell r="AK268">
            <v>0.36692290999999999</v>
          </cell>
          <cell r="AL268">
            <v>4.0502216900000008</v>
          </cell>
          <cell r="AM268">
            <v>0.91693210360376254</v>
          </cell>
          <cell r="AN268">
            <v>9.3269200000000007E-3</v>
          </cell>
          <cell r="AO268">
            <v>0.36692290999999999</v>
          </cell>
          <cell r="AP268">
            <v>-0.35759598999999997</v>
          </cell>
          <cell r="AQ268">
            <v>-38.340201266870515</v>
          </cell>
          <cell r="AR268">
            <v>0.23904820000000002</v>
          </cell>
          <cell r="AS268">
            <v>0.16713343999999999</v>
          </cell>
          <cell r="AT268">
            <v>7.1914760000000022E-2</v>
          </cell>
        </row>
        <row r="269">
          <cell r="A269">
            <v>523213</v>
          </cell>
          <cell r="B269" t="str">
            <v>Other Allowances - Contingent Workers</v>
          </cell>
          <cell r="C269">
            <v>91.98657772</v>
          </cell>
          <cell r="D269">
            <v>166.89497544</v>
          </cell>
          <cell r="E269">
            <v>78.779260159999993</v>
          </cell>
          <cell r="F269">
            <v>0.29211584999999995</v>
          </cell>
          <cell r="G269">
            <v>1.6256683199999997</v>
          </cell>
          <cell r="H269">
            <v>1.53173604</v>
          </cell>
          <cell r="I269">
            <v>1.42545111</v>
          </cell>
          <cell r="J269">
            <v>1.9053604199999998</v>
          </cell>
          <cell r="K269">
            <v>1.142043945375</v>
          </cell>
          <cell r="L269">
            <v>2.34737113</v>
          </cell>
          <cell r="M269">
            <v>2.34737113</v>
          </cell>
          <cell r="N269">
            <v>0.19561426000000001</v>
          </cell>
          <cell r="O269">
            <v>0</v>
          </cell>
          <cell r="P269">
            <v>0.19561426000000001</v>
          </cell>
          <cell r="Q269">
            <v>1</v>
          </cell>
          <cell r="R269">
            <v>0</v>
          </cell>
          <cell r="S269">
            <v>0</v>
          </cell>
          <cell r="T269">
            <v>0</v>
          </cell>
          <cell r="V269">
            <v>0.19561426000000001</v>
          </cell>
          <cell r="W269">
            <v>0</v>
          </cell>
          <cell r="X269">
            <v>0.19561426000000001</v>
          </cell>
          <cell r="Y269">
            <v>0.39122852000000002</v>
          </cell>
          <cell r="Z269">
            <v>0</v>
          </cell>
          <cell r="AA269">
            <v>0.39122852000000002</v>
          </cell>
          <cell r="AB269">
            <v>1</v>
          </cell>
          <cell r="AC269">
            <v>0</v>
          </cell>
          <cell r="AD269">
            <v>0</v>
          </cell>
          <cell r="AE269">
            <v>0</v>
          </cell>
          <cell r="AG269">
            <v>0.19561426000000001</v>
          </cell>
          <cell r="AH269">
            <v>0</v>
          </cell>
          <cell r="AI269">
            <v>0.19561426000000001</v>
          </cell>
          <cell r="AJ269">
            <v>0.58684278000000001</v>
          </cell>
          <cell r="AK269">
            <v>0</v>
          </cell>
          <cell r="AL269">
            <v>0.58684278000000001</v>
          </cell>
          <cell r="AM269">
            <v>1</v>
          </cell>
          <cell r="AN269">
            <v>0</v>
          </cell>
          <cell r="AO269">
            <v>0</v>
          </cell>
          <cell r="AP269">
            <v>0</v>
          </cell>
          <cell r="AR269">
            <v>0.19561426000000001</v>
          </cell>
          <cell r="AS269">
            <v>0</v>
          </cell>
          <cell r="AT269">
            <v>0.19561426000000001</v>
          </cell>
        </row>
        <row r="270">
          <cell r="A270">
            <v>523215</v>
          </cell>
          <cell r="B270" t="str">
            <v>Incentive allowance -Non Exe &amp; Exe</v>
          </cell>
          <cell r="G270">
            <v>251.23124332999998</v>
          </cell>
          <cell r="H270">
            <v>640.73166297</v>
          </cell>
          <cell r="I270">
            <v>754.2020657999999</v>
          </cell>
          <cell r="J270">
            <v>558.78986138000005</v>
          </cell>
          <cell r="K270">
            <v>0</v>
          </cell>
          <cell r="L270">
            <v>0</v>
          </cell>
          <cell r="O270">
            <v>-0.19509057000000002</v>
          </cell>
          <cell r="P270">
            <v>0.19509057000000002</v>
          </cell>
          <cell r="R270">
            <v>78.216369310000005</v>
          </cell>
          <cell r="S270">
            <v>-0.19509057000000002</v>
          </cell>
          <cell r="T270">
            <v>78.41145988000001</v>
          </cell>
          <cell r="U270">
            <v>1.0024942422119696</v>
          </cell>
          <cell r="W270">
            <v>-0.17561359999999998</v>
          </cell>
          <cell r="X270">
            <v>0.17561359999999998</v>
          </cell>
          <cell r="Z270">
            <v>-0.37070417</v>
          </cell>
          <cell r="AA270">
            <v>0.37070417</v>
          </cell>
          <cell r="AC270">
            <v>155.92231484000001</v>
          </cell>
          <cell r="AD270">
            <v>-0.37070417</v>
          </cell>
          <cell r="AE270">
            <v>156.29301901000002</v>
          </cell>
          <cell r="AF270">
            <v>1.0023774927301483</v>
          </cell>
          <cell r="AH270">
            <v>0.55219625999999999</v>
          </cell>
          <cell r="AI270">
            <v>-0.55219625999999999</v>
          </cell>
          <cell r="AK270">
            <v>0.18149208999999999</v>
          </cell>
          <cell r="AL270">
            <v>-0.18149208999999999</v>
          </cell>
          <cell r="AN270">
            <v>233.14445981999998</v>
          </cell>
          <cell r="AO270">
            <v>0.18149208999999999</v>
          </cell>
          <cell r="AP270">
            <v>232.96296772999997</v>
          </cell>
          <cell r="AQ270">
            <v>0.9992215466319031</v>
          </cell>
          <cell r="AS270">
            <v>-2.9455369999999995E-2</v>
          </cell>
          <cell r="AT270">
            <v>2.9455369999999995E-2</v>
          </cell>
        </row>
        <row r="271">
          <cell r="A271">
            <v>523216</v>
          </cell>
          <cell r="B271" t="str">
            <v>Incentive allowance - Executive</v>
          </cell>
          <cell r="G271">
            <v>5.5090266100000003</v>
          </cell>
          <cell r="H271">
            <v>107.41221076000001</v>
          </cell>
          <cell r="I271">
            <v>151.94541803000001</v>
          </cell>
          <cell r="J271">
            <v>166.03456571999999</v>
          </cell>
          <cell r="K271">
            <v>66.890350696799999</v>
          </cell>
          <cell r="L271">
            <v>194.42813931999999</v>
          </cell>
          <cell r="M271">
            <v>171.69491031999999</v>
          </cell>
          <cell r="N271">
            <v>16.202345000000001</v>
          </cell>
          <cell r="O271">
            <v>5.3001033299999998</v>
          </cell>
          <cell r="P271">
            <v>10.902241670000002</v>
          </cell>
          <cell r="Q271">
            <v>0.67288047933802186</v>
          </cell>
          <cell r="R271">
            <v>17.373715499999999</v>
          </cell>
          <cell r="S271">
            <v>5.3001033299999998</v>
          </cell>
          <cell r="T271">
            <v>12.073612170000001</v>
          </cell>
          <cell r="U271">
            <v>0.69493552890284183</v>
          </cell>
          <cell r="V271">
            <v>16.202345000000001</v>
          </cell>
          <cell r="W271">
            <v>4.5200618000000006</v>
          </cell>
          <cell r="X271">
            <v>11.682283200000001</v>
          </cell>
          <cell r="Y271">
            <v>32.404690000000002</v>
          </cell>
          <cell r="Z271">
            <v>9.8201651300000012</v>
          </cell>
          <cell r="AA271">
            <v>22.584524870000003</v>
          </cell>
          <cell r="AB271">
            <v>0.6969523507245402</v>
          </cell>
          <cell r="AC271">
            <v>35.114050689999999</v>
          </cell>
          <cell r="AD271">
            <v>9.8201651300000012</v>
          </cell>
          <cell r="AE271">
            <v>25.29388556</v>
          </cell>
          <cell r="AF271">
            <v>0.72033516677708032</v>
          </cell>
          <cell r="AG271">
            <v>16.202345000000001</v>
          </cell>
          <cell r="AH271">
            <v>10.82077015</v>
          </cell>
          <cell r="AI271">
            <v>5.3815748500000016</v>
          </cell>
          <cell r="AJ271">
            <v>48.607035000000003</v>
          </cell>
          <cell r="AK271">
            <v>20.640935280000001</v>
          </cell>
          <cell r="AL271">
            <v>27.966099720000003</v>
          </cell>
          <cell r="AM271">
            <v>0.57535086680353986</v>
          </cell>
          <cell r="AN271">
            <v>52.443151549999996</v>
          </cell>
          <cell r="AO271">
            <v>20.640935280000001</v>
          </cell>
          <cell r="AP271">
            <v>31.802216269999995</v>
          </cell>
          <cell r="AQ271">
            <v>0.60641314127888257</v>
          </cell>
          <cell r="AR271">
            <v>16.202345000000001</v>
          </cell>
          <cell r="AS271">
            <v>4.4621033499999978</v>
          </cell>
          <cell r="AT271">
            <v>11.740241650000003</v>
          </cell>
        </row>
        <row r="272">
          <cell r="A272">
            <v>523217</v>
          </cell>
          <cell r="B272" t="str">
            <v>Special Allowance-Temporary</v>
          </cell>
          <cell r="H272">
            <v>286.24905156</v>
          </cell>
          <cell r="I272">
            <v>343.10717964999998</v>
          </cell>
          <cell r="J272">
            <v>203.75603375</v>
          </cell>
          <cell r="K272">
            <v>150.471989052</v>
          </cell>
          <cell r="L272">
            <v>207.31146156999998</v>
          </cell>
          <cell r="M272">
            <v>207.31146157000001</v>
          </cell>
          <cell r="N272">
            <v>17.275955120000003</v>
          </cell>
          <cell r="O272">
            <v>9.1617938900000002</v>
          </cell>
          <cell r="P272">
            <v>8.1141612300000023</v>
          </cell>
          <cell r="Q272">
            <v>0.46967945758358748</v>
          </cell>
          <cell r="R272">
            <v>28.099271170000002</v>
          </cell>
          <cell r="S272">
            <v>9.1617938900000002</v>
          </cell>
          <cell r="T272">
            <v>18.937477280000003</v>
          </cell>
          <cell r="U272">
            <v>0.67394905602457311</v>
          </cell>
          <cell r="V272">
            <v>17.275955120000003</v>
          </cell>
          <cell r="W272">
            <v>10.638210039999999</v>
          </cell>
          <cell r="X272">
            <v>6.6377450800000037</v>
          </cell>
          <cell r="Y272">
            <v>34.551910240000005</v>
          </cell>
          <cell r="Z272">
            <v>19.800003929999999</v>
          </cell>
          <cell r="AA272">
            <v>14.751906310000006</v>
          </cell>
          <cell r="AB272">
            <v>0.42694908060168668</v>
          </cell>
          <cell r="AC272">
            <v>56.63273822</v>
          </cell>
          <cell r="AD272">
            <v>19.800003929999999</v>
          </cell>
          <cell r="AE272">
            <v>36.832734290000005</v>
          </cell>
          <cell r="AF272">
            <v>0.65037883471070501</v>
          </cell>
          <cell r="AG272">
            <v>17.275955120000003</v>
          </cell>
          <cell r="AH272">
            <v>23.467999260000003</v>
          </cell>
          <cell r="AI272">
            <v>-6.1920441400000001</v>
          </cell>
          <cell r="AJ272">
            <v>51.827865359999997</v>
          </cell>
          <cell r="AK272">
            <v>43.268003189999995</v>
          </cell>
          <cell r="AL272">
            <v>8.5598621700000024</v>
          </cell>
          <cell r="AM272">
            <v>0.16515945834432111</v>
          </cell>
          <cell r="AN272">
            <v>91.053525379999996</v>
          </cell>
          <cell r="AO272">
            <v>43.268003189999995</v>
          </cell>
          <cell r="AP272">
            <v>47.785522190000002</v>
          </cell>
          <cell r="AQ272">
            <v>0.52480694174743225</v>
          </cell>
          <cell r="AR272">
            <v>17.275955120000003</v>
          </cell>
          <cell r="AS272">
            <v>10.630872659999996</v>
          </cell>
          <cell r="AT272">
            <v>6.6450824600000065</v>
          </cell>
        </row>
        <row r="273">
          <cell r="A273">
            <v>523281</v>
          </cell>
          <cell r="B273" t="str">
            <v>Prepaid staff cost-Non exe</v>
          </cell>
          <cell r="C273">
            <v>85.628957260000007</v>
          </cell>
          <cell r="D273">
            <v>271.24387200000001</v>
          </cell>
          <cell r="E273">
            <v>352.94997688999996</v>
          </cell>
          <cell r="F273">
            <v>2.37</v>
          </cell>
          <cell r="G273">
            <v>268.58238072</v>
          </cell>
          <cell r="H273">
            <v>204.955051</v>
          </cell>
          <cell r="I273">
            <v>229.25866922</v>
          </cell>
          <cell r="J273">
            <v>162.81525568999999</v>
          </cell>
          <cell r="K273">
            <v>104.55</v>
          </cell>
          <cell r="L273">
            <v>102</v>
          </cell>
          <cell r="M273">
            <v>102</v>
          </cell>
          <cell r="N273">
            <v>8.5</v>
          </cell>
          <cell r="O273">
            <v>13.6</v>
          </cell>
          <cell r="P273">
            <v>-5.0999999999999996</v>
          </cell>
          <cell r="Q273">
            <v>-0.6</v>
          </cell>
          <cell r="R273">
            <v>8.5</v>
          </cell>
          <cell r="S273">
            <v>13.6</v>
          </cell>
          <cell r="T273">
            <v>-5.0999999999999996</v>
          </cell>
          <cell r="U273">
            <v>-0.6</v>
          </cell>
          <cell r="V273">
            <v>8.5</v>
          </cell>
          <cell r="W273">
            <v>13.6</v>
          </cell>
          <cell r="X273">
            <v>-5.0999999999999996</v>
          </cell>
          <cell r="Y273">
            <v>17</v>
          </cell>
          <cell r="Z273">
            <v>27.2</v>
          </cell>
          <cell r="AA273">
            <v>-10.199999999999999</v>
          </cell>
          <cell r="AB273">
            <v>-0.6</v>
          </cell>
          <cell r="AC273">
            <v>17</v>
          </cell>
          <cell r="AD273">
            <v>27.2</v>
          </cell>
          <cell r="AE273">
            <v>-10.199999999999999</v>
          </cell>
          <cell r="AF273">
            <v>-0.6</v>
          </cell>
          <cell r="AG273">
            <v>8.5</v>
          </cell>
          <cell r="AH273">
            <v>13.6</v>
          </cell>
          <cell r="AI273">
            <v>-5.0999999999999996</v>
          </cell>
          <cell r="AJ273">
            <v>25.5</v>
          </cell>
          <cell r="AK273">
            <v>40.799999999999997</v>
          </cell>
          <cell r="AL273">
            <v>-15.299999999999997</v>
          </cell>
          <cell r="AM273">
            <v>-0.59999999999999987</v>
          </cell>
          <cell r="AN273">
            <v>25.5</v>
          </cell>
          <cell r="AO273">
            <v>40.799999999999997</v>
          </cell>
          <cell r="AP273">
            <v>-15.299999999999997</v>
          </cell>
          <cell r="AQ273">
            <v>-0.59999999999999987</v>
          </cell>
          <cell r="AR273">
            <v>8.5</v>
          </cell>
          <cell r="AS273">
            <v>13.6</v>
          </cell>
          <cell r="AT273">
            <v>-5.0999999999999996</v>
          </cell>
        </row>
        <row r="274">
          <cell r="A274">
            <v>523282</v>
          </cell>
          <cell r="B274" t="str">
            <v>Prepaid staff cost-Exe</v>
          </cell>
          <cell r="C274">
            <v>15.299586289999999</v>
          </cell>
          <cell r="D274">
            <v>70.841312000000002</v>
          </cell>
          <cell r="E274">
            <v>59.542324000000001</v>
          </cell>
          <cell r="F274">
            <v>55.26</v>
          </cell>
          <cell r="G274">
            <v>101.45496003</v>
          </cell>
          <cell r="H274">
            <v>170.56527199999999</v>
          </cell>
          <cell r="I274">
            <v>94.518819129999997</v>
          </cell>
          <cell r="J274">
            <v>64.055479950000006</v>
          </cell>
          <cell r="K274">
            <v>0</v>
          </cell>
          <cell r="L274">
            <v>73.5</v>
          </cell>
          <cell r="M274">
            <v>73.5</v>
          </cell>
          <cell r="N274">
            <v>6.125</v>
          </cell>
          <cell r="O274">
            <v>5.3379560000000001</v>
          </cell>
          <cell r="P274">
            <v>0.78704399999999985</v>
          </cell>
          <cell r="Q274">
            <v>0.1284969795918367</v>
          </cell>
          <cell r="R274">
            <v>6.125</v>
          </cell>
          <cell r="S274">
            <v>5.3379560000000001</v>
          </cell>
          <cell r="T274">
            <v>0.78704399999999985</v>
          </cell>
          <cell r="U274">
            <v>0.1284969795918367</v>
          </cell>
          <cell r="V274">
            <v>6.125</v>
          </cell>
          <cell r="W274">
            <v>0</v>
          </cell>
          <cell r="X274">
            <v>6.125</v>
          </cell>
          <cell r="Y274">
            <v>12.25</v>
          </cell>
          <cell r="Z274">
            <v>5.3379560000000001</v>
          </cell>
          <cell r="AA274">
            <v>6.9120439999999999</v>
          </cell>
          <cell r="AB274">
            <v>0.56424848979591835</v>
          </cell>
          <cell r="AC274">
            <v>12.25</v>
          </cell>
          <cell r="AD274">
            <v>5.3379560000000001</v>
          </cell>
          <cell r="AE274">
            <v>6.9120439999999999</v>
          </cell>
          <cell r="AF274">
            <v>0.56424848979591835</v>
          </cell>
          <cell r="AG274">
            <v>6.125</v>
          </cell>
          <cell r="AH274">
            <v>5.3379560000000001</v>
          </cell>
          <cell r="AI274">
            <v>0.78704399999999985</v>
          </cell>
          <cell r="AJ274">
            <v>18.375</v>
          </cell>
          <cell r="AK274">
            <v>10.675912</v>
          </cell>
          <cell r="AL274">
            <v>7.6990879999999997</v>
          </cell>
          <cell r="AM274">
            <v>0.41899798639455782</v>
          </cell>
          <cell r="AN274">
            <v>18.375</v>
          </cell>
          <cell r="AO274">
            <v>10.675912</v>
          </cell>
          <cell r="AP274">
            <v>7.6990879999999997</v>
          </cell>
          <cell r="AQ274">
            <v>0.41899798639455782</v>
          </cell>
          <cell r="AR274">
            <v>6.125</v>
          </cell>
          <cell r="AS274">
            <v>5.3379560000000001</v>
          </cell>
          <cell r="AT274">
            <v>0.78704399999999985</v>
          </cell>
        </row>
        <row r="275">
          <cell r="A275">
            <v>523273</v>
          </cell>
          <cell r="B275" t="str">
            <v>Gratuity Payments - Contingent Works</v>
          </cell>
          <cell r="C275">
            <v>29.0504496</v>
          </cell>
          <cell r="D275">
            <v>54.98214522</v>
          </cell>
          <cell r="E275">
            <v>18.6941056</v>
          </cell>
          <cell r="F275">
            <v>0</v>
          </cell>
          <cell r="H275">
            <v>0</v>
          </cell>
          <cell r="I275">
            <v>0</v>
          </cell>
          <cell r="J275">
            <v>0</v>
          </cell>
          <cell r="K275">
            <v>0</v>
          </cell>
          <cell r="L275">
            <v>0</v>
          </cell>
          <cell r="O275">
            <v>0</v>
          </cell>
          <cell r="P275">
            <v>0</v>
          </cell>
          <cell r="R275">
            <v>0</v>
          </cell>
          <cell r="S275">
            <v>0</v>
          </cell>
          <cell r="T275">
            <v>0</v>
          </cell>
          <cell r="W275">
            <v>0</v>
          </cell>
          <cell r="X275">
            <v>0</v>
          </cell>
          <cell r="Z275">
            <v>0</v>
          </cell>
          <cell r="AA275">
            <v>0</v>
          </cell>
          <cell r="AC275">
            <v>0</v>
          </cell>
          <cell r="AD275">
            <v>0</v>
          </cell>
          <cell r="AE275">
            <v>0</v>
          </cell>
          <cell r="AH275">
            <v>0</v>
          </cell>
          <cell r="AI275">
            <v>0</v>
          </cell>
          <cell r="AK275">
            <v>0</v>
          </cell>
          <cell r="AL275">
            <v>0</v>
          </cell>
          <cell r="AN275">
            <v>0</v>
          </cell>
          <cell r="AO275">
            <v>0</v>
          </cell>
          <cell r="AP275">
            <v>0</v>
          </cell>
          <cell r="AS275">
            <v>0</v>
          </cell>
          <cell r="AT275">
            <v>0</v>
          </cell>
        </row>
        <row r="276">
          <cell r="A276">
            <v>523243</v>
          </cell>
          <cell r="B276" t="str">
            <v>Bouns - Contingent Workers</v>
          </cell>
          <cell r="C276">
            <v>259.13809927</v>
          </cell>
          <cell r="D276">
            <v>155.62868112999999</v>
          </cell>
          <cell r="E276">
            <v>107.58472637</v>
          </cell>
          <cell r="F276">
            <v>0</v>
          </cell>
          <cell r="H276">
            <v>0</v>
          </cell>
          <cell r="I276">
            <v>0</v>
          </cell>
          <cell r="J276">
            <v>0</v>
          </cell>
          <cell r="K276">
            <v>0</v>
          </cell>
          <cell r="L276">
            <v>0</v>
          </cell>
          <cell r="O276">
            <v>0</v>
          </cell>
          <cell r="P276">
            <v>0</v>
          </cell>
          <cell r="R276">
            <v>0</v>
          </cell>
          <cell r="S276">
            <v>0</v>
          </cell>
          <cell r="T276">
            <v>0</v>
          </cell>
          <cell r="W276">
            <v>0</v>
          </cell>
          <cell r="X276">
            <v>0</v>
          </cell>
          <cell r="Z276">
            <v>0</v>
          </cell>
          <cell r="AA276">
            <v>0</v>
          </cell>
          <cell r="AC276">
            <v>0</v>
          </cell>
          <cell r="AD276">
            <v>0</v>
          </cell>
          <cell r="AE276">
            <v>0</v>
          </cell>
          <cell r="AH276">
            <v>0</v>
          </cell>
          <cell r="AI276">
            <v>0</v>
          </cell>
          <cell r="AK276">
            <v>0</v>
          </cell>
          <cell r="AL276">
            <v>0</v>
          </cell>
          <cell r="AN276">
            <v>0</v>
          </cell>
          <cell r="AO276">
            <v>0</v>
          </cell>
          <cell r="AP276">
            <v>0</v>
          </cell>
          <cell r="AS276">
            <v>0</v>
          </cell>
          <cell r="AT276">
            <v>0</v>
          </cell>
        </row>
        <row r="277">
          <cell r="A277">
            <v>523308</v>
          </cell>
          <cell r="B277" t="str">
            <v>Allowance - Customer Service</v>
          </cell>
          <cell r="F277">
            <v>0.69054139999999997</v>
          </cell>
          <cell r="G277">
            <v>2.8955509000000004</v>
          </cell>
          <cell r="H277">
            <v>3.8855467000000004</v>
          </cell>
          <cell r="I277">
            <v>4.3578043499999994</v>
          </cell>
          <cell r="J277">
            <v>6.9106474999999996</v>
          </cell>
          <cell r="K277">
            <v>6.2533586681249993</v>
          </cell>
          <cell r="L277">
            <v>6.8452921500000006</v>
          </cell>
          <cell r="M277">
            <v>6.8452921500000006</v>
          </cell>
          <cell r="N277">
            <v>0.57044097999999999</v>
          </cell>
          <cell r="O277">
            <v>1.0090209000000001</v>
          </cell>
          <cell r="P277">
            <v>-0.43857992000000012</v>
          </cell>
          <cell r="Q277">
            <v>-0.76884364093196833</v>
          </cell>
          <cell r="R277">
            <v>0.30309165000000005</v>
          </cell>
          <cell r="S277">
            <v>1.0090209000000001</v>
          </cell>
          <cell r="T277">
            <v>-0.70592925000000006</v>
          </cell>
          <cell r="U277">
            <v>-2.3290950113604252</v>
          </cell>
          <cell r="V277">
            <v>0.57044097999999999</v>
          </cell>
          <cell r="W277">
            <v>0.87833374999999991</v>
          </cell>
          <cell r="X277">
            <v>-0.30789276999999993</v>
          </cell>
          <cell r="Y277">
            <v>1.14088196</v>
          </cell>
          <cell r="Z277">
            <v>1.8873546499999998</v>
          </cell>
          <cell r="AA277">
            <v>-0.74647268999999983</v>
          </cell>
          <cell r="AB277">
            <v>-0.65429441096605634</v>
          </cell>
          <cell r="AC277">
            <v>0.62428709999999998</v>
          </cell>
          <cell r="AD277">
            <v>1.8873546499999998</v>
          </cell>
          <cell r="AE277">
            <v>-1.2630675499999997</v>
          </cell>
          <cell r="AF277">
            <v>-2.0232158409167829</v>
          </cell>
          <cell r="AG277">
            <v>0.57044097999999999</v>
          </cell>
          <cell r="AH277">
            <v>0.64686789999999994</v>
          </cell>
          <cell r="AI277">
            <v>-7.6426919999999954E-2</v>
          </cell>
          <cell r="AJ277">
            <v>1.7113229399999998</v>
          </cell>
          <cell r="AK277">
            <v>2.53422255</v>
          </cell>
          <cell r="AL277">
            <v>-0.82289961000000011</v>
          </cell>
          <cell r="AM277">
            <v>-0.48085582841541302</v>
          </cell>
          <cell r="AN277">
            <v>1.2207553500000001</v>
          </cell>
          <cell r="AO277">
            <v>2.53422255</v>
          </cell>
          <cell r="AP277">
            <v>-1.3134671999999998</v>
          </cell>
          <cell r="AQ277">
            <v>-1.0759462983307833</v>
          </cell>
          <cell r="AR277">
            <v>0.57044097999999999</v>
          </cell>
          <cell r="AS277">
            <v>0.32246150000000001</v>
          </cell>
          <cell r="AT277">
            <v>0.24797947999999997</v>
          </cell>
        </row>
        <row r="278">
          <cell r="A278">
            <v>523317</v>
          </cell>
          <cell r="B278" t="str">
            <v>Expenses on Flood Relief</v>
          </cell>
          <cell r="I278">
            <v>0</v>
          </cell>
          <cell r="J278">
            <v>5.0049999999999999</v>
          </cell>
          <cell r="K278">
            <v>0</v>
          </cell>
          <cell r="L278">
            <v>0</v>
          </cell>
          <cell r="M278">
            <v>3.25</v>
          </cell>
          <cell r="N278">
            <v>3.25</v>
          </cell>
          <cell r="O278">
            <v>0.25692999999999999</v>
          </cell>
          <cell r="P278">
            <v>2.9930699999999999</v>
          </cell>
          <cell r="Q278">
            <v>0.92094461538461536</v>
          </cell>
          <cell r="R278">
            <v>0</v>
          </cell>
          <cell r="S278">
            <v>0.25692999999999999</v>
          </cell>
          <cell r="T278">
            <v>-0.25692999999999999</v>
          </cell>
          <cell r="V278">
            <v>0</v>
          </cell>
          <cell r="W278">
            <v>0.85499999999999998</v>
          </cell>
          <cell r="X278">
            <v>-0.85499999999999998</v>
          </cell>
          <cell r="Y278">
            <v>3.25</v>
          </cell>
          <cell r="Z278">
            <v>1.1119300000000001</v>
          </cell>
          <cell r="AA278">
            <v>2.1380699999999999</v>
          </cell>
          <cell r="AB278">
            <v>0.65786769230769226</v>
          </cell>
          <cell r="AC278">
            <v>0</v>
          </cell>
          <cell r="AD278">
            <v>1.1119300000000001</v>
          </cell>
          <cell r="AE278">
            <v>-1.1119300000000001</v>
          </cell>
          <cell r="AG278">
            <v>0</v>
          </cell>
          <cell r="AH278">
            <v>0.40250000000000002</v>
          </cell>
          <cell r="AI278">
            <v>-0.40250000000000002</v>
          </cell>
          <cell r="AJ278">
            <v>3.25</v>
          </cell>
          <cell r="AK278">
            <v>1.5144299999999999</v>
          </cell>
          <cell r="AL278">
            <v>1.7355700000000001</v>
          </cell>
          <cell r="AM278">
            <v>0.53402153846153844</v>
          </cell>
          <cell r="AN278">
            <v>0</v>
          </cell>
          <cell r="AO278">
            <v>1.5144299999999999</v>
          </cell>
          <cell r="AP278">
            <v>-1.5144299999999999</v>
          </cell>
          <cell r="AR278">
            <v>0</v>
          </cell>
          <cell r="AS278">
            <v>5.5700000000000003E-3</v>
          </cell>
          <cell r="AT278">
            <v>-5.5700000000000003E-3</v>
          </cell>
        </row>
        <row r="279">
          <cell r="A279">
            <v>523309</v>
          </cell>
          <cell r="B279" t="str">
            <v>Night Refreshment Expenses</v>
          </cell>
          <cell r="H279">
            <v>2.3171273500000003</v>
          </cell>
          <cell r="I279">
            <v>3.0137834199999998</v>
          </cell>
          <cell r="J279">
            <v>2.8970703900000001</v>
          </cell>
          <cell r="K279">
            <v>2.5100006531249996</v>
          </cell>
          <cell r="L279">
            <v>2.4140459500000002</v>
          </cell>
          <cell r="M279">
            <v>2.71404595</v>
          </cell>
          <cell r="N279">
            <v>0.20458541</v>
          </cell>
          <cell r="O279">
            <v>0.18347664999999999</v>
          </cell>
          <cell r="P279">
            <v>2.1108760000000004E-2</v>
          </cell>
          <cell r="Q279">
            <v>0.10317822761652458</v>
          </cell>
          <cell r="R279">
            <v>0.11823876</v>
          </cell>
          <cell r="S279">
            <v>0.18347664999999999</v>
          </cell>
          <cell r="T279">
            <v>-6.5237889999999993E-2</v>
          </cell>
          <cell r="U279">
            <v>-0.5517470751553889</v>
          </cell>
          <cell r="V279">
            <v>0.50117049999999996</v>
          </cell>
          <cell r="W279">
            <v>0.23177981999999997</v>
          </cell>
          <cell r="X279">
            <v>0.26939067999999999</v>
          </cell>
          <cell r="Y279">
            <v>0.70575591000000004</v>
          </cell>
          <cell r="Z279">
            <v>0.41525646999999999</v>
          </cell>
          <cell r="AA279">
            <v>0.29049944000000005</v>
          </cell>
          <cell r="AB279">
            <v>0.4116146048284598</v>
          </cell>
          <cell r="AC279">
            <v>0.25486291</v>
          </cell>
          <cell r="AD279">
            <v>0.41525646999999999</v>
          </cell>
          <cell r="AE279">
            <v>-0.16039355999999999</v>
          </cell>
          <cell r="AF279">
            <v>-0.62933268712972001</v>
          </cell>
          <cell r="AG279">
            <v>0.2011705</v>
          </cell>
          <cell r="AH279">
            <v>0.222612</v>
          </cell>
          <cell r="AI279">
            <v>-2.1441500000000002E-2</v>
          </cell>
          <cell r="AJ279">
            <v>0.90692641000000007</v>
          </cell>
          <cell r="AK279">
            <v>0.63786847000000002</v>
          </cell>
          <cell r="AL279">
            <v>0.26905794000000005</v>
          </cell>
          <cell r="AM279">
            <v>0.29667009035496056</v>
          </cell>
          <cell r="AN279">
            <v>0.46244237999999999</v>
          </cell>
          <cell r="AO279">
            <v>0.63786847000000002</v>
          </cell>
          <cell r="AP279">
            <v>-0.17542609000000003</v>
          </cell>
          <cell r="AQ279">
            <v>-0.37934691452803276</v>
          </cell>
          <cell r="AR279">
            <v>0.2011705</v>
          </cell>
          <cell r="AS279">
            <v>0.31876700000000002</v>
          </cell>
          <cell r="AT279">
            <v>-0.11759650000000002</v>
          </cell>
        </row>
        <row r="280">
          <cell r="C280">
            <v>13534.301640319998</v>
          </cell>
          <cell r="D280">
            <v>14178.390946150001</v>
          </cell>
          <cell r="E280">
            <v>14407.434021830002</v>
          </cell>
          <cell r="F280">
            <v>15071.56757605</v>
          </cell>
          <cell r="G280">
            <v>16312.851877639996</v>
          </cell>
          <cell r="H280">
            <v>16521.846420190002</v>
          </cell>
          <cell r="I280">
            <v>17041.545678769995</v>
          </cell>
          <cell r="J280">
            <v>18726.81405804001</v>
          </cell>
          <cell r="K280">
            <v>20327.390552953198</v>
          </cell>
          <cell r="L280">
            <v>19501.665416090495</v>
          </cell>
          <cell r="M280">
            <v>19559.092748319996</v>
          </cell>
          <cell r="N280">
            <v>1625.8153554499997</v>
          </cell>
          <cell r="O280">
            <v>1629.1259384299997</v>
          </cell>
          <cell r="P280">
            <v>-3.3105829800000173</v>
          </cell>
          <cell r="Q280">
            <v>6.0992619014183322</v>
          </cell>
          <cell r="R280">
            <v>1464.2512792299999</v>
          </cell>
          <cell r="S280">
            <v>1629.1259384299997</v>
          </cell>
          <cell r="T280">
            <v>-164.87465920000005</v>
          </cell>
          <cell r="U280">
            <v>-8.119823441603069</v>
          </cell>
          <cell r="V280">
            <v>1620.6178797299997</v>
          </cell>
          <cell r="W280">
            <v>1589.35212626</v>
          </cell>
          <cell r="X280">
            <v>31.265753469999929</v>
          </cell>
          <cell r="Y280">
            <v>3246.4332351799999</v>
          </cell>
          <cell r="Z280">
            <v>3218.4780646900003</v>
          </cell>
          <cell r="AA280">
            <v>27.955170489999951</v>
          </cell>
          <cell r="AB280">
            <v>3.8177356563363776</v>
          </cell>
          <cell r="AC280">
            <v>2997.20168964</v>
          </cell>
          <cell r="AD280">
            <v>3218.4780646900003</v>
          </cell>
          <cell r="AE280">
            <v>-221.27637504999998</v>
          </cell>
          <cell r="AF280">
            <v>-64.631381045605693</v>
          </cell>
          <cell r="AG280">
            <v>1622.5805177299999</v>
          </cell>
          <cell r="AH280">
            <v>1659.4612979399999</v>
          </cell>
          <cell r="AI280">
            <v>-36.880780210000061</v>
          </cell>
          <cell r="AJ280">
            <v>4868.9047529099971</v>
          </cell>
          <cell r="AK280">
            <v>4877.9393622999987</v>
          </cell>
          <cell r="AL280">
            <v>-9.0346093900001101</v>
          </cell>
          <cell r="AM280">
            <v>5.342014163134313</v>
          </cell>
          <cell r="AN280">
            <v>4436.3629955000006</v>
          </cell>
          <cell r="AO280">
            <v>4877.9393622999987</v>
          </cell>
          <cell r="AP280">
            <v>-441.57636680000013</v>
          </cell>
          <cell r="AQ280">
            <v>-45.068196711870137</v>
          </cell>
          <cell r="AR280">
            <v>1638.8756395899998</v>
          </cell>
          <cell r="AS280">
            <v>1582.9955890300002</v>
          </cell>
          <cell r="AT280">
            <v>55.880050560000157</v>
          </cell>
        </row>
        <row r="281">
          <cell r="P281">
            <v>0</v>
          </cell>
          <cell r="S281">
            <v>0</v>
          </cell>
          <cell r="T281">
            <v>0</v>
          </cell>
          <cell r="X281">
            <v>0</v>
          </cell>
          <cell r="AA281">
            <v>0</v>
          </cell>
          <cell r="AD281">
            <v>0</v>
          </cell>
          <cell r="AE281">
            <v>0</v>
          </cell>
          <cell r="AI281">
            <v>0</v>
          </cell>
          <cell r="AL281">
            <v>0</v>
          </cell>
          <cell r="AO281">
            <v>0</v>
          </cell>
          <cell r="AP281">
            <v>0</v>
          </cell>
          <cell r="AT281">
            <v>0</v>
          </cell>
        </row>
        <row r="282">
          <cell r="B282" t="str">
            <v>Vehicle Cost</v>
          </cell>
          <cell r="P282">
            <v>0</v>
          </cell>
          <cell r="S282">
            <v>0</v>
          </cell>
          <cell r="T282">
            <v>0</v>
          </cell>
          <cell r="X282">
            <v>0</v>
          </cell>
          <cell r="AA282">
            <v>0</v>
          </cell>
          <cell r="AD282">
            <v>0</v>
          </cell>
          <cell r="AE282">
            <v>0</v>
          </cell>
          <cell r="AI282">
            <v>0</v>
          </cell>
          <cell r="AL282">
            <v>0</v>
          </cell>
          <cell r="AO282">
            <v>0</v>
          </cell>
          <cell r="AP282">
            <v>0</v>
          </cell>
          <cell r="AT282">
            <v>0</v>
          </cell>
        </row>
        <row r="283">
          <cell r="A283">
            <v>521111</v>
          </cell>
          <cell r="B283" t="str">
            <v>R&amp;M Material - Vehicles</v>
          </cell>
          <cell r="C283">
            <v>10.975100119999999</v>
          </cell>
          <cell r="D283">
            <v>4.3081363799999997</v>
          </cell>
          <cell r="E283">
            <v>1.21809166</v>
          </cell>
          <cell r="F283">
            <v>1.9831126799999999</v>
          </cell>
          <cell r="G283">
            <v>2.4230673900000004</v>
          </cell>
          <cell r="H283">
            <v>-0.28220824999999999</v>
          </cell>
          <cell r="I283">
            <v>3.3793741699999997</v>
          </cell>
          <cell r="J283">
            <v>4.1961048400000003</v>
          </cell>
          <cell r="K283">
            <v>5</v>
          </cell>
          <cell r="L283">
            <v>4.0713079199999997</v>
          </cell>
          <cell r="M283">
            <v>4.07000004</v>
          </cell>
          <cell r="N283">
            <v>0.33916667</v>
          </cell>
          <cell r="O283">
            <v>0.10843651</v>
          </cell>
          <cell r="P283">
            <v>0.23073016000000002</v>
          </cell>
          <cell r="Q283">
            <v>0.68028547734363176</v>
          </cell>
          <cell r="R283">
            <v>0.29873471000000001</v>
          </cell>
          <cell r="S283">
            <v>0.10843651</v>
          </cell>
          <cell r="T283">
            <v>0.19029820000000003</v>
          </cell>
          <cell r="U283">
            <v>0.63701402491863102</v>
          </cell>
          <cell r="V283">
            <v>0.33916667</v>
          </cell>
          <cell r="W283">
            <v>4.6692600000000093E-3</v>
          </cell>
          <cell r="X283">
            <v>0.33449741</v>
          </cell>
          <cell r="Y283">
            <v>0.67833334000000001</v>
          </cell>
          <cell r="Z283">
            <v>0.11310577000000001</v>
          </cell>
          <cell r="AA283">
            <v>0.56522757000000001</v>
          </cell>
          <cell r="AB283">
            <v>0.83325930876403631</v>
          </cell>
          <cell r="AC283">
            <v>0.53104262000000002</v>
          </cell>
          <cell r="AD283">
            <v>0.11310577000000001</v>
          </cell>
          <cell r="AE283">
            <v>0.41793685000000003</v>
          </cell>
          <cell r="AF283">
            <v>0.78701187863226496</v>
          </cell>
          <cell r="AG283">
            <v>0.33916667</v>
          </cell>
          <cell r="AH283">
            <v>0.13973776000000002</v>
          </cell>
          <cell r="AI283">
            <v>0.19942890999999999</v>
          </cell>
          <cell r="AJ283">
            <v>1.01750001</v>
          </cell>
          <cell r="AK283">
            <v>0.25284352999999998</v>
          </cell>
          <cell r="AL283">
            <v>0.76465647999999997</v>
          </cell>
          <cell r="AM283">
            <v>0.75150513266334018</v>
          </cell>
          <cell r="AN283">
            <v>0.66747993000000005</v>
          </cell>
          <cell r="AO283">
            <v>0.25284352999999998</v>
          </cell>
          <cell r="AP283">
            <v>0.41463640000000007</v>
          </cell>
          <cell r="AQ283">
            <v>0.62119680512341402</v>
          </cell>
          <cell r="AR283">
            <v>0.33916667</v>
          </cell>
          <cell r="AS283">
            <v>0.47228144999999994</v>
          </cell>
          <cell r="AT283">
            <v>-0.13311477999999993</v>
          </cell>
        </row>
        <row r="284">
          <cell r="A284">
            <v>521112</v>
          </cell>
          <cell r="B284" t="str">
            <v>Repairs &amp; Maint.- Vehicles</v>
          </cell>
          <cell r="C284">
            <v>205.06660343999999</v>
          </cell>
          <cell r="D284">
            <v>231.77540875</v>
          </cell>
          <cell r="E284">
            <v>131.00110530000001</v>
          </cell>
          <cell r="F284">
            <v>180.28112353999998</v>
          </cell>
          <cell r="G284">
            <v>190.47643992999997</v>
          </cell>
          <cell r="H284">
            <v>259.87997276000004</v>
          </cell>
          <cell r="I284">
            <v>288.26672651999996</v>
          </cell>
          <cell r="J284">
            <v>296.72492879999999</v>
          </cell>
          <cell r="K284">
            <v>375.53024476000002</v>
          </cell>
          <cell r="L284">
            <v>296.11914411999999</v>
          </cell>
          <cell r="M284">
            <v>199.32000004</v>
          </cell>
          <cell r="N284">
            <v>16.61</v>
          </cell>
          <cell r="O284">
            <v>15.610636699999999</v>
          </cell>
          <cell r="P284">
            <v>0.99936330000000062</v>
          </cell>
          <cell r="Q284">
            <v>6.0166363636363678E-2</v>
          </cell>
          <cell r="R284">
            <v>19.28744738</v>
          </cell>
          <cell r="S284">
            <v>15.610636699999999</v>
          </cell>
          <cell r="T284">
            <v>3.6768106800000009</v>
          </cell>
          <cell r="U284">
            <v>0.19063231165637021</v>
          </cell>
          <cell r="V284">
            <v>16.61</v>
          </cell>
          <cell r="W284">
            <v>14.897866609999999</v>
          </cell>
          <cell r="X284">
            <v>1.71213339</v>
          </cell>
          <cell r="Y284">
            <v>33.22</v>
          </cell>
          <cell r="Z284">
            <v>30.508503309999998</v>
          </cell>
          <cell r="AA284">
            <v>2.7114966900000006</v>
          </cell>
          <cell r="AB284">
            <v>8.1622416917519591E-2</v>
          </cell>
          <cell r="AC284">
            <v>37.391685689999996</v>
          </cell>
          <cell r="AD284">
            <v>30.508503309999998</v>
          </cell>
          <cell r="AE284">
            <v>6.8831823799999974</v>
          </cell>
          <cell r="AF284">
            <v>0.18408323275569335</v>
          </cell>
          <cell r="AG284">
            <v>16.61</v>
          </cell>
          <cell r="AH284">
            <v>24.10607066</v>
          </cell>
          <cell r="AI284">
            <v>-7.4960706600000009</v>
          </cell>
          <cell r="AJ284">
            <v>49.83</v>
          </cell>
          <cell r="AK284">
            <v>54.614573970000002</v>
          </cell>
          <cell r="AL284">
            <v>-4.7845739700000038</v>
          </cell>
          <cell r="AM284">
            <v>-9.6017940397351079E-2</v>
          </cell>
          <cell r="AN284">
            <v>63.276802439999997</v>
          </cell>
          <cell r="AO284">
            <v>54.614573970000002</v>
          </cell>
          <cell r="AP284">
            <v>8.6622284699999952</v>
          </cell>
          <cell r="AQ284">
            <v>0.13689421930277923</v>
          </cell>
          <cell r="AR284">
            <v>16.61</v>
          </cell>
          <cell r="AS284">
            <v>19.192414290000006</v>
          </cell>
          <cell r="AT284">
            <v>-2.5824142900000062</v>
          </cell>
        </row>
        <row r="285">
          <cell r="A285">
            <v>521113</v>
          </cell>
          <cell r="B285" t="str">
            <v>Vehicle Services</v>
          </cell>
          <cell r="I285">
            <v>0</v>
          </cell>
          <cell r="J285">
            <v>3.6967849999999997E-2</v>
          </cell>
          <cell r="M285">
            <v>40</v>
          </cell>
          <cell r="N285">
            <v>3.3333333299999999</v>
          </cell>
          <cell r="O285">
            <v>1.0948003400000001</v>
          </cell>
          <cell r="P285">
            <v>2.2385329899999995</v>
          </cell>
          <cell r="Q285">
            <v>0.67155989767155977</v>
          </cell>
          <cell r="R285">
            <v>0</v>
          </cell>
          <cell r="S285">
            <v>1.0948003400000001</v>
          </cell>
          <cell r="T285">
            <v>-1.0948003400000001</v>
          </cell>
          <cell r="V285">
            <v>3.3333333299999999</v>
          </cell>
          <cell r="W285">
            <v>3.7212296900000004</v>
          </cell>
          <cell r="X285">
            <v>-0.3878963600000005</v>
          </cell>
          <cell r="Y285">
            <v>6.6666666599999997</v>
          </cell>
          <cell r="Z285">
            <v>4.8160300300000003</v>
          </cell>
          <cell r="AA285">
            <v>1.8506366299999994</v>
          </cell>
          <cell r="AB285">
            <v>0.27759549477759543</v>
          </cell>
          <cell r="AC285">
            <v>0</v>
          </cell>
          <cell r="AD285">
            <v>4.8160300300000003</v>
          </cell>
          <cell r="AE285">
            <v>-4.8160300300000003</v>
          </cell>
          <cell r="AG285">
            <v>3.3333333299999999</v>
          </cell>
          <cell r="AH285">
            <v>3.7243009899999993</v>
          </cell>
          <cell r="AI285">
            <v>-0.39096765999999938</v>
          </cell>
          <cell r="AJ285">
            <v>9.9999999900000009</v>
          </cell>
          <cell r="AK285">
            <v>8.54033102</v>
          </cell>
          <cell r="AL285">
            <v>1.459668970000001</v>
          </cell>
          <cell r="AM285">
            <v>0.14596689714596697</v>
          </cell>
          <cell r="AN285">
            <v>0</v>
          </cell>
          <cell r="AO285">
            <v>8.54033102</v>
          </cell>
          <cell r="AP285">
            <v>-8.54033102</v>
          </cell>
          <cell r="AR285">
            <v>3.3333333299999999</v>
          </cell>
          <cell r="AS285">
            <v>2.9847285000000001</v>
          </cell>
          <cell r="AT285">
            <v>0.34860482999999975</v>
          </cell>
        </row>
        <row r="286">
          <cell r="A286">
            <v>524301</v>
          </cell>
          <cell r="B286" t="str">
            <v>Fuel – SLT Vehicles</v>
          </cell>
          <cell r="C286">
            <v>238.90969669999998</v>
          </cell>
          <cell r="D286">
            <v>221.27794187000001</v>
          </cell>
          <cell r="E286">
            <v>179.62566103999998</v>
          </cell>
          <cell r="F286">
            <v>223.26359962999999</v>
          </cell>
          <cell r="G286">
            <v>395.78653110000005</v>
          </cell>
          <cell r="H286">
            <v>510.45758489999997</v>
          </cell>
          <cell r="I286">
            <v>450.32779675</v>
          </cell>
          <cell r="J286">
            <v>396.25924326999996</v>
          </cell>
          <cell r="K286">
            <v>603.17825000000005</v>
          </cell>
          <cell r="L286">
            <v>360.7325452</v>
          </cell>
          <cell r="M286">
            <v>391.22999929000002</v>
          </cell>
          <cell r="N286">
            <v>30.06083336</v>
          </cell>
          <cell r="O286">
            <v>12.92087781</v>
          </cell>
          <cell r="P286">
            <v>17.13995555</v>
          </cell>
          <cell r="Q286">
            <v>0.57017566162377342</v>
          </cell>
          <cell r="R286">
            <v>16.079150049999999</v>
          </cell>
          <cell r="S286">
            <v>12.92087781</v>
          </cell>
          <cell r="T286">
            <v>3.1582722399999987</v>
          </cell>
          <cell r="U286">
            <v>0.19642034747974746</v>
          </cell>
          <cell r="V286">
            <v>30.987717649999997</v>
          </cell>
          <cell r="W286">
            <v>29.228937009999999</v>
          </cell>
          <cell r="X286">
            <v>1.7587806399999977</v>
          </cell>
          <cell r="Y286">
            <v>61.048551009999997</v>
          </cell>
          <cell r="Z286">
            <v>42.149814820000003</v>
          </cell>
          <cell r="AA286">
            <v>18.898736189999994</v>
          </cell>
          <cell r="AB286">
            <v>0.30956895581197835</v>
          </cell>
          <cell r="AC286">
            <v>46.054535090000002</v>
          </cell>
          <cell r="AD286">
            <v>42.149814820000003</v>
          </cell>
          <cell r="AE286">
            <v>3.9047202699999985</v>
          </cell>
          <cell r="AF286">
            <v>8.4784707138382237E-2</v>
          </cell>
          <cell r="AG286">
            <v>30.539194859999998</v>
          </cell>
          <cell r="AH286">
            <v>40.426667919999993</v>
          </cell>
          <cell r="AI286">
            <v>-9.8874730599999943</v>
          </cell>
          <cell r="AJ286">
            <v>90.687745870000001</v>
          </cell>
          <cell r="AK286">
            <v>82.576482739999989</v>
          </cell>
          <cell r="AL286">
            <v>8.1112631300000118</v>
          </cell>
          <cell r="AM286">
            <v>8.9441666591067642E-2</v>
          </cell>
          <cell r="AN286">
            <v>78.949406940000003</v>
          </cell>
          <cell r="AO286">
            <v>82.576482739999989</v>
          </cell>
          <cell r="AP286">
            <v>-3.6270757999999859</v>
          </cell>
          <cell r="AQ286">
            <v>-4.5941773859764293E-2</v>
          </cell>
          <cell r="AR286">
            <v>31.417014519999999</v>
          </cell>
          <cell r="AS286">
            <v>27.160270670000003</v>
          </cell>
          <cell r="AT286">
            <v>4.2567438499999959</v>
          </cell>
        </row>
        <row r="287">
          <cell r="A287">
            <v>524302</v>
          </cell>
          <cell r="B287" t="str">
            <v>Expenses on Tyres,Tubes &amp; Batteries</v>
          </cell>
          <cell r="C287">
            <v>2.0595918600000003</v>
          </cell>
          <cell r="D287">
            <v>2.0015452800000002</v>
          </cell>
          <cell r="E287">
            <v>1.99637058</v>
          </cell>
          <cell r="F287">
            <v>7.8753890899999996</v>
          </cell>
          <cell r="G287">
            <v>6.0828350599999998</v>
          </cell>
          <cell r="H287">
            <v>5.3996218899999997</v>
          </cell>
          <cell r="I287">
            <v>4.2915428699999998</v>
          </cell>
          <cell r="J287">
            <v>3.0013597599999997</v>
          </cell>
          <cell r="K287">
            <v>5</v>
          </cell>
          <cell r="L287">
            <v>3.2017975333333331</v>
          </cell>
          <cell r="M287">
            <v>5.0000000399999998</v>
          </cell>
          <cell r="N287">
            <v>0.41666666999999996</v>
          </cell>
          <cell r="O287">
            <v>0.83212478000000001</v>
          </cell>
          <cell r="P287">
            <v>-0.41545811000000005</v>
          </cell>
          <cell r="Q287">
            <v>-0.9970994560232046</v>
          </cell>
          <cell r="R287">
            <v>0.25952220000000004</v>
          </cell>
          <cell r="S287">
            <v>0.83212478000000001</v>
          </cell>
          <cell r="T287">
            <v>-0.57260257999999997</v>
          </cell>
          <cell r="U287">
            <v>-2.2063722486939454</v>
          </cell>
          <cell r="V287">
            <v>0.41666666999999996</v>
          </cell>
          <cell r="W287">
            <v>0.53635635999999987</v>
          </cell>
          <cell r="X287">
            <v>-0.1196896899999999</v>
          </cell>
          <cell r="Y287">
            <v>0.83333333999999992</v>
          </cell>
          <cell r="Z287">
            <v>1.3684811399999999</v>
          </cell>
          <cell r="AA287">
            <v>-0.53514779999999995</v>
          </cell>
          <cell r="AB287">
            <v>-0.64217735486258121</v>
          </cell>
          <cell r="AC287">
            <v>0.61311794999999991</v>
          </cell>
          <cell r="AD287">
            <v>1.3684811399999999</v>
          </cell>
          <cell r="AE287">
            <v>-0.75536318999999996</v>
          </cell>
          <cell r="AF287">
            <v>-1.232003059117744</v>
          </cell>
          <cell r="AG287">
            <v>0.41666666999999996</v>
          </cell>
          <cell r="AH287">
            <v>0.44957572000000018</v>
          </cell>
          <cell r="AI287">
            <v>-3.2909050000000217E-2</v>
          </cell>
          <cell r="AJ287">
            <v>1.2500000099999999</v>
          </cell>
          <cell r="AK287">
            <v>1.81805686</v>
          </cell>
          <cell r="AL287">
            <v>-0.56805685000000006</v>
          </cell>
          <cell r="AM287">
            <v>-0.45444547636443627</v>
          </cell>
          <cell r="AN287">
            <v>0.82707774999999994</v>
          </cell>
          <cell r="AO287">
            <v>1.81805686</v>
          </cell>
          <cell r="AP287">
            <v>-0.99097911000000005</v>
          </cell>
          <cell r="AQ287">
            <v>-1.1981692289509664</v>
          </cell>
          <cell r="AR287">
            <v>0.41666666999999996</v>
          </cell>
          <cell r="AS287">
            <v>0.26618742999999995</v>
          </cell>
          <cell r="AT287">
            <v>0.15047924000000001</v>
          </cell>
        </row>
        <row r="288">
          <cell r="A288">
            <v>524303</v>
          </cell>
          <cell r="B288" t="str">
            <v>Vehicle License &amp; Insurance</v>
          </cell>
          <cell r="C288">
            <v>33.797176399999998</v>
          </cell>
          <cell r="D288">
            <v>18.17310032</v>
          </cell>
          <cell r="E288">
            <v>15.58655459</v>
          </cell>
          <cell r="F288">
            <v>12.418714810000001</v>
          </cell>
          <cell r="G288">
            <v>2.2540796600000013</v>
          </cell>
          <cell r="H288">
            <v>10.99389556</v>
          </cell>
          <cell r="I288">
            <v>10.626419109999999</v>
          </cell>
          <cell r="J288">
            <v>12.61943894</v>
          </cell>
          <cell r="K288">
            <v>15.65222</v>
          </cell>
          <cell r="L288">
            <v>13.602909440000001</v>
          </cell>
          <cell r="M288">
            <v>13.599999960000002</v>
          </cell>
          <cell r="N288">
            <v>1.1333333300000001</v>
          </cell>
          <cell r="O288">
            <v>0.8011511</v>
          </cell>
          <cell r="P288">
            <v>0.33218223000000013</v>
          </cell>
          <cell r="Q288">
            <v>0.29310196850912351</v>
          </cell>
          <cell r="R288">
            <v>5.8708031600000004</v>
          </cell>
          <cell r="S288">
            <v>0.8011511</v>
          </cell>
          <cell r="T288">
            <v>5.0696520600000001</v>
          </cell>
          <cell r="U288">
            <v>0.86353637174236308</v>
          </cell>
          <cell r="V288">
            <v>1.1333333300000001</v>
          </cell>
          <cell r="W288">
            <v>0.97777574000000012</v>
          </cell>
          <cell r="X288">
            <v>0.15555759000000002</v>
          </cell>
          <cell r="Y288">
            <v>2.2666666600000003</v>
          </cell>
          <cell r="Z288">
            <v>1.77892684</v>
          </cell>
          <cell r="AA288">
            <v>0.48773982000000027</v>
          </cell>
          <cell r="AB288">
            <v>0.21517933298582165</v>
          </cell>
          <cell r="AC288">
            <v>6.6685931600000004</v>
          </cell>
          <cell r="AD288">
            <v>1.77892684</v>
          </cell>
          <cell r="AE288">
            <v>4.8896663199999999</v>
          </cell>
          <cell r="AF288">
            <v>0.7332380612644841</v>
          </cell>
          <cell r="AG288">
            <v>1.1333333300000001</v>
          </cell>
          <cell r="AH288">
            <v>2.1543684500000002</v>
          </cell>
          <cell r="AI288">
            <v>-1.0210351200000001</v>
          </cell>
          <cell r="AJ288">
            <v>3.3999999900000004</v>
          </cell>
          <cell r="AK288">
            <v>3.9332952900000002</v>
          </cell>
          <cell r="AL288">
            <v>-0.53329529999999981</v>
          </cell>
          <cell r="AM288">
            <v>-0.15685155928485744</v>
          </cell>
          <cell r="AN288">
            <v>7.7602664900000002</v>
          </cell>
          <cell r="AO288">
            <v>3.9332952900000002</v>
          </cell>
          <cell r="AP288">
            <v>3.8269712</v>
          </cell>
          <cell r="AQ288">
            <v>0.49314945626306705</v>
          </cell>
          <cell r="AR288">
            <v>1.1333333300000001</v>
          </cell>
          <cell r="AS288">
            <v>2.5706317800000003</v>
          </cell>
          <cell r="AT288">
            <v>-1.4372984500000001</v>
          </cell>
        </row>
        <row r="289">
          <cell r="A289">
            <v>524304</v>
          </cell>
          <cell r="B289" t="str">
            <v xml:space="preserve">Vehicle Hire Charges (Outside) -Centralized </v>
          </cell>
          <cell r="C289">
            <v>501.36436995999998</v>
          </cell>
          <cell r="D289">
            <v>487.21562391000003</v>
          </cell>
          <cell r="E289">
            <v>441.49392897000001</v>
          </cell>
          <cell r="F289">
            <v>554.74492135000003</v>
          </cell>
          <cell r="G289">
            <v>1090.31267467</v>
          </cell>
          <cell r="H289">
            <v>1091.0388365899998</v>
          </cell>
          <cell r="I289">
            <v>807.30503936000002</v>
          </cell>
          <cell r="J289">
            <v>695.94000829999993</v>
          </cell>
          <cell r="K289">
            <v>1098.9000000000001</v>
          </cell>
          <cell r="L289">
            <v>686.71692053333334</v>
          </cell>
          <cell r="M289">
            <v>681.80699991999995</v>
          </cell>
          <cell r="N289">
            <v>57.22666667</v>
          </cell>
          <cell r="O289">
            <v>55.871313479999998</v>
          </cell>
          <cell r="P289">
            <v>1.3553531900000024</v>
          </cell>
          <cell r="Q289">
            <v>2.3683944371873066E-2</v>
          </cell>
          <cell r="R289">
            <v>54.276498420000003</v>
          </cell>
          <cell r="S289">
            <v>55.871313479999998</v>
          </cell>
          <cell r="T289">
            <v>-1.5948150599999948</v>
          </cell>
          <cell r="U289">
            <v>-2.9383160417959672E-2</v>
          </cell>
          <cell r="V289">
            <v>56.827666669999999</v>
          </cell>
          <cell r="W289">
            <v>60.170839839999999</v>
          </cell>
          <cell r="X289">
            <v>-3.34317317</v>
          </cell>
          <cell r="Y289">
            <v>113.65533334</v>
          </cell>
          <cell r="Z289">
            <v>116.04215332</v>
          </cell>
          <cell r="AA289">
            <v>-2.3868199799999985</v>
          </cell>
          <cell r="AB289">
            <v>-2.1000510137608987E-2</v>
          </cell>
          <cell r="AC289">
            <v>98.796535590000005</v>
          </cell>
          <cell r="AD289">
            <v>116.04215332</v>
          </cell>
          <cell r="AE289">
            <v>-17.245617729999992</v>
          </cell>
          <cell r="AF289">
            <v>-0.17455690755765288</v>
          </cell>
          <cell r="AG289">
            <v>56.702666669999999</v>
          </cell>
          <cell r="AH289">
            <v>66.051278030000006</v>
          </cell>
          <cell r="AI289">
            <v>-9.3486113600000067</v>
          </cell>
          <cell r="AJ289">
            <v>170.35800000999998</v>
          </cell>
          <cell r="AK289">
            <v>182.09343135</v>
          </cell>
          <cell r="AL289">
            <v>-11.735431340000019</v>
          </cell>
          <cell r="AM289">
            <v>-6.888688138690964E-2</v>
          </cell>
          <cell r="AN289">
            <v>155.71253584999999</v>
          </cell>
          <cell r="AO289">
            <v>182.09343135</v>
          </cell>
          <cell r="AP289">
            <v>-26.380895500000008</v>
          </cell>
          <cell r="AQ289">
            <v>-0.16942049884418481</v>
          </cell>
          <cell r="AR289">
            <v>56.827666669999999</v>
          </cell>
          <cell r="AS289">
            <v>70.26277515000001</v>
          </cell>
          <cell r="AT289">
            <v>-13.435108480000011</v>
          </cell>
        </row>
        <row r="290">
          <cell r="A290">
            <v>524311</v>
          </cell>
          <cell r="B290" t="str">
            <v xml:space="preserve">Vehicle Hire Charges (Outside) -Decentralized </v>
          </cell>
          <cell r="I290">
            <v>67.766779189999994</v>
          </cell>
          <cell r="J290">
            <v>51.357126170000001</v>
          </cell>
          <cell r="K290">
            <v>70.670249999999996</v>
          </cell>
          <cell r="L290">
            <v>50.927643159999995</v>
          </cell>
          <cell r="M290">
            <v>50.93</v>
          </cell>
          <cell r="N290">
            <v>4.2441666799999993</v>
          </cell>
          <cell r="O290">
            <v>-3.67684817</v>
          </cell>
          <cell r="P290">
            <v>7.9210148499999988</v>
          </cell>
          <cell r="Q290">
            <v>1.8663298233141024</v>
          </cell>
          <cell r="R290">
            <v>-0.59707094999999999</v>
          </cell>
          <cell r="S290">
            <v>-3.67684817</v>
          </cell>
          <cell r="T290">
            <v>3.07977722</v>
          </cell>
          <cell r="U290">
            <v>-5.1581427969322577</v>
          </cell>
          <cell r="V290">
            <v>4.2441666799999993</v>
          </cell>
          <cell r="W290">
            <v>1.6299453199999998</v>
          </cell>
          <cell r="X290">
            <v>2.6142213599999993</v>
          </cell>
          <cell r="Y290">
            <v>8.4883333599999986</v>
          </cell>
          <cell r="Z290">
            <v>-2.0469028499999999</v>
          </cell>
          <cell r="AA290">
            <v>10.535236209999999</v>
          </cell>
          <cell r="AB290">
            <v>1.2411430799414316</v>
          </cell>
          <cell r="AC290">
            <v>6.6439861699999998</v>
          </cell>
          <cell r="AD290">
            <v>-2.0469028499999999</v>
          </cell>
          <cell r="AE290">
            <v>8.6908890200000002</v>
          </cell>
          <cell r="AF290">
            <v>1.3080835506916777</v>
          </cell>
          <cell r="AG290">
            <v>4.2441666799999993</v>
          </cell>
          <cell r="AH290">
            <v>5.46963533</v>
          </cell>
          <cell r="AI290">
            <v>-1.2254686500000007</v>
          </cell>
          <cell r="AJ290">
            <v>12.73250004</v>
          </cell>
          <cell r="AK290">
            <v>3.4227324800000001</v>
          </cell>
          <cell r="AL290">
            <v>9.3097675599999992</v>
          </cell>
          <cell r="AM290">
            <v>0.73118142790125606</v>
          </cell>
          <cell r="AN290">
            <v>13.62361935</v>
          </cell>
          <cell r="AO290">
            <v>3.4227324800000001</v>
          </cell>
          <cell r="AP290">
            <v>10.20088687</v>
          </cell>
          <cell r="AQ290">
            <v>0.7487648185061776</v>
          </cell>
          <cell r="AR290">
            <v>4.2441666799999993</v>
          </cell>
          <cell r="AS290">
            <v>0.40585873</v>
          </cell>
          <cell r="AT290">
            <v>3.8383079499999995</v>
          </cell>
        </row>
        <row r="291">
          <cell r="A291">
            <v>524306</v>
          </cell>
          <cell r="B291" t="str">
            <v>Vehicle Parking Fees</v>
          </cell>
          <cell r="C291">
            <v>2.26883904</v>
          </cell>
          <cell r="D291">
            <v>0.97814999999999996</v>
          </cell>
          <cell r="E291">
            <v>1.4007410300000001</v>
          </cell>
          <cell r="F291">
            <v>10.022058640000001</v>
          </cell>
          <cell r="G291">
            <v>14.193246</v>
          </cell>
          <cell r="H291">
            <v>11.431789699999999</v>
          </cell>
          <cell r="I291">
            <v>13.424469</v>
          </cell>
          <cell r="J291">
            <v>16.614238960000002</v>
          </cell>
          <cell r="K291">
            <v>21.413640000000001</v>
          </cell>
          <cell r="L291">
            <v>14.541926026666669</v>
          </cell>
          <cell r="M291">
            <v>14.54</v>
          </cell>
          <cell r="N291">
            <v>1.20566668</v>
          </cell>
          <cell r="O291">
            <v>0.29615555999999998</v>
          </cell>
          <cell r="P291">
            <v>0.90951112000000001</v>
          </cell>
          <cell r="Q291">
            <v>0.75436365214969703</v>
          </cell>
          <cell r="R291">
            <v>0.91895452</v>
          </cell>
          <cell r="S291">
            <v>0.29615555999999998</v>
          </cell>
          <cell r="T291">
            <v>0.62279896000000001</v>
          </cell>
          <cell r="U291">
            <v>0.67772555272920365</v>
          </cell>
          <cell r="V291">
            <v>1.21166668</v>
          </cell>
          <cell r="W291">
            <v>1.1798200000000001</v>
          </cell>
          <cell r="X291">
            <v>3.1846679999999905E-2</v>
          </cell>
          <cell r="Y291">
            <v>2.4173333599999998</v>
          </cell>
          <cell r="Z291">
            <v>1.47597556</v>
          </cell>
          <cell r="AA291">
            <v>0.9413577999999998</v>
          </cell>
          <cell r="AB291">
            <v>0.38941993503121963</v>
          </cell>
          <cell r="AC291">
            <v>2.0607795200000001</v>
          </cell>
          <cell r="AD291">
            <v>1.47597556</v>
          </cell>
          <cell r="AE291">
            <v>0.58480396000000012</v>
          </cell>
          <cell r="AF291">
            <v>0.28377803366368864</v>
          </cell>
          <cell r="AG291">
            <v>1.21166668</v>
          </cell>
          <cell r="AH291">
            <v>0.87470999999999999</v>
          </cell>
          <cell r="AI291">
            <v>0.33695668000000001</v>
          </cell>
          <cell r="AJ291">
            <v>3.6290000400000002</v>
          </cell>
          <cell r="AK291">
            <v>2.3506855600000001</v>
          </cell>
          <cell r="AL291">
            <v>1.2783144800000001</v>
          </cell>
          <cell r="AM291">
            <v>0.35224978393772627</v>
          </cell>
          <cell r="AN291">
            <v>3.5792995200000002</v>
          </cell>
          <cell r="AO291">
            <v>2.3506855600000001</v>
          </cell>
          <cell r="AP291">
            <v>1.2286139600000001</v>
          </cell>
          <cell r="AQ291">
            <v>0.34325541998787518</v>
          </cell>
          <cell r="AR291">
            <v>1.43166668</v>
          </cell>
          <cell r="AS291">
            <v>0.72202999999999995</v>
          </cell>
          <cell r="AT291">
            <v>0.70963668000000002</v>
          </cell>
        </row>
        <row r="292">
          <cell r="A292">
            <v>524307</v>
          </cell>
          <cell r="B292" t="str">
            <v>Vehicle Tracking Expenses</v>
          </cell>
          <cell r="C292">
            <v>16.237377300000002</v>
          </cell>
          <cell r="D292">
            <v>25.053300010000001</v>
          </cell>
          <cell r="E292">
            <v>27.66</v>
          </cell>
          <cell r="F292">
            <v>48.959614979999998</v>
          </cell>
          <cell r="G292">
            <v>9.1999999999999993</v>
          </cell>
          <cell r="H292">
            <v>37.149996000000002</v>
          </cell>
          <cell r="I292">
            <v>37.149985000000001</v>
          </cell>
          <cell r="J292">
            <v>39.570266609999997</v>
          </cell>
          <cell r="K292">
            <v>47</v>
          </cell>
          <cell r="L292">
            <v>37.149999959999995</v>
          </cell>
          <cell r="M292">
            <v>35.65</v>
          </cell>
          <cell r="N292">
            <v>3.09583334</v>
          </cell>
          <cell r="O292">
            <v>3.09583334</v>
          </cell>
          <cell r="P292">
            <v>0</v>
          </cell>
          <cell r="Q292">
            <v>0</v>
          </cell>
          <cell r="R292">
            <v>3.09583333</v>
          </cell>
          <cell r="S292">
            <v>3.09583334</v>
          </cell>
          <cell r="T292">
            <v>-9.9999999392252903E-9</v>
          </cell>
          <cell r="U292">
            <v>-3.230148032299042E-9</v>
          </cell>
          <cell r="V292">
            <v>3.09583334</v>
          </cell>
          <cell r="W292">
            <v>3.09583334</v>
          </cell>
          <cell r="X292">
            <v>0</v>
          </cell>
          <cell r="Y292">
            <v>6.19166668</v>
          </cell>
          <cell r="Z292">
            <v>6.19166668</v>
          </cell>
          <cell r="AA292">
            <v>0</v>
          </cell>
          <cell r="AB292">
            <v>0</v>
          </cell>
          <cell r="AC292">
            <v>6.1916666600000001</v>
          </cell>
          <cell r="AD292">
            <v>6.19166668</v>
          </cell>
          <cell r="AE292">
            <v>-1.9999999878450581E-8</v>
          </cell>
          <cell r="AF292">
            <v>-3.230148032299042E-9</v>
          </cell>
          <cell r="AG292">
            <v>3.09583334</v>
          </cell>
          <cell r="AH292">
            <v>3.09583334</v>
          </cell>
          <cell r="AI292">
            <v>0</v>
          </cell>
          <cell r="AJ292">
            <v>9.2875000199999995</v>
          </cell>
          <cell r="AK292">
            <v>9.2875000199999995</v>
          </cell>
          <cell r="AL292">
            <v>0</v>
          </cell>
          <cell r="AM292">
            <v>0</v>
          </cell>
          <cell r="AN292">
            <v>9.2874999900000006</v>
          </cell>
          <cell r="AO292">
            <v>9.2875000199999995</v>
          </cell>
          <cell r="AP292">
            <v>-2.9999998929497451E-8</v>
          </cell>
          <cell r="AQ292">
            <v>-3.2301479366674485E-9</v>
          </cell>
          <cell r="AR292">
            <v>2.97083334</v>
          </cell>
          <cell r="AS292">
            <v>3.09583334</v>
          </cell>
          <cell r="AT292">
            <v>-0.125</v>
          </cell>
        </row>
        <row r="293">
          <cell r="A293">
            <v>524308</v>
          </cell>
          <cell r="B293" t="str">
            <v>Fuel – Personl Vehicles</v>
          </cell>
          <cell r="C293">
            <v>70.966364889999994</v>
          </cell>
          <cell r="D293">
            <v>89.11896342</v>
          </cell>
          <cell r="E293">
            <v>54.463911750000001</v>
          </cell>
          <cell r="F293">
            <v>60.97367766</v>
          </cell>
          <cell r="G293">
            <v>120.47279068</v>
          </cell>
          <cell r="H293">
            <v>193.59957374000001</v>
          </cell>
          <cell r="I293">
            <v>186.12412108000001</v>
          </cell>
          <cell r="J293">
            <v>154.10756686000002</v>
          </cell>
          <cell r="K293">
            <v>229.76380619999998</v>
          </cell>
          <cell r="L293">
            <v>154.66187856000002</v>
          </cell>
          <cell r="M293">
            <v>154.66</v>
          </cell>
          <cell r="N293">
            <v>12.88833333</v>
          </cell>
          <cell r="O293">
            <v>8.8756893100000003</v>
          </cell>
          <cell r="P293">
            <v>4.0126440199999998</v>
          </cell>
          <cell r="Q293">
            <v>0.31133924901366589</v>
          </cell>
          <cell r="R293">
            <v>14.119418609999999</v>
          </cell>
          <cell r="S293">
            <v>8.8756893100000003</v>
          </cell>
          <cell r="T293">
            <v>5.2437292999999983</v>
          </cell>
          <cell r="U293">
            <v>0.37138422231395252</v>
          </cell>
          <cell r="V293">
            <v>12.88833333</v>
          </cell>
          <cell r="W293">
            <v>9.2952133299999993</v>
          </cell>
          <cell r="X293">
            <v>3.5931200000000008</v>
          </cell>
          <cell r="Y293">
            <v>25.77666666</v>
          </cell>
          <cell r="Z293">
            <v>18.170902640000001</v>
          </cell>
          <cell r="AA293">
            <v>7.6057640199999987</v>
          </cell>
          <cell r="AB293">
            <v>0.29506390877927419</v>
          </cell>
          <cell r="AC293">
            <v>27.592839420000001</v>
          </cell>
          <cell r="AD293">
            <v>18.170902640000001</v>
          </cell>
          <cell r="AE293">
            <v>9.4219367799999993</v>
          </cell>
          <cell r="AF293">
            <v>0.34146311064930623</v>
          </cell>
          <cell r="AG293">
            <v>12.88833333</v>
          </cell>
          <cell r="AH293">
            <v>21.635929530000002</v>
          </cell>
          <cell r="AI293">
            <v>-8.747596200000002</v>
          </cell>
          <cell r="AJ293">
            <v>38.664999990000005</v>
          </cell>
          <cell r="AK293">
            <v>39.80683217</v>
          </cell>
          <cell r="AL293">
            <v>-1.1418321799999944</v>
          </cell>
          <cell r="AM293">
            <v>-2.9531415499684688E-2</v>
          </cell>
          <cell r="AN293">
            <v>41.27189293</v>
          </cell>
          <cell r="AO293">
            <v>39.80683217</v>
          </cell>
          <cell r="AP293">
            <v>1.4650607600000001</v>
          </cell>
          <cell r="AQ293">
            <v>3.549778447247004E-2</v>
          </cell>
          <cell r="AR293">
            <v>12.88833333</v>
          </cell>
          <cell r="AS293">
            <v>12.481534989999995</v>
          </cell>
          <cell r="AT293">
            <v>0.40679834000000525</v>
          </cell>
        </row>
        <row r="294">
          <cell r="A294">
            <v>524309</v>
          </cell>
          <cell r="B294" t="str">
            <v>Vehicle Hire Charges Others-Regional</v>
          </cell>
          <cell r="F294">
            <v>0</v>
          </cell>
          <cell r="G294">
            <v>1.2997647299999999</v>
          </cell>
          <cell r="H294">
            <v>-1.13620773</v>
          </cell>
          <cell r="I294">
            <v>-7.5142E-2</v>
          </cell>
          <cell r="J294">
            <v>0</v>
          </cell>
          <cell r="K294">
            <v>0</v>
          </cell>
          <cell r="L294">
            <v>0</v>
          </cell>
          <cell r="O294">
            <v>0</v>
          </cell>
          <cell r="P294">
            <v>0</v>
          </cell>
          <cell r="R294">
            <v>0</v>
          </cell>
          <cell r="S294">
            <v>0</v>
          </cell>
          <cell r="T294">
            <v>0</v>
          </cell>
          <cell r="W294">
            <v>0</v>
          </cell>
          <cell r="X294">
            <v>0</v>
          </cell>
          <cell r="Z294">
            <v>0</v>
          </cell>
          <cell r="AA294">
            <v>0</v>
          </cell>
          <cell r="AC294">
            <v>0</v>
          </cell>
          <cell r="AD294">
            <v>0</v>
          </cell>
          <cell r="AE294">
            <v>0</v>
          </cell>
          <cell r="AH294">
            <v>0</v>
          </cell>
          <cell r="AI294">
            <v>0</v>
          </cell>
          <cell r="AK294">
            <v>0</v>
          </cell>
          <cell r="AL294">
            <v>0</v>
          </cell>
          <cell r="AN294">
            <v>0</v>
          </cell>
          <cell r="AO294">
            <v>0</v>
          </cell>
          <cell r="AP294">
            <v>0</v>
          </cell>
          <cell r="AS294">
            <v>0</v>
          </cell>
          <cell r="AT294">
            <v>0</v>
          </cell>
        </row>
        <row r="295">
          <cell r="A295">
            <v>524312</v>
          </cell>
          <cell r="B295" t="str">
            <v xml:space="preserve"> Tyres &amp; Tubes Replacement</v>
          </cell>
          <cell r="M295">
            <v>25</v>
          </cell>
          <cell r="N295">
            <v>2.0833333299999999</v>
          </cell>
          <cell r="O295">
            <v>0.47386964000000004</v>
          </cell>
          <cell r="P295">
            <v>1.6094636899999999</v>
          </cell>
          <cell r="Q295">
            <v>0.77254257243606816</v>
          </cell>
          <cell r="R295">
            <v>0</v>
          </cell>
          <cell r="S295">
            <v>0.47386964000000004</v>
          </cell>
          <cell r="T295">
            <v>-0.47386964000000004</v>
          </cell>
          <cell r="V295">
            <v>2.0833333299999999</v>
          </cell>
          <cell r="W295">
            <v>2.2287326799999998</v>
          </cell>
          <cell r="X295">
            <v>-0.14539934999999993</v>
          </cell>
          <cell r="Y295">
            <v>4.1666666599999997</v>
          </cell>
          <cell r="Z295">
            <v>2.70260232</v>
          </cell>
          <cell r="AA295">
            <v>1.4640643399999997</v>
          </cell>
          <cell r="AB295">
            <v>0.35137544216220068</v>
          </cell>
          <cell r="AC295">
            <v>0</v>
          </cell>
          <cell r="AD295">
            <v>2.70260232</v>
          </cell>
          <cell r="AE295">
            <v>-2.70260232</v>
          </cell>
          <cell r="AG295">
            <v>2.0833333299999999</v>
          </cell>
          <cell r="AH295">
            <v>1.1276302900000001</v>
          </cell>
          <cell r="AI295">
            <v>0.95570303999999973</v>
          </cell>
          <cell r="AJ295">
            <v>6.2499999900000001</v>
          </cell>
          <cell r="AK295">
            <v>3.8302326099999999</v>
          </cell>
          <cell r="AL295">
            <v>2.4197673800000001</v>
          </cell>
          <cell r="AM295">
            <v>0.38716278141946048</v>
          </cell>
          <cell r="AN295">
            <v>0</v>
          </cell>
          <cell r="AO295">
            <v>3.8302326099999999</v>
          </cell>
          <cell r="AP295">
            <v>-3.8302326099999999</v>
          </cell>
          <cell r="AR295">
            <v>2.0833333299999999</v>
          </cell>
          <cell r="AS295">
            <v>1.3490727799999997</v>
          </cell>
          <cell r="AT295">
            <v>0.73426055000000012</v>
          </cell>
        </row>
        <row r="296">
          <cell r="A296">
            <v>524313</v>
          </cell>
          <cell r="B296" t="str">
            <v>Vehicle Maint.- Cash Impress CC</v>
          </cell>
          <cell r="M296">
            <v>30</v>
          </cell>
          <cell r="N296">
            <v>2.5</v>
          </cell>
          <cell r="O296">
            <v>0.41395701000000001</v>
          </cell>
          <cell r="P296">
            <v>2.0860429900000002</v>
          </cell>
          <cell r="Q296">
            <v>0.83441719600000008</v>
          </cell>
          <cell r="R296">
            <v>0</v>
          </cell>
          <cell r="S296">
            <v>0.41395701000000001</v>
          </cell>
          <cell r="T296">
            <v>-0.41395701000000001</v>
          </cell>
          <cell r="V296">
            <v>2.5</v>
          </cell>
          <cell r="W296">
            <v>0.74149500000000002</v>
          </cell>
          <cell r="X296">
            <v>1.758505</v>
          </cell>
          <cell r="Y296">
            <v>5</v>
          </cell>
          <cell r="Z296">
            <v>1.1554520100000001</v>
          </cell>
          <cell r="AA296">
            <v>3.8445479899999997</v>
          </cell>
          <cell r="AB296">
            <v>0.76890959799999992</v>
          </cell>
          <cell r="AC296">
            <v>0</v>
          </cell>
          <cell r="AD296">
            <v>1.1554520100000001</v>
          </cell>
          <cell r="AE296">
            <v>-1.1554520100000001</v>
          </cell>
          <cell r="AG296">
            <v>2.5</v>
          </cell>
          <cell r="AH296">
            <v>1.6516464999999998</v>
          </cell>
          <cell r="AI296">
            <v>0.8483535000000002</v>
          </cell>
          <cell r="AJ296">
            <v>7.5</v>
          </cell>
          <cell r="AK296">
            <v>2.8070985099999999</v>
          </cell>
          <cell r="AL296">
            <v>4.6929014900000006</v>
          </cell>
          <cell r="AM296">
            <v>0.62572019866666673</v>
          </cell>
          <cell r="AN296">
            <v>0</v>
          </cell>
          <cell r="AO296">
            <v>2.8070985099999999</v>
          </cell>
          <cell r="AP296">
            <v>-2.8070985099999999</v>
          </cell>
          <cell r="AR296">
            <v>2.5</v>
          </cell>
          <cell r="AS296">
            <v>1.1677354200000003</v>
          </cell>
          <cell r="AT296">
            <v>1.3322645799999997</v>
          </cell>
        </row>
        <row r="297">
          <cell r="A297">
            <v>524107</v>
          </cell>
          <cell r="B297" t="str">
            <v>Toll Charges on Expressway</v>
          </cell>
          <cell r="C297">
            <v>1.6032823</v>
          </cell>
          <cell r="D297">
            <v>2.1171684200000001</v>
          </cell>
          <cell r="E297">
            <v>1.994254</v>
          </cell>
          <cell r="F297">
            <v>2.0125734400000002</v>
          </cell>
          <cell r="G297">
            <v>1.9262794599999999</v>
          </cell>
          <cell r="H297">
            <v>2.4893720400000001</v>
          </cell>
          <cell r="I297">
            <v>2.4469439999999998</v>
          </cell>
          <cell r="J297">
            <v>2.4556297999999996</v>
          </cell>
          <cell r="K297">
            <v>11.494394</v>
          </cell>
          <cell r="L297">
            <v>2</v>
          </cell>
          <cell r="M297">
            <v>2.3174000000000001</v>
          </cell>
          <cell r="N297">
            <v>9.350027000000001E-2</v>
          </cell>
          <cell r="O297">
            <v>-0.30029400000000001</v>
          </cell>
          <cell r="P297">
            <v>0.39379427</v>
          </cell>
          <cell r="Q297">
            <v>4.2116912603567878</v>
          </cell>
          <cell r="R297">
            <v>-0.4637732</v>
          </cell>
          <cell r="S297">
            <v>-0.30029400000000001</v>
          </cell>
          <cell r="T297">
            <v>-0.16347919999999999</v>
          </cell>
          <cell r="U297">
            <v>0.35249816073891288</v>
          </cell>
          <cell r="V297">
            <v>0.59721844999999996</v>
          </cell>
          <cell r="W297">
            <v>0.17005000000000001</v>
          </cell>
          <cell r="X297">
            <v>0.42716844999999992</v>
          </cell>
          <cell r="Y297">
            <v>0.69071872000000001</v>
          </cell>
          <cell r="Z297">
            <v>-0.130244</v>
          </cell>
          <cell r="AA297">
            <v>0.82096272000000003</v>
          </cell>
          <cell r="AB297">
            <v>1.1885630086875305</v>
          </cell>
          <cell r="AC297">
            <v>-0.29857320000000004</v>
          </cell>
          <cell r="AD297">
            <v>-0.130244</v>
          </cell>
          <cell r="AE297">
            <v>-0.16832920000000004</v>
          </cell>
          <cell r="AF297">
            <v>0.56377866466246807</v>
          </cell>
          <cell r="AG297">
            <v>0.33881844999999999</v>
          </cell>
          <cell r="AH297">
            <v>0.49107003999999999</v>
          </cell>
          <cell r="AI297">
            <v>-0.15225158999999999</v>
          </cell>
          <cell r="AJ297">
            <v>0.92565716999999992</v>
          </cell>
          <cell r="AK297">
            <v>0.36082603999999996</v>
          </cell>
          <cell r="AL297">
            <v>0.56483112999999996</v>
          </cell>
          <cell r="AM297">
            <v>0.61019473332659435</v>
          </cell>
          <cell r="AN297">
            <v>-3.3733199999999998E-2</v>
          </cell>
          <cell r="AO297">
            <v>0.36082603999999996</v>
          </cell>
          <cell r="AP297">
            <v>-0.39455923999999998</v>
          </cell>
          <cell r="AQ297">
            <v>11.696466389195214</v>
          </cell>
          <cell r="AR297">
            <v>0.11045945</v>
          </cell>
          <cell r="AS297">
            <v>0.13155</v>
          </cell>
          <cell r="AT297">
            <v>-2.109055E-2</v>
          </cell>
        </row>
        <row r="298">
          <cell r="A298">
            <v>524108</v>
          </cell>
          <cell r="B298" t="str">
            <v>Transport Charges - Staff</v>
          </cell>
          <cell r="C298">
            <v>3.1369694300000002</v>
          </cell>
          <cell r="D298">
            <v>4.2728053099999999</v>
          </cell>
          <cell r="E298">
            <v>0.72255424000000001</v>
          </cell>
          <cell r="F298">
            <v>0.51092738000000004</v>
          </cell>
          <cell r="G298">
            <v>2.2664237000000003</v>
          </cell>
          <cell r="H298">
            <v>1.9873316599999999</v>
          </cell>
          <cell r="I298">
            <v>1.0767378300000001</v>
          </cell>
          <cell r="J298">
            <v>1.68551607</v>
          </cell>
          <cell r="K298">
            <v>9.7233000000000001</v>
          </cell>
          <cell r="L298">
            <v>1</v>
          </cell>
          <cell r="M298">
            <v>1.3</v>
          </cell>
          <cell r="N298">
            <v>3.3833370000000001E-2</v>
          </cell>
          <cell r="O298">
            <v>-1.111559</v>
          </cell>
          <cell r="P298">
            <v>1.1453923699999999</v>
          </cell>
          <cell r="Q298">
            <v>33.853924985894103</v>
          </cell>
          <cell r="R298">
            <v>-0.5659148100000001</v>
          </cell>
          <cell r="S298">
            <v>-1.111559</v>
          </cell>
          <cell r="T298">
            <v>0.54564418999999986</v>
          </cell>
          <cell r="U298">
            <v>-0.96418079251186195</v>
          </cell>
          <cell r="V298">
            <v>5.0833370000000003E-2</v>
          </cell>
          <cell r="W298">
            <v>0.7327849099999999</v>
          </cell>
          <cell r="X298">
            <v>-0.68195153999999991</v>
          </cell>
          <cell r="Y298">
            <v>8.4666740000000004E-2</v>
          </cell>
          <cell r="Z298">
            <v>-0.37877409000000001</v>
          </cell>
          <cell r="AA298">
            <v>0.46344083000000003</v>
          </cell>
          <cell r="AB298">
            <v>5.4737058495461142</v>
          </cell>
          <cell r="AC298">
            <v>-0.53894668999999995</v>
          </cell>
          <cell r="AD298">
            <v>-0.37877409000000001</v>
          </cell>
          <cell r="AE298">
            <v>-0.16017259999999994</v>
          </cell>
          <cell r="AF298">
            <v>0.29719562801285587</v>
          </cell>
          <cell r="AG298">
            <v>9.433337E-2</v>
          </cell>
          <cell r="AH298">
            <v>0.23118148000000005</v>
          </cell>
          <cell r="AI298">
            <v>-0.13684811000000005</v>
          </cell>
          <cell r="AJ298">
            <v>0.17900010999999999</v>
          </cell>
          <cell r="AK298">
            <v>-0.14759260999999999</v>
          </cell>
          <cell r="AL298">
            <v>0.32659271999999995</v>
          </cell>
          <cell r="AM298">
            <v>1.8245392139703152</v>
          </cell>
          <cell r="AN298">
            <v>-0.49988241999999999</v>
          </cell>
          <cell r="AO298">
            <v>-0.14759260999999999</v>
          </cell>
          <cell r="AP298">
            <v>-0.35228981000000004</v>
          </cell>
          <cell r="AQ298">
            <v>0.70474534791601606</v>
          </cell>
          <cell r="AR298">
            <v>8.2333369999999989E-2</v>
          </cell>
          <cell r="AS298">
            <v>0.19582014999999997</v>
          </cell>
          <cell r="AT298">
            <v>-0.11348677999999998</v>
          </cell>
        </row>
        <row r="299">
          <cell r="A299">
            <v>524310</v>
          </cell>
          <cell r="B299" t="str">
            <v>Fuel – SLT Vehicles Bulk Tanks</v>
          </cell>
          <cell r="G299">
            <v>6.4166340000000002</v>
          </cell>
          <cell r="H299">
            <v>6.0184621500000004</v>
          </cell>
          <cell r="I299">
            <v>1.772489</v>
          </cell>
          <cell r="J299">
            <v>0</v>
          </cell>
          <cell r="K299">
            <v>0</v>
          </cell>
          <cell r="L299">
            <v>0</v>
          </cell>
          <cell r="O299">
            <v>0</v>
          </cell>
          <cell r="P299">
            <v>0</v>
          </cell>
          <cell r="R299">
            <v>0</v>
          </cell>
          <cell r="S299">
            <v>0</v>
          </cell>
          <cell r="T299">
            <v>0</v>
          </cell>
          <cell r="W299">
            <v>0</v>
          </cell>
          <cell r="X299">
            <v>0</v>
          </cell>
          <cell r="Z299">
            <v>0</v>
          </cell>
          <cell r="AA299">
            <v>0</v>
          </cell>
          <cell r="AC299">
            <v>0</v>
          </cell>
          <cell r="AD299">
            <v>0</v>
          </cell>
          <cell r="AE299">
            <v>0</v>
          </cell>
          <cell r="AH299">
            <v>0</v>
          </cell>
          <cell r="AI299">
            <v>0</v>
          </cell>
          <cell r="AK299">
            <v>0</v>
          </cell>
          <cell r="AL299">
            <v>0</v>
          </cell>
          <cell r="AN299">
            <v>0</v>
          </cell>
          <cell r="AO299">
            <v>0</v>
          </cell>
          <cell r="AP299">
            <v>0</v>
          </cell>
          <cell r="AS299">
            <v>0</v>
          </cell>
          <cell r="AT299">
            <v>0</v>
          </cell>
        </row>
        <row r="300">
          <cell r="C300">
            <v>1086.38537144</v>
          </cell>
          <cell r="D300">
            <v>1086.2921436700001</v>
          </cell>
          <cell r="E300">
            <v>857.16317315999981</v>
          </cell>
          <cell r="F300">
            <v>1103.0457132000001</v>
          </cell>
          <cell r="G300">
            <v>1843.1107663799999</v>
          </cell>
          <cell r="H300">
            <v>2129.02802101</v>
          </cell>
          <cell r="I300">
            <v>1873.8832818800004</v>
          </cell>
          <cell r="J300">
            <v>1674.56839623</v>
          </cell>
          <cell r="K300">
            <v>2493.3261049600005</v>
          </cell>
          <cell r="L300">
            <v>1624.7260724533335</v>
          </cell>
          <cell r="M300">
            <v>1649.4243992899999</v>
          </cell>
          <cell r="N300">
            <v>135.26466702999997</v>
          </cell>
          <cell r="O300">
            <v>95.306144410000016</v>
          </cell>
          <cell r="P300">
            <v>39.958522620000011</v>
          </cell>
          <cell r="Q300">
            <v>0.2954099063515066</v>
          </cell>
          <cell r="R300">
            <v>112.57960342</v>
          </cell>
          <cell r="S300">
            <v>95.306144410000016</v>
          </cell>
          <cell r="T300">
            <v>17.273459010000003</v>
          </cell>
          <cell r="U300">
            <v>0.15343329062510569</v>
          </cell>
          <cell r="V300">
            <v>136.31926949999996</v>
          </cell>
          <cell r="W300">
            <v>128.61154908999998</v>
          </cell>
          <cell r="X300">
            <v>7.7077204099999967</v>
          </cell>
          <cell r="Y300">
            <v>271.18493652999996</v>
          </cell>
          <cell r="Z300">
            <v>223.91769350000001</v>
          </cell>
          <cell r="AA300">
            <v>47.267243029999996</v>
          </cell>
          <cell r="AB300">
            <v>0.17429892543006731</v>
          </cell>
          <cell r="AC300">
            <v>231.70726198000003</v>
          </cell>
          <cell r="AD300">
            <v>223.91769350000001</v>
          </cell>
          <cell r="AE300">
            <v>7.7895684800000033</v>
          </cell>
          <cell r="AF300">
            <v>3.3618145643930508E-2</v>
          </cell>
          <cell r="AG300">
            <v>135.53084670999993</v>
          </cell>
          <cell r="AH300">
            <v>171.62963604000001</v>
          </cell>
          <cell r="AI300">
            <v>-36.098789330000002</v>
          </cell>
          <cell r="AJ300">
            <v>405.71190323999997</v>
          </cell>
          <cell r="AK300">
            <v>395.54732953999996</v>
          </cell>
          <cell r="AL300">
            <v>10.164573699999996</v>
          </cell>
          <cell r="AM300">
            <v>2.5053673847935182E-2</v>
          </cell>
          <cell r="AN300">
            <v>374.42226557000004</v>
          </cell>
          <cell r="AO300">
            <v>395.54732953999996</v>
          </cell>
          <cell r="AP300">
            <v>-21.125063969999996</v>
          </cell>
          <cell r="AQ300">
            <v>-5.6420426648079676E-2</v>
          </cell>
          <cell r="AR300">
            <v>136.38830736999998</v>
          </cell>
          <cell r="AS300">
            <v>142.45872468000005</v>
          </cell>
          <cell r="AT300">
            <v>-6.0704173100000176</v>
          </cell>
        </row>
        <row r="301">
          <cell r="P301">
            <v>0</v>
          </cell>
          <cell r="S301">
            <v>0</v>
          </cell>
          <cell r="T301">
            <v>0</v>
          </cell>
          <cell r="X301">
            <v>0</v>
          </cell>
          <cell r="AA301">
            <v>0</v>
          </cell>
          <cell r="AD301">
            <v>0</v>
          </cell>
          <cell r="AE301">
            <v>0</v>
          </cell>
          <cell r="AI301">
            <v>0</v>
          </cell>
          <cell r="AL301">
            <v>0</v>
          </cell>
          <cell r="AO301">
            <v>0</v>
          </cell>
          <cell r="AP301">
            <v>0</v>
          </cell>
          <cell r="AT301">
            <v>0</v>
          </cell>
        </row>
        <row r="302">
          <cell r="B302" t="str">
            <v>Travelling</v>
          </cell>
          <cell r="P302">
            <v>0</v>
          </cell>
          <cell r="S302">
            <v>0</v>
          </cell>
          <cell r="T302">
            <v>0</v>
          </cell>
          <cell r="X302">
            <v>0</v>
          </cell>
          <cell r="AA302">
            <v>0</v>
          </cell>
          <cell r="AD302">
            <v>0</v>
          </cell>
          <cell r="AE302">
            <v>0</v>
          </cell>
          <cell r="AI302">
            <v>0</v>
          </cell>
          <cell r="AL302">
            <v>0</v>
          </cell>
          <cell r="AO302">
            <v>0</v>
          </cell>
          <cell r="AP302">
            <v>0</v>
          </cell>
          <cell r="AT302">
            <v>0</v>
          </cell>
        </row>
        <row r="303">
          <cell r="A303">
            <v>524101</v>
          </cell>
          <cell r="B303" t="str">
            <v>Travel Concession - Rail</v>
          </cell>
          <cell r="C303">
            <v>0.29792999999999997</v>
          </cell>
          <cell r="D303">
            <v>0.12052</v>
          </cell>
          <cell r="E303">
            <v>0.11005</v>
          </cell>
          <cell r="F303">
            <v>2.5909999999999999E-2</v>
          </cell>
          <cell r="G303">
            <v>5.561E-2</v>
          </cell>
          <cell r="H303">
            <v>9.4500000000000001E-2</v>
          </cell>
          <cell r="I303">
            <v>0.13081999999999999</v>
          </cell>
          <cell r="J303">
            <v>9.3399999999999997E-2</v>
          </cell>
          <cell r="K303">
            <v>0.2</v>
          </cell>
          <cell r="L303">
            <v>6.7600000000000007E-2</v>
          </cell>
          <cell r="M303">
            <v>7.0000000000000007E-2</v>
          </cell>
          <cell r="N303">
            <v>5.8333300000000003E-3</v>
          </cell>
          <cell r="O303">
            <v>0</v>
          </cell>
          <cell r="P303">
            <v>5.8333300000000003E-3</v>
          </cell>
          <cell r="Q303">
            <v>1</v>
          </cell>
          <cell r="R303">
            <v>0.02</v>
          </cell>
          <cell r="S303">
            <v>0</v>
          </cell>
          <cell r="T303">
            <v>0.02</v>
          </cell>
          <cell r="U303">
            <v>1</v>
          </cell>
          <cell r="V303">
            <v>5.8333300000000003E-3</v>
          </cell>
          <cell r="W303">
            <v>0</v>
          </cell>
          <cell r="X303">
            <v>5.8333300000000003E-3</v>
          </cell>
          <cell r="Y303">
            <v>1.1666660000000001E-2</v>
          </cell>
          <cell r="Z303">
            <v>0</v>
          </cell>
          <cell r="AA303">
            <v>1.1666660000000001E-2</v>
          </cell>
          <cell r="AB303">
            <v>1</v>
          </cell>
          <cell r="AC303">
            <v>0.02</v>
          </cell>
          <cell r="AD303">
            <v>0</v>
          </cell>
          <cell r="AE303">
            <v>0.02</v>
          </cell>
          <cell r="AF303">
            <v>1</v>
          </cell>
          <cell r="AG303">
            <v>5.8333300000000003E-3</v>
          </cell>
          <cell r="AH303">
            <v>1.0499999999999999E-3</v>
          </cell>
          <cell r="AI303">
            <v>4.7833300000000006E-3</v>
          </cell>
          <cell r="AJ303">
            <v>1.7499989999999997E-2</v>
          </cell>
          <cell r="AK303">
            <v>1.0499999999999999E-3</v>
          </cell>
          <cell r="AL303">
            <v>1.6449989999999998E-2</v>
          </cell>
          <cell r="AM303">
            <v>0.93999996571426614</v>
          </cell>
          <cell r="AN303">
            <v>0.02</v>
          </cell>
          <cell r="AO303">
            <v>1.0499999999999999E-3</v>
          </cell>
          <cell r="AP303">
            <v>1.8950000000000002E-2</v>
          </cell>
          <cell r="AQ303">
            <v>0.94750000000000001</v>
          </cell>
          <cell r="AR303">
            <v>5.8333300000000003E-3</v>
          </cell>
          <cell r="AS303">
            <v>0</v>
          </cell>
          <cell r="AT303">
            <v>5.8333300000000003E-3</v>
          </cell>
        </row>
        <row r="304">
          <cell r="A304">
            <v>524102</v>
          </cell>
          <cell r="B304" t="str">
            <v>Travel &amp; Subsistence Expenses - Local</v>
          </cell>
          <cell r="C304">
            <v>104.01809738999999</v>
          </cell>
          <cell r="D304">
            <v>103.75791325</v>
          </cell>
          <cell r="E304">
            <v>106.67587211</v>
          </cell>
          <cell r="F304">
            <v>119.16018176</v>
          </cell>
          <cell r="G304">
            <v>156.21365441</v>
          </cell>
          <cell r="H304">
            <v>157.11139159999999</v>
          </cell>
          <cell r="I304">
            <v>132.04526475</v>
          </cell>
          <cell r="J304">
            <v>134.17702349999999</v>
          </cell>
          <cell r="K304">
            <v>189.569095</v>
          </cell>
          <cell r="L304">
            <v>121.67985181333333</v>
          </cell>
          <cell r="M304">
            <v>121.68</v>
          </cell>
          <cell r="N304">
            <v>10.13499998</v>
          </cell>
          <cell r="O304">
            <v>2.2399882999999998</v>
          </cell>
          <cell r="P304">
            <v>7.8950116799999996</v>
          </cell>
          <cell r="Q304">
            <v>0.77898487376218029</v>
          </cell>
          <cell r="R304">
            <v>5.1305452699999998</v>
          </cell>
          <cell r="S304">
            <v>2.2399882999999998</v>
          </cell>
          <cell r="T304">
            <v>2.89055697</v>
          </cell>
          <cell r="U304">
            <v>0.56340151346135581</v>
          </cell>
          <cell r="V304">
            <v>10.78562498</v>
          </cell>
          <cell r="W304">
            <v>10.765957999999999</v>
          </cell>
          <cell r="X304">
            <v>1.9666980000000223E-2</v>
          </cell>
          <cell r="Y304">
            <v>20.274999960000002</v>
          </cell>
          <cell r="Z304">
            <v>13.005946300000002</v>
          </cell>
          <cell r="AA304">
            <v>7.2690536600000009</v>
          </cell>
          <cell r="AB304">
            <v>0.35852299256921921</v>
          </cell>
          <cell r="AC304">
            <v>15.73193152</v>
          </cell>
          <cell r="AD304">
            <v>13.005946300000002</v>
          </cell>
          <cell r="AE304">
            <v>2.7259852199999983</v>
          </cell>
          <cell r="AF304">
            <v>0.17327721116345149</v>
          </cell>
          <cell r="AG304">
            <v>10.139999980000001</v>
          </cell>
          <cell r="AH304">
            <v>12.455319879999999</v>
          </cell>
          <cell r="AI304">
            <v>-2.3153198999999987</v>
          </cell>
          <cell r="AJ304">
            <v>30.414999940000001</v>
          </cell>
          <cell r="AK304">
            <v>25.461266179999999</v>
          </cell>
          <cell r="AL304">
            <v>4.9537337600000022</v>
          </cell>
          <cell r="AM304">
            <v>0.16287140456262655</v>
          </cell>
          <cell r="AN304">
            <v>26.178897710000001</v>
          </cell>
          <cell r="AO304">
            <v>25.461266179999999</v>
          </cell>
          <cell r="AP304">
            <v>0.71763153000000202</v>
          </cell>
          <cell r="AQ304">
            <v>2.7412595364008623E-2</v>
          </cell>
          <cell r="AR304">
            <v>10.40254998</v>
          </cell>
          <cell r="AS304">
            <v>7.1750839900000019</v>
          </cell>
          <cell r="AT304">
            <v>3.227465989999998</v>
          </cell>
        </row>
        <row r="305">
          <cell r="A305">
            <v>524103</v>
          </cell>
          <cell r="B305" t="str">
            <v>Accommodation - Local</v>
          </cell>
          <cell r="C305">
            <v>3.7051532300000001</v>
          </cell>
          <cell r="D305">
            <v>3.6621504300000001</v>
          </cell>
          <cell r="E305">
            <v>2.7122189400000001</v>
          </cell>
          <cell r="F305">
            <v>2.3580066400000002</v>
          </cell>
          <cell r="G305">
            <v>2.5213872999999998</v>
          </cell>
          <cell r="H305">
            <v>3.5477237000000001</v>
          </cell>
          <cell r="I305">
            <v>2.7733663399999999</v>
          </cell>
          <cell r="J305">
            <v>2.6995239999999998</v>
          </cell>
          <cell r="K305">
            <v>17.856100000000001</v>
          </cell>
          <cell r="L305">
            <v>2.4774562133333333</v>
          </cell>
          <cell r="M305">
            <v>2.48</v>
          </cell>
          <cell r="N305">
            <v>0.16300033</v>
          </cell>
          <cell r="O305">
            <v>5.4235160000000004E-2</v>
          </cell>
          <cell r="P305">
            <v>0.10876516999999999</v>
          </cell>
          <cell r="Q305">
            <v>0.66726963068111578</v>
          </cell>
          <cell r="R305">
            <v>0.10450016000000001</v>
          </cell>
          <cell r="S305">
            <v>5.4235160000000004E-2</v>
          </cell>
          <cell r="T305">
            <v>5.0265000000000004E-2</v>
          </cell>
          <cell r="U305">
            <v>0.48100404822346682</v>
          </cell>
          <cell r="V305">
            <v>0.22466633</v>
          </cell>
          <cell r="W305">
            <v>0.201653</v>
          </cell>
          <cell r="X305">
            <v>2.3013329999999999E-2</v>
          </cell>
          <cell r="Y305">
            <v>0.38766666</v>
          </cell>
          <cell r="Z305">
            <v>0.25588816000000003</v>
          </cell>
          <cell r="AA305">
            <v>0.13177849999999997</v>
          </cell>
          <cell r="AB305">
            <v>0.33992734892394399</v>
          </cell>
          <cell r="AC305">
            <v>0.25915016000000002</v>
          </cell>
          <cell r="AD305">
            <v>0.25588816000000003</v>
          </cell>
          <cell r="AE305">
            <v>3.2619999999999871E-3</v>
          </cell>
          <cell r="AF305">
            <v>1.2587296878381194E-2</v>
          </cell>
          <cell r="AG305">
            <v>0.20833332999999998</v>
          </cell>
          <cell r="AH305">
            <v>0.19884699999999997</v>
          </cell>
          <cell r="AI305">
            <v>9.486330000000015E-3</v>
          </cell>
          <cell r="AJ305">
            <v>0.59599999000000004</v>
          </cell>
          <cell r="AK305">
            <v>0.45473515999999997</v>
          </cell>
          <cell r="AL305">
            <v>0.14126483000000006</v>
          </cell>
          <cell r="AM305">
            <v>0.23702153082250899</v>
          </cell>
          <cell r="AN305">
            <v>0.35981015999999999</v>
          </cell>
          <cell r="AO305">
            <v>0.45473515999999997</v>
          </cell>
          <cell r="AP305">
            <v>-9.4924999999999982E-2</v>
          </cell>
          <cell r="AQ305">
            <v>-0.2638196764649447</v>
          </cell>
          <cell r="AR305">
            <v>0.20833332999999998</v>
          </cell>
          <cell r="AS305">
            <v>0.14075000000000007</v>
          </cell>
          <cell r="AT305">
            <v>6.7583329999999914E-2</v>
          </cell>
        </row>
        <row r="306">
          <cell r="A306">
            <v>524104</v>
          </cell>
          <cell r="B306" t="str">
            <v>Travel &amp; Subsistence Expenses - Foreign</v>
          </cell>
          <cell r="C306">
            <v>18.992760449999999</v>
          </cell>
          <cell r="D306">
            <v>38.171627710000003</v>
          </cell>
          <cell r="E306">
            <v>9.682041000000001E-2</v>
          </cell>
          <cell r="F306">
            <v>-0.12904935000000001</v>
          </cell>
          <cell r="G306">
            <v>6.998186940000001</v>
          </cell>
          <cell r="H306">
            <v>79.373250049999996</v>
          </cell>
          <cell r="I306">
            <v>60.199593970000002</v>
          </cell>
          <cell r="J306">
            <v>76.24137589</v>
          </cell>
          <cell r="K306">
            <v>106.32</v>
          </cell>
          <cell r="L306">
            <v>69.95</v>
          </cell>
          <cell r="M306">
            <v>71.95</v>
          </cell>
          <cell r="N306">
            <v>5.8291666600000003</v>
          </cell>
          <cell r="O306">
            <v>2.63223852</v>
          </cell>
          <cell r="P306">
            <v>3.1969281400000003</v>
          </cell>
          <cell r="Q306">
            <v>0.54843656503037774</v>
          </cell>
          <cell r="R306">
            <v>3.9085000000000002E-2</v>
          </cell>
          <cell r="S306">
            <v>2.63223852</v>
          </cell>
          <cell r="T306">
            <v>-2.59315352</v>
          </cell>
          <cell r="U306">
            <v>-66.346514519636685</v>
          </cell>
          <cell r="V306">
            <v>5.8291666600000003</v>
          </cell>
          <cell r="W306">
            <v>-9.4794500000000004E-2</v>
          </cell>
          <cell r="X306">
            <v>5.9239611600000002</v>
          </cell>
          <cell r="Y306">
            <v>11.658333320000001</v>
          </cell>
          <cell r="Z306">
            <v>2.5374440200000001</v>
          </cell>
          <cell r="AA306">
            <v>9.1208893</v>
          </cell>
          <cell r="AB306">
            <v>0.78234933327502421</v>
          </cell>
          <cell r="AC306">
            <v>3.3181952999999997</v>
          </cell>
          <cell r="AD306">
            <v>2.5374440200000001</v>
          </cell>
          <cell r="AE306">
            <v>0.7807512799999996</v>
          </cell>
          <cell r="AF306">
            <v>0.23529395029882649</v>
          </cell>
          <cell r="AG306">
            <v>5.8291666600000003</v>
          </cell>
          <cell r="AH306">
            <v>3.89866036</v>
          </cell>
          <cell r="AI306">
            <v>1.9305063000000002</v>
          </cell>
          <cell r="AJ306">
            <v>17.487499979999999</v>
          </cell>
          <cell r="AK306">
            <v>6.4361043799999997</v>
          </cell>
          <cell r="AL306">
            <v>11.051395599999999</v>
          </cell>
          <cell r="AM306">
            <v>0.63195972052261296</v>
          </cell>
          <cell r="AN306">
            <v>16.114975250000001</v>
          </cell>
          <cell r="AO306">
            <v>6.4361043799999997</v>
          </cell>
          <cell r="AP306">
            <v>9.6788708700000008</v>
          </cell>
          <cell r="AQ306">
            <v>0.6006134492822135</v>
          </cell>
          <cell r="AR306">
            <v>5.8291666600000003</v>
          </cell>
          <cell r="AS306">
            <v>4.1280785699999996</v>
          </cell>
          <cell r="AT306">
            <v>1.7010880900000007</v>
          </cell>
        </row>
        <row r="307">
          <cell r="A307">
            <v>524105</v>
          </cell>
          <cell r="B307" t="str">
            <v>Travel &amp; Subsistence Expenses - Foreign Business</v>
          </cell>
          <cell r="C307">
            <v>18.110613780000001</v>
          </cell>
          <cell r="D307">
            <v>18.906183170000002</v>
          </cell>
          <cell r="E307">
            <v>0.84515557999999991</v>
          </cell>
          <cell r="F307">
            <v>0</v>
          </cell>
          <cell r="G307">
            <v>2.8672830899999999</v>
          </cell>
          <cell r="H307">
            <v>16.380511080000002</v>
          </cell>
          <cell r="I307">
            <v>13.414063310000001</v>
          </cell>
          <cell r="J307">
            <v>10.39997207</v>
          </cell>
          <cell r="K307">
            <v>30</v>
          </cell>
          <cell r="L307">
            <v>0</v>
          </cell>
          <cell r="O307">
            <v>0</v>
          </cell>
          <cell r="P307">
            <v>0</v>
          </cell>
          <cell r="R307">
            <v>0</v>
          </cell>
          <cell r="S307">
            <v>0</v>
          </cell>
          <cell r="T307">
            <v>0</v>
          </cell>
          <cell r="W307">
            <v>0</v>
          </cell>
          <cell r="X307">
            <v>0</v>
          </cell>
          <cell r="Z307">
            <v>0</v>
          </cell>
          <cell r="AA307">
            <v>0</v>
          </cell>
          <cell r="AC307">
            <v>3.15173163</v>
          </cell>
          <cell r="AD307">
            <v>0</v>
          </cell>
          <cell r="AE307">
            <v>3.15173163</v>
          </cell>
          <cell r="AF307">
            <v>1</v>
          </cell>
          <cell r="AH307">
            <v>0</v>
          </cell>
          <cell r="AI307">
            <v>0</v>
          </cell>
          <cell r="AK307">
            <v>0</v>
          </cell>
          <cell r="AL307">
            <v>0</v>
          </cell>
          <cell r="AN307">
            <v>3.2213955599999999</v>
          </cell>
          <cell r="AO307">
            <v>0</v>
          </cell>
          <cell r="AP307">
            <v>3.2213955599999999</v>
          </cell>
          <cell r="AQ307">
            <v>1</v>
          </cell>
          <cell r="AS307">
            <v>0</v>
          </cell>
          <cell r="AT307">
            <v>0</v>
          </cell>
        </row>
        <row r="308">
          <cell r="A308">
            <v>524109</v>
          </cell>
          <cell r="B308" t="str">
            <v>Prov. For BATTA Payment</v>
          </cell>
          <cell r="H308">
            <v>3.262</v>
          </cell>
          <cell r="I308">
            <v>0</v>
          </cell>
          <cell r="J308">
            <v>0</v>
          </cell>
          <cell r="K308">
            <v>0</v>
          </cell>
          <cell r="L308">
            <v>0</v>
          </cell>
          <cell r="O308">
            <v>0</v>
          </cell>
          <cell r="P308">
            <v>0</v>
          </cell>
          <cell r="R308">
            <v>0</v>
          </cell>
          <cell r="S308">
            <v>0</v>
          </cell>
          <cell r="T308">
            <v>0</v>
          </cell>
          <cell r="W308">
            <v>0</v>
          </cell>
          <cell r="X308">
            <v>0</v>
          </cell>
          <cell r="Z308">
            <v>0</v>
          </cell>
          <cell r="AA308">
            <v>0</v>
          </cell>
          <cell r="AC308">
            <v>0</v>
          </cell>
          <cell r="AD308">
            <v>0</v>
          </cell>
          <cell r="AE308">
            <v>0</v>
          </cell>
          <cell r="AH308">
            <v>0</v>
          </cell>
          <cell r="AI308">
            <v>0</v>
          </cell>
          <cell r="AK308">
            <v>0</v>
          </cell>
          <cell r="AL308">
            <v>0</v>
          </cell>
          <cell r="AN308">
            <v>0</v>
          </cell>
          <cell r="AO308">
            <v>0</v>
          </cell>
          <cell r="AP308">
            <v>0</v>
          </cell>
          <cell r="AS308">
            <v>0</v>
          </cell>
          <cell r="AT308">
            <v>0</v>
          </cell>
        </row>
        <row r="309">
          <cell r="C309">
            <v>145.12455484999998</v>
          </cell>
          <cell r="D309">
            <v>164.61839455999998</v>
          </cell>
          <cell r="E309">
            <v>110.44011704</v>
          </cell>
          <cell r="F309">
            <v>121.41504904999999</v>
          </cell>
          <cell r="G309">
            <v>168.65612174</v>
          </cell>
          <cell r="H309">
            <v>259.76937643000002</v>
          </cell>
          <cell r="I309">
            <v>208.56310836999998</v>
          </cell>
          <cell r="J309">
            <v>223.61129545999998</v>
          </cell>
          <cell r="K309">
            <v>343.94519500000001</v>
          </cell>
          <cell r="L309">
            <v>194.17490802666669</v>
          </cell>
          <cell r="M309">
            <v>196.18</v>
          </cell>
          <cell r="N309">
            <v>16.133000299999999</v>
          </cell>
          <cell r="O309">
            <v>4.92646198</v>
          </cell>
          <cell r="P309">
            <v>11.20653832</v>
          </cell>
          <cell r="Q309">
            <v>0.69463448283702078</v>
          </cell>
          <cell r="R309">
            <v>5.2941304299999992</v>
          </cell>
          <cell r="S309">
            <v>4.92646198</v>
          </cell>
          <cell r="T309">
            <v>0.36766845000000004</v>
          </cell>
          <cell r="U309">
            <v>6.9448317313179631E-2</v>
          </cell>
          <cell r="V309">
            <v>16.8452913</v>
          </cell>
          <cell r="W309">
            <v>10.872816499999999</v>
          </cell>
          <cell r="X309">
            <v>5.9724748000000005</v>
          </cell>
          <cell r="Y309">
            <v>32.332666600000003</v>
          </cell>
          <cell r="Z309">
            <v>15.799278480000002</v>
          </cell>
          <cell r="AA309">
            <v>16.533388120000001</v>
          </cell>
          <cell r="AB309">
            <v>0.51135244502227351</v>
          </cell>
          <cell r="AC309">
            <v>22.48100861</v>
          </cell>
          <cell r="AD309">
            <v>15.799278480000002</v>
          </cell>
          <cell r="AE309">
            <v>6.6817301299999983</v>
          </cell>
          <cell r="AF309">
            <v>0.29721665277187925</v>
          </cell>
          <cell r="AG309">
            <v>16.183333300000001</v>
          </cell>
          <cell r="AH309">
            <v>16.553877239999998</v>
          </cell>
          <cell r="AI309">
            <v>-0.37054393999999835</v>
          </cell>
          <cell r="AJ309">
            <v>48.515999899999997</v>
          </cell>
          <cell r="AK309">
            <v>32.353155719999997</v>
          </cell>
          <cell r="AL309">
            <v>16.16284418</v>
          </cell>
          <cell r="AM309">
            <v>0.33314461648352012</v>
          </cell>
          <cell r="AN309">
            <v>45.895078679999997</v>
          </cell>
          <cell r="AO309">
            <v>32.353155719999997</v>
          </cell>
          <cell r="AP309">
            <v>13.541922960000003</v>
          </cell>
          <cell r="AQ309">
            <v>0.29506263742176037</v>
          </cell>
          <cell r="AR309">
            <v>16.445883299999998</v>
          </cell>
          <cell r="AS309">
            <v>11.443912560000001</v>
          </cell>
          <cell r="AT309">
            <v>5.0019707399999991</v>
          </cell>
        </row>
        <row r="310">
          <cell r="P310">
            <v>0</v>
          </cell>
          <cell r="S310">
            <v>0</v>
          </cell>
          <cell r="T310">
            <v>0</v>
          </cell>
          <cell r="X310">
            <v>0</v>
          </cell>
          <cell r="AA310">
            <v>0</v>
          </cell>
          <cell r="AD310">
            <v>0</v>
          </cell>
          <cell r="AE310">
            <v>0</v>
          </cell>
          <cell r="AI310">
            <v>0</v>
          </cell>
          <cell r="AL310">
            <v>0</v>
          </cell>
          <cell r="AO310">
            <v>0</v>
          </cell>
          <cell r="AP310">
            <v>0</v>
          </cell>
          <cell r="AT310">
            <v>0</v>
          </cell>
        </row>
        <row r="311">
          <cell r="B311" t="str">
            <v>Advertising &amp; Public  reltion Exp.</v>
          </cell>
          <cell r="P311">
            <v>0</v>
          </cell>
          <cell r="S311">
            <v>0</v>
          </cell>
          <cell r="T311">
            <v>0</v>
          </cell>
          <cell r="X311">
            <v>0</v>
          </cell>
          <cell r="AA311">
            <v>0</v>
          </cell>
          <cell r="AD311">
            <v>0</v>
          </cell>
          <cell r="AE311">
            <v>0</v>
          </cell>
          <cell r="AI311">
            <v>0</v>
          </cell>
          <cell r="AL311">
            <v>0</v>
          </cell>
          <cell r="AO311">
            <v>0</v>
          </cell>
          <cell r="AP311">
            <v>0</v>
          </cell>
          <cell r="AT311">
            <v>0</v>
          </cell>
        </row>
        <row r="312">
          <cell r="A312">
            <v>525101</v>
          </cell>
          <cell r="B312" t="str">
            <v xml:space="preserve">Advertising - Services </v>
          </cell>
          <cell r="C312">
            <v>478.54761210000004</v>
          </cell>
          <cell r="D312">
            <v>384.96091264999995</v>
          </cell>
          <cell r="E312">
            <v>289.24685713000002</v>
          </cell>
          <cell r="F312">
            <v>358.36880591000005</v>
          </cell>
          <cell r="G312">
            <v>403.77419691999995</v>
          </cell>
          <cell r="H312">
            <v>379.92424899999997</v>
          </cell>
          <cell r="I312">
            <v>363.02329907000001</v>
          </cell>
          <cell r="J312">
            <v>351.52119052</v>
          </cell>
          <cell r="K312">
            <v>471.5</v>
          </cell>
          <cell r="L312">
            <v>363.54930468000003</v>
          </cell>
          <cell r="M312">
            <v>363.83549568000001</v>
          </cell>
          <cell r="N312">
            <v>30.295775389999999</v>
          </cell>
          <cell r="O312">
            <v>30.295775389999999</v>
          </cell>
          <cell r="P312">
            <v>0</v>
          </cell>
          <cell r="Q312">
            <v>0</v>
          </cell>
          <cell r="R312">
            <v>30.251941590000001</v>
          </cell>
          <cell r="S312">
            <v>30.295775389999999</v>
          </cell>
          <cell r="T312">
            <v>-4.3833799999998035E-2</v>
          </cell>
          <cell r="U312">
            <v>-1.4489582385841845E-3</v>
          </cell>
          <cell r="V312">
            <v>30.295775389999999</v>
          </cell>
          <cell r="W312">
            <v>30.584670899999999</v>
          </cell>
          <cell r="X312">
            <v>-0.28889550999999969</v>
          </cell>
          <cell r="Y312">
            <v>60.591550779999999</v>
          </cell>
          <cell r="Z312">
            <v>60.880446290000002</v>
          </cell>
          <cell r="AA312">
            <v>-0.28889551000000324</v>
          </cell>
          <cell r="AB312">
            <v>-4.7679174122633875E-3</v>
          </cell>
          <cell r="AC312">
            <v>60.74803395</v>
          </cell>
          <cell r="AD312">
            <v>60.880446290000002</v>
          </cell>
          <cell r="AE312">
            <v>-0.1324123400000019</v>
          </cell>
          <cell r="AF312">
            <v>-2.1796975373554769E-3</v>
          </cell>
          <cell r="AG312">
            <v>30.295775389999999</v>
          </cell>
          <cell r="AH312">
            <v>30.295775390000006</v>
          </cell>
          <cell r="AI312">
            <v>0</v>
          </cell>
          <cell r="AJ312">
            <v>90.887326170000009</v>
          </cell>
          <cell r="AK312">
            <v>91.176221680000012</v>
          </cell>
          <cell r="AL312">
            <v>-0.28889551000000324</v>
          </cell>
          <cell r="AM312">
            <v>-3.1786116081755915E-3</v>
          </cell>
          <cell r="AN312">
            <v>91.058371769999994</v>
          </cell>
          <cell r="AO312">
            <v>91.176221680000012</v>
          </cell>
          <cell r="AP312">
            <v>-0.1178499100000181</v>
          </cell>
          <cell r="AQ312">
            <v>-1.2942237787612718E-3</v>
          </cell>
          <cell r="AR312">
            <v>30.581966390000002</v>
          </cell>
          <cell r="AS312">
            <v>30.292814519999997</v>
          </cell>
          <cell r="AT312">
            <v>0.28915187000000486</v>
          </cell>
        </row>
        <row r="313">
          <cell r="A313">
            <v>525102</v>
          </cell>
          <cell r="B313" t="str">
            <v>Activation - Services</v>
          </cell>
          <cell r="C313">
            <v>203.48999999999998</v>
          </cell>
          <cell r="D313">
            <v>171.1</v>
          </cell>
          <cell r="E313">
            <v>140.47908204999999</v>
          </cell>
          <cell r="F313">
            <v>213.48950174000001</v>
          </cell>
          <cell r="G313">
            <v>242.76999999999998</v>
          </cell>
          <cell r="H313">
            <v>203.8</v>
          </cell>
          <cell r="I313">
            <v>185.72357416999998</v>
          </cell>
          <cell r="J313">
            <v>186.14742684000001</v>
          </cell>
          <cell r="K313">
            <v>581.05130799999995</v>
          </cell>
          <cell r="L313">
            <v>185.57837825999999</v>
          </cell>
          <cell r="M313">
            <v>185.95099999999999</v>
          </cell>
          <cell r="N313">
            <v>15.365</v>
          </cell>
          <cell r="O313">
            <v>12.71204751</v>
          </cell>
          <cell r="P313">
            <v>2.6529524900000006</v>
          </cell>
          <cell r="Q313">
            <v>0.17266205597136353</v>
          </cell>
          <cell r="R313">
            <v>15.39447786</v>
          </cell>
          <cell r="S313">
            <v>12.71204751</v>
          </cell>
          <cell r="T313">
            <v>2.6824303500000006</v>
          </cell>
          <cell r="U313">
            <v>0.17424627027915324</v>
          </cell>
          <cell r="V313">
            <v>15.385</v>
          </cell>
          <cell r="W313">
            <v>14.357104979999999</v>
          </cell>
          <cell r="X313">
            <v>1.0278950200000008</v>
          </cell>
          <cell r="Y313">
            <v>30.75</v>
          </cell>
          <cell r="Z313">
            <v>27.069152489999997</v>
          </cell>
          <cell r="AA313">
            <v>3.6808475100000031</v>
          </cell>
          <cell r="AB313">
            <v>0.11970235804878059</v>
          </cell>
          <cell r="AC313">
            <v>30.82768291</v>
          </cell>
          <cell r="AD313">
            <v>27.069152489999997</v>
          </cell>
          <cell r="AE313">
            <v>3.7585304200000031</v>
          </cell>
          <cell r="AF313">
            <v>0.12192062669688343</v>
          </cell>
          <cell r="AG313">
            <v>15.285</v>
          </cell>
          <cell r="AH313">
            <v>19.209145570000004</v>
          </cell>
          <cell r="AI313">
            <v>-3.9241455700000039</v>
          </cell>
          <cell r="AJ313">
            <v>46.034999999999997</v>
          </cell>
          <cell r="AK313">
            <v>46.268298059999999</v>
          </cell>
          <cell r="AL313">
            <v>-0.23329806000000275</v>
          </cell>
          <cell r="AM313">
            <v>-5.0678409905507279E-3</v>
          </cell>
          <cell r="AN313">
            <v>46.609547460000002</v>
          </cell>
          <cell r="AO313">
            <v>46.268298059999999</v>
          </cell>
          <cell r="AP313">
            <v>0.34124940000000237</v>
          </cell>
          <cell r="AQ313">
            <v>7.3214484713214666E-3</v>
          </cell>
          <cell r="AR313">
            <v>15.465</v>
          </cell>
          <cell r="AS313">
            <v>15.10234004</v>
          </cell>
          <cell r="AT313">
            <v>0.36265996000000023</v>
          </cell>
        </row>
        <row r="314">
          <cell r="A314">
            <v>525107</v>
          </cell>
          <cell r="B314" t="str">
            <v>Corporate Marketing &amp; Public Relation Activities</v>
          </cell>
          <cell r="C314">
            <v>50.88</v>
          </cell>
          <cell r="D314">
            <v>190.67</v>
          </cell>
          <cell r="E314">
            <v>91.165964860000003</v>
          </cell>
          <cell r="F314">
            <v>54.500572169999998</v>
          </cell>
          <cell r="G314">
            <v>117.95</v>
          </cell>
          <cell r="H314">
            <v>102.8</v>
          </cell>
          <cell r="I314">
            <v>119.63401537999999</v>
          </cell>
          <cell r="J314">
            <v>81.764571509999996</v>
          </cell>
          <cell r="K314">
            <v>243.286</v>
          </cell>
          <cell r="L314">
            <v>111.64182638</v>
          </cell>
          <cell r="M314">
            <v>114.887</v>
          </cell>
          <cell r="N314">
            <v>9.303333330000001</v>
          </cell>
          <cell r="O314">
            <v>9.1560083299999988</v>
          </cell>
          <cell r="P314">
            <v>0.14732500000000215</v>
          </cell>
          <cell r="Q314">
            <v>1.5835721969128042E-2</v>
          </cell>
          <cell r="R314">
            <v>9.868667949999999</v>
          </cell>
          <cell r="S314">
            <v>9.1560083299999988</v>
          </cell>
          <cell r="T314">
            <v>0.71265962000000016</v>
          </cell>
          <cell r="U314">
            <v>7.2214368100205484E-2</v>
          </cell>
          <cell r="V314">
            <v>12.979333329999999</v>
          </cell>
          <cell r="W314">
            <v>13.20665833</v>
          </cell>
          <cell r="X314">
            <v>-0.22732500000000044</v>
          </cell>
          <cell r="Y314">
            <v>22.28266666</v>
          </cell>
          <cell r="Z314">
            <v>22.362666660000002</v>
          </cell>
          <cell r="AA314">
            <v>-8.0000000000001847E-2</v>
          </cell>
          <cell r="AB314">
            <v>-3.5902345630656148E-3</v>
          </cell>
          <cell r="AC314">
            <v>20.5473359</v>
          </cell>
          <cell r="AD314">
            <v>22.362666660000002</v>
          </cell>
          <cell r="AE314">
            <v>-1.8153307600000019</v>
          </cell>
          <cell r="AF314">
            <v>-8.8348716779385592E-2</v>
          </cell>
          <cell r="AG314">
            <v>9.1033333299999999</v>
          </cell>
          <cell r="AH314">
            <v>9.927405079999998</v>
          </cell>
          <cell r="AI314">
            <v>-0.8240717499999981</v>
          </cell>
          <cell r="AJ314">
            <v>31.385999990000002</v>
          </cell>
          <cell r="AK314">
            <v>32.290071740000002</v>
          </cell>
          <cell r="AL314">
            <v>-0.90407174999999995</v>
          </cell>
          <cell r="AM314">
            <v>-2.8804936923725523E-2</v>
          </cell>
          <cell r="AN314">
            <v>30.984642850000004</v>
          </cell>
          <cell r="AO314">
            <v>32.290071740000002</v>
          </cell>
          <cell r="AP314">
            <v>-1.3054288899999982</v>
          </cell>
          <cell r="AQ314">
            <v>-4.2131480950731631E-2</v>
          </cell>
          <cell r="AR314">
            <v>9.2733333299999998</v>
          </cell>
          <cell r="AS314">
            <v>18.251795830000002</v>
          </cell>
          <cell r="AT314">
            <v>-8.9784625000000027</v>
          </cell>
        </row>
        <row r="315">
          <cell r="A315">
            <v>525108</v>
          </cell>
          <cell r="B315" t="str">
            <v>Sponsorships - Government</v>
          </cell>
          <cell r="C315">
            <v>15.188452079999999</v>
          </cell>
          <cell r="D315">
            <v>34.011763200000004</v>
          </cell>
          <cell r="E315">
            <v>29.78435086</v>
          </cell>
          <cell r="F315">
            <v>32.534999999999997</v>
          </cell>
          <cell r="G315">
            <v>13.72556</v>
          </cell>
          <cell r="H315">
            <v>21.654944499999999</v>
          </cell>
          <cell r="I315">
            <v>4.8994999999999997</v>
          </cell>
          <cell r="J315">
            <v>6.024</v>
          </cell>
          <cell r="K315">
            <v>15</v>
          </cell>
          <cell r="L315">
            <v>6.6295000000000002</v>
          </cell>
          <cell r="M315">
            <v>6.7149999999999999</v>
          </cell>
          <cell r="N315">
            <v>0.55249999999999999</v>
          </cell>
          <cell r="O315">
            <v>0.55249999999999999</v>
          </cell>
          <cell r="P315">
            <v>0</v>
          </cell>
          <cell r="Q315">
            <v>0</v>
          </cell>
          <cell r="R315">
            <v>0.51829166999999998</v>
          </cell>
          <cell r="S315">
            <v>0.55249999999999999</v>
          </cell>
          <cell r="T315">
            <v>-3.4208330000000009E-2</v>
          </cell>
          <cell r="U315">
            <v>-6.6002083344306905E-2</v>
          </cell>
          <cell r="V315">
            <v>0.55249999999999999</v>
          </cell>
          <cell r="W315">
            <v>0.53600000000000003</v>
          </cell>
          <cell r="X315">
            <v>1.6499999999999959E-2</v>
          </cell>
          <cell r="Y315">
            <v>1.105</v>
          </cell>
          <cell r="Z315">
            <v>1.0885</v>
          </cell>
          <cell r="AA315">
            <v>1.6499999999999959E-2</v>
          </cell>
          <cell r="AB315">
            <v>1.4932126696832542E-2</v>
          </cell>
          <cell r="AC315">
            <v>1.11658334</v>
          </cell>
          <cell r="AD315">
            <v>1.0885</v>
          </cell>
          <cell r="AE315">
            <v>2.8083340000000012E-2</v>
          </cell>
          <cell r="AF315">
            <v>2.5151136501821721E-2</v>
          </cell>
          <cell r="AG315">
            <v>0.55249999999999999</v>
          </cell>
          <cell r="AH315">
            <v>0.56899999999999995</v>
          </cell>
          <cell r="AI315">
            <v>-1.6499999999999959E-2</v>
          </cell>
          <cell r="AJ315">
            <v>1.6575</v>
          </cell>
          <cell r="AK315">
            <v>1.6575</v>
          </cell>
          <cell r="AL315">
            <v>0</v>
          </cell>
          <cell r="AM315">
            <v>0</v>
          </cell>
          <cell r="AN315">
            <v>1.94987501</v>
          </cell>
          <cell r="AO315">
            <v>1.6575</v>
          </cell>
          <cell r="AP315">
            <v>0.29237500999999999</v>
          </cell>
          <cell r="AQ315">
            <v>0.14994551368705422</v>
          </cell>
          <cell r="AR315">
            <v>0.63749999999999996</v>
          </cell>
          <cell r="AS315">
            <v>0.27450000000000002</v>
          </cell>
          <cell r="AT315">
            <v>0.36299999999999993</v>
          </cell>
        </row>
        <row r="316">
          <cell r="A316">
            <v>525109</v>
          </cell>
          <cell r="B316" t="str">
            <v>Sponsorships - Others</v>
          </cell>
          <cell r="C316">
            <v>10.557536599999999</v>
          </cell>
          <cell r="D316">
            <v>3.9987400000000002</v>
          </cell>
          <cell r="E316">
            <v>0.32600000000000001</v>
          </cell>
          <cell r="F316">
            <v>3.9136444400000001</v>
          </cell>
          <cell r="G316">
            <v>22.019932000000001</v>
          </cell>
          <cell r="H316">
            <v>17.372167999999999</v>
          </cell>
          <cell r="I316">
            <v>15.3599</v>
          </cell>
          <cell r="J316">
            <v>25.54833</v>
          </cell>
          <cell r="K316">
            <v>60</v>
          </cell>
          <cell r="L316">
            <v>15.6099</v>
          </cell>
          <cell r="M316">
            <v>15.71</v>
          </cell>
          <cell r="N316">
            <v>1.3008333300000001</v>
          </cell>
          <cell r="O316">
            <v>1.3008333300000001</v>
          </cell>
          <cell r="P316">
            <v>0</v>
          </cell>
          <cell r="Q316">
            <v>0</v>
          </cell>
          <cell r="R316">
            <v>1.2799916599999999</v>
          </cell>
          <cell r="S316">
            <v>1.3008333300000001</v>
          </cell>
          <cell r="T316">
            <v>-2.0841670000000256E-2</v>
          </cell>
          <cell r="U316">
            <v>-1.6282660779211842E-2</v>
          </cell>
          <cell r="V316">
            <v>1.3008333300000001</v>
          </cell>
          <cell r="W316">
            <v>1.01183333</v>
          </cell>
          <cell r="X316">
            <v>0.28900000000000015</v>
          </cell>
          <cell r="Y316">
            <v>2.6016666600000002</v>
          </cell>
          <cell r="Z316">
            <v>2.3126666600000001</v>
          </cell>
          <cell r="AA316">
            <v>0.28900000000000015</v>
          </cell>
          <cell r="AB316">
            <v>0.11108263961840527</v>
          </cell>
          <cell r="AC316">
            <v>2.8099833199999997</v>
          </cell>
          <cell r="AD316">
            <v>2.3126666600000001</v>
          </cell>
          <cell r="AE316">
            <v>0.49731665999999963</v>
          </cell>
          <cell r="AF316">
            <v>0.17698206834907465</v>
          </cell>
          <cell r="AG316">
            <v>1.3008333300000001</v>
          </cell>
          <cell r="AH316">
            <v>1.58983333</v>
          </cell>
          <cell r="AI316">
            <v>-0.28899999999999992</v>
          </cell>
          <cell r="AJ316">
            <v>3.9024999900000004</v>
          </cell>
          <cell r="AK316">
            <v>3.9024999900000004</v>
          </cell>
          <cell r="AL316">
            <v>0</v>
          </cell>
          <cell r="AM316">
            <v>0</v>
          </cell>
          <cell r="AN316">
            <v>4.08997498</v>
          </cell>
          <cell r="AO316">
            <v>3.9024999900000004</v>
          </cell>
          <cell r="AP316">
            <v>0.18747498999999967</v>
          </cell>
          <cell r="AQ316">
            <v>4.5837686273572188E-2</v>
          </cell>
          <cell r="AR316">
            <v>1.3008333300000001</v>
          </cell>
          <cell r="AS316">
            <v>1.3008333300000001</v>
          </cell>
          <cell r="AT316">
            <v>0</v>
          </cell>
        </row>
        <row r="317">
          <cell r="A317">
            <v>525110</v>
          </cell>
          <cell r="B317" t="str">
            <v>CSR-Corporate Social Responsibility</v>
          </cell>
          <cell r="C317">
            <v>5.98912376</v>
          </cell>
          <cell r="D317">
            <v>4.7062271300000003</v>
          </cell>
          <cell r="E317">
            <v>18.339690000000001</v>
          </cell>
          <cell r="F317">
            <v>27.635113699999998</v>
          </cell>
          <cell r="G317">
            <v>-7.8180820000000004</v>
          </cell>
          <cell r="H317">
            <v>14.573772230000001</v>
          </cell>
          <cell r="I317">
            <v>7.7683474500000003</v>
          </cell>
          <cell r="J317">
            <v>10.578328279999999</v>
          </cell>
          <cell r="K317">
            <v>15.375</v>
          </cell>
          <cell r="L317">
            <v>8.7073951066666666</v>
          </cell>
          <cell r="M317">
            <v>8.7100000000000009</v>
          </cell>
          <cell r="N317">
            <v>0.72583332999999994</v>
          </cell>
          <cell r="O317">
            <v>0.72583332999999994</v>
          </cell>
          <cell r="P317">
            <v>0</v>
          </cell>
          <cell r="Q317">
            <v>0</v>
          </cell>
          <cell r="R317">
            <v>0.64736229000000001</v>
          </cell>
          <cell r="S317">
            <v>0.72583332999999994</v>
          </cell>
          <cell r="T317">
            <v>-7.8471039999999936E-2</v>
          </cell>
          <cell r="U317">
            <v>-0.1212165756519428</v>
          </cell>
          <cell r="V317">
            <v>0.72583332999999994</v>
          </cell>
          <cell r="W317">
            <v>0.72583332999999994</v>
          </cell>
          <cell r="X317">
            <v>0</v>
          </cell>
          <cell r="Y317">
            <v>1.4516666599999999</v>
          </cell>
          <cell r="Z317">
            <v>1.4516666599999999</v>
          </cell>
          <cell r="AA317">
            <v>0</v>
          </cell>
          <cell r="AB317">
            <v>0</v>
          </cell>
          <cell r="AC317">
            <v>1.29472458</v>
          </cell>
          <cell r="AD317">
            <v>1.4516666599999999</v>
          </cell>
          <cell r="AE317">
            <v>-0.15694207999999987</v>
          </cell>
          <cell r="AF317">
            <v>-0.1212165756519428</v>
          </cell>
          <cell r="AG317">
            <v>0.72583332999999994</v>
          </cell>
          <cell r="AH317">
            <v>0.72583333000000028</v>
          </cell>
          <cell r="AI317">
            <v>0</v>
          </cell>
          <cell r="AJ317">
            <v>2.1774999899999998</v>
          </cell>
          <cell r="AK317">
            <v>2.1774999900000003</v>
          </cell>
          <cell r="AL317">
            <v>0</v>
          </cell>
          <cell r="AM317">
            <v>0</v>
          </cell>
          <cell r="AN317">
            <v>1.94208687</v>
          </cell>
          <cell r="AO317">
            <v>2.1774999900000003</v>
          </cell>
          <cell r="AP317">
            <v>-0.23541312000000025</v>
          </cell>
          <cell r="AQ317">
            <v>-0.12121657565194303</v>
          </cell>
          <cell r="AR317">
            <v>0.72583332999999994</v>
          </cell>
          <cell r="AS317">
            <v>0.72583332999999961</v>
          </cell>
          <cell r="AT317">
            <v>0</v>
          </cell>
        </row>
        <row r="318">
          <cell r="C318">
            <v>764.65272454000012</v>
          </cell>
          <cell r="D318">
            <v>789.44764297999996</v>
          </cell>
          <cell r="E318">
            <v>569.34194490000004</v>
          </cell>
          <cell r="F318">
            <v>690.44263796000007</v>
          </cell>
          <cell r="G318">
            <v>792.42160691999993</v>
          </cell>
          <cell r="H318">
            <v>740.1251337299999</v>
          </cell>
          <cell r="I318">
            <v>696.40863606999994</v>
          </cell>
          <cell r="J318">
            <v>661.58384715</v>
          </cell>
          <cell r="K318">
            <v>1386.2123080000001</v>
          </cell>
          <cell r="L318">
            <v>691.71630442666674</v>
          </cell>
          <cell r="M318">
            <v>695.80849568000019</v>
          </cell>
          <cell r="N318">
            <v>57.543275380000004</v>
          </cell>
          <cell r="O318">
            <v>54.742997890000005</v>
          </cell>
          <cell r="P318">
            <v>2.8002774900000027</v>
          </cell>
          <cell r="Q318">
            <v>0.18849777794049158</v>
          </cell>
          <cell r="R318">
            <v>57.960733019999992</v>
          </cell>
          <cell r="S318">
            <v>54.742997890000005</v>
          </cell>
          <cell r="T318">
            <v>3.2177351300000021</v>
          </cell>
          <cell r="U318">
            <v>4.1510360365312998E-2</v>
          </cell>
          <cell r="V318">
            <v>61.239275380000002</v>
          </cell>
          <cell r="W318">
            <v>60.422100869999994</v>
          </cell>
          <cell r="X318">
            <v>0.81717451000000074</v>
          </cell>
          <cell r="Y318">
            <v>118.78255076000002</v>
          </cell>
          <cell r="Z318">
            <v>115.16509876000001</v>
          </cell>
          <cell r="AA318">
            <v>3.6174519999999979</v>
          </cell>
          <cell r="AB318">
            <v>0.23735897238868942</v>
          </cell>
          <cell r="AC318">
            <v>117.34434400000001</v>
          </cell>
          <cell r="AD318">
            <v>115.16509876000001</v>
          </cell>
          <cell r="AE318">
            <v>2.1792452399999989</v>
          </cell>
          <cell r="AF318">
            <v>0.11230884157909593</v>
          </cell>
          <cell r="AG318">
            <v>57.263275380000003</v>
          </cell>
          <cell r="AH318">
            <v>62.316992700000007</v>
          </cell>
          <cell r="AI318">
            <v>-5.0537173200000014</v>
          </cell>
          <cell r="AJ318">
            <v>176.04582614000003</v>
          </cell>
          <cell r="AK318">
            <v>177.47209146</v>
          </cell>
          <cell r="AL318">
            <v>-1.4262653200000059</v>
          </cell>
          <cell r="AM318">
            <v>-3.7051389522451843E-2</v>
          </cell>
          <cell r="AN318">
            <v>176.63449893999999</v>
          </cell>
          <cell r="AO318">
            <v>177.47209146</v>
          </cell>
          <cell r="AP318">
            <v>-0.8375925200000145</v>
          </cell>
          <cell r="AQ318">
            <v>3.8462368050511939E-2</v>
          </cell>
          <cell r="AR318">
            <v>57.984466380000008</v>
          </cell>
          <cell r="AS318">
            <v>65.948117050000008</v>
          </cell>
          <cell r="AT318">
            <v>-7.963650669999998</v>
          </cell>
        </row>
        <row r="319">
          <cell r="B319" t="str">
            <v>Other Marketing Expenses.</v>
          </cell>
          <cell r="P319">
            <v>0</v>
          </cell>
          <cell r="S319">
            <v>0</v>
          </cell>
          <cell r="T319">
            <v>0</v>
          </cell>
          <cell r="X319">
            <v>0</v>
          </cell>
          <cell r="AA319">
            <v>0</v>
          </cell>
          <cell r="AD319">
            <v>0</v>
          </cell>
          <cell r="AE319">
            <v>0</v>
          </cell>
          <cell r="AI319">
            <v>0</v>
          </cell>
          <cell r="AL319">
            <v>0</v>
          </cell>
          <cell r="AO319">
            <v>0</v>
          </cell>
          <cell r="AP319">
            <v>0</v>
          </cell>
          <cell r="AT319">
            <v>0</v>
          </cell>
        </row>
        <row r="320">
          <cell r="A320">
            <v>525103</v>
          </cell>
          <cell r="B320" t="str">
            <v>Sales Promotion - Services</v>
          </cell>
          <cell r="C320">
            <v>0</v>
          </cell>
          <cell r="D320">
            <v>2.5744272100000001</v>
          </cell>
          <cell r="E320">
            <v>0</v>
          </cell>
          <cell r="F320">
            <v>0</v>
          </cell>
          <cell r="H320">
            <v>0</v>
          </cell>
          <cell r="I320">
            <v>0</v>
          </cell>
          <cell r="J320">
            <v>0</v>
          </cell>
          <cell r="K320">
            <v>0</v>
          </cell>
          <cell r="L320">
            <v>0</v>
          </cell>
          <cell r="O320">
            <v>0</v>
          </cell>
          <cell r="P320">
            <v>0</v>
          </cell>
          <cell r="R320">
            <v>0</v>
          </cell>
          <cell r="S320">
            <v>0</v>
          </cell>
          <cell r="T320">
            <v>0</v>
          </cell>
          <cell r="W320">
            <v>0</v>
          </cell>
          <cell r="X320">
            <v>0</v>
          </cell>
          <cell r="Z320">
            <v>0</v>
          </cell>
          <cell r="AA320">
            <v>0</v>
          </cell>
          <cell r="AC320">
            <v>0</v>
          </cell>
          <cell r="AD320">
            <v>0</v>
          </cell>
          <cell r="AE320">
            <v>0</v>
          </cell>
          <cell r="AH320">
            <v>0</v>
          </cell>
          <cell r="AI320">
            <v>0</v>
          </cell>
          <cell r="AK320">
            <v>0</v>
          </cell>
          <cell r="AL320">
            <v>0</v>
          </cell>
          <cell r="AN320">
            <v>0</v>
          </cell>
          <cell r="AO320">
            <v>0</v>
          </cell>
          <cell r="AP320">
            <v>0</v>
          </cell>
          <cell r="AS320">
            <v>0</v>
          </cell>
          <cell r="AT320">
            <v>0</v>
          </cell>
        </row>
        <row r="321">
          <cell r="A321">
            <v>525104</v>
          </cell>
          <cell r="B321" t="str">
            <v>Sales Commission</v>
          </cell>
          <cell r="C321">
            <v>93.210000000000008</v>
          </cell>
          <cell r="D321">
            <v>130.5</v>
          </cell>
          <cell r="E321">
            <v>190.49</v>
          </cell>
          <cell r="F321">
            <v>385.22</v>
          </cell>
          <cell r="G321">
            <v>143.26</v>
          </cell>
          <cell r="H321">
            <v>137.63999999999999</v>
          </cell>
          <cell r="I321">
            <v>0.36000001000000004</v>
          </cell>
          <cell r="J321">
            <v>0.11081249999999999</v>
          </cell>
          <cell r="K321">
            <v>324</v>
          </cell>
          <cell r="L321">
            <v>0.13020000000000001</v>
          </cell>
          <cell r="M321">
            <v>0.53</v>
          </cell>
          <cell r="N321">
            <v>10.19666666</v>
          </cell>
          <cell r="O321">
            <v>7.5237500000000001E-3</v>
          </cell>
          <cell r="P321">
            <v>10.189142909999999</v>
          </cell>
          <cell r="Q321">
            <v>0.99926213631857608</v>
          </cell>
          <cell r="R321">
            <v>2.9708249999999999E-2</v>
          </cell>
          <cell r="S321">
            <v>7.5237500000000001E-3</v>
          </cell>
          <cell r="T321">
            <v>2.2184499999999999E-2</v>
          </cell>
          <cell r="U321">
            <v>0.74674543266601034</v>
          </cell>
          <cell r="V321">
            <v>6.4966666599999998</v>
          </cell>
          <cell r="W321">
            <v>0</v>
          </cell>
          <cell r="X321">
            <v>6.4966666599999998</v>
          </cell>
          <cell r="Y321">
            <v>6.6933333200000007</v>
          </cell>
          <cell r="Z321">
            <v>7.5237500000000001E-3</v>
          </cell>
          <cell r="AA321">
            <v>6.6858095700000009</v>
          </cell>
          <cell r="AB321">
            <v>0.99887593376270112</v>
          </cell>
          <cell r="AC321">
            <v>4.3439499999999999E-2</v>
          </cell>
          <cell r="AD321">
            <v>7.5237500000000001E-3</v>
          </cell>
          <cell r="AE321">
            <v>3.5915749999999996E-2</v>
          </cell>
          <cell r="AF321">
            <v>0.82679934161304802</v>
          </cell>
          <cell r="AG321">
            <v>8.3193939300000004</v>
          </cell>
          <cell r="AH321">
            <v>1.1854700000000001E-2</v>
          </cell>
          <cell r="AI321">
            <v>8.3075392299999997</v>
          </cell>
          <cell r="AJ321">
            <v>13.68545452</v>
          </cell>
          <cell r="AK321">
            <v>1.9378450000000002E-2</v>
          </cell>
          <cell r="AL321">
            <v>13.666076070000001</v>
          </cell>
          <cell r="AM321">
            <v>0.99858401122361851</v>
          </cell>
          <cell r="AN321">
            <v>4.9666500000000002E-2</v>
          </cell>
          <cell r="AO321">
            <v>1.9378450000000002E-2</v>
          </cell>
          <cell r="AP321">
            <v>3.028805E-2</v>
          </cell>
          <cell r="AQ321">
            <v>0.60982855647166601</v>
          </cell>
          <cell r="AR321">
            <v>10.493030300000001</v>
          </cell>
          <cell r="AS321">
            <v>-9.9450000000000007E-3</v>
          </cell>
          <cell r="AT321">
            <v>10.502975300000001</v>
          </cell>
        </row>
        <row r="322">
          <cell r="A322">
            <v>525105</v>
          </cell>
          <cell r="B322" t="str">
            <v>Dealer Commission</v>
          </cell>
          <cell r="C322">
            <v>132.35</v>
          </cell>
          <cell r="D322">
            <v>140.24580743000001</v>
          </cell>
          <cell r="E322">
            <v>134.32850481</v>
          </cell>
          <cell r="F322">
            <v>266.72300008000002</v>
          </cell>
          <cell r="G322">
            <v>165.76139366000001</v>
          </cell>
          <cell r="H322">
            <v>216.54866855</v>
          </cell>
          <cell r="I322">
            <v>108.14176999999999</v>
          </cell>
          <cell r="J322">
            <v>71.711152949999999</v>
          </cell>
          <cell r="K322">
            <v>120</v>
          </cell>
          <cell r="L322">
            <v>67.436477586666669</v>
          </cell>
          <cell r="M322">
            <v>67.44</v>
          </cell>
          <cell r="N322">
            <v>5.62</v>
          </cell>
          <cell r="O322">
            <v>6.7038599100000003</v>
          </cell>
          <cell r="P322">
            <v>-1.0838599100000001</v>
          </cell>
          <cell r="Q322">
            <v>-0.19285763523131674</v>
          </cell>
          <cell r="R322">
            <v>6.0549227600000002</v>
          </cell>
          <cell r="S322">
            <v>6.7038599100000003</v>
          </cell>
          <cell r="T322">
            <v>-0.64893715000000007</v>
          </cell>
          <cell r="U322">
            <v>-0.10717513265189861</v>
          </cell>
          <cell r="V322">
            <v>5.62</v>
          </cell>
          <cell r="W322">
            <v>6.4347201600000004</v>
          </cell>
          <cell r="X322">
            <v>-0.81472016000000025</v>
          </cell>
          <cell r="Y322">
            <v>11.24</v>
          </cell>
          <cell r="Z322">
            <v>13.13858007</v>
          </cell>
          <cell r="AA322">
            <v>-1.8985800699999995</v>
          </cell>
          <cell r="AB322">
            <v>-0.16891281761565832</v>
          </cell>
          <cell r="AC322">
            <v>10.15972213</v>
          </cell>
          <cell r="AD322">
            <v>13.13858007</v>
          </cell>
          <cell r="AE322">
            <v>-2.9788579399999993</v>
          </cell>
          <cell r="AF322">
            <v>-0.29320269805449878</v>
          </cell>
          <cell r="AG322">
            <v>5.62</v>
          </cell>
          <cell r="AH322">
            <v>7.2048681800000001</v>
          </cell>
          <cell r="AI322">
            <v>-1.58486818</v>
          </cell>
          <cell r="AJ322">
            <v>16.86</v>
          </cell>
          <cell r="AK322">
            <v>20.343448250000002</v>
          </cell>
          <cell r="AL322">
            <v>-3.4834482500000021</v>
          </cell>
          <cell r="AM322">
            <v>-0.20661021648873085</v>
          </cell>
          <cell r="AN322">
            <v>14.71676884</v>
          </cell>
          <cell r="AO322">
            <v>20.343448250000002</v>
          </cell>
          <cell r="AP322">
            <v>-5.6266794100000013</v>
          </cell>
          <cell r="AQ322">
            <v>-0.38233116733523426</v>
          </cell>
          <cell r="AR322">
            <v>5.62</v>
          </cell>
          <cell r="AS322">
            <v>7.9648287800000013</v>
          </cell>
          <cell r="AT322">
            <v>-2.3448287800000012</v>
          </cell>
        </row>
        <row r="323">
          <cell r="A323">
            <v>525106</v>
          </cell>
          <cell r="B323" t="str">
            <v>Market Research</v>
          </cell>
          <cell r="C323">
            <v>15.535900679999999</v>
          </cell>
          <cell r="D323">
            <v>2.8084561200000002</v>
          </cell>
          <cell r="E323">
            <v>4.2873161600000005</v>
          </cell>
          <cell r="F323">
            <v>5.2636048200000003</v>
          </cell>
          <cell r="G323">
            <v>8.7521320300000021</v>
          </cell>
          <cell r="H323">
            <v>16.077805269999999</v>
          </cell>
          <cell r="I323">
            <v>25.33239871</v>
          </cell>
          <cell r="J323">
            <v>-3.7672454700000002</v>
          </cell>
          <cell r="K323">
            <v>109.66249999999999</v>
          </cell>
          <cell r="L323">
            <v>18.57</v>
          </cell>
          <cell r="M323">
            <v>18.29</v>
          </cell>
          <cell r="N323">
            <v>1.5475000000000001</v>
          </cell>
          <cell r="O323">
            <v>0.33450930000000001</v>
          </cell>
          <cell r="P323">
            <v>1.2129907000000002</v>
          </cell>
          <cell r="Q323">
            <v>0.78383890145395807</v>
          </cell>
          <cell r="R323">
            <v>0.56225309000000001</v>
          </cell>
          <cell r="S323">
            <v>0.33450930000000001</v>
          </cell>
          <cell r="T323">
            <v>0.22774379</v>
          </cell>
          <cell r="U323">
            <v>0.40505564851586673</v>
          </cell>
          <cell r="V323">
            <v>1.5475000000000001</v>
          </cell>
          <cell r="W323">
            <v>0.95850650000000004</v>
          </cell>
          <cell r="X323">
            <v>0.58899350000000006</v>
          </cell>
          <cell r="Y323">
            <v>3.0950000000000002</v>
          </cell>
          <cell r="Z323">
            <v>1.2930158</v>
          </cell>
          <cell r="AA323">
            <v>1.8019842000000001</v>
          </cell>
          <cell r="AB323">
            <v>0.58222429725363489</v>
          </cell>
          <cell r="AC323">
            <v>0.87473381000000006</v>
          </cell>
          <cell r="AD323">
            <v>1.2930158</v>
          </cell>
          <cell r="AE323">
            <v>-0.41828198999999999</v>
          </cell>
          <cell r="AF323">
            <v>-0.47818203117128849</v>
          </cell>
          <cell r="AG323">
            <v>1.5475000000000001</v>
          </cell>
          <cell r="AH323">
            <v>0.64155954000000004</v>
          </cell>
          <cell r="AI323">
            <v>0.90594046000000006</v>
          </cell>
          <cell r="AJ323">
            <v>4.6425000000000001</v>
          </cell>
          <cell r="AK323">
            <v>1.9345753400000001</v>
          </cell>
          <cell r="AL323">
            <v>2.7079246599999998</v>
          </cell>
          <cell r="AM323">
            <v>0.58329017985998921</v>
          </cell>
          <cell r="AN323">
            <v>2.0078048000000002</v>
          </cell>
          <cell r="AO323">
            <v>1.9345753400000001</v>
          </cell>
          <cell r="AP323">
            <v>7.3229460000000079E-2</v>
          </cell>
          <cell r="AQ323">
            <v>3.6472400105827057E-2</v>
          </cell>
          <cell r="AR323">
            <v>1.7475000000000001</v>
          </cell>
          <cell r="AS323">
            <v>1.2902853600000002</v>
          </cell>
          <cell r="AT323">
            <v>0.45721463999999989</v>
          </cell>
        </row>
        <row r="324">
          <cell r="A324">
            <v>525111</v>
          </cell>
          <cell r="B324" t="str">
            <v>Branding Expenses</v>
          </cell>
          <cell r="K324">
            <v>0</v>
          </cell>
          <cell r="L324">
            <v>0</v>
          </cell>
          <cell r="P324">
            <v>0</v>
          </cell>
          <cell r="S324">
            <v>0</v>
          </cell>
          <cell r="T324">
            <v>0</v>
          </cell>
          <cell r="X324">
            <v>0</v>
          </cell>
          <cell r="AA324">
            <v>0</v>
          </cell>
          <cell r="AD324">
            <v>0</v>
          </cell>
          <cell r="AE324">
            <v>0</v>
          </cell>
          <cell r="AI324">
            <v>0</v>
          </cell>
          <cell r="AL324">
            <v>0</v>
          </cell>
          <cell r="AO324">
            <v>0</v>
          </cell>
          <cell r="AP324">
            <v>0</v>
          </cell>
          <cell r="AT324">
            <v>0</v>
          </cell>
        </row>
        <row r="325">
          <cell r="A325">
            <v>525112</v>
          </cell>
          <cell r="B325" t="str">
            <v>Financial Report Printing</v>
          </cell>
          <cell r="C325">
            <v>4.6032599999999997</v>
          </cell>
          <cell r="D325">
            <v>4.9279232000000004</v>
          </cell>
          <cell r="E325">
            <v>5.2656999999999998</v>
          </cell>
          <cell r="F325">
            <v>5.5494250000000003</v>
          </cell>
          <cell r="G325">
            <v>6.9293505</v>
          </cell>
          <cell r="H325">
            <v>6.2292764000000007</v>
          </cell>
          <cell r="I325">
            <v>9.057933199999999</v>
          </cell>
          <cell r="J325">
            <v>19.866188749999999</v>
          </cell>
          <cell r="K325">
            <v>13.324999999999999</v>
          </cell>
          <cell r="L325">
            <v>10</v>
          </cell>
          <cell r="M325">
            <v>10</v>
          </cell>
          <cell r="N325">
            <v>0.83333332999999998</v>
          </cell>
          <cell r="O325">
            <v>0</v>
          </cell>
          <cell r="P325">
            <v>0.83333332999999998</v>
          </cell>
          <cell r="Q325">
            <v>1</v>
          </cell>
          <cell r="R325">
            <v>0</v>
          </cell>
          <cell r="S325">
            <v>0</v>
          </cell>
          <cell r="T325">
            <v>0</v>
          </cell>
          <cell r="V325">
            <v>0.83333332999999998</v>
          </cell>
          <cell r="W325">
            <v>0</v>
          </cell>
          <cell r="X325">
            <v>0.83333332999999998</v>
          </cell>
          <cell r="Y325">
            <v>1.66666666</v>
          </cell>
          <cell r="Z325">
            <v>0</v>
          </cell>
          <cell r="AA325">
            <v>1.66666666</v>
          </cell>
          <cell r="AB325">
            <v>1</v>
          </cell>
          <cell r="AC325">
            <v>0</v>
          </cell>
          <cell r="AD325">
            <v>0</v>
          </cell>
          <cell r="AE325">
            <v>0</v>
          </cell>
          <cell r="AG325">
            <v>0.83333332999999998</v>
          </cell>
          <cell r="AH325">
            <v>0</v>
          </cell>
          <cell r="AI325">
            <v>0.83333332999999998</v>
          </cell>
          <cell r="AJ325">
            <v>2.4999999899999996</v>
          </cell>
          <cell r="AK325">
            <v>0</v>
          </cell>
          <cell r="AL325">
            <v>2.4999999899999996</v>
          </cell>
          <cell r="AM325">
            <v>1</v>
          </cell>
          <cell r="AN325">
            <v>0</v>
          </cell>
          <cell r="AO325">
            <v>0</v>
          </cell>
          <cell r="AP325">
            <v>0</v>
          </cell>
          <cell r="AR325">
            <v>0.83333332999999998</v>
          </cell>
          <cell r="AS325">
            <v>0</v>
          </cell>
          <cell r="AT325">
            <v>0.83333332999999998</v>
          </cell>
        </row>
        <row r="326">
          <cell r="A326">
            <v>525113</v>
          </cell>
          <cell r="B326" t="str">
            <v>Activation -Enterprise Sales Support Activities</v>
          </cell>
          <cell r="C326">
            <v>3.47029677</v>
          </cell>
          <cell r="D326">
            <v>7.9980490199999998</v>
          </cell>
          <cell r="E326">
            <v>1.6328193999999998</v>
          </cell>
          <cell r="F326">
            <v>-1.83736348</v>
          </cell>
          <cell r="G326">
            <v>12.45012054</v>
          </cell>
          <cell r="H326">
            <v>38.03931369</v>
          </cell>
          <cell r="I326">
            <v>30.75501487</v>
          </cell>
          <cell r="J326">
            <v>18.807837450000001</v>
          </cell>
          <cell r="K326">
            <v>154.5</v>
          </cell>
          <cell r="L326">
            <v>11.708336320000001</v>
          </cell>
          <cell r="M326">
            <v>10.394</v>
          </cell>
          <cell r="N326">
            <v>0.77583332999999999</v>
          </cell>
          <cell r="O326">
            <v>0.65058000000000005</v>
          </cell>
          <cell r="P326">
            <v>0.12525332999999994</v>
          </cell>
          <cell r="Q326">
            <v>0.16144360541973615</v>
          </cell>
          <cell r="R326">
            <v>6.9293433499999999</v>
          </cell>
          <cell r="S326">
            <v>0.65058000000000005</v>
          </cell>
          <cell r="T326">
            <v>6.2787633500000002</v>
          </cell>
          <cell r="U326">
            <v>0.90611231582282614</v>
          </cell>
          <cell r="V326">
            <v>1.29895833</v>
          </cell>
          <cell r="W326">
            <v>0.30813056000000005</v>
          </cell>
          <cell r="X326">
            <v>0.99082777</v>
          </cell>
          <cell r="Y326">
            <v>2.0747916600000003</v>
          </cell>
          <cell r="Z326">
            <v>0.9587105600000001</v>
          </cell>
          <cell r="AA326">
            <v>1.1160811000000002</v>
          </cell>
          <cell r="AB326">
            <v>0.53792441984271333</v>
          </cell>
          <cell r="AC326">
            <v>7.2613875599999993</v>
          </cell>
          <cell r="AD326">
            <v>0.9587105600000001</v>
          </cell>
          <cell r="AE326">
            <v>6.3026769999999992</v>
          </cell>
          <cell r="AF326">
            <v>0.86797143767932972</v>
          </cell>
          <cell r="AG326">
            <v>1.1657083300000002</v>
          </cell>
          <cell r="AH326">
            <v>4.7524656700000003</v>
          </cell>
          <cell r="AI326">
            <v>-3.5867573400000001</v>
          </cell>
          <cell r="AJ326">
            <v>3.2404999900000004</v>
          </cell>
          <cell r="AK326">
            <v>5.7111762300000004</v>
          </cell>
          <cell r="AL326">
            <v>-2.47067624</v>
          </cell>
          <cell r="AM326">
            <v>-0.76243673742458484</v>
          </cell>
          <cell r="AN326">
            <v>6.4790305799999999</v>
          </cell>
          <cell r="AO326">
            <v>5.7111762300000004</v>
          </cell>
          <cell r="AP326">
            <v>0.76785434999999946</v>
          </cell>
          <cell r="AQ326">
            <v>0.11851377154635986</v>
          </cell>
          <cell r="AR326">
            <v>0.27783332999999999</v>
          </cell>
          <cell r="AS326">
            <v>-0.32444571000000089</v>
          </cell>
          <cell r="AT326">
            <v>0.60227904000000088</v>
          </cell>
        </row>
        <row r="327">
          <cell r="A327">
            <v>525114</v>
          </cell>
          <cell r="B327" t="str">
            <v>Activation -Consumer Sales Support Activities</v>
          </cell>
          <cell r="C327">
            <v>130.46014996</v>
          </cell>
          <cell r="D327">
            <v>142.31974996</v>
          </cell>
          <cell r="E327">
            <v>83.247831239999996</v>
          </cell>
          <cell r="F327">
            <v>68.358758129999998</v>
          </cell>
          <cell r="G327">
            <v>81.833605290000008</v>
          </cell>
          <cell r="H327">
            <v>90.804024530000007</v>
          </cell>
          <cell r="I327">
            <v>45.11583194</v>
          </cell>
          <cell r="J327">
            <v>41.730651610000002</v>
          </cell>
          <cell r="K327">
            <v>96</v>
          </cell>
          <cell r="L327">
            <v>25.715857373333336</v>
          </cell>
          <cell r="M327">
            <v>42.808777999999997</v>
          </cell>
          <cell r="N327">
            <v>10.17783333</v>
          </cell>
          <cell r="O327">
            <v>-4.0018036099999996</v>
          </cell>
          <cell r="P327">
            <v>14.17963694</v>
          </cell>
          <cell r="Q327">
            <v>1.3931881649313664</v>
          </cell>
          <cell r="R327">
            <v>-3.4733428700000002</v>
          </cell>
          <cell r="S327">
            <v>-4.0018036099999996</v>
          </cell>
          <cell r="T327">
            <v>0.52846073999999943</v>
          </cell>
          <cell r="U327">
            <v>-0.15214758800935752</v>
          </cell>
          <cell r="V327">
            <v>0.78961132999999994</v>
          </cell>
          <cell r="W327">
            <v>5.1853307300000004</v>
          </cell>
          <cell r="X327">
            <v>-4.3957194000000008</v>
          </cell>
          <cell r="Y327">
            <v>10.953944659999999</v>
          </cell>
          <cell r="Z327">
            <v>1.1835271200000002</v>
          </cell>
          <cell r="AA327">
            <v>9.7704175399999986</v>
          </cell>
          <cell r="AB327">
            <v>0.89195425422205843</v>
          </cell>
          <cell r="AC327">
            <v>-2.8327989800000002</v>
          </cell>
          <cell r="AD327">
            <v>1.1835271200000002</v>
          </cell>
          <cell r="AE327">
            <v>-4.0163261000000006</v>
          </cell>
          <cell r="AF327">
            <v>1.4177942481467571</v>
          </cell>
          <cell r="AG327">
            <v>2.8048333300000001</v>
          </cell>
          <cell r="AH327">
            <v>3.2957993600000002</v>
          </cell>
          <cell r="AI327">
            <v>-0.49096603000000005</v>
          </cell>
          <cell r="AJ327">
            <v>13.69877799</v>
          </cell>
          <cell r="AK327">
            <v>4.4793264800000001</v>
          </cell>
          <cell r="AL327">
            <v>9.219451509999999</v>
          </cell>
          <cell r="AM327">
            <v>0.67301269622225612</v>
          </cell>
          <cell r="AN327">
            <v>-1.41810631</v>
          </cell>
          <cell r="AO327">
            <v>4.4793264800000001</v>
          </cell>
          <cell r="AP327">
            <v>-5.8974327899999999</v>
          </cell>
          <cell r="AQ327">
            <v>4.1586676178036326</v>
          </cell>
          <cell r="AR327">
            <v>0.37333333000000002</v>
          </cell>
          <cell r="AS327">
            <v>2.4067855599999994</v>
          </cell>
          <cell r="AT327">
            <v>-2.0334522299999995</v>
          </cell>
        </row>
        <row r="328">
          <cell r="A328">
            <v>525116</v>
          </cell>
          <cell r="B328" t="str">
            <v>Sales Commission - SLT Employee-Non Executive</v>
          </cell>
          <cell r="C328">
            <v>0</v>
          </cell>
          <cell r="D328">
            <v>0</v>
          </cell>
          <cell r="G328">
            <v>0</v>
          </cell>
          <cell r="H328">
            <v>0</v>
          </cell>
          <cell r="I328">
            <v>122.5416348</v>
          </cell>
          <cell r="J328">
            <v>127.33345328</v>
          </cell>
          <cell r="K328">
            <v>0</v>
          </cell>
          <cell r="L328">
            <v>133.70751577333334</v>
          </cell>
          <cell r="M328">
            <v>163.59</v>
          </cell>
          <cell r="N328">
            <v>12</v>
          </cell>
          <cell r="O328">
            <v>11.993650949999999</v>
          </cell>
          <cell r="P328">
            <v>6.3490500000007444E-3</v>
          </cell>
          <cell r="Q328">
            <v>5.29087500000062E-4</v>
          </cell>
          <cell r="R328">
            <v>1.4359165</v>
          </cell>
          <cell r="S328">
            <v>11.993650949999999</v>
          </cell>
          <cell r="T328">
            <v>-10.55773445</v>
          </cell>
          <cell r="U328">
            <v>-7.3526103015043001</v>
          </cell>
          <cell r="V328">
            <v>17.149999999999999</v>
          </cell>
          <cell r="W328">
            <v>17.148361379999997</v>
          </cell>
          <cell r="X328">
            <v>1.6386200000013673E-3</v>
          </cell>
          <cell r="Y328">
            <v>29.15</v>
          </cell>
          <cell r="Z328">
            <v>29.142012329999996</v>
          </cell>
          <cell r="AA328">
            <v>7.9876700000021117E-3</v>
          </cell>
          <cell r="AB328">
            <v>2.7401955403094723E-4</v>
          </cell>
          <cell r="AC328">
            <v>5.9467048</v>
          </cell>
          <cell r="AD328">
            <v>29.142012329999996</v>
          </cell>
          <cell r="AE328">
            <v>-23.195307529999997</v>
          </cell>
          <cell r="AF328">
            <v>-3.9005311866161572</v>
          </cell>
          <cell r="AG328">
            <v>17.600000000000001</v>
          </cell>
          <cell r="AH328">
            <v>16.59037897</v>
          </cell>
          <cell r="AI328">
            <v>1.0096210300000017</v>
          </cell>
          <cell r="AJ328">
            <v>46.75</v>
          </cell>
          <cell r="AK328">
            <v>45.732391299999996</v>
          </cell>
          <cell r="AL328">
            <v>1.0176087000000038</v>
          </cell>
          <cell r="AM328">
            <v>2.1767031016042861E-2</v>
          </cell>
          <cell r="AN328">
            <v>9.9072569999999995</v>
          </cell>
          <cell r="AO328">
            <v>45.732391299999996</v>
          </cell>
          <cell r="AP328">
            <v>-35.825134299999995</v>
          </cell>
          <cell r="AQ328">
            <v>-3.6160497602918746</v>
          </cell>
          <cell r="AR328">
            <v>26.14</v>
          </cell>
          <cell r="AS328">
            <v>26.139670600000009</v>
          </cell>
          <cell r="AT328">
            <v>3.2939999999115344E-4</v>
          </cell>
        </row>
        <row r="329">
          <cell r="A329">
            <v>525117</v>
          </cell>
          <cell r="B329" t="str">
            <v>Sales Commission - HCS Employee</v>
          </cell>
          <cell r="C329">
            <v>0</v>
          </cell>
          <cell r="D329">
            <v>0</v>
          </cell>
          <cell r="E329">
            <v>0</v>
          </cell>
          <cell r="F329">
            <v>0</v>
          </cell>
          <cell r="G329">
            <v>0</v>
          </cell>
          <cell r="H329">
            <v>0</v>
          </cell>
          <cell r="I329">
            <v>0</v>
          </cell>
          <cell r="J329">
            <v>0</v>
          </cell>
          <cell r="K329">
            <v>0</v>
          </cell>
          <cell r="L329">
            <v>0</v>
          </cell>
          <cell r="O329">
            <v>0</v>
          </cell>
          <cell r="P329">
            <v>0</v>
          </cell>
          <cell r="R329">
            <v>0</v>
          </cell>
          <cell r="S329">
            <v>0</v>
          </cell>
          <cell r="T329">
            <v>0</v>
          </cell>
          <cell r="W329">
            <v>0</v>
          </cell>
          <cell r="X329">
            <v>0</v>
          </cell>
          <cell r="Z329">
            <v>0</v>
          </cell>
          <cell r="AA329">
            <v>0</v>
          </cell>
          <cell r="AC329">
            <v>0</v>
          </cell>
          <cell r="AD329">
            <v>0</v>
          </cell>
          <cell r="AE329">
            <v>0</v>
          </cell>
          <cell r="AH329">
            <v>0</v>
          </cell>
          <cell r="AI329">
            <v>0</v>
          </cell>
          <cell r="AK329">
            <v>0</v>
          </cell>
          <cell r="AL329">
            <v>0</v>
          </cell>
          <cell r="AN329">
            <v>0</v>
          </cell>
          <cell r="AO329">
            <v>0</v>
          </cell>
          <cell r="AP329">
            <v>0</v>
          </cell>
          <cell r="AS329">
            <v>0</v>
          </cell>
          <cell r="AT329">
            <v>0</v>
          </cell>
        </row>
        <row r="330">
          <cell r="A330">
            <v>525118</v>
          </cell>
          <cell r="B330" t="str">
            <v>External Channel Activations</v>
          </cell>
          <cell r="G330">
            <v>14.905832740000001</v>
          </cell>
          <cell r="H330">
            <v>2.0321468500000002</v>
          </cell>
          <cell r="I330">
            <v>0.40929200999999998</v>
          </cell>
          <cell r="J330">
            <v>0</v>
          </cell>
          <cell r="K330">
            <v>0</v>
          </cell>
          <cell r="L330">
            <v>0</v>
          </cell>
          <cell r="O330">
            <v>0</v>
          </cell>
          <cell r="P330">
            <v>0</v>
          </cell>
          <cell r="R330">
            <v>0</v>
          </cell>
          <cell r="S330">
            <v>0</v>
          </cell>
          <cell r="T330">
            <v>0</v>
          </cell>
          <cell r="W330">
            <v>0</v>
          </cell>
          <cell r="X330">
            <v>0</v>
          </cell>
          <cell r="Z330">
            <v>0</v>
          </cell>
          <cell r="AA330">
            <v>0</v>
          </cell>
          <cell r="AC330">
            <v>0</v>
          </cell>
          <cell r="AD330">
            <v>0</v>
          </cell>
          <cell r="AE330">
            <v>0</v>
          </cell>
          <cell r="AH330">
            <v>0</v>
          </cell>
          <cell r="AI330">
            <v>0</v>
          </cell>
          <cell r="AK330">
            <v>0</v>
          </cell>
          <cell r="AL330">
            <v>0</v>
          </cell>
          <cell r="AN330">
            <v>0</v>
          </cell>
          <cell r="AO330">
            <v>0</v>
          </cell>
          <cell r="AP330">
            <v>0</v>
          </cell>
          <cell r="AS330">
            <v>0</v>
          </cell>
          <cell r="AT330">
            <v>0</v>
          </cell>
        </row>
        <row r="331">
          <cell r="A331">
            <v>525119</v>
          </cell>
          <cell r="B331" t="str">
            <v>Customer Entertainment Credit Card Payments of Regional GMs</v>
          </cell>
          <cell r="H331">
            <v>1.3313776899999998</v>
          </cell>
          <cell r="I331">
            <v>2.4662534300000001</v>
          </cell>
          <cell r="J331">
            <v>1.9712524299999998</v>
          </cell>
          <cell r="K331">
            <v>9.5399999999999991</v>
          </cell>
          <cell r="L331">
            <v>5</v>
          </cell>
          <cell r="M331">
            <v>5.6</v>
          </cell>
          <cell r="N331">
            <v>0.71666662999999997</v>
          </cell>
          <cell r="O331">
            <v>0.27447241</v>
          </cell>
          <cell r="P331">
            <v>0.44219421999999997</v>
          </cell>
          <cell r="Q331">
            <v>0.61701522226589511</v>
          </cell>
          <cell r="R331">
            <v>7.6331339999999998E-2</v>
          </cell>
          <cell r="S331">
            <v>0.27447241</v>
          </cell>
          <cell r="T331">
            <v>-0.19814107</v>
          </cell>
          <cell r="U331">
            <v>-2.5958023270651349</v>
          </cell>
          <cell r="V331">
            <v>0.45257163</v>
          </cell>
          <cell r="W331">
            <v>0.23786355000000003</v>
          </cell>
          <cell r="X331">
            <v>0.21470807999999997</v>
          </cell>
          <cell r="Y331">
            <v>1.03462896</v>
          </cell>
          <cell r="Z331">
            <v>0.51233596000000003</v>
          </cell>
          <cell r="AA331">
            <v>0.52229300000000001</v>
          </cell>
          <cell r="AB331">
            <v>0.5048118892786454</v>
          </cell>
          <cell r="AC331">
            <v>0.21726760000000001</v>
          </cell>
          <cell r="AD331">
            <v>0.51233596000000003</v>
          </cell>
          <cell r="AE331">
            <v>-0.29506836000000003</v>
          </cell>
          <cell r="AF331">
            <v>-1.3580872619755546</v>
          </cell>
          <cell r="AG331">
            <v>0.56083093000000006</v>
          </cell>
          <cell r="AH331">
            <v>0.14909072000000004</v>
          </cell>
          <cell r="AI331">
            <v>0.41174021000000005</v>
          </cell>
          <cell r="AJ331">
            <v>1.54999989</v>
          </cell>
          <cell r="AK331">
            <v>0.66142668000000004</v>
          </cell>
          <cell r="AL331">
            <v>0.88857321</v>
          </cell>
          <cell r="AM331">
            <v>0.57327307939357341</v>
          </cell>
          <cell r="AN331">
            <v>0.42260159999999997</v>
          </cell>
          <cell r="AO331">
            <v>0.66142668000000004</v>
          </cell>
          <cell r="AP331">
            <v>-0.23882508000000008</v>
          </cell>
          <cell r="AQ331">
            <v>-0.56513056268599104</v>
          </cell>
          <cell r="AR331">
            <v>0.44779663000000003</v>
          </cell>
          <cell r="AS331">
            <v>0.1439220199999999</v>
          </cell>
          <cell r="AT331">
            <v>0.30387461000000016</v>
          </cell>
        </row>
        <row r="332">
          <cell r="A332">
            <v>525120</v>
          </cell>
          <cell r="B332" t="str">
            <v xml:space="preserve"> Sales Commission - Enterprise Sales-Non Executive</v>
          </cell>
          <cell r="D332">
            <v>54.916121159999996</v>
          </cell>
          <cell r="E332">
            <v>56.790680719999997</v>
          </cell>
          <cell r="F332">
            <v>112.94451418000001</v>
          </cell>
          <cell r="G332">
            <v>130.89485123</v>
          </cell>
          <cell r="H332">
            <v>80.975877949999997</v>
          </cell>
          <cell r="I332">
            <v>125.56857368</v>
          </cell>
          <cell r="J332">
            <v>66.010513149999994</v>
          </cell>
          <cell r="K332">
            <v>0</v>
          </cell>
          <cell r="L332">
            <v>61.309624186666667</v>
          </cell>
          <cell r="M332">
            <v>61.31</v>
          </cell>
          <cell r="N332">
            <v>5.1091666600000005</v>
          </cell>
          <cell r="O332">
            <v>2.89107519</v>
          </cell>
          <cell r="P332">
            <v>2.2180914700000005</v>
          </cell>
          <cell r="Q332">
            <v>0.43413958040664119</v>
          </cell>
          <cell r="R332">
            <v>3.3019113399999998</v>
          </cell>
          <cell r="S332">
            <v>2.89107519</v>
          </cell>
          <cell r="T332">
            <v>0.41083614999999973</v>
          </cell>
          <cell r="U332">
            <v>0.12442373755559402</v>
          </cell>
          <cell r="V332">
            <v>5.1091666600000005</v>
          </cell>
          <cell r="W332">
            <v>-1.0417505699999998</v>
          </cell>
          <cell r="X332">
            <v>6.1509172300000001</v>
          </cell>
          <cell r="Y332">
            <v>10.218333320000001</v>
          </cell>
          <cell r="Z332">
            <v>1.8493246200000002</v>
          </cell>
          <cell r="AA332">
            <v>8.3690087000000002</v>
          </cell>
          <cell r="AB332">
            <v>0.81901895719330475</v>
          </cell>
          <cell r="AC332">
            <v>8.6641043800000013</v>
          </cell>
          <cell r="AD332">
            <v>1.8493246200000002</v>
          </cell>
          <cell r="AE332">
            <v>6.8147797600000013</v>
          </cell>
          <cell r="AF332">
            <v>0.78655328480703279</v>
          </cell>
          <cell r="AG332">
            <v>5.1091666600000005</v>
          </cell>
          <cell r="AH332">
            <v>6.3483102000000002</v>
          </cell>
          <cell r="AI332">
            <v>-1.2391435399999997</v>
          </cell>
          <cell r="AJ332">
            <v>15.327499980000001</v>
          </cell>
          <cell r="AK332">
            <v>8.1976348200000011</v>
          </cell>
          <cell r="AL332">
            <v>7.1298651599999996</v>
          </cell>
          <cell r="AM332">
            <v>0.46516817284641088</v>
          </cell>
          <cell r="AN332">
            <v>9.7156602200000002</v>
          </cell>
          <cell r="AO332">
            <v>8.1976348200000011</v>
          </cell>
          <cell r="AP332">
            <v>1.5180253999999991</v>
          </cell>
          <cell r="AQ332">
            <v>0.15624521294755603</v>
          </cell>
          <cell r="AR332">
            <v>5.1091666600000005</v>
          </cell>
          <cell r="AS332">
            <v>2.6977393499999995</v>
          </cell>
          <cell r="AT332">
            <v>2.411427310000001</v>
          </cell>
        </row>
        <row r="333">
          <cell r="A333">
            <v>525152</v>
          </cell>
          <cell r="B333" t="str">
            <v xml:space="preserve"> Sales Commission - Enterprise Sales-Executive</v>
          </cell>
          <cell r="I333">
            <v>0</v>
          </cell>
          <cell r="J333">
            <v>69.59434465999999</v>
          </cell>
          <cell r="K333">
            <v>149.43639400000001</v>
          </cell>
          <cell r="L333">
            <v>59.666453000000004</v>
          </cell>
          <cell r="M333">
            <v>59.67</v>
          </cell>
          <cell r="N333">
            <v>4.9725000000000001</v>
          </cell>
          <cell r="O333">
            <v>-8.8902185199999995</v>
          </cell>
          <cell r="P333">
            <v>13.86271852</v>
          </cell>
          <cell r="Q333">
            <v>2.7878770276520863</v>
          </cell>
          <cell r="R333">
            <v>4.0199999999999996</v>
          </cell>
          <cell r="S333">
            <v>-8.8902185199999995</v>
          </cell>
          <cell r="T333">
            <v>12.910218519999999</v>
          </cell>
          <cell r="U333">
            <v>3.2114971442786069</v>
          </cell>
          <cell r="V333">
            <v>4.9725000000000001</v>
          </cell>
          <cell r="W333">
            <v>7.4680440399999988</v>
          </cell>
          <cell r="X333">
            <v>-2.4955440399999986</v>
          </cell>
          <cell r="Y333">
            <v>9.9450000000000003</v>
          </cell>
          <cell r="Z333">
            <v>-1.42217448</v>
          </cell>
          <cell r="AA333">
            <v>11.367174480000001</v>
          </cell>
          <cell r="AB333">
            <v>1.1430039698340875</v>
          </cell>
          <cell r="AC333">
            <v>10.743333</v>
          </cell>
          <cell r="AD333">
            <v>-1.42217448</v>
          </cell>
          <cell r="AE333">
            <v>12.16550748</v>
          </cell>
          <cell r="AF333">
            <v>1.1323773990808998</v>
          </cell>
          <cell r="AG333">
            <v>4.9725000000000001</v>
          </cell>
          <cell r="AH333">
            <v>11.388028</v>
          </cell>
          <cell r="AI333">
            <v>-6.4155280000000001</v>
          </cell>
          <cell r="AJ333">
            <v>14.9175</v>
          </cell>
          <cell r="AK333">
            <v>9.9658535199999996</v>
          </cell>
          <cell r="AL333">
            <v>4.9516464800000008</v>
          </cell>
          <cell r="AM333">
            <v>0.33193541008882188</v>
          </cell>
          <cell r="AN333">
            <v>21.075665999999998</v>
          </cell>
          <cell r="AO333">
            <v>9.9658535199999996</v>
          </cell>
          <cell r="AP333">
            <v>11.109812479999999</v>
          </cell>
          <cell r="AQ333">
            <v>0.52713933120784884</v>
          </cell>
          <cell r="AR333">
            <v>4.9725000000000001</v>
          </cell>
          <cell r="AS333">
            <v>3.1746640299999993</v>
          </cell>
          <cell r="AT333">
            <v>1.7978359700000008</v>
          </cell>
        </row>
        <row r="334">
          <cell r="A334">
            <v>525129</v>
          </cell>
          <cell r="B334" t="str">
            <v>Cash Discount</v>
          </cell>
          <cell r="F334">
            <v>22.84259909</v>
          </cell>
          <cell r="H334">
            <v>1.0000000000000001E-5</v>
          </cell>
          <cell r="I334">
            <v>0</v>
          </cell>
          <cell r="J334">
            <v>0</v>
          </cell>
          <cell r="K334">
            <v>0</v>
          </cell>
          <cell r="L334">
            <v>0</v>
          </cell>
          <cell r="O334">
            <v>0</v>
          </cell>
          <cell r="P334">
            <v>0</v>
          </cell>
          <cell r="R334">
            <v>0</v>
          </cell>
          <cell r="S334">
            <v>0</v>
          </cell>
          <cell r="T334">
            <v>0</v>
          </cell>
          <cell r="W334">
            <v>0</v>
          </cell>
          <cell r="X334">
            <v>0</v>
          </cell>
          <cell r="Z334">
            <v>0</v>
          </cell>
          <cell r="AA334">
            <v>0</v>
          </cell>
          <cell r="AC334">
            <v>0</v>
          </cell>
          <cell r="AD334">
            <v>0</v>
          </cell>
          <cell r="AE334">
            <v>0</v>
          </cell>
          <cell r="AH334">
            <v>0</v>
          </cell>
          <cell r="AI334">
            <v>0</v>
          </cell>
          <cell r="AK334">
            <v>0</v>
          </cell>
          <cell r="AL334">
            <v>0</v>
          </cell>
          <cell r="AN334">
            <v>0</v>
          </cell>
          <cell r="AO334">
            <v>0</v>
          </cell>
          <cell r="AP334">
            <v>0</v>
          </cell>
          <cell r="AS334">
            <v>0</v>
          </cell>
          <cell r="AT334">
            <v>0</v>
          </cell>
        </row>
        <row r="335">
          <cell r="A335">
            <v>525151</v>
          </cell>
          <cell r="B335" t="str">
            <v xml:space="preserve">Commission on IFRS </v>
          </cell>
          <cell r="C335">
            <v>-3.538335</v>
          </cell>
          <cell r="D335">
            <v>-18.632124000000001</v>
          </cell>
          <cell r="E335">
            <v>-16.502884000000002</v>
          </cell>
          <cell r="F335">
            <v>-145.028989</v>
          </cell>
          <cell r="G335">
            <v>-38.442802999999998</v>
          </cell>
          <cell r="H335">
            <v>-60.726754380000003</v>
          </cell>
          <cell r="I335">
            <v>146.24363665000001</v>
          </cell>
          <cell r="J335">
            <v>87.108640149999999</v>
          </cell>
          <cell r="K335">
            <v>99</v>
          </cell>
          <cell r="L335">
            <v>91.356925560000008</v>
          </cell>
          <cell r="M335">
            <v>91.36</v>
          </cell>
          <cell r="N335">
            <v>7.6133333299999997</v>
          </cell>
          <cell r="O335">
            <v>4.0506596200000002</v>
          </cell>
          <cell r="P335">
            <v>3.5626737099999994</v>
          </cell>
          <cell r="Q335">
            <v>0.46795188855864789</v>
          </cell>
          <cell r="R335">
            <v>14.65977284</v>
          </cell>
          <cell r="S335">
            <v>4.0506596200000002</v>
          </cell>
          <cell r="T335">
            <v>10.609113220000001</v>
          </cell>
          <cell r="U335">
            <v>0.72368878670837578</v>
          </cell>
          <cell r="V335">
            <v>7.6133333299999997</v>
          </cell>
          <cell r="W335">
            <v>3.5455837299999997</v>
          </cell>
          <cell r="X335">
            <v>4.0677496</v>
          </cell>
          <cell r="Y335">
            <v>15.226666659999999</v>
          </cell>
          <cell r="Z335">
            <v>7.5962433499999999</v>
          </cell>
          <cell r="AA335">
            <v>7.6304233099999994</v>
          </cell>
          <cell r="AB335">
            <v>0.50112237171677865</v>
          </cell>
          <cell r="AC335">
            <v>20.152649350000001</v>
          </cell>
          <cell r="AD335">
            <v>7.5962433499999999</v>
          </cell>
          <cell r="AE335">
            <v>12.556406000000001</v>
          </cell>
          <cell r="AF335">
            <v>0.62306477832900919</v>
          </cell>
          <cell r="AG335">
            <v>7.6133333299999997</v>
          </cell>
          <cell r="AH335">
            <v>2.5029539500000011</v>
          </cell>
          <cell r="AI335">
            <v>5.1103793799999986</v>
          </cell>
          <cell r="AJ335">
            <v>22.839999990000003</v>
          </cell>
          <cell r="AK335">
            <v>10.0991973</v>
          </cell>
          <cell r="AL335">
            <v>12.740802690000002</v>
          </cell>
          <cell r="AM335">
            <v>0.55782848929852391</v>
          </cell>
          <cell r="AN335">
            <v>78.819770689999999</v>
          </cell>
          <cell r="AO335">
            <v>10.0991973</v>
          </cell>
          <cell r="AP335">
            <v>68.720573389999998</v>
          </cell>
          <cell r="AQ335">
            <v>0.87186974522267546</v>
          </cell>
          <cell r="AR335">
            <v>7.6133333299999997</v>
          </cell>
          <cell r="AS335">
            <v>1.3956585899999998</v>
          </cell>
          <cell r="AT335">
            <v>6.2176747399999996</v>
          </cell>
        </row>
        <row r="336">
          <cell r="A336">
            <v>525115</v>
          </cell>
          <cell r="B336" t="str">
            <v>Sales Commission -Consumer Sales - Executive</v>
          </cell>
          <cell r="E336">
            <v>0</v>
          </cell>
          <cell r="F336">
            <v>0</v>
          </cell>
          <cell r="H336">
            <v>0</v>
          </cell>
          <cell r="I336">
            <v>0</v>
          </cell>
          <cell r="J336">
            <v>48.146089930000002</v>
          </cell>
          <cell r="K336">
            <v>0</v>
          </cell>
          <cell r="L336">
            <v>48.524414560000004</v>
          </cell>
          <cell r="M336">
            <v>19.440000000000001</v>
          </cell>
          <cell r="N336">
            <v>4</v>
          </cell>
          <cell r="O336">
            <v>3.9251167599999999</v>
          </cell>
          <cell r="P336">
            <v>7.4883240000000129E-2</v>
          </cell>
          <cell r="Q336">
            <v>1.8720810000000032E-2</v>
          </cell>
          <cell r="R336">
            <v>5</v>
          </cell>
          <cell r="S336">
            <v>3.9251167599999999</v>
          </cell>
          <cell r="T336">
            <v>1.0748832400000001</v>
          </cell>
          <cell r="U336">
            <v>0.21497664800000002</v>
          </cell>
          <cell r="V336">
            <v>0.55000000000000004</v>
          </cell>
          <cell r="W336">
            <v>0.54269858999999987</v>
          </cell>
          <cell r="X336">
            <v>7.3014100000001747E-3</v>
          </cell>
          <cell r="Y336">
            <v>4.55</v>
          </cell>
          <cell r="Z336">
            <v>4.4678153499999995</v>
          </cell>
          <cell r="AA336">
            <v>8.2184650000000303E-2</v>
          </cell>
          <cell r="AB336">
            <v>1.8062560439560508E-2</v>
          </cell>
          <cell r="AC336">
            <v>10</v>
          </cell>
          <cell r="AD336">
            <v>4.4678153499999995</v>
          </cell>
          <cell r="AE336">
            <v>5.5321846500000005</v>
          </cell>
          <cell r="AF336">
            <v>0.55321846500000005</v>
          </cell>
          <cell r="AG336">
            <v>1.55</v>
          </cell>
          <cell r="AH336">
            <v>7.4999999999999997E-2</v>
          </cell>
          <cell r="AI336">
            <v>1.4750000000000001</v>
          </cell>
          <cell r="AJ336">
            <v>6.1</v>
          </cell>
          <cell r="AK336">
            <v>4.5428153499999997</v>
          </cell>
          <cell r="AL336">
            <v>1.5571846499999999</v>
          </cell>
          <cell r="AM336">
            <v>0.25527617213114756</v>
          </cell>
          <cell r="AN336">
            <v>15</v>
          </cell>
          <cell r="AO336">
            <v>4.5428153499999997</v>
          </cell>
          <cell r="AP336">
            <v>10.45718465</v>
          </cell>
          <cell r="AQ336">
            <v>0.6971456433333334</v>
          </cell>
          <cell r="AR336">
            <v>0</v>
          </cell>
          <cell r="AS336">
            <v>-0.14885855999999958</v>
          </cell>
          <cell r="AT336">
            <v>0.14885855999999958</v>
          </cell>
        </row>
        <row r="337">
          <cell r="A337">
            <v>525121</v>
          </cell>
          <cell r="B337" t="str">
            <v>Advertising – Material Issues</v>
          </cell>
          <cell r="C337">
            <v>6.2489199999999998E-3</v>
          </cell>
          <cell r="D337">
            <v>3.3954999999999999E-4</v>
          </cell>
          <cell r="E337">
            <v>7.4149999999999997E-4</v>
          </cell>
          <cell r="F337">
            <v>7.6530000000000001E-3</v>
          </cell>
          <cell r="G337">
            <v>1.0327610000000001E-2</v>
          </cell>
          <cell r="H337">
            <v>2.8852580000000003E-2</v>
          </cell>
          <cell r="I337">
            <v>4.8356999999999997E-2</v>
          </cell>
          <cell r="J337">
            <v>3.52316E-3</v>
          </cell>
          <cell r="K337">
            <v>0</v>
          </cell>
          <cell r="L337">
            <v>0</v>
          </cell>
          <cell r="O337">
            <v>0</v>
          </cell>
          <cell r="P337">
            <v>0</v>
          </cell>
          <cell r="R337">
            <v>0</v>
          </cell>
          <cell r="S337">
            <v>0</v>
          </cell>
          <cell r="T337">
            <v>0</v>
          </cell>
          <cell r="W337">
            <v>0</v>
          </cell>
          <cell r="X337">
            <v>0</v>
          </cell>
          <cell r="Z337">
            <v>0</v>
          </cell>
          <cell r="AA337">
            <v>0</v>
          </cell>
          <cell r="AC337">
            <v>0</v>
          </cell>
          <cell r="AD337">
            <v>0</v>
          </cell>
          <cell r="AE337">
            <v>0</v>
          </cell>
          <cell r="AH337">
            <v>0</v>
          </cell>
          <cell r="AI337">
            <v>0</v>
          </cell>
          <cell r="AK337">
            <v>0</v>
          </cell>
          <cell r="AL337">
            <v>0</v>
          </cell>
          <cell r="AN337">
            <v>0</v>
          </cell>
          <cell r="AO337">
            <v>0</v>
          </cell>
          <cell r="AP337">
            <v>0</v>
          </cell>
          <cell r="AS337">
            <v>0</v>
          </cell>
          <cell r="AT337">
            <v>0</v>
          </cell>
        </row>
        <row r="338">
          <cell r="A338">
            <v>525122</v>
          </cell>
          <cell r="B338" t="str">
            <v>Activation –  Material Issues</v>
          </cell>
          <cell r="C338">
            <v>0</v>
          </cell>
          <cell r="D338">
            <v>0</v>
          </cell>
          <cell r="E338">
            <v>0</v>
          </cell>
          <cell r="F338">
            <v>0</v>
          </cell>
          <cell r="G338">
            <v>0</v>
          </cell>
          <cell r="H338">
            <v>0</v>
          </cell>
          <cell r="I338">
            <v>-4.0268400000000037E-3</v>
          </cell>
          <cell r="J338">
            <v>-1.5172200000000136E-3</v>
          </cell>
          <cell r="K338">
            <v>0</v>
          </cell>
          <cell r="L338">
            <v>-2.7303733333333322E-3</v>
          </cell>
          <cell r="O338">
            <v>-2.513170000000009E-3</v>
          </cell>
          <cell r="P338">
            <v>2.513170000000009E-3</v>
          </cell>
          <cell r="R338">
            <v>2.5699999999999998E-3</v>
          </cell>
          <cell r="S338">
            <v>-2.513170000000009E-3</v>
          </cell>
          <cell r="T338">
            <v>0</v>
          </cell>
          <cell r="U338">
            <v>0</v>
          </cell>
          <cell r="W338">
            <v>-2.3558600000000447E-3</v>
          </cell>
          <cell r="X338">
            <v>2.3558600000000447E-3</v>
          </cell>
          <cell r="Z338">
            <v>-4.8690300000000519E-3</v>
          </cell>
          <cell r="AA338">
            <v>4.8690300000000519E-3</v>
          </cell>
          <cell r="AC338">
            <v>-4.7299999999999998E-3</v>
          </cell>
          <cell r="AD338">
            <v>-4.8690300000000519E-3</v>
          </cell>
          <cell r="AE338">
            <v>1.390300000000521E-4</v>
          </cell>
          <cell r="AF338">
            <v>-2.9393234672315454E-2</v>
          </cell>
          <cell r="AH338">
            <v>-2.9654799999999822E-3</v>
          </cell>
          <cell r="AI338">
            <v>2.9654799999999822E-3</v>
          </cell>
          <cell r="AK338">
            <v>2.1654899999999921E-3</v>
          </cell>
          <cell r="AL338">
            <v>-2.1654899999999921E-3</v>
          </cell>
          <cell r="AN338">
            <v>-6.5306000000000045E-4</v>
          </cell>
          <cell r="AO338">
            <v>2.1654899999999921E-3</v>
          </cell>
          <cell r="AP338">
            <v>-2.8185499999999926E-3</v>
          </cell>
          <cell r="AQ338">
            <v>4.3159127798364478</v>
          </cell>
          <cell r="AS338">
            <v>2.2545E-3</v>
          </cell>
          <cell r="AT338">
            <v>-2.2545E-3</v>
          </cell>
        </row>
        <row r="339">
          <cell r="A339">
            <v>525123</v>
          </cell>
          <cell r="B339" t="str">
            <v>Sales Promotion - Material Issue</v>
          </cell>
          <cell r="C339">
            <v>1.2134123400000001</v>
          </cell>
          <cell r="D339">
            <v>2.4829405899999997</v>
          </cell>
          <cell r="E339">
            <v>9.17611709</v>
          </cell>
          <cell r="F339">
            <v>0.46640834999999997</v>
          </cell>
          <cell r="G339">
            <v>0.27049976000000003</v>
          </cell>
          <cell r="H339">
            <v>0.14669692000000001</v>
          </cell>
          <cell r="I339">
            <v>5.6290400000000004E-2</v>
          </cell>
          <cell r="J339">
            <v>0.76410906000000001</v>
          </cell>
          <cell r="K339">
            <v>0</v>
          </cell>
          <cell r="L339">
            <v>1.3808666666648151E-3</v>
          </cell>
          <cell r="O339">
            <v>1.5727999999999998E-3</v>
          </cell>
          <cell r="P339">
            <v>-1.5727999999999998E-3</v>
          </cell>
          <cell r="R339">
            <v>4.4000000000000002E-4</v>
          </cell>
          <cell r="S339">
            <v>1.5727999999999998E-3</v>
          </cell>
          <cell r="T339">
            <v>-1.1327999999999998E-3</v>
          </cell>
          <cell r="U339">
            <v>-2.5745454545454538</v>
          </cell>
          <cell r="W339">
            <v>0</v>
          </cell>
          <cell r="X339">
            <v>0</v>
          </cell>
          <cell r="Z339">
            <v>1.5727999999999998E-3</v>
          </cell>
          <cell r="AA339">
            <v>-1.5727999999999998E-3</v>
          </cell>
          <cell r="AC339">
            <v>4.4000000000000002E-4</v>
          </cell>
          <cell r="AD339">
            <v>1.5727999999999998E-3</v>
          </cell>
          <cell r="AE339">
            <v>-1.1327999999999998E-3</v>
          </cell>
          <cell r="AF339">
            <v>-2.5745454545454538</v>
          </cell>
          <cell r="AH339">
            <v>4.2199999999999998E-3</v>
          </cell>
          <cell r="AI339">
            <v>-4.2199999999999998E-3</v>
          </cell>
          <cell r="AK339">
            <v>5.7927999999999999E-3</v>
          </cell>
          <cell r="AL339">
            <v>-5.7927999999999999E-3</v>
          </cell>
          <cell r="AN339">
            <v>8.5766200000000001E-3</v>
          </cell>
          <cell r="AO339">
            <v>5.7927999999999999E-3</v>
          </cell>
          <cell r="AP339">
            <v>2.7838200000000002E-3</v>
          </cell>
          <cell r="AQ339">
            <v>0.32458241125291781</v>
          </cell>
          <cell r="AS339">
            <v>5.4935299999999999E-3</v>
          </cell>
          <cell r="AT339">
            <v>-5.4935299999999999E-3</v>
          </cell>
        </row>
        <row r="340">
          <cell r="A340">
            <v>525125</v>
          </cell>
          <cell r="B340" t="str">
            <v>Sales activities Enter.Sales(Fund)</v>
          </cell>
          <cell r="D340">
            <v>7.1489034800000004</v>
          </cell>
          <cell r="E340">
            <v>1.59442952</v>
          </cell>
          <cell r="F340">
            <v>0</v>
          </cell>
          <cell r="G340">
            <v>0.23519999999999999</v>
          </cell>
          <cell r="H340">
            <v>0</v>
          </cell>
          <cell r="I340">
            <v>0.17408295999999998</v>
          </cell>
          <cell r="J340">
            <v>1.6000000000000001E-3</v>
          </cell>
          <cell r="K340">
            <v>0</v>
          </cell>
          <cell r="L340">
            <v>2.1333333333333334E-3</v>
          </cell>
          <cell r="O340">
            <v>0</v>
          </cell>
          <cell r="P340">
            <v>0</v>
          </cell>
          <cell r="R340">
            <v>0</v>
          </cell>
          <cell r="S340">
            <v>0</v>
          </cell>
          <cell r="T340">
            <v>0</v>
          </cell>
          <cell r="W340">
            <v>0</v>
          </cell>
          <cell r="X340">
            <v>0</v>
          </cell>
          <cell r="Z340">
            <v>0</v>
          </cell>
          <cell r="AA340">
            <v>0</v>
          </cell>
          <cell r="AC340">
            <v>0</v>
          </cell>
          <cell r="AD340">
            <v>0</v>
          </cell>
          <cell r="AE340">
            <v>0</v>
          </cell>
          <cell r="AH340">
            <v>0</v>
          </cell>
          <cell r="AI340">
            <v>0</v>
          </cell>
          <cell r="AK340">
            <v>0</v>
          </cell>
          <cell r="AL340">
            <v>0</v>
          </cell>
          <cell r="AN340">
            <v>0</v>
          </cell>
          <cell r="AO340">
            <v>0</v>
          </cell>
          <cell r="AP340">
            <v>0</v>
          </cell>
          <cell r="AS340">
            <v>0</v>
          </cell>
          <cell r="AT340">
            <v>0</v>
          </cell>
        </row>
        <row r="341">
          <cell r="A341">
            <v>525126</v>
          </cell>
          <cell r="B341" t="str">
            <v>Sales Commission- SME Sales-Executive</v>
          </cell>
          <cell r="D341">
            <v>5.5696000000000002E-2</v>
          </cell>
          <cell r="E341">
            <v>0.16131899999999999</v>
          </cell>
          <cell r="F341">
            <v>0.43697999999999998</v>
          </cell>
          <cell r="G341">
            <v>0.27500000000000002</v>
          </cell>
          <cell r="H341">
            <v>0</v>
          </cell>
          <cell r="I341">
            <v>0</v>
          </cell>
          <cell r="J341">
            <v>28.44416249</v>
          </cell>
          <cell r="K341">
            <v>0</v>
          </cell>
          <cell r="L341">
            <v>29.573421066666668</v>
          </cell>
          <cell r="M341">
            <v>29.57</v>
          </cell>
          <cell r="N341">
            <v>2.4641666600000001</v>
          </cell>
          <cell r="O341">
            <v>2.7041652099999998</v>
          </cell>
          <cell r="P341">
            <v>-0.2399985499999997</v>
          </cell>
          <cell r="Q341">
            <v>-9.7395421298330398E-2</v>
          </cell>
          <cell r="R341">
            <v>2.17</v>
          </cell>
          <cell r="S341">
            <v>2.7041652099999998</v>
          </cell>
          <cell r="T341">
            <v>-0.53416520999999983</v>
          </cell>
          <cell r="U341">
            <v>-0.24615908294930869</v>
          </cell>
          <cell r="V341">
            <v>2.4641666600000001</v>
          </cell>
          <cell r="W341">
            <v>2.2595065399999998</v>
          </cell>
          <cell r="X341">
            <v>0.20466012000000022</v>
          </cell>
          <cell r="Y341">
            <v>4.9283333200000001</v>
          </cell>
          <cell r="Z341">
            <v>4.9636717499999996</v>
          </cell>
          <cell r="AA341">
            <v>-3.5338429999999477E-2</v>
          </cell>
          <cell r="AB341">
            <v>-7.1704626504441619E-3</v>
          </cell>
          <cell r="AC341">
            <v>4.18</v>
          </cell>
          <cell r="AD341">
            <v>4.9636717499999996</v>
          </cell>
          <cell r="AE341">
            <v>-0.78367174999999989</v>
          </cell>
          <cell r="AF341">
            <v>-0.18748127990430621</v>
          </cell>
          <cell r="AG341">
            <v>2.4641666600000001</v>
          </cell>
          <cell r="AH341">
            <v>0</v>
          </cell>
          <cell r="AI341">
            <v>2.4641666600000001</v>
          </cell>
          <cell r="AJ341">
            <v>7.3924999800000002</v>
          </cell>
          <cell r="AK341">
            <v>4.9636717499999996</v>
          </cell>
          <cell r="AL341">
            <v>2.4288282300000006</v>
          </cell>
          <cell r="AM341">
            <v>0.32855302489970389</v>
          </cell>
          <cell r="AN341">
            <v>6.35</v>
          </cell>
          <cell r="AO341">
            <v>4.9636717499999996</v>
          </cell>
          <cell r="AP341">
            <v>1.38632825</v>
          </cell>
          <cell r="AQ341">
            <v>0.21831940944881892</v>
          </cell>
          <cell r="AR341">
            <v>2.4641666600000001</v>
          </cell>
          <cell r="AS341">
            <v>1.6790610499999998</v>
          </cell>
          <cell r="AT341">
            <v>0.78510561000000023</v>
          </cell>
        </row>
        <row r="342">
          <cell r="A342">
            <v>525124</v>
          </cell>
          <cell r="B342" t="str">
            <v>PR Activities – Material Issues</v>
          </cell>
          <cell r="C342">
            <v>0</v>
          </cell>
          <cell r="D342">
            <v>0</v>
          </cell>
          <cell r="E342">
            <v>0</v>
          </cell>
          <cell r="G342">
            <v>0</v>
          </cell>
          <cell r="H342">
            <v>0</v>
          </cell>
          <cell r="I342">
            <v>4.9760000000009796E-3</v>
          </cell>
          <cell r="J342">
            <v>4.8743299999998158E-3</v>
          </cell>
          <cell r="K342">
            <v>0</v>
          </cell>
          <cell r="L342">
            <v>4.8604666666657668E-3</v>
          </cell>
          <cell r="O342">
            <v>-3.7698499999999982E-3</v>
          </cell>
          <cell r="P342">
            <v>3.7698499999999982E-3</v>
          </cell>
          <cell r="R342">
            <v>0</v>
          </cell>
          <cell r="S342">
            <v>-3.7698499999999982E-3</v>
          </cell>
          <cell r="T342">
            <v>3.7698499999999982E-3</v>
          </cell>
          <cell r="W342">
            <v>3.1500000000000001E-4</v>
          </cell>
          <cell r="X342">
            <v>-3.1500000000000001E-4</v>
          </cell>
          <cell r="Z342">
            <v>-3.4548499999999989E-3</v>
          </cell>
          <cell r="AA342">
            <v>3.4548499999999989E-3</v>
          </cell>
          <cell r="AC342">
            <v>-4.3127799999999996E-3</v>
          </cell>
          <cell r="AD342">
            <v>-3.4548499999999989E-3</v>
          </cell>
          <cell r="AE342">
            <v>-8.5793000000000067E-4</v>
          </cell>
          <cell r="AF342">
            <v>0.19892737399079033</v>
          </cell>
          <cell r="AH342">
            <v>0</v>
          </cell>
          <cell r="AI342">
            <v>0</v>
          </cell>
          <cell r="AK342">
            <v>-3.4548499999999989E-3</v>
          </cell>
          <cell r="AL342">
            <v>3.4548499999999989E-3</v>
          </cell>
          <cell r="AN342">
            <v>3.5170999999999814E-4</v>
          </cell>
          <cell r="AO342">
            <v>-3.4548499999999989E-3</v>
          </cell>
          <cell r="AP342">
            <v>3.806559999999997E-3</v>
          </cell>
          <cell r="AQ342">
            <v>10.823007591481668</v>
          </cell>
          <cell r="AS342">
            <v>1.9999999999953388E-4</v>
          </cell>
          <cell r="AT342">
            <v>-1.9999999999953388E-4</v>
          </cell>
        </row>
        <row r="343">
          <cell r="A343">
            <v>525127</v>
          </cell>
          <cell r="B343" t="str">
            <v>Enhance customer experience SME</v>
          </cell>
          <cell r="E343">
            <v>0.65605795999999994</v>
          </cell>
          <cell r="F343">
            <v>2.07995923</v>
          </cell>
          <cell r="G343">
            <v>2.9064379900000001</v>
          </cell>
          <cell r="H343">
            <v>-1.8086383700000002</v>
          </cell>
          <cell r="I343">
            <v>2.8854279599999999</v>
          </cell>
          <cell r="J343">
            <v>0.94417324000000002</v>
          </cell>
          <cell r="K343">
            <v>10</v>
          </cell>
          <cell r="L343">
            <v>1.2588976533333334</v>
          </cell>
          <cell r="M343">
            <v>1.26</v>
          </cell>
          <cell r="N343">
            <v>0.105</v>
          </cell>
          <cell r="O343">
            <v>0</v>
          </cell>
          <cell r="P343">
            <v>0.105</v>
          </cell>
          <cell r="Q343">
            <v>1</v>
          </cell>
          <cell r="R343">
            <v>0</v>
          </cell>
          <cell r="S343">
            <v>0</v>
          </cell>
          <cell r="T343">
            <v>0</v>
          </cell>
          <cell r="V343">
            <v>0.105</v>
          </cell>
          <cell r="W343">
            <v>0</v>
          </cell>
          <cell r="X343">
            <v>0.105</v>
          </cell>
          <cell r="Y343">
            <v>0.21</v>
          </cell>
          <cell r="Z343">
            <v>0</v>
          </cell>
          <cell r="AA343">
            <v>0.21</v>
          </cell>
          <cell r="AB343">
            <v>1</v>
          </cell>
          <cell r="AC343">
            <v>0.05</v>
          </cell>
          <cell r="AD343">
            <v>0</v>
          </cell>
          <cell r="AE343">
            <v>0.05</v>
          </cell>
          <cell r="AF343">
            <v>1</v>
          </cell>
          <cell r="AG343">
            <v>0.105</v>
          </cell>
          <cell r="AH343">
            <v>0.41699999999999998</v>
          </cell>
          <cell r="AI343">
            <v>-0.312</v>
          </cell>
          <cell r="AJ343">
            <v>0.315</v>
          </cell>
          <cell r="AK343">
            <v>0.41699999999999998</v>
          </cell>
          <cell r="AL343">
            <v>-0.10199999999999998</v>
          </cell>
          <cell r="AM343">
            <v>-0.32380952380952377</v>
          </cell>
          <cell r="AN343">
            <v>0.87967324000000002</v>
          </cell>
          <cell r="AO343">
            <v>0.41699999999999998</v>
          </cell>
          <cell r="AP343">
            <v>0.46267324000000004</v>
          </cell>
          <cell r="AQ343">
            <v>0.52596034409322268</v>
          </cell>
          <cell r="AR343">
            <v>0.105</v>
          </cell>
          <cell r="AS343">
            <v>4.3150000000000003E-3</v>
          </cell>
          <cell r="AT343">
            <v>0.100685</v>
          </cell>
        </row>
        <row r="344">
          <cell r="A344">
            <v>525128</v>
          </cell>
          <cell r="B344" t="str">
            <v xml:space="preserve"> Activation – Customer Experience Management</v>
          </cell>
          <cell r="E344">
            <v>0.391345</v>
          </cell>
          <cell r="F344">
            <v>0.35916999999999999</v>
          </cell>
          <cell r="G344">
            <v>0.20308999999999999</v>
          </cell>
          <cell r="H344">
            <v>0.40260068999999998</v>
          </cell>
          <cell r="I344">
            <v>1.0320029100000001</v>
          </cell>
          <cell r="J344">
            <v>0.94703954000000001</v>
          </cell>
          <cell r="K344">
            <v>26</v>
          </cell>
          <cell r="L344">
            <v>0.95</v>
          </cell>
          <cell r="M344">
            <v>0.95</v>
          </cell>
          <cell r="N344">
            <v>7.916666E-2</v>
          </cell>
          <cell r="O344">
            <v>0</v>
          </cell>
          <cell r="P344">
            <v>7.916666E-2</v>
          </cell>
          <cell r="Q344">
            <v>1</v>
          </cell>
          <cell r="R344">
            <v>0.65500000000000003</v>
          </cell>
          <cell r="S344">
            <v>0</v>
          </cell>
          <cell r="T344">
            <v>0.65500000000000003</v>
          </cell>
          <cell r="U344">
            <v>1</v>
          </cell>
          <cell r="V344">
            <v>7.916666E-2</v>
          </cell>
          <cell r="W344">
            <v>0</v>
          </cell>
          <cell r="X344">
            <v>7.916666E-2</v>
          </cell>
          <cell r="Y344">
            <v>0.15833332</v>
          </cell>
          <cell r="Z344">
            <v>0</v>
          </cell>
          <cell r="AA344">
            <v>0.15833332</v>
          </cell>
          <cell r="AB344">
            <v>1</v>
          </cell>
          <cell r="AC344">
            <v>0</v>
          </cell>
          <cell r="AD344">
            <v>0</v>
          </cell>
          <cell r="AE344">
            <v>0</v>
          </cell>
          <cell r="AG344">
            <v>7.916666E-2</v>
          </cell>
          <cell r="AH344">
            <v>0</v>
          </cell>
          <cell r="AI344">
            <v>7.916666E-2</v>
          </cell>
          <cell r="AJ344">
            <v>0.23749998</v>
          </cell>
          <cell r="AK344">
            <v>0</v>
          </cell>
          <cell r="AL344">
            <v>0.23749998</v>
          </cell>
          <cell r="AM344">
            <v>1</v>
          </cell>
          <cell r="AN344">
            <v>0</v>
          </cell>
          <cell r="AO344">
            <v>0</v>
          </cell>
          <cell r="AP344">
            <v>0</v>
          </cell>
          <cell r="AR344">
            <v>7.916666E-2</v>
          </cell>
          <cell r="AS344">
            <v>0</v>
          </cell>
          <cell r="AT344">
            <v>7.916666E-2</v>
          </cell>
        </row>
        <row r="345">
          <cell r="A345">
            <v>525134</v>
          </cell>
          <cell r="B345" t="str">
            <v xml:space="preserve">Activation -Regional Operational Enhancement </v>
          </cell>
          <cell r="I345">
            <v>5.7698511200000002</v>
          </cell>
          <cell r="J345">
            <v>4.1789668500000001</v>
          </cell>
          <cell r="K345">
            <v>15</v>
          </cell>
          <cell r="L345">
            <v>1</v>
          </cell>
          <cell r="M345">
            <v>1.0249999999999999</v>
          </cell>
          <cell r="N345">
            <v>8.3333329999999997E-2</v>
          </cell>
          <cell r="O345">
            <v>-2.5251746099999997</v>
          </cell>
          <cell r="P345">
            <v>2.6085079399999995</v>
          </cell>
          <cell r="Q345">
            <v>31.302096532083855</v>
          </cell>
          <cell r="R345">
            <v>-3.6296943100000001</v>
          </cell>
          <cell r="S345">
            <v>-2.5251746099999997</v>
          </cell>
          <cell r="T345">
            <v>-1.1045197000000004</v>
          </cell>
          <cell r="U345">
            <v>0.3043010252838621</v>
          </cell>
          <cell r="V345">
            <v>8.3333329999999997E-2</v>
          </cell>
          <cell r="W345">
            <v>1.7584043899999999</v>
          </cell>
          <cell r="X345">
            <v>-1.6750710599999998</v>
          </cell>
          <cell r="Y345">
            <v>0.16666665999999999</v>
          </cell>
          <cell r="Z345">
            <v>-0.76677021999999995</v>
          </cell>
          <cell r="AA345">
            <v>0.93343687999999991</v>
          </cell>
          <cell r="AB345">
            <v>5.6006215040248595</v>
          </cell>
          <cell r="AC345">
            <v>-3.4779163099999999</v>
          </cell>
          <cell r="AD345">
            <v>-0.76677021999999995</v>
          </cell>
          <cell r="AE345">
            <v>-2.7111460899999997</v>
          </cell>
          <cell r="AF345">
            <v>0.77953172196946852</v>
          </cell>
          <cell r="AG345">
            <v>0.10833333000000001</v>
          </cell>
          <cell r="AH345">
            <v>0.75017283000000001</v>
          </cell>
          <cell r="AI345">
            <v>-0.64183950000000001</v>
          </cell>
          <cell r="AJ345">
            <v>0.27499998999999997</v>
          </cell>
          <cell r="AK345">
            <v>-1.659739E-2</v>
          </cell>
          <cell r="AL345">
            <v>0.29159737999999996</v>
          </cell>
          <cell r="AM345">
            <v>1.0603541476492417</v>
          </cell>
          <cell r="AN345">
            <v>-3.3322130099999998</v>
          </cell>
          <cell r="AO345">
            <v>-1.659739E-2</v>
          </cell>
          <cell r="AP345">
            <v>-3.31561562</v>
          </cell>
          <cell r="AQ345">
            <v>0.9950191089374566</v>
          </cell>
          <cell r="AR345">
            <v>0</v>
          </cell>
          <cell r="AS345">
            <v>4.0139399999999992E-2</v>
          </cell>
          <cell r="AT345">
            <v>-4.0139399999999992E-2</v>
          </cell>
        </row>
        <row r="346">
          <cell r="A346">
            <v>525135</v>
          </cell>
          <cell r="B346" t="str">
            <v>Cost of sales of SLT Complementary items</v>
          </cell>
          <cell r="I346">
            <v>0</v>
          </cell>
          <cell r="J346">
            <v>5.0080000000000003E-4</v>
          </cell>
          <cell r="K346">
            <v>0</v>
          </cell>
          <cell r="L346">
            <v>0</v>
          </cell>
          <cell r="O346">
            <v>0</v>
          </cell>
          <cell r="P346">
            <v>0</v>
          </cell>
          <cell r="R346">
            <v>0</v>
          </cell>
          <cell r="S346">
            <v>0</v>
          </cell>
          <cell r="T346">
            <v>0</v>
          </cell>
          <cell r="W346">
            <v>0</v>
          </cell>
          <cell r="X346">
            <v>0</v>
          </cell>
          <cell r="Z346">
            <v>0</v>
          </cell>
          <cell r="AA346">
            <v>0</v>
          </cell>
          <cell r="AC346">
            <v>-5.0800000000000003E-3</v>
          </cell>
          <cell r="AD346">
            <v>0</v>
          </cell>
          <cell r="AE346">
            <v>-5.0800000000000003E-3</v>
          </cell>
          <cell r="AF346">
            <v>1</v>
          </cell>
          <cell r="AH346">
            <v>0</v>
          </cell>
          <cell r="AI346">
            <v>0</v>
          </cell>
          <cell r="AK346">
            <v>0</v>
          </cell>
          <cell r="AL346">
            <v>0</v>
          </cell>
          <cell r="AN346">
            <v>-5.0800000000000003E-3</v>
          </cell>
          <cell r="AO346">
            <v>0</v>
          </cell>
          <cell r="AP346">
            <v>-5.0800000000000003E-3</v>
          </cell>
          <cell r="AQ346">
            <v>1</v>
          </cell>
          <cell r="AS346">
            <v>0</v>
          </cell>
          <cell r="AT346">
            <v>0</v>
          </cell>
        </row>
        <row r="347">
          <cell r="A347">
            <v>525136</v>
          </cell>
          <cell r="B347" t="str">
            <v>Franchise Commission - Expenses</v>
          </cell>
          <cell r="I347">
            <v>23.084825500000001</v>
          </cell>
          <cell r="J347">
            <v>27.34829543</v>
          </cell>
          <cell r="K347">
            <v>72</v>
          </cell>
          <cell r="L347">
            <v>26.67221038666667</v>
          </cell>
          <cell r="M347">
            <v>26.67</v>
          </cell>
          <cell r="N347">
            <v>2.2225000000000001</v>
          </cell>
          <cell r="O347">
            <v>2.2771058799999997</v>
          </cell>
          <cell r="P347">
            <v>-5.4605879999999551E-2</v>
          </cell>
          <cell r="Q347">
            <v>-2.4569574803149401E-2</v>
          </cell>
          <cell r="R347">
            <v>1.4358960000000001</v>
          </cell>
          <cell r="S347">
            <v>2.2771058799999997</v>
          </cell>
          <cell r="T347">
            <v>-0.84120987999999963</v>
          </cell>
          <cell r="U347">
            <v>-0.58584318084318054</v>
          </cell>
          <cell r="V347">
            <v>2.2225000000000001</v>
          </cell>
          <cell r="W347">
            <v>2.1271058799999998</v>
          </cell>
          <cell r="X347">
            <v>9.539412000000036E-2</v>
          </cell>
          <cell r="Y347">
            <v>4.4450000000000003</v>
          </cell>
          <cell r="Z347">
            <v>4.4042117599999999</v>
          </cell>
          <cell r="AA347">
            <v>4.0788240000000364E-2</v>
          </cell>
          <cell r="AB347">
            <v>9.1762069741283155E-3</v>
          </cell>
          <cell r="AC347">
            <v>3.5383594999999999</v>
          </cell>
          <cell r="AD347">
            <v>4.4042117599999999</v>
          </cell>
          <cell r="AE347">
            <v>-0.86585226000000004</v>
          </cell>
          <cell r="AF347">
            <v>-0.24470443435722122</v>
          </cell>
          <cell r="AG347">
            <v>2.2225000000000001</v>
          </cell>
          <cell r="AH347">
            <v>2.42710588</v>
          </cell>
          <cell r="AI347">
            <v>-0.20460587999999991</v>
          </cell>
          <cell r="AJ347">
            <v>6.6675000000000004</v>
          </cell>
          <cell r="AK347">
            <v>6.83131764</v>
          </cell>
          <cell r="AL347">
            <v>-0.16381763999999954</v>
          </cell>
          <cell r="AM347">
            <v>-2.4569574803149537E-2</v>
          </cell>
          <cell r="AN347">
            <v>5.6408230000000001</v>
          </cell>
          <cell r="AO347">
            <v>6.83131764</v>
          </cell>
          <cell r="AP347">
            <v>-1.1904946399999998</v>
          </cell>
          <cell r="AQ347">
            <v>-0.21104981312124133</v>
          </cell>
          <cell r="AR347">
            <v>2.2225000000000001</v>
          </cell>
          <cell r="AS347">
            <v>2.2771058799999997</v>
          </cell>
          <cell r="AT347">
            <v>-5.4605879999999551E-2</v>
          </cell>
        </row>
        <row r="348">
          <cell r="A348">
            <v>525130</v>
          </cell>
          <cell r="B348" t="str">
            <v>New connection incentives</v>
          </cell>
          <cell r="G348">
            <v>19.268085800000001</v>
          </cell>
          <cell r="H348">
            <v>18.287278399999998</v>
          </cell>
          <cell r="I348">
            <v>23.718973999999999</v>
          </cell>
          <cell r="J348">
            <v>39.121645000000001</v>
          </cell>
          <cell r="K348">
            <v>36</v>
          </cell>
          <cell r="L348">
            <v>33.753999999999998</v>
          </cell>
          <cell r="M348">
            <v>33.198250000000002</v>
          </cell>
          <cell r="N348">
            <v>2.8125</v>
          </cell>
          <cell r="O348">
            <v>2.7317309999999999</v>
          </cell>
          <cell r="P348">
            <v>8.0769000000000091E-2</v>
          </cell>
          <cell r="Q348">
            <v>2.8717866666666699E-2</v>
          </cell>
          <cell r="R348">
            <v>3.289647</v>
          </cell>
          <cell r="S348">
            <v>2.7317309999999999</v>
          </cell>
          <cell r="T348">
            <v>0.55791600000000008</v>
          </cell>
          <cell r="U348">
            <v>0.16959752824543184</v>
          </cell>
          <cell r="V348">
            <v>2.8125</v>
          </cell>
          <cell r="W348">
            <v>5.2291499999999998E-2</v>
          </cell>
          <cell r="X348">
            <v>2.7602085000000001</v>
          </cell>
          <cell r="Y348">
            <v>5.3683750000000003</v>
          </cell>
          <cell r="Z348">
            <v>2.7840224999999998</v>
          </cell>
          <cell r="AA348">
            <v>2.5843525000000005</v>
          </cell>
          <cell r="AB348">
            <v>0.48140312478170777</v>
          </cell>
          <cell r="AC348">
            <v>7.0509779999999997</v>
          </cell>
          <cell r="AD348">
            <v>2.7840224999999998</v>
          </cell>
          <cell r="AE348">
            <v>4.2669554999999999</v>
          </cell>
          <cell r="AF348">
            <v>0.60515796532055555</v>
          </cell>
          <cell r="AG348">
            <v>2.8125</v>
          </cell>
          <cell r="AH348">
            <v>3.4382990000000002</v>
          </cell>
          <cell r="AI348">
            <v>-0.62579900000000022</v>
          </cell>
          <cell r="AJ348">
            <v>7.8857499999999998</v>
          </cell>
          <cell r="AK348">
            <v>6.2223214999999996</v>
          </cell>
          <cell r="AL348">
            <v>1.6634285000000002</v>
          </cell>
          <cell r="AM348">
            <v>0.21094106457851192</v>
          </cell>
          <cell r="AN348">
            <v>10.353047</v>
          </cell>
          <cell r="AO348">
            <v>6.2223214999999996</v>
          </cell>
          <cell r="AP348">
            <v>4.1307255000000005</v>
          </cell>
          <cell r="AQ348">
            <v>0.3989864529736995</v>
          </cell>
          <cell r="AR348">
            <v>2.8125</v>
          </cell>
          <cell r="AS348">
            <v>0.62045078000000031</v>
          </cell>
          <cell r="AT348">
            <v>2.1920492199999995</v>
          </cell>
        </row>
        <row r="349">
          <cell r="A349">
            <v>525154</v>
          </cell>
          <cell r="B349" t="str">
            <v>New Connection Incentives - OPMC</v>
          </cell>
          <cell r="M349">
            <v>0.55174999999999996</v>
          </cell>
          <cell r="V349">
            <v>0</v>
          </cell>
          <cell r="W349">
            <v>8.1250000000000003E-3</v>
          </cell>
          <cell r="X349">
            <v>-8.1250000000000003E-3</v>
          </cell>
          <cell r="Y349">
            <v>0.25662499999999999</v>
          </cell>
          <cell r="Z349">
            <v>8.1250000000000003E-3</v>
          </cell>
          <cell r="AA349">
            <v>0.2485</v>
          </cell>
          <cell r="AB349">
            <v>0.96833901607403805</v>
          </cell>
          <cell r="AC349">
            <v>0</v>
          </cell>
          <cell r="AE349">
            <v>0</v>
          </cell>
          <cell r="AG349">
            <v>0</v>
          </cell>
          <cell r="AH349">
            <v>7.0730000000000001E-2</v>
          </cell>
          <cell r="AI349">
            <v>-7.0730000000000001E-2</v>
          </cell>
          <cell r="AJ349">
            <v>0.55174999999999996</v>
          </cell>
          <cell r="AK349">
            <v>7.8854999999999995E-2</v>
          </cell>
          <cell r="AL349">
            <v>0.47289499999999995</v>
          </cell>
          <cell r="AM349">
            <v>0.85708201178069776</v>
          </cell>
          <cell r="AN349">
            <v>0</v>
          </cell>
          <cell r="AO349">
            <v>7.8854999999999995E-2</v>
          </cell>
          <cell r="AP349">
            <v>-7.8854999999999995E-2</v>
          </cell>
          <cell r="AR349">
            <v>0</v>
          </cell>
          <cell r="AS349">
            <v>1.389E-2</v>
          </cell>
          <cell r="AT349">
            <v>-1.389E-2</v>
          </cell>
        </row>
        <row r="350">
          <cell r="A350">
            <v>525131</v>
          </cell>
          <cell r="B350" t="str">
            <v>Sales Commission - SME Sales-Non Executive</v>
          </cell>
          <cell r="F350">
            <v>0</v>
          </cell>
          <cell r="G350">
            <v>21.824332070000001</v>
          </cell>
          <cell r="H350">
            <v>37.55288882</v>
          </cell>
          <cell r="I350">
            <v>49.108810770000005</v>
          </cell>
          <cell r="J350">
            <v>32.38934536</v>
          </cell>
          <cell r="K350">
            <v>72</v>
          </cell>
          <cell r="L350">
            <v>33.249155053333332</v>
          </cell>
          <cell r="M350">
            <v>33.25</v>
          </cell>
          <cell r="N350">
            <v>2.7708333299999999</v>
          </cell>
          <cell r="O350">
            <v>3.1117733300000001</v>
          </cell>
          <cell r="P350">
            <v>-0.34094000000000024</v>
          </cell>
          <cell r="Q350">
            <v>-0.12304601518561936</v>
          </cell>
          <cell r="R350">
            <v>2.93069128</v>
          </cell>
          <cell r="S350">
            <v>3.1117733300000001</v>
          </cell>
          <cell r="T350">
            <v>-0.18108205000000011</v>
          </cell>
          <cell r="U350">
            <v>-6.1788169649858206E-2</v>
          </cell>
          <cell r="V350">
            <v>2.7708333299999999</v>
          </cell>
          <cell r="W350">
            <v>2.4356773899999995</v>
          </cell>
          <cell r="X350">
            <v>0.33515594000000037</v>
          </cell>
          <cell r="Y350">
            <v>5.5416666599999997</v>
          </cell>
          <cell r="Z350">
            <v>5.5474507199999996</v>
          </cell>
          <cell r="AA350">
            <v>-5.7840599999998688E-3</v>
          </cell>
          <cell r="AB350">
            <v>-1.0437401516315435E-3</v>
          </cell>
          <cell r="AC350">
            <v>6.9168874000000002</v>
          </cell>
          <cell r="AD350">
            <v>5.5474507199999996</v>
          </cell>
          <cell r="AE350">
            <v>1.3694366800000006</v>
          </cell>
          <cell r="AF350">
            <v>0.19798452697090321</v>
          </cell>
          <cell r="AG350">
            <v>2.7708333299999999</v>
          </cell>
          <cell r="AH350">
            <v>2.02732833</v>
          </cell>
          <cell r="AI350">
            <v>0.74350499999999986</v>
          </cell>
          <cell r="AJ350">
            <v>8.3124999900000009</v>
          </cell>
          <cell r="AK350">
            <v>7.5747790500000001</v>
          </cell>
          <cell r="AL350">
            <v>0.73772094000000088</v>
          </cell>
          <cell r="AM350">
            <v>8.8748383866163572E-2</v>
          </cell>
          <cell r="AN350">
            <v>10.131805310000001</v>
          </cell>
          <cell r="AO350">
            <v>7.5747790500000001</v>
          </cell>
          <cell r="AP350">
            <v>2.5570262600000007</v>
          </cell>
          <cell r="AQ350">
            <v>0.25237617401473739</v>
          </cell>
          <cell r="AR350">
            <v>2.7708333299999999</v>
          </cell>
          <cell r="AS350">
            <v>1.7781106399999997</v>
          </cell>
          <cell r="AT350">
            <v>0.99272269000000013</v>
          </cell>
        </row>
        <row r="351">
          <cell r="A351">
            <v>525132</v>
          </cell>
          <cell r="B351" t="str">
            <v>Dealer Commission - SME Sales</v>
          </cell>
          <cell r="H351">
            <v>1.2646151999999999</v>
          </cell>
          <cell r="I351">
            <v>1.3407219399999999</v>
          </cell>
          <cell r="J351">
            <v>0.13162499999999999</v>
          </cell>
          <cell r="K351">
            <v>14</v>
          </cell>
          <cell r="L351">
            <v>3.0300000000000001E-2</v>
          </cell>
          <cell r="M351">
            <v>0.03</v>
          </cell>
          <cell r="N351">
            <v>2.5000000000000001E-3</v>
          </cell>
          <cell r="O351">
            <v>0</v>
          </cell>
          <cell r="P351">
            <v>2.5000000000000001E-3</v>
          </cell>
          <cell r="Q351">
            <v>1</v>
          </cell>
          <cell r="R351">
            <v>0</v>
          </cell>
          <cell r="S351">
            <v>0</v>
          </cell>
          <cell r="T351">
            <v>0</v>
          </cell>
          <cell r="V351">
            <v>2.5000000000000001E-3</v>
          </cell>
          <cell r="W351">
            <v>0</v>
          </cell>
          <cell r="X351">
            <v>2.5000000000000001E-3</v>
          </cell>
          <cell r="Y351">
            <v>5.0000000000000001E-3</v>
          </cell>
          <cell r="Z351">
            <v>0</v>
          </cell>
          <cell r="AA351">
            <v>5.0000000000000001E-3</v>
          </cell>
          <cell r="AB351">
            <v>1</v>
          </cell>
          <cell r="AC351">
            <v>0</v>
          </cell>
          <cell r="AD351">
            <v>0</v>
          </cell>
          <cell r="AE351">
            <v>0</v>
          </cell>
          <cell r="AG351">
            <v>2.5000000000000001E-3</v>
          </cell>
          <cell r="AH351">
            <v>0</v>
          </cell>
          <cell r="AI351">
            <v>2.5000000000000001E-3</v>
          </cell>
          <cell r="AJ351">
            <v>7.4999999999999997E-3</v>
          </cell>
          <cell r="AK351">
            <v>0</v>
          </cell>
          <cell r="AL351">
            <v>7.4999999999999997E-3</v>
          </cell>
          <cell r="AM351">
            <v>1</v>
          </cell>
          <cell r="AN351">
            <v>0</v>
          </cell>
          <cell r="AO351">
            <v>0</v>
          </cell>
          <cell r="AP351">
            <v>0</v>
          </cell>
          <cell r="AR351">
            <v>2.5000000000000001E-3</v>
          </cell>
          <cell r="AS351">
            <v>0</v>
          </cell>
          <cell r="AT351">
            <v>2.5000000000000001E-3</v>
          </cell>
        </row>
        <row r="352">
          <cell r="A352">
            <v>525133</v>
          </cell>
          <cell r="B352" t="str">
            <v>Activation -Consumer Sales Support Activities - SME Sales</v>
          </cell>
          <cell r="G352">
            <v>5.3511174500000003</v>
          </cell>
          <cell r="H352">
            <v>11.769058640000001</v>
          </cell>
          <cell r="I352">
            <v>15.19015375</v>
          </cell>
          <cell r="J352">
            <v>13.791742869999998</v>
          </cell>
          <cell r="K352">
            <v>33</v>
          </cell>
          <cell r="L352">
            <v>10.658955600000001</v>
          </cell>
          <cell r="M352">
            <v>6.66</v>
          </cell>
          <cell r="N352">
            <v>0.58166666</v>
          </cell>
          <cell r="O352">
            <v>0.52572683999999992</v>
          </cell>
          <cell r="P352">
            <v>5.5939820000000084E-2</v>
          </cell>
          <cell r="Q352">
            <v>9.6171611417439823E-2</v>
          </cell>
          <cell r="R352">
            <v>1.11445127</v>
          </cell>
          <cell r="S352">
            <v>0.52572683999999992</v>
          </cell>
          <cell r="T352">
            <v>0.58872443000000008</v>
          </cell>
          <cell r="U352">
            <v>0.52826395002448168</v>
          </cell>
          <cell r="V352">
            <v>0.61166666000000003</v>
          </cell>
          <cell r="W352">
            <v>0.81366000000000016</v>
          </cell>
          <cell r="X352">
            <v>-0.20199334000000013</v>
          </cell>
          <cell r="Y352">
            <v>1.19333332</v>
          </cell>
          <cell r="Z352">
            <v>1.3393868400000002</v>
          </cell>
          <cell r="AA352">
            <v>-0.14605352000000016</v>
          </cell>
          <cell r="AB352">
            <v>-0.12239121924459476</v>
          </cell>
          <cell r="AC352">
            <v>1.9701863100000001</v>
          </cell>
          <cell r="AD352">
            <v>1.3393868400000002</v>
          </cell>
          <cell r="AE352">
            <v>0.63079946999999992</v>
          </cell>
          <cell r="AF352">
            <v>0.32017249678280418</v>
          </cell>
          <cell r="AG352">
            <v>0.59666666000000002</v>
          </cell>
          <cell r="AH352">
            <v>9.92E-3</v>
          </cell>
          <cell r="AI352">
            <v>0.58674665999999998</v>
          </cell>
          <cell r="AJ352">
            <v>1.7899999799999999</v>
          </cell>
          <cell r="AK352">
            <v>1.3493068400000001</v>
          </cell>
          <cell r="AL352">
            <v>0.44069313999999982</v>
          </cell>
          <cell r="AM352">
            <v>0.24619728766700871</v>
          </cell>
          <cell r="AN352">
            <v>3.3025681099999997</v>
          </cell>
          <cell r="AO352">
            <v>1.3493068400000001</v>
          </cell>
          <cell r="AP352">
            <v>1.9532612699999996</v>
          </cell>
          <cell r="AQ352">
            <v>0.59143708924143878</v>
          </cell>
          <cell r="AR352">
            <v>0.59666666000000002</v>
          </cell>
          <cell r="AS352">
            <v>1.1112199999999999</v>
          </cell>
          <cell r="AT352">
            <v>-0.51455333999999986</v>
          </cell>
        </row>
        <row r="353">
          <cell r="A353">
            <v>525778</v>
          </cell>
          <cell r="B353" t="str">
            <v>ebill incentive payments</v>
          </cell>
          <cell r="G353">
            <v>0.25157499999999999</v>
          </cell>
          <cell r="H353">
            <v>0</v>
          </cell>
          <cell r="I353">
            <v>0</v>
          </cell>
          <cell r="J353">
            <v>0</v>
          </cell>
          <cell r="K353">
            <v>0</v>
          </cell>
          <cell r="L353">
            <v>0</v>
          </cell>
          <cell r="O353">
            <v>0</v>
          </cell>
          <cell r="P353">
            <v>0</v>
          </cell>
          <cell r="R353">
            <v>0</v>
          </cell>
          <cell r="S353">
            <v>0</v>
          </cell>
          <cell r="T353">
            <v>0</v>
          </cell>
          <cell r="W353">
            <v>0</v>
          </cell>
          <cell r="X353">
            <v>0</v>
          </cell>
          <cell r="Z353">
            <v>0</v>
          </cell>
          <cell r="AA353">
            <v>0</v>
          </cell>
          <cell r="AC353">
            <v>0</v>
          </cell>
          <cell r="AD353">
            <v>0</v>
          </cell>
          <cell r="AE353">
            <v>0</v>
          </cell>
          <cell r="AH353">
            <v>0</v>
          </cell>
          <cell r="AI353">
            <v>0</v>
          </cell>
          <cell r="AK353">
            <v>0</v>
          </cell>
          <cell r="AL353">
            <v>0</v>
          </cell>
          <cell r="AN353">
            <v>0</v>
          </cell>
          <cell r="AO353">
            <v>0</v>
          </cell>
          <cell r="AP353">
            <v>0</v>
          </cell>
          <cell r="AS353">
            <v>0</v>
          </cell>
          <cell r="AT353">
            <v>0</v>
          </cell>
        </row>
        <row r="354">
          <cell r="A354">
            <v>525779</v>
          </cell>
          <cell r="B354" t="str">
            <v>Damages to Third Party by SLT-Insurance Claimed</v>
          </cell>
          <cell r="H354">
            <v>0.38807999999999998</v>
          </cell>
          <cell r="I354">
            <v>0</v>
          </cell>
          <cell r="J354">
            <v>0</v>
          </cell>
          <cell r="K354">
            <v>0</v>
          </cell>
          <cell r="L354">
            <v>0</v>
          </cell>
          <cell r="O354">
            <v>0</v>
          </cell>
          <cell r="P354">
            <v>0</v>
          </cell>
          <cell r="R354">
            <v>0</v>
          </cell>
          <cell r="S354">
            <v>0</v>
          </cell>
          <cell r="T354">
            <v>0</v>
          </cell>
          <cell r="W354">
            <v>0</v>
          </cell>
          <cell r="X354">
            <v>0</v>
          </cell>
          <cell r="Z354">
            <v>0</v>
          </cell>
          <cell r="AA354">
            <v>0</v>
          </cell>
          <cell r="AC354">
            <v>0</v>
          </cell>
          <cell r="AD354">
            <v>0</v>
          </cell>
          <cell r="AE354">
            <v>0</v>
          </cell>
          <cell r="AH354">
            <v>0</v>
          </cell>
          <cell r="AI354">
            <v>0</v>
          </cell>
          <cell r="AK354">
            <v>0</v>
          </cell>
          <cell r="AL354">
            <v>0</v>
          </cell>
          <cell r="AN354">
            <v>0</v>
          </cell>
          <cell r="AO354">
            <v>0</v>
          </cell>
          <cell r="AP354">
            <v>0</v>
          </cell>
          <cell r="AS354">
            <v>0</v>
          </cell>
          <cell r="AT354">
            <v>0</v>
          </cell>
        </row>
        <row r="355">
          <cell r="C355">
            <v>377.31093367</v>
          </cell>
          <cell r="D355">
            <v>477.34628972000007</v>
          </cell>
          <cell r="E355">
            <v>471.51997840000001</v>
          </cell>
          <cell r="F355">
            <v>723.38571939999997</v>
          </cell>
          <cell r="G355">
            <v>576.94014866999976</v>
          </cell>
          <cell r="H355">
            <v>596.98317942999984</v>
          </cell>
          <cell r="I355">
            <v>738.40278676999981</v>
          </cell>
          <cell r="J355">
            <v>696.69377730000031</v>
          </cell>
          <cell r="K355">
            <v>1353.463894</v>
          </cell>
          <cell r="L355">
            <v>670.27838841333323</v>
          </cell>
          <cell r="M355">
            <v>683.59777800000006</v>
          </cell>
          <cell r="N355">
            <v>74.68449991</v>
          </cell>
          <cell r="O355">
            <v>26.760043190000001</v>
          </cell>
          <cell r="P355">
            <v>47.924456719999988</v>
          </cell>
          <cell r="Q355">
            <v>0.64169214198062896</v>
          </cell>
          <cell r="R355">
            <v>46.565817839999994</v>
          </cell>
          <cell r="S355">
            <v>26.760043190000001</v>
          </cell>
          <cell r="T355">
            <v>19.800691479999994</v>
          </cell>
          <cell r="U355">
            <v>0.42521945062868022</v>
          </cell>
          <cell r="V355">
            <v>63.585307909999997</v>
          </cell>
          <cell r="W355">
            <v>50.240218509999998</v>
          </cell>
          <cell r="X355">
            <v>13.345089399999999</v>
          </cell>
          <cell r="Y355">
            <v>128.12169852</v>
          </cell>
          <cell r="Z355">
            <v>77.00026170000001</v>
          </cell>
          <cell r="AA355">
            <v>51.12143682</v>
          </cell>
          <cell r="AB355">
            <v>0.39900686152720544</v>
          </cell>
          <cell r="AC355">
            <v>91.445355269999993</v>
          </cell>
          <cell r="AD355">
            <v>76.992136700000003</v>
          </cell>
          <cell r="AE355">
            <v>14.453218570000004</v>
          </cell>
          <cell r="AF355">
            <v>0.15805306379231265</v>
          </cell>
          <cell r="AG355">
            <v>68.858266479999998</v>
          </cell>
          <cell r="AH355">
            <v>62.102119849999994</v>
          </cell>
          <cell r="AI355">
            <v>6.7561466299999999</v>
          </cell>
          <cell r="AJ355">
            <v>195.54723226999994</v>
          </cell>
          <cell r="AK355">
            <v>139.11238154999998</v>
          </cell>
          <cell r="AL355">
            <v>56.434850720000014</v>
          </cell>
          <cell r="AM355">
            <v>0.28859958826764748</v>
          </cell>
          <cell r="AN355">
            <v>190.10501884000001</v>
          </cell>
          <cell r="AO355">
            <v>139.11238154999998</v>
          </cell>
          <cell r="AP355">
            <v>50.992637290000012</v>
          </cell>
          <cell r="AQ355">
            <v>0.26823404032755943</v>
          </cell>
          <cell r="AR355">
            <v>74.681160219999995</v>
          </cell>
          <cell r="AS355">
            <v>52.262545800000012</v>
          </cell>
          <cell r="AT355">
            <v>22.41861441999999</v>
          </cell>
        </row>
        <row r="356">
          <cell r="C356">
            <v>1141.9636582100002</v>
          </cell>
          <cell r="D356">
            <v>1266.7939326999999</v>
          </cell>
          <cell r="E356">
            <v>1040.8619232999999</v>
          </cell>
          <cell r="F356">
            <v>1413.8283573600002</v>
          </cell>
          <cell r="G356">
            <v>1369.3617555899996</v>
          </cell>
          <cell r="H356">
            <v>1337.1083131599999</v>
          </cell>
          <cell r="I356">
            <v>1434.8114228399998</v>
          </cell>
          <cell r="J356">
            <v>1358.2776244500003</v>
          </cell>
          <cell r="K356">
            <v>2739.6762020000001</v>
          </cell>
          <cell r="L356">
            <v>1361.99469284</v>
          </cell>
          <cell r="M356">
            <v>1379.4062736800001</v>
          </cell>
          <cell r="N356">
            <v>132.22777529000001</v>
          </cell>
          <cell r="O356">
            <v>81.503041080000003</v>
          </cell>
          <cell r="P356">
            <v>50.724734209999994</v>
          </cell>
          <cell r="Q356">
            <v>0.3836163324895337</v>
          </cell>
          <cell r="R356">
            <v>104.52655085999999</v>
          </cell>
          <cell r="S356">
            <v>81.503041080000003</v>
          </cell>
          <cell r="T356">
            <v>23.018426609999995</v>
          </cell>
          <cell r="U356">
            <v>0.22021607352977951</v>
          </cell>
          <cell r="V356">
            <v>124.82458328999999</v>
          </cell>
          <cell r="W356">
            <v>110.66231937999999</v>
          </cell>
          <cell r="X356">
            <v>14.16226391</v>
          </cell>
          <cell r="Y356">
            <v>246.90424928000002</v>
          </cell>
          <cell r="Z356">
            <v>192.16536046000002</v>
          </cell>
          <cell r="AA356">
            <v>54.73888882</v>
          </cell>
          <cell r="AB356">
            <v>0.22170087788940299</v>
          </cell>
          <cell r="AC356">
            <v>208.78969927</v>
          </cell>
          <cell r="AD356">
            <v>192.15723546000001</v>
          </cell>
          <cell r="AE356">
            <v>16.632463810000004</v>
          </cell>
          <cell r="AF356">
            <v>7.9661323657981079E-2</v>
          </cell>
          <cell r="AG356">
            <v>126.12154186000001</v>
          </cell>
          <cell r="AH356">
            <v>124.41911254999999</v>
          </cell>
          <cell r="AI356">
            <v>1.7024293099999985</v>
          </cell>
          <cell r="AJ356">
            <v>371.59305840999997</v>
          </cell>
          <cell r="AK356">
            <v>316.58447301000001</v>
          </cell>
          <cell r="AL356">
            <v>55.008585400000008</v>
          </cell>
          <cell r="AM356">
            <v>0.14803448060998459</v>
          </cell>
          <cell r="AN356">
            <v>366.73951778000003</v>
          </cell>
          <cell r="AO356">
            <v>316.58447301000001</v>
          </cell>
          <cell r="AP356">
            <v>50.155044769999996</v>
          </cell>
          <cell r="AQ356">
            <v>0.13675931373200703</v>
          </cell>
          <cell r="AR356">
            <v>132.6656266</v>
          </cell>
          <cell r="AS356">
            <v>118.21066285000002</v>
          </cell>
          <cell r="AT356">
            <v>14.454963749999992</v>
          </cell>
        </row>
        <row r="357">
          <cell r="P357">
            <v>0</v>
          </cell>
          <cell r="S357">
            <v>0</v>
          </cell>
          <cell r="T357">
            <v>0</v>
          </cell>
          <cell r="X357">
            <v>0</v>
          </cell>
          <cell r="AA357">
            <v>0</v>
          </cell>
          <cell r="AD357">
            <v>0</v>
          </cell>
          <cell r="AE357">
            <v>0</v>
          </cell>
          <cell r="AI357">
            <v>0</v>
          </cell>
          <cell r="AL357">
            <v>0</v>
          </cell>
          <cell r="AO357">
            <v>0</v>
          </cell>
          <cell r="AP357">
            <v>0</v>
          </cell>
          <cell r="AT357">
            <v>0</v>
          </cell>
        </row>
        <row r="358">
          <cell r="B358" t="str">
            <v>Utility</v>
          </cell>
          <cell r="P358">
            <v>0</v>
          </cell>
          <cell r="S358">
            <v>0</v>
          </cell>
          <cell r="T358">
            <v>0</v>
          </cell>
          <cell r="X358">
            <v>0</v>
          </cell>
          <cell r="AA358">
            <v>0</v>
          </cell>
          <cell r="AD358">
            <v>0</v>
          </cell>
          <cell r="AE358">
            <v>0</v>
          </cell>
          <cell r="AI358">
            <v>0</v>
          </cell>
          <cell r="AL358">
            <v>0</v>
          </cell>
          <cell r="AO358">
            <v>0</v>
          </cell>
          <cell r="AP358">
            <v>0</v>
          </cell>
          <cell r="AT358">
            <v>0</v>
          </cell>
        </row>
        <row r="359">
          <cell r="A359">
            <v>524201</v>
          </cell>
          <cell r="B359" t="str">
            <v>Electricity</v>
          </cell>
          <cell r="C359">
            <v>1967.6564288099999</v>
          </cell>
          <cell r="D359">
            <v>1948.8408452399999</v>
          </cell>
          <cell r="E359">
            <v>1802.8734575899998</v>
          </cell>
          <cell r="F359">
            <v>2036.70911858</v>
          </cell>
          <cell r="G359">
            <v>2079.6763462899999</v>
          </cell>
          <cell r="H359">
            <v>3809.6148635999998</v>
          </cell>
          <cell r="I359">
            <v>3931.2412198899997</v>
          </cell>
          <cell r="J359">
            <v>3084.2409305300002</v>
          </cell>
          <cell r="K359">
            <v>4000</v>
          </cell>
          <cell r="L359">
            <v>3781.8185224800004</v>
          </cell>
          <cell r="M359">
            <v>3755.81852248</v>
          </cell>
          <cell r="N359">
            <v>315.151546</v>
          </cell>
          <cell r="O359">
            <v>274.37572757999999</v>
          </cell>
          <cell r="P359">
            <v>40.775818420000007</v>
          </cell>
          <cell r="Q359">
            <v>0.12938479578329598</v>
          </cell>
          <cell r="R359">
            <v>268.45283558999995</v>
          </cell>
          <cell r="S359">
            <v>274.37572757999999</v>
          </cell>
          <cell r="T359">
            <v>-5.9228919900000392</v>
          </cell>
          <cell r="U359">
            <v>-2.2063063617796523E-2</v>
          </cell>
          <cell r="V359">
            <v>315.151546</v>
          </cell>
          <cell r="W359">
            <v>266.70934996999995</v>
          </cell>
          <cell r="X359">
            <v>48.442196030000048</v>
          </cell>
          <cell r="Y359">
            <v>630.30309199999999</v>
          </cell>
          <cell r="Z359">
            <v>541.08507754999994</v>
          </cell>
          <cell r="AA359">
            <v>89.218014450000055</v>
          </cell>
          <cell r="AB359">
            <v>0.1415477975316676</v>
          </cell>
          <cell r="AC359">
            <v>523.84757253999999</v>
          </cell>
          <cell r="AD359">
            <v>541.08507754999994</v>
          </cell>
          <cell r="AE359">
            <v>-17.23750500999995</v>
          </cell>
          <cell r="AF359">
            <v>-3.2905573898948874E-2</v>
          </cell>
          <cell r="AG359">
            <v>315.151546</v>
          </cell>
          <cell r="AH359">
            <v>273.02847326</v>
          </cell>
          <cell r="AI359">
            <v>42.123072739999998</v>
          </cell>
          <cell r="AJ359">
            <v>945.45463800000005</v>
          </cell>
          <cell r="AK359">
            <v>814.11355080999999</v>
          </cell>
          <cell r="AL359">
            <v>131.34108719000005</v>
          </cell>
          <cell r="AM359">
            <v>0.13891844400682929</v>
          </cell>
          <cell r="AN359">
            <v>746.15585009000006</v>
          </cell>
          <cell r="AO359">
            <v>814.11355080999999</v>
          </cell>
          <cell r="AP359">
            <v>-67.957700719999934</v>
          </cell>
          <cell r="AQ359">
            <v>-9.1077086257251735E-2</v>
          </cell>
          <cell r="AR359">
            <v>312.98487932999996</v>
          </cell>
          <cell r="AS359">
            <v>270.44267428999996</v>
          </cell>
          <cell r="AT359">
            <v>42.542205039999999</v>
          </cell>
        </row>
        <row r="360">
          <cell r="A360">
            <v>524202</v>
          </cell>
          <cell r="B360" t="str">
            <v>Generator Fuel</v>
          </cell>
          <cell r="C360">
            <v>23.85718606</v>
          </cell>
          <cell r="D360">
            <v>38.218281490000003</v>
          </cell>
          <cell r="E360">
            <v>25.197661460000003</v>
          </cell>
          <cell r="F360">
            <v>25.339031429999999</v>
          </cell>
          <cell r="G360">
            <v>443.76926528000001</v>
          </cell>
          <cell r="H360">
            <v>90.169693280000004</v>
          </cell>
          <cell r="I360">
            <v>38.826707240000005</v>
          </cell>
          <cell r="J360">
            <v>47.180178229999996</v>
          </cell>
          <cell r="K360">
            <v>256.19709999999998</v>
          </cell>
          <cell r="L360">
            <v>47.303213733333322</v>
          </cell>
          <cell r="M360">
            <v>64.303213729999996</v>
          </cell>
          <cell r="N360">
            <v>3.94193448</v>
          </cell>
          <cell r="O360">
            <v>3.0547290400000002</v>
          </cell>
          <cell r="P360">
            <v>0.88720543999999979</v>
          </cell>
          <cell r="Q360">
            <v>0.22506854045935329</v>
          </cell>
          <cell r="R360">
            <v>3.96016558</v>
          </cell>
          <cell r="S360">
            <v>3.0547290400000002</v>
          </cell>
          <cell r="T360">
            <v>0.90543653999999973</v>
          </cell>
          <cell r="U360">
            <v>0.22863603092070706</v>
          </cell>
          <cell r="V360">
            <v>3.94193448</v>
          </cell>
          <cell r="W360">
            <v>1.7626019199999998</v>
          </cell>
          <cell r="X360">
            <v>2.1793325600000002</v>
          </cell>
          <cell r="Y360">
            <v>7.88386896</v>
          </cell>
          <cell r="Z360">
            <v>4.8173309599999996</v>
          </cell>
          <cell r="AA360">
            <v>3.0665380000000004</v>
          </cell>
          <cell r="AB360">
            <v>0.38896359332689878</v>
          </cell>
          <cell r="AC360">
            <v>5.1393025699999999</v>
          </cell>
          <cell r="AD360">
            <v>4.8173309599999996</v>
          </cell>
          <cell r="AE360">
            <v>0.3219716100000003</v>
          </cell>
          <cell r="AF360">
            <v>6.2648891676366184E-2</v>
          </cell>
          <cell r="AG360">
            <v>3.94193448</v>
          </cell>
          <cell r="AH360">
            <v>13.344627079999999</v>
          </cell>
          <cell r="AI360">
            <v>-9.4026925999999982</v>
          </cell>
          <cell r="AJ360">
            <v>11.82580344</v>
          </cell>
          <cell r="AK360">
            <v>18.161958039999998</v>
          </cell>
          <cell r="AL360">
            <v>-6.3361545999999986</v>
          </cell>
          <cell r="AM360">
            <v>-0.53579062362633001</v>
          </cell>
          <cell r="AN360">
            <v>11.356810660000001</v>
          </cell>
          <cell r="AO360">
            <v>18.161958039999998</v>
          </cell>
          <cell r="AP360">
            <v>-6.8051473799999975</v>
          </cell>
          <cell r="AQ360">
            <v>-0.59921289380728282</v>
          </cell>
          <cell r="AR360">
            <v>11.497490039999999</v>
          </cell>
          <cell r="AS360">
            <v>14.70491698</v>
          </cell>
          <cell r="AT360">
            <v>-3.2074269400000013</v>
          </cell>
        </row>
        <row r="361">
          <cell r="A361">
            <v>524203</v>
          </cell>
          <cell r="B361" t="str">
            <v>Water</v>
          </cell>
          <cell r="C361">
            <v>40.444889179999997</v>
          </cell>
          <cell r="D361">
            <v>51.937295290000002</v>
          </cell>
          <cell r="E361">
            <v>42.242775180000002</v>
          </cell>
          <cell r="F361">
            <v>38.866787760000001</v>
          </cell>
          <cell r="G361">
            <v>29.320970080000006</v>
          </cell>
          <cell r="H361">
            <v>52.246685149999998</v>
          </cell>
          <cell r="I361">
            <v>67.145002510000012</v>
          </cell>
          <cell r="J361">
            <v>66.371275139999995</v>
          </cell>
          <cell r="K361">
            <v>41.004240000000003</v>
          </cell>
          <cell r="L361">
            <v>65.523967320000011</v>
          </cell>
          <cell r="M361">
            <v>65.523967319999997</v>
          </cell>
          <cell r="N361">
            <v>5.4603306100000006</v>
          </cell>
          <cell r="O361">
            <v>5.2079797599999997</v>
          </cell>
          <cell r="P361">
            <v>0.2523508500000009</v>
          </cell>
          <cell r="Q361">
            <v>4.6215305999575892E-2</v>
          </cell>
          <cell r="R361">
            <v>5.0408556200000003</v>
          </cell>
          <cell r="S361">
            <v>5.2079797599999997</v>
          </cell>
          <cell r="T361">
            <v>-0.16712413999999942</v>
          </cell>
          <cell r="U361">
            <v>-3.3153923182588474E-2</v>
          </cell>
          <cell r="V361">
            <v>5.4603306100000006</v>
          </cell>
          <cell r="W361">
            <v>5.1205805500000006</v>
          </cell>
          <cell r="X361">
            <v>0.33975006000000008</v>
          </cell>
          <cell r="Y361">
            <v>10.920661220000001</v>
          </cell>
          <cell r="Z361">
            <v>10.32856031</v>
          </cell>
          <cell r="AA361">
            <v>0.59210091000000098</v>
          </cell>
          <cell r="AB361">
            <v>5.4218412060584087E-2</v>
          </cell>
          <cell r="AC361">
            <v>10.056753449999999</v>
          </cell>
          <cell r="AD361">
            <v>10.32856031</v>
          </cell>
          <cell r="AE361">
            <v>-0.27180686000000165</v>
          </cell>
          <cell r="AF361">
            <v>-2.7027296766433274E-2</v>
          </cell>
          <cell r="AG361">
            <v>5.4603306100000006</v>
          </cell>
          <cell r="AH361">
            <v>5.3855997299999983</v>
          </cell>
          <cell r="AI361">
            <v>7.4730880000002387E-2</v>
          </cell>
          <cell r="AJ361">
            <v>16.380991830000003</v>
          </cell>
          <cell r="AK361">
            <v>15.714160039999999</v>
          </cell>
          <cell r="AL361">
            <v>0.66683179000000337</v>
          </cell>
          <cell r="AM361">
            <v>4.0707656588825934E-2</v>
          </cell>
          <cell r="AN361">
            <v>14.99963151</v>
          </cell>
          <cell r="AO361">
            <v>15.714160039999999</v>
          </cell>
          <cell r="AP361">
            <v>-0.71452852999999905</v>
          </cell>
          <cell r="AQ361">
            <v>-4.7636405569272483E-2</v>
          </cell>
          <cell r="AR361">
            <v>5.4603306100000006</v>
          </cell>
          <cell r="AS361">
            <v>4.9757514299999999</v>
          </cell>
          <cell r="AT361">
            <v>0.48457918000000078</v>
          </cell>
        </row>
        <row r="362">
          <cell r="A362">
            <v>524204</v>
          </cell>
          <cell r="B362" t="str">
            <v>Postage</v>
          </cell>
          <cell r="C362">
            <v>258.89943455000002</v>
          </cell>
          <cell r="D362">
            <v>294.34044996</v>
          </cell>
          <cell r="E362">
            <v>264.94435305000002</v>
          </cell>
          <cell r="F362">
            <v>260.90794571000004</v>
          </cell>
          <cell r="G362">
            <v>267.27733727000003</v>
          </cell>
          <cell r="H362">
            <v>274.97011920999995</v>
          </cell>
          <cell r="I362">
            <v>257.36134957000002</v>
          </cell>
          <cell r="J362">
            <v>243.67411049</v>
          </cell>
          <cell r="K362">
            <v>283.10210000000001</v>
          </cell>
          <cell r="L362">
            <v>264.59017473333336</v>
          </cell>
          <cell r="M362">
            <v>264.59077472999996</v>
          </cell>
          <cell r="N362">
            <v>21.98851333</v>
          </cell>
          <cell r="O362">
            <v>21.072775190000002</v>
          </cell>
          <cell r="P362">
            <v>0.91573813999999842</v>
          </cell>
          <cell r="Q362">
            <v>4.1646205282583261E-2</v>
          </cell>
          <cell r="R362">
            <v>20.307327860000001</v>
          </cell>
          <cell r="S362">
            <v>21.072775190000002</v>
          </cell>
          <cell r="T362">
            <v>-0.76544733000000065</v>
          </cell>
          <cell r="U362">
            <v>-3.7693158611366441E-2</v>
          </cell>
          <cell r="V362">
            <v>22.053724329999998</v>
          </cell>
          <cell r="W362">
            <v>22.615428550000001</v>
          </cell>
          <cell r="X362">
            <v>-0.56170422000000286</v>
          </cell>
          <cell r="Y362">
            <v>44.041948659999996</v>
          </cell>
          <cell r="Z362">
            <v>43.688203739999999</v>
          </cell>
          <cell r="AA362">
            <v>0.35374491999999691</v>
          </cell>
          <cell r="AB362">
            <v>8.0319997357718408E-3</v>
          </cell>
          <cell r="AC362">
            <v>42.13533958</v>
          </cell>
          <cell r="AD362">
            <v>43.688203739999999</v>
          </cell>
          <cell r="AE362">
            <v>-1.5528641599999986</v>
          </cell>
          <cell r="AF362">
            <v>-3.6854198292425359E-2</v>
          </cell>
          <cell r="AG362">
            <v>22.057792329999998</v>
          </cell>
          <cell r="AH362">
            <v>21.403786799999995</v>
          </cell>
          <cell r="AI362">
            <v>0.65400553000000272</v>
          </cell>
          <cell r="AJ362">
            <v>66.099740990000001</v>
          </cell>
          <cell r="AK362">
            <v>65.091990539999998</v>
          </cell>
          <cell r="AL362">
            <v>1.0077504500000032</v>
          </cell>
          <cell r="AM362">
            <v>1.524590618520672E-2</v>
          </cell>
          <cell r="AN362">
            <v>78.472418900000008</v>
          </cell>
          <cell r="AO362">
            <v>65.091990539999998</v>
          </cell>
          <cell r="AP362">
            <v>13.38042836000001</v>
          </cell>
          <cell r="AQ362">
            <v>0.17051122607869565</v>
          </cell>
          <cell r="AR362">
            <v>22.063724329999999</v>
          </cell>
          <cell r="AS362">
            <v>24.412002709999999</v>
          </cell>
          <cell r="AT362">
            <v>-2.34827838</v>
          </cell>
        </row>
        <row r="363">
          <cell r="A363">
            <v>524205</v>
          </cell>
          <cell r="B363" t="str">
            <v>Solar Electricity</v>
          </cell>
          <cell r="I363">
            <v>0</v>
          </cell>
          <cell r="J363">
            <v>4.0435000499999996</v>
          </cell>
          <cell r="K363">
            <v>0</v>
          </cell>
          <cell r="L363">
            <v>0</v>
          </cell>
          <cell r="M363">
            <v>26.471</v>
          </cell>
          <cell r="O363">
            <v>0</v>
          </cell>
          <cell r="P363">
            <v>0</v>
          </cell>
          <cell r="R363">
            <v>0</v>
          </cell>
          <cell r="S363">
            <v>0</v>
          </cell>
          <cell r="T363">
            <v>0</v>
          </cell>
          <cell r="W363">
            <v>0</v>
          </cell>
          <cell r="X363">
            <v>0</v>
          </cell>
          <cell r="Z363">
            <v>0</v>
          </cell>
          <cell r="AA363">
            <v>0</v>
          </cell>
          <cell r="AC363">
            <v>0</v>
          </cell>
          <cell r="AD363">
            <v>0</v>
          </cell>
          <cell r="AE363">
            <v>0</v>
          </cell>
          <cell r="AG363">
            <v>0.47099999999999997</v>
          </cell>
          <cell r="AH363">
            <v>0.80502574000000005</v>
          </cell>
          <cell r="AI363">
            <v>-0.33402574000000007</v>
          </cell>
          <cell r="AJ363">
            <v>0.47099999999999997</v>
          </cell>
          <cell r="AK363">
            <v>0.80502574000000005</v>
          </cell>
          <cell r="AL363">
            <v>-0.33402574000000007</v>
          </cell>
          <cell r="AM363">
            <v>-0.70918416135881124</v>
          </cell>
          <cell r="AN363">
            <v>0</v>
          </cell>
          <cell r="AO363">
            <v>0.80502574000000005</v>
          </cell>
          <cell r="AP363">
            <v>-0.80502574000000005</v>
          </cell>
          <cell r="AR363">
            <v>2.1666666700000001</v>
          </cell>
          <cell r="AS363">
            <v>3.0831219000000005</v>
          </cell>
          <cell r="AT363">
            <v>-0.9164552300000004</v>
          </cell>
        </row>
        <row r="364">
          <cell r="C364">
            <v>2290.8579386000001</v>
          </cell>
          <cell r="D364">
            <v>2333.3368719800001</v>
          </cell>
          <cell r="E364">
            <v>2135.25824728</v>
          </cell>
          <cell r="F364">
            <v>2361.8228834800002</v>
          </cell>
          <cell r="G364">
            <v>2820.0439189199997</v>
          </cell>
          <cell r="H364">
            <v>4227.0013612399998</v>
          </cell>
          <cell r="I364">
            <v>4294.5742792099991</v>
          </cell>
          <cell r="J364">
            <v>3445.5099944400004</v>
          </cell>
          <cell r="K364">
            <v>4580.3034400000006</v>
          </cell>
          <cell r="L364">
            <v>4159.235878266667</v>
          </cell>
          <cell r="M364">
            <v>4176.7074782599993</v>
          </cell>
          <cell r="N364">
            <v>346.54232442</v>
          </cell>
          <cell r="O364">
            <v>303.71121156999999</v>
          </cell>
          <cell r="P364">
            <v>42.831112850000011</v>
          </cell>
          <cell r="Q364">
            <v>0.12359561828900834</v>
          </cell>
          <cell r="R364">
            <v>297.76118464999996</v>
          </cell>
          <cell r="S364">
            <v>303.71121156999999</v>
          </cell>
          <cell r="T364">
            <v>-5.9500269200000391</v>
          </cell>
          <cell r="U364">
            <v>-1.9982547177846338E-2</v>
          </cell>
          <cell r="V364">
            <v>346.60753542000003</v>
          </cell>
          <cell r="W364">
            <v>296.20796098999995</v>
          </cell>
          <cell r="X364">
            <v>50.399574430000044</v>
          </cell>
          <cell r="Y364">
            <v>693.14957084000002</v>
          </cell>
          <cell r="Z364">
            <v>599.91917255999999</v>
          </cell>
          <cell r="AA364">
            <v>93.230398280000045</v>
          </cell>
          <cell r="AB364">
            <v>0.13450256943392158</v>
          </cell>
          <cell r="AC364">
            <v>581.17896814000005</v>
          </cell>
          <cell r="AD364">
            <v>599.91917255999999</v>
          </cell>
          <cell r="AE364">
            <v>-18.740204419999952</v>
          </cell>
          <cell r="AF364">
            <v>-3.2245152435532783E-2</v>
          </cell>
          <cell r="AG364">
            <v>347.08260342</v>
          </cell>
          <cell r="AH364">
            <v>313.96751261000003</v>
          </cell>
          <cell r="AI364">
            <v>33.115090810000012</v>
          </cell>
          <cell r="AJ364">
            <v>1040.23217426</v>
          </cell>
          <cell r="AK364">
            <v>913.88668516999996</v>
          </cell>
          <cell r="AL364">
            <v>126.34548909000006</v>
          </cell>
          <cell r="AM364">
            <v>0.12145893216567702</v>
          </cell>
          <cell r="AN364">
            <v>850.98471115999996</v>
          </cell>
          <cell r="AO364">
            <v>913.88668516999996</v>
          </cell>
          <cell r="AP364">
            <v>-62.901974009999911</v>
          </cell>
          <cell r="AQ364">
            <v>-7.3916691081625366E-2</v>
          </cell>
          <cell r="AR364">
            <v>354.17309097999998</v>
          </cell>
          <cell r="AS364">
            <v>317.61846730999997</v>
          </cell>
          <cell r="AT364">
            <v>36.554623669999998</v>
          </cell>
        </row>
        <row r="365">
          <cell r="P365">
            <v>0</v>
          </cell>
          <cell r="S365">
            <v>0</v>
          </cell>
          <cell r="T365">
            <v>0</v>
          </cell>
          <cell r="X365">
            <v>0</v>
          </cell>
          <cell r="AA365">
            <v>0</v>
          </cell>
          <cell r="AD365">
            <v>0</v>
          </cell>
          <cell r="AE365">
            <v>0</v>
          </cell>
          <cell r="AI365">
            <v>0</v>
          </cell>
          <cell r="AL365">
            <v>0</v>
          </cell>
          <cell r="AO365">
            <v>0</v>
          </cell>
          <cell r="AP365">
            <v>0</v>
          </cell>
          <cell r="AT365">
            <v>0</v>
          </cell>
        </row>
        <row r="366">
          <cell r="B366" t="str">
            <v>Tower &amp; Bldg Rent</v>
          </cell>
          <cell r="P366">
            <v>0</v>
          </cell>
          <cell r="S366">
            <v>0</v>
          </cell>
          <cell r="T366">
            <v>0</v>
          </cell>
          <cell r="X366">
            <v>0</v>
          </cell>
          <cell r="AA366">
            <v>0</v>
          </cell>
          <cell r="AD366">
            <v>0</v>
          </cell>
          <cell r="AE366">
            <v>0</v>
          </cell>
          <cell r="AI366">
            <v>0</v>
          </cell>
          <cell r="AL366">
            <v>0</v>
          </cell>
          <cell r="AO366">
            <v>0</v>
          </cell>
          <cell r="AP366">
            <v>0</v>
          </cell>
          <cell r="AT366">
            <v>0</v>
          </cell>
        </row>
        <row r="367">
          <cell r="A367">
            <v>525734</v>
          </cell>
          <cell r="B367" t="str">
            <v>Rental - Building</v>
          </cell>
          <cell r="C367">
            <v>74.749629510000005</v>
          </cell>
          <cell r="D367">
            <v>68.846882309999998</v>
          </cell>
          <cell r="E367">
            <v>69.915739029999997</v>
          </cell>
          <cell r="F367">
            <v>46.685530149999998</v>
          </cell>
          <cell r="G367">
            <v>54.550662250000002</v>
          </cell>
          <cell r="H367">
            <v>64.24964353</v>
          </cell>
          <cell r="I367">
            <v>37.680124169999999</v>
          </cell>
          <cell r="J367">
            <v>58.405992159999997</v>
          </cell>
          <cell r="K367">
            <v>59.68570381</v>
          </cell>
          <cell r="L367">
            <v>59.68570381</v>
          </cell>
          <cell r="M367">
            <v>59.68570381</v>
          </cell>
          <cell r="N367">
            <v>4.9738086500000005</v>
          </cell>
          <cell r="O367">
            <v>5.3474950799999998</v>
          </cell>
          <cell r="P367">
            <v>-0.37368642999999935</v>
          </cell>
          <cell r="Q367">
            <v>-7.5130841633804971E-2</v>
          </cell>
          <cell r="R367">
            <v>4.6084389100000003</v>
          </cell>
          <cell r="S367">
            <v>5.3474950799999998</v>
          </cell>
          <cell r="T367">
            <v>-0.73905616999999957</v>
          </cell>
          <cell r="U367">
            <v>-0.16037017836914313</v>
          </cell>
          <cell r="V367">
            <v>4.9738086500000005</v>
          </cell>
          <cell r="W367">
            <v>3.0368938399999998</v>
          </cell>
          <cell r="X367">
            <v>1.9369148100000007</v>
          </cell>
          <cell r="Y367">
            <v>9.947617300000001</v>
          </cell>
          <cell r="Z367">
            <v>8.3843889199999992</v>
          </cell>
          <cell r="AA367">
            <v>1.5632283800000017</v>
          </cell>
          <cell r="AB367">
            <v>0.15714601123627883</v>
          </cell>
          <cell r="AC367">
            <v>8.1736176999999994</v>
          </cell>
          <cell r="AD367">
            <v>8.3843889199999992</v>
          </cell>
          <cell r="AE367">
            <v>-0.21077121999999981</v>
          </cell>
          <cell r="AF367">
            <v>-2.5786772483865968E-2</v>
          </cell>
          <cell r="AG367">
            <v>4.9738086500000005</v>
          </cell>
          <cell r="AH367">
            <v>2.4599545400000009</v>
          </cell>
          <cell r="AI367">
            <v>2.5138541099999996</v>
          </cell>
          <cell r="AJ367">
            <v>14.921425950000001</v>
          </cell>
          <cell r="AK367">
            <v>10.844343460000001</v>
          </cell>
          <cell r="AL367">
            <v>4.0770824900000004</v>
          </cell>
          <cell r="AM367">
            <v>0.27323678739966539</v>
          </cell>
          <cell r="AN367">
            <v>12.07656751</v>
          </cell>
          <cell r="AO367">
            <v>10.844343460000001</v>
          </cell>
          <cell r="AP367">
            <v>1.2322240499999992</v>
          </cell>
          <cell r="AQ367">
            <v>0.10203429484244229</v>
          </cell>
          <cell r="AR367">
            <v>4.9738086500000005</v>
          </cell>
          <cell r="AS367">
            <v>1.83262317</v>
          </cell>
          <cell r="AT367">
            <v>3.1411854800000008</v>
          </cell>
        </row>
        <row r="368">
          <cell r="A368">
            <v>525736</v>
          </cell>
          <cell r="B368" t="str">
            <v>Rental - Tower</v>
          </cell>
          <cell r="C368">
            <v>564.65385002999994</v>
          </cell>
          <cell r="D368">
            <v>211.72948011000003</v>
          </cell>
          <cell r="E368">
            <v>19.836702320000001</v>
          </cell>
          <cell r="F368">
            <v>0.25339846999999999</v>
          </cell>
          <cell r="G368">
            <v>0</v>
          </cell>
          <cell r="H368">
            <v>0</v>
          </cell>
          <cell r="I368">
            <v>0</v>
          </cell>
          <cell r="J368">
            <v>1.10691692</v>
          </cell>
          <cell r="K368">
            <v>5</v>
          </cell>
          <cell r="L368">
            <v>0</v>
          </cell>
          <cell r="M368">
            <v>9.6000000000000002E-2</v>
          </cell>
          <cell r="O368">
            <v>0</v>
          </cell>
          <cell r="P368">
            <v>0</v>
          </cell>
          <cell r="R368">
            <v>0</v>
          </cell>
          <cell r="S368">
            <v>0</v>
          </cell>
          <cell r="T368">
            <v>0</v>
          </cell>
          <cell r="W368">
            <v>0</v>
          </cell>
          <cell r="X368">
            <v>0</v>
          </cell>
          <cell r="Z368">
            <v>0</v>
          </cell>
          <cell r="AA368">
            <v>0</v>
          </cell>
          <cell r="AC368">
            <v>0</v>
          </cell>
          <cell r="AD368">
            <v>0</v>
          </cell>
          <cell r="AE368">
            <v>0</v>
          </cell>
          <cell r="AH368">
            <v>0</v>
          </cell>
          <cell r="AI368">
            <v>0</v>
          </cell>
          <cell r="AK368">
            <v>0</v>
          </cell>
          <cell r="AL368">
            <v>0</v>
          </cell>
          <cell r="AN368">
            <v>0</v>
          </cell>
          <cell r="AO368">
            <v>0</v>
          </cell>
          <cell r="AP368">
            <v>0</v>
          </cell>
          <cell r="AS368">
            <v>0</v>
          </cell>
          <cell r="AT368">
            <v>0</v>
          </cell>
        </row>
        <row r="369">
          <cell r="A369">
            <v>525749</v>
          </cell>
          <cell r="B369" t="str">
            <v>Rent - Others</v>
          </cell>
          <cell r="C369">
            <v>5.9233224500000006</v>
          </cell>
          <cell r="D369">
            <v>0.87983</v>
          </cell>
          <cell r="E369">
            <v>3.5999999999999997E-2</v>
          </cell>
          <cell r="F369">
            <v>-0.22555039999999998</v>
          </cell>
          <cell r="G369">
            <v>-5.5660000000000001E-2</v>
          </cell>
          <cell r="H369">
            <v>0.77864992</v>
          </cell>
          <cell r="I369">
            <v>3.8451508300000001</v>
          </cell>
          <cell r="J369">
            <v>0</v>
          </cell>
          <cell r="K369">
            <v>11.74625</v>
          </cell>
          <cell r="L369">
            <v>1.0971759999999999</v>
          </cell>
          <cell r="M369">
            <v>1.0971759999999999</v>
          </cell>
          <cell r="N369">
            <v>9.1431330000000005E-2</v>
          </cell>
          <cell r="O369">
            <v>0</v>
          </cell>
          <cell r="P369">
            <v>9.1431330000000005E-2</v>
          </cell>
          <cell r="Q369">
            <v>1</v>
          </cell>
          <cell r="R369">
            <v>0</v>
          </cell>
          <cell r="S369">
            <v>0</v>
          </cell>
          <cell r="T369">
            <v>0</v>
          </cell>
          <cell r="V369">
            <v>9.1431330000000005E-2</v>
          </cell>
          <cell r="W369">
            <v>0</v>
          </cell>
          <cell r="X369">
            <v>9.1431330000000005E-2</v>
          </cell>
          <cell r="Y369">
            <v>0.18286266000000001</v>
          </cell>
          <cell r="Z369">
            <v>0</v>
          </cell>
          <cell r="AA369">
            <v>0.18286266000000001</v>
          </cell>
          <cell r="AB369">
            <v>1</v>
          </cell>
          <cell r="AC369">
            <v>0</v>
          </cell>
          <cell r="AD369">
            <v>0</v>
          </cell>
          <cell r="AE369">
            <v>0</v>
          </cell>
          <cell r="AG369">
            <v>9.1431330000000005E-2</v>
          </cell>
          <cell r="AH369">
            <v>0</v>
          </cell>
          <cell r="AI369">
            <v>9.1431330000000005E-2</v>
          </cell>
          <cell r="AJ369">
            <v>0.27429398999999999</v>
          </cell>
          <cell r="AK369">
            <v>0</v>
          </cell>
          <cell r="AL369">
            <v>0.27429398999999999</v>
          </cell>
          <cell r="AM369">
            <v>1</v>
          </cell>
          <cell r="AN369">
            <v>0</v>
          </cell>
          <cell r="AO369">
            <v>0</v>
          </cell>
          <cell r="AP369">
            <v>0</v>
          </cell>
          <cell r="AR369">
            <v>9.1431330000000005E-2</v>
          </cell>
          <cell r="AS369">
            <v>0</v>
          </cell>
          <cell r="AT369">
            <v>9.1431330000000005E-2</v>
          </cell>
        </row>
        <row r="370">
          <cell r="A370">
            <v>525765</v>
          </cell>
          <cell r="B370" t="str">
            <v>Rental - LTE Lease</v>
          </cell>
          <cell r="C370">
            <v>669.88482377999992</v>
          </cell>
          <cell r="D370">
            <v>722.78240334999998</v>
          </cell>
          <cell r="E370">
            <v>694.74974748</v>
          </cell>
          <cell r="F370">
            <v>659.39262557000006</v>
          </cell>
          <cell r="G370">
            <v>663.76890764000007</v>
          </cell>
          <cell r="H370">
            <v>800.8279526</v>
          </cell>
          <cell r="I370">
            <v>802.83729935999997</v>
          </cell>
          <cell r="J370">
            <v>843.97269974000005</v>
          </cell>
          <cell r="K370">
            <v>878.19356087000006</v>
          </cell>
          <cell r="L370">
            <v>794.56120154666655</v>
          </cell>
          <cell r="M370">
            <v>794.56120154999996</v>
          </cell>
          <cell r="N370">
            <v>66.213433460000005</v>
          </cell>
          <cell r="O370">
            <v>61.984260590000005</v>
          </cell>
          <cell r="P370">
            <v>4.2291728699999993</v>
          </cell>
          <cell r="Q370">
            <v>6.3871825534540086E-2</v>
          </cell>
          <cell r="R370">
            <v>70.475626040000009</v>
          </cell>
          <cell r="S370">
            <v>61.984260590000005</v>
          </cell>
          <cell r="T370">
            <v>8.4913654500000035</v>
          </cell>
          <cell r="U370">
            <v>0.12048655580839453</v>
          </cell>
          <cell r="V370">
            <v>66.213433460000005</v>
          </cell>
          <cell r="W370">
            <v>60.65966972999999</v>
          </cell>
          <cell r="X370">
            <v>5.5537637300000142</v>
          </cell>
          <cell r="Y370">
            <v>132.42686692000001</v>
          </cell>
          <cell r="Z370">
            <v>122.64393032</v>
          </cell>
          <cell r="AA370">
            <v>9.7829366000000135</v>
          </cell>
          <cell r="AB370">
            <v>7.387425850609268E-2</v>
          </cell>
          <cell r="AC370">
            <v>135.61597591999998</v>
          </cell>
          <cell r="AD370">
            <v>122.64393032</v>
          </cell>
          <cell r="AE370">
            <v>12.972045599999987</v>
          </cell>
          <cell r="AF370">
            <v>9.5652783619329718E-2</v>
          </cell>
          <cell r="AG370">
            <v>66.213433460000005</v>
          </cell>
          <cell r="AH370">
            <v>63.237110340000001</v>
          </cell>
          <cell r="AI370">
            <v>2.9763231200000035</v>
          </cell>
          <cell r="AJ370">
            <v>198.64030037999999</v>
          </cell>
          <cell r="AK370">
            <v>185.88104066</v>
          </cell>
          <cell r="AL370">
            <v>12.759259719999989</v>
          </cell>
          <cell r="AM370">
            <v>6.4232986436244074E-2</v>
          </cell>
          <cell r="AN370">
            <v>203.16458334000001</v>
          </cell>
          <cell r="AO370">
            <v>185.88104066</v>
          </cell>
          <cell r="AP370">
            <v>17.283542680000011</v>
          </cell>
          <cell r="AQ370">
            <v>8.507163205250029E-2</v>
          </cell>
          <cell r="AR370">
            <v>66.213433460000005</v>
          </cell>
          <cell r="AS370">
            <v>76.495917419999984</v>
          </cell>
          <cell r="AT370">
            <v>-10.282483959999979</v>
          </cell>
        </row>
        <row r="371">
          <cell r="A371">
            <v>525774</v>
          </cell>
          <cell r="B371" t="str">
            <v>Rental Adjustment – SLFRS 16</v>
          </cell>
          <cell r="D371">
            <v>-578.88419841999996</v>
          </cell>
          <cell r="E371">
            <v>-628.14965500000005</v>
          </cell>
          <cell r="F371">
            <v>-689.22480096000004</v>
          </cell>
          <cell r="G371">
            <v>-665.71113696000009</v>
          </cell>
          <cell r="H371">
            <v>-711.72379948000003</v>
          </cell>
          <cell r="I371">
            <v>-1147.98547764</v>
          </cell>
          <cell r="J371">
            <v>-783.34694897999998</v>
          </cell>
          <cell r="K371">
            <v>0</v>
          </cell>
          <cell r="L371">
            <v>-750.55376797333338</v>
          </cell>
          <cell r="M371">
            <v>-750.55376797000008</v>
          </cell>
          <cell r="N371">
            <v>-62.546147329999997</v>
          </cell>
          <cell r="O371">
            <v>-39.4</v>
          </cell>
          <cell r="P371">
            <v>-23.146147329999998</v>
          </cell>
          <cell r="Q371">
            <v>0.37006511700678396</v>
          </cell>
          <cell r="R371">
            <v>-66.660019000000005</v>
          </cell>
          <cell r="S371">
            <v>-39.4</v>
          </cell>
          <cell r="T371">
            <v>-27.260019000000007</v>
          </cell>
          <cell r="U371">
            <v>0.40894106255805307</v>
          </cell>
          <cell r="V371">
            <v>-62.546147329999997</v>
          </cell>
          <cell r="W371">
            <v>-39.4</v>
          </cell>
          <cell r="X371">
            <v>-23.146147329999998</v>
          </cell>
          <cell r="Y371">
            <v>-125.09229465999999</v>
          </cell>
          <cell r="Z371">
            <v>-78.8</v>
          </cell>
          <cell r="AA371">
            <v>-46.292294659999996</v>
          </cell>
          <cell r="AB371">
            <v>0.37006511700678396</v>
          </cell>
          <cell r="AC371">
            <v>-133.32003700000001</v>
          </cell>
          <cell r="AD371">
            <v>-78.8</v>
          </cell>
          <cell r="AE371">
            <v>-54.520037000000016</v>
          </cell>
          <cell r="AF371">
            <v>0.40894105812466891</v>
          </cell>
          <cell r="AG371">
            <v>-62.546147329999997</v>
          </cell>
          <cell r="AH371">
            <v>-161.94980799999999</v>
          </cell>
          <cell r="AI371">
            <v>99.403660669999994</v>
          </cell>
          <cell r="AJ371">
            <v>-187.63844199000002</v>
          </cell>
          <cell r="AK371">
            <v>-240.749808</v>
          </cell>
          <cell r="AL371">
            <v>53.111366009999983</v>
          </cell>
          <cell r="AM371">
            <v>-0.28305162549170226</v>
          </cell>
          <cell r="AN371">
            <v>-198.73510099999999</v>
          </cell>
          <cell r="AO371">
            <v>-240.749808</v>
          </cell>
          <cell r="AP371">
            <v>42.014707000000016</v>
          </cell>
          <cell r="AQ371">
            <v>-0.21141060028444608</v>
          </cell>
          <cell r="AR371">
            <v>-62.546147329999997</v>
          </cell>
          <cell r="AS371">
            <v>-71.031960999999995</v>
          </cell>
          <cell r="AT371">
            <v>8.4858136699999989</v>
          </cell>
        </row>
        <row r="372">
          <cell r="C372">
            <v>1315.21162577</v>
          </cell>
          <cell r="D372">
            <v>425.35439735000011</v>
          </cell>
          <cell r="E372">
            <v>156.38853382999991</v>
          </cell>
          <cell r="F372">
            <v>16.881202830000007</v>
          </cell>
          <cell r="G372">
            <v>52.552772929999946</v>
          </cell>
          <cell r="H372">
            <v>154.13244656999996</v>
          </cell>
          <cell r="I372">
            <v>-303.62290328000006</v>
          </cell>
          <cell r="J372">
            <v>120.13865984000006</v>
          </cell>
          <cell r="K372">
            <v>954.62551468000004</v>
          </cell>
          <cell r="L372">
            <v>104.79031338333311</v>
          </cell>
          <cell r="M372">
            <v>104.88631338999983</v>
          </cell>
          <cell r="N372">
            <v>8.7325261100000091</v>
          </cell>
          <cell r="O372">
            <v>27.931755670000008</v>
          </cell>
          <cell r="P372">
            <v>-19.199229559999999</v>
          </cell>
          <cell r="Q372">
            <v>1.358806100907519</v>
          </cell>
          <cell r="R372">
            <v>8.4240459500000071</v>
          </cell>
          <cell r="S372">
            <v>27.931755670000008</v>
          </cell>
          <cell r="T372">
            <v>-19.507709720000001</v>
          </cell>
          <cell r="U372">
            <v>-2.3157173923060075</v>
          </cell>
          <cell r="V372">
            <v>8.7325261100000091</v>
          </cell>
          <cell r="W372">
            <v>24.296563569999989</v>
          </cell>
          <cell r="X372">
            <v>-15.564037459999984</v>
          </cell>
          <cell r="Y372">
            <v>17.465052220000018</v>
          </cell>
          <cell r="Z372">
            <v>52.228319240000005</v>
          </cell>
          <cell r="AA372">
            <v>-34.763267019999979</v>
          </cell>
          <cell r="AB372">
            <v>-1.9904473563606639</v>
          </cell>
          <cell r="AC372">
            <v>10.469556619999963</v>
          </cell>
          <cell r="AD372">
            <v>52.228319240000005</v>
          </cell>
          <cell r="AE372">
            <v>-41.758762620000027</v>
          </cell>
          <cell r="AF372">
            <v>-3.9885894059953202</v>
          </cell>
          <cell r="AG372">
            <v>8.7325261100000091</v>
          </cell>
          <cell r="AH372">
            <v>-96.252743119999991</v>
          </cell>
          <cell r="AI372">
            <v>104.98526923</v>
          </cell>
          <cell r="AJ372">
            <v>26.19757832999997</v>
          </cell>
          <cell r="AK372">
            <v>-44.024423880000001</v>
          </cell>
          <cell r="AL372">
            <v>70.222002209999971</v>
          </cell>
          <cell r="AM372">
            <v>2.6804768488691089</v>
          </cell>
          <cell r="AN372">
            <v>16.506049850000011</v>
          </cell>
          <cell r="AO372">
            <v>-44.024423880000001</v>
          </cell>
          <cell r="AP372">
            <v>60.530473730000026</v>
          </cell>
          <cell r="AQ372">
            <v>3.667168964111664</v>
          </cell>
          <cell r="AR372">
            <v>8.7325261100000091</v>
          </cell>
          <cell r="AS372">
            <v>7.2965795899999932</v>
          </cell>
          <cell r="AT372">
            <v>1.4359465200000203</v>
          </cell>
        </row>
        <row r="373">
          <cell r="P373">
            <v>0</v>
          </cell>
          <cell r="S373">
            <v>0</v>
          </cell>
          <cell r="T373">
            <v>0</v>
          </cell>
          <cell r="X373">
            <v>0</v>
          </cell>
          <cell r="AA373">
            <v>0</v>
          </cell>
          <cell r="AD373">
            <v>0</v>
          </cell>
          <cell r="AE373">
            <v>0</v>
          </cell>
          <cell r="AI373">
            <v>0</v>
          </cell>
          <cell r="AL373">
            <v>0</v>
          </cell>
          <cell r="AO373">
            <v>0</v>
          </cell>
          <cell r="AP373">
            <v>0</v>
          </cell>
          <cell r="AT373">
            <v>0</v>
          </cell>
        </row>
        <row r="374">
          <cell r="B374" t="str">
            <v>Bad debt</v>
          </cell>
          <cell r="P374">
            <v>0</v>
          </cell>
          <cell r="S374">
            <v>0</v>
          </cell>
          <cell r="T374">
            <v>0</v>
          </cell>
          <cell r="X374">
            <v>0</v>
          </cell>
          <cell r="AA374">
            <v>0</v>
          </cell>
          <cell r="AD374">
            <v>0</v>
          </cell>
          <cell r="AE374">
            <v>0</v>
          </cell>
          <cell r="AI374">
            <v>0</v>
          </cell>
          <cell r="AL374">
            <v>0</v>
          </cell>
          <cell r="AO374">
            <v>0</v>
          </cell>
          <cell r="AP374">
            <v>0</v>
          </cell>
          <cell r="AT374">
            <v>0</v>
          </cell>
        </row>
        <row r="375">
          <cell r="A375">
            <v>525201</v>
          </cell>
          <cell r="B375" t="str">
            <v>Bad debts - B2C</v>
          </cell>
          <cell r="C375">
            <v>604.58324914000002</v>
          </cell>
          <cell r="D375">
            <v>-400</v>
          </cell>
          <cell r="E375">
            <v>887.92571477000001</v>
          </cell>
          <cell r="F375">
            <v>1200.5613486500001</v>
          </cell>
          <cell r="G375">
            <v>1225.8557798800002</v>
          </cell>
          <cell r="H375">
            <v>788.88171080999996</v>
          </cell>
          <cell r="I375">
            <v>1245.76691433</v>
          </cell>
          <cell r="J375">
            <v>1713.8455788700001</v>
          </cell>
          <cell r="K375">
            <v>2000</v>
          </cell>
          <cell r="L375">
            <v>1650</v>
          </cell>
          <cell r="M375">
            <v>1650</v>
          </cell>
          <cell r="N375">
            <v>137.5</v>
          </cell>
          <cell r="O375">
            <v>89.732697049999999</v>
          </cell>
          <cell r="P375">
            <v>47.767302950000001</v>
          </cell>
          <cell r="Q375">
            <v>0.34739856690909093</v>
          </cell>
          <cell r="R375">
            <v>98.766751810000002</v>
          </cell>
          <cell r="S375">
            <v>89.732697049999999</v>
          </cell>
          <cell r="T375">
            <v>9.0340547600000036</v>
          </cell>
          <cell r="U375">
            <v>9.1468582234829732E-2</v>
          </cell>
          <cell r="V375">
            <v>137.5</v>
          </cell>
          <cell r="W375">
            <v>97.297806019999996</v>
          </cell>
          <cell r="X375">
            <v>40.202193980000004</v>
          </cell>
          <cell r="Y375">
            <v>275</v>
          </cell>
          <cell r="Z375">
            <v>187.03050306999998</v>
          </cell>
          <cell r="AA375">
            <v>87.96949693000002</v>
          </cell>
          <cell r="AB375">
            <v>0.31988907974545461</v>
          </cell>
          <cell r="AC375">
            <v>213.62981891999999</v>
          </cell>
          <cell r="AD375">
            <v>187.03050306999998</v>
          </cell>
          <cell r="AE375">
            <v>26.599315850000011</v>
          </cell>
          <cell r="AF375">
            <v>0.12451125027616539</v>
          </cell>
          <cell r="AG375">
            <v>137.5</v>
          </cell>
          <cell r="AH375">
            <v>101.29780601999998</v>
          </cell>
          <cell r="AI375">
            <v>36.202193980000018</v>
          </cell>
          <cell r="AJ375">
            <v>412.5</v>
          </cell>
          <cell r="AK375">
            <v>288.32830908999995</v>
          </cell>
          <cell r="AL375">
            <v>124.17169091000005</v>
          </cell>
          <cell r="AM375">
            <v>0.30102228099393952</v>
          </cell>
          <cell r="AN375">
            <v>328.37327189000001</v>
          </cell>
          <cell r="AO375">
            <v>288.32830908999995</v>
          </cell>
          <cell r="AP375">
            <v>40.044962800000064</v>
          </cell>
          <cell r="AQ375">
            <v>0.1219495197325759</v>
          </cell>
          <cell r="AR375">
            <v>137.5</v>
          </cell>
          <cell r="AS375">
            <v>59.771266249999996</v>
          </cell>
          <cell r="AT375">
            <v>77.728733750000004</v>
          </cell>
        </row>
        <row r="376">
          <cell r="B376" t="str">
            <v>Reserved budget</v>
          </cell>
          <cell r="P376">
            <v>0</v>
          </cell>
          <cell r="S376">
            <v>0</v>
          </cell>
          <cell r="T376">
            <v>0</v>
          </cell>
          <cell r="X376">
            <v>0</v>
          </cell>
          <cell r="AA376">
            <v>0</v>
          </cell>
          <cell r="AD376">
            <v>0</v>
          </cell>
          <cell r="AE376">
            <v>0</v>
          </cell>
          <cell r="AI376">
            <v>0</v>
          </cell>
          <cell r="AL376">
            <v>0</v>
          </cell>
          <cell r="AO376">
            <v>0</v>
          </cell>
          <cell r="AP376">
            <v>0</v>
          </cell>
          <cell r="AT376">
            <v>0</v>
          </cell>
        </row>
        <row r="377">
          <cell r="A377">
            <v>525202</v>
          </cell>
          <cell r="B377" t="str">
            <v>Bad debts - Enterprise</v>
          </cell>
          <cell r="D377">
            <v>5.8370000000000002E-3</v>
          </cell>
          <cell r="H377">
            <v>0</v>
          </cell>
          <cell r="I377">
            <v>0</v>
          </cell>
          <cell r="J377">
            <v>4.0635589999999999E-2</v>
          </cell>
          <cell r="K377">
            <v>0</v>
          </cell>
          <cell r="L377">
            <v>5.4180786666666661E-2</v>
          </cell>
          <cell r="M377">
            <v>5.4179999999999999E-2</v>
          </cell>
          <cell r="N377">
            <v>4.5149999999999999E-3</v>
          </cell>
          <cell r="O377">
            <v>0</v>
          </cell>
          <cell r="P377">
            <v>4.5149999999999999E-3</v>
          </cell>
          <cell r="Q377">
            <v>1</v>
          </cell>
          <cell r="R377">
            <v>0</v>
          </cell>
          <cell r="S377">
            <v>0</v>
          </cell>
          <cell r="T377">
            <v>0</v>
          </cell>
          <cell r="V377">
            <v>4.5149999999999999E-3</v>
          </cell>
          <cell r="W377">
            <v>0</v>
          </cell>
          <cell r="X377">
            <v>4.5149999999999999E-3</v>
          </cell>
          <cell r="Y377">
            <v>9.0299999999999998E-3</v>
          </cell>
          <cell r="Z377">
            <v>0</v>
          </cell>
          <cell r="AA377">
            <v>9.0299999999999998E-3</v>
          </cell>
          <cell r="AB377">
            <v>1</v>
          </cell>
          <cell r="AC377">
            <v>0</v>
          </cell>
          <cell r="AD377">
            <v>0</v>
          </cell>
          <cell r="AE377">
            <v>0</v>
          </cell>
          <cell r="AG377">
            <v>4.5149999999999999E-3</v>
          </cell>
          <cell r="AH377">
            <v>0</v>
          </cell>
          <cell r="AI377">
            <v>4.5149999999999999E-3</v>
          </cell>
          <cell r="AJ377">
            <v>1.3545E-2</v>
          </cell>
          <cell r="AK377">
            <v>0</v>
          </cell>
          <cell r="AL377">
            <v>1.3545E-2</v>
          </cell>
          <cell r="AM377">
            <v>1</v>
          </cell>
          <cell r="AN377">
            <v>0</v>
          </cell>
          <cell r="AO377">
            <v>0</v>
          </cell>
          <cell r="AP377">
            <v>0</v>
          </cell>
          <cell r="AR377">
            <v>4.5149999999999999E-3</v>
          </cell>
          <cell r="AS377">
            <v>0</v>
          </cell>
          <cell r="AT377">
            <v>4.5149999999999999E-3</v>
          </cell>
        </row>
        <row r="378">
          <cell r="A378">
            <v>525203</v>
          </cell>
          <cell r="B378" t="str">
            <v>Bad debts - Wholesale</v>
          </cell>
          <cell r="G378">
            <v>-5.8207660913467405E-17</v>
          </cell>
          <cell r="H378">
            <v>5.6999999999999998E-4</v>
          </cell>
          <cell r="I378">
            <v>0</v>
          </cell>
          <cell r="J378">
            <v>0</v>
          </cell>
          <cell r="K378">
            <v>0</v>
          </cell>
          <cell r="L378">
            <v>0</v>
          </cell>
          <cell r="O378">
            <v>0</v>
          </cell>
          <cell r="P378">
            <v>0</v>
          </cell>
          <cell r="R378">
            <v>0</v>
          </cell>
          <cell r="S378">
            <v>0</v>
          </cell>
          <cell r="T378">
            <v>0</v>
          </cell>
          <cell r="W378">
            <v>0</v>
          </cell>
          <cell r="X378">
            <v>0</v>
          </cell>
          <cell r="Z378">
            <v>0</v>
          </cell>
          <cell r="AA378">
            <v>0</v>
          </cell>
          <cell r="AC378">
            <v>0</v>
          </cell>
          <cell r="AD378">
            <v>0</v>
          </cell>
          <cell r="AE378">
            <v>0</v>
          </cell>
          <cell r="AH378">
            <v>0</v>
          </cell>
          <cell r="AI378">
            <v>0</v>
          </cell>
          <cell r="AK378">
            <v>0</v>
          </cell>
          <cell r="AL378">
            <v>0</v>
          </cell>
          <cell r="AN378">
            <v>0</v>
          </cell>
          <cell r="AO378">
            <v>0</v>
          </cell>
          <cell r="AP378">
            <v>0</v>
          </cell>
          <cell r="AS378">
            <v>0</v>
          </cell>
          <cell r="AT378">
            <v>0</v>
          </cell>
        </row>
        <row r="379">
          <cell r="A379">
            <v>525204</v>
          </cell>
          <cell r="B379" t="str">
            <v>Bad debts - International Non- Voice</v>
          </cell>
          <cell r="D379">
            <v>0</v>
          </cell>
          <cell r="E379">
            <v>54.860162869999996</v>
          </cell>
          <cell r="F379">
            <v>5.0000000000000001E-3</v>
          </cell>
          <cell r="G379">
            <v>-5.0000000000000001E-3</v>
          </cell>
          <cell r="H379">
            <v>47.52073841</v>
          </cell>
          <cell r="I379">
            <v>5.65100186</v>
          </cell>
          <cell r="J379">
            <v>31.9884108</v>
          </cell>
          <cell r="K379">
            <v>0</v>
          </cell>
          <cell r="L379">
            <v>21.6568273</v>
          </cell>
          <cell r="M379">
            <v>21.656832000000001</v>
          </cell>
          <cell r="N379">
            <v>1.8047359999999999</v>
          </cell>
          <cell r="O379">
            <v>2.9592958</v>
          </cell>
          <cell r="P379">
            <v>-1.1545598000000001</v>
          </cell>
          <cell r="Q379">
            <v>-0.63973888701727022</v>
          </cell>
          <cell r="R379">
            <v>-0.85867700000000002</v>
          </cell>
          <cell r="S379">
            <v>2.9592958</v>
          </cell>
          <cell r="T379">
            <v>-3.8179728000000002</v>
          </cell>
          <cell r="U379">
            <v>4.4463433863955828</v>
          </cell>
          <cell r="V379">
            <v>1.8047359999999999</v>
          </cell>
          <cell r="W379">
            <v>-2.3892933799999998</v>
          </cell>
          <cell r="X379">
            <v>4.1940293799999999</v>
          </cell>
          <cell r="Y379">
            <v>3.6094719999999998</v>
          </cell>
          <cell r="Z379">
            <v>0.57000242000000001</v>
          </cell>
          <cell r="AA379">
            <v>3.0394695799999996</v>
          </cell>
          <cell r="AB379">
            <v>0.84208149557608414</v>
          </cell>
          <cell r="AC379">
            <v>-0.72640631000000011</v>
          </cell>
          <cell r="AD379">
            <v>0.57000242000000001</v>
          </cell>
          <cell r="AE379">
            <v>-1.29640873</v>
          </cell>
          <cell r="AF379">
            <v>1.7846881451236289</v>
          </cell>
          <cell r="AG379">
            <v>1.8047359999999999</v>
          </cell>
          <cell r="AH379">
            <v>4.1255089099999998</v>
          </cell>
          <cell r="AI379">
            <v>-2.3207729099999996</v>
          </cell>
          <cell r="AJ379">
            <v>5.4142080000000004</v>
          </cell>
          <cell r="AK379">
            <v>4.6955113300000004</v>
          </cell>
          <cell r="AL379">
            <v>0.71869666999999993</v>
          </cell>
          <cell r="AM379">
            <v>0.1327427150933248</v>
          </cell>
          <cell r="AN379">
            <v>6.1867255599999993</v>
          </cell>
          <cell r="AO379">
            <v>4.6955113300000004</v>
          </cell>
          <cell r="AP379">
            <v>1.4912142299999989</v>
          </cell>
          <cell r="AQ379">
            <v>0.24103448836350178</v>
          </cell>
          <cell r="AR379">
            <v>1.8047359999999999</v>
          </cell>
          <cell r="AS379">
            <v>2.1246565899999998</v>
          </cell>
          <cell r="AT379">
            <v>-0.31992058999999995</v>
          </cell>
        </row>
        <row r="380">
          <cell r="A380">
            <v>525205</v>
          </cell>
          <cell r="B380" t="str">
            <v>Bad debts - International Voice</v>
          </cell>
          <cell r="E380">
            <v>1.6863566200000002</v>
          </cell>
          <cell r="F380">
            <v>0</v>
          </cell>
          <cell r="H380">
            <v>0</v>
          </cell>
          <cell r="I380">
            <v>0</v>
          </cell>
          <cell r="J380">
            <v>289.85484260000004</v>
          </cell>
          <cell r="K380">
            <v>0</v>
          </cell>
          <cell r="L380">
            <v>303.29764263999999</v>
          </cell>
          <cell r="M380">
            <v>119.99999609000001</v>
          </cell>
          <cell r="N380">
            <v>10.00000045</v>
          </cell>
          <cell r="O380">
            <v>-5.8069159599999995</v>
          </cell>
          <cell r="P380">
            <v>15.806916409999999</v>
          </cell>
          <cell r="Q380">
            <v>1.5806915698688793</v>
          </cell>
          <cell r="R380">
            <v>9.3646327899999999</v>
          </cell>
          <cell r="S380">
            <v>-5.8069159599999995</v>
          </cell>
          <cell r="T380">
            <v>15.171548749999999</v>
          </cell>
          <cell r="U380">
            <v>1.6200900868425829</v>
          </cell>
          <cell r="V380">
            <v>10.00000045</v>
          </cell>
          <cell r="W380">
            <v>7.8615435400000004</v>
          </cell>
          <cell r="X380">
            <v>2.1384569099999995</v>
          </cell>
          <cell r="Y380">
            <v>20.0000009</v>
          </cell>
          <cell r="Z380">
            <v>2.05462758</v>
          </cell>
          <cell r="AA380">
            <v>17.945373320000002</v>
          </cell>
          <cell r="AB380">
            <v>0.89726862562291199</v>
          </cell>
          <cell r="AC380">
            <v>7.9515327999999998</v>
          </cell>
          <cell r="AD380">
            <v>2.05462758</v>
          </cell>
          <cell r="AE380">
            <v>5.8969052199999998</v>
          </cell>
          <cell r="AF380">
            <v>0.74160609888951223</v>
          </cell>
          <cell r="AG380">
            <v>10.00000045</v>
          </cell>
          <cell r="AH380">
            <v>5.5076446100000007</v>
          </cell>
          <cell r="AI380">
            <v>4.4923558399999992</v>
          </cell>
          <cell r="AJ380">
            <v>30.000001349999998</v>
          </cell>
          <cell r="AK380">
            <v>7.5622721900000007</v>
          </cell>
          <cell r="AL380">
            <v>22.437729159999996</v>
          </cell>
          <cell r="AM380">
            <v>0.74792427167674103</v>
          </cell>
          <cell r="AN380">
            <v>29.714494210000002</v>
          </cell>
          <cell r="AO380">
            <v>7.5622721900000007</v>
          </cell>
          <cell r="AP380">
            <v>22.15222202</v>
          </cell>
          <cell r="AQ380">
            <v>0.74550224087425243</v>
          </cell>
          <cell r="AR380">
            <v>10.00000045</v>
          </cell>
          <cell r="AS380">
            <v>14.741829769999999</v>
          </cell>
          <cell r="AT380">
            <v>-4.741829319999999</v>
          </cell>
        </row>
        <row r="381">
          <cell r="A381">
            <v>525216</v>
          </cell>
          <cell r="B381" t="str">
            <v>Bad debts - Others</v>
          </cell>
          <cell r="C381">
            <v>0</v>
          </cell>
          <cell r="D381">
            <v>16.590778</v>
          </cell>
          <cell r="E381">
            <v>0</v>
          </cell>
          <cell r="F381">
            <v>0</v>
          </cell>
          <cell r="H381">
            <v>0.39208399999999999</v>
          </cell>
          <cell r="I381">
            <v>0</v>
          </cell>
          <cell r="J381">
            <v>103.813526</v>
          </cell>
          <cell r="K381">
            <v>0</v>
          </cell>
          <cell r="L381">
            <v>0</v>
          </cell>
          <cell r="O381">
            <v>0</v>
          </cell>
          <cell r="P381">
            <v>0</v>
          </cell>
          <cell r="R381">
            <v>0</v>
          </cell>
          <cell r="S381">
            <v>0</v>
          </cell>
          <cell r="T381">
            <v>0</v>
          </cell>
          <cell r="W381">
            <v>0</v>
          </cell>
          <cell r="X381">
            <v>0</v>
          </cell>
          <cell r="Z381">
            <v>0</v>
          </cell>
          <cell r="AA381">
            <v>0</v>
          </cell>
          <cell r="AC381">
            <v>0</v>
          </cell>
          <cell r="AD381">
            <v>0</v>
          </cell>
          <cell r="AE381">
            <v>0</v>
          </cell>
          <cell r="AH381">
            <v>0</v>
          </cell>
          <cell r="AI381">
            <v>0</v>
          </cell>
          <cell r="AK381">
            <v>0</v>
          </cell>
          <cell r="AL381">
            <v>0</v>
          </cell>
          <cell r="AN381">
            <v>0</v>
          </cell>
          <cell r="AO381">
            <v>0</v>
          </cell>
          <cell r="AP381">
            <v>0</v>
          </cell>
          <cell r="AS381">
            <v>0</v>
          </cell>
          <cell r="AT381">
            <v>0</v>
          </cell>
        </row>
        <row r="382">
          <cell r="A382">
            <v>525219</v>
          </cell>
          <cell r="B382" t="str">
            <v>Bad debts - Intercompany</v>
          </cell>
          <cell r="C382">
            <v>0</v>
          </cell>
          <cell r="D382">
            <v>0</v>
          </cell>
          <cell r="E382">
            <v>0</v>
          </cell>
          <cell r="F382">
            <v>0</v>
          </cell>
          <cell r="H382">
            <v>-6.7613780099999996</v>
          </cell>
          <cell r="I382">
            <v>19.50664587</v>
          </cell>
          <cell r="J382">
            <v>0</v>
          </cell>
          <cell r="K382">
            <v>0</v>
          </cell>
          <cell r="L382">
            <v>0</v>
          </cell>
          <cell r="O382">
            <v>0</v>
          </cell>
          <cell r="P382">
            <v>0</v>
          </cell>
          <cell r="R382">
            <v>0</v>
          </cell>
          <cell r="S382">
            <v>0</v>
          </cell>
          <cell r="T382">
            <v>0</v>
          </cell>
          <cell r="W382">
            <v>0</v>
          </cell>
          <cell r="X382">
            <v>0</v>
          </cell>
          <cell r="Z382">
            <v>0</v>
          </cell>
          <cell r="AA382">
            <v>0</v>
          </cell>
          <cell r="AC382">
            <v>0</v>
          </cell>
          <cell r="AD382">
            <v>0</v>
          </cell>
          <cell r="AE382">
            <v>0</v>
          </cell>
          <cell r="AH382">
            <v>0</v>
          </cell>
          <cell r="AI382">
            <v>0</v>
          </cell>
          <cell r="AK382">
            <v>0</v>
          </cell>
          <cell r="AL382">
            <v>0</v>
          </cell>
          <cell r="AN382">
            <v>0</v>
          </cell>
          <cell r="AO382">
            <v>0</v>
          </cell>
          <cell r="AP382">
            <v>0</v>
          </cell>
          <cell r="AS382">
            <v>0</v>
          </cell>
          <cell r="AT382">
            <v>0</v>
          </cell>
        </row>
        <row r="383">
          <cell r="C383">
            <v>604.58324914000002</v>
          </cell>
          <cell r="D383">
            <v>-383.40338500000001</v>
          </cell>
          <cell r="E383">
            <v>944.47223425999994</v>
          </cell>
          <cell r="F383">
            <v>1200.5663486500002</v>
          </cell>
          <cell r="G383">
            <v>1225.8507798800001</v>
          </cell>
          <cell r="H383">
            <v>830.03372520999994</v>
          </cell>
          <cell r="I383">
            <v>1270.92456206</v>
          </cell>
          <cell r="J383">
            <v>2139.54299386</v>
          </cell>
          <cell r="K383">
            <v>2000</v>
          </cell>
          <cell r="L383">
            <v>1975.0086507266667</v>
          </cell>
          <cell r="M383">
            <v>1791.71100809</v>
          </cell>
          <cell r="N383">
            <v>149.30925144999998</v>
          </cell>
          <cell r="O383">
            <v>86.885076890000008</v>
          </cell>
          <cell r="P383">
            <v>62.424174559999997</v>
          </cell>
          <cell r="Q383">
            <v>2.2883512497606997</v>
          </cell>
          <cell r="R383">
            <v>107.2727076</v>
          </cell>
          <cell r="S383">
            <v>86.885076890000008</v>
          </cell>
          <cell r="T383">
            <v>20.387630710000003</v>
          </cell>
          <cell r="U383">
            <v>6.157902055472996</v>
          </cell>
          <cell r="V383">
            <v>149.30925144999998</v>
          </cell>
          <cell r="W383">
            <v>102.77005618</v>
          </cell>
          <cell r="X383">
            <v>46.539195270000008</v>
          </cell>
          <cell r="Y383">
            <v>298.61850289999995</v>
          </cell>
          <cell r="Z383">
            <v>189.65513306999998</v>
          </cell>
          <cell r="AA383">
            <v>108.96336983000002</v>
          </cell>
          <cell r="AB383">
            <v>3.0592392009444507</v>
          </cell>
          <cell r="AC383">
            <v>220.85494541</v>
          </cell>
          <cell r="AD383">
            <v>189.65513306999998</v>
          </cell>
          <cell r="AE383">
            <v>31.199812340000012</v>
          </cell>
          <cell r="AF383">
            <v>2.6508054942893065</v>
          </cell>
          <cell r="AG383">
            <v>149.30925144999998</v>
          </cell>
          <cell r="AH383">
            <v>110.93095953999998</v>
          </cell>
          <cell r="AI383">
            <v>38.378291910000016</v>
          </cell>
          <cell r="AJ383">
            <v>447.92775434999999</v>
          </cell>
          <cell r="AK383">
            <v>300.58609260999992</v>
          </cell>
          <cell r="AL383">
            <v>147.34166174000003</v>
          </cell>
          <cell r="AM383">
            <v>2.1816892677640052</v>
          </cell>
          <cell r="AN383">
            <v>364.27449166000002</v>
          </cell>
          <cell r="AO383">
            <v>300.58609260999992</v>
          </cell>
          <cell r="AP383">
            <v>63.688399050000058</v>
          </cell>
          <cell r="AQ383">
            <v>1.1084862489703302</v>
          </cell>
          <cell r="AR383">
            <v>149.30925144999998</v>
          </cell>
          <cell r="AS383">
            <v>76.637752609999993</v>
          </cell>
          <cell r="AT383">
            <v>72.671498840000012</v>
          </cell>
        </row>
        <row r="384">
          <cell r="P384">
            <v>0</v>
          </cell>
          <cell r="S384">
            <v>0</v>
          </cell>
          <cell r="T384">
            <v>0</v>
          </cell>
          <cell r="X384">
            <v>0</v>
          </cell>
          <cell r="AA384">
            <v>0</v>
          </cell>
          <cell r="AD384">
            <v>0</v>
          </cell>
          <cell r="AE384">
            <v>0</v>
          </cell>
          <cell r="AI384">
            <v>0</v>
          </cell>
          <cell r="AL384">
            <v>0</v>
          </cell>
          <cell r="AO384">
            <v>0</v>
          </cell>
          <cell r="AP384">
            <v>0</v>
          </cell>
          <cell r="AT384">
            <v>0</v>
          </cell>
        </row>
        <row r="385">
          <cell r="B385" t="str">
            <v>Stock Provsion</v>
          </cell>
          <cell r="P385">
            <v>0</v>
          </cell>
          <cell r="S385">
            <v>0</v>
          </cell>
          <cell r="T385">
            <v>0</v>
          </cell>
          <cell r="X385">
            <v>0</v>
          </cell>
          <cell r="AA385">
            <v>0</v>
          </cell>
          <cell r="AD385">
            <v>0</v>
          </cell>
          <cell r="AE385">
            <v>0</v>
          </cell>
          <cell r="AI385">
            <v>0</v>
          </cell>
          <cell r="AL385">
            <v>0</v>
          </cell>
          <cell r="AO385">
            <v>0</v>
          </cell>
          <cell r="AP385">
            <v>0</v>
          </cell>
          <cell r="AT385">
            <v>0</v>
          </cell>
        </row>
        <row r="386">
          <cell r="A386">
            <v>524902</v>
          </cell>
          <cell r="B386" t="str">
            <v>Average Cost Variance</v>
          </cell>
          <cell r="C386">
            <v>2.6552583199999997</v>
          </cell>
          <cell r="D386">
            <v>10.67575942</v>
          </cell>
          <cell r="E386">
            <v>4.7450431200000001</v>
          </cell>
          <cell r="F386">
            <v>-1.7937950300000001</v>
          </cell>
          <cell r="G386">
            <v>-191.71595141</v>
          </cell>
          <cell r="H386">
            <v>15.943285380000001</v>
          </cell>
          <cell r="I386">
            <v>-4.3246982699999998</v>
          </cell>
          <cell r="J386">
            <v>-5.0734888399999996</v>
          </cell>
          <cell r="K386">
            <v>0</v>
          </cell>
          <cell r="L386">
            <v>0</v>
          </cell>
          <cell r="O386">
            <v>3.8362511699999997</v>
          </cell>
          <cell r="P386">
            <v>-3.8362511699999997</v>
          </cell>
          <cell r="R386">
            <v>-1.49109951</v>
          </cell>
          <cell r="S386">
            <v>3.8362511699999997</v>
          </cell>
          <cell r="T386">
            <v>-5.3273506799999994</v>
          </cell>
          <cell r="U386">
            <v>3.5727667028741763</v>
          </cell>
          <cell r="W386">
            <v>-1.5690418199999998</v>
          </cell>
          <cell r="X386">
            <v>1.5690418199999998</v>
          </cell>
          <cell r="Z386">
            <v>2.2672093499999999</v>
          </cell>
          <cell r="AA386">
            <v>-2.2672093499999999</v>
          </cell>
          <cell r="AC386">
            <v>-1.3398556699999999</v>
          </cell>
          <cell r="AD386">
            <v>2.2672093499999999</v>
          </cell>
          <cell r="AE386">
            <v>-3.6070650199999998</v>
          </cell>
          <cell r="AF386">
            <v>2.6921295336235729</v>
          </cell>
          <cell r="AH386">
            <v>1.6026135800000001</v>
          </cell>
          <cell r="AI386">
            <v>-1.6026135800000001</v>
          </cell>
          <cell r="AK386">
            <v>3.8698229300000002</v>
          </cell>
          <cell r="AL386">
            <v>-3.8698229300000002</v>
          </cell>
          <cell r="AN386">
            <v>-2.00484259</v>
          </cell>
          <cell r="AO386">
            <v>3.8698229300000002</v>
          </cell>
          <cell r="AP386">
            <v>-5.8746655200000006</v>
          </cell>
          <cell r="AQ386">
            <v>2.9302377898905272</v>
          </cell>
          <cell r="AS386">
            <v>-1.3290176800000002</v>
          </cell>
          <cell r="AT386">
            <v>1.3290176800000002</v>
          </cell>
        </row>
        <row r="387">
          <cell r="A387">
            <v>524903</v>
          </cell>
          <cell r="B387" t="str">
            <v>Invoice Price Variance</v>
          </cell>
          <cell r="C387">
            <v>-2.00859801</v>
          </cell>
          <cell r="D387">
            <v>16.308159839999998</v>
          </cell>
          <cell r="E387">
            <v>-8.75075483</v>
          </cell>
          <cell r="F387">
            <v>-1.28482761</v>
          </cell>
          <cell r="G387">
            <v>-14.3733854</v>
          </cell>
          <cell r="H387">
            <v>-192.46178860000001</v>
          </cell>
          <cell r="I387">
            <v>-3.8078120699999998</v>
          </cell>
          <cell r="J387">
            <v>-9.8064651699999992</v>
          </cell>
          <cell r="K387">
            <v>0</v>
          </cell>
          <cell r="L387">
            <v>0</v>
          </cell>
          <cell r="O387">
            <v>-0.18645594000000001</v>
          </cell>
          <cell r="P387">
            <v>0.18645594000000001</v>
          </cell>
          <cell r="R387">
            <v>0</v>
          </cell>
          <cell r="S387">
            <v>-0.18645594000000001</v>
          </cell>
          <cell r="T387">
            <v>0.18645594000000001</v>
          </cell>
          <cell r="W387">
            <v>-1.77511861</v>
          </cell>
          <cell r="X387">
            <v>1.77511861</v>
          </cell>
          <cell r="Z387">
            <v>-1.9615745500000001</v>
          </cell>
          <cell r="AA387">
            <v>1.9615745500000001</v>
          </cell>
          <cell r="AC387">
            <v>-0.21511621</v>
          </cell>
          <cell r="AD387">
            <v>-1.9615745500000001</v>
          </cell>
          <cell r="AE387">
            <v>1.7464583400000002</v>
          </cell>
          <cell r="AF387">
            <v>-8.1186738089147266</v>
          </cell>
          <cell r="AH387">
            <v>-0.19267805999999982</v>
          </cell>
          <cell r="AI387">
            <v>0.19267805999999982</v>
          </cell>
          <cell r="AK387">
            <v>-2.1542526099999999</v>
          </cell>
          <cell r="AL387">
            <v>2.1542526099999999</v>
          </cell>
          <cell r="AN387">
            <v>-0.33053208000000001</v>
          </cell>
          <cell r="AO387">
            <v>-2.1542526099999999</v>
          </cell>
          <cell r="AP387">
            <v>1.8237205299999999</v>
          </cell>
          <cell r="AQ387">
            <v>-5.5175295844203678</v>
          </cell>
          <cell r="AS387">
            <v>0</v>
          </cell>
          <cell r="AT387">
            <v>0</v>
          </cell>
        </row>
        <row r="388">
          <cell r="A388">
            <v>524904</v>
          </cell>
          <cell r="B388" t="str">
            <v>Physical Inventory Adjustment</v>
          </cell>
          <cell r="C388">
            <v>-0.49409959999999997</v>
          </cell>
          <cell r="D388">
            <v>28.324955450000001</v>
          </cell>
          <cell r="E388">
            <v>2.5526119999999999E-2</v>
          </cell>
          <cell r="F388">
            <v>46.822561020000002</v>
          </cell>
          <cell r="G388">
            <v>0.18289448999999999</v>
          </cell>
          <cell r="H388">
            <v>6.7631562199999999</v>
          </cell>
          <cell r="I388">
            <v>3.5083445200000001</v>
          </cell>
          <cell r="J388">
            <v>0</v>
          </cell>
          <cell r="K388">
            <v>0</v>
          </cell>
          <cell r="L388">
            <v>0</v>
          </cell>
          <cell r="O388">
            <v>0</v>
          </cell>
          <cell r="P388">
            <v>0</v>
          </cell>
          <cell r="R388">
            <v>0</v>
          </cell>
          <cell r="S388">
            <v>0</v>
          </cell>
          <cell r="T388">
            <v>0</v>
          </cell>
          <cell r="W388">
            <v>0</v>
          </cell>
          <cell r="X388">
            <v>0</v>
          </cell>
          <cell r="Z388">
            <v>0</v>
          </cell>
          <cell r="AA388">
            <v>0</v>
          </cell>
          <cell r="AC388">
            <v>0</v>
          </cell>
          <cell r="AD388">
            <v>0</v>
          </cell>
          <cell r="AE388">
            <v>0</v>
          </cell>
          <cell r="AH388">
            <v>0</v>
          </cell>
          <cell r="AI388">
            <v>0</v>
          </cell>
          <cell r="AK388">
            <v>0</v>
          </cell>
          <cell r="AL388">
            <v>0</v>
          </cell>
          <cell r="AN388">
            <v>0</v>
          </cell>
          <cell r="AO388">
            <v>0</v>
          </cell>
          <cell r="AP388">
            <v>0</v>
          </cell>
          <cell r="AS388">
            <v>0</v>
          </cell>
          <cell r="AT388">
            <v>0</v>
          </cell>
        </row>
        <row r="389">
          <cell r="A389">
            <v>524905</v>
          </cell>
          <cell r="B389" t="str">
            <v>Cycle Count Adjustment</v>
          </cell>
          <cell r="C389">
            <v>0</v>
          </cell>
          <cell r="D389">
            <v>0</v>
          </cell>
          <cell r="E389">
            <v>0</v>
          </cell>
          <cell r="F389">
            <v>-2.4304800000000001E-3</v>
          </cell>
          <cell r="H389">
            <v>-1.9494339999999999E-2</v>
          </cell>
          <cell r="I389">
            <v>0</v>
          </cell>
          <cell r="J389">
            <v>0</v>
          </cell>
          <cell r="K389">
            <v>0</v>
          </cell>
          <cell r="L389">
            <v>0</v>
          </cell>
          <cell r="O389">
            <v>0</v>
          </cell>
          <cell r="P389">
            <v>0</v>
          </cell>
          <cell r="R389">
            <v>0</v>
          </cell>
          <cell r="S389">
            <v>0</v>
          </cell>
          <cell r="T389">
            <v>0</v>
          </cell>
          <cell r="W389">
            <v>0</v>
          </cell>
          <cell r="X389">
            <v>0</v>
          </cell>
          <cell r="Z389">
            <v>0</v>
          </cell>
          <cell r="AA389">
            <v>0</v>
          </cell>
          <cell r="AC389">
            <v>0</v>
          </cell>
          <cell r="AD389">
            <v>0</v>
          </cell>
          <cell r="AE389">
            <v>0</v>
          </cell>
          <cell r="AH389">
            <v>0</v>
          </cell>
          <cell r="AI389">
            <v>0</v>
          </cell>
          <cell r="AK389">
            <v>0</v>
          </cell>
          <cell r="AL389">
            <v>0</v>
          </cell>
          <cell r="AN389">
            <v>0</v>
          </cell>
          <cell r="AO389">
            <v>0</v>
          </cell>
          <cell r="AP389">
            <v>0</v>
          </cell>
          <cell r="AS389">
            <v>0</v>
          </cell>
          <cell r="AT389">
            <v>0</v>
          </cell>
        </row>
        <row r="390">
          <cell r="A390">
            <v>524909</v>
          </cell>
          <cell r="B390" t="str">
            <v>Material Price Variance</v>
          </cell>
          <cell r="C390">
            <v>0</v>
          </cell>
          <cell r="D390">
            <v>0</v>
          </cell>
          <cell r="E390">
            <v>0</v>
          </cell>
          <cell r="F390">
            <v>0</v>
          </cell>
          <cell r="H390">
            <v>0</v>
          </cell>
          <cell r="I390">
            <v>0</v>
          </cell>
          <cell r="J390">
            <v>0</v>
          </cell>
          <cell r="K390">
            <v>0</v>
          </cell>
          <cell r="L390">
            <v>0</v>
          </cell>
          <cell r="O390">
            <v>0</v>
          </cell>
          <cell r="P390">
            <v>0</v>
          </cell>
          <cell r="R390">
            <v>0</v>
          </cell>
          <cell r="S390">
            <v>0</v>
          </cell>
          <cell r="T390">
            <v>0</v>
          </cell>
          <cell r="W390">
            <v>0</v>
          </cell>
          <cell r="X390">
            <v>0</v>
          </cell>
          <cell r="Z390">
            <v>0</v>
          </cell>
          <cell r="AA390">
            <v>0</v>
          </cell>
          <cell r="AC390">
            <v>0</v>
          </cell>
          <cell r="AD390">
            <v>0</v>
          </cell>
          <cell r="AE390">
            <v>0</v>
          </cell>
          <cell r="AH390">
            <v>0</v>
          </cell>
          <cell r="AI390">
            <v>0</v>
          </cell>
          <cell r="AK390">
            <v>0</v>
          </cell>
          <cell r="AL390">
            <v>0</v>
          </cell>
          <cell r="AN390">
            <v>0</v>
          </cell>
          <cell r="AO390">
            <v>0</v>
          </cell>
          <cell r="AP390">
            <v>0</v>
          </cell>
          <cell r="AS390">
            <v>0</v>
          </cell>
          <cell r="AT390">
            <v>0</v>
          </cell>
        </row>
        <row r="391">
          <cell r="A391">
            <v>524910</v>
          </cell>
          <cell r="B391" t="str">
            <v>Landed Cost Variance</v>
          </cell>
          <cell r="I391">
            <v>0</v>
          </cell>
          <cell r="J391">
            <v>3.7665857200000001</v>
          </cell>
          <cell r="K391">
            <v>0</v>
          </cell>
          <cell r="L391">
            <v>11.005276133333332</v>
          </cell>
          <cell r="O391">
            <v>0</v>
          </cell>
          <cell r="P391">
            <v>0</v>
          </cell>
          <cell r="R391">
            <v>0</v>
          </cell>
          <cell r="S391">
            <v>0</v>
          </cell>
          <cell r="T391">
            <v>0</v>
          </cell>
          <cell r="W391">
            <v>0</v>
          </cell>
          <cell r="X391">
            <v>0</v>
          </cell>
          <cell r="Z391">
            <v>0</v>
          </cell>
          <cell r="AA391">
            <v>0</v>
          </cell>
          <cell r="AC391">
            <v>0</v>
          </cell>
          <cell r="AD391">
            <v>0</v>
          </cell>
          <cell r="AE391">
            <v>0</v>
          </cell>
          <cell r="AH391">
            <v>0</v>
          </cell>
          <cell r="AI391">
            <v>0</v>
          </cell>
          <cell r="AK391">
            <v>0</v>
          </cell>
          <cell r="AL391">
            <v>0</v>
          </cell>
          <cell r="AN391">
            <v>0</v>
          </cell>
          <cell r="AO391">
            <v>0</v>
          </cell>
          <cell r="AP391">
            <v>0</v>
          </cell>
          <cell r="AS391">
            <v>0</v>
          </cell>
          <cell r="AT391">
            <v>0</v>
          </cell>
        </row>
        <row r="392">
          <cell r="A392">
            <v>524911</v>
          </cell>
          <cell r="B392" t="str">
            <v>Tax Variance</v>
          </cell>
          <cell r="C392">
            <v>-2.3021000000000001E-4</v>
          </cell>
          <cell r="D392">
            <v>0.39679784999999995</v>
          </cell>
          <cell r="E392">
            <v>-1.33085528</v>
          </cell>
          <cell r="F392">
            <v>-0.19052248999999999</v>
          </cell>
          <cell r="G392">
            <v>0.28815365000000004</v>
          </cell>
          <cell r="H392">
            <v>0.58007368999999998</v>
          </cell>
          <cell r="I392">
            <v>-3.5594779300000003</v>
          </cell>
          <cell r="J392">
            <v>-0.62851470999999992</v>
          </cell>
          <cell r="K392">
            <v>0</v>
          </cell>
          <cell r="L392">
            <v>0</v>
          </cell>
          <cell r="O392">
            <v>1.4230319999999999E-2</v>
          </cell>
          <cell r="P392">
            <v>-1.4230319999999999E-2</v>
          </cell>
          <cell r="R392">
            <v>-1.16107443</v>
          </cell>
          <cell r="S392">
            <v>1.4230319999999999E-2</v>
          </cell>
          <cell r="T392">
            <v>-1.17530475</v>
          </cell>
          <cell r="U392">
            <v>1.0122561651796949</v>
          </cell>
          <cell r="W392">
            <v>0</v>
          </cell>
          <cell r="X392">
            <v>0</v>
          </cell>
          <cell r="Z392">
            <v>1.4230319999999999E-2</v>
          </cell>
          <cell r="AA392">
            <v>-1.4230319999999999E-2</v>
          </cell>
          <cell r="AC392">
            <v>-1.1618296799999999</v>
          </cell>
          <cell r="AD392">
            <v>1.4230319999999999E-2</v>
          </cell>
          <cell r="AE392">
            <v>-1.1760599999999999</v>
          </cell>
          <cell r="AF392">
            <v>1.012248198031918</v>
          </cell>
          <cell r="AH392">
            <v>0.18599927999999999</v>
          </cell>
          <cell r="AI392">
            <v>-0.18599927999999999</v>
          </cell>
          <cell r="AK392">
            <v>0.20022960000000001</v>
          </cell>
          <cell r="AL392">
            <v>-0.20022960000000001</v>
          </cell>
          <cell r="AN392">
            <v>-1.1379191799999999</v>
          </cell>
          <cell r="AO392">
            <v>0.20022960000000001</v>
          </cell>
          <cell r="AP392">
            <v>-1.33814878</v>
          </cell>
          <cell r="AQ392">
            <v>1.1759611785434534</v>
          </cell>
          <cell r="AS392">
            <v>0</v>
          </cell>
          <cell r="AT392">
            <v>0</v>
          </cell>
        </row>
        <row r="393">
          <cell r="A393">
            <v>524913</v>
          </cell>
          <cell r="B393" t="str">
            <v>Inventory Expense</v>
          </cell>
          <cell r="C393">
            <v>0</v>
          </cell>
          <cell r="D393">
            <v>0</v>
          </cell>
          <cell r="F393">
            <v>0</v>
          </cell>
          <cell r="H393">
            <v>0</v>
          </cell>
          <cell r="I393">
            <v>0</v>
          </cell>
          <cell r="J393">
            <v>0</v>
          </cell>
          <cell r="K393">
            <v>0</v>
          </cell>
          <cell r="L393">
            <v>0</v>
          </cell>
          <cell r="O393">
            <v>0</v>
          </cell>
          <cell r="P393">
            <v>0</v>
          </cell>
          <cell r="R393">
            <v>0</v>
          </cell>
          <cell r="S393">
            <v>0</v>
          </cell>
          <cell r="T393">
            <v>0</v>
          </cell>
          <cell r="W393">
            <v>0</v>
          </cell>
          <cell r="X393">
            <v>0</v>
          </cell>
          <cell r="Z393">
            <v>0</v>
          </cell>
          <cell r="AA393">
            <v>0</v>
          </cell>
          <cell r="AC393">
            <v>0</v>
          </cell>
          <cell r="AD393">
            <v>0</v>
          </cell>
          <cell r="AE393">
            <v>0</v>
          </cell>
          <cell r="AH393">
            <v>0</v>
          </cell>
          <cell r="AI393">
            <v>0</v>
          </cell>
          <cell r="AK393">
            <v>0</v>
          </cell>
          <cell r="AL393">
            <v>0</v>
          </cell>
          <cell r="AN393">
            <v>0</v>
          </cell>
          <cell r="AO393">
            <v>0</v>
          </cell>
          <cell r="AP393">
            <v>0</v>
          </cell>
          <cell r="AS393">
            <v>0</v>
          </cell>
          <cell r="AT393">
            <v>0</v>
          </cell>
        </row>
        <row r="394">
          <cell r="A394">
            <v>524914</v>
          </cell>
          <cell r="B394" t="str">
            <v>Contractor Inventory Adjustment</v>
          </cell>
          <cell r="H394">
            <v>-6.1274470000000004E-2</v>
          </cell>
          <cell r="I394">
            <v>-11.65387915</v>
          </cell>
          <cell r="J394">
            <v>-1.3872351000000001</v>
          </cell>
          <cell r="K394">
            <v>0</v>
          </cell>
          <cell r="L394">
            <v>0</v>
          </cell>
          <cell r="O394">
            <v>-1.8042865299999999</v>
          </cell>
          <cell r="P394">
            <v>1.8042865299999999</v>
          </cell>
          <cell r="R394">
            <v>0</v>
          </cell>
          <cell r="S394">
            <v>-1.8042865299999999</v>
          </cell>
          <cell r="T394">
            <v>1.8042865299999999</v>
          </cell>
          <cell r="W394">
            <v>0.87062298999999999</v>
          </cell>
          <cell r="X394">
            <v>-0.87062298999999999</v>
          </cell>
          <cell r="Z394">
            <v>-0.93366354000000007</v>
          </cell>
          <cell r="AA394">
            <v>0.93366354000000007</v>
          </cell>
          <cell r="AC394">
            <v>-1.30876557</v>
          </cell>
          <cell r="AD394">
            <v>-0.93366354000000007</v>
          </cell>
          <cell r="AE394">
            <v>-0.37510202999999998</v>
          </cell>
          <cell r="AF394">
            <v>0.28660750144886527</v>
          </cell>
          <cell r="AH394">
            <v>11.352344710000001</v>
          </cell>
          <cell r="AI394">
            <v>-11.352344710000001</v>
          </cell>
          <cell r="AK394">
            <v>10.418681169999999</v>
          </cell>
          <cell r="AL394">
            <v>-10.418681169999999</v>
          </cell>
          <cell r="AN394">
            <v>-1.4770752700000001</v>
          </cell>
          <cell r="AO394">
            <v>10.418681169999999</v>
          </cell>
          <cell r="AP394">
            <v>-11.89575644</v>
          </cell>
          <cell r="AQ394">
            <v>8.0535885215924026</v>
          </cell>
          <cell r="AS394">
            <v>0</v>
          </cell>
          <cell r="AT394">
            <v>0</v>
          </cell>
        </row>
        <row r="395">
          <cell r="A395">
            <v>524951</v>
          </cell>
          <cell r="B395" t="str">
            <v>Inventory Expense</v>
          </cell>
          <cell r="C395">
            <v>2.20968673</v>
          </cell>
          <cell r="D395">
            <v>0.62450313000000002</v>
          </cell>
          <cell r="E395">
            <v>0.70989975999999999</v>
          </cell>
          <cell r="F395">
            <v>0</v>
          </cell>
          <cell r="G395">
            <v>0</v>
          </cell>
          <cell r="H395">
            <v>0</v>
          </cell>
          <cell r="I395">
            <v>0</v>
          </cell>
          <cell r="J395">
            <v>0</v>
          </cell>
          <cell r="K395">
            <v>0</v>
          </cell>
          <cell r="L395">
            <v>0</v>
          </cell>
          <cell r="O395">
            <v>0</v>
          </cell>
          <cell r="P395">
            <v>0</v>
          </cell>
          <cell r="R395">
            <v>0</v>
          </cell>
          <cell r="S395">
            <v>0</v>
          </cell>
          <cell r="T395">
            <v>0</v>
          </cell>
          <cell r="W395">
            <v>0</v>
          </cell>
          <cell r="X395">
            <v>0</v>
          </cell>
          <cell r="Z395">
            <v>0</v>
          </cell>
          <cell r="AA395">
            <v>0</v>
          </cell>
          <cell r="AC395">
            <v>0</v>
          </cell>
          <cell r="AD395">
            <v>0</v>
          </cell>
          <cell r="AE395">
            <v>0</v>
          </cell>
          <cell r="AH395">
            <v>0</v>
          </cell>
          <cell r="AI395">
            <v>0</v>
          </cell>
          <cell r="AK395">
            <v>0</v>
          </cell>
          <cell r="AL395">
            <v>0</v>
          </cell>
          <cell r="AN395">
            <v>1E-8</v>
          </cell>
          <cell r="AO395">
            <v>0</v>
          </cell>
          <cell r="AP395">
            <v>1E-8</v>
          </cell>
          <cell r="AQ395">
            <v>1</v>
          </cell>
          <cell r="AS395">
            <v>-18.757105370000001</v>
          </cell>
          <cell r="AT395">
            <v>18.757105370000001</v>
          </cell>
        </row>
        <row r="396">
          <cell r="A396">
            <v>524952</v>
          </cell>
          <cell r="B396" t="str">
            <v>Disposals for Fiber cables</v>
          </cell>
          <cell r="K396">
            <v>0</v>
          </cell>
          <cell r="L396">
            <v>0</v>
          </cell>
          <cell r="P396">
            <v>0</v>
          </cell>
          <cell r="S396">
            <v>0</v>
          </cell>
          <cell r="T396">
            <v>0</v>
          </cell>
          <cell r="X396">
            <v>0</v>
          </cell>
          <cell r="AA396">
            <v>0</v>
          </cell>
          <cell r="AD396">
            <v>0</v>
          </cell>
          <cell r="AE396">
            <v>0</v>
          </cell>
          <cell r="AI396">
            <v>0</v>
          </cell>
          <cell r="AL396">
            <v>0</v>
          </cell>
          <cell r="AO396">
            <v>0</v>
          </cell>
          <cell r="AP396">
            <v>0</v>
          </cell>
          <cell r="AT396">
            <v>0</v>
          </cell>
        </row>
        <row r="397">
          <cell r="A397">
            <v>525744</v>
          </cell>
          <cell r="B397" t="str">
            <v>Obsolete Stocks</v>
          </cell>
          <cell r="C397">
            <v>-283.365565</v>
          </cell>
          <cell r="D397">
            <v>98.526281740000002</v>
          </cell>
          <cell r="E397">
            <v>-6.4082105999999994</v>
          </cell>
          <cell r="F397">
            <v>-98.391104400000003</v>
          </cell>
          <cell r="G397">
            <v>-120.77690972000002</v>
          </cell>
          <cell r="H397">
            <v>75.137252379999993</v>
          </cell>
          <cell r="I397">
            <v>196.20137015</v>
          </cell>
          <cell r="J397">
            <v>115.20349834000001</v>
          </cell>
          <cell r="K397">
            <v>114</v>
          </cell>
          <cell r="L397">
            <v>151.14207094666665</v>
          </cell>
          <cell r="M397">
            <v>116.14</v>
          </cell>
          <cell r="N397">
            <v>9.678333330000001</v>
          </cell>
          <cell r="O397">
            <v>0</v>
          </cell>
          <cell r="P397">
            <v>9.678333330000001</v>
          </cell>
          <cell r="Q397">
            <v>1</v>
          </cell>
          <cell r="R397">
            <v>0</v>
          </cell>
          <cell r="S397">
            <v>0</v>
          </cell>
          <cell r="T397">
            <v>0</v>
          </cell>
          <cell r="V397">
            <v>9.678333330000001</v>
          </cell>
          <cell r="W397">
            <v>17.735699820000001</v>
          </cell>
          <cell r="X397">
            <v>-8.0573664899999997</v>
          </cell>
          <cell r="Y397">
            <v>19.356666660000002</v>
          </cell>
          <cell r="Z397">
            <v>17.735699820000001</v>
          </cell>
          <cell r="AA397">
            <v>1.6209668400000012</v>
          </cell>
          <cell r="AB397">
            <v>8.3742044457979059E-2</v>
          </cell>
          <cell r="AC397">
            <v>0</v>
          </cell>
          <cell r="AD397">
            <v>17.735699820000001</v>
          </cell>
          <cell r="AE397">
            <v>-17.735699820000001</v>
          </cell>
          <cell r="AG397">
            <v>9.678333330000001</v>
          </cell>
          <cell r="AH397">
            <v>-33.94246235</v>
          </cell>
          <cell r="AI397">
            <v>43.620795680000001</v>
          </cell>
          <cell r="AJ397">
            <v>29.034999990000003</v>
          </cell>
          <cell r="AK397">
            <v>-16.206762529999999</v>
          </cell>
          <cell r="AL397">
            <v>45.241762520000002</v>
          </cell>
          <cell r="AM397">
            <v>1.5581802147608679</v>
          </cell>
          <cell r="AN397">
            <v>86.356270629999997</v>
          </cell>
          <cell r="AO397">
            <v>-16.206762529999999</v>
          </cell>
          <cell r="AP397">
            <v>102.56303316</v>
          </cell>
          <cell r="AQ397">
            <v>1.1876732565193686</v>
          </cell>
          <cell r="AR397">
            <v>9.678333330000001</v>
          </cell>
          <cell r="AS397">
            <v>0</v>
          </cell>
          <cell r="AT397">
            <v>9.678333330000001</v>
          </cell>
        </row>
        <row r="398">
          <cell r="A398">
            <v>525748</v>
          </cell>
          <cell r="B398" t="str">
            <v>Inventory Written-off</v>
          </cell>
          <cell r="C398">
            <v>-14.115271</v>
          </cell>
          <cell r="D398">
            <v>0</v>
          </cell>
          <cell r="E398">
            <v>0</v>
          </cell>
          <cell r="F398">
            <v>0</v>
          </cell>
          <cell r="H398">
            <v>0</v>
          </cell>
          <cell r="I398">
            <v>0</v>
          </cell>
          <cell r="J398">
            <v>0</v>
          </cell>
          <cell r="K398">
            <v>0</v>
          </cell>
          <cell r="L398">
            <v>0</v>
          </cell>
          <cell r="O398">
            <v>0</v>
          </cell>
          <cell r="P398">
            <v>0</v>
          </cell>
          <cell r="R398">
            <v>0</v>
          </cell>
          <cell r="S398">
            <v>0</v>
          </cell>
          <cell r="T398">
            <v>0</v>
          </cell>
          <cell r="W398">
            <v>0</v>
          </cell>
          <cell r="X398">
            <v>0</v>
          </cell>
          <cell r="Z398">
            <v>0</v>
          </cell>
          <cell r="AA398">
            <v>0</v>
          </cell>
          <cell r="AC398">
            <v>0</v>
          </cell>
          <cell r="AD398">
            <v>0</v>
          </cell>
          <cell r="AE398">
            <v>0</v>
          </cell>
          <cell r="AH398">
            <v>0</v>
          </cell>
          <cell r="AI398">
            <v>0</v>
          </cell>
          <cell r="AK398">
            <v>0</v>
          </cell>
          <cell r="AL398">
            <v>0</v>
          </cell>
          <cell r="AN398">
            <v>0</v>
          </cell>
          <cell r="AO398">
            <v>0</v>
          </cell>
          <cell r="AP398">
            <v>0</v>
          </cell>
          <cell r="AS398">
            <v>0</v>
          </cell>
          <cell r="AT398">
            <v>0</v>
          </cell>
        </row>
        <row r="399">
          <cell r="A399">
            <v>525786</v>
          </cell>
          <cell r="B399" t="str">
            <v>Cost of obsolete Inventory</v>
          </cell>
          <cell r="AS399">
            <v>18.757105370000001</v>
          </cell>
          <cell r="AT399">
            <v>-18.757105370000001</v>
          </cell>
        </row>
        <row r="400">
          <cell r="C400">
            <v>-295.11881877000002</v>
          </cell>
          <cell r="D400">
            <v>154.85645743000001</v>
          </cell>
          <cell r="E400">
            <v>-11.009351710000001</v>
          </cell>
          <cell r="F400">
            <v>-54.840118990000001</v>
          </cell>
          <cell r="G400">
            <v>-326.39519839000002</v>
          </cell>
          <cell r="H400">
            <v>-94.118789739999997</v>
          </cell>
          <cell r="I400">
            <v>176.36384724999999</v>
          </cell>
          <cell r="J400">
            <v>102.07438024000001</v>
          </cell>
          <cell r="K400">
            <v>114</v>
          </cell>
          <cell r="L400">
            <v>162.14734707999997</v>
          </cell>
          <cell r="M400">
            <v>116.14</v>
          </cell>
          <cell r="N400">
            <v>9.678333330000001</v>
          </cell>
          <cell r="O400">
            <v>1.8597390199999995</v>
          </cell>
          <cell r="P400">
            <v>7.8185943100000017</v>
          </cell>
          <cell r="Q400">
            <v>1</v>
          </cell>
          <cell r="R400">
            <v>-2.65217394</v>
          </cell>
          <cell r="S400">
            <v>1.8597390199999995</v>
          </cell>
          <cell r="T400">
            <v>-4.5119129599999992</v>
          </cell>
          <cell r="U400">
            <v>4.5850228680538709</v>
          </cell>
          <cell r="V400">
            <v>9.678333330000001</v>
          </cell>
          <cell r="W400">
            <v>15.262162380000001</v>
          </cell>
          <cell r="X400">
            <v>-5.5838290500000003</v>
          </cell>
          <cell r="Y400">
            <v>19.356666660000002</v>
          </cell>
          <cell r="Z400">
            <v>17.121901399999999</v>
          </cell>
          <cell r="AA400">
            <v>2.2347652600000014</v>
          </cell>
          <cell r="AB400">
            <v>0.11545196800945484</v>
          </cell>
          <cell r="AC400">
            <v>-4.0255671299999998</v>
          </cell>
          <cell r="AD400">
            <v>17.121901399999999</v>
          </cell>
          <cell r="AE400">
            <v>-21.147468530000001</v>
          </cell>
          <cell r="AF400">
            <v>5.2532892502031139</v>
          </cell>
          <cell r="AG400">
            <v>9.678333330000001</v>
          </cell>
          <cell r="AH400">
            <v>-20.994182840000001</v>
          </cell>
          <cell r="AI400">
            <v>30.672516170000002</v>
          </cell>
          <cell r="AJ400">
            <v>29.034999990000003</v>
          </cell>
          <cell r="AK400">
            <v>-3.8722814399999983</v>
          </cell>
          <cell r="AL400">
            <v>32.907281429999998</v>
          </cell>
          <cell r="AM400">
            <v>1.1333659873026918</v>
          </cell>
          <cell r="AN400">
            <v>81.40590152</v>
          </cell>
          <cell r="AO400">
            <v>-3.8722814399999983</v>
          </cell>
          <cell r="AP400">
            <v>85.278182960000009</v>
          </cell>
          <cell r="AQ400">
            <v>1.0475675764004488</v>
          </cell>
          <cell r="AR400">
            <v>9.678333330000001</v>
          </cell>
          <cell r="AS400">
            <v>-1.3290176799999998</v>
          </cell>
          <cell r="AT400">
            <v>11.007351010000001</v>
          </cell>
        </row>
        <row r="401">
          <cell r="P401">
            <v>0</v>
          </cell>
          <cell r="S401">
            <v>0</v>
          </cell>
          <cell r="T401">
            <v>0</v>
          </cell>
          <cell r="X401">
            <v>0</v>
          </cell>
          <cell r="AA401">
            <v>0</v>
          </cell>
          <cell r="AD401">
            <v>0</v>
          </cell>
          <cell r="AE401">
            <v>0</v>
          </cell>
          <cell r="AI401">
            <v>0</v>
          </cell>
          <cell r="AL401">
            <v>0</v>
          </cell>
          <cell r="AO401">
            <v>0</v>
          </cell>
          <cell r="AP401">
            <v>0</v>
          </cell>
          <cell r="AT401">
            <v>0</v>
          </cell>
        </row>
        <row r="402">
          <cell r="A402">
            <v>525745</v>
          </cell>
          <cell r="B402" t="str">
            <v>Impairment of Fixed Assets</v>
          </cell>
          <cell r="C402">
            <v>28.691375000000001</v>
          </cell>
          <cell r="E402">
            <v>0.92259135999999997</v>
          </cell>
          <cell r="F402">
            <v>15.87644016</v>
          </cell>
          <cell r="G402">
            <v>309.09100021</v>
          </cell>
          <cell r="H402">
            <v>479.80414539999998</v>
          </cell>
          <cell r="I402">
            <v>-91</v>
          </cell>
          <cell r="J402">
            <v>121.4</v>
          </cell>
          <cell r="K402">
            <v>100</v>
          </cell>
          <cell r="L402">
            <v>0</v>
          </cell>
          <cell r="O402">
            <v>0</v>
          </cell>
          <cell r="P402">
            <v>0</v>
          </cell>
          <cell r="R402">
            <v>0</v>
          </cell>
          <cell r="S402">
            <v>0</v>
          </cell>
          <cell r="T402">
            <v>0</v>
          </cell>
          <cell r="W402">
            <v>0</v>
          </cell>
          <cell r="X402">
            <v>0</v>
          </cell>
          <cell r="Z402">
            <v>0</v>
          </cell>
          <cell r="AA402">
            <v>0</v>
          </cell>
          <cell r="AC402">
            <v>0</v>
          </cell>
          <cell r="AD402">
            <v>0</v>
          </cell>
          <cell r="AE402">
            <v>0</v>
          </cell>
          <cell r="AH402">
            <v>0</v>
          </cell>
          <cell r="AI402">
            <v>0</v>
          </cell>
          <cell r="AK402">
            <v>0</v>
          </cell>
          <cell r="AL402">
            <v>0</v>
          </cell>
          <cell r="AN402">
            <v>0</v>
          </cell>
          <cell r="AO402">
            <v>0</v>
          </cell>
          <cell r="AP402">
            <v>0</v>
          </cell>
          <cell r="AS402">
            <v>0</v>
          </cell>
          <cell r="AT402">
            <v>0</v>
          </cell>
        </row>
        <row r="403">
          <cell r="P403">
            <v>0</v>
          </cell>
          <cell r="S403">
            <v>0</v>
          </cell>
          <cell r="T403">
            <v>0</v>
          </cell>
          <cell r="X403">
            <v>0</v>
          </cell>
          <cell r="AA403">
            <v>0</v>
          </cell>
          <cell r="AD403">
            <v>0</v>
          </cell>
          <cell r="AE403">
            <v>0</v>
          </cell>
          <cell r="AI403">
            <v>0</v>
          </cell>
          <cell r="AL403">
            <v>0</v>
          </cell>
          <cell r="AO403">
            <v>0</v>
          </cell>
          <cell r="AP403">
            <v>0</v>
          </cell>
          <cell r="AT403">
            <v>0</v>
          </cell>
        </row>
        <row r="404">
          <cell r="A404">
            <v>525746</v>
          </cell>
          <cell r="B404" t="str">
            <v>Impairment of Invest in Subsidiaries</v>
          </cell>
          <cell r="E404">
            <v>0</v>
          </cell>
          <cell r="F404">
            <v>0</v>
          </cell>
          <cell r="H404">
            <v>0</v>
          </cell>
          <cell r="I404">
            <v>0</v>
          </cell>
          <cell r="J404">
            <v>1.5</v>
          </cell>
          <cell r="K404">
            <v>0</v>
          </cell>
          <cell r="L404">
            <v>2</v>
          </cell>
          <cell r="O404">
            <v>0</v>
          </cell>
          <cell r="P404">
            <v>0</v>
          </cell>
          <cell r="R404">
            <v>0</v>
          </cell>
          <cell r="S404">
            <v>0</v>
          </cell>
          <cell r="T404">
            <v>0</v>
          </cell>
          <cell r="W404">
            <v>0</v>
          </cell>
          <cell r="X404">
            <v>0</v>
          </cell>
          <cell r="Z404">
            <v>0</v>
          </cell>
          <cell r="AA404">
            <v>0</v>
          </cell>
          <cell r="AC404">
            <v>0</v>
          </cell>
          <cell r="AD404">
            <v>0</v>
          </cell>
          <cell r="AE404">
            <v>0</v>
          </cell>
          <cell r="AH404">
            <v>0</v>
          </cell>
          <cell r="AI404">
            <v>0</v>
          </cell>
          <cell r="AK404">
            <v>0</v>
          </cell>
          <cell r="AL404">
            <v>0</v>
          </cell>
          <cell r="AN404">
            <v>0</v>
          </cell>
          <cell r="AO404">
            <v>0</v>
          </cell>
          <cell r="AP404">
            <v>0</v>
          </cell>
          <cell r="AS404">
            <v>0</v>
          </cell>
          <cell r="AT404">
            <v>0</v>
          </cell>
        </row>
        <row r="405">
          <cell r="P405">
            <v>0</v>
          </cell>
          <cell r="S405">
            <v>0</v>
          </cell>
          <cell r="T405">
            <v>0</v>
          </cell>
          <cell r="X405">
            <v>0</v>
          </cell>
          <cell r="AA405">
            <v>0</v>
          </cell>
          <cell r="AD405">
            <v>0</v>
          </cell>
          <cell r="AE405">
            <v>0</v>
          </cell>
          <cell r="AI405">
            <v>0</v>
          </cell>
          <cell r="AL405">
            <v>0</v>
          </cell>
          <cell r="AO405">
            <v>0</v>
          </cell>
          <cell r="AP405">
            <v>0</v>
          </cell>
          <cell r="AT405">
            <v>0</v>
          </cell>
        </row>
        <row r="406">
          <cell r="P406">
            <v>0</v>
          </cell>
          <cell r="S406">
            <v>0</v>
          </cell>
          <cell r="T406">
            <v>0</v>
          </cell>
          <cell r="X406">
            <v>0</v>
          </cell>
          <cell r="AA406">
            <v>0</v>
          </cell>
          <cell r="AD406">
            <v>0</v>
          </cell>
          <cell r="AE406">
            <v>0</v>
          </cell>
          <cell r="AI406">
            <v>0</v>
          </cell>
          <cell r="AL406">
            <v>0</v>
          </cell>
          <cell r="AO406">
            <v>0</v>
          </cell>
          <cell r="AP406">
            <v>0</v>
          </cell>
          <cell r="AT406">
            <v>0</v>
          </cell>
        </row>
        <row r="407">
          <cell r="B407" t="str">
            <v>Security Charges</v>
          </cell>
          <cell r="P407">
            <v>0</v>
          </cell>
          <cell r="S407">
            <v>0</v>
          </cell>
          <cell r="T407">
            <v>0</v>
          </cell>
          <cell r="X407">
            <v>0</v>
          </cell>
          <cell r="AA407">
            <v>0</v>
          </cell>
          <cell r="AD407">
            <v>0</v>
          </cell>
          <cell r="AE407">
            <v>0</v>
          </cell>
          <cell r="AI407">
            <v>0</v>
          </cell>
          <cell r="AL407">
            <v>0</v>
          </cell>
          <cell r="AO407">
            <v>0</v>
          </cell>
          <cell r="AP407">
            <v>0</v>
          </cell>
          <cell r="AT407">
            <v>0</v>
          </cell>
        </row>
        <row r="408">
          <cell r="A408">
            <v>525796</v>
          </cell>
          <cell r="B408" t="str">
            <v>Security Charges - AMC</v>
          </cell>
          <cell r="E408">
            <v>1.4592159299999998</v>
          </cell>
          <cell r="F408">
            <v>1.5716999899999999</v>
          </cell>
          <cell r="G408">
            <v>0.45</v>
          </cell>
          <cell r="H408">
            <v>1.7094984</v>
          </cell>
          <cell r="I408">
            <v>1.6110328</v>
          </cell>
          <cell r="J408">
            <v>2.8814489399999998</v>
          </cell>
          <cell r="K408">
            <v>3.2247172199999996</v>
          </cell>
          <cell r="L408">
            <v>2.7284000933333332</v>
          </cell>
          <cell r="M408">
            <v>6.84505024</v>
          </cell>
          <cell r="N408">
            <v>0.22750000000000001</v>
          </cell>
          <cell r="O408">
            <v>0.14533399</v>
          </cell>
          <cell r="P408">
            <v>8.2166010000000012E-2</v>
          </cell>
          <cell r="Q408">
            <v>0.36116927472527477</v>
          </cell>
          <cell r="R408">
            <v>0.47572006999999999</v>
          </cell>
          <cell r="S408">
            <v>0.14533399</v>
          </cell>
          <cell r="T408">
            <v>0.33038608000000003</v>
          </cell>
          <cell r="U408">
            <v>0.69449682877579677</v>
          </cell>
          <cell r="V408">
            <v>0.22750000000000001</v>
          </cell>
          <cell r="W408">
            <v>0.14533399</v>
          </cell>
          <cell r="X408">
            <v>8.2166010000000012E-2</v>
          </cell>
          <cell r="Y408">
            <v>0.45500000000000002</v>
          </cell>
          <cell r="Z408">
            <v>0.29066797999999999</v>
          </cell>
          <cell r="AA408">
            <v>0.16433202000000002</v>
          </cell>
          <cell r="AB408">
            <v>0.36116927472527477</v>
          </cell>
          <cell r="AC408">
            <v>0.50697007999999999</v>
          </cell>
          <cell r="AD408">
            <v>0.29066797999999999</v>
          </cell>
          <cell r="AE408">
            <v>0.2163021</v>
          </cell>
          <cell r="AF408">
            <v>0.42665653957330185</v>
          </cell>
          <cell r="AG408">
            <v>0.22750000000000001</v>
          </cell>
          <cell r="AH408">
            <v>0.34327479000000005</v>
          </cell>
          <cell r="AI408">
            <v>-0.11577479000000004</v>
          </cell>
          <cell r="AJ408">
            <v>0.6825</v>
          </cell>
          <cell r="AK408">
            <v>0.63394276999999999</v>
          </cell>
          <cell r="AL408">
            <v>4.8557230000000007E-2</v>
          </cell>
          <cell r="AM408">
            <v>7.1146124542124559E-2</v>
          </cell>
          <cell r="AN408">
            <v>0.60072007999999999</v>
          </cell>
          <cell r="AO408">
            <v>0.63394276999999999</v>
          </cell>
          <cell r="AP408">
            <v>-3.3222689999999999E-2</v>
          </cell>
          <cell r="AQ408">
            <v>-5.5304776893757242E-2</v>
          </cell>
          <cell r="AR408">
            <v>0.22750000000000001</v>
          </cell>
          <cell r="AS408">
            <v>0.64533399000000002</v>
          </cell>
          <cell r="AT408">
            <v>-0.41783398999999999</v>
          </cell>
        </row>
        <row r="409">
          <cell r="A409">
            <v>525797</v>
          </cell>
          <cell r="B409" t="str">
            <v>Security Charges - Material Cost</v>
          </cell>
          <cell r="C409">
            <v>5.4970499999999999E-2</v>
          </cell>
          <cell r="D409">
            <v>1.90044945</v>
          </cell>
          <cell r="E409">
            <v>1.80979607</v>
          </cell>
          <cell r="F409">
            <v>0.11471416000000001</v>
          </cell>
          <cell r="G409">
            <v>3.77358488</v>
          </cell>
          <cell r="H409">
            <v>5.9020263600000007</v>
          </cell>
          <cell r="I409">
            <v>6.0000000000000001E-3</v>
          </cell>
          <cell r="J409">
            <v>8.3815539999999994E-2</v>
          </cell>
          <cell r="K409">
            <v>4.95</v>
          </cell>
          <cell r="L409">
            <v>9.3550959999999989E-2</v>
          </cell>
          <cell r="M409">
            <v>9.3550960000000002E-2</v>
          </cell>
          <cell r="N409">
            <v>1.1050959999999999E-2</v>
          </cell>
          <cell r="O409">
            <v>0</v>
          </cell>
          <cell r="P409">
            <v>1.1050959999999999E-2</v>
          </cell>
          <cell r="Q409">
            <v>1</v>
          </cell>
          <cell r="R409">
            <v>0</v>
          </cell>
          <cell r="S409">
            <v>0</v>
          </cell>
          <cell r="T409">
            <v>0</v>
          </cell>
          <cell r="V409">
            <v>7.4999999999999997E-3</v>
          </cell>
          <cell r="W409">
            <v>0</v>
          </cell>
          <cell r="X409">
            <v>7.4999999999999997E-3</v>
          </cell>
          <cell r="Y409">
            <v>1.8550959999999998E-2</v>
          </cell>
          <cell r="Z409">
            <v>0</v>
          </cell>
          <cell r="AA409">
            <v>1.8550959999999998E-2</v>
          </cell>
          <cell r="AB409">
            <v>1</v>
          </cell>
          <cell r="AC409">
            <v>0</v>
          </cell>
          <cell r="AD409">
            <v>0</v>
          </cell>
          <cell r="AE409">
            <v>0</v>
          </cell>
          <cell r="AG409">
            <v>0</v>
          </cell>
          <cell r="AH409">
            <v>0</v>
          </cell>
          <cell r="AI409">
            <v>0</v>
          </cell>
          <cell r="AJ409">
            <v>1.8550959999999998E-2</v>
          </cell>
          <cell r="AK409">
            <v>0</v>
          </cell>
          <cell r="AL409">
            <v>1.8550959999999998E-2</v>
          </cell>
          <cell r="AM409">
            <v>1</v>
          </cell>
          <cell r="AN409">
            <v>0</v>
          </cell>
          <cell r="AO409">
            <v>0</v>
          </cell>
          <cell r="AP409">
            <v>0</v>
          </cell>
          <cell r="AR409">
            <v>7.4999999999999997E-3</v>
          </cell>
          <cell r="AS409">
            <v>0</v>
          </cell>
          <cell r="AT409">
            <v>7.4999999999999997E-3</v>
          </cell>
        </row>
        <row r="410">
          <cell r="A410">
            <v>525732</v>
          </cell>
          <cell r="B410" t="str">
            <v>Security Charges</v>
          </cell>
          <cell r="C410">
            <v>228.84489512000002</v>
          </cell>
          <cell r="D410">
            <v>265.31032965999998</v>
          </cell>
          <cell r="E410">
            <v>291.47353336000003</v>
          </cell>
          <cell r="F410">
            <v>323.5690591</v>
          </cell>
          <cell r="G410">
            <v>428.29112227999997</v>
          </cell>
          <cell r="H410">
            <v>489.54884039999996</v>
          </cell>
          <cell r="I410">
            <v>466.39417583999995</v>
          </cell>
          <cell r="J410">
            <v>570.14181309000003</v>
          </cell>
          <cell r="K410">
            <v>710</v>
          </cell>
          <cell r="L410">
            <v>689.07315556000003</v>
          </cell>
          <cell r="M410">
            <v>686.07</v>
          </cell>
          <cell r="N410">
            <v>57.422494999999998</v>
          </cell>
          <cell r="O410">
            <v>40.423557150000001</v>
          </cell>
          <cell r="P410">
            <v>16.998937849999997</v>
          </cell>
          <cell r="Q410">
            <v>0.29603272811465259</v>
          </cell>
          <cell r="R410">
            <v>20.657615100000001</v>
          </cell>
          <cell r="S410">
            <v>40.423557150000001</v>
          </cell>
          <cell r="T410">
            <v>-19.76594205</v>
          </cell>
          <cell r="U410">
            <v>-0.95683562474740846</v>
          </cell>
          <cell r="V410">
            <v>57.422494999999998</v>
          </cell>
          <cell r="W410">
            <v>43.106311470000009</v>
          </cell>
          <cell r="X410">
            <v>14.316183529999989</v>
          </cell>
          <cell r="Y410">
            <v>114.84499</v>
          </cell>
          <cell r="Z410">
            <v>83.529868620000002</v>
          </cell>
          <cell r="AA410">
            <v>31.315121379999994</v>
          </cell>
          <cell r="AB410">
            <v>0.27267294272044429</v>
          </cell>
          <cell r="AC410">
            <v>69.121490030000004</v>
          </cell>
          <cell r="AD410">
            <v>83.529868620000002</v>
          </cell>
          <cell r="AE410">
            <v>-14.408378589999998</v>
          </cell>
          <cell r="AF410">
            <v>-0.20845005777141806</v>
          </cell>
          <cell r="AG410">
            <v>57.422494999999998</v>
          </cell>
          <cell r="AH410">
            <v>66.315620240000015</v>
          </cell>
          <cell r="AI410">
            <v>-8.8931252400000176</v>
          </cell>
          <cell r="AJ410">
            <v>172.26748499999999</v>
          </cell>
          <cell r="AK410">
            <v>149.84548886000002</v>
          </cell>
          <cell r="AL410">
            <v>22.421996139999976</v>
          </cell>
          <cell r="AM410">
            <v>0.13015802802252541</v>
          </cell>
          <cell r="AN410">
            <v>119.09395882</v>
          </cell>
          <cell r="AO410">
            <v>149.84548886000002</v>
          </cell>
          <cell r="AP410">
            <v>-30.75153004000002</v>
          </cell>
          <cell r="AQ410">
            <v>-0.25821234212625549</v>
          </cell>
          <cell r="AR410">
            <v>56.522494999999999</v>
          </cell>
          <cell r="AS410">
            <v>49.022532869999978</v>
          </cell>
          <cell r="AT410">
            <v>7.4999621300000214</v>
          </cell>
        </row>
        <row r="411">
          <cell r="C411">
            <v>228.89986562000001</v>
          </cell>
          <cell r="D411">
            <v>267.21077910999998</v>
          </cell>
          <cell r="E411">
            <v>294.74254536000001</v>
          </cell>
          <cell r="F411">
            <v>325.25547325000002</v>
          </cell>
          <cell r="G411">
            <v>432.51470715999994</v>
          </cell>
          <cell r="H411">
            <v>497.16036515999997</v>
          </cell>
          <cell r="I411">
            <v>468.01120863999995</v>
          </cell>
          <cell r="J411">
            <v>573.10707757</v>
          </cell>
          <cell r="K411">
            <v>718.17471722000005</v>
          </cell>
          <cell r="L411">
            <v>691.89510661333338</v>
          </cell>
          <cell r="M411">
            <v>693.00860120000004</v>
          </cell>
          <cell r="N411">
            <v>57.661045959999996</v>
          </cell>
          <cell r="O411">
            <v>40.568891139999998</v>
          </cell>
          <cell r="P411">
            <v>17.092154819999998</v>
          </cell>
          <cell r="Q411">
            <v>0.29642464050785661</v>
          </cell>
          <cell r="R411">
            <v>21.133335170000002</v>
          </cell>
          <cell r="S411">
            <v>40.568891139999998</v>
          </cell>
          <cell r="T411">
            <v>-19.435555969999999</v>
          </cell>
          <cell r="U411">
            <v>-0.9196634517768828</v>
          </cell>
          <cell r="V411">
            <v>57.657494999999997</v>
          </cell>
          <cell r="W411">
            <v>43.251645460000006</v>
          </cell>
          <cell r="X411">
            <v>14.40584953999999</v>
          </cell>
          <cell r="Y411">
            <v>115.31854095999999</v>
          </cell>
          <cell r="Z411">
            <v>83.820536599999997</v>
          </cell>
          <cell r="AA411">
            <v>31.498004359999992</v>
          </cell>
          <cell r="AB411">
            <v>0.27313911620617504</v>
          </cell>
          <cell r="AC411">
            <v>69.628460110000006</v>
          </cell>
          <cell r="AD411">
            <v>83.820536599999997</v>
          </cell>
          <cell r="AE411">
            <v>-14.192076489999998</v>
          </cell>
          <cell r="AF411">
            <v>-0.20382579864008424</v>
          </cell>
          <cell r="AG411">
            <v>57.649994999999997</v>
          </cell>
          <cell r="AH411">
            <v>66.658895030000011</v>
          </cell>
          <cell r="AI411">
            <v>-9.0089000300000173</v>
          </cell>
          <cell r="AJ411">
            <v>172.96853596</v>
          </cell>
          <cell r="AK411">
            <v>150.47943163000002</v>
          </cell>
          <cell r="AL411">
            <v>22.489104329999975</v>
          </cell>
          <cell r="AM411">
            <v>0.13001846957414678</v>
          </cell>
          <cell r="AN411">
            <v>119.6946789</v>
          </cell>
          <cell r="AO411">
            <v>150.47943163000002</v>
          </cell>
          <cell r="AP411">
            <v>-30.784752730000019</v>
          </cell>
          <cell r="AQ411">
            <v>-0.25719399569733103</v>
          </cell>
          <cell r="AR411">
            <v>56.757494999999999</v>
          </cell>
          <cell r="AS411">
            <v>49.667866859999975</v>
          </cell>
          <cell r="AT411">
            <v>7.0896281400000216</v>
          </cell>
        </row>
        <row r="412">
          <cell r="P412">
            <v>0</v>
          </cell>
          <cell r="S412">
            <v>0</v>
          </cell>
          <cell r="T412">
            <v>0</v>
          </cell>
          <cell r="X412">
            <v>0</v>
          </cell>
          <cell r="AA412">
            <v>0</v>
          </cell>
          <cell r="AD412">
            <v>0</v>
          </cell>
          <cell r="AE412">
            <v>0</v>
          </cell>
          <cell r="AI412">
            <v>0</v>
          </cell>
          <cell r="AL412">
            <v>0</v>
          </cell>
          <cell r="AO412">
            <v>0</v>
          </cell>
          <cell r="AP412">
            <v>0</v>
          </cell>
          <cell r="AT412">
            <v>0</v>
          </cell>
        </row>
        <row r="413">
          <cell r="P413">
            <v>0</v>
          </cell>
          <cell r="S413">
            <v>0</v>
          </cell>
          <cell r="T413">
            <v>0</v>
          </cell>
          <cell r="X413">
            <v>0</v>
          </cell>
          <cell r="AA413">
            <v>0</v>
          </cell>
          <cell r="AD413">
            <v>0</v>
          </cell>
          <cell r="AE413">
            <v>0</v>
          </cell>
          <cell r="AI413">
            <v>0</v>
          </cell>
          <cell r="AL413">
            <v>0</v>
          </cell>
          <cell r="AO413">
            <v>0</v>
          </cell>
          <cell r="AP413">
            <v>0</v>
          </cell>
          <cell r="AT413">
            <v>0</v>
          </cell>
        </row>
        <row r="414">
          <cell r="A414">
            <v>511604</v>
          </cell>
          <cell r="B414" t="str">
            <v>IPTV Service Charge</v>
          </cell>
          <cell r="C414">
            <v>293.92290077999996</v>
          </cell>
          <cell r="D414">
            <v>351.08087260000002</v>
          </cell>
          <cell r="E414">
            <v>188.46899500000001</v>
          </cell>
          <cell r="F414">
            <v>0</v>
          </cell>
          <cell r="H414">
            <v>0</v>
          </cell>
          <cell r="I414">
            <v>0</v>
          </cell>
          <cell r="J414">
            <v>0</v>
          </cell>
          <cell r="K414">
            <v>0</v>
          </cell>
          <cell r="L414">
            <v>0</v>
          </cell>
          <cell r="O414">
            <v>0</v>
          </cell>
          <cell r="P414">
            <v>0</v>
          </cell>
          <cell r="R414">
            <v>0</v>
          </cell>
          <cell r="S414">
            <v>0</v>
          </cell>
          <cell r="T414">
            <v>0</v>
          </cell>
          <cell r="W414">
            <v>0</v>
          </cell>
          <cell r="X414">
            <v>0</v>
          </cell>
          <cell r="Z414">
            <v>0</v>
          </cell>
          <cell r="AA414">
            <v>0</v>
          </cell>
          <cell r="AC414">
            <v>0</v>
          </cell>
          <cell r="AD414">
            <v>0</v>
          </cell>
          <cell r="AE414">
            <v>0</v>
          </cell>
          <cell r="AH414">
            <v>0</v>
          </cell>
          <cell r="AI414">
            <v>0</v>
          </cell>
          <cell r="AK414">
            <v>0</v>
          </cell>
          <cell r="AL414">
            <v>0</v>
          </cell>
          <cell r="AN414">
            <v>0</v>
          </cell>
          <cell r="AO414">
            <v>0</v>
          </cell>
          <cell r="AP414">
            <v>0</v>
          </cell>
          <cell r="AS414">
            <v>0</v>
          </cell>
          <cell r="AT414">
            <v>0</v>
          </cell>
        </row>
        <row r="415">
          <cell r="P415">
            <v>0</v>
          </cell>
          <cell r="S415">
            <v>0</v>
          </cell>
          <cell r="T415">
            <v>0</v>
          </cell>
          <cell r="X415">
            <v>0</v>
          </cell>
          <cell r="AA415">
            <v>0</v>
          </cell>
          <cell r="AD415">
            <v>0</v>
          </cell>
          <cell r="AE415">
            <v>0</v>
          </cell>
          <cell r="AI415">
            <v>0</v>
          </cell>
          <cell r="AL415">
            <v>0</v>
          </cell>
          <cell r="AO415">
            <v>0</v>
          </cell>
          <cell r="AP415">
            <v>0</v>
          </cell>
          <cell r="AT415">
            <v>0</v>
          </cell>
        </row>
        <row r="416">
          <cell r="A416">
            <v>525712</v>
          </cell>
          <cell r="B416" t="str">
            <v>Directors Fees</v>
          </cell>
          <cell r="C416">
            <v>16.225925159999999</v>
          </cell>
          <cell r="D416">
            <v>17.632112679999999</v>
          </cell>
          <cell r="E416">
            <v>13.54994407</v>
          </cell>
          <cell r="F416">
            <v>22.822939809999998</v>
          </cell>
          <cell r="G416">
            <v>26.540670229999996</v>
          </cell>
          <cell r="H416">
            <v>56.563464809999999</v>
          </cell>
          <cell r="I416">
            <v>43.712744979999997</v>
          </cell>
          <cell r="J416">
            <v>46.943950000000001</v>
          </cell>
          <cell r="K416">
            <v>4</v>
          </cell>
          <cell r="L416">
            <v>50.333333333333329</v>
          </cell>
          <cell r="M416">
            <v>50.333333329999995</v>
          </cell>
          <cell r="N416">
            <v>4.1944444400000007</v>
          </cell>
          <cell r="O416">
            <v>6.68</v>
          </cell>
          <cell r="P416">
            <v>-2.485555559999999</v>
          </cell>
          <cell r="Q416">
            <v>-0.59258278314445822</v>
          </cell>
          <cell r="R416">
            <v>4.16</v>
          </cell>
          <cell r="S416">
            <v>6.68</v>
          </cell>
          <cell r="T416">
            <v>-2.5199999999999996</v>
          </cell>
          <cell r="U416">
            <v>-0.60576923076923062</v>
          </cell>
          <cell r="V416">
            <v>4.1944444400000007</v>
          </cell>
          <cell r="W416">
            <v>6.88</v>
          </cell>
          <cell r="X416">
            <v>-2.6855555599999992</v>
          </cell>
          <cell r="Y416">
            <v>8.3888888800000014</v>
          </cell>
          <cell r="Z416">
            <v>13.56</v>
          </cell>
          <cell r="AA416">
            <v>-5.1711111199999991</v>
          </cell>
          <cell r="AB416">
            <v>-0.61642384277236939</v>
          </cell>
          <cell r="AC416">
            <v>4.5599999999999996</v>
          </cell>
          <cell r="AD416">
            <v>13.56</v>
          </cell>
          <cell r="AE416">
            <v>-9</v>
          </cell>
          <cell r="AF416">
            <v>-1.9736842105263159</v>
          </cell>
          <cell r="AG416">
            <v>4.1944444400000007</v>
          </cell>
          <cell r="AH416">
            <v>7.68</v>
          </cell>
          <cell r="AI416">
            <v>-3.485555559999999</v>
          </cell>
          <cell r="AJ416">
            <v>12.583333319999999</v>
          </cell>
          <cell r="AK416">
            <v>21.24</v>
          </cell>
          <cell r="AL416">
            <v>-8.6566666799999989</v>
          </cell>
          <cell r="AM416">
            <v>-0.68794702165610278</v>
          </cell>
          <cell r="AN416">
            <v>10.34</v>
          </cell>
          <cell r="AO416">
            <v>21.24</v>
          </cell>
          <cell r="AP416">
            <v>-10.899999999999999</v>
          </cell>
          <cell r="AQ416">
            <v>-1.0541586073500966</v>
          </cell>
          <cell r="AR416">
            <v>4.1944444400000007</v>
          </cell>
          <cell r="AS416">
            <v>0.3</v>
          </cell>
          <cell r="AT416">
            <v>3.8944444400000009</v>
          </cell>
        </row>
        <row r="417">
          <cell r="A417">
            <v>525751</v>
          </cell>
          <cell r="B417" t="str">
            <v>Directors Expenses</v>
          </cell>
          <cell r="C417">
            <v>25.587684249999999</v>
          </cell>
          <cell r="D417">
            <v>5.6032278700000004</v>
          </cell>
          <cell r="E417">
            <v>4.54112764</v>
          </cell>
          <cell r="F417">
            <v>1.1864314199999999</v>
          </cell>
          <cell r="G417">
            <v>11.506865620000001</v>
          </cell>
          <cell r="H417">
            <v>32.333970489999999</v>
          </cell>
          <cell r="I417">
            <v>22.820534590000001</v>
          </cell>
          <cell r="J417">
            <v>16.244092009999999</v>
          </cell>
          <cell r="K417">
            <v>18</v>
          </cell>
          <cell r="L417">
            <v>15.245834293333335</v>
          </cell>
          <cell r="M417">
            <v>24.245834289999998</v>
          </cell>
          <cell r="N417">
            <v>1.27048619</v>
          </cell>
          <cell r="O417">
            <v>2.0499999999999998</v>
          </cell>
          <cell r="P417">
            <v>-0.77951380999999986</v>
          </cell>
          <cell r="Q417">
            <v>-0.61355551609734527</v>
          </cell>
          <cell r="R417">
            <v>1.8963948700000002</v>
          </cell>
          <cell r="S417">
            <v>2.0499999999999998</v>
          </cell>
          <cell r="T417">
            <v>-0.15360512999999965</v>
          </cell>
          <cell r="U417">
            <v>-8.0998494791329839E-2</v>
          </cell>
          <cell r="V417">
            <v>1.27048619</v>
          </cell>
          <cell r="W417">
            <v>1.5033000000000001</v>
          </cell>
          <cell r="X417">
            <v>-0.23281381000000012</v>
          </cell>
          <cell r="Y417">
            <v>2.5409723799999999</v>
          </cell>
          <cell r="Z417">
            <v>3.5533000000000001</v>
          </cell>
          <cell r="AA417">
            <v>-1.0123276200000002</v>
          </cell>
          <cell r="AB417">
            <v>-0.39840166228017015</v>
          </cell>
          <cell r="AC417">
            <v>3.5772006099999998</v>
          </cell>
          <cell r="AD417">
            <v>3.5533000000000001</v>
          </cell>
          <cell r="AE417">
            <v>2.3900609999999656E-2</v>
          </cell>
          <cell r="AF417">
            <v>6.6813725607632775E-3</v>
          </cell>
          <cell r="AG417">
            <v>1.27048619</v>
          </cell>
          <cell r="AH417">
            <v>4.3738762300000005</v>
          </cell>
          <cell r="AI417">
            <v>-3.1033900400000007</v>
          </cell>
          <cell r="AJ417">
            <v>3.8114585699999997</v>
          </cell>
          <cell r="AK417">
            <v>7.9271762300000006</v>
          </cell>
          <cell r="AL417">
            <v>-4.1157176600000014</v>
          </cell>
          <cell r="AM417">
            <v>-1.0798274687792295</v>
          </cell>
          <cell r="AN417">
            <v>3.8715073499999999</v>
          </cell>
          <cell r="AO417">
            <v>7.9271762300000006</v>
          </cell>
          <cell r="AP417">
            <v>-4.0556688800000007</v>
          </cell>
          <cell r="AQ417">
            <v>-1.0475684309368549</v>
          </cell>
          <cell r="AR417">
            <v>1.27048619</v>
          </cell>
          <cell r="AS417">
            <v>0.77298248000000047</v>
          </cell>
          <cell r="AT417">
            <v>0.49750370999999949</v>
          </cell>
        </row>
        <row r="418">
          <cell r="A418">
            <v>525713</v>
          </cell>
          <cell r="B418" t="str">
            <v>Donations</v>
          </cell>
          <cell r="C418">
            <v>0</v>
          </cell>
          <cell r="D418">
            <v>0.173925</v>
          </cell>
          <cell r="E418">
            <v>0</v>
          </cell>
          <cell r="F418">
            <v>0</v>
          </cell>
          <cell r="H418">
            <v>0</v>
          </cell>
          <cell r="I418">
            <v>0</v>
          </cell>
          <cell r="J418">
            <v>0</v>
          </cell>
          <cell r="K418">
            <v>0</v>
          </cell>
          <cell r="L418">
            <v>0</v>
          </cell>
          <cell r="O418">
            <v>0</v>
          </cell>
          <cell r="P418">
            <v>0</v>
          </cell>
          <cell r="R418">
            <v>0</v>
          </cell>
          <cell r="S418">
            <v>0</v>
          </cell>
          <cell r="T418">
            <v>0</v>
          </cell>
          <cell r="W418">
            <v>0</v>
          </cell>
          <cell r="X418">
            <v>0</v>
          </cell>
          <cell r="Z418">
            <v>0</v>
          </cell>
          <cell r="AA418">
            <v>0</v>
          </cell>
          <cell r="AC418">
            <v>0</v>
          </cell>
          <cell r="AD418">
            <v>0</v>
          </cell>
          <cell r="AE418">
            <v>0</v>
          </cell>
          <cell r="AH418">
            <v>0</v>
          </cell>
          <cell r="AI418">
            <v>0</v>
          </cell>
          <cell r="AK418">
            <v>0</v>
          </cell>
          <cell r="AL418">
            <v>0</v>
          </cell>
          <cell r="AN418">
            <v>0</v>
          </cell>
          <cell r="AO418">
            <v>0</v>
          </cell>
          <cell r="AP418">
            <v>0</v>
          </cell>
          <cell r="AS418">
            <v>0</v>
          </cell>
          <cell r="AT418">
            <v>0</v>
          </cell>
        </row>
        <row r="419">
          <cell r="C419">
            <v>41.813609409999998</v>
          </cell>
          <cell r="D419">
            <v>23.409265550000001</v>
          </cell>
          <cell r="E419">
            <v>18.091071710000001</v>
          </cell>
          <cell r="F419">
            <v>24.009371229999999</v>
          </cell>
          <cell r="G419">
            <v>38.047535849999996</v>
          </cell>
          <cell r="H419">
            <v>88.897435299999998</v>
          </cell>
          <cell r="I419">
            <v>66.533279569999991</v>
          </cell>
          <cell r="J419">
            <v>63.188042010000004</v>
          </cell>
          <cell r="K419">
            <v>22</v>
          </cell>
          <cell r="L419">
            <v>65.57916762666666</v>
          </cell>
          <cell r="M419">
            <v>74.579167619999993</v>
          </cell>
          <cell r="N419">
            <v>5.4649306300000005</v>
          </cell>
          <cell r="O419">
            <v>8.73</v>
          </cell>
          <cell r="P419">
            <v>-3.2650693699999991</v>
          </cell>
          <cell r="Q419">
            <v>-0.5974585207131895</v>
          </cell>
          <cell r="R419">
            <v>6.0563948700000001</v>
          </cell>
          <cell r="S419">
            <v>8.73</v>
          </cell>
          <cell r="T419">
            <v>-2.6736051299999994</v>
          </cell>
          <cell r="U419">
            <v>-0.44145158751843394</v>
          </cell>
          <cell r="V419">
            <v>5.4649306300000005</v>
          </cell>
          <cell r="W419">
            <v>8.3833000000000002</v>
          </cell>
          <cell r="X419">
            <v>-2.9183693699999993</v>
          </cell>
          <cell r="Y419">
            <v>10.929861260000001</v>
          </cell>
          <cell r="Z419">
            <v>17.113300000000002</v>
          </cell>
          <cell r="AA419">
            <v>-6.1834387399999997</v>
          </cell>
          <cell r="AB419">
            <v>-0.5657380814731402</v>
          </cell>
          <cell r="AC419">
            <v>8.1372006099999989</v>
          </cell>
          <cell r="AD419">
            <v>17.113300000000002</v>
          </cell>
          <cell r="AE419">
            <v>-8.9760993899999999</v>
          </cell>
          <cell r="AF419">
            <v>-1.103094272859521</v>
          </cell>
          <cell r="AG419">
            <v>5.4649306300000005</v>
          </cell>
          <cell r="AH419">
            <v>12.05387623</v>
          </cell>
          <cell r="AI419">
            <v>-6.5889455999999997</v>
          </cell>
          <cell r="AJ419">
            <v>16.39479189</v>
          </cell>
          <cell r="AK419">
            <v>29.167176229999999</v>
          </cell>
          <cell r="AL419">
            <v>-12.77238434</v>
          </cell>
          <cell r="AM419">
            <v>-0.7790513246947961</v>
          </cell>
          <cell r="AN419">
            <v>14.21150735</v>
          </cell>
          <cell r="AO419">
            <v>29.167176229999999</v>
          </cell>
          <cell r="AP419">
            <v>-14.955668879999999</v>
          </cell>
          <cell r="AQ419">
            <v>-1.0523633075417578</v>
          </cell>
          <cell r="AR419">
            <v>5.4649306300000005</v>
          </cell>
          <cell r="AS419">
            <v>1.0729824800000005</v>
          </cell>
          <cell r="AT419">
            <v>4.3919481500000002</v>
          </cell>
        </row>
        <row r="420">
          <cell r="B420" t="str">
            <v>Other Opearting</v>
          </cell>
          <cell r="P420">
            <v>0</v>
          </cell>
          <cell r="S420">
            <v>0</v>
          </cell>
          <cell r="T420">
            <v>0</v>
          </cell>
          <cell r="X420">
            <v>0</v>
          </cell>
          <cell r="AA420">
            <v>0</v>
          </cell>
          <cell r="AD420">
            <v>0</v>
          </cell>
          <cell r="AE420">
            <v>0</v>
          </cell>
          <cell r="AI420">
            <v>0</v>
          </cell>
          <cell r="AL420">
            <v>0</v>
          </cell>
          <cell r="AO420">
            <v>0</v>
          </cell>
          <cell r="AP420">
            <v>0</v>
          </cell>
          <cell r="AT420">
            <v>0</v>
          </cell>
        </row>
        <row r="421">
          <cell r="A421">
            <v>523401</v>
          </cell>
          <cell r="B421" t="str">
            <v>Training - Local (SLT)</v>
          </cell>
          <cell r="C421">
            <v>11.918785380000001</v>
          </cell>
          <cell r="D421">
            <v>11.423568</v>
          </cell>
          <cell r="E421">
            <v>10.23590707</v>
          </cell>
          <cell r="F421">
            <v>9.2697091999999994</v>
          </cell>
          <cell r="G421">
            <v>19.336346469999999</v>
          </cell>
          <cell r="H421">
            <v>27.140618449999998</v>
          </cell>
          <cell r="I421">
            <v>36.234761020000001</v>
          </cell>
          <cell r="J421">
            <v>38.03237841</v>
          </cell>
          <cell r="K421">
            <v>51</v>
          </cell>
          <cell r="L421">
            <v>29.895245013333337</v>
          </cell>
          <cell r="M421">
            <v>29.693967010000001</v>
          </cell>
          <cell r="N421">
            <v>2.4687704199999998</v>
          </cell>
          <cell r="O421">
            <v>0.32978499999999999</v>
          </cell>
          <cell r="P421">
            <v>2.13898542</v>
          </cell>
          <cell r="Q421">
            <v>0.86641730744651424</v>
          </cell>
          <cell r="R421">
            <v>1.68019761</v>
          </cell>
          <cell r="S421">
            <v>0.32978499999999999</v>
          </cell>
          <cell r="T421">
            <v>1.35041261</v>
          </cell>
          <cell r="U421">
            <v>0.80372249190379463</v>
          </cell>
          <cell r="V421">
            <v>2.4189924199999999</v>
          </cell>
          <cell r="W421">
            <v>5.5711784</v>
          </cell>
          <cell r="X421">
            <v>-3.1521859800000001</v>
          </cell>
          <cell r="Y421">
            <v>4.8877628399999997</v>
          </cell>
          <cell r="Z421">
            <v>5.9009634000000002</v>
          </cell>
          <cell r="AA421">
            <v>-1.0132005600000005</v>
          </cell>
          <cell r="AB421">
            <v>-0.20729331458316019</v>
          </cell>
          <cell r="AC421">
            <v>2.7191796099999999</v>
          </cell>
          <cell r="AD421">
            <v>5.9009634000000002</v>
          </cell>
          <cell r="AE421">
            <v>-3.1817837900000003</v>
          </cell>
          <cell r="AF421">
            <v>-1.170126378669043</v>
          </cell>
          <cell r="AG421">
            <v>2.4577704200000001</v>
          </cell>
          <cell r="AH421">
            <v>2.6709258899999986</v>
          </cell>
          <cell r="AI421">
            <v>-0.21315546999999846</v>
          </cell>
          <cell r="AJ421">
            <v>7.3555332599999996</v>
          </cell>
          <cell r="AK421">
            <v>8.5718892899999997</v>
          </cell>
          <cell r="AL421">
            <v>-1.21635603</v>
          </cell>
          <cell r="AM421">
            <v>-0.16536612465810535</v>
          </cell>
          <cell r="AN421">
            <v>5.20544005</v>
          </cell>
          <cell r="AO421">
            <v>8.5718892899999997</v>
          </cell>
          <cell r="AP421">
            <v>-3.3664492399999997</v>
          </cell>
          <cell r="AQ421">
            <v>-0.64671751238399133</v>
          </cell>
          <cell r="AR421">
            <v>2.40827042</v>
          </cell>
          <cell r="AS421">
            <v>1.7432255000000001</v>
          </cell>
          <cell r="AT421">
            <v>0.66504491999999993</v>
          </cell>
        </row>
        <row r="422">
          <cell r="A422">
            <v>523402</v>
          </cell>
          <cell r="B422" t="str">
            <v>Training Allowance - SLT Staff</v>
          </cell>
          <cell r="C422">
            <v>0</v>
          </cell>
          <cell r="D422">
            <v>0</v>
          </cell>
          <cell r="E422">
            <v>0</v>
          </cell>
          <cell r="F422">
            <v>0</v>
          </cell>
          <cell r="H422">
            <v>0</v>
          </cell>
          <cell r="I422">
            <v>0</v>
          </cell>
          <cell r="J422">
            <v>0</v>
          </cell>
          <cell r="K422">
            <v>2.4</v>
          </cell>
          <cell r="L422">
            <v>0</v>
          </cell>
          <cell r="O422">
            <v>0</v>
          </cell>
          <cell r="P422">
            <v>0</v>
          </cell>
          <cell r="R422">
            <v>0</v>
          </cell>
          <cell r="S422">
            <v>0</v>
          </cell>
          <cell r="T422">
            <v>0</v>
          </cell>
          <cell r="W422">
            <v>0</v>
          </cell>
          <cell r="X422">
            <v>0</v>
          </cell>
          <cell r="Z422">
            <v>0</v>
          </cell>
          <cell r="AA422">
            <v>0</v>
          </cell>
          <cell r="AC422">
            <v>0</v>
          </cell>
          <cell r="AD422">
            <v>0</v>
          </cell>
          <cell r="AE422">
            <v>0</v>
          </cell>
          <cell r="AH422">
            <v>0</v>
          </cell>
          <cell r="AI422">
            <v>0</v>
          </cell>
          <cell r="AK422">
            <v>0</v>
          </cell>
          <cell r="AL422">
            <v>0</v>
          </cell>
          <cell r="AN422">
            <v>0</v>
          </cell>
          <cell r="AO422">
            <v>0</v>
          </cell>
          <cell r="AP422">
            <v>0</v>
          </cell>
          <cell r="AS422">
            <v>0</v>
          </cell>
          <cell r="AT422">
            <v>0</v>
          </cell>
        </row>
        <row r="423">
          <cell r="A423">
            <v>523403</v>
          </cell>
          <cell r="B423" t="str">
            <v>Training - Local - Other Institutions</v>
          </cell>
          <cell r="C423">
            <v>17.69898448</v>
          </cell>
          <cell r="D423">
            <v>17.593752980000001</v>
          </cell>
          <cell r="E423">
            <v>7.5144149699999998</v>
          </cell>
          <cell r="F423">
            <v>16.528363150000001</v>
          </cell>
          <cell r="G423">
            <v>14.007970079999998</v>
          </cell>
          <cell r="H423">
            <v>18.738118570000001</v>
          </cell>
          <cell r="I423">
            <v>30.178650649999998</v>
          </cell>
          <cell r="J423">
            <v>23.46671203</v>
          </cell>
          <cell r="K423">
            <v>57</v>
          </cell>
          <cell r="L423">
            <v>20.444555053333332</v>
          </cell>
          <cell r="M423">
            <v>20.194555050000002</v>
          </cell>
          <cell r="N423">
            <v>1.7037129199999999</v>
          </cell>
          <cell r="O423">
            <v>7.1726999999999999E-2</v>
          </cell>
          <cell r="P423">
            <v>1.6319859199999998</v>
          </cell>
          <cell r="Q423">
            <v>0.95789959731009133</v>
          </cell>
          <cell r="R423">
            <v>3.68632866</v>
          </cell>
          <cell r="S423">
            <v>7.1726999999999999E-2</v>
          </cell>
          <cell r="T423">
            <v>3.6146016599999999</v>
          </cell>
          <cell r="U423">
            <v>0.9805424294425229</v>
          </cell>
          <cell r="V423">
            <v>1.7037129199999999</v>
          </cell>
          <cell r="W423">
            <v>5.1291960799999998</v>
          </cell>
          <cell r="X423">
            <v>-3.4254831599999997</v>
          </cell>
          <cell r="Y423">
            <v>3.4074258399999997</v>
          </cell>
          <cell r="Z423">
            <v>5.2009230799999999</v>
          </cell>
          <cell r="AA423">
            <v>-1.7934972400000002</v>
          </cell>
          <cell r="AB423">
            <v>-0.52634960354705784</v>
          </cell>
          <cell r="AC423">
            <v>4.4042480700000004</v>
          </cell>
          <cell r="AD423">
            <v>5.2009230799999999</v>
          </cell>
          <cell r="AE423">
            <v>-0.79667500999999952</v>
          </cell>
          <cell r="AF423">
            <v>-0.18088786038793664</v>
          </cell>
          <cell r="AG423">
            <v>1.4537129199999999</v>
          </cell>
          <cell r="AH423">
            <v>1.1648835099999997</v>
          </cell>
          <cell r="AI423">
            <v>0.28882941000000018</v>
          </cell>
          <cell r="AJ423">
            <v>4.8611387599999993</v>
          </cell>
          <cell r="AK423">
            <v>6.36580659</v>
          </cell>
          <cell r="AL423">
            <v>-1.5046678300000007</v>
          </cell>
          <cell r="AM423">
            <v>-0.30952990735035113</v>
          </cell>
          <cell r="AN423">
            <v>6.7197123799999998</v>
          </cell>
          <cell r="AO423">
            <v>6.36580659</v>
          </cell>
          <cell r="AP423">
            <v>0.35390578999999978</v>
          </cell>
          <cell r="AQ423">
            <v>5.2666806253990263E-2</v>
          </cell>
          <cell r="AR423">
            <v>1.7037129199999999</v>
          </cell>
          <cell r="AS423">
            <v>-0.1749</v>
          </cell>
          <cell r="AT423">
            <v>1.8786129199999999</v>
          </cell>
        </row>
        <row r="424">
          <cell r="A424">
            <v>523404</v>
          </cell>
          <cell r="B424" t="str">
            <v>Training - Foreign</v>
          </cell>
          <cell r="C424">
            <v>13.107301140000001</v>
          </cell>
          <cell r="D424">
            <v>13.31353492</v>
          </cell>
          <cell r="E424">
            <v>0.13017935</v>
          </cell>
          <cell r="F424">
            <v>8.93154352</v>
          </cell>
          <cell r="G424">
            <v>7.0170750000000004E-2</v>
          </cell>
          <cell r="H424">
            <v>13.14510289</v>
          </cell>
          <cell r="I424">
            <v>6.7210421699999996</v>
          </cell>
          <cell r="J424">
            <v>11.004346759999999</v>
          </cell>
          <cell r="K424">
            <v>92</v>
          </cell>
          <cell r="L424">
            <v>0</v>
          </cell>
          <cell r="O424">
            <v>0</v>
          </cell>
          <cell r="P424">
            <v>0</v>
          </cell>
          <cell r="R424">
            <v>0</v>
          </cell>
          <cell r="S424">
            <v>0</v>
          </cell>
          <cell r="T424">
            <v>0</v>
          </cell>
          <cell r="W424">
            <v>0</v>
          </cell>
          <cell r="X424">
            <v>0</v>
          </cell>
          <cell r="Z424">
            <v>0</v>
          </cell>
          <cell r="AA424">
            <v>0</v>
          </cell>
          <cell r="AC424">
            <v>2.4302227099999998</v>
          </cell>
          <cell r="AD424">
            <v>0</v>
          </cell>
          <cell r="AE424">
            <v>2.4302227099999998</v>
          </cell>
          <cell r="AF424">
            <v>1</v>
          </cell>
          <cell r="AH424">
            <v>0</v>
          </cell>
          <cell r="AI424">
            <v>0</v>
          </cell>
          <cell r="AK424">
            <v>0</v>
          </cell>
          <cell r="AL424">
            <v>0</v>
          </cell>
          <cell r="AN424">
            <v>3.3090654599999998</v>
          </cell>
          <cell r="AO424">
            <v>0</v>
          </cell>
          <cell r="AP424">
            <v>3.3090654599999998</v>
          </cell>
          <cell r="AQ424">
            <v>1</v>
          </cell>
          <cell r="AS424">
            <v>0</v>
          </cell>
          <cell r="AT424">
            <v>0</v>
          </cell>
        </row>
        <row r="425">
          <cell r="A425">
            <v>523405</v>
          </cell>
          <cell r="B425" t="str">
            <v>Training - Business Transformation</v>
          </cell>
          <cell r="C425">
            <v>2.4989872000000002</v>
          </cell>
          <cell r="D425">
            <v>2.3561608599999997</v>
          </cell>
          <cell r="E425">
            <v>0</v>
          </cell>
          <cell r="F425">
            <v>-0.1197</v>
          </cell>
          <cell r="H425">
            <v>0</v>
          </cell>
          <cell r="I425">
            <v>0</v>
          </cell>
          <cell r="J425">
            <v>0</v>
          </cell>
          <cell r="K425">
            <v>0</v>
          </cell>
          <cell r="L425">
            <v>0</v>
          </cell>
          <cell r="O425">
            <v>0</v>
          </cell>
          <cell r="P425">
            <v>0</v>
          </cell>
          <cell r="R425">
            <v>0</v>
          </cell>
          <cell r="S425">
            <v>0</v>
          </cell>
          <cell r="T425">
            <v>0</v>
          </cell>
          <cell r="W425">
            <v>0</v>
          </cell>
          <cell r="X425">
            <v>0</v>
          </cell>
          <cell r="Z425">
            <v>0</v>
          </cell>
          <cell r="AA425">
            <v>0</v>
          </cell>
          <cell r="AC425">
            <v>0</v>
          </cell>
          <cell r="AD425">
            <v>0</v>
          </cell>
          <cell r="AE425">
            <v>0</v>
          </cell>
          <cell r="AH425">
            <v>0</v>
          </cell>
          <cell r="AI425">
            <v>0</v>
          </cell>
          <cell r="AK425">
            <v>0</v>
          </cell>
          <cell r="AL425">
            <v>0</v>
          </cell>
          <cell r="AN425">
            <v>0</v>
          </cell>
          <cell r="AO425">
            <v>0</v>
          </cell>
          <cell r="AP425">
            <v>0</v>
          </cell>
          <cell r="AS425">
            <v>0</v>
          </cell>
          <cell r="AT425">
            <v>0</v>
          </cell>
        </row>
        <row r="426">
          <cell r="A426">
            <v>523406</v>
          </cell>
          <cell r="B426" t="str">
            <v>Training Expenses (Vocational Trainees)</v>
          </cell>
          <cell r="C426">
            <v>9.9633609399999994</v>
          </cell>
          <cell r="D426">
            <v>34.809649999999998</v>
          </cell>
          <cell r="E426">
            <v>16.612349999999999</v>
          </cell>
          <cell r="F426">
            <v>11.687199439999999</v>
          </cell>
          <cell r="G426">
            <v>27.809500019999998</v>
          </cell>
          <cell r="H426">
            <v>42.884999790000002</v>
          </cell>
          <cell r="I426">
            <v>46.788874979999996</v>
          </cell>
          <cell r="J426">
            <v>65.692254000000005</v>
          </cell>
          <cell r="K426">
            <v>166.5</v>
          </cell>
          <cell r="L426">
            <v>64.070272000000003</v>
          </cell>
          <cell r="M426">
            <v>65.437271999999993</v>
          </cell>
          <cell r="N426">
            <v>5.2691893299999997</v>
          </cell>
          <cell r="O426">
            <v>5.3085839999999997</v>
          </cell>
          <cell r="P426">
            <v>-3.9394670000000076E-2</v>
          </cell>
          <cell r="Q426">
            <v>-7.4764195273279502E-3</v>
          </cell>
          <cell r="R426">
            <v>3.3187000000000002</v>
          </cell>
          <cell r="S426">
            <v>5.3085839999999997</v>
          </cell>
          <cell r="T426">
            <v>-1.9898839999999995</v>
          </cell>
          <cell r="U426">
            <v>-0.59959743272968313</v>
          </cell>
          <cell r="V426">
            <v>5.33918933</v>
          </cell>
          <cell r="W426">
            <v>5.2444750000000004</v>
          </cell>
          <cell r="X426">
            <v>9.4714329999999514E-2</v>
          </cell>
          <cell r="Y426">
            <v>10.60837866</v>
          </cell>
          <cell r="Z426">
            <v>10.553058999999999</v>
          </cell>
          <cell r="AA426">
            <v>5.5319660000000326E-2</v>
          </cell>
          <cell r="AB426">
            <v>5.2147139325436111E-3</v>
          </cell>
          <cell r="AC426">
            <v>6.5364800000000001</v>
          </cell>
          <cell r="AD426">
            <v>10.553058999999999</v>
          </cell>
          <cell r="AE426">
            <v>-4.0165789999999992</v>
          </cell>
          <cell r="AF426">
            <v>-0.61448654321592033</v>
          </cell>
          <cell r="AG426">
            <v>6.83918933</v>
          </cell>
          <cell r="AH426">
            <v>5.2908900000000001</v>
          </cell>
          <cell r="AI426">
            <v>1.5482993299999999</v>
          </cell>
          <cell r="AJ426">
            <v>17.447567990000003</v>
          </cell>
          <cell r="AK426">
            <v>15.843949</v>
          </cell>
          <cell r="AL426">
            <v>1.6036189900000029</v>
          </cell>
          <cell r="AM426">
            <v>9.1910746008791025E-2</v>
          </cell>
          <cell r="AN426">
            <v>9.6850900000000006</v>
          </cell>
          <cell r="AO426">
            <v>15.843949</v>
          </cell>
          <cell r="AP426">
            <v>-6.1588589999999996</v>
          </cell>
          <cell r="AQ426">
            <v>-0.63591138543885495</v>
          </cell>
          <cell r="AR426">
            <v>5.2761893300000002</v>
          </cell>
          <cell r="AS426">
            <v>5.1090049999999998</v>
          </cell>
          <cell r="AT426">
            <v>0.16718433000000044</v>
          </cell>
        </row>
        <row r="427">
          <cell r="A427">
            <v>523407</v>
          </cell>
          <cell r="B427" t="str">
            <v>E.P.F.Trainees</v>
          </cell>
          <cell r="K427">
            <v>5</v>
          </cell>
          <cell r="L427">
            <v>0</v>
          </cell>
          <cell r="P427">
            <v>0</v>
          </cell>
          <cell r="S427">
            <v>0</v>
          </cell>
          <cell r="T427">
            <v>0</v>
          </cell>
          <cell r="X427">
            <v>0</v>
          </cell>
          <cell r="AA427">
            <v>0</v>
          </cell>
          <cell r="AD427">
            <v>0</v>
          </cell>
          <cell r="AE427">
            <v>0</v>
          </cell>
          <cell r="AI427">
            <v>0</v>
          </cell>
          <cell r="AL427">
            <v>0</v>
          </cell>
          <cell r="AO427">
            <v>0</v>
          </cell>
          <cell r="AP427">
            <v>0</v>
          </cell>
          <cell r="AT427">
            <v>0</v>
          </cell>
        </row>
        <row r="428">
          <cell r="A428">
            <v>523408</v>
          </cell>
          <cell r="B428" t="str">
            <v>E.T.F.Trainees</v>
          </cell>
          <cell r="E428">
            <v>0</v>
          </cell>
          <cell r="F428">
            <v>0</v>
          </cell>
          <cell r="H428">
            <v>0</v>
          </cell>
          <cell r="I428">
            <v>0</v>
          </cell>
          <cell r="J428">
            <v>0</v>
          </cell>
          <cell r="K428">
            <v>1</v>
          </cell>
          <cell r="L428">
            <v>0</v>
          </cell>
          <cell r="O428">
            <v>0</v>
          </cell>
          <cell r="P428">
            <v>0</v>
          </cell>
          <cell r="R428">
            <v>0</v>
          </cell>
          <cell r="S428">
            <v>0</v>
          </cell>
          <cell r="T428">
            <v>0</v>
          </cell>
          <cell r="W428">
            <v>0</v>
          </cell>
          <cell r="X428">
            <v>0</v>
          </cell>
          <cell r="Z428">
            <v>0</v>
          </cell>
          <cell r="AA428">
            <v>0</v>
          </cell>
          <cell r="AC428">
            <v>0</v>
          </cell>
          <cell r="AD428">
            <v>0</v>
          </cell>
          <cell r="AE428">
            <v>0</v>
          </cell>
          <cell r="AH428">
            <v>0</v>
          </cell>
          <cell r="AI428">
            <v>0</v>
          </cell>
          <cell r="AK428">
            <v>0</v>
          </cell>
          <cell r="AL428">
            <v>0</v>
          </cell>
          <cell r="AN428">
            <v>0</v>
          </cell>
          <cell r="AO428">
            <v>0</v>
          </cell>
          <cell r="AP428">
            <v>0</v>
          </cell>
          <cell r="AS428">
            <v>0</v>
          </cell>
          <cell r="AT428">
            <v>0</v>
          </cell>
        </row>
        <row r="429">
          <cell r="A429">
            <v>523409</v>
          </cell>
          <cell r="B429" t="str">
            <v>Training - TTC by External Trainer</v>
          </cell>
          <cell r="C429">
            <v>0</v>
          </cell>
          <cell r="D429">
            <v>0</v>
          </cell>
          <cell r="E429">
            <v>0</v>
          </cell>
          <cell r="F429">
            <v>0</v>
          </cell>
          <cell r="H429">
            <v>0</v>
          </cell>
          <cell r="I429">
            <v>0</v>
          </cell>
          <cell r="J429">
            <v>0</v>
          </cell>
          <cell r="K429">
            <v>0</v>
          </cell>
          <cell r="L429">
            <v>0</v>
          </cell>
          <cell r="O429">
            <v>0</v>
          </cell>
          <cell r="P429">
            <v>0</v>
          </cell>
          <cell r="R429">
            <v>0</v>
          </cell>
          <cell r="S429">
            <v>0</v>
          </cell>
          <cell r="T429">
            <v>0</v>
          </cell>
          <cell r="W429">
            <v>0</v>
          </cell>
          <cell r="X429">
            <v>0</v>
          </cell>
          <cell r="Z429">
            <v>0</v>
          </cell>
          <cell r="AA429">
            <v>0</v>
          </cell>
          <cell r="AC429">
            <v>0</v>
          </cell>
          <cell r="AD429">
            <v>0</v>
          </cell>
          <cell r="AE429">
            <v>0</v>
          </cell>
          <cell r="AH429">
            <v>0</v>
          </cell>
          <cell r="AI429">
            <v>0</v>
          </cell>
          <cell r="AK429">
            <v>0</v>
          </cell>
          <cell r="AL429">
            <v>0</v>
          </cell>
          <cell r="AN429">
            <v>0</v>
          </cell>
          <cell r="AO429">
            <v>0</v>
          </cell>
          <cell r="AP429">
            <v>0</v>
          </cell>
          <cell r="AS429">
            <v>0</v>
          </cell>
          <cell r="AT429">
            <v>0</v>
          </cell>
        </row>
        <row r="430">
          <cell r="A430">
            <v>523410</v>
          </cell>
          <cell r="B430" t="str">
            <v>Training &amp; Related Expense – Project</v>
          </cell>
          <cell r="C430">
            <v>35.600885249999997</v>
          </cell>
          <cell r="D430">
            <v>16.158830739999999</v>
          </cell>
          <cell r="E430">
            <v>0.66515416000000005</v>
          </cell>
          <cell r="F430">
            <v>-3.5238673399999998</v>
          </cell>
          <cell r="G430">
            <v>-0.12068558</v>
          </cell>
          <cell r="H430">
            <v>-4.4599741900000005</v>
          </cell>
          <cell r="I430">
            <v>0</v>
          </cell>
          <cell r="J430">
            <v>0</v>
          </cell>
          <cell r="K430">
            <v>0</v>
          </cell>
          <cell r="L430">
            <v>0</v>
          </cell>
          <cell r="O430">
            <v>0</v>
          </cell>
          <cell r="P430">
            <v>0</v>
          </cell>
          <cell r="R430">
            <v>0</v>
          </cell>
          <cell r="S430">
            <v>0</v>
          </cell>
          <cell r="T430">
            <v>0</v>
          </cell>
          <cell r="W430">
            <v>0</v>
          </cell>
          <cell r="X430">
            <v>0</v>
          </cell>
          <cell r="Z430">
            <v>0</v>
          </cell>
          <cell r="AA430">
            <v>0</v>
          </cell>
          <cell r="AC430">
            <v>0</v>
          </cell>
          <cell r="AD430">
            <v>0</v>
          </cell>
          <cell r="AE430">
            <v>0</v>
          </cell>
          <cell r="AH430">
            <v>0</v>
          </cell>
          <cell r="AI430">
            <v>0</v>
          </cell>
          <cell r="AK430">
            <v>0</v>
          </cell>
          <cell r="AL430">
            <v>0</v>
          </cell>
          <cell r="AN430">
            <v>0</v>
          </cell>
          <cell r="AO430">
            <v>0</v>
          </cell>
          <cell r="AP430">
            <v>0</v>
          </cell>
          <cell r="AS430">
            <v>0</v>
          </cell>
          <cell r="AT430">
            <v>0</v>
          </cell>
        </row>
        <row r="431">
          <cell r="A431">
            <v>523501</v>
          </cell>
          <cell r="B431" t="str">
            <v>Uniforms</v>
          </cell>
          <cell r="C431">
            <v>24.35</v>
          </cell>
          <cell r="D431">
            <v>51.75</v>
          </cell>
          <cell r="E431">
            <v>15.715222970000001</v>
          </cell>
          <cell r="F431">
            <v>25.883157000000001</v>
          </cell>
          <cell r="G431">
            <v>74.81</v>
          </cell>
          <cell r="H431">
            <v>10.96</v>
          </cell>
          <cell r="I431">
            <v>13.872421600000001</v>
          </cell>
          <cell r="J431">
            <v>13.548425</v>
          </cell>
          <cell r="K431">
            <v>80</v>
          </cell>
          <cell r="L431">
            <v>45</v>
          </cell>
          <cell r="M431">
            <v>48.42</v>
          </cell>
          <cell r="N431">
            <v>3.75</v>
          </cell>
          <cell r="O431">
            <v>2.2200000000000002</v>
          </cell>
          <cell r="P431">
            <v>1.5299999999999998</v>
          </cell>
          <cell r="Q431">
            <v>0.40799999999999997</v>
          </cell>
          <cell r="R431">
            <v>0.03</v>
          </cell>
          <cell r="S431">
            <v>2.2200000000000002</v>
          </cell>
          <cell r="T431">
            <v>-2.1900000000000004</v>
          </cell>
          <cell r="V431">
            <v>38.75</v>
          </cell>
          <cell r="W431">
            <v>0.47</v>
          </cell>
          <cell r="X431">
            <v>38.28</v>
          </cell>
          <cell r="Y431">
            <v>38.75</v>
          </cell>
          <cell r="Z431">
            <v>2.69</v>
          </cell>
          <cell r="AA431">
            <v>36.06</v>
          </cell>
          <cell r="AB431">
            <v>0.93058064516129035</v>
          </cell>
          <cell r="AC431">
            <v>0.13</v>
          </cell>
          <cell r="AD431">
            <v>2.69</v>
          </cell>
          <cell r="AE431">
            <v>-2.56</v>
          </cell>
          <cell r="AF431">
            <v>-19.692307692307693</v>
          </cell>
          <cell r="AG431">
            <v>3</v>
          </cell>
          <cell r="AH431">
            <v>0.25</v>
          </cell>
          <cell r="AI431">
            <v>2.75</v>
          </cell>
          <cell r="AJ431">
            <v>41.75</v>
          </cell>
          <cell r="AK431">
            <v>2.94</v>
          </cell>
          <cell r="AL431">
            <v>38.81</v>
          </cell>
          <cell r="AM431">
            <v>0.92958083832335336</v>
          </cell>
          <cell r="AN431">
            <v>0.16</v>
          </cell>
          <cell r="AO431">
            <v>2.94</v>
          </cell>
          <cell r="AP431">
            <v>-2.78</v>
          </cell>
          <cell r="AR431">
            <v>0.42</v>
          </cell>
          <cell r="AS431">
            <v>0.04</v>
          </cell>
          <cell r="AT431">
            <v>0.38</v>
          </cell>
        </row>
        <row r="432">
          <cell r="A432">
            <v>523502</v>
          </cell>
          <cell r="B432" t="str">
            <v>HR Recruitment &amp; Promotion Expenses</v>
          </cell>
          <cell r="C432">
            <v>6.7754194500000002</v>
          </cell>
          <cell r="D432">
            <v>1.954372</v>
          </cell>
          <cell r="E432">
            <v>2.1349809999999998</v>
          </cell>
          <cell r="F432">
            <v>1.22669264</v>
          </cell>
          <cell r="G432">
            <v>0.94595018999999991</v>
          </cell>
          <cell r="H432">
            <v>2.7164942500000002</v>
          </cell>
          <cell r="I432">
            <v>2.5403791600000001</v>
          </cell>
          <cell r="J432">
            <v>6.7089376700000001</v>
          </cell>
          <cell r="K432">
            <v>4.5999999999999996</v>
          </cell>
          <cell r="L432">
            <v>4</v>
          </cell>
          <cell r="M432">
            <v>4.0000000399999998</v>
          </cell>
          <cell r="N432">
            <v>0.33333333000000004</v>
          </cell>
          <cell r="O432">
            <v>0.13438712</v>
          </cell>
          <cell r="P432">
            <v>0.19894621000000004</v>
          </cell>
          <cell r="Q432">
            <v>0.59683863596838638</v>
          </cell>
          <cell r="R432">
            <v>0.12305000000000001</v>
          </cell>
          <cell r="S432">
            <v>0.13438712</v>
          </cell>
          <cell r="T432">
            <v>-1.1337119999999992E-2</v>
          </cell>
          <cell r="U432">
            <v>-9.2134254368142959E-2</v>
          </cell>
          <cell r="V432">
            <v>0.33333333000000004</v>
          </cell>
          <cell r="W432">
            <v>0.10132533000000002</v>
          </cell>
          <cell r="X432">
            <v>0.23200800000000002</v>
          </cell>
          <cell r="Y432">
            <v>0.66666666000000008</v>
          </cell>
          <cell r="Z432">
            <v>0.23571245000000002</v>
          </cell>
          <cell r="AA432">
            <v>0.43095421000000006</v>
          </cell>
          <cell r="AB432">
            <v>0.64643132146431326</v>
          </cell>
          <cell r="AC432">
            <v>0.49744490999999996</v>
          </cell>
          <cell r="AD432">
            <v>0.23571245000000002</v>
          </cell>
          <cell r="AE432">
            <v>0.26173245999999994</v>
          </cell>
          <cell r="AF432">
            <v>0.52615365990979779</v>
          </cell>
          <cell r="AG432">
            <v>0.33333337000000002</v>
          </cell>
          <cell r="AH432">
            <v>0</v>
          </cell>
          <cell r="AI432">
            <v>0.33333337000000002</v>
          </cell>
          <cell r="AJ432">
            <v>1.00000003</v>
          </cell>
          <cell r="AK432">
            <v>0.23571245000000002</v>
          </cell>
          <cell r="AL432">
            <v>0.76428757999999997</v>
          </cell>
          <cell r="AM432">
            <v>0.76428755707137319</v>
          </cell>
          <cell r="AN432">
            <v>0.5345144300000001</v>
          </cell>
          <cell r="AO432">
            <v>0.23571245000000002</v>
          </cell>
          <cell r="AP432">
            <v>0.29880198000000008</v>
          </cell>
          <cell r="AQ432">
            <v>0.55901574069758986</v>
          </cell>
          <cell r="AR432">
            <v>0.33333333000000004</v>
          </cell>
          <cell r="AS432">
            <v>0.14438076</v>
          </cell>
          <cell r="AT432">
            <v>0.18895257000000004</v>
          </cell>
        </row>
        <row r="433">
          <cell r="A433">
            <v>523504</v>
          </cell>
          <cell r="B433" t="str">
            <v>Uniforms - Material Issue</v>
          </cell>
          <cell r="C433">
            <v>0</v>
          </cell>
          <cell r="D433">
            <v>0</v>
          </cell>
          <cell r="G433">
            <v>0</v>
          </cell>
          <cell r="H433">
            <v>0</v>
          </cell>
          <cell r="I433">
            <v>3.7494099999992869E-3</v>
          </cell>
          <cell r="J433">
            <v>1.0108199999994127E-3</v>
          </cell>
          <cell r="K433">
            <v>0</v>
          </cell>
          <cell r="L433">
            <v>0</v>
          </cell>
          <cell r="M433">
            <v>4.7999999999959186E-3</v>
          </cell>
          <cell r="O433">
            <v>2.9530899999996585E-3</v>
          </cell>
          <cell r="P433">
            <v>-2.9530899999996585E-3</v>
          </cell>
          <cell r="R433">
            <v>3.6175599999999988E-3</v>
          </cell>
          <cell r="S433">
            <v>2.9530899999996585E-3</v>
          </cell>
          <cell r="T433">
            <v>6.6447000000034034E-4</v>
          </cell>
          <cell r="U433">
            <v>0</v>
          </cell>
          <cell r="V433">
            <v>0</v>
          </cell>
          <cell r="W433">
            <v>-3.4756799999996479E-3</v>
          </cell>
          <cell r="X433">
            <v>3.4756799999996479E-3</v>
          </cell>
          <cell r="Y433">
            <v>0</v>
          </cell>
          <cell r="Z433">
            <v>-5.2258999999965638E-4</v>
          </cell>
          <cell r="AA433">
            <v>5.2258999999965638E-4</v>
          </cell>
          <cell r="AC433">
            <v>-2.4050500000000197E-3</v>
          </cell>
          <cell r="AD433">
            <v>-5.2258999999965638E-4</v>
          </cell>
          <cell r="AE433">
            <v>-1.8824600000003633E-3</v>
          </cell>
          <cell r="AF433">
            <v>0.78271137814197123</v>
          </cell>
          <cell r="AG433">
            <v>0</v>
          </cell>
          <cell r="AH433">
            <v>3.3908599999998845E-3</v>
          </cell>
          <cell r="AI433">
            <v>-3.3908599999998845E-3</v>
          </cell>
          <cell r="AJ433">
            <v>0</v>
          </cell>
          <cell r="AK433">
            <v>2.8682700000000061E-3</v>
          </cell>
          <cell r="AL433">
            <v>-2.8682700000000061E-3</v>
          </cell>
          <cell r="AN433">
            <v>9.5370000000000177E-4</v>
          </cell>
          <cell r="AO433">
            <v>2.8682700000000061E-3</v>
          </cell>
          <cell r="AP433">
            <v>-1.9145700000000043E-3</v>
          </cell>
          <cell r="AR433">
            <v>4.8000000000000265E-3</v>
          </cell>
          <cell r="AS433">
            <v>-3.5569599999999632E-3</v>
          </cell>
          <cell r="AT433">
            <v>0</v>
          </cell>
        </row>
        <row r="434">
          <cell r="A434">
            <v>523505</v>
          </cell>
          <cell r="B434" t="str">
            <v>Severance Scheme</v>
          </cell>
          <cell r="C434">
            <v>436.90827474999998</v>
          </cell>
          <cell r="D434">
            <v>167.42845613</v>
          </cell>
          <cell r="E434">
            <v>57.773846249999998</v>
          </cell>
          <cell r="F434">
            <v>43.606046679999999</v>
          </cell>
          <cell r="G434">
            <v>39.193232719999997</v>
          </cell>
          <cell r="H434">
            <v>0</v>
          </cell>
          <cell r="I434">
            <v>0</v>
          </cell>
          <cell r="J434">
            <v>157.3181725</v>
          </cell>
          <cell r="K434">
            <v>0</v>
          </cell>
          <cell r="L434">
            <v>0</v>
          </cell>
          <cell r="M434">
            <v>147.26140552000001</v>
          </cell>
          <cell r="N434">
            <v>38</v>
          </cell>
          <cell r="O434">
            <v>37.542214770000001</v>
          </cell>
          <cell r="P434">
            <v>0.45778522999999893</v>
          </cell>
          <cell r="Q434">
            <v>1.2046979736842078E-2</v>
          </cell>
          <cell r="R434">
            <v>0</v>
          </cell>
          <cell r="S434">
            <v>37.542214770000001</v>
          </cell>
          <cell r="T434">
            <v>-37.542214770000001</v>
          </cell>
          <cell r="V434">
            <v>0</v>
          </cell>
          <cell r="W434">
            <v>-37.542214770000001</v>
          </cell>
          <cell r="X434">
            <v>37.542214770000001</v>
          </cell>
          <cell r="Y434">
            <v>38</v>
          </cell>
          <cell r="Z434">
            <v>0</v>
          </cell>
          <cell r="AA434">
            <v>38</v>
          </cell>
          <cell r="AB434">
            <v>1</v>
          </cell>
          <cell r="AC434">
            <v>0</v>
          </cell>
          <cell r="AD434">
            <v>0</v>
          </cell>
          <cell r="AE434">
            <v>0</v>
          </cell>
          <cell r="AG434">
            <v>0</v>
          </cell>
          <cell r="AH434">
            <v>0</v>
          </cell>
          <cell r="AI434">
            <v>0</v>
          </cell>
          <cell r="AJ434">
            <v>38</v>
          </cell>
          <cell r="AK434">
            <v>0</v>
          </cell>
          <cell r="AL434">
            <v>38</v>
          </cell>
          <cell r="AM434">
            <v>1</v>
          </cell>
          <cell r="AN434">
            <v>0</v>
          </cell>
          <cell r="AO434">
            <v>0</v>
          </cell>
          <cell r="AP434">
            <v>0</v>
          </cell>
          <cell r="AR434">
            <v>0</v>
          </cell>
          <cell r="AS434">
            <v>0</v>
          </cell>
          <cell r="AT434">
            <v>0</v>
          </cell>
        </row>
        <row r="435">
          <cell r="A435">
            <v>523601</v>
          </cell>
          <cell r="B435" t="str">
            <v>Reservation</v>
          </cell>
          <cell r="C435">
            <v>0</v>
          </cell>
          <cell r="D435">
            <v>0</v>
          </cell>
          <cell r="E435">
            <v>0</v>
          </cell>
          <cell r="F435">
            <v>0</v>
          </cell>
          <cell r="H435">
            <v>0</v>
          </cell>
          <cell r="I435">
            <v>0</v>
          </cell>
          <cell r="J435">
            <v>0</v>
          </cell>
          <cell r="K435">
            <v>0</v>
          </cell>
          <cell r="L435">
            <v>606.29</v>
          </cell>
          <cell r="M435">
            <v>571.40465059000007</v>
          </cell>
          <cell r="N435">
            <v>71.204416349999988</v>
          </cell>
          <cell r="O435">
            <v>0</v>
          </cell>
          <cell r="P435">
            <v>71.204416349999988</v>
          </cell>
          <cell r="Q435">
            <v>1</v>
          </cell>
          <cell r="R435">
            <v>0</v>
          </cell>
          <cell r="S435">
            <v>0</v>
          </cell>
          <cell r="T435">
            <v>0</v>
          </cell>
          <cell r="V435">
            <v>64.961379479999991</v>
          </cell>
          <cell r="W435">
            <v>0</v>
          </cell>
          <cell r="X435">
            <v>64.961379479999991</v>
          </cell>
          <cell r="Y435">
            <v>136.16579582999998</v>
          </cell>
          <cell r="Z435">
            <v>0</v>
          </cell>
          <cell r="AA435">
            <v>136.16579582999998</v>
          </cell>
          <cell r="AB435">
            <v>1</v>
          </cell>
          <cell r="AC435">
            <v>0</v>
          </cell>
          <cell r="AD435">
            <v>0</v>
          </cell>
          <cell r="AE435">
            <v>0</v>
          </cell>
          <cell r="AG435">
            <v>39.076992149999995</v>
          </cell>
          <cell r="AH435">
            <v>0</v>
          </cell>
          <cell r="AI435">
            <v>39.076992149999995</v>
          </cell>
          <cell r="AJ435">
            <v>156.66612132</v>
          </cell>
          <cell r="AK435">
            <v>0</v>
          </cell>
          <cell r="AL435">
            <v>156.66612132</v>
          </cell>
          <cell r="AM435">
            <v>1</v>
          </cell>
          <cell r="AN435">
            <v>0</v>
          </cell>
          <cell r="AO435">
            <v>0</v>
          </cell>
          <cell r="AP435">
            <v>0</v>
          </cell>
          <cell r="AR435">
            <v>32.406992150000001</v>
          </cell>
          <cell r="AS435">
            <v>0</v>
          </cell>
          <cell r="AT435">
            <v>32.406992150000001</v>
          </cell>
        </row>
        <row r="436">
          <cell r="A436">
            <v>511502</v>
          </cell>
          <cell r="B436" t="str">
            <v>Cost of Sales - Prepaid Card</v>
          </cell>
          <cell r="C436">
            <v>0.52747637000000003</v>
          </cell>
          <cell r="D436">
            <v>1.0778995500000002</v>
          </cell>
          <cell r="E436">
            <v>3.02302E-3</v>
          </cell>
          <cell r="F436">
            <v>0.15634084000000001</v>
          </cell>
          <cell r="G436">
            <v>2.41121E-3</v>
          </cell>
          <cell r="H436">
            <v>3.3534099999999998E-3</v>
          </cell>
          <cell r="I436">
            <v>0</v>
          </cell>
          <cell r="J436">
            <v>0</v>
          </cell>
          <cell r="K436">
            <v>0</v>
          </cell>
          <cell r="L436">
            <v>0</v>
          </cell>
          <cell r="O436">
            <v>0</v>
          </cell>
          <cell r="P436">
            <v>0</v>
          </cell>
          <cell r="R436">
            <v>0</v>
          </cell>
          <cell r="S436">
            <v>0</v>
          </cell>
          <cell r="T436">
            <v>0</v>
          </cell>
          <cell r="W436">
            <v>0</v>
          </cell>
          <cell r="X436">
            <v>0</v>
          </cell>
          <cell r="Z436">
            <v>0</v>
          </cell>
          <cell r="AA436">
            <v>0</v>
          </cell>
          <cell r="AC436">
            <v>0</v>
          </cell>
          <cell r="AD436">
            <v>0</v>
          </cell>
          <cell r="AE436">
            <v>0</v>
          </cell>
          <cell r="AH436">
            <v>0</v>
          </cell>
          <cell r="AI436">
            <v>0</v>
          </cell>
          <cell r="AK436">
            <v>0</v>
          </cell>
          <cell r="AL436">
            <v>0</v>
          </cell>
          <cell r="AN436">
            <v>0</v>
          </cell>
          <cell r="AO436">
            <v>0</v>
          </cell>
          <cell r="AP436">
            <v>0</v>
          </cell>
          <cell r="AS436">
            <v>0</v>
          </cell>
          <cell r="AT436">
            <v>0</v>
          </cell>
        </row>
        <row r="437">
          <cell r="A437">
            <v>511504</v>
          </cell>
          <cell r="B437" t="str">
            <v>Cost of Sales - Consignment Sale</v>
          </cell>
          <cell r="C437">
            <v>63.983830959999999</v>
          </cell>
          <cell r="D437">
            <v>85.224586110000004</v>
          </cell>
          <cell r="E437">
            <v>92.634436260000001</v>
          </cell>
          <cell r="F437">
            <v>134.4200147</v>
          </cell>
          <cell r="G437">
            <v>117.65629015000002</v>
          </cell>
          <cell r="H437">
            <v>107.3720288</v>
          </cell>
          <cell r="I437">
            <v>112.66266940000001</v>
          </cell>
          <cell r="J437">
            <v>147.42327027000002</v>
          </cell>
          <cell r="K437">
            <v>0</v>
          </cell>
          <cell r="L437">
            <v>142.57838289333333</v>
          </cell>
          <cell r="M437">
            <v>142.57838288999997</v>
          </cell>
          <cell r="N437">
            <v>11.88153191</v>
          </cell>
          <cell r="O437">
            <v>15.10489136</v>
          </cell>
          <cell r="P437">
            <v>-3.2233594500000002</v>
          </cell>
          <cell r="Q437">
            <v>-0.27129157034768259</v>
          </cell>
          <cell r="R437">
            <v>8.8259166699999998</v>
          </cell>
          <cell r="S437">
            <v>15.10489136</v>
          </cell>
          <cell r="T437">
            <v>-6.2789746900000001</v>
          </cell>
          <cell r="U437">
            <v>-0.71142465137278488</v>
          </cell>
          <cell r="V437">
            <v>11.88153191</v>
          </cell>
          <cell r="W437">
            <v>14.99864541</v>
          </cell>
          <cell r="X437">
            <v>-3.1171135000000003</v>
          </cell>
          <cell r="Y437">
            <v>23.763063819999999</v>
          </cell>
          <cell r="Z437">
            <v>30.103536769999998</v>
          </cell>
          <cell r="AA437">
            <v>-6.3404729499999988</v>
          </cell>
          <cell r="AB437">
            <v>-0.26682051599186418</v>
          </cell>
          <cell r="AC437">
            <v>17.65183334</v>
          </cell>
          <cell r="AD437">
            <v>30.103536769999998</v>
          </cell>
          <cell r="AE437">
            <v>-12.451703429999998</v>
          </cell>
          <cell r="AF437">
            <v>-0.70540567600894866</v>
          </cell>
          <cell r="AG437">
            <v>11.88153191</v>
          </cell>
          <cell r="AH437">
            <v>15.370526110000004</v>
          </cell>
          <cell r="AI437">
            <v>-3.488994200000004</v>
          </cell>
          <cell r="AJ437">
            <v>35.644595730000006</v>
          </cell>
          <cell r="AK437">
            <v>45.474062880000005</v>
          </cell>
          <cell r="AL437">
            <v>-9.8294671499999993</v>
          </cell>
          <cell r="AM437">
            <v>-0.27576318229153324</v>
          </cell>
          <cell r="AN437">
            <v>26.477750010000001</v>
          </cell>
          <cell r="AO437">
            <v>45.474062880000005</v>
          </cell>
          <cell r="AP437">
            <v>-18.996312870000004</v>
          </cell>
          <cell r="AQ437">
            <v>-0.71744437736686684</v>
          </cell>
          <cell r="AR437">
            <v>11.88153191</v>
          </cell>
          <cell r="AS437">
            <v>14.228966129999995</v>
          </cell>
          <cell r="AT437">
            <v>-2.3474342199999949</v>
          </cell>
        </row>
        <row r="438">
          <cell r="A438">
            <v>511505</v>
          </cell>
          <cell r="B438" t="str">
            <v>Cost of Sales - Subcribers Service</v>
          </cell>
          <cell r="C438">
            <v>0</v>
          </cell>
          <cell r="D438">
            <v>0</v>
          </cell>
          <cell r="E438">
            <v>0</v>
          </cell>
          <cell r="F438">
            <v>0</v>
          </cell>
          <cell r="H438">
            <v>0</v>
          </cell>
          <cell r="I438">
            <v>0</v>
          </cell>
          <cell r="J438">
            <v>0</v>
          </cell>
          <cell r="K438">
            <v>0</v>
          </cell>
          <cell r="L438">
            <v>0</v>
          </cell>
          <cell r="O438">
            <v>0</v>
          </cell>
          <cell r="P438">
            <v>0</v>
          </cell>
          <cell r="R438">
            <v>0</v>
          </cell>
          <cell r="S438">
            <v>0</v>
          </cell>
          <cell r="T438">
            <v>0</v>
          </cell>
          <cell r="W438">
            <v>0</v>
          </cell>
          <cell r="X438">
            <v>0</v>
          </cell>
          <cell r="Z438">
            <v>0</v>
          </cell>
          <cell r="AA438">
            <v>0</v>
          </cell>
          <cell r="AC438">
            <v>0</v>
          </cell>
          <cell r="AD438">
            <v>0</v>
          </cell>
          <cell r="AE438">
            <v>0</v>
          </cell>
          <cell r="AH438">
            <v>0</v>
          </cell>
          <cell r="AI438">
            <v>0</v>
          </cell>
          <cell r="AK438">
            <v>0</v>
          </cell>
          <cell r="AL438">
            <v>0</v>
          </cell>
          <cell r="AN438">
            <v>0</v>
          </cell>
          <cell r="AO438">
            <v>0</v>
          </cell>
          <cell r="AP438">
            <v>0</v>
          </cell>
          <cell r="AS438">
            <v>0</v>
          </cell>
          <cell r="AT438">
            <v>0</v>
          </cell>
        </row>
        <row r="439">
          <cell r="A439">
            <v>511599</v>
          </cell>
          <cell r="B439" t="str">
            <v>Cost of Goods Sold</v>
          </cell>
          <cell r="C439">
            <v>27.394242690000002</v>
          </cell>
          <cell r="D439">
            <v>0</v>
          </cell>
          <cell r="E439">
            <v>0</v>
          </cell>
          <cell r="F439">
            <v>0</v>
          </cell>
          <cell r="H439">
            <v>7.9644099999999999E-3</v>
          </cell>
          <cell r="I439">
            <v>0</v>
          </cell>
          <cell r="J439">
            <v>0</v>
          </cell>
          <cell r="K439">
            <v>0</v>
          </cell>
          <cell r="L439">
            <v>0</v>
          </cell>
          <cell r="O439">
            <v>0</v>
          </cell>
          <cell r="P439">
            <v>0</v>
          </cell>
          <cell r="R439">
            <v>0</v>
          </cell>
          <cell r="S439">
            <v>0</v>
          </cell>
          <cell r="T439">
            <v>0</v>
          </cell>
          <cell r="W439">
            <v>0</v>
          </cell>
          <cell r="X439">
            <v>0</v>
          </cell>
          <cell r="Z439">
            <v>0</v>
          </cell>
          <cell r="AA439">
            <v>0</v>
          </cell>
          <cell r="AC439">
            <v>0</v>
          </cell>
          <cell r="AD439">
            <v>0</v>
          </cell>
          <cell r="AE439">
            <v>0</v>
          </cell>
          <cell r="AH439">
            <v>0</v>
          </cell>
          <cell r="AI439">
            <v>0</v>
          </cell>
          <cell r="AK439">
            <v>0</v>
          </cell>
          <cell r="AL439">
            <v>0</v>
          </cell>
          <cell r="AN439">
            <v>0</v>
          </cell>
          <cell r="AO439">
            <v>0</v>
          </cell>
          <cell r="AP439">
            <v>0</v>
          </cell>
          <cell r="AS439">
            <v>0</v>
          </cell>
          <cell r="AT439">
            <v>0</v>
          </cell>
        </row>
        <row r="440">
          <cell r="A440">
            <v>511601</v>
          </cell>
          <cell r="B440" t="str">
            <v>Expense on Revenue generated Training Programs</v>
          </cell>
          <cell r="C440">
            <v>29.019205109999998</v>
          </cell>
          <cell r="D440">
            <v>34.610049109999999</v>
          </cell>
          <cell r="E440">
            <v>31.757616600000002</v>
          </cell>
          <cell r="F440">
            <v>37.968675220000002</v>
          </cell>
          <cell r="G440">
            <v>79.254581099999996</v>
          </cell>
          <cell r="H440">
            <v>102.81275611</v>
          </cell>
          <cell r="I440">
            <v>118.66292514</v>
          </cell>
          <cell r="J440">
            <v>118.31267351999999</v>
          </cell>
          <cell r="K440">
            <v>183.762</v>
          </cell>
          <cell r="L440">
            <v>89.625800999999996</v>
          </cell>
          <cell r="M440">
            <v>89.625800999999996</v>
          </cell>
          <cell r="N440">
            <v>7.4688167500000002</v>
          </cell>
          <cell r="O440">
            <v>3.07832923</v>
          </cell>
          <cell r="P440">
            <v>4.3904875200000006</v>
          </cell>
          <cell r="Q440">
            <v>0.58784244773444205</v>
          </cell>
          <cell r="R440">
            <v>1.94192546</v>
          </cell>
          <cell r="S440">
            <v>3.07832923</v>
          </cell>
          <cell r="T440">
            <v>-1.13640377</v>
          </cell>
          <cell r="U440">
            <v>-0.58519433078548755</v>
          </cell>
          <cell r="V440">
            <v>7.4688167500000002</v>
          </cell>
          <cell r="W440">
            <v>10.947666539999998</v>
          </cell>
          <cell r="X440">
            <v>-3.4788497899999982</v>
          </cell>
          <cell r="Y440">
            <v>14.9376335</v>
          </cell>
          <cell r="Z440">
            <v>14.02599577</v>
          </cell>
          <cell r="AA440">
            <v>0.9116377300000007</v>
          </cell>
          <cell r="AB440">
            <v>6.1029595484452116E-2</v>
          </cell>
          <cell r="AC440">
            <v>5.0421905000000002</v>
          </cell>
          <cell r="AD440">
            <v>14.02599577</v>
          </cell>
          <cell r="AE440">
            <v>-8.9838052699999995</v>
          </cell>
          <cell r="AF440">
            <v>-1.7817266662177875</v>
          </cell>
          <cell r="AG440">
            <v>6.7188167500000002</v>
          </cell>
          <cell r="AH440">
            <v>5.1962634600000008</v>
          </cell>
          <cell r="AI440">
            <v>1.5225532899999994</v>
          </cell>
          <cell r="AJ440">
            <v>20.156450249999999</v>
          </cell>
          <cell r="AK440">
            <v>19.222259229999999</v>
          </cell>
          <cell r="AL440">
            <v>0.93419102000000009</v>
          </cell>
          <cell r="AM440">
            <v>4.6347001005298545E-2</v>
          </cell>
          <cell r="AN440">
            <v>8.8900185999999994</v>
          </cell>
          <cell r="AO440">
            <v>19.222259229999999</v>
          </cell>
          <cell r="AP440">
            <v>-10.332240629999999</v>
          </cell>
          <cell r="AQ440">
            <v>-1.1622293602400338</v>
          </cell>
          <cell r="AR440">
            <v>7.7188167500000002</v>
          </cell>
          <cell r="AS440">
            <v>2.9854241799999999</v>
          </cell>
          <cell r="AT440">
            <v>4.7333925700000004</v>
          </cell>
        </row>
        <row r="441">
          <cell r="A441">
            <v>523304</v>
          </cell>
          <cell r="B441" t="str">
            <v>Membership Fees - Other Institutions</v>
          </cell>
          <cell r="C441">
            <v>9.8702788200000011</v>
          </cell>
          <cell r="D441">
            <v>8.9253607499999994</v>
          </cell>
          <cell r="E441">
            <v>6.2262217800000004</v>
          </cell>
          <cell r="F441">
            <v>11.541266800000001</v>
          </cell>
          <cell r="G441">
            <v>11.23848899</v>
          </cell>
          <cell r="H441">
            <v>18.645682530000002</v>
          </cell>
          <cell r="I441">
            <v>18.517536570000001</v>
          </cell>
          <cell r="J441">
            <v>5.0376291399999999</v>
          </cell>
          <cell r="K441">
            <v>39.415959999999998</v>
          </cell>
          <cell r="L441">
            <v>6.1314025999999995</v>
          </cell>
          <cell r="M441">
            <v>6.1314025999999995</v>
          </cell>
          <cell r="N441">
            <v>0.62095022999999994</v>
          </cell>
          <cell r="O441">
            <v>2.0640644099999998</v>
          </cell>
          <cell r="P441">
            <v>-1.4431141799999998</v>
          </cell>
          <cell r="Q441">
            <v>-2.3240416224662641</v>
          </cell>
          <cell r="R441">
            <v>4.1356410800000001</v>
          </cell>
          <cell r="S441">
            <v>2.0640644099999998</v>
          </cell>
          <cell r="T441">
            <v>2.0715766700000002</v>
          </cell>
          <cell r="U441">
            <v>0.50090823403853024</v>
          </cell>
          <cell r="V441">
            <v>0.52095022999999996</v>
          </cell>
          <cell r="W441">
            <v>2.5719501799999995</v>
          </cell>
          <cell r="X441">
            <v>-2.0509999499999996</v>
          </cell>
          <cell r="Y441">
            <v>1.09190046</v>
          </cell>
          <cell r="Z441">
            <v>4.6360145900000003</v>
          </cell>
          <cell r="AA441">
            <v>-3.5441141300000005</v>
          </cell>
          <cell r="AB441">
            <v>-3.2458216291986917</v>
          </cell>
          <cell r="AC441">
            <v>4.3406410800000002</v>
          </cell>
          <cell r="AD441">
            <v>4.6360145900000003</v>
          </cell>
          <cell r="AE441">
            <v>-0.29537351000000012</v>
          </cell>
          <cell r="AF441">
            <v>-6.8048360727397464E-2</v>
          </cell>
          <cell r="AG441">
            <v>1.01689323</v>
          </cell>
          <cell r="AH441">
            <v>0.63250529999999983</v>
          </cell>
          <cell r="AI441">
            <v>0.38438793000000016</v>
          </cell>
          <cell r="AJ441">
            <v>2.1087936900000002</v>
          </cell>
          <cell r="AK441">
            <v>5.2685198899999994</v>
          </cell>
          <cell r="AL441">
            <v>-3.1597261999999993</v>
          </cell>
          <cell r="AM441">
            <v>-1.4983571958620565</v>
          </cell>
          <cell r="AN441">
            <v>4.5152400799999999</v>
          </cell>
          <cell r="AO441">
            <v>5.2685198899999994</v>
          </cell>
          <cell r="AP441">
            <v>-0.75327980999999955</v>
          </cell>
          <cell r="AQ441">
            <v>-0.16683051103674637</v>
          </cell>
          <cell r="AR441">
            <v>0.57190767000000009</v>
          </cell>
          <cell r="AS441">
            <v>0.14057</v>
          </cell>
          <cell r="AT441">
            <v>0.43133767000000012</v>
          </cell>
        </row>
        <row r="442">
          <cell r="A442">
            <v>523305</v>
          </cell>
          <cell r="B442" t="str">
            <v>Incentive scheme-Operational Staff</v>
          </cell>
          <cell r="C442">
            <v>0.43766567000000001</v>
          </cell>
          <cell r="D442">
            <v>0</v>
          </cell>
          <cell r="E442">
            <v>0</v>
          </cell>
          <cell r="F442">
            <v>0</v>
          </cell>
          <cell r="H442">
            <v>0</v>
          </cell>
          <cell r="I442">
            <v>0</v>
          </cell>
          <cell r="J442">
            <v>0</v>
          </cell>
          <cell r="K442">
            <v>0</v>
          </cell>
          <cell r="L442">
            <v>0</v>
          </cell>
          <cell r="O442">
            <v>0</v>
          </cell>
          <cell r="P442">
            <v>0</v>
          </cell>
          <cell r="R442">
            <v>0</v>
          </cell>
          <cell r="S442">
            <v>0</v>
          </cell>
          <cell r="T442">
            <v>0</v>
          </cell>
          <cell r="W442">
            <v>0</v>
          </cell>
          <cell r="X442">
            <v>0</v>
          </cell>
          <cell r="Z442">
            <v>0</v>
          </cell>
          <cell r="AA442">
            <v>0</v>
          </cell>
          <cell r="AC442">
            <v>0</v>
          </cell>
          <cell r="AD442">
            <v>0</v>
          </cell>
          <cell r="AE442">
            <v>0</v>
          </cell>
          <cell r="AH442">
            <v>0</v>
          </cell>
          <cell r="AI442">
            <v>0</v>
          </cell>
          <cell r="AK442">
            <v>0</v>
          </cell>
          <cell r="AL442">
            <v>0</v>
          </cell>
          <cell r="AN442">
            <v>0</v>
          </cell>
          <cell r="AO442">
            <v>0</v>
          </cell>
          <cell r="AP442">
            <v>0</v>
          </cell>
          <cell r="AS442">
            <v>0</v>
          </cell>
          <cell r="AT442">
            <v>0</v>
          </cell>
        </row>
        <row r="443">
          <cell r="A443">
            <v>524601</v>
          </cell>
          <cell r="B443" t="str">
            <v>Commission on Bill Collection Solution</v>
          </cell>
          <cell r="C443">
            <v>68.591167739999989</v>
          </cell>
          <cell r="D443">
            <v>108.09670658</v>
          </cell>
          <cell r="E443">
            <v>28.60495251</v>
          </cell>
          <cell r="F443">
            <v>73.219143959999997</v>
          </cell>
          <cell r="G443">
            <v>56.101050189999995</v>
          </cell>
          <cell r="H443">
            <v>103.56588416</v>
          </cell>
          <cell r="I443">
            <v>98.997922169999995</v>
          </cell>
          <cell r="J443">
            <v>79.862980919999998</v>
          </cell>
          <cell r="K443">
            <v>120</v>
          </cell>
          <cell r="L443">
            <v>83.321999959999999</v>
          </cell>
          <cell r="M443">
            <v>83.321999959999999</v>
          </cell>
          <cell r="N443">
            <v>6.9435000000000002</v>
          </cell>
          <cell r="O443">
            <v>4.0884694000000001</v>
          </cell>
          <cell r="P443">
            <v>2.8550306000000001</v>
          </cell>
          <cell r="Q443">
            <v>0.41118032692446171</v>
          </cell>
          <cell r="R443">
            <v>7.0793333299999999</v>
          </cell>
          <cell r="S443">
            <v>4.0884694000000001</v>
          </cell>
          <cell r="T443">
            <v>2.9908639299999997</v>
          </cell>
          <cell r="U443">
            <v>0.42247818976479806</v>
          </cell>
          <cell r="V443">
            <v>6.9435000000000002</v>
          </cell>
          <cell r="W443">
            <v>7.3183561799999994</v>
          </cell>
          <cell r="X443">
            <v>-0.37485617999999921</v>
          </cell>
          <cell r="Y443">
            <v>13.887</v>
          </cell>
          <cell r="Z443">
            <v>11.40682558</v>
          </cell>
          <cell r="AA443">
            <v>2.4801744200000009</v>
          </cell>
          <cell r="AB443">
            <v>0.17859684741124798</v>
          </cell>
          <cell r="AC443">
            <v>14.15866666</v>
          </cell>
          <cell r="AD443">
            <v>11.40682558</v>
          </cell>
          <cell r="AE443">
            <v>2.7518410800000002</v>
          </cell>
          <cell r="AF443">
            <v>0.19435736048326463</v>
          </cell>
          <cell r="AG443">
            <v>6.9435000000000002</v>
          </cell>
          <cell r="AH443">
            <v>7.7608033600000015</v>
          </cell>
          <cell r="AI443">
            <v>-0.81730336000000126</v>
          </cell>
          <cell r="AJ443">
            <v>20.830500000000001</v>
          </cell>
          <cell r="AK443">
            <v>19.16762894</v>
          </cell>
          <cell r="AL443">
            <v>1.6628710600000005</v>
          </cell>
          <cell r="AM443">
            <v>7.9828667578790743E-2</v>
          </cell>
          <cell r="AN443">
            <v>21.237999989999999</v>
          </cell>
          <cell r="AO443">
            <v>19.16762894</v>
          </cell>
          <cell r="AP443">
            <v>2.0703710499999985</v>
          </cell>
          <cell r="AQ443">
            <v>9.7484275872249809E-2</v>
          </cell>
          <cell r="AR443">
            <v>6.9435000000000002</v>
          </cell>
          <cell r="AS443">
            <v>6.1844166399999967</v>
          </cell>
          <cell r="AT443">
            <v>0.75908336000000354</v>
          </cell>
        </row>
        <row r="444">
          <cell r="A444">
            <v>524602</v>
          </cell>
          <cell r="B444" t="str">
            <v>Commission Bill Collect-Mobitel</v>
          </cell>
          <cell r="C444">
            <v>16.255944119999999</v>
          </cell>
          <cell r="D444">
            <v>35.268389159999998</v>
          </cell>
          <cell r="E444">
            <v>45.755519499999998</v>
          </cell>
          <cell r="F444">
            <v>34.182900359999998</v>
          </cell>
          <cell r="G444">
            <v>46.441535530000003</v>
          </cell>
          <cell r="H444">
            <v>62.082734359999996</v>
          </cell>
          <cell r="I444">
            <v>82.412139189999991</v>
          </cell>
          <cell r="J444">
            <v>99.00147552</v>
          </cell>
          <cell r="K444">
            <v>144</v>
          </cell>
          <cell r="L444">
            <v>98.361832106666668</v>
          </cell>
          <cell r="M444">
            <v>98.361832109999995</v>
          </cell>
          <cell r="N444">
            <v>8.1968193399999993</v>
          </cell>
          <cell r="O444">
            <v>10.232241720000001</v>
          </cell>
          <cell r="P444">
            <v>-2.0354223800000018</v>
          </cell>
          <cell r="Q444">
            <v>-0.24831856059914112</v>
          </cell>
          <cell r="R444">
            <v>9.3013600199999988</v>
          </cell>
          <cell r="S444">
            <v>10.232241720000001</v>
          </cell>
          <cell r="T444">
            <v>-0.93088170000000225</v>
          </cell>
          <cell r="U444">
            <v>-0.1000801708565628</v>
          </cell>
          <cell r="V444">
            <v>8.1968193399999993</v>
          </cell>
          <cell r="W444">
            <v>8.8385665800000002</v>
          </cell>
          <cell r="X444">
            <v>-0.64174724000000083</v>
          </cell>
          <cell r="Y444">
            <v>16.393638679999999</v>
          </cell>
          <cell r="Z444">
            <v>19.070808299999999</v>
          </cell>
          <cell r="AA444">
            <v>-2.6771696200000008</v>
          </cell>
          <cell r="AB444">
            <v>-0.16330539377240935</v>
          </cell>
          <cell r="AC444">
            <v>16.552941390000001</v>
          </cell>
          <cell r="AD444">
            <v>19.070808299999999</v>
          </cell>
          <cell r="AE444">
            <v>-2.5178669099999986</v>
          </cell>
          <cell r="AF444">
            <v>-0.15210993929580985</v>
          </cell>
          <cell r="AG444">
            <v>8.1968193399999993</v>
          </cell>
          <cell r="AH444">
            <v>10.242647919999998</v>
          </cell>
          <cell r="AI444">
            <v>-2.0458285799999985</v>
          </cell>
          <cell r="AJ444">
            <v>24.59045802</v>
          </cell>
          <cell r="AK444">
            <v>29.313456219999999</v>
          </cell>
          <cell r="AL444">
            <v>-4.7229981999999993</v>
          </cell>
          <cell r="AM444">
            <v>-0.19206629645363552</v>
          </cell>
          <cell r="AN444">
            <v>25.02786781</v>
          </cell>
          <cell r="AO444">
            <v>29.313456219999999</v>
          </cell>
          <cell r="AP444">
            <v>-4.285588409999999</v>
          </cell>
          <cell r="AQ444">
            <v>-0.17123266122924272</v>
          </cell>
          <cell r="AR444">
            <v>8.1968193399999993</v>
          </cell>
          <cell r="AS444">
            <v>10.539462620000005</v>
          </cell>
          <cell r="AT444">
            <v>-2.3426432800000061</v>
          </cell>
        </row>
        <row r="445">
          <cell r="A445">
            <v>524603</v>
          </cell>
          <cell r="B445" t="str">
            <v>Commission on Bank Payment</v>
          </cell>
          <cell r="C445">
            <v>0</v>
          </cell>
          <cell r="D445">
            <v>0</v>
          </cell>
          <cell r="E445">
            <v>2.0449999999999999E-3</v>
          </cell>
          <cell r="F445">
            <v>0</v>
          </cell>
          <cell r="H445">
            <v>0</v>
          </cell>
          <cell r="I445">
            <v>-4.0828000000000003E-2</v>
          </cell>
          <cell r="J445">
            <v>0</v>
          </cell>
          <cell r="K445">
            <v>10</v>
          </cell>
          <cell r="L445">
            <v>0</v>
          </cell>
          <cell r="O445">
            <v>0</v>
          </cell>
          <cell r="P445">
            <v>0</v>
          </cell>
          <cell r="R445">
            <v>0</v>
          </cell>
          <cell r="S445">
            <v>0</v>
          </cell>
          <cell r="T445">
            <v>0</v>
          </cell>
          <cell r="W445">
            <v>0</v>
          </cell>
          <cell r="X445">
            <v>0</v>
          </cell>
          <cell r="Z445">
            <v>0</v>
          </cell>
          <cell r="AA445">
            <v>0</v>
          </cell>
          <cell r="AC445">
            <v>0</v>
          </cell>
          <cell r="AD445">
            <v>0</v>
          </cell>
          <cell r="AE445">
            <v>0</v>
          </cell>
          <cell r="AH445">
            <v>0</v>
          </cell>
          <cell r="AI445">
            <v>0</v>
          </cell>
          <cell r="AK445">
            <v>0</v>
          </cell>
          <cell r="AL445">
            <v>0</v>
          </cell>
          <cell r="AN445">
            <v>0</v>
          </cell>
          <cell r="AO445">
            <v>0</v>
          </cell>
          <cell r="AP445">
            <v>0</v>
          </cell>
          <cell r="AS445">
            <v>0</v>
          </cell>
          <cell r="AT445">
            <v>0</v>
          </cell>
        </row>
        <row r="446">
          <cell r="A446">
            <v>524604</v>
          </cell>
          <cell r="B446" t="str">
            <v>Commission on Bank Collections</v>
          </cell>
          <cell r="C446">
            <v>54.487074149999998</v>
          </cell>
          <cell r="D446">
            <v>46.514758499999999</v>
          </cell>
          <cell r="E446">
            <v>110.42208217</v>
          </cell>
          <cell r="F446">
            <v>163.57310452000002</v>
          </cell>
          <cell r="G446">
            <v>137.83527783000002</v>
          </cell>
          <cell r="H446">
            <v>115.06295752</v>
          </cell>
          <cell r="I446">
            <v>124.80901937</v>
          </cell>
          <cell r="J446">
            <v>126.68820135</v>
          </cell>
          <cell r="K446">
            <v>132</v>
          </cell>
          <cell r="L446">
            <v>126.59099999999999</v>
          </cell>
          <cell r="M446">
            <v>126.59099999999999</v>
          </cell>
          <cell r="N446">
            <v>10.549250000000001</v>
          </cell>
          <cell r="O446">
            <v>7.83081856</v>
          </cell>
          <cell r="P446">
            <v>2.7184314400000007</v>
          </cell>
          <cell r="Q446">
            <v>0.25768954570230118</v>
          </cell>
          <cell r="R446">
            <v>11.146953699999999</v>
          </cell>
          <cell r="S446">
            <v>7.83081856</v>
          </cell>
          <cell r="T446">
            <v>3.3161351399999992</v>
          </cell>
          <cell r="U446">
            <v>0.29749250147150064</v>
          </cell>
          <cell r="V446">
            <v>10.549250000000001</v>
          </cell>
          <cell r="W446">
            <v>9.4053881200000014</v>
          </cell>
          <cell r="X446">
            <v>1.1438618799999993</v>
          </cell>
          <cell r="Y446">
            <v>21.098500000000001</v>
          </cell>
          <cell r="Z446">
            <v>17.236206679999999</v>
          </cell>
          <cell r="AA446">
            <v>3.8622933200000027</v>
          </cell>
          <cell r="AB446">
            <v>0.18306009052776276</v>
          </cell>
          <cell r="AC446">
            <v>21.3001094</v>
          </cell>
          <cell r="AD446">
            <v>17.236206679999999</v>
          </cell>
          <cell r="AE446">
            <v>4.0639027200000015</v>
          </cell>
          <cell r="AF446">
            <v>0.19079257499024871</v>
          </cell>
          <cell r="AG446">
            <v>10.549250000000001</v>
          </cell>
          <cell r="AH446">
            <v>8.493249969999999</v>
          </cell>
          <cell r="AI446">
            <v>2.0560000300000016</v>
          </cell>
          <cell r="AJ446">
            <v>31.647749999999998</v>
          </cell>
          <cell r="AK446">
            <v>25.729456649999999</v>
          </cell>
          <cell r="AL446">
            <v>5.918293349999999</v>
          </cell>
          <cell r="AM446">
            <v>0.18700518520273951</v>
          </cell>
          <cell r="AN446">
            <v>31.611328850000003</v>
          </cell>
          <cell r="AO446">
            <v>25.729456649999999</v>
          </cell>
          <cell r="AP446">
            <v>5.8818722000000037</v>
          </cell>
          <cell r="AQ446">
            <v>0.18606848917710092</v>
          </cell>
          <cell r="AR446">
            <v>10.549250000000001</v>
          </cell>
          <cell r="AS446">
            <v>8.2432195500000045</v>
          </cell>
          <cell r="AT446">
            <v>2.3060304499999962</v>
          </cell>
        </row>
        <row r="447">
          <cell r="A447">
            <v>524605</v>
          </cell>
          <cell r="B447" t="str">
            <v>Commission on Credit Card Collections</v>
          </cell>
          <cell r="C447">
            <v>35.420386180000001</v>
          </cell>
          <cell r="D447">
            <v>38.935849299999994</v>
          </cell>
          <cell r="E447">
            <v>28.710446190000003</v>
          </cell>
          <cell r="F447">
            <v>46.244883159999993</v>
          </cell>
          <cell r="G447">
            <v>127.97076956000001</v>
          </cell>
          <cell r="H447">
            <v>155.63780835</v>
          </cell>
          <cell r="I447">
            <v>180.63810909</v>
          </cell>
          <cell r="J447">
            <v>200.80549909000001</v>
          </cell>
          <cell r="K447">
            <v>186</v>
          </cell>
          <cell r="L447">
            <v>200.44</v>
          </cell>
          <cell r="M447">
            <v>200.44</v>
          </cell>
          <cell r="N447">
            <v>16.70333333</v>
          </cell>
          <cell r="O447">
            <v>17.580052739999999</v>
          </cell>
          <cell r="P447">
            <v>-0.87671940999999975</v>
          </cell>
          <cell r="Q447">
            <v>-5.2487691688782201E-2</v>
          </cell>
          <cell r="R447">
            <v>16.43838877</v>
          </cell>
          <cell r="S447">
            <v>17.580052739999999</v>
          </cell>
          <cell r="T447">
            <v>-1.1416639699999998</v>
          </cell>
          <cell r="U447">
            <v>-6.9451087084856658E-2</v>
          </cell>
          <cell r="V447">
            <v>16.70333333</v>
          </cell>
          <cell r="W447">
            <v>16.958353379999998</v>
          </cell>
          <cell r="X447">
            <v>-0.25502004999999883</v>
          </cell>
          <cell r="Y447">
            <v>33.406666659999999</v>
          </cell>
          <cell r="Z447">
            <v>34.538406119999998</v>
          </cell>
          <cell r="AA447">
            <v>-1.1317394599999986</v>
          </cell>
          <cell r="AB447">
            <v>-3.3877652970240958E-2</v>
          </cell>
          <cell r="AC447">
            <v>31.89826755</v>
          </cell>
          <cell r="AD447">
            <v>34.538406119999998</v>
          </cell>
          <cell r="AE447">
            <v>-2.6401385699999977</v>
          </cell>
          <cell r="AF447">
            <v>-8.2767459576342975E-2</v>
          </cell>
          <cell r="AG447">
            <v>16.70333333</v>
          </cell>
          <cell r="AH447">
            <v>18.42027204</v>
          </cell>
          <cell r="AI447">
            <v>-1.7169387100000009</v>
          </cell>
          <cell r="AJ447">
            <v>50.109999989999999</v>
          </cell>
          <cell r="AK447">
            <v>52.958678159999998</v>
          </cell>
          <cell r="AL447">
            <v>-2.8486781699999995</v>
          </cell>
          <cell r="AM447">
            <v>-5.6848496718588798E-2</v>
          </cell>
          <cell r="AN447">
            <v>48.51984315</v>
          </cell>
          <cell r="AO447">
            <v>52.958678159999998</v>
          </cell>
          <cell r="AP447">
            <v>-4.4388350099999982</v>
          </cell>
          <cell r="AQ447">
            <v>-9.148494145533935E-2</v>
          </cell>
          <cell r="AR447">
            <v>16.70333333</v>
          </cell>
          <cell r="AS447">
            <v>17.226246840000005</v>
          </cell>
          <cell r="AT447">
            <v>-0.52291351000000574</v>
          </cell>
        </row>
        <row r="448">
          <cell r="A448">
            <v>524606</v>
          </cell>
          <cell r="B448" t="str">
            <v>Bank Charges</v>
          </cell>
          <cell r="C448">
            <v>35.569277770000006</v>
          </cell>
          <cell r="D448">
            <v>43.329232229999995</v>
          </cell>
          <cell r="E448">
            <v>32.053637350000002</v>
          </cell>
          <cell r="F448">
            <v>43.609548539999999</v>
          </cell>
          <cell r="G448">
            <v>49.814144890000001</v>
          </cell>
          <cell r="H448">
            <v>75.027685719999994</v>
          </cell>
          <cell r="I448">
            <v>95.257256830000003</v>
          </cell>
          <cell r="J448">
            <v>29.74646615</v>
          </cell>
          <cell r="K448">
            <v>40.205379999999998</v>
          </cell>
          <cell r="L448">
            <v>25.39</v>
          </cell>
          <cell r="M448">
            <v>25.39</v>
          </cell>
          <cell r="N448">
            <v>2.1158333300000001</v>
          </cell>
          <cell r="O448">
            <v>3.5657282700000001</v>
          </cell>
          <cell r="P448">
            <v>-1.4498949400000001</v>
          </cell>
          <cell r="Q448">
            <v>-0.68525952372628518</v>
          </cell>
          <cell r="R448">
            <v>0.91238458</v>
          </cell>
          <cell r="S448">
            <v>3.5657282700000001</v>
          </cell>
          <cell r="T448">
            <v>-2.6533436900000003</v>
          </cell>
          <cell r="U448">
            <v>-2.9081417509270051</v>
          </cell>
          <cell r="V448">
            <v>2.1158333300000001</v>
          </cell>
          <cell r="W448">
            <v>0.78211302000000005</v>
          </cell>
          <cell r="X448">
            <v>1.3337203099999999</v>
          </cell>
          <cell r="Y448">
            <v>4.2316666600000001</v>
          </cell>
          <cell r="Z448">
            <v>4.3478412899999999</v>
          </cell>
          <cell r="AA448">
            <v>-0.11617462999999972</v>
          </cell>
          <cell r="AB448">
            <v>-2.7453634545023382E-2</v>
          </cell>
          <cell r="AC448">
            <v>4.5149386500000004</v>
          </cell>
          <cell r="AD448">
            <v>4.3478412899999999</v>
          </cell>
          <cell r="AE448">
            <v>0.16709736000000053</v>
          </cell>
          <cell r="AF448">
            <v>3.7009884951592978E-2</v>
          </cell>
          <cell r="AG448">
            <v>2.1158333300000001</v>
          </cell>
          <cell r="AH448">
            <v>0.80570125000000004</v>
          </cell>
          <cell r="AI448">
            <v>1.31013208</v>
          </cell>
          <cell r="AJ448">
            <v>6.3474999900000002</v>
          </cell>
          <cell r="AK448">
            <v>5.1535425400000001</v>
          </cell>
          <cell r="AL448">
            <v>1.1939574500000001</v>
          </cell>
          <cell r="AM448">
            <v>0.18809885023725695</v>
          </cell>
          <cell r="AN448">
            <v>6.7772897900000002</v>
          </cell>
          <cell r="AO448">
            <v>5.1535425400000001</v>
          </cell>
          <cell r="AP448">
            <v>1.6237472500000001</v>
          </cell>
          <cell r="AQ448">
            <v>0.23958651619056709</v>
          </cell>
          <cell r="AR448">
            <v>2.1158333300000001</v>
          </cell>
          <cell r="AS448">
            <v>-0.97137415000000038</v>
          </cell>
          <cell r="AT448">
            <v>3.0872074800000004</v>
          </cell>
        </row>
        <row r="449">
          <cell r="A449">
            <v>524607</v>
          </cell>
          <cell r="B449" t="str">
            <v>Guarantee Charges</v>
          </cell>
          <cell r="E449">
            <v>0</v>
          </cell>
          <cell r="F449">
            <v>0</v>
          </cell>
          <cell r="H449">
            <v>0</v>
          </cell>
          <cell r="I449">
            <v>0</v>
          </cell>
          <cell r="J449">
            <v>3.6719710099999996</v>
          </cell>
          <cell r="K449">
            <v>4</v>
          </cell>
          <cell r="L449">
            <v>3.8942076533333339</v>
          </cell>
          <cell r="M449">
            <v>3.8942076499999998</v>
          </cell>
          <cell r="N449">
            <v>0.32451730000000001</v>
          </cell>
          <cell r="O449">
            <v>0.32465710999999997</v>
          </cell>
          <cell r="P449">
            <v>-1.3980999999996246E-4</v>
          </cell>
          <cell r="Q449">
            <v>-4.308244891719562E-4</v>
          </cell>
          <cell r="R449">
            <v>0</v>
          </cell>
          <cell r="S449">
            <v>0.32465710999999997</v>
          </cell>
          <cell r="T449">
            <v>-0.32465710999999997</v>
          </cell>
          <cell r="V449">
            <v>0.32451730000000001</v>
          </cell>
          <cell r="W449">
            <v>0.28030325</v>
          </cell>
          <cell r="X449">
            <v>4.4214050000000005E-2</v>
          </cell>
          <cell r="Y449">
            <v>0.64903460000000002</v>
          </cell>
          <cell r="Z449">
            <v>0.60496035999999997</v>
          </cell>
          <cell r="AA449">
            <v>4.4074240000000042E-2</v>
          </cell>
          <cell r="AB449">
            <v>6.7907381208952566E-2</v>
          </cell>
          <cell r="AC449">
            <v>0</v>
          </cell>
          <cell r="AD449">
            <v>0.60496035999999997</v>
          </cell>
          <cell r="AE449">
            <v>-0.60496035999999997</v>
          </cell>
          <cell r="AG449">
            <v>0.32451730000000001</v>
          </cell>
          <cell r="AH449">
            <v>0.28363823999999999</v>
          </cell>
          <cell r="AI449">
            <v>4.0879060000000023E-2</v>
          </cell>
          <cell r="AJ449">
            <v>0.97355189999999991</v>
          </cell>
          <cell r="AK449">
            <v>0.88859860000000002</v>
          </cell>
          <cell r="AL449">
            <v>8.4953299999999898E-2</v>
          </cell>
          <cell r="AM449">
            <v>8.7261192752024735E-2</v>
          </cell>
          <cell r="AN449">
            <v>0</v>
          </cell>
          <cell r="AO449">
            <v>0.88859860000000002</v>
          </cell>
          <cell r="AP449">
            <v>-0.88859860000000002</v>
          </cell>
          <cell r="AR449">
            <v>0.32451730000000001</v>
          </cell>
          <cell r="AS449">
            <v>0.17500357999999996</v>
          </cell>
          <cell r="AT449">
            <v>0.14951372000000004</v>
          </cell>
        </row>
        <row r="450">
          <cell r="A450">
            <v>525701</v>
          </cell>
          <cell r="B450" t="str">
            <v>Welfare Expenses</v>
          </cell>
          <cell r="C450">
            <v>1.5841447</v>
          </cell>
          <cell r="D450">
            <v>0</v>
          </cell>
          <cell r="E450">
            <v>0</v>
          </cell>
          <cell r="F450">
            <v>0</v>
          </cell>
          <cell r="H450">
            <v>0.90191982999999998</v>
          </cell>
          <cell r="I450">
            <v>0</v>
          </cell>
          <cell r="J450">
            <v>0</v>
          </cell>
          <cell r="K450">
            <v>0</v>
          </cell>
          <cell r="L450">
            <v>0</v>
          </cell>
          <cell r="O450">
            <v>0</v>
          </cell>
          <cell r="P450">
            <v>0</v>
          </cell>
          <cell r="R450">
            <v>0</v>
          </cell>
          <cell r="S450">
            <v>0</v>
          </cell>
          <cell r="T450">
            <v>0</v>
          </cell>
          <cell r="W450">
            <v>0</v>
          </cell>
          <cell r="X450">
            <v>0</v>
          </cell>
          <cell r="Z450">
            <v>0</v>
          </cell>
          <cell r="AA450">
            <v>0</v>
          </cell>
          <cell r="AC450">
            <v>0</v>
          </cell>
          <cell r="AD450">
            <v>0</v>
          </cell>
          <cell r="AE450">
            <v>0</v>
          </cell>
          <cell r="AH450">
            <v>0</v>
          </cell>
          <cell r="AI450">
            <v>0</v>
          </cell>
          <cell r="AK450">
            <v>0</v>
          </cell>
          <cell r="AL450">
            <v>0</v>
          </cell>
          <cell r="AN450">
            <v>0</v>
          </cell>
          <cell r="AO450">
            <v>0</v>
          </cell>
          <cell r="AP450">
            <v>0</v>
          </cell>
          <cell r="AS450">
            <v>0</v>
          </cell>
          <cell r="AT450">
            <v>0</v>
          </cell>
        </row>
        <row r="451">
          <cell r="A451">
            <v>525702</v>
          </cell>
          <cell r="B451" t="str">
            <v>Compensation</v>
          </cell>
          <cell r="C451">
            <v>16.0425</v>
          </cell>
          <cell r="D451">
            <v>0</v>
          </cell>
          <cell r="E451">
            <v>0</v>
          </cell>
          <cell r="F451">
            <v>3</v>
          </cell>
          <cell r="H451">
            <v>0</v>
          </cell>
          <cell r="I451">
            <v>0</v>
          </cell>
          <cell r="J451">
            <v>0</v>
          </cell>
          <cell r="K451">
            <v>0</v>
          </cell>
          <cell r="L451">
            <v>0</v>
          </cell>
          <cell r="O451">
            <v>0</v>
          </cell>
          <cell r="P451">
            <v>0</v>
          </cell>
          <cell r="R451">
            <v>0</v>
          </cell>
          <cell r="S451">
            <v>0</v>
          </cell>
          <cell r="T451">
            <v>0</v>
          </cell>
          <cell r="W451">
            <v>0</v>
          </cell>
          <cell r="X451">
            <v>0</v>
          </cell>
          <cell r="Z451">
            <v>0</v>
          </cell>
          <cell r="AA451">
            <v>0</v>
          </cell>
          <cell r="AC451">
            <v>0</v>
          </cell>
          <cell r="AD451">
            <v>0</v>
          </cell>
          <cell r="AE451">
            <v>0</v>
          </cell>
          <cell r="AH451">
            <v>0</v>
          </cell>
          <cell r="AI451">
            <v>0</v>
          </cell>
          <cell r="AK451">
            <v>0</v>
          </cell>
          <cell r="AL451">
            <v>0</v>
          </cell>
          <cell r="AN451">
            <v>0</v>
          </cell>
          <cell r="AO451">
            <v>0</v>
          </cell>
          <cell r="AP451">
            <v>0</v>
          </cell>
          <cell r="AS451">
            <v>0</v>
          </cell>
          <cell r="AT451">
            <v>0</v>
          </cell>
        </row>
        <row r="452">
          <cell r="A452">
            <v>525703</v>
          </cell>
          <cell r="B452" t="str">
            <v>Clearance of samples by OEM</v>
          </cell>
          <cell r="C452">
            <v>0</v>
          </cell>
          <cell r="D452">
            <v>0</v>
          </cell>
          <cell r="E452">
            <v>0</v>
          </cell>
          <cell r="F452">
            <v>0</v>
          </cell>
          <cell r="H452">
            <v>0</v>
          </cell>
          <cell r="I452">
            <v>0</v>
          </cell>
          <cell r="J452">
            <v>0.32444250000000002</v>
          </cell>
          <cell r="K452">
            <v>1</v>
          </cell>
          <cell r="L452">
            <v>9.1124666666666659E-2</v>
          </cell>
          <cell r="M452">
            <v>0.18703367000000001</v>
          </cell>
          <cell r="N452">
            <v>7.59372E-3</v>
          </cell>
          <cell r="O452">
            <v>0</v>
          </cell>
          <cell r="P452">
            <v>7.59372E-3</v>
          </cell>
          <cell r="Q452">
            <v>1</v>
          </cell>
          <cell r="R452">
            <v>0</v>
          </cell>
          <cell r="S452">
            <v>0</v>
          </cell>
          <cell r="T452">
            <v>0</v>
          </cell>
          <cell r="V452">
            <v>7.59372E-3</v>
          </cell>
          <cell r="W452">
            <v>0</v>
          </cell>
          <cell r="X452">
            <v>7.59372E-3</v>
          </cell>
          <cell r="Y452">
            <v>1.518744E-2</v>
          </cell>
          <cell r="Z452">
            <v>0</v>
          </cell>
          <cell r="AA452">
            <v>1.518744E-2</v>
          </cell>
          <cell r="AB452">
            <v>1</v>
          </cell>
          <cell r="AC452">
            <v>0</v>
          </cell>
          <cell r="AD452">
            <v>0</v>
          </cell>
          <cell r="AE452">
            <v>0</v>
          </cell>
          <cell r="AG452">
            <v>0.10350272000000001</v>
          </cell>
          <cell r="AH452">
            <v>9.5908600000000011E-2</v>
          </cell>
          <cell r="AI452">
            <v>7.5941199999999959E-3</v>
          </cell>
          <cell r="AJ452">
            <v>0.11869016</v>
          </cell>
          <cell r="AK452">
            <v>9.5908600000000011E-2</v>
          </cell>
          <cell r="AL452">
            <v>2.2781559999999992E-2</v>
          </cell>
          <cell r="AM452">
            <v>0.19194143811079192</v>
          </cell>
          <cell r="AN452">
            <v>0</v>
          </cell>
          <cell r="AO452">
            <v>9.5908600000000011E-2</v>
          </cell>
          <cell r="AP452">
            <v>-9.5908600000000011E-2</v>
          </cell>
          <cell r="AR452">
            <v>7.59372E-3</v>
          </cell>
          <cell r="AS452">
            <v>0</v>
          </cell>
          <cell r="AT452">
            <v>7.59372E-3</v>
          </cell>
        </row>
        <row r="453">
          <cell r="A453">
            <v>525704</v>
          </cell>
          <cell r="B453" t="str">
            <v>Equipment Hire</v>
          </cell>
          <cell r="C453">
            <v>0.92885930000000005</v>
          </cell>
          <cell r="D453">
            <v>0.47763626000000003</v>
          </cell>
          <cell r="E453">
            <v>0.38106628000000003</v>
          </cell>
          <cell r="F453">
            <v>0.67315320000000001</v>
          </cell>
          <cell r="G453">
            <v>12.74555484</v>
          </cell>
          <cell r="H453">
            <v>10.330388699999999</v>
          </cell>
          <cell r="I453">
            <v>16.39209</v>
          </cell>
          <cell r="J453">
            <v>6.1669559999999999</v>
          </cell>
          <cell r="K453">
            <v>0</v>
          </cell>
          <cell r="L453">
            <v>4.1529999999999996</v>
          </cell>
          <cell r="M453">
            <v>4.7444499999999996</v>
          </cell>
          <cell r="N453">
            <v>0.93753332999999994</v>
          </cell>
          <cell r="O453">
            <v>4.1354000000000002E-2</v>
          </cell>
          <cell r="P453">
            <v>0.89617932999999994</v>
          </cell>
          <cell r="Q453">
            <v>0.95589063484281678</v>
          </cell>
          <cell r="R453">
            <v>-0.1807</v>
          </cell>
          <cell r="S453">
            <v>4.1354000000000002E-2</v>
          </cell>
          <cell r="T453">
            <v>-0.222054</v>
          </cell>
          <cell r="U453">
            <v>1.2288544548976204</v>
          </cell>
          <cell r="V453">
            <v>0.34608333000000002</v>
          </cell>
          <cell r="W453">
            <v>-0.80869999999999997</v>
          </cell>
          <cell r="X453">
            <v>1.1547833299999999</v>
          </cell>
          <cell r="Y453">
            <v>1.2836166599999999</v>
          </cell>
          <cell r="Z453">
            <v>-0.76734599999999997</v>
          </cell>
          <cell r="AA453">
            <v>2.0509626599999997</v>
          </cell>
          <cell r="AB453">
            <v>1.5977999693459883</v>
          </cell>
          <cell r="AC453">
            <v>-0.1807</v>
          </cell>
          <cell r="AD453">
            <v>-0.76734599999999997</v>
          </cell>
          <cell r="AE453">
            <v>0.586646</v>
          </cell>
          <cell r="AF453">
            <v>-3.2465190924183731</v>
          </cell>
          <cell r="AG453">
            <v>0.34608333000000002</v>
          </cell>
          <cell r="AH453">
            <v>0.54479599999999995</v>
          </cell>
          <cell r="AI453">
            <v>-0.19871266999999992</v>
          </cell>
          <cell r="AJ453">
            <v>1.62969999</v>
          </cell>
          <cell r="AK453">
            <v>-0.22255</v>
          </cell>
          <cell r="AL453">
            <v>1.85224999</v>
          </cell>
          <cell r="AM453">
            <v>1.1365588767046626</v>
          </cell>
          <cell r="AN453">
            <v>-0.1807</v>
          </cell>
          <cell r="AO453">
            <v>-0.22255</v>
          </cell>
          <cell r="AP453">
            <v>4.1849999999999998E-2</v>
          </cell>
          <cell r="AQ453">
            <v>-0.23159933591588266</v>
          </cell>
          <cell r="AR453">
            <v>0.34608333000000002</v>
          </cell>
          <cell r="AS453">
            <v>0.41870000000000002</v>
          </cell>
          <cell r="AT453">
            <v>-7.2616669999999994E-2</v>
          </cell>
        </row>
        <row r="454">
          <cell r="A454">
            <v>525705</v>
          </cell>
          <cell r="B454" t="str">
            <v>Transport Charges - Goods</v>
          </cell>
          <cell r="C454">
            <v>6.6043909999999997E-2</v>
          </cell>
          <cell r="D454">
            <v>1.304389</v>
          </cell>
          <cell r="E454">
            <v>0.94808099999999995</v>
          </cell>
          <cell r="F454">
            <v>2.596625</v>
          </cell>
          <cell r="G454">
            <v>2.2333270300000003</v>
          </cell>
          <cell r="H454">
            <v>2.333475</v>
          </cell>
          <cell r="I454">
            <v>2.8795999999999999</v>
          </cell>
          <cell r="J454">
            <v>3.807045</v>
          </cell>
          <cell r="K454">
            <v>0.6</v>
          </cell>
          <cell r="L454">
            <v>3.6326400000000003</v>
          </cell>
          <cell r="M454">
            <v>4.6326400000000003</v>
          </cell>
          <cell r="N454">
            <v>0.30271999999999999</v>
          </cell>
          <cell r="O454">
            <v>0.21602499999999999</v>
          </cell>
          <cell r="P454">
            <v>8.6694999999999994E-2</v>
          </cell>
          <cell r="Q454">
            <v>0.28638676004228331</v>
          </cell>
          <cell r="R454">
            <v>0.25140000000000001</v>
          </cell>
          <cell r="S454">
            <v>0.21602499999999999</v>
          </cell>
          <cell r="T454">
            <v>3.5375000000000018E-2</v>
          </cell>
          <cell r="U454">
            <v>0.14071201272871925</v>
          </cell>
          <cell r="V454">
            <v>0.30271999999999999</v>
          </cell>
          <cell r="W454">
            <v>0.23894000000000001</v>
          </cell>
          <cell r="X454">
            <v>6.3779999999999976E-2</v>
          </cell>
          <cell r="Y454">
            <v>0.60543999999999998</v>
          </cell>
          <cell r="Z454">
            <v>0.45496500000000001</v>
          </cell>
          <cell r="AA454">
            <v>0.15047499999999997</v>
          </cell>
          <cell r="AB454">
            <v>0.24853825317124731</v>
          </cell>
          <cell r="AC454">
            <v>0.89380000000000004</v>
          </cell>
          <cell r="AD454">
            <v>0.45496500000000001</v>
          </cell>
          <cell r="AE454">
            <v>0.43883500000000003</v>
          </cell>
          <cell r="AF454">
            <v>0.49097672857462521</v>
          </cell>
          <cell r="AG454">
            <v>0.30271999999999999</v>
          </cell>
          <cell r="AH454">
            <v>0</v>
          </cell>
          <cell r="AI454">
            <v>0.30271999999999999</v>
          </cell>
          <cell r="AJ454">
            <v>0.90815999999999997</v>
          </cell>
          <cell r="AK454">
            <v>0.45496500000000001</v>
          </cell>
          <cell r="AL454">
            <v>0.45319499999999996</v>
          </cell>
          <cell r="AM454">
            <v>0.49902550211416485</v>
          </cell>
          <cell r="AN454">
            <v>0.97363999999999995</v>
          </cell>
          <cell r="AO454">
            <v>0.45496500000000001</v>
          </cell>
          <cell r="AP454">
            <v>0.518675</v>
          </cell>
          <cell r="AQ454">
            <v>0.53271743149418682</v>
          </cell>
          <cell r="AR454">
            <v>1.3027200000000001</v>
          </cell>
          <cell r="AS454">
            <v>0</v>
          </cell>
          <cell r="AT454">
            <v>1.3027200000000001</v>
          </cell>
        </row>
        <row r="455">
          <cell r="A455">
            <v>525706</v>
          </cell>
          <cell r="B455" t="str">
            <v>Custom Clearance Exp. Others</v>
          </cell>
          <cell r="C455">
            <v>0.18688417999999998</v>
          </cell>
          <cell r="D455">
            <v>0.35122509000000002</v>
          </cell>
          <cell r="E455">
            <v>0.26664867999999997</v>
          </cell>
          <cell r="F455">
            <v>0.28279473999999999</v>
          </cell>
          <cell r="G455">
            <v>0.22329504999999999</v>
          </cell>
          <cell r="H455">
            <v>0.57374371000000002</v>
          </cell>
          <cell r="I455">
            <v>0.61699287000000003</v>
          </cell>
          <cell r="J455">
            <v>0.43678191</v>
          </cell>
          <cell r="K455">
            <v>1</v>
          </cell>
          <cell r="L455">
            <v>0.51399859999999997</v>
          </cell>
          <cell r="M455">
            <v>0.51399859999999997</v>
          </cell>
          <cell r="N455">
            <v>4.2833219999999998E-2</v>
          </cell>
          <cell r="O455">
            <v>0</v>
          </cell>
          <cell r="P455">
            <v>4.2833219999999998E-2</v>
          </cell>
          <cell r="Q455">
            <v>1</v>
          </cell>
          <cell r="R455">
            <v>0</v>
          </cell>
          <cell r="S455">
            <v>0</v>
          </cell>
          <cell r="T455">
            <v>0</v>
          </cell>
          <cell r="V455">
            <v>4.2833219999999998E-2</v>
          </cell>
          <cell r="W455">
            <v>0.15215585999999998</v>
          </cell>
          <cell r="X455">
            <v>-0.10932263999999997</v>
          </cell>
          <cell r="Y455">
            <v>8.5666439999999996E-2</v>
          </cell>
          <cell r="Z455">
            <v>0.15215585999999998</v>
          </cell>
          <cell r="AA455">
            <v>-6.648941999999998E-2</v>
          </cell>
          <cell r="AB455">
            <v>-0.77614314310247956</v>
          </cell>
          <cell r="AC455">
            <v>2.8814610000000001E-2</v>
          </cell>
          <cell r="AD455">
            <v>0.15215585999999998</v>
          </cell>
          <cell r="AE455">
            <v>-0.12334124999999997</v>
          </cell>
          <cell r="AF455">
            <v>-4.2805108241964742</v>
          </cell>
          <cell r="AG455">
            <v>4.2833219999999998E-2</v>
          </cell>
          <cell r="AH455">
            <v>5.6640999999999997E-2</v>
          </cell>
          <cell r="AI455">
            <v>-1.3807779999999999E-2</v>
          </cell>
          <cell r="AJ455">
            <v>0.12849966000000002</v>
          </cell>
          <cell r="AK455">
            <v>0.20879685999999997</v>
          </cell>
          <cell r="AL455">
            <v>-8.0297199999999957E-2</v>
          </cell>
          <cell r="AM455">
            <v>-0.62488258723797363</v>
          </cell>
          <cell r="AN455">
            <v>0.15577480999999999</v>
          </cell>
          <cell r="AO455">
            <v>0.20879685999999997</v>
          </cell>
          <cell r="AP455">
            <v>-5.3022049999999987E-2</v>
          </cell>
          <cell r="AQ455">
            <v>-0.34037627778201107</v>
          </cell>
          <cell r="AR455">
            <v>4.2833219999999998E-2</v>
          </cell>
          <cell r="AS455">
            <v>0.117547</v>
          </cell>
          <cell r="AT455">
            <v>-7.4713780000000007E-2</v>
          </cell>
        </row>
        <row r="456">
          <cell r="A456">
            <v>525707</v>
          </cell>
          <cell r="B456" t="str">
            <v>Reinstatement Charges</v>
          </cell>
          <cell r="C456">
            <v>2.3837351899999999</v>
          </cell>
          <cell r="D456">
            <v>1.1735348000000001</v>
          </cell>
          <cell r="E456">
            <v>1.3718445100000001</v>
          </cell>
          <cell r="F456">
            <v>1.8763036899999999</v>
          </cell>
          <cell r="G456">
            <v>1.66617912</v>
          </cell>
          <cell r="H456">
            <v>-1.0324041900000001</v>
          </cell>
          <cell r="I456">
            <v>0.25823957000000003</v>
          </cell>
          <cell r="J456">
            <v>8.7855050000000004E-2</v>
          </cell>
          <cell r="K456">
            <v>0</v>
          </cell>
          <cell r="L456">
            <v>0.2</v>
          </cell>
          <cell r="M456">
            <v>0.26</v>
          </cell>
          <cell r="N456">
            <v>7.6666669999999992E-2</v>
          </cell>
          <cell r="O456">
            <v>3.8587499999999997E-2</v>
          </cell>
          <cell r="P456">
            <v>3.8079169999999996E-2</v>
          </cell>
          <cell r="Q456">
            <v>0.496684804491965</v>
          </cell>
          <cell r="R456">
            <v>-0.29582020000000003</v>
          </cell>
          <cell r="S456">
            <v>3.8587499999999997E-2</v>
          </cell>
          <cell r="T456">
            <v>-0.33440770000000003</v>
          </cell>
          <cell r="U456">
            <v>1.1304424106264548</v>
          </cell>
          <cell r="V456">
            <v>1.6666669999999998E-2</v>
          </cell>
          <cell r="W456">
            <v>0</v>
          </cell>
          <cell r="X456">
            <v>1.6666669999999998E-2</v>
          </cell>
          <cell r="Y456">
            <v>9.3333340000000001E-2</v>
          </cell>
          <cell r="Z456">
            <v>3.8587499999999997E-2</v>
          </cell>
          <cell r="AA456">
            <v>5.4745840000000004E-2</v>
          </cell>
          <cell r="AB456">
            <v>0.58656252953124788</v>
          </cell>
          <cell r="AC456">
            <v>-0.28624736000000001</v>
          </cell>
          <cell r="AD456">
            <v>3.8587499999999997E-2</v>
          </cell>
          <cell r="AE456">
            <v>-0.32483486</v>
          </cell>
          <cell r="AF456">
            <v>1.1348047367144276</v>
          </cell>
          <cell r="AG456">
            <v>1.6666669999999998E-2</v>
          </cell>
          <cell r="AH456">
            <v>5.3182500000000001E-3</v>
          </cell>
          <cell r="AI456">
            <v>1.1348419999999998E-2</v>
          </cell>
          <cell r="AJ456">
            <v>0.11000001</v>
          </cell>
          <cell r="AK456">
            <v>4.390575E-2</v>
          </cell>
          <cell r="AL456">
            <v>6.6094259999999988E-2</v>
          </cell>
          <cell r="AM456">
            <v>0.60085685446755865</v>
          </cell>
          <cell r="AN456">
            <v>-0.27363093999999999</v>
          </cell>
          <cell r="AO456">
            <v>4.390575E-2</v>
          </cell>
          <cell r="AP456">
            <v>-0.31753669000000001</v>
          </cell>
          <cell r="AQ456">
            <v>1.1604560873123486</v>
          </cell>
          <cell r="AR456">
            <v>1.6666669999999998E-2</v>
          </cell>
          <cell r="AS456">
            <v>0</v>
          </cell>
          <cell r="AT456">
            <v>1.6666669999999998E-2</v>
          </cell>
        </row>
        <row r="457">
          <cell r="A457">
            <v>525708</v>
          </cell>
          <cell r="B457" t="str">
            <v>Audit Related Expenses</v>
          </cell>
          <cell r="C457">
            <v>0.2</v>
          </cell>
          <cell r="D457">
            <v>0.20124700000000001</v>
          </cell>
          <cell r="E457">
            <v>6.5757309999999999E-2</v>
          </cell>
          <cell r="F457">
            <v>2.3502600000000003E-3</v>
          </cell>
          <cell r="G457">
            <v>1.5593776400000001</v>
          </cell>
          <cell r="H457">
            <v>0.28290153000000001</v>
          </cell>
          <cell r="I457">
            <v>0.57284526000000002</v>
          </cell>
          <cell r="J457">
            <v>4.2610270400000001</v>
          </cell>
          <cell r="K457">
            <v>4.335</v>
          </cell>
          <cell r="L457">
            <v>4.8041</v>
          </cell>
          <cell r="M457">
            <v>4.8041</v>
          </cell>
          <cell r="N457">
            <v>0.40034166999999998</v>
          </cell>
          <cell r="O457">
            <v>7.6159000000000004E-2</v>
          </cell>
          <cell r="P457">
            <v>0.32418267000000001</v>
          </cell>
          <cell r="Q457">
            <v>0.80976499398626178</v>
          </cell>
          <cell r="R457">
            <v>8.8326000000000002E-2</v>
          </cell>
          <cell r="S457">
            <v>7.6159000000000004E-2</v>
          </cell>
          <cell r="T457">
            <v>1.2166999999999997E-2</v>
          </cell>
          <cell r="U457">
            <v>0.13775105857844799</v>
          </cell>
          <cell r="V457">
            <v>0.40034166999999998</v>
          </cell>
          <cell r="W457">
            <v>7.8817999999999999E-2</v>
          </cell>
          <cell r="X457">
            <v>0.32152366999999998</v>
          </cell>
          <cell r="Y457">
            <v>0.80068333999999997</v>
          </cell>
          <cell r="Z457">
            <v>0.154977</v>
          </cell>
          <cell r="AA457">
            <v>0.64570633999999993</v>
          </cell>
          <cell r="AB457">
            <v>0.80644408062743</v>
          </cell>
          <cell r="AC457">
            <v>0.165241</v>
          </cell>
          <cell r="AD457">
            <v>0.154977</v>
          </cell>
          <cell r="AE457">
            <v>1.0263999999999995E-2</v>
          </cell>
          <cell r="AF457">
            <v>6.2115334571928249E-2</v>
          </cell>
          <cell r="AG457">
            <v>0.40034166999999998</v>
          </cell>
          <cell r="AH457">
            <v>7.1252350000000006E-2</v>
          </cell>
          <cell r="AI457">
            <v>0.32908931999999996</v>
          </cell>
          <cell r="AJ457">
            <v>1.2010250099999999</v>
          </cell>
          <cell r="AK457">
            <v>0.22622935</v>
          </cell>
          <cell r="AL457">
            <v>0.97479565999999995</v>
          </cell>
          <cell r="AM457">
            <v>0.81163643711299571</v>
          </cell>
          <cell r="AN457">
            <v>0.26757799999999998</v>
          </cell>
          <cell r="AO457">
            <v>0.22622935</v>
          </cell>
          <cell r="AP457">
            <v>4.1348649999999987E-2</v>
          </cell>
          <cell r="AQ457">
            <v>0.1545293335027543</v>
          </cell>
          <cell r="AR457">
            <v>0.40034166999999998</v>
          </cell>
          <cell r="AS457">
            <v>7.2631800000000024E-2</v>
          </cell>
          <cell r="AT457">
            <v>0.32770986999999996</v>
          </cell>
        </row>
        <row r="458">
          <cell r="A458">
            <v>525709</v>
          </cell>
          <cell r="B458" t="str">
            <v>Auditor's Remuneration</v>
          </cell>
          <cell r="C458">
            <v>12</v>
          </cell>
          <cell r="D458">
            <v>8.4809999999999999</v>
          </cell>
          <cell r="E458">
            <v>12</v>
          </cell>
          <cell r="F458">
            <v>14.4</v>
          </cell>
          <cell r="G458">
            <v>23.172575999999999</v>
          </cell>
          <cell r="H458">
            <v>16.603829260000001</v>
          </cell>
          <cell r="I458">
            <v>14.545574</v>
          </cell>
          <cell r="J458">
            <v>14.546000039999999</v>
          </cell>
          <cell r="K458">
            <v>15.5</v>
          </cell>
          <cell r="L458">
            <v>14.546000039999997</v>
          </cell>
          <cell r="M458">
            <v>14.546000039999999</v>
          </cell>
          <cell r="N458">
            <v>1.21216667</v>
          </cell>
          <cell r="O458">
            <v>1.21216667</v>
          </cell>
          <cell r="P458">
            <v>0</v>
          </cell>
          <cell r="Q458">
            <v>0</v>
          </cell>
          <cell r="R458">
            <v>1.21216667</v>
          </cell>
          <cell r="S458">
            <v>1.21216667</v>
          </cell>
          <cell r="T458">
            <v>0</v>
          </cell>
          <cell r="U458">
            <v>0</v>
          </cell>
          <cell r="V458">
            <v>1.21216667</v>
          </cell>
          <cell r="W458">
            <v>1.21216667</v>
          </cell>
          <cell r="X458">
            <v>0</v>
          </cell>
          <cell r="Y458">
            <v>2.42433334</v>
          </cell>
          <cell r="Z458">
            <v>2.42433334</v>
          </cell>
          <cell r="AA458">
            <v>0</v>
          </cell>
          <cell r="AB458">
            <v>0</v>
          </cell>
          <cell r="AC458">
            <v>2.42433334</v>
          </cell>
          <cell r="AD458">
            <v>2.42433334</v>
          </cell>
          <cell r="AE458">
            <v>0</v>
          </cell>
          <cell r="AF458">
            <v>0</v>
          </cell>
          <cell r="AG458">
            <v>1.21216667</v>
          </cell>
          <cell r="AH458">
            <v>1.21216667</v>
          </cell>
          <cell r="AI458">
            <v>0</v>
          </cell>
          <cell r="AJ458">
            <v>3.6365000099999998</v>
          </cell>
          <cell r="AK458">
            <v>3.6365000099999998</v>
          </cell>
          <cell r="AL458">
            <v>0</v>
          </cell>
          <cell r="AM458">
            <v>0</v>
          </cell>
          <cell r="AN458">
            <v>3.6365000099999998</v>
          </cell>
          <cell r="AO458">
            <v>3.6365000099999998</v>
          </cell>
          <cell r="AP458">
            <v>0</v>
          </cell>
          <cell r="AQ458">
            <v>0</v>
          </cell>
          <cell r="AR458">
            <v>1.21216667</v>
          </cell>
          <cell r="AS458">
            <v>1.21216667</v>
          </cell>
          <cell r="AT458">
            <v>0</v>
          </cell>
        </row>
        <row r="459">
          <cell r="A459">
            <v>525710</v>
          </cell>
          <cell r="B459" t="str">
            <v>Consultancy Fee</v>
          </cell>
          <cell r="C459">
            <v>34.031575650000001</v>
          </cell>
          <cell r="D459">
            <v>12.793644070000001</v>
          </cell>
          <cell r="E459">
            <v>15.46570168</v>
          </cell>
          <cell r="F459">
            <v>25.768373589999999</v>
          </cell>
          <cell r="G459">
            <v>16.916124570000001</v>
          </cell>
          <cell r="H459">
            <v>10.60303296</v>
          </cell>
          <cell r="I459">
            <v>13.490493170000001</v>
          </cell>
          <cell r="J459">
            <v>21.267197239999998</v>
          </cell>
          <cell r="K459">
            <v>100.28</v>
          </cell>
          <cell r="L459">
            <v>14.02</v>
          </cell>
          <cell r="M459">
            <v>36.381264000000002</v>
          </cell>
          <cell r="N459">
            <v>1.1683330000000001</v>
          </cell>
          <cell r="O459">
            <v>3.4197559999999995E-2</v>
          </cell>
          <cell r="P459">
            <v>1.1341354400000001</v>
          </cell>
          <cell r="Q459">
            <v>0.97072961219104492</v>
          </cell>
          <cell r="R459">
            <v>1.3957198100000001</v>
          </cell>
          <cell r="S459">
            <v>3.4197559999999995E-2</v>
          </cell>
          <cell r="T459">
            <v>1.3615222500000002</v>
          </cell>
          <cell r="U459">
            <v>0.975498262792444</v>
          </cell>
          <cell r="V459">
            <v>2.7929009100000002</v>
          </cell>
          <cell r="W459">
            <v>0.80898000000000003</v>
          </cell>
          <cell r="X459">
            <v>1.9839209100000001</v>
          </cell>
          <cell r="Y459">
            <v>5.6186389100000005</v>
          </cell>
          <cell r="Z459">
            <v>0.8431775600000001</v>
          </cell>
          <cell r="AA459">
            <v>4.7754613500000005</v>
          </cell>
          <cell r="AB459">
            <v>0.84993206121516007</v>
          </cell>
          <cell r="AC459">
            <v>2.4549441299999999</v>
          </cell>
          <cell r="AD459">
            <v>0.8431775600000001</v>
          </cell>
          <cell r="AE459">
            <v>1.6117665699999999</v>
          </cell>
          <cell r="AF459">
            <v>0.65653900237640028</v>
          </cell>
          <cell r="AG459">
            <v>4.4948249100000002</v>
          </cell>
          <cell r="AH459">
            <v>6.7691249999999994E-2</v>
          </cell>
          <cell r="AI459">
            <v>4.42713366</v>
          </cell>
          <cell r="AJ459">
            <v>10.11346382</v>
          </cell>
          <cell r="AK459">
            <v>0.91086881000000008</v>
          </cell>
          <cell r="AL459">
            <v>9.2025950099999996</v>
          </cell>
          <cell r="AM459">
            <v>0.90993503054821823</v>
          </cell>
          <cell r="AN459">
            <v>2.7564175199999998</v>
          </cell>
          <cell r="AO459">
            <v>0.91086881000000008</v>
          </cell>
          <cell r="AP459">
            <v>1.8455487099999996</v>
          </cell>
          <cell r="AQ459">
            <v>0.66954613972994914</v>
          </cell>
          <cell r="AR459">
            <v>4.1029009099999998</v>
          </cell>
          <cell r="AS459">
            <v>0.70272153000000004</v>
          </cell>
          <cell r="AT459">
            <v>3.40017938</v>
          </cell>
        </row>
        <row r="460">
          <cell r="A460">
            <v>525711</v>
          </cell>
          <cell r="B460" t="str">
            <v>Secretarial Fees</v>
          </cell>
          <cell r="C460">
            <v>0.88582853000000006</v>
          </cell>
          <cell r="D460">
            <v>2.1675001900000002</v>
          </cell>
          <cell r="E460">
            <v>0.56609980000000004</v>
          </cell>
          <cell r="F460">
            <v>0.50318792000000001</v>
          </cell>
          <cell r="G460">
            <v>0.67695896</v>
          </cell>
          <cell r="H460">
            <v>2.7864196200000002</v>
          </cell>
          <cell r="I460">
            <v>3.6235239300000002</v>
          </cell>
          <cell r="J460">
            <v>0.79657752999999998</v>
          </cell>
          <cell r="K460">
            <v>1.5</v>
          </cell>
          <cell r="L460">
            <v>0.75040552000000005</v>
          </cell>
          <cell r="M460">
            <v>0.75040552000000005</v>
          </cell>
          <cell r="N460">
            <v>6.2533790000000006E-2</v>
          </cell>
          <cell r="O460">
            <v>1.38047E-3</v>
          </cell>
          <cell r="P460">
            <v>6.1153320000000004E-2</v>
          </cell>
          <cell r="Q460">
            <v>0.97792441494430449</v>
          </cell>
          <cell r="R460">
            <v>0.18349420999999999</v>
          </cell>
          <cell r="S460">
            <v>1.38047E-3</v>
          </cell>
          <cell r="T460">
            <v>0.18211374</v>
          </cell>
          <cell r="U460">
            <v>0.99247676534316809</v>
          </cell>
          <cell r="V460">
            <v>6.2533790000000006E-2</v>
          </cell>
          <cell r="W460">
            <v>0.12050136</v>
          </cell>
          <cell r="X460">
            <v>-5.7967569999999996E-2</v>
          </cell>
          <cell r="Y460">
            <v>0.12506758000000001</v>
          </cell>
          <cell r="Z460">
            <v>0.12188183</v>
          </cell>
          <cell r="AA460">
            <v>3.185750000000015E-3</v>
          </cell>
          <cell r="AB460">
            <v>2.5472228694278842E-2</v>
          </cell>
          <cell r="AC460">
            <v>0.24105672</v>
          </cell>
          <cell r="AD460">
            <v>0.12188183</v>
          </cell>
          <cell r="AE460">
            <v>0.11917489000000001</v>
          </cell>
          <cell r="AF460">
            <v>0.49438526335212729</v>
          </cell>
          <cell r="AG460">
            <v>6.2533790000000006E-2</v>
          </cell>
          <cell r="AH460">
            <v>6.5117930000000004E-2</v>
          </cell>
          <cell r="AI460">
            <v>-2.5841399999999987E-3</v>
          </cell>
          <cell r="AJ460">
            <v>0.18760136999999999</v>
          </cell>
          <cell r="AK460">
            <v>0.18699976000000001</v>
          </cell>
          <cell r="AL460">
            <v>6.0160999999997467E-4</v>
          </cell>
          <cell r="AM460">
            <v>3.2068529137072649E-3</v>
          </cell>
          <cell r="AN460">
            <v>-9.0416799999999999E-3</v>
          </cell>
          <cell r="AO460">
            <v>0.18699976000000001</v>
          </cell>
          <cell r="AP460">
            <v>-0.19604144000000001</v>
          </cell>
          <cell r="AQ460">
            <v>21.681970607232287</v>
          </cell>
          <cell r="AR460">
            <v>6.2533790000000006E-2</v>
          </cell>
          <cell r="AS460">
            <v>3.5712130000000002E-2</v>
          </cell>
          <cell r="AT460">
            <v>2.6821660000000004E-2</v>
          </cell>
        </row>
        <row r="461">
          <cell r="A461">
            <v>525714</v>
          </cell>
          <cell r="B461" t="str">
            <v>Entertainment</v>
          </cell>
          <cell r="C461">
            <v>5.5925471500000006</v>
          </cell>
          <cell r="D461">
            <v>4.7706715099999997</v>
          </cell>
          <cell r="E461">
            <v>3.4831547299999999</v>
          </cell>
          <cell r="F461">
            <v>2.3005664100000001</v>
          </cell>
          <cell r="G461">
            <v>3.72676988</v>
          </cell>
          <cell r="H461">
            <v>3.8335017499999999</v>
          </cell>
          <cell r="I461">
            <v>3.9645959700000004</v>
          </cell>
          <cell r="J461">
            <v>3.6706942699999998</v>
          </cell>
          <cell r="K461">
            <v>18.140499999999999</v>
          </cell>
          <cell r="L461">
            <v>7</v>
          </cell>
          <cell r="M461">
            <v>7</v>
          </cell>
          <cell r="N461">
            <v>0.51733333000000004</v>
          </cell>
          <cell r="O461">
            <v>-0.33184142</v>
          </cell>
          <cell r="P461">
            <v>0.84917474999999998</v>
          </cell>
          <cell r="Q461">
            <v>1.6414460479474615</v>
          </cell>
          <cell r="R461">
            <v>-0.28762731000000002</v>
          </cell>
          <cell r="S461">
            <v>-0.33184142</v>
          </cell>
          <cell r="T461">
            <v>4.4214109999999973E-2</v>
          </cell>
          <cell r="U461">
            <v>-0.15372013874482215</v>
          </cell>
          <cell r="V461">
            <v>0.52333333000000004</v>
          </cell>
          <cell r="W461">
            <v>0.18110649999999998</v>
          </cell>
          <cell r="X461">
            <v>0.34222683000000009</v>
          </cell>
          <cell r="Y461">
            <v>1.0466666600000001</v>
          </cell>
          <cell r="Z461">
            <v>-0.15073492000000002</v>
          </cell>
          <cell r="AA461">
            <v>1.1974015800000002</v>
          </cell>
          <cell r="AB461">
            <v>1.1440142556943584</v>
          </cell>
          <cell r="AC461">
            <v>-5.5369809999999998E-2</v>
          </cell>
          <cell r="AD461">
            <v>-0.15073492000000002</v>
          </cell>
          <cell r="AE461">
            <v>9.5365110000000031E-2</v>
          </cell>
          <cell r="AF461">
            <v>-1.7223304540868034</v>
          </cell>
          <cell r="AG461">
            <v>0.59533332999999999</v>
          </cell>
          <cell r="AH461">
            <v>0.45146292000000005</v>
          </cell>
          <cell r="AI461">
            <v>0.14387040999999995</v>
          </cell>
          <cell r="AJ461">
            <v>1.64199999</v>
          </cell>
          <cell r="AK461">
            <v>0.300728</v>
          </cell>
          <cell r="AL461">
            <v>1.3412719900000001</v>
          </cell>
          <cell r="AM461">
            <v>0.81685261764222061</v>
          </cell>
          <cell r="AN461">
            <v>0.19845819000000001</v>
          </cell>
          <cell r="AO461">
            <v>0.300728</v>
          </cell>
          <cell r="AP461">
            <v>-0.10226980999999999</v>
          </cell>
          <cell r="AQ461">
            <v>-0.51532169067953293</v>
          </cell>
          <cell r="AR461">
            <v>0.59533332999999999</v>
          </cell>
          <cell r="AS461">
            <v>0.16683484000000001</v>
          </cell>
          <cell r="AT461">
            <v>0.42849848999999995</v>
          </cell>
        </row>
        <row r="462">
          <cell r="A462">
            <v>525715</v>
          </cell>
          <cell r="B462" t="str">
            <v>Insurance</v>
          </cell>
          <cell r="C462">
            <v>5.0986838600000004</v>
          </cell>
          <cell r="D462">
            <v>6.3940822199999996</v>
          </cell>
          <cell r="E462">
            <v>5.9609753799999998</v>
          </cell>
          <cell r="F462">
            <v>12.75033416</v>
          </cell>
          <cell r="G462">
            <v>25.280449530000002</v>
          </cell>
          <cell r="H462">
            <v>27.436425309999997</v>
          </cell>
          <cell r="I462">
            <v>38.410817229999999</v>
          </cell>
          <cell r="J462">
            <v>33.312089289999996</v>
          </cell>
          <cell r="K462">
            <v>26.6</v>
          </cell>
          <cell r="L462">
            <v>34.456858533333339</v>
          </cell>
          <cell r="M462">
            <v>37.856858530000004</v>
          </cell>
          <cell r="N462">
            <v>6.8479570000000001</v>
          </cell>
          <cell r="O462">
            <v>1.7223952</v>
          </cell>
          <cell r="P462">
            <v>5.1255617999999998</v>
          </cell>
          <cell r="Q462">
            <v>0.74848043000270004</v>
          </cell>
          <cell r="R462">
            <v>3.1768858399999997</v>
          </cell>
          <cell r="S462">
            <v>1.7223952</v>
          </cell>
          <cell r="T462">
            <v>1.4544906399999997</v>
          </cell>
          <cell r="U462">
            <v>0.45783534985317564</v>
          </cell>
          <cell r="V462">
            <v>1.8479570000000001</v>
          </cell>
          <cell r="W462">
            <v>1.7223952</v>
          </cell>
          <cell r="X462">
            <v>0.12556180000000006</v>
          </cell>
          <cell r="Y462">
            <v>8.6959140000000001</v>
          </cell>
          <cell r="Z462">
            <v>3.4447904</v>
          </cell>
          <cell r="AA462">
            <v>5.2511235999999997</v>
          </cell>
          <cell r="AB462">
            <v>0.60386103174433414</v>
          </cell>
          <cell r="AC462">
            <v>4.4991976399999993</v>
          </cell>
          <cell r="AD462">
            <v>3.4447904</v>
          </cell>
          <cell r="AE462">
            <v>1.0544072399999993</v>
          </cell>
          <cell r="AF462">
            <v>0.23435450592919485</v>
          </cell>
          <cell r="AG462">
            <v>1.8479570000000001</v>
          </cell>
          <cell r="AH462">
            <v>1.7223951899999999</v>
          </cell>
          <cell r="AI462">
            <v>0.12556181000000022</v>
          </cell>
          <cell r="AJ462">
            <v>10.543870999999999</v>
          </cell>
          <cell r="AK462">
            <v>5.1671855899999999</v>
          </cell>
          <cell r="AL462">
            <v>5.3766854099999994</v>
          </cell>
          <cell r="AM462">
            <v>0.50993467294886285</v>
          </cell>
          <cell r="AN462">
            <v>6.8267549400000007</v>
          </cell>
          <cell r="AO462">
            <v>5.1671855899999999</v>
          </cell>
          <cell r="AP462">
            <v>1.6595693500000008</v>
          </cell>
          <cell r="AQ462">
            <v>0.24309783558746004</v>
          </cell>
          <cell r="AR462">
            <v>1.8479570000000001</v>
          </cell>
          <cell r="AS462">
            <v>1.9</v>
          </cell>
          <cell r="AT462">
            <v>-5.2042999999999839E-2</v>
          </cell>
        </row>
        <row r="463">
          <cell r="A463">
            <v>525716</v>
          </cell>
          <cell r="B463" t="str">
            <v>Insurance - Property Plant &amp; Equipment</v>
          </cell>
          <cell r="C463">
            <v>0.31277505</v>
          </cell>
          <cell r="D463">
            <v>0.39922538000000002</v>
          </cell>
          <cell r="E463">
            <v>4.3315708200000005</v>
          </cell>
          <cell r="F463">
            <v>0</v>
          </cell>
          <cell r="G463">
            <v>59.750066189999998</v>
          </cell>
          <cell r="H463">
            <v>54.039304100000003</v>
          </cell>
          <cell r="I463">
            <v>67.740318889999998</v>
          </cell>
          <cell r="J463">
            <v>63.76951055</v>
          </cell>
          <cell r="K463">
            <v>0</v>
          </cell>
          <cell r="L463">
            <v>59.888001000000003</v>
          </cell>
          <cell r="M463">
            <v>67.488000999999997</v>
          </cell>
          <cell r="N463">
            <v>4.9906667499999999</v>
          </cell>
          <cell r="O463">
            <v>4.5651348700000005</v>
          </cell>
          <cell r="P463">
            <v>0.42553187999999942</v>
          </cell>
          <cell r="Q463">
            <v>8.5265536914481299E-2</v>
          </cell>
          <cell r="R463">
            <v>4.9906666699999995</v>
          </cell>
          <cell r="S463">
            <v>4.5651348700000005</v>
          </cell>
          <cell r="T463">
            <v>0.42553179999999902</v>
          </cell>
          <cell r="U463">
            <v>8.5265522251358666E-2</v>
          </cell>
          <cell r="V463">
            <v>4.9906667499999999</v>
          </cell>
          <cell r="W463">
            <v>4.5651348700000005</v>
          </cell>
          <cell r="X463">
            <v>0.42553187999999942</v>
          </cell>
          <cell r="Y463">
            <v>9.9813334999999999</v>
          </cell>
          <cell r="Z463">
            <v>9.130269740000001</v>
          </cell>
          <cell r="AA463">
            <v>0.85106375999999884</v>
          </cell>
          <cell r="AB463">
            <v>8.5265536914481299E-2</v>
          </cell>
          <cell r="AC463">
            <v>11.66904772</v>
          </cell>
          <cell r="AD463">
            <v>9.130269740000001</v>
          </cell>
          <cell r="AE463">
            <v>2.538777979999999</v>
          </cell>
          <cell r="AF463">
            <v>0.21756513821163798</v>
          </cell>
          <cell r="AG463">
            <v>4.9906667499999999</v>
          </cell>
          <cell r="AH463">
            <v>4.5651348699999996</v>
          </cell>
          <cell r="AI463">
            <v>0.42553188000000031</v>
          </cell>
          <cell r="AJ463">
            <v>14.972000250000001</v>
          </cell>
          <cell r="AK463">
            <v>13.695404609999999</v>
          </cell>
          <cell r="AL463">
            <v>1.2765956400000018</v>
          </cell>
          <cell r="AM463">
            <v>8.5265536914481535E-2</v>
          </cell>
          <cell r="AN463">
            <v>17.503571579999999</v>
          </cell>
          <cell r="AO463">
            <v>13.695404609999999</v>
          </cell>
          <cell r="AP463">
            <v>3.8081669700000003</v>
          </cell>
          <cell r="AQ463">
            <v>0.21756513821163809</v>
          </cell>
          <cell r="AR463">
            <v>4.9906667499999999</v>
          </cell>
          <cell r="AS463">
            <v>5</v>
          </cell>
          <cell r="AT463">
            <v>-9.3332500000000707E-3</v>
          </cell>
        </row>
        <row r="464">
          <cell r="A464">
            <v>525717</v>
          </cell>
          <cell r="B464" t="str">
            <v>Meetings expenses</v>
          </cell>
          <cell r="C464">
            <v>6.6310724199999997</v>
          </cell>
          <cell r="D464">
            <v>10.128846699999999</v>
          </cell>
          <cell r="E464">
            <v>5.10796604</v>
          </cell>
          <cell r="F464">
            <v>4.1736432700000003</v>
          </cell>
          <cell r="G464">
            <v>11.11216421</v>
          </cell>
          <cell r="H464">
            <v>19.014830289999999</v>
          </cell>
          <cell r="I464">
            <v>17.01916172</v>
          </cell>
          <cell r="J464">
            <v>18.320828760000001</v>
          </cell>
          <cell r="K464">
            <v>47.568939999999998</v>
          </cell>
          <cell r="L464">
            <v>15.513359400000002</v>
          </cell>
          <cell r="M464">
            <v>15.9764924</v>
          </cell>
          <cell r="N464">
            <v>1.58942903</v>
          </cell>
          <cell r="O464">
            <v>0.69394946000000002</v>
          </cell>
          <cell r="P464">
            <v>0.89547957</v>
          </cell>
          <cell r="Q464">
            <v>0.56339701433539313</v>
          </cell>
          <cell r="R464">
            <v>0.32397333</v>
          </cell>
          <cell r="S464">
            <v>0.69394946000000002</v>
          </cell>
          <cell r="T464">
            <v>-0.36997613000000001</v>
          </cell>
          <cell r="U464">
            <v>-1.1419956389620096</v>
          </cell>
          <cell r="V464">
            <v>1.09148931</v>
          </cell>
          <cell r="W464">
            <v>1.5732570699999999</v>
          </cell>
          <cell r="X464">
            <v>-0.48176775999999988</v>
          </cell>
          <cell r="Y464">
            <v>2.6642513500000002</v>
          </cell>
          <cell r="Z464">
            <v>2.2672065299999997</v>
          </cell>
          <cell r="AA464">
            <v>0.39704482000000052</v>
          </cell>
          <cell r="AB464">
            <v>0.14902678758143464</v>
          </cell>
          <cell r="AC464">
            <v>1.88779327</v>
          </cell>
          <cell r="AD464">
            <v>2.2672065299999997</v>
          </cell>
          <cell r="AE464">
            <v>-0.37941325999999975</v>
          </cell>
          <cell r="AF464">
            <v>-0.20098242007187564</v>
          </cell>
          <cell r="AG464">
            <v>1.26600231</v>
          </cell>
          <cell r="AH464">
            <v>1.6293067400000003</v>
          </cell>
          <cell r="AI464">
            <v>-0.36330443000000034</v>
          </cell>
          <cell r="AJ464">
            <v>3.9252536600000001</v>
          </cell>
          <cell r="AK464">
            <v>3.8965132699999998</v>
          </cell>
          <cell r="AL464">
            <v>2.8740390000000282E-2</v>
          </cell>
          <cell r="AM464">
            <v>7.3219191648369241E-3</v>
          </cell>
          <cell r="AN464">
            <v>2.8254684399999999</v>
          </cell>
          <cell r="AO464">
            <v>3.8965132699999998</v>
          </cell>
          <cell r="AP464">
            <v>-1.0710448299999999</v>
          </cell>
          <cell r="AQ464">
            <v>-0.37906805641049734</v>
          </cell>
          <cell r="AR464">
            <v>1.3892226399999998</v>
          </cell>
          <cell r="AS464">
            <v>1.4489204200000003</v>
          </cell>
          <cell r="AT464">
            <v>-5.9697780000000478E-2</v>
          </cell>
        </row>
        <row r="465">
          <cell r="A465">
            <v>525718</v>
          </cell>
          <cell r="B465" t="str">
            <v>A G M Expenses</v>
          </cell>
          <cell r="C465">
            <v>1.3822105099999999</v>
          </cell>
          <cell r="D465">
            <v>0.99137248999999994</v>
          </cell>
          <cell r="E465">
            <v>0.979514</v>
          </cell>
          <cell r="F465">
            <v>0.87864500000000001</v>
          </cell>
          <cell r="G465">
            <v>1.1464615</v>
          </cell>
          <cell r="H465">
            <v>2.3258152599999997</v>
          </cell>
          <cell r="I465">
            <v>0.75709381999999992</v>
          </cell>
          <cell r="J465">
            <v>2.28753574</v>
          </cell>
          <cell r="K465">
            <v>2.85</v>
          </cell>
          <cell r="L465">
            <v>2.2442479999999998</v>
          </cell>
          <cell r="M465">
            <v>4.7442479999999998</v>
          </cell>
          <cell r="N465">
            <v>0.18702067</v>
          </cell>
          <cell r="O465">
            <v>0</v>
          </cell>
          <cell r="P465">
            <v>0.18702067</v>
          </cell>
          <cell r="Q465">
            <v>1</v>
          </cell>
          <cell r="R465">
            <v>0</v>
          </cell>
          <cell r="S465">
            <v>0</v>
          </cell>
          <cell r="T465">
            <v>0</v>
          </cell>
          <cell r="V465">
            <v>0.18702067</v>
          </cell>
          <cell r="W465">
            <v>0</v>
          </cell>
          <cell r="X465">
            <v>0.18702067</v>
          </cell>
          <cell r="Y465">
            <v>0.37404134</v>
          </cell>
          <cell r="Z465">
            <v>0</v>
          </cell>
          <cell r="AA465">
            <v>0.37404134</v>
          </cell>
          <cell r="AB465">
            <v>1</v>
          </cell>
          <cell r="AC465">
            <v>0</v>
          </cell>
          <cell r="AD465">
            <v>0</v>
          </cell>
          <cell r="AE465">
            <v>0</v>
          </cell>
          <cell r="AG465">
            <v>0.18702067</v>
          </cell>
          <cell r="AH465">
            <v>0</v>
          </cell>
          <cell r="AI465">
            <v>0.18702067</v>
          </cell>
          <cell r="AJ465">
            <v>0.56106201</v>
          </cell>
          <cell r="AK465">
            <v>0</v>
          </cell>
          <cell r="AL465">
            <v>0.56106201</v>
          </cell>
          <cell r="AM465">
            <v>1</v>
          </cell>
          <cell r="AN465">
            <v>0.51766599999999996</v>
          </cell>
          <cell r="AO465">
            <v>0</v>
          </cell>
          <cell r="AP465">
            <v>0.51766599999999996</v>
          </cell>
          <cell r="AQ465">
            <v>1</v>
          </cell>
          <cell r="AR465">
            <v>0.18702067</v>
          </cell>
          <cell r="AS465">
            <v>1.472315</v>
          </cell>
          <cell r="AT465">
            <v>-1.2852943300000002</v>
          </cell>
        </row>
        <row r="466">
          <cell r="A466">
            <v>525719</v>
          </cell>
          <cell r="B466" t="str">
            <v>Lecture Fees</v>
          </cell>
          <cell r="C466">
            <v>2.2896E-2</v>
          </cell>
          <cell r="D466">
            <v>1.9848873999999999</v>
          </cell>
          <cell r="E466">
            <v>1.4980347599999999</v>
          </cell>
          <cell r="F466">
            <v>0.44874999999999998</v>
          </cell>
          <cell r="H466">
            <v>0</v>
          </cell>
          <cell r="I466">
            <v>7.1998070000000011E-2</v>
          </cell>
          <cell r="J466">
            <v>6.4799999999999996E-2</v>
          </cell>
          <cell r="K466">
            <v>1.05</v>
          </cell>
          <cell r="L466">
            <v>2.8800000000000003E-2</v>
          </cell>
          <cell r="M466">
            <v>2.8799999999999999E-2</v>
          </cell>
          <cell r="N466">
            <v>2.3999999999999998E-3</v>
          </cell>
          <cell r="O466">
            <v>0</v>
          </cell>
          <cell r="P466">
            <v>2.3999999999999998E-3</v>
          </cell>
          <cell r="Q466">
            <v>1</v>
          </cell>
          <cell r="R466">
            <v>0</v>
          </cell>
          <cell r="S466">
            <v>0</v>
          </cell>
          <cell r="T466">
            <v>0</v>
          </cell>
          <cell r="V466">
            <v>2.3999999999999998E-3</v>
          </cell>
          <cell r="W466">
            <v>0</v>
          </cell>
          <cell r="X466">
            <v>2.3999999999999998E-3</v>
          </cell>
          <cell r="Y466">
            <v>4.7999999999999996E-3</v>
          </cell>
          <cell r="Z466">
            <v>0</v>
          </cell>
          <cell r="AA466">
            <v>4.7999999999999996E-3</v>
          </cell>
          <cell r="AB466">
            <v>1</v>
          </cell>
          <cell r="AC466">
            <v>0</v>
          </cell>
          <cell r="AD466">
            <v>0</v>
          </cell>
          <cell r="AE466">
            <v>0</v>
          </cell>
          <cell r="AG466">
            <v>2.3999999999999998E-3</v>
          </cell>
          <cell r="AH466">
            <v>0</v>
          </cell>
          <cell r="AI466">
            <v>2.3999999999999998E-3</v>
          </cell>
          <cell r="AJ466">
            <v>7.1999999999999998E-3</v>
          </cell>
          <cell r="AK466">
            <v>0</v>
          </cell>
          <cell r="AL466">
            <v>7.1999999999999998E-3</v>
          </cell>
          <cell r="AM466">
            <v>1</v>
          </cell>
          <cell r="AN466">
            <v>2.1600000000000001E-2</v>
          </cell>
          <cell r="AO466">
            <v>0</v>
          </cell>
          <cell r="AP466">
            <v>2.1600000000000001E-2</v>
          </cell>
          <cell r="AQ466">
            <v>1</v>
          </cell>
          <cell r="AR466">
            <v>2.3999999999999998E-3</v>
          </cell>
          <cell r="AS466">
            <v>0</v>
          </cell>
          <cell r="AT466">
            <v>2.3999999999999998E-3</v>
          </cell>
        </row>
        <row r="467">
          <cell r="A467">
            <v>525720</v>
          </cell>
          <cell r="B467" t="str">
            <v>Incidental Expenses</v>
          </cell>
          <cell r="C467">
            <v>2.5463934900000003</v>
          </cell>
          <cell r="D467">
            <v>3.2708086600000001</v>
          </cell>
          <cell r="E467">
            <v>5.9650396100000007</v>
          </cell>
          <cell r="F467">
            <v>2.79644899</v>
          </cell>
          <cell r="G467">
            <v>7.8119701600000004</v>
          </cell>
          <cell r="H467">
            <v>9.79347E-2</v>
          </cell>
          <cell r="I467">
            <v>0.42944462999999999</v>
          </cell>
          <cell r="J467">
            <v>0</v>
          </cell>
          <cell r="K467">
            <v>0</v>
          </cell>
          <cell r="L467">
            <v>0</v>
          </cell>
          <cell r="M467">
            <v>7.3301080000000005E-2</v>
          </cell>
          <cell r="N467">
            <v>3.4000000000000003E-7</v>
          </cell>
          <cell r="O467">
            <v>-2.2234E-2</v>
          </cell>
          <cell r="P467">
            <v>2.2234340000000002E-2</v>
          </cell>
          <cell r="Q467">
            <v>65395.117647058825</v>
          </cell>
          <cell r="R467">
            <v>-4.6945000000000001E-2</v>
          </cell>
          <cell r="S467">
            <v>-2.2234E-2</v>
          </cell>
          <cell r="T467">
            <v>-2.4711E-2</v>
          </cell>
          <cell r="U467">
            <v>0.5263819363084461</v>
          </cell>
          <cell r="V467">
            <v>3.4000000000000003E-7</v>
          </cell>
          <cell r="W467">
            <v>0</v>
          </cell>
          <cell r="X467">
            <v>3.4000000000000003E-7</v>
          </cell>
          <cell r="Y467">
            <v>6.8000000000000005E-7</v>
          </cell>
          <cell r="Z467">
            <v>-2.2234E-2</v>
          </cell>
          <cell r="AA467">
            <v>2.223468E-2</v>
          </cell>
          <cell r="AB467">
            <v>0</v>
          </cell>
          <cell r="AC467">
            <v>-4.6945000000000001E-2</v>
          </cell>
          <cell r="AD467">
            <v>-2.2234E-2</v>
          </cell>
          <cell r="AE467">
            <v>-2.4711E-2</v>
          </cell>
          <cell r="AF467">
            <v>0.5263819363084461</v>
          </cell>
          <cell r="AG467">
            <v>-9.9999660000000004E-2</v>
          </cell>
          <cell r="AH467">
            <v>2.2234E-2</v>
          </cell>
          <cell r="AI467">
            <v>-0.12223366000000001</v>
          </cell>
          <cell r="AJ467">
            <v>-9.9998980000000015E-2</v>
          </cell>
          <cell r="AK467">
            <v>0</v>
          </cell>
          <cell r="AL467">
            <v>-9.9998980000000015E-2</v>
          </cell>
          <cell r="AM467">
            <v>1</v>
          </cell>
          <cell r="AN467">
            <v>-4.4345000000000002E-2</v>
          </cell>
          <cell r="AO467">
            <v>0</v>
          </cell>
          <cell r="AP467">
            <v>-4.4345000000000002E-2</v>
          </cell>
          <cell r="AQ467">
            <v>1</v>
          </cell>
          <cell r="AR467">
            <v>-0.58902566000000001</v>
          </cell>
          <cell r="AS467">
            <v>0</v>
          </cell>
          <cell r="AT467">
            <v>-0.58902566000000001</v>
          </cell>
        </row>
        <row r="468">
          <cell r="A468">
            <v>525721</v>
          </cell>
          <cell r="B468" t="str">
            <v>Library Facilities</v>
          </cell>
          <cell r="C468">
            <v>1.4271493200000001</v>
          </cell>
          <cell r="D468">
            <v>1.36558271</v>
          </cell>
          <cell r="E468">
            <v>0.34812428000000001</v>
          </cell>
          <cell r="F468">
            <v>0.16915221</v>
          </cell>
          <cell r="G468">
            <v>0.77727835999999995</v>
          </cell>
          <cell r="H468">
            <v>0.56918433999999996</v>
          </cell>
          <cell r="I468">
            <v>0.46639530000000001</v>
          </cell>
          <cell r="J468">
            <v>1.2045271200000001</v>
          </cell>
          <cell r="K468">
            <v>1.99</v>
          </cell>
          <cell r="L468">
            <v>1.3160000000000001</v>
          </cell>
          <cell r="M468">
            <v>1.3160000000000001</v>
          </cell>
          <cell r="N468">
            <v>0.10966666999999999</v>
          </cell>
          <cell r="O468">
            <v>2.770771E-2</v>
          </cell>
          <cell r="P468">
            <v>8.1958959999999997E-2</v>
          </cell>
          <cell r="Q468">
            <v>0.74734611710194176</v>
          </cell>
          <cell r="R468">
            <v>-3.8249999999999998E-3</v>
          </cell>
          <cell r="S468">
            <v>2.770771E-2</v>
          </cell>
          <cell r="T468">
            <v>-3.1532709999999999E-2</v>
          </cell>
          <cell r="U468">
            <v>8.2438457516339874</v>
          </cell>
          <cell r="V468">
            <v>0.10966666999999999</v>
          </cell>
          <cell r="W468">
            <v>-3.158971E-2</v>
          </cell>
          <cell r="X468">
            <v>0.14125637999999999</v>
          </cell>
          <cell r="Y468">
            <v>0.21933333999999999</v>
          </cell>
          <cell r="Z468">
            <v>-3.882E-3</v>
          </cell>
          <cell r="AA468">
            <v>0.22321533999999998</v>
          </cell>
          <cell r="AB468">
            <v>1.0176990876079304</v>
          </cell>
          <cell r="AC468">
            <v>-8.7674999999999993E-3</v>
          </cell>
          <cell r="AD468">
            <v>-3.882E-3</v>
          </cell>
          <cell r="AE468">
            <v>-4.8854999999999992E-3</v>
          </cell>
          <cell r="AF468">
            <v>0.5572284003421728</v>
          </cell>
          <cell r="AG468">
            <v>0.10966666999999999</v>
          </cell>
          <cell r="AH468">
            <v>2.1672210000000001E-2</v>
          </cell>
          <cell r="AI468">
            <v>8.7994459999999997E-2</v>
          </cell>
          <cell r="AJ468">
            <v>0.32900001000000001</v>
          </cell>
          <cell r="AK468">
            <v>1.7790210000000001E-2</v>
          </cell>
          <cell r="AL468">
            <v>0.31120979999999998</v>
          </cell>
          <cell r="AM468">
            <v>0.94592641501743413</v>
          </cell>
          <cell r="AN468">
            <v>-1.5644499999999999E-2</v>
          </cell>
          <cell r="AO468">
            <v>1.7790210000000001E-2</v>
          </cell>
          <cell r="AP468">
            <v>-3.3434709999999999E-2</v>
          </cell>
          <cell r="AQ468">
            <v>2.1371542714692064</v>
          </cell>
          <cell r="AR468">
            <v>0.10966666999999999</v>
          </cell>
          <cell r="AS468">
            <v>5.6400000000000006E-2</v>
          </cell>
          <cell r="AT468">
            <v>5.3266669999999988E-2</v>
          </cell>
        </row>
        <row r="469">
          <cell r="A469">
            <v>525722</v>
          </cell>
          <cell r="B469" t="str">
            <v>Settlement of Cell Phone Bills</v>
          </cell>
          <cell r="C469">
            <v>84.856884349999987</v>
          </cell>
          <cell r="D469">
            <v>119.82094497</v>
          </cell>
          <cell r="E469">
            <v>75.483139269999995</v>
          </cell>
          <cell r="F469">
            <v>73.501047959999994</v>
          </cell>
          <cell r="G469">
            <v>129.9453963</v>
          </cell>
          <cell r="H469">
            <v>128.45923209</v>
          </cell>
          <cell r="I469">
            <v>106.02958774</v>
          </cell>
          <cell r="J469">
            <v>94.153571849999992</v>
          </cell>
          <cell r="K469">
            <v>124.4</v>
          </cell>
          <cell r="L469">
            <v>94.256455119999998</v>
          </cell>
          <cell r="M469">
            <v>94.256455119999998</v>
          </cell>
          <cell r="N469">
            <v>7.8547045899999999</v>
          </cell>
          <cell r="O469">
            <v>7.8785663899999996</v>
          </cell>
          <cell r="P469">
            <v>-2.3861799999999711E-2</v>
          </cell>
          <cell r="Q469">
            <v>-3.0378990993981752E-3</v>
          </cell>
          <cell r="R469">
            <v>7.8221788200000004</v>
          </cell>
          <cell r="S469">
            <v>7.8785663899999996</v>
          </cell>
          <cell r="T469">
            <v>-5.6387569999999165E-2</v>
          </cell>
          <cell r="U469">
            <v>-7.2086782081516214E-3</v>
          </cell>
          <cell r="V469">
            <v>7.8547045899999999</v>
          </cell>
          <cell r="W469">
            <v>7.7852015700000008</v>
          </cell>
          <cell r="X469">
            <v>6.9503019999999083E-2</v>
          </cell>
          <cell r="Y469">
            <v>15.70940918</v>
          </cell>
          <cell r="Z469">
            <v>15.663767960000001</v>
          </cell>
          <cell r="AA469">
            <v>4.5641219999998484E-2</v>
          </cell>
          <cell r="AB469">
            <v>2.9053428729901147E-3</v>
          </cell>
          <cell r="AC469">
            <v>15.616740439999999</v>
          </cell>
          <cell r="AD469">
            <v>15.663767960000001</v>
          </cell>
          <cell r="AE469">
            <v>-4.7027520000002099E-2</v>
          </cell>
          <cell r="AF469">
            <v>-3.0113531169121553E-3</v>
          </cell>
          <cell r="AG469">
            <v>7.8547045899999999</v>
          </cell>
          <cell r="AH469">
            <v>8.05779991</v>
          </cell>
          <cell r="AI469">
            <v>-0.20309532000000008</v>
          </cell>
          <cell r="AJ469">
            <v>23.564113769999999</v>
          </cell>
          <cell r="AK469">
            <v>23.721567870000001</v>
          </cell>
          <cell r="AL469">
            <v>-0.15745410000000248</v>
          </cell>
          <cell r="AM469">
            <v>-6.6819444829052232E-3</v>
          </cell>
          <cell r="AN469">
            <v>23.387822570000001</v>
          </cell>
          <cell r="AO469">
            <v>23.721567870000001</v>
          </cell>
          <cell r="AP469">
            <v>-0.33374530000000036</v>
          </cell>
          <cell r="AQ469">
            <v>-1.4270045832659161E-2</v>
          </cell>
          <cell r="AR469">
            <v>7.8547045899999999</v>
          </cell>
          <cell r="AS469">
            <v>7.8596355799999982</v>
          </cell>
          <cell r="AT469">
            <v>-4.9309899999983031E-3</v>
          </cell>
        </row>
        <row r="470">
          <cell r="A470">
            <v>525723</v>
          </cell>
          <cell r="B470" t="str">
            <v>Office Expenses</v>
          </cell>
          <cell r="C470">
            <v>5.8306103399999998</v>
          </cell>
          <cell r="D470">
            <v>7.1788020100000001</v>
          </cell>
          <cell r="E470">
            <v>7.1348098099999993</v>
          </cell>
          <cell r="F470">
            <v>6.7086342600000002</v>
          </cell>
          <cell r="G470">
            <v>8.5654248300000013</v>
          </cell>
          <cell r="H470">
            <v>13.94180167</v>
          </cell>
          <cell r="I470">
            <v>13.25687864</v>
          </cell>
          <cell r="J470">
            <v>13.226806400000001</v>
          </cell>
          <cell r="K470">
            <v>30.726320000000001</v>
          </cell>
          <cell r="L470">
            <v>13.25687864</v>
          </cell>
          <cell r="M470">
            <v>12.93242264</v>
          </cell>
          <cell r="N470">
            <v>1.0791976699999999</v>
          </cell>
          <cell r="O470">
            <v>-0.29535466999999999</v>
          </cell>
          <cell r="P470">
            <v>1.3745523399999999</v>
          </cell>
          <cell r="Q470">
            <v>1.2736798625593773</v>
          </cell>
          <cell r="R470">
            <v>-0.70936502000000001</v>
          </cell>
          <cell r="S470">
            <v>-0.29535466999999999</v>
          </cell>
          <cell r="T470">
            <v>-0.41401035000000003</v>
          </cell>
          <cell r="U470">
            <v>0.58363513611088413</v>
          </cell>
          <cell r="V470">
            <v>0.96531967000000007</v>
          </cell>
          <cell r="W470">
            <v>0.73494398999999999</v>
          </cell>
          <cell r="X470">
            <v>0.23037568000000008</v>
          </cell>
          <cell r="Y470">
            <v>2.04018334</v>
          </cell>
          <cell r="Z470">
            <v>0.43958932000000001</v>
          </cell>
          <cell r="AA470">
            <v>1.60059402</v>
          </cell>
          <cell r="AB470">
            <v>0.78453440365805549</v>
          </cell>
          <cell r="AC470">
            <v>-0.16760127</v>
          </cell>
          <cell r="AD470">
            <v>0.43958932000000001</v>
          </cell>
          <cell r="AE470">
            <v>-0.60719058999999997</v>
          </cell>
          <cell r="AF470">
            <v>3.6228280967083362</v>
          </cell>
          <cell r="AG470">
            <v>1.1373276699999999</v>
          </cell>
          <cell r="AH470">
            <v>1.08164718</v>
          </cell>
          <cell r="AI470">
            <v>5.568048999999986E-2</v>
          </cell>
          <cell r="AJ470">
            <v>3.1775110099999999</v>
          </cell>
          <cell r="AK470">
            <v>1.5212365000000001</v>
          </cell>
          <cell r="AL470">
            <v>1.6562745099999998</v>
          </cell>
          <cell r="AM470">
            <v>0.52124902314657906</v>
          </cell>
          <cell r="AN470">
            <v>0.65761806</v>
          </cell>
          <cell r="AO470">
            <v>1.5212365000000001</v>
          </cell>
          <cell r="AP470">
            <v>-0.8636184400000001</v>
          </cell>
          <cell r="AQ470">
            <v>-1.3132523154853748</v>
          </cell>
          <cell r="AR470">
            <v>1.12783067</v>
          </cell>
          <cell r="AS470">
            <v>0.92891269999999992</v>
          </cell>
          <cell r="AT470">
            <v>0.19891797000000011</v>
          </cell>
        </row>
        <row r="471">
          <cell r="A471">
            <v>525724</v>
          </cell>
          <cell r="B471" t="str">
            <v>News Papers &amp; Periodicals</v>
          </cell>
          <cell r="C471">
            <v>2.1413600000000002</v>
          </cell>
          <cell r="D471">
            <v>2.0573677300000002</v>
          </cell>
          <cell r="E471">
            <v>1.0718713</v>
          </cell>
          <cell r="F471">
            <v>0.75502308000000007</v>
          </cell>
          <cell r="G471">
            <v>0.81724014999999994</v>
          </cell>
          <cell r="H471">
            <v>1.4966610600000001</v>
          </cell>
          <cell r="I471">
            <v>1.13437872</v>
          </cell>
          <cell r="J471">
            <v>1.0777460000000001</v>
          </cell>
          <cell r="K471">
            <v>3.9117500000000001</v>
          </cell>
          <cell r="L471">
            <v>1.13437872</v>
          </cell>
          <cell r="M471">
            <v>1.3343787199999999</v>
          </cell>
          <cell r="N471">
            <v>9.4197669999999997E-2</v>
          </cell>
          <cell r="O471">
            <v>-0.119146</v>
          </cell>
          <cell r="P471">
            <v>0.21334366999999999</v>
          </cell>
          <cell r="Q471">
            <v>2.2648508184968907</v>
          </cell>
          <cell r="R471">
            <v>-0.256214</v>
          </cell>
          <cell r="S471">
            <v>-0.119146</v>
          </cell>
          <cell r="T471">
            <v>-0.137068</v>
          </cell>
          <cell r="U471">
            <v>0.53497466961212115</v>
          </cell>
          <cell r="V471">
            <v>0.27619767000000001</v>
          </cell>
          <cell r="W471">
            <v>4.6786830000000001E-2</v>
          </cell>
          <cell r="X471">
            <v>0.22941084</v>
          </cell>
          <cell r="Y471">
            <v>0.37039533999999996</v>
          </cell>
          <cell r="Z471">
            <v>-7.235917E-2</v>
          </cell>
          <cell r="AA471">
            <v>0.44275450999999999</v>
          </cell>
          <cell r="AB471">
            <v>1.1953565884495201</v>
          </cell>
          <cell r="AC471">
            <v>-0.22469900000000001</v>
          </cell>
          <cell r="AD471">
            <v>-7.235917E-2</v>
          </cell>
          <cell r="AE471">
            <v>-0.15233983000000001</v>
          </cell>
          <cell r="AF471">
            <v>0.67797288817484724</v>
          </cell>
          <cell r="AG471">
            <v>0.10079766999999999</v>
          </cell>
          <cell r="AH471">
            <v>0.21611116999999999</v>
          </cell>
          <cell r="AI471">
            <v>-0.1153135</v>
          </cell>
          <cell r="AJ471">
            <v>0.47119300999999997</v>
          </cell>
          <cell r="AK471">
            <v>0.14375199999999999</v>
          </cell>
          <cell r="AL471">
            <v>0.32744100999999998</v>
          </cell>
          <cell r="AM471">
            <v>0.69491907360849858</v>
          </cell>
          <cell r="AN471">
            <v>-0.179204</v>
          </cell>
          <cell r="AO471">
            <v>0.14375199999999999</v>
          </cell>
          <cell r="AP471">
            <v>-0.32295600000000002</v>
          </cell>
          <cell r="AQ471">
            <v>1.802169594428696</v>
          </cell>
          <cell r="AR471">
            <v>9.5797670000000001E-2</v>
          </cell>
          <cell r="AS471">
            <v>0.120549</v>
          </cell>
          <cell r="AT471">
            <v>-2.4751330000000002E-2</v>
          </cell>
        </row>
        <row r="472">
          <cell r="A472">
            <v>525725</v>
          </cell>
          <cell r="B472" t="str">
            <v>Stationery</v>
          </cell>
          <cell r="C472">
            <v>9.951691E-2</v>
          </cell>
          <cell r="D472">
            <v>0.22453291</v>
          </cell>
          <cell r="E472">
            <v>3.7219919999999997E-2</v>
          </cell>
          <cell r="F472">
            <v>0.24967506</v>
          </cell>
          <cell r="G472">
            <v>0.39917744000000005</v>
          </cell>
          <cell r="H472">
            <v>0.75157622000000002</v>
          </cell>
          <cell r="I472">
            <v>6.0810370000000002E-2</v>
          </cell>
          <cell r="J472">
            <v>7.59504E-3</v>
          </cell>
          <cell r="K472">
            <v>9.5115999999999996</v>
          </cell>
          <cell r="L472">
            <v>-4.008973333333333E-3</v>
          </cell>
          <cell r="O472">
            <v>0</v>
          </cell>
          <cell r="P472">
            <v>0</v>
          </cell>
          <cell r="R472">
            <v>0</v>
          </cell>
          <cell r="S472">
            <v>0</v>
          </cell>
          <cell r="T472">
            <v>0</v>
          </cell>
          <cell r="W472">
            <v>0</v>
          </cell>
          <cell r="X472">
            <v>0</v>
          </cell>
          <cell r="Z472">
            <v>0</v>
          </cell>
          <cell r="AA472">
            <v>0</v>
          </cell>
          <cell r="AC472">
            <v>0</v>
          </cell>
          <cell r="AD472">
            <v>0</v>
          </cell>
          <cell r="AE472">
            <v>0</v>
          </cell>
          <cell r="AH472">
            <v>0</v>
          </cell>
          <cell r="AI472">
            <v>0</v>
          </cell>
          <cell r="AK472">
            <v>0</v>
          </cell>
          <cell r="AL472">
            <v>0</v>
          </cell>
          <cell r="AN472">
            <v>0</v>
          </cell>
          <cell r="AO472">
            <v>0</v>
          </cell>
          <cell r="AP472">
            <v>0</v>
          </cell>
          <cell r="AS472">
            <v>0</v>
          </cell>
          <cell r="AT472">
            <v>0</v>
          </cell>
        </row>
        <row r="473">
          <cell r="A473">
            <v>525726</v>
          </cell>
          <cell r="B473" t="str">
            <v>Printing</v>
          </cell>
          <cell r="C473">
            <v>112.52544779999999</v>
          </cell>
          <cell r="D473">
            <v>99.832650470000004</v>
          </cell>
          <cell r="E473">
            <v>3.25443441</v>
          </cell>
          <cell r="F473">
            <v>5.7323594</v>
          </cell>
          <cell r="G473">
            <v>9.5111340999999996</v>
          </cell>
          <cell r="H473">
            <v>11.062053369999999</v>
          </cell>
          <cell r="I473">
            <v>11.08498402</v>
          </cell>
          <cell r="J473">
            <v>9.4414788400000003</v>
          </cell>
          <cell r="K473">
            <v>49.1798</v>
          </cell>
          <cell r="L473">
            <v>10.789099999999999</v>
          </cell>
          <cell r="M473">
            <v>10.5716</v>
          </cell>
          <cell r="N473">
            <v>0.84911199999999998</v>
          </cell>
          <cell r="O473">
            <v>-1.024246</v>
          </cell>
          <cell r="P473">
            <v>1.8733580000000001</v>
          </cell>
          <cell r="Q473">
            <v>2.206255476309368</v>
          </cell>
          <cell r="R473">
            <v>-0.47383799999999998</v>
          </cell>
          <cell r="S473">
            <v>-1.024246</v>
          </cell>
          <cell r="T473">
            <v>0.55040800000000001</v>
          </cell>
          <cell r="U473">
            <v>-1.1615953131661032</v>
          </cell>
          <cell r="V473">
            <v>0.90311200000000003</v>
          </cell>
          <cell r="W473">
            <v>1.0178873900000001</v>
          </cell>
          <cell r="X473">
            <v>-0.11477539000000003</v>
          </cell>
          <cell r="Y473">
            <v>1.752224</v>
          </cell>
          <cell r="Z473">
            <v>-6.3586099999999998E-3</v>
          </cell>
          <cell r="AA473">
            <v>1.7585826099999999</v>
          </cell>
          <cell r="AB473">
            <v>1.0036288796409591</v>
          </cell>
          <cell r="AC473">
            <v>-0.21559700000000001</v>
          </cell>
          <cell r="AD473">
            <v>-6.3586099999999998E-3</v>
          </cell>
          <cell r="AE473">
            <v>-0.20923839000000002</v>
          </cell>
          <cell r="AF473">
            <v>0.9705069643826213</v>
          </cell>
          <cell r="AG473">
            <v>0.685612</v>
          </cell>
          <cell r="AH473">
            <v>0.31597500000000001</v>
          </cell>
          <cell r="AI473">
            <v>0.36963699999999999</v>
          </cell>
          <cell r="AJ473">
            <v>2.4378359999999999</v>
          </cell>
          <cell r="AK473">
            <v>0.30961639000000002</v>
          </cell>
          <cell r="AL473">
            <v>2.1282196099999999</v>
          </cell>
          <cell r="AM473">
            <v>0.87299539837790563</v>
          </cell>
          <cell r="AN473">
            <v>0.45714414000000003</v>
          </cell>
          <cell r="AO473">
            <v>0.30961639000000002</v>
          </cell>
          <cell r="AP473">
            <v>0.14752775000000001</v>
          </cell>
          <cell r="AQ473">
            <v>0.32271604750309169</v>
          </cell>
          <cell r="AR473">
            <v>0.93016200000000004</v>
          </cell>
          <cell r="AS473">
            <v>0.99120131999999994</v>
          </cell>
          <cell r="AT473">
            <v>-6.1039319999999897E-2</v>
          </cell>
        </row>
        <row r="474">
          <cell r="A474">
            <v>525727</v>
          </cell>
          <cell r="B474" t="str">
            <v>Telephone Directory Expenses</v>
          </cell>
          <cell r="C474">
            <v>0</v>
          </cell>
          <cell r="D474">
            <v>6.5783700000000001E-3</v>
          </cell>
          <cell r="E474">
            <v>0</v>
          </cell>
          <cell r="F474">
            <v>5.1852080000000002E-2</v>
          </cell>
          <cell r="G474">
            <v>2.2314436800000004</v>
          </cell>
          <cell r="H474">
            <v>0</v>
          </cell>
          <cell r="I474">
            <v>4.0595142900000001</v>
          </cell>
          <cell r="J474">
            <v>2.4480075099999996</v>
          </cell>
          <cell r="K474">
            <v>0</v>
          </cell>
          <cell r="L474">
            <v>2.88864885</v>
          </cell>
          <cell r="M474">
            <v>2.88864885</v>
          </cell>
          <cell r="N474">
            <v>0.24072073999999999</v>
          </cell>
          <cell r="O474">
            <v>0</v>
          </cell>
          <cell r="P474">
            <v>0.24072073999999999</v>
          </cell>
          <cell r="Q474">
            <v>1</v>
          </cell>
          <cell r="R474">
            <v>0</v>
          </cell>
          <cell r="S474">
            <v>0</v>
          </cell>
          <cell r="T474">
            <v>0</v>
          </cell>
          <cell r="V474">
            <v>0.24072073999999999</v>
          </cell>
          <cell r="W474">
            <v>0</v>
          </cell>
          <cell r="X474">
            <v>0.24072073999999999</v>
          </cell>
          <cell r="Y474">
            <v>0.48144147999999998</v>
          </cell>
          <cell r="Z474">
            <v>0</v>
          </cell>
          <cell r="AA474">
            <v>0.48144147999999998</v>
          </cell>
          <cell r="AB474">
            <v>1</v>
          </cell>
          <cell r="AC474">
            <v>0</v>
          </cell>
          <cell r="AD474">
            <v>0</v>
          </cell>
          <cell r="AE474">
            <v>0</v>
          </cell>
          <cell r="AG474">
            <v>0.24072073999999999</v>
          </cell>
          <cell r="AH474">
            <v>0</v>
          </cell>
          <cell r="AI474">
            <v>0.24072073999999999</v>
          </cell>
          <cell r="AJ474">
            <v>0.72216221999999997</v>
          </cell>
          <cell r="AK474">
            <v>0</v>
          </cell>
          <cell r="AL474">
            <v>0.72216221999999997</v>
          </cell>
          <cell r="AM474">
            <v>1</v>
          </cell>
          <cell r="AN474">
            <v>0</v>
          </cell>
          <cell r="AO474">
            <v>0</v>
          </cell>
          <cell r="AP474">
            <v>0</v>
          </cell>
          <cell r="AR474">
            <v>0.24072073999999999</v>
          </cell>
          <cell r="AS474">
            <v>0</v>
          </cell>
          <cell r="AT474">
            <v>0.24072073999999999</v>
          </cell>
        </row>
        <row r="475">
          <cell r="A475">
            <v>525728</v>
          </cell>
          <cell r="B475" t="str">
            <v>Professional Fees</v>
          </cell>
          <cell r="C475">
            <v>20.977991020000001</v>
          </cell>
          <cell r="D475">
            <v>9.8190090100000003</v>
          </cell>
          <cell r="E475">
            <v>17.654086339999999</v>
          </cell>
          <cell r="F475">
            <v>7.1064505899999997</v>
          </cell>
          <cell r="G475">
            <v>8.1523313899999987</v>
          </cell>
          <cell r="H475">
            <v>33.996517950000005</v>
          </cell>
          <cell r="I475">
            <v>32.71854562</v>
          </cell>
          <cell r="J475">
            <v>27.114407019999998</v>
          </cell>
          <cell r="K475">
            <v>85.951999999999998</v>
          </cell>
          <cell r="L475">
            <v>30.800841293333331</v>
          </cell>
          <cell r="M475">
            <v>26.542257289999998</v>
          </cell>
          <cell r="N475">
            <v>2.066738</v>
          </cell>
          <cell r="O475">
            <v>0.67943105000000004</v>
          </cell>
          <cell r="P475">
            <v>1.3873069499999999</v>
          </cell>
          <cell r="Q475">
            <v>0.67125438734856568</v>
          </cell>
          <cell r="R475">
            <v>9.6236515300000001</v>
          </cell>
          <cell r="S475">
            <v>0.67943105000000004</v>
          </cell>
          <cell r="T475">
            <v>8.9442204800000003</v>
          </cell>
          <cell r="U475">
            <v>0.92939986990572176</v>
          </cell>
          <cell r="V475">
            <v>2.8158080000000001</v>
          </cell>
          <cell r="W475">
            <v>6.1749247199999999</v>
          </cell>
          <cell r="X475">
            <v>-3.3591167199999998</v>
          </cell>
          <cell r="Y475">
            <v>4.6316160000000002</v>
          </cell>
          <cell r="Z475">
            <v>6.8543557699999997</v>
          </cell>
          <cell r="AA475">
            <v>-2.2227397699999996</v>
          </cell>
          <cell r="AB475">
            <v>-0.47990588382111116</v>
          </cell>
          <cell r="AC475">
            <v>11.486688529999999</v>
          </cell>
          <cell r="AD475">
            <v>6.8543557699999997</v>
          </cell>
          <cell r="AE475">
            <v>4.6323327599999988</v>
          </cell>
          <cell r="AF475">
            <v>0.4032783467490782</v>
          </cell>
          <cell r="AG475">
            <v>9.1884979999999992</v>
          </cell>
          <cell r="AH475">
            <v>6.4254918300000003</v>
          </cell>
          <cell r="AI475">
            <v>2.7630061699999988</v>
          </cell>
          <cell r="AJ475">
            <v>12.2095</v>
          </cell>
          <cell r="AK475">
            <v>13.2798476</v>
          </cell>
          <cell r="AL475">
            <v>-1.0703475999999998</v>
          </cell>
          <cell r="AM475">
            <v>-8.766514599287438E-2</v>
          </cell>
          <cell r="AN475">
            <v>19.506427350000003</v>
          </cell>
          <cell r="AO475">
            <v>13.2798476</v>
          </cell>
          <cell r="AP475">
            <v>6.2265797500000026</v>
          </cell>
          <cell r="AQ475">
            <v>0.31920656911066814</v>
          </cell>
          <cell r="AR475">
            <v>1.2605010000000001</v>
          </cell>
          <cell r="AS475">
            <v>0.51798593999999953</v>
          </cell>
          <cell r="AT475">
            <v>0.74251506000000056</v>
          </cell>
        </row>
        <row r="476">
          <cell r="A476">
            <v>525729</v>
          </cell>
          <cell r="B476" t="str">
            <v>Legal Fees</v>
          </cell>
          <cell r="C476">
            <v>34.609416009999997</v>
          </cell>
          <cell r="D476">
            <v>35.845487740000003</v>
          </cell>
          <cell r="E476">
            <v>38.182366739999999</v>
          </cell>
          <cell r="F476">
            <v>14.609918480000001</v>
          </cell>
          <cell r="G476">
            <v>16.141896459999998</v>
          </cell>
          <cell r="H476">
            <v>41.498424530000001</v>
          </cell>
          <cell r="I476">
            <v>46.209943670000001</v>
          </cell>
          <cell r="J476">
            <v>34.999015039999996</v>
          </cell>
          <cell r="K476">
            <v>30</v>
          </cell>
          <cell r="L476">
            <v>29.870340786666663</v>
          </cell>
          <cell r="M476">
            <v>29.87034079</v>
          </cell>
          <cell r="N476">
            <v>2.4891950699999996</v>
          </cell>
          <cell r="O476">
            <v>1.76532705</v>
          </cell>
          <cell r="P476">
            <v>0.72386801999999961</v>
          </cell>
          <cell r="Q476">
            <v>0.29080405498312339</v>
          </cell>
          <cell r="R476">
            <v>0.94920000000000004</v>
          </cell>
          <cell r="S476">
            <v>1.76532705</v>
          </cell>
          <cell r="T476">
            <v>-0.81612704999999997</v>
          </cell>
          <cell r="U476">
            <v>-0.85980515170670035</v>
          </cell>
          <cell r="V476">
            <v>2.4891950699999996</v>
          </cell>
          <cell r="W476">
            <v>1.8919302</v>
          </cell>
          <cell r="X476">
            <v>0.59726486999999961</v>
          </cell>
          <cell r="Y476">
            <v>4.9783901399999992</v>
          </cell>
          <cell r="Z476">
            <v>3.6572572499999998</v>
          </cell>
          <cell r="AA476">
            <v>1.3211328899999994</v>
          </cell>
          <cell r="AB476">
            <v>0.26537351490094341</v>
          </cell>
          <cell r="AC476">
            <v>-0.43521706999999998</v>
          </cell>
          <cell r="AD476">
            <v>3.6572572499999998</v>
          </cell>
          <cell r="AE476">
            <v>-4.09247432</v>
          </cell>
          <cell r="AF476">
            <v>9.4032945904442578</v>
          </cell>
          <cell r="AG476">
            <v>2.4891950699999996</v>
          </cell>
          <cell r="AH476">
            <v>9.0091180500000014</v>
          </cell>
          <cell r="AI476">
            <v>-6.5199229800000023</v>
          </cell>
          <cell r="AJ476">
            <v>7.4675852099999993</v>
          </cell>
          <cell r="AK476">
            <v>12.6663753</v>
          </cell>
          <cell r="AL476">
            <v>-5.198790090000001</v>
          </cell>
          <cell r="AM476">
            <v>-0.69618088629751329</v>
          </cell>
          <cell r="AN476">
            <v>2.8120729300000002</v>
          </cell>
          <cell r="AO476">
            <v>12.6663753</v>
          </cell>
          <cell r="AP476">
            <v>-9.8543023699999992</v>
          </cell>
          <cell r="AQ476">
            <v>-3.5042840691901964</v>
          </cell>
          <cell r="AR476">
            <v>2.4891950699999996</v>
          </cell>
          <cell r="AS476">
            <v>5.8618515999999978</v>
          </cell>
          <cell r="AT476">
            <v>-3.3726565299999982</v>
          </cell>
        </row>
        <row r="477">
          <cell r="A477">
            <v>525730</v>
          </cell>
          <cell r="B477" t="str">
            <v>Inquire/Investigation Expenses</v>
          </cell>
          <cell r="C477">
            <v>2.44673433</v>
          </cell>
          <cell r="D477">
            <v>1.26588155</v>
          </cell>
          <cell r="E477">
            <v>0.76900573999999999</v>
          </cell>
          <cell r="F477">
            <v>1.18791432</v>
          </cell>
          <cell r="G477">
            <v>1.46774</v>
          </cell>
          <cell r="H477">
            <v>2.8022486800000004</v>
          </cell>
          <cell r="I477">
            <v>2.2466740000000001</v>
          </cell>
          <cell r="J477">
            <v>6.1724030000000001</v>
          </cell>
          <cell r="K477">
            <v>0.6</v>
          </cell>
          <cell r="L477">
            <v>6.0873840000000001</v>
          </cell>
          <cell r="M477">
            <v>6.6873839999999998</v>
          </cell>
          <cell r="N477">
            <v>0.80728200000000006</v>
          </cell>
          <cell r="O477">
            <v>0.28399999999999997</v>
          </cell>
          <cell r="P477">
            <v>0.52328200000000002</v>
          </cell>
          <cell r="Q477">
            <v>0.64820223911842456</v>
          </cell>
          <cell r="R477">
            <v>0.38523000000000002</v>
          </cell>
          <cell r="S477">
            <v>0.28399999999999997</v>
          </cell>
          <cell r="T477">
            <v>0.10123000000000004</v>
          </cell>
          <cell r="U477">
            <v>0.26277808062715791</v>
          </cell>
          <cell r="V477">
            <v>0.50728200000000001</v>
          </cell>
          <cell r="W477">
            <v>0.41619</v>
          </cell>
          <cell r="X477">
            <v>9.1092000000000006E-2</v>
          </cell>
          <cell r="Y477">
            <v>1.3145640000000001</v>
          </cell>
          <cell r="Z477">
            <v>0.70018999999999998</v>
          </cell>
          <cell r="AA477">
            <v>0.61437400000000009</v>
          </cell>
          <cell r="AB477">
            <v>0.46735951996251235</v>
          </cell>
          <cell r="AC477">
            <v>0.67673000000000005</v>
          </cell>
          <cell r="AD477">
            <v>0.70018999999999998</v>
          </cell>
          <cell r="AE477">
            <v>-2.3459999999999925E-2</v>
          </cell>
          <cell r="AF477">
            <v>-3.4666706071845382E-2</v>
          </cell>
          <cell r="AG477">
            <v>0.80728200000000006</v>
          </cell>
          <cell r="AH477">
            <v>0.65925</v>
          </cell>
          <cell r="AI477">
            <v>0.14803200000000005</v>
          </cell>
          <cell r="AJ477">
            <v>2.1218460000000001</v>
          </cell>
          <cell r="AK477">
            <v>1.35944</v>
          </cell>
          <cell r="AL477">
            <v>0.76240600000000014</v>
          </cell>
          <cell r="AM477">
            <v>0.35931259855804809</v>
          </cell>
          <cell r="AN477">
            <v>1.0747</v>
          </cell>
          <cell r="AO477">
            <v>1.35944</v>
          </cell>
          <cell r="AP477">
            <v>-0.28473999999999999</v>
          </cell>
          <cell r="AQ477">
            <v>-0.26494835768121333</v>
          </cell>
          <cell r="AR477">
            <v>0.50728200000000001</v>
          </cell>
          <cell r="AS477">
            <v>0.40813500000000003</v>
          </cell>
          <cell r="AT477">
            <v>9.9146999999999985E-2</v>
          </cell>
        </row>
        <row r="478">
          <cell r="A478">
            <v>525731</v>
          </cell>
          <cell r="B478" t="str">
            <v>Valuation &amp; Survey Fees</v>
          </cell>
          <cell r="C478">
            <v>5.6565865000000004</v>
          </cell>
          <cell r="D478">
            <v>5.5080023000000002</v>
          </cell>
          <cell r="E478">
            <v>2.5264272000000001</v>
          </cell>
          <cell r="F478">
            <v>1.04104799</v>
          </cell>
          <cell r="G478">
            <v>0.97084700000000002</v>
          </cell>
          <cell r="H478">
            <v>0.83608950000000004</v>
          </cell>
          <cell r="I478">
            <v>1.8245508500000001</v>
          </cell>
          <cell r="J478">
            <v>4.7039580000000001</v>
          </cell>
          <cell r="K478">
            <v>3</v>
          </cell>
          <cell r="L478">
            <v>4.4643333333333333</v>
          </cell>
          <cell r="M478">
            <v>4.4643333299999997</v>
          </cell>
          <cell r="N478">
            <v>0.37202778000000003</v>
          </cell>
          <cell r="O478">
            <v>0.34449999999999997</v>
          </cell>
          <cell r="P478">
            <v>2.7527780000000057E-2</v>
          </cell>
          <cell r="Q478">
            <v>7.3993882929925439E-2</v>
          </cell>
          <cell r="R478">
            <v>5.5500000000000001E-2</v>
          </cell>
          <cell r="S478">
            <v>0.34449999999999997</v>
          </cell>
          <cell r="T478">
            <v>-0.28899999999999998</v>
          </cell>
          <cell r="U478">
            <v>-5.2072072072072064</v>
          </cell>
          <cell r="V478">
            <v>0.37202778000000003</v>
          </cell>
          <cell r="W478">
            <v>0.58689999999999998</v>
          </cell>
          <cell r="X478">
            <v>-0.21487221999999995</v>
          </cell>
          <cell r="Y478">
            <v>0.74405556000000006</v>
          </cell>
          <cell r="Z478">
            <v>0.93140000000000001</v>
          </cell>
          <cell r="AA478">
            <v>-0.18734443999999995</v>
          </cell>
          <cell r="AB478">
            <v>-0.25178824011475692</v>
          </cell>
          <cell r="AC478">
            <v>9.0499999999999997E-2</v>
          </cell>
          <cell r="AD478">
            <v>0.93140000000000001</v>
          </cell>
          <cell r="AE478">
            <v>-0.84089999999999998</v>
          </cell>
          <cell r="AF478">
            <v>-9.2917127071823202</v>
          </cell>
          <cell r="AG478">
            <v>0.37202778000000003</v>
          </cell>
          <cell r="AH478">
            <v>0.57894000000000001</v>
          </cell>
          <cell r="AI478">
            <v>-0.20691221999999998</v>
          </cell>
          <cell r="AJ478">
            <v>1.1160833400000001</v>
          </cell>
          <cell r="AK478">
            <v>1.51034</v>
          </cell>
          <cell r="AL478">
            <v>-0.39425665999999993</v>
          </cell>
          <cell r="AM478">
            <v>-0.35325019724781476</v>
          </cell>
          <cell r="AN478">
            <v>0.13297999999999999</v>
          </cell>
          <cell r="AO478">
            <v>1.51034</v>
          </cell>
          <cell r="AP478">
            <v>-1.3773599999999999</v>
          </cell>
          <cell r="AQ478">
            <v>-10.357647766581442</v>
          </cell>
          <cell r="AR478">
            <v>0.37202778000000003</v>
          </cell>
          <cell r="AS478">
            <v>3.517E-2</v>
          </cell>
          <cell r="AT478">
            <v>0.33685778000000005</v>
          </cell>
        </row>
        <row r="479">
          <cell r="A479">
            <v>525733</v>
          </cell>
          <cell r="B479" t="str">
            <v>Special Events &amp; Exhibition</v>
          </cell>
          <cell r="C479">
            <v>15.02419263</v>
          </cell>
          <cell r="D479">
            <v>10.368888050000001</v>
          </cell>
          <cell r="E479">
            <v>4.6474914400000005</v>
          </cell>
          <cell r="F479">
            <v>7.0557505999999997</v>
          </cell>
          <cell r="G479">
            <v>5.3605101199999998</v>
          </cell>
          <cell r="H479">
            <v>17.766012149999998</v>
          </cell>
          <cell r="I479">
            <v>23.859465699999998</v>
          </cell>
          <cell r="J479">
            <v>22.016717249999999</v>
          </cell>
          <cell r="K479">
            <v>148.78899999999999</v>
          </cell>
          <cell r="L479">
            <v>21.2299966</v>
          </cell>
          <cell r="M479">
            <v>28.0282026</v>
          </cell>
          <cell r="N479">
            <v>5.2691663799999997</v>
          </cell>
          <cell r="O479">
            <v>1.5563199999999999</v>
          </cell>
          <cell r="P479">
            <v>3.7128463799999998</v>
          </cell>
          <cell r="Q479">
            <v>0.7046363906998131</v>
          </cell>
          <cell r="R479">
            <v>1.9071689999999999</v>
          </cell>
          <cell r="S479">
            <v>1.5563199999999999</v>
          </cell>
          <cell r="T479">
            <v>0.35084899999999997</v>
          </cell>
          <cell r="U479">
            <v>0.18396324604688938</v>
          </cell>
          <cell r="V479">
            <v>2.3577453799999999</v>
          </cell>
          <cell r="W479">
            <v>1.8826960499999998</v>
          </cell>
          <cell r="X479">
            <v>0.47504933000000005</v>
          </cell>
          <cell r="Y479">
            <v>5.9477457600000001</v>
          </cell>
          <cell r="Z479">
            <v>3.4390160499999998</v>
          </cell>
          <cell r="AA479">
            <v>2.5087297100000003</v>
          </cell>
          <cell r="AB479">
            <v>0.42179504828061115</v>
          </cell>
          <cell r="AC479">
            <v>4.77541554</v>
          </cell>
          <cell r="AD479">
            <v>3.4390160499999998</v>
          </cell>
          <cell r="AE479">
            <v>1.3363994900000002</v>
          </cell>
          <cell r="AF479">
            <v>0.27984988506361486</v>
          </cell>
          <cell r="AG479">
            <v>10.293253380000001</v>
          </cell>
          <cell r="AH479">
            <v>0.77996100000000002</v>
          </cell>
          <cell r="AI479">
            <v>9.5132923800000011</v>
          </cell>
          <cell r="AJ479">
            <v>16.24099914</v>
          </cell>
          <cell r="AK479">
            <v>4.2189770499999995</v>
          </cell>
          <cell r="AL479">
            <v>12.02202209</v>
          </cell>
          <cell r="AM479">
            <v>0.74022675491626189</v>
          </cell>
          <cell r="AN479">
            <v>5.1916177399999999</v>
          </cell>
          <cell r="AO479">
            <v>4.2189770499999995</v>
          </cell>
          <cell r="AP479">
            <v>0.97264069000000042</v>
          </cell>
          <cell r="AQ479">
            <v>0.18734828693300529</v>
          </cell>
          <cell r="AR479">
            <v>1.4643886000000002</v>
          </cell>
          <cell r="AS479">
            <v>1.2704844500000001</v>
          </cell>
          <cell r="AT479">
            <v>0.19390415000000005</v>
          </cell>
        </row>
        <row r="480">
          <cell r="A480">
            <v>525735</v>
          </cell>
          <cell r="B480" t="str">
            <v>Rental - Land</v>
          </cell>
          <cell r="C480">
            <v>0.14712</v>
          </cell>
          <cell r="D480">
            <v>11.621818789999999</v>
          </cell>
          <cell r="E480">
            <v>11.375456249999999</v>
          </cell>
          <cell r="F480">
            <v>7.2799638</v>
          </cell>
          <cell r="G480">
            <v>9.9959882899999997</v>
          </cell>
          <cell r="H480">
            <v>11.471350409999999</v>
          </cell>
          <cell r="I480">
            <v>8.1525694400000006</v>
          </cell>
          <cell r="J480">
            <v>11.99554009</v>
          </cell>
          <cell r="K480">
            <v>16.0914526</v>
          </cell>
          <cell r="L480">
            <v>12.809284653333334</v>
          </cell>
          <cell r="M480">
            <v>12.80928465</v>
          </cell>
          <cell r="N480">
            <v>1.0674403899999998</v>
          </cell>
          <cell r="O480">
            <v>0.15812100000000001</v>
          </cell>
          <cell r="P480">
            <v>0.90931938999999984</v>
          </cell>
          <cell r="Q480">
            <v>0.85186901162696305</v>
          </cell>
          <cell r="R480">
            <v>0.23480799999999999</v>
          </cell>
          <cell r="S480">
            <v>0.15812100000000001</v>
          </cell>
          <cell r="T480">
            <v>7.6686999999999977E-2</v>
          </cell>
          <cell r="U480">
            <v>0.32659449422506892</v>
          </cell>
          <cell r="V480">
            <v>1.0674403899999998</v>
          </cell>
          <cell r="W480">
            <v>0.52469001000000004</v>
          </cell>
          <cell r="X480">
            <v>0.54275037999999975</v>
          </cell>
          <cell r="Y480">
            <v>2.1348807799999996</v>
          </cell>
          <cell r="Z480">
            <v>0.68281101</v>
          </cell>
          <cell r="AA480">
            <v>1.4520697699999996</v>
          </cell>
          <cell r="AB480">
            <v>0.68016433685819211</v>
          </cell>
          <cell r="AC480">
            <v>0.75861000000000001</v>
          </cell>
          <cell r="AD480">
            <v>0.68281101</v>
          </cell>
          <cell r="AE480">
            <v>7.5798990000000011E-2</v>
          </cell>
          <cell r="AF480">
            <v>9.9918258393641018E-2</v>
          </cell>
          <cell r="AG480">
            <v>1.0674403899999998</v>
          </cell>
          <cell r="AH480">
            <v>0.69742977000000006</v>
          </cell>
          <cell r="AI480">
            <v>0.37001061999999973</v>
          </cell>
          <cell r="AJ480">
            <v>3.2023211699999998</v>
          </cell>
          <cell r="AK480">
            <v>1.3802407800000001</v>
          </cell>
          <cell r="AL480">
            <v>1.8220803899999998</v>
          </cell>
          <cell r="AM480">
            <v>0.56898739797545039</v>
          </cell>
          <cell r="AN480">
            <v>1.1392604399999999</v>
          </cell>
          <cell r="AO480">
            <v>1.3802407800000001</v>
          </cell>
          <cell r="AP480">
            <v>-0.24098034000000013</v>
          </cell>
          <cell r="AQ480">
            <v>-0.21152348623638695</v>
          </cell>
          <cell r="AR480">
            <v>1.0674403899999998</v>
          </cell>
          <cell r="AS480">
            <v>0.14762111999999988</v>
          </cell>
          <cell r="AT480">
            <v>0.91981926999999986</v>
          </cell>
        </row>
        <row r="481">
          <cell r="A481">
            <v>525737</v>
          </cell>
          <cell r="B481" t="str">
            <v>Rates</v>
          </cell>
          <cell r="C481">
            <v>65.285244980000002</v>
          </cell>
          <cell r="D481">
            <v>48.405254619999994</v>
          </cell>
          <cell r="E481">
            <v>56.71872905</v>
          </cell>
          <cell r="F481">
            <v>57.782678130000001</v>
          </cell>
          <cell r="G481">
            <v>58.724355910000014</v>
          </cell>
          <cell r="H481">
            <v>64.947776730000001</v>
          </cell>
          <cell r="I481">
            <v>70.688723890000006</v>
          </cell>
          <cell r="J481">
            <v>71.970558879999999</v>
          </cell>
          <cell r="K481">
            <v>81.981471979999995</v>
          </cell>
          <cell r="L481">
            <v>73.777047799999991</v>
          </cell>
          <cell r="M481">
            <v>73.777047799999991</v>
          </cell>
          <cell r="N481">
            <v>6.1480873899999997</v>
          </cell>
          <cell r="O481">
            <v>23.486268350000003</v>
          </cell>
          <cell r="P481">
            <v>-17.338180960000003</v>
          </cell>
          <cell r="Q481">
            <v>-2.8200934469801027</v>
          </cell>
          <cell r="R481">
            <v>20.634334299999999</v>
          </cell>
          <cell r="S481">
            <v>23.486268350000003</v>
          </cell>
          <cell r="T481">
            <v>-2.8519340500000041</v>
          </cell>
          <cell r="U481">
            <v>-0.13821303893482059</v>
          </cell>
          <cell r="V481">
            <v>6.1480873899999997</v>
          </cell>
          <cell r="W481">
            <v>4.7724640700000007</v>
          </cell>
          <cell r="X481">
            <v>1.375623319999999</v>
          </cell>
          <cell r="Y481">
            <v>12.296174779999999</v>
          </cell>
          <cell r="Z481">
            <v>28.258732420000001</v>
          </cell>
          <cell r="AA481">
            <v>-15.962557640000002</v>
          </cell>
          <cell r="AB481">
            <v>-1.2981726370678672</v>
          </cell>
          <cell r="AC481">
            <v>26.596875899999997</v>
          </cell>
          <cell r="AD481">
            <v>28.258732420000001</v>
          </cell>
          <cell r="AE481">
            <v>-1.6618565200000042</v>
          </cell>
          <cell r="AF481">
            <v>-6.2483147503801538E-2</v>
          </cell>
          <cell r="AG481">
            <v>6.1480873899999997</v>
          </cell>
          <cell r="AH481">
            <v>4.8055434999999997</v>
          </cell>
          <cell r="AI481">
            <v>1.34254389</v>
          </cell>
          <cell r="AJ481">
            <v>18.444262169999998</v>
          </cell>
          <cell r="AK481">
            <v>33.06427592</v>
          </cell>
          <cell r="AL481">
            <v>-14.620013750000002</v>
          </cell>
          <cell r="AM481">
            <v>-0.79265918122654855</v>
          </cell>
          <cell r="AN481">
            <v>31.154409430000001</v>
          </cell>
          <cell r="AO481">
            <v>33.06427592</v>
          </cell>
          <cell r="AP481">
            <v>-1.9098664899999989</v>
          </cell>
          <cell r="AQ481">
            <v>-6.1303248077650974E-2</v>
          </cell>
          <cell r="AR481">
            <v>6.1480873899999997</v>
          </cell>
          <cell r="AS481">
            <v>5.0912848500000019</v>
          </cell>
          <cell r="AT481">
            <v>1.0568025399999978</v>
          </cell>
        </row>
        <row r="482">
          <cell r="A482">
            <v>525738</v>
          </cell>
          <cell r="B482" t="str">
            <v>Incentive payments</v>
          </cell>
          <cell r="C482">
            <v>2.1290319999999998E-2</v>
          </cell>
          <cell r="D482">
            <v>0.89549999999999996</v>
          </cell>
          <cell r="E482">
            <v>0.1107437</v>
          </cell>
          <cell r="F482">
            <v>0.10875249000000001</v>
          </cell>
          <cell r="H482">
            <v>6.9625600000000004E-3</v>
          </cell>
          <cell r="I482">
            <v>1.659716E-2</v>
          </cell>
          <cell r="J482">
            <v>1.4302E-2</v>
          </cell>
          <cell r="K482">
            <v>0</v>
          </cell>
          <cell r="L482">
            <v>1.9069333333333334E-2</v>
          </cell>
          <cell r="M482">
            <v>1.9069330000000002E-2</v>
          </cell>
          <cell r="N482">
            <v>1.5891099999999999E-3</v>
          </cell>
          <cell r="O482">
            <v>0</v>
          </cell>
          <cell r="P482">
            <v>1.5891099999999999E-3</v>
          </cell>
          <cell r="Q482">
            <v>1</v>
          </cell>
          <cell r="R482">
            <v>0</v>
          </cell>
          <cell r="S482">
            <v>0</v>
          </cell>
          <cell r="T482">
            <v>0</v>
          </cell>
          <cell r="V482">
            <v>1.5891099999999999E-3</v>
          </cell>
          <cell r="W482">
            <v>0</v>
          </cell>
          <cell r="X482">
            <v>1.5891099999999999E-3</v>
          </cell>
          <cell r="Y482">
            <v>3.1782199999999998E-3</v>
          </cell>
          <cell r="Z482">
            <v>0</v>
          </cell>
          <cell r="AA482">
            <v>3.1782199999999998E-3</v>
          </cell>
          <cell r="AB482">
            <v>1</v>
          </cell>
          <cell r="AC482">
            <v>0</v>
          </cell>
          <cell r="AD482">
            <v>0</v>
          </cell>
          <cell r="AE482">
            <v>0</v>
          </cell>
          <cell r="AG482">
            <v>1.5891099999999999E-3</v>
          </cell>
          <cell r="AH482">
            <v>0</v>
          </cell>
          <cell r="AI482">
            <v>1.5891099999999999E-3</v>
          </cell>
          <cell r="AJ482">
            <v>4.7673300000000002E-3</v>
          </cell>
          <cell r="AK482">
            <v>0</v>
          </cell>
          <cell r="AL482">
            <v>4.7673300000000002E-3</v>
          </cell>
          <cell r="AM482">
            <v>1</v>
          </cell>
          <cell r="AN482">
            <v>0</v>
          </cell>
          <cell r="AO482">
            <v>0</v>
          </cell>
          <cell r="AP482">
            <v>0</v>
          </cell>
          <cell r="AR482">
            <v>1.5891099999999999E-3</v>
          </cell>
          <cell r="AS482">
            <v>0</v>
          </cell>
          <cell r="AT482">
            <v>1.5891099999999999E-3</v>
          </cell>
        </row>
        <row r="483">
          <cell r="A483">
            <v>525739</v>
          </cell>
          <cell r="B483" t="str">
            <v>Sanitary Labor &amp; Janitory Services</v>
          </cell>
          <cell r="C483">
            <v>111.94145039</v>
          </cell>
          <cell r="D483">
            <v>138.17838956</v>
          </cell>
          <cell r="E483">
            <v>123.64388584000001</v>
          </cell>
          <cell r="F483">
            <v>120.36577645</v>
          </cell>
          <cell r="G483">
            <v>152.28763038000002</v>
          </cell>
          <cell r="H483">
            <v>185.04140859999998</v>
          </cell>
          <cell r="I483">
            <v>198.45492063</v>
          </cell>
          <cell r="J483">
            <v>211.23851540000001</v>
          </cell>
          <cell r="K483">
            <v>434.47321154999997</v>
          </cell>
          <cell r="L483">
            <v>201.6855981066667</v>
          </cell>
          <cell r="M483">
            <v>201.69</v>
          </cell>
          <cell r="N483">
            <v>16.807500999999998</v>
          </cell>
          <cell r="O483">
            <v>14.168884439999999</v>
          </cell>
          <cell r="P483">
            <v>2.6386165599999991</v>
          </cell>
          <cell r="Q483">
            <v>0.15699041517236853</v>
          </cell>
          <cell r="R483">
            <v>13.744550650000001</v>
          </cell>
          <cell r="S483">
            <v>14.168884439999999</v>
          </cell>
          <cell r="T483">
            <v>-0.4243337899999986</v>
          </cell>
          <cell r="U483">
            <v>-3.0872874698162547E-2</v>
          </cell>
          <cell r="V483">
            <v>16.807500000000001</v>
          </cell>
          <cell r="W483">
            <v>16.625665009999999</v>
          </cell>
          <cell r="X483">
            <v>0.18183499000000225</v>
          </cell>
          <cell r="Y483">
            <v>33.615000999999999</v>
          </cell>
          <cell r="Z483">
            <v>30.794549449999998</v>
          </cell>
          <cell r="AA483">
            <v>2.8204515500000014</v>
          </cell>
          <cell r="AB483">
            <v>8.3904550530877614E-2</v>
          </cell>
          <cell r="AC483">
            <v>31.088963070000002</v>
          </cell>
          <cell r="AD483">
            <v>30.794549449999998</v>
          </cell>
          <cell r="AE483">
            <v>0.29441362000000382</v>
          </cell>
          <cell r="AF483">
            <v>9.4700366601839121E-3</v>
          </cell>
          <cell r="AG483">
            <v>16.807500000000001</v>
          </cell>
          <cell r="AH483">
            <v>19.139707909999998</v>
          </cell>
          <cell r="AI483">
            <v>-2.3322079099999975</v>
          </cell>
          <cell r="AJ483">
            <v>50.422500999999997</v>
          </cell>
          <cell r="AK483">
            <v>49.934257359999997</v>
          </cell>
          <cell r="AL483">
            <v>0.48824364000000031</v>
          </cell>
          <cell r="AM483">
            <v>9.6830508268520906E-3</v>
          </cell>
          <cell r="AN483">
            <v>48.284031290000001</v>
          </cell>
          <cell r="AO483">
            <v>49.934257359999997</v>
          </cell>
          <cell r="AP483">
            <v>-1.6502260699999951</v>
          </cell>
          <cell r="AQ483">
            <v>-3.4177470809935662E-2</v>
          </cell>
          <cell r="AR483">
            <v>17.004985999999999</v>
          </cell>
          <cell r="AS483">
            <v>14.751959160000004</v>
          </cell>
          <cell r="AT483">
            <v>2.2530268399999951</v>
          </cell>
        </row>
        <row r="484">
          <cell r="A484">
            <v>525740</v>
          </cell>
          <cell r="B484" t="str">
            <v>Other Casual Labour</v>
          </cell>
          <cell r="C484">
            <v>3.81183066</v>
          </cell>
          <cell r="D484">
            <v>18.006740690000001</v>
          </cell>
          <cell r="E484">
            <v>4.44712525</v>
          </cell>
          <cell r="F484">
            <v>2.9598246000000001</v>
          </cell>
          <cell r="G484">
            <v>0.44577301000000003</v>
          </cell>
          <cell r="H484">
            <v>0.350165</v>
          </cell>
          <cell r="I484">
            <v>2.3694590299999998</v>
          </cell>
          <cell r="J484">
            <v>1.8280844999999999</v>
          </cell>
          <cell r="K484">
            <v>7.3773</v>
          </cell>
          <cell r="L484">
            <v>1.1983766666666666</v>
          </cell>
          <cell r="M484">
            <v>1.19837667</v>
          </cell>
          <cell r="N484">
            <v>9.9868999999999999E-2</v>
          </cell>
          <cell r="O484">
            <v>-0.36421700000000001</v>
          </cell>
          <cell r="P484">
            <v>0.464086</v>
          </cell>
          <cell r="Q484">
            <v>4.6469475012266068</v>
          </cell>
          <cell r="R484">
            <v>-0.28464699999999998</v>
          </cell>
          <cell r="S484">
            <v>-0.36421700000000001</v>
          </cell>
          <cell r="T484">
            <v>7.957000000000003E-2</v>
          </cell>
          <cell r="U484">
            <v>-0.27953921875164689</v>
          </cell>
          <cell r="V484">
            <v>9.9868999999999999E-2</v>
          </cell>
          <cell r="W484">
            <v>2.8000000000000001E-2</v>
          </cell>
          <cell r="X484">
            <v>7.1869000000000002E-2</v>
          </cell>
          <cell r="Y484">
            <v>0.199738</v>
          </cell>
          <cell r="Z484">
            <v>-0.33621699999999999</v>
          </cell>
          <cell r="AA484">
            <v>0.53595499999999996</v>
          </cell>
          <cell r="AB484">
            <v>2.6832901100441577</v>
          </cell>
          <cell r="AC484">
            <v>-0.247837</v>
          </cell>
          <cell r="AD484">
            <v>-0.33621699999999999</v>
          </cell>
          <cell r="AE484">
            <v>8.8379999999999986E-2</v>
          </cell>
          <cell r="AF484">
            <v>-0.35660534948373318</v>
          </cell>
          <cell r="AG484">
            <v>9.9868999999999999E-2</v>
          </cell>
          <cell r="AH484">
            <v>0.37980700000000001</v>
          </cell>
          <cell r="AI484">
            <v>-0.27993800000000002</v>
          </cell>
          <cell r="AJ484">
            <v>0.29960700000000001</v>
          </cell>
          <cell r="AK484">
            <v>4.3589999999999997E-2</v>
          </cell>
          <cell r="AL484">
            <v>0.25601699999999999</v>
          </cell>
          <cell r="AM484">
            <v>0.85450940732359382</v>
          </cell>
          <cell r="AN484">
            <v>-0.19483700000000001</v>
          </cell>
          <cell r="AO484">
            <v>4.3589999999999997E-2</v>
          </cell>
          <cell r="AP484">
            <v>-0.238427</v>
          </cell>
          <cell r="AQ484">
            <v>1.2237254730877605</v>
          </cell>
          <cell r="AR484">
            <v>9.9868999999999999E-2</v>
          </cell>
          <cell r="AS484">
            <v>2.92E-2</v>
          </cell>
          <cell r="AT484">
            <v>7.0668999999999996E-2</v>
          </cell>
        </row>
        <row r="485">
          <cell r="A485">
            <v>525741</v>
          </cell>
          <cell r="B485" t="str">
            <v>NBT on CESS</v>
          </cell>
          <cell r="C485">
            <v>18.268684629999999</v>
          </cell>
          <cell r="D485">
            <v>19.326729820000001</v>
          </cell>
          <cell r="E485">
            <v>0</v>
          </cell>
          <cell r="F485">
            <v>0.33260800000000001</v>
          </cell>
          <cell r="H485">
            <v>0</v>
          </cell>
          <cell r="I485">
            <v>0</v>
          </cell>
          <cell r="J485">
            <v>0</v>
          </cell>
          <cell r="K485">
            <v>0</v>
          </cell>
          <cell r="L485">
            <v>0</v>
          </cell>
          <cell r="O485">
            <v>0</v>
          </cell>
          <cell r="P485">
            <v>0</v>
          </cell>
          <cell r="R485">
            <v>0</v>
          </cell>
          <cell r="S485">
            <v>0</v>
          </cell>
          <cell r="T485">
            <v>0</v>
          </cell>
          <cell r="W485">
            <v>0</v>
          </cell>
          <cell r="X485">
            <v>0</v>
          </cell>
          <cell r="Z485">
            <v>0</v>
          </cell>
          <cell r="AA485">
            <v>0</v>
          </cell>
          <cell r="AC485">
            <v>0</v>
          </cell>
          <cell r="AD485">
            <v>0</v>
          </cell>
          <cell r="AE485">
            <v>0</v>
          </cell>
          <cell r="AH485">
            <v>0</v>
          </cell>
          <cell r="AI485">
            <v>0</v>
          </cell>
          <cell r="AK485">
            <v>0</v>
          </cell>
          <cell r="AL485">
            <v>0</v>
          </cell>
          <cell r="AN485">
            <v>0</v>
          </cell>
          <cell r="AO485">
            <v>0</v>
          </cell>
          <cell r="AP485">
            <v>0</v>
          </cell>
          <cell r="AS485">
            <v>0</v>
          </cell>
          <cell r="AT485">
            <v>0</v>
          </cell>
        </row>
        <row r="486">
          <cell r="A486">
            <v>525742</v>
          </cell>
          <cell r="B486" t="str">
            <v>Stamp Duty</v>
          </cell>
          <cell r="C486">
            <v>1.9236445</v>
          </cell>
          <cell r="D486">
            <v>0.57943806000000009</v>
          </cell>
          <cell r="E486">
            <v>1.1802613</v>
          </cell>
          <cell r="F486">
            <v>4.2281338000000002</v>
          </cell>
          <cell r="G486">
            <v>-0.57893829999999979</v>
          </cell>
          <cell r="H486">
            <v>3.9888045999999999</v>
          </cell>
          <cell r="I486">
            <v>33.793530619999999</v>
          </cell>
          <cell r="J486">
            <v>2.8744766500000001</v>
          </cell>
          <cell r="K486">
            <v>13.923999999999999</v>
          </cell>
          <cell r="L486">
            <v>3.9980000000000002</v>
          </cell>
          <cell r="M486">
            <v>3.9980000000000002</v>
          </cell>
          <cell r="N486">
            <v>0.33316800000000002</v>
          </cell>
          <cell r="O486">
            <v>0</v>
          </cell>
          <cell r="P486">
            <v>0.33316800000000002</v>
          </cell>
          <cell r="Q486">
            <v>1</v>
          </cell>
          <cell r="R486">
            <v>-3.3528000000000002E-2</v>
          </cell>
          <cell r="S486">
            <v>0</v>
          </cell>
          <cell r="T486">
            <v>-3.3528000000000002E-2</v>
          </cell>
          <cell r="U486">
            <v>1</v>
          </cell>
          <cell r="V486">
            <v>0.33316800000000002</v>
          </cell>
          <cell r="W486">
            <v>0</v>
          </cell>
          <cell r="X486">
            <v>0.33316800000000002</v>
          </cell>
          <cell r="Y486">
            <v>0.66633600000000004</v>
          </cell>
          <cell r="Z486">
            <v>0</v>
          </cell>
          <cell r="AA486">
            <v>0.66633600000000004</v>
          </cell>
          <cell r="AB486">
            <v>1</v>
          </cell>
          <cell r="AC486">
            <v>-1.5896E-2</v>
          </cell>
          <cell r="AD486">
            <v>0</v>
          </cell>
          <cell r="AE486">
            <v>-1.5896E-2</v>
          </cell>
          <cell r="AF486">
            <v>1</v>
          </cell>
          <cell r="AG486">
            <v>0.28094883000000004</v>
          </cell>
          <cell r="AH486">
            <v>1.021069</v>
          </cell>
          <cell r="AI486">
            <v>-0.74012016999999997</v>
          </cell>
          <cell r="AJ486">
            <v>0.84284649</v>
          </cell>
          <cell r="AK486">
            <v>1.021069</v>
          </cell>
          <cell r="AL486">
            <v>-0.17822251</v>
          </cell>
          <cell r="AM486">
            <v>-0.21145310814547025</v>
          </cell>
          <cell r="AN486">
            <v>0.61635399999999996</v>
          </cell>
          <cell r="AO486">
            <v>1.021069</v>
          </cell>
          <cell r="AP486">
            <v>-0.40471500000000005</v>
          </cell>
          <cell r="AQ486">
            <v>-0.65662752249518952</v>
          </cell>
          <cell r="AR486">
            <v>0.90757882999999995</v>
          </cell>
          <cell r="AS486">
            <v>0.211895</v>
          </cell>
          <cell r="AT486">
            <v>0.69568382999999989</v>
          </cell>
        </row>
        <row r="487">
          <cell r="A487">
            <v>525743</v>
          </cell>
          <cell r="B487" t="str">
            <v>VAT Expenses</v>
          </cell>
          <cell r="C487">
            <v>9.5542115399999989</v>
          </cell>
          <cell r="D487">
            <v>0.16137182</v>
          </cell>
          <cell r="E487">
            <v>0</v>
          </cell>
          <cell r="F487">
            <v>1.569399</v>
          </cell>
          <cell r="H487">
            <v>0</v>
          </cell>
          <cell r="I487">
            <v>0</v>
          </cell>
          <cell r="J487">
            <v>0.58507189000000004</v>
          </cell>
          <cell r="K487">
            <v>0</v>
          </cell>
          <cell r="L487">
            <v>0</v>
          </cell>
          <cell r="O487">
            <v>0</v>
          </cell>
          <cell r="P487">
            <v>0</v>
          </cell>
          <cell r="R487">
            <v>0</v>
          </cell>
          <cell r="S487">
            <v>0</v>
          </cell>
          <cell r="T487">
            <v>0</v>
          </cell>
          <cell r="W487">
            <v>0</v>
          </cell>
          <cell r="X487">
            <v>0</v>
          </cell>
          <cell r="Z487">
            <v>0</v>
          </cell>
          <cell r="AA487">
            <v>0</v>
          </cell>
          <cell r="AC487">
            <v>0</v>
          </cell>
          <cell r="AD487">
            <v>0</v>
          </cell>
          <cell r="AE487">
            <v>0</v>
          </cell>
          <cell r="AH487">
            <v>0</v>
          </cell>
          <cell r="AI487">
            <v>0</v>
          </cell>
          <cell r="AK487">
            <v>0</v>
          </cell>
          <cell r="AL487">
            <v>0</v>
          </cell>
          <cell r="AN487">
            <v>0</v>
          </cell>
          <cell r="AO487">
            <v>0</v>
          </cell>
          <cell r="AP487">
            <v>0</v>
          </cell>
          <cell r="AS487">
            <v>0</v>
          </cell>
          <cell r="AT487">
            <v>0</v>
          </cell>
        </row>
        <row r="488">
          <cell r="A488">
            <v>525747</v>
          </cell>
          <cell r="B488" t="str">
            <v>Damages to SLT Properties</v>
          </cell>
          <cell r="C488">
            <v>-8.1119179999999999E-2</v>
          </cell>
          <cell r="D488">
            <v>-1.7346449999999999E-2</v>
          </cell>
          <cell r="E488">
            <v>-0.18020151999999998</v>
          </cell>
          <cell r="F488">
            <v>-0.21061273999999999</v>
          </cell>
          <cell r="G488">
            <v>-0.34465299000000005</v>
          </cell>
          <cell r="H488">
            <v>-0.35011448000000001</v>
          </cell>
          <cell r="I488">
            <v>-0.29362435999999997</v>
          </cell>
          <cell r="J488">
            <v>0</v>
          </cell>
          <cell r="K488">
            <v>0</v>
          </cell>
          <cell r="L488">
            <v>0</v>
          </cell>
          <cell r="O488">
            <v>0</v>
          </cell>
          <cell r="P488">
            <v>0</v>
          </cell>
          <cell r="R488">
            <v>-6.7857299999999994E-3</v>
          </cell>
          <cell r="S488">
            <v>0</v>
          </cell>
          <cell r="T488">
            <v>-6.7857299999999994E-3</v>
          </cell>
          <cell r="U488">
            <v>1</v>
          </cell>
          <cell r="W488">
            <v>0</v>
          </cell>
          <cell r="X488">
            <v>0</v>
          </cell>
          <cell r="Z488">
            <v>0</v>
          </cell>
          <cell r="AA488">
            <v>0</v>
          </cell>
          <cell r="AC488">
            <v>-3.5333980000000001E-2</v>
          </cell>
          <cell r="AD488">
            <v>0</v>
          </cell>
          <cell r="AE488">
            <v>-3.5333980000000001E-2</v>
          </cell>
          <cell r="AF488">
            <v>1</v>
          </cell>
          <cell r="AH488">
            <v>0</v>
          </cell>
          <cell r="AI488">
            <v>0</v>
          </cell>
          <cell r="AK488">
            <v>0</v>
          </cell>
          <cell r="AL488">
            <v>0</v>
          </cell>
          <cell r="AN488">
            <v>-6.3009789999999996E-2</v>
          </cell>
          <cell r="AO488">
            <v>0</v>
          </cell>
          <cell r="AP488">
            <v>-6.3009789999999996E-2</v>
          </cell>
          <cell r="AQ488">
            <v>1</v>
          </cell>
          <cell r="AS488">
            <v>0</v>
          </cell>
          <cell r="AT488">
            <v>0</v>
          </cell>
        </row>
        <row r="489">
          <cell r="A489">
            <v>525750</v>
          </cell>
          <cell r="B489" t="str">
            <v>Demurrage</v>
          </cell>
          <cell r="C489">
            <v>0.41159952</v>
          </cell>
          <cell r="D489">
            <v>2.1202209999999999E-2</v>
          </cell>
          <cell r="E489">
            <v>0</v>
          </cell>
          <cell r="F489">
            <v>-2.8156100000000001E-3</v>
          </cell>
          <cell r="H489">
            <v>0</v>
          </cell>
          <cell r="I489">
            <v>0</v>
          </cell>
          <cell r="J489">
            <v>0</v>
          </cell>
          <cell r="K489">
            <v>0</v>
          </cell>
          <cell r="L489">
            <v>0</v>
          </cell>
          <cell r="O489">
            <v>0</v>
          </cell>
          <cell r="P489">
            <v>0</v>
          </cell>
          <cell r="R489">
            <v>0</v>
          </cell>
          <cell r="S489">
            <v>0</v>
          </cell>
          <cell r="T489">
            <v>0</v>
          </cell>
          <cell r="W489">
            <v>0</v>
          </cell>
          <cell r="X489">
            <v>0</v>
          </cell>
          <cell r="Z489">
            <v>0</v>
          </cell>
          <cell r="AA489">
            <v>0</v>
          </cell>
          <cell r="AC489">
            <v>0</v>
          </cell>
          <cell r="AD489">
            <v>0</v>
          </cell>
          <cell r="AE489">
            <v>0</v>
          </cell>
          <cell r="AH489">
            <v>0</v>
          </cell>
          <cell r="AI489">
            <v>0</v>
          </cell>
          <cell r="AK489">
            <v>0</v>
          </cell>
          <cell r="AL489">
            <v>0</v>
          </cell>
          <cell r="AN489">
            <v>0</v>
          </cell>
          <cell r="AO489">
            <v>0</v>
          </cell>
          <cell r="AP489">
            <v>0</v>
          </cell>
          <cell r="AS489">
            <v>0</v>
          </cell>
          <cell r="AT489">
            <v>0</v>
          </cell>
        </row>
        <row r="490">
          <cell r="A490">
            <v>525753</v>
          </cell>
          <cell r="B490" t="str">
            <v>Expenses on DMS System</v>
          </cell>
          <cell r="E490">
            <v>6.8357999999999999</v>
          </cell>
          <cell r="F490">
            <v>8.9435249999999993</v>
          </cell>
          <cell r="G490">
            <v>5.672447</v>
          </cell>
          <cell r="H490">
            <v>-1.8650739999999999</v>
          </cell>
          <cell r="I490">
            <v>0.12849099999999999</v>
          </cell>
          <cell r="J490">
            <v>0</v>
          </cell>
          <cell r="K490">
            <v>0</v>
          </cell>
          <cell r="L490">
            <v>0</v>
          </cell>
          <cell r="O490">
            <v>0</v>
          </cell>
          <cell r="P490">
            <v>0</v>
          </cell>
          <cell r="R490">
            <v>-0.177815</v>
          </cell>
          <cell r="S490">
            <v>0</v>
          </cell>
          <cell r="T490">
            <v>-0.177815</v>
          </cell>
          <cell r="U490">
            <v>1</v>
          </cell>
          <cell r="W490">
            <v>0</v>
          </cell>
          <cell r="X490">
            <v>0</v>
          </cell>
          <cell r="Z490">
            <v>0</v>
          </cell>
          <cell r="AA490">
            <v>0</v>
          </cell>
          <cell r="AC490">
            <v>-0.177815</v>
          </cell>
          <cell r="AD490">
            <v>0</v>
          </cell>
          <cell r="AE490">
            <v>-0.177815</v>
          </cell>
          <cell r="AF490">
            <v>1</v>
          </cell>
          <cell r="AH490">
            <v>0</v>
          </cell>
          <cell r="AI490">
            <v>0</v>
          </cell>
          <cell r="AK490">
            <v>0</v>
          </cell>
          <cell r="AL490">
            <v>0</v>
          </cell>
          <cell r="AN490">
            <v>-0.177815</v>
          </cell>
          <cell r="AO490">
            <v>0</v>
          </cell>
          <cell r="AP490">
            <v>-0.177815</v>
          </cell>
          <cell r="AQ490">
            <v>1</v>
          </cell>
          <cell r="AS490">
            <v>0</v>
          </cell>
          <cell r="AT490">
            <v>0</v>
          </cell>
        </row>
        <row r="491">
          <cell r="A491">
            <v>525754</v>
          </cell>
          <cell r="B491" t="str">
            <v>Scrap Items</v>
          </cell>
          <cell r="D491">
            <v>2.9861200000000001E-3</v>
          </cell>
          <cell r="E491">
            <v>2.7132189999999997E-2</v>
          </cell>
          <cell r="F491">
            <v>0</v>
          </cell>
          <cell r="G491">
            <v>4.0863489999999995E-2</v>
          </cell>
          <cell r="H491">
            <v>1.55496E-3</v>
          </cell>
          <cell r="I491">
            <v>1.19881E-3</v>
          </cell>
          <cell r="J491">
            <v>2.5484860000000002E-2</v>
          </cell>
          <cell r="K491">
            <v>0</v>
          </cell>
          <cell r="L491">
            <v>3.3446653333333333E-2</v>
          </cell>
          <cell r="M491">
            <v>3.3446650000000001E-2</v>
          </cell>
          <cell r="N491">
            <v>2.78722E-3</v>
          </cell>
          <cell r="O491">
            <v>0</v>
          </cell>
          <cell r="P491">
            <v>2.78722E-3</v>
          </cell>
          <cell r="Q491">
            <v>1</v>
          </cell>
          <cell r="R491">
            <v>0</v>
          </cell>
          <cell r="S491">
            <v>0</v>
          </cell>
          <cell r="T491">
            <v>0</v>
          </cell>
          <cell r="V491">
            <v>2.78722E-3</v>
          </cell>
          <cell r="W491">
            <v>0</v>
          </cell>
          <cell r="X491">
            <v>2.78722E-3</v>
          </cell>
          <cell r="Y491">
            <v>5.57444E-3</v>
          </cell>
          <cell r="Z491">
            <v>0</v>
          </cell>
          <cell r="AA491">
            <v>5.57444E-3</v>
          </cell>
          <cell r="AB491">
            <v>1</v>
          </cell>
          <cell r="AC491">
            <v>0</v>
          </cell>
          <cell r="AD491">
            <v>0</v>
          </cell>
          <cell r="AE491">
            <v>0</v>
          </cell>
          <cell r="AG491">
            <v>2.78722E-3</v>
          </cell>
          <cell r="AH491">
            <v>9.022E-5</v>
          </cell>
          <cell r="AI491">
            <v>2.6970000000000002E-3</v>
          </cell>
          <cell r="AJ491">
            <v>8.3616599999999999E-3</v>
          </cell>
          <cell r="AK491">
            <v>9.022E-5</v>
          </cell>
          <cell r="AL491">
            <v>8.2714399999999997E-3</v>
          </cell>
          <cell r="AM491">
            <v>0.98921027642836468</v>
          </cell>
          <cell r="AN491">
            <v>0</v>
          </cell>
          <cell r="AO491">
            <v>9.022E-5</v>
          </cell>
          <cell r="AP491">
            <v>-9.022E-5</v>
          </cell>
          <cell r="AR491">
            <v>2.78722E-3</v>
          </cell>
          <cell r="AS491">
            <v>3.7399999999999947E-6</v>
          </cell>
          <cell r="AT491">
            <v>2.7834800000000001E-3</v>
          </cell>
        </row>
        <row r="492">
          <cell r="A492">
            <v>525755</v>
          </cell>
          <cell r="B492" t="str">
            <v>HW Accessories &amp; labour expenses - Buz Development section</v>
          </cell>
          <cell r="F492">
            <v>2.4500000000000001E-2</v>
          </cell>
          <cell r="G492">
            <v>0.125</v>
          </cell>
          <cell r="H492">
            <v>0</v>
          </cell>
          <cell r="I492">
            <v>0</v>
          </cell>
          <cell r="J492">
            <v>0</v>
          </cell>
          <cell r="K492">
            <v>0</v>
          </cell>
          <cell r="L492">
            <v>0</v>
          </cell>
          <cell r="O492">
            <v>0</v>
          </cell>
          <cell r="P492">
            <v>0</v>
          </cell>
          <cell r="R492">
            <v>0</v>
          </cell>
          <cell r="S492">
            <v>0</v>
          </cell>
          <cell r="T492">
            <v>0</v>
          </cell>
          <cell r="W492">
            <v>0</v>
          </cell>
          <cell r="X492">
            <v>0</v>
          </cell>
          <cell r="Z492">
            <v>0</v>
          </cell>
          <cell r="AA492">
            <v>0</v>
          </cell>
          <cell r="AC492">
            <v>0</v>
          </cell>
          <cell r="AD492">
            <v>0</v>
          </cell>
          <cell r="AE492">
            <v>0</v>
          </cell>
          <cell r="AH492">
            <v>0</v>
          </cell>
          <cell r="AI492">
            <v>0</v>
          </cell>
          <cell r="AK492">
            <v>0</v>
          </cell>
          <cell r="AL492">
            <v>0</v>
          </cell>
          <cell r="AN492">
            <v>0</v>
          </cell>
          <cell r="AO492">
            <v>0</v>
          </cell>
          <cell r="AP492">
            <v>0</v>
          </cell>
          <cell r="AS492">
            <v>0</v>
          </cell>
          <cell r="AT492">
            <v>0</v>
          </cell>
        </row>
        <row r="493">
          <cell r="A493">
            <v>525757</v>
          </cell>
          <cell r="B493" t="str">
            <v>ESC written Off</v>
          </cell>
          <cell r="D493">
            <v>175</v>
          </cell>
          <cell r="E493">
            <v>79.861774999999994</v>
          </cell>
          <cell r="F493">
            <v>0</v>
          </cell>
          <cell r="H493">
            <v>0</v>
          </cell>
          <cell r="I493">
            <v>0</v>
          </cell>
          <cell r="J493">
            <v>0</v>
          </cell>
          <cell r="K493">
            <v>0</v>
          </cell>
          <cell r="L493">
            <v>0</v>
          </cell>
          <cell r="O493">
            <v>0</v>
          </cell>
          <cell r="P493">
            <v>0</v>
          </cell>
          <cell r="R493">
            <v>0</v>
          </cell>
          <cell r="S493">
            <v>0</v>
          </cell>
          <cell r="T493">
            <v>0</v>
          </cell>
          <cell r="W493">
            <v>0</v>
          </cell>
          <cell r="X493">
            <v>0</v>
          </cell>
          <cell r="Z493">
            <v>0</v>
          </cell>
          <cell r="AA493">
            <v>0</v>
          </cell>
          <cell r="AC493">
            <v>0</v>
          </cell>
          <cell r="AD493">
            <v>0</v>
          </cell>
          <cell r="AE493">
            <v>0</v>
          </cell>
          <cell r="AH493">
            <v>0</v>
          </cell>
          <cell r="AI493">
            <v>0</v>
          </cell>
          <cell r="AK493">
            <v>0</v>
          </cell>
          <cell r="AL493">
            <v>0</v>
          </cell>
          <cell r="AN493">
            <v>0</v>
          </cell>
          <cell r="AO493">
            <v>0</v>
          </cell>
          <cell r="AP493">
            <v>0</v>
          </cell>
          <cell r="AS493">
            <v>0</v>
          </cell>
          <cell r="AT493">
            <v>0</v>
          </cell>
        </row>
        <row r="494">
          <cell r="A494">
            <v>525761</v>
          </cell>
          <cell r="B494" t="str">
            <v>Exp. on Health &amp; Safety Activities</v>
          </cell>
          <cell r="C494">
            <v>1.531582</v>
          </cell>
          <cell r="D494">
            <v>2.251163</v>
          </cell>
          <cell r="E494">
            <v>2.436283</v>
          </cell>
          <cell r="F494">
            <v>-5.1704E-2</v>
          </cell>
          <cell r="G494">
            <v>-1.7994669999999999</v>
          </cell>
          <cell r="H494">
            <v>0.46000049999999998</v>
          </cell>
          <cell r="I494">
            <v>2.24583077</v>
          </cell>
          <cell r="J494">
            <v>3.061048</v>
          </cell>
          <cell r="K494">
            <v>5</v>
          </cell>
          <cell r="L494">
            <v>2.8219999999999996</v>
          </cell>
          <cell r="M494">
            <v>2.8220000000000001</v>
          </cell>
          <cell r="N494">
            <v>0.23516667000000002</v>
          </cell>
          <cell r="O494">
            <v>0.11550000000000001</v>
          </cell>
          <cell r="P494">
            <v>0.11966667000000002</v>
          </cell>
          <cell r="Q494">
            <v>0.5088589722344582</v>
          </cell>
          <cell r="R494">
            <v>0.23100000000000001</v>
          </cell>
          <cell r="S494">
            <v>0.11550000000000001</v>
          </cell>
          <cell r="T494">
            <v>0.11550000000000001</v>
          </cell>
          <cell r="U494">
            <v>0.5</v>
          </cell>
          <cell r="V494">
            <v>0.23516667000000002</v>
          </cell>
          <cell r="W494">
            <v>0.13</v>
          </cell>
          <cell r="X494">
            <v>0.10516667000000002</v>
          </cell>
          <cell r="Y494">
            <v>0.47033334000000004</v>
          </cell>
          <cell r="Z494">
            <v>0.2455</v>
          </cell>
          <cell r="AA494">
            <v>0.22483334000000005</v>
          </cell>
          <cell r="AB494">
            <v>0.47802977352190262</v>
          </cell>
          <cell r="AC494">
            <v>0.45400000000000001</v>
          </cell>
          <cell r="AD494">
            <v>0.2455</v>
          </cell>
          <cell r="AE494">
            <v>0.20850000000000002</v>
          </cell>
          <cell r="AF494">
            <v>0.45925110132158592</v>
          </cell>
          <cell r="AG494">
            <v>0.23516667000000002</v>
          </cell>
          <cell r="AH494">
            <v>0.33800000000000002</v>
          </cell>
          <cell r="AI494">
            <v>-0.10283333</v>
          </cell>
          <cell r="AJ494">
            <v>0.70550000999999996</v>
          </cell>
          <cell r="AK494">
            <v>0.58350000000000002</v>
          </cell>
          <cell r="AL494">
            <v>0.12200000999999994</v>
          </cell>
          <cell r="AM494">
            <v>0.17292701384936895</v>
          </cell>
          <cell r="AN494">
            <v>0.66400000000000003</v>
          </cell>
          <cell r="AO494">
            <v>0.58350000000000002</v>
          </cell>
          <cell r="AP494">
            <v>8.0500000000000016E-2</v>
          </cell>
          <cell r="AQ494">
            <v>0.12123493975903617</v>
          </cell>
          <cell r="AR494">
            <v>0.23516667000000002</v>
          </cell>
          <cell r="AS494">
            <v>0.28949999999999998</v>
          </cell>
          <cell r="AT494">
            <v>-5.4333329999999957E-2</v>
          </cell>
        </row>
        <row r="495">
          <cell r="A495">
            <v>525762</v>
          </cell>
          <cell r="B495" t="str">
            <v>Exp. on Change Programme</v>
          </cell>
          <cell r="C495">
            <v>0</v>
          </cell>
          <cell r="D495">
            <v>0</v>
          </cell>
          <cell r="E495">
            <v>0</v>
          </cell>
          <cell r="F495">
            <v>0</v>
          </cell>
          <cell r="H495">
            <v>0</v>
          </cell>
          <cell r="I495">
            <v>0</v>
          </cell>
          <cell r="J495">
            <v>0</v>
          </cell>
          <cell r="K495">
            <v>0</v>
          </cell>
          <cell r="L495">
            <v>0</v>
          </cell>
          <cell r="O495">
            <v>0</v>
          </cell>
          <cell r="P495">
            <v>0</v>
          </cell>
          <cell r="R495">
            <v>0</v>
          </cell>
          <cell r="S495">
            <v>0</v>
          </cell>
          <cell r="T495">
            <v>0</v>
          </cell>
          <cell r="W495">
            <v>0</v>
          </cell>
          <cell r="X495">
            <v>0</v>
          </cell>
          <cell r="Z495">
            <v>0</v>
          </cell>
          <cell r="AA495">
            <v>0</v>
          </cell>
          <cell r="AC495">
            <v>0</v>
          </cell>
          <cell r="AD495">
            <v>0</v>
          </cell>
          <cell r="AE495">
            <v>0</v>
          </cell>
          <cell r="AH495">
            <v>0</v>
          </cell>
          <cell r="AI495">
            <v>0</v>
          </cell>
          <cell r="AK495">
            <v>0</v>
          </cell>
          <cell r="AL495">
            <v>0</v>
          </cell>
          <cell r="AN495">
            <v>0</v>
          </cell>
          <cell r="AO495">
            <v>0</v>
          </cell>
          <cell r="AP495">
            <v>0</v>
          </cell>
          <cell r="AS495">
            <v>0</v>
          </cell>
          <cell r="AT495">
            <v>0</v>
          </cell>
        </row>
        <row r="496">
          <cell r="A496">
            <v>525763</v>
          </cell>
          <cell r="B496" t="str">
            <v>5S Activities</v>
          </cell>
          <cell r="C496">
            <v>2.4354</v>
          </cell>
          <cell r="D496">
            <v>3.0532490000000001</v>
          </cell>
          <cell r="E496">
            <v>2.4499999999999999E-3</v>
          </cell>
          <cell r="F496">
            <v>-7.7999999999999996E-3</v>
          </cell>
          <cell r="G496">
            <v>3.5892849999999998</v>
          </cell>
          <cell r="H496">
            <v>0.1555</v>
          </cell>
          <cell r="I496">
            <v>3.5358399999999999</v>
          </cell>
          <cell r="J496">
            <v>0</v>
          </cell>
          <cell r="K496">
            <v>4.5</v>
          </cell>
          <cell r="L496">
            <v>0</v>
          </cell>
          <cell r="M496">
            <v>4.3170000000000002</v>
          </cell>
          <cell r="O496">
            <v>0</v>
          </cell>
          <cell r="P496">
            <v>0</v>
          </cell>
          <cell r="R496">
            <v>0</v>
          </cell>
          <cell r="S496">
            <v>0</v>
          </cell>
          <cell r="T496">
            <v>0</v>
          </cell>
          <cell r="V496">
            <v>0.35975000000000001</v>
          </cell>
          <cell r="W496">
            <v>0</v>
          </cell>
          <cell r="X496">
            <v>0.35975000000000001</v>
          </cell>
          <cell r="Y496">
            <v>0.71950000000000003</v>
          </cell>
          <cell r="Z496">
            <v>0</v>
          </cell>
          <cell r="AA496">
            <v>0.71950000000000003</v>
          </cell>
          <cell r="AB496">
            <v>1</v>
          </cell>
          <cell r="AC496">
            <v>0</v>
          </cell>
          <cell r="AD496">
            <v>0</v>
          </cell>
          <cell r="AE496">
            <v>0</v>
          </cell>
          <cell r="AG496">
            <v>0.35975000000000001</v>
          </cell>
          <cell r="AH496">
            <v>0.76180000000000003</v>
          </cell>
          <cell r="AI496">
            <v>-0.40205000000000002</v>
          </cell>
          <cell r="AJ496">
            <v>1.07925</v>
          </cell>
          <cell r="AK496">
            <v>0.76180000000000003</v>
          </cell>
          <cell r="AL496">
            <v>0.31745000000000001</v>
          </cell>
          <cell r="AM496">
            <v>0.29413944869122077</v>
          </cell>
          <cell r="AN496">
            <v>0</v>
          </cell>
          <cell r="AO496">
            <v>0.76180000000000003</v>
          </cell>
          <cell r="AP496">
            <v>-0.76180000000000003</v>
          </cell>
          <cell r="AR496">
            <v>0.35975000000000001</v>
          </cell>
          <cell r="AS496">
            <v>3.4935000000000001E-2</v>
          </cell>
          <cell r="AT496">
            <v>0.32481500000000002</v>
          </cell>
        </row>
        <row r="497">
          <cell r="A497">
            <v>525764</v>
          </cell>
          <cell r="B497" t="str">
            <v>Exp. on Debt Recovery Activities</v>
          </cell>
          <cell r="C497">
            <v>38.50848182</v>
          </cell>
          <cell r="D497">
            <v>35.472970630000006</v>
          </cell>
          <cell r="E497">
            <v>54.109211170000002</v>
          </cell>
          <cell r="F497">
            <v>47.220314710000004</v>
          </cell>
          <cell r="G497">
            <v>16.940054029999999</v>
          </cell>
          <cell r="H497">
            <v>73.989330240000001</v>
          </cell>
          <cell r="I497">
            <v>67.388408580000004</v>
          </cell>
          <cell r="J497">
            <v>46.02315188</v>
          </cell>
          <cell r="K497">
            <v>110.24299999999999</v>
          </cell>
          <cell r="L497">
            <v>35.040535439999999</v>
          </cell>
          <cell r="M497">
            <v>34.189135440000001</v>
          </cell>
          <cell r="N497">
            <v>2.9200460000000001</v>
          </cell>
          <cell r="O497">
            <v>7.4999999999999997E-3</v>
          </cell>
          <cell r="P497">
            <v>2.9125460000000003</v>
          </cell>
          <cell r="Q497">
            <v>0.99743154731124106</v>
          </cell>
          <cell r="R497">
            <v>0.24979004999999999</v>
          </cell>
          <cell r="S497">
            <v>7.4999999999999997E-3</v>
          </cell>
          <cell r="T497">
            <v>0.24229004999999998</v>
          </cell>
          <cell r="U497">
            <v>0.96997478482429544</v>
          </cell>
          <cell r="V497">
            <v>2.9200460000000001</v>
          </cell>
          <cell r="W497">
            <v>1.2624640300000001</v>
          </cell>
          <cell r="X497">
            <v>1.6575819700000001</v>
          </cell>
          <cell r="Y497">
            <v>5.8400920000000003</v>
          </cell>
          <cell r="Z497">
            <v>1.2699640300000001</v>
          </cell>
          <cell r="AA497">
            <v>4.5701279699999997</v>
          </cell>
          <cell r="AB497">
            <v>0.78254383150128448</v>
          </cell>
          <cell r="AC497">
            <v>0.3511148</v>
          </cell>
          <cell r="AD497">
            <v>1.2699640300000001</v>
          </cell>
          <cell r="AE497">
            <v>-0.91884923000000018</v>
          </cell>
          <cell r="AF497">
            <v>-2.6169481605446427</v>
          </cell>
          <cell r="AG497">
            <v>2.0686460000000002</v>
          </cell>
          <cell r="AH497">
            <v>2.8319255099999996</v>
          </cell>
          <cell r="AI497">
            <v>-0.76327950999999938</v>
          </cell>
          <cell r="AJ497">
            <v>7.9087379999999996</v>
          </cell>
          <cell r="AK497">
            <v>4.1018895400000002</v>
          </cell>
          <cell r="AL497">
            <v>3.8068484599999994</v>
          </cell>
          <cell r="AM497">
            <v>0.48134714539791301</v>
          </cell>
          <cell r="AN497">
            <v>4.1562979999999996</v>
          </cell>
          <cell r="AO497">
            <v>4.1018895400000002</v>
          </cell>
          <cell r="AP497">
            <v>5.4408459999999437E-2</v>
          </cell>
          <cell r="AQ497">
            <v>1.3090606111496202E-2</v>
          </cell>
          <cell r="AR497">
            <v>2.9200460000000001</v>
          </cell>
          <cell r="AS497">
            <v>3.22670579</v>
          </cell>
          <cell r="AT497">
            <v>-0.30665978999999988</v>
          </cell>
        </row>
        <row r="498">
          <cell r="A498">
            <v>525766</v>
          </cell>
          <cell r="B498" t="str">
            <v>Cost of Recovery - Unused items</v>
          </cell>
          <cell r="C498">
            <v>13.10261466</v>
          </cell>
          <cell r="D498">
            <v>12.61754934</v>
          </cell>
          <cell r="E498">
            <v>8.0159245199999987</v>
          </cell>
          <cell r="F498">
            <v>9.0747999999999998</v>
          </cell>
          <cell r="G498">
            <v>16.456600079999998</v>
          </cell>
          <cell r="H498">
            <v>136.88513501</v>
          </cell>
          <cell r="I498">
            <v>99.451881889999996</v>
          </cell>
          <cell r="J498">
            <v>73.426278949999997</v>
          </cell>
          <cell r="K498">
            <v>90</v>
          </cell>
          <cell r="L498">
            <v>68.618533800000009</v>
          </cell>
          <cell r="M498">
            <v>68.618533799999994</v>
          </cell>
          <cell r="N498">
            <v>5.7182111500000001</v>
          </cell>
          <cell r="O498">
            <v>4.5923281500000002</v>
          </cell>
          <cell r="P498">
            <v>1.125883</v>
          </cell>
          <cell r="Q498">
            <v>0.19689426823631723</v>
          </cell>
          <cell r="R498">
            <v>-1.5571860500000001</v>
          </cell>
          <cell r="S498">
            <v>4.5923281500000002</v>
          </cell>
          <cell r="T498">
            <v>-6.1495142000000005</v>
          </cell>
          <cell r="U498">
            <v>3.9491197599670254</v>
          </cell>
          <cell r="V498">
            <v>5.7182111500000001</v>
          </cell>
          <cell r="W498">
            <v>3.7042999999999999</v>
          </cell>
          <cell r="X498">
            <v>2.0139111500000002</v>
          </cell>
          <cell r="Y498">
            <v>11.4364223</v>
          </cell>
          <cell r="Z498">
            <v>8.2966281500000001</v>
          </cell>
          <cell r="AA498">
            <v>3.1397941500000002</v>
          </cell>
          <cell r="AB498">
            <v>0.27454339019992291</v>
          </cell>
          <cell r="AC498">
            <v>2.9755572900000002</v>
          </cell>
          <cell r="AD498">
            <v>8.2966281500000001</v>
          </cell>
          <cell r="AE498">
            <v>-5.3210708599999998</v>
          </cell>
          <cell r="AF498">
            <v>-1.7882602623322368</v>
          </cell>
          <cell r="AG498">
            <v>3.4798221499999999</v>
          </cell>
          <cell r="AH498">
            <v>7.9568381700000002</v>
          </cell>
          <cell r="AI498">
            <v>-4.4770160200000007</v>
          </cell>
          <cell r="AJ498">
            <v>17.154633449999999</v>
          </cell>
          <cell r="AK498">
            <v>16.253466320000001</v>
          </cell>
          <cell r="AL498">
            <v>0.90116712999999748</v>
          </cell>
          <cell r="AM498">
            <v>5.253199566324733E-2</v>
          </cell>
          <cell r="AN498">
            <v>12.51645074</v>
          </cell>
          <cell r="AO498">
            <v>16.253466320000001</v>
          </cell>
          <cell r="AP498">
            <v>-3.7370155800000013</v>
          </cell>
          <cell r="AQ498">
            <v>-0.29856831282507817</v>
          </cell>
          <cell r="AR498">
            <v>5.7182111500000001</v>
          </cell>
          <cell r="AS498">
            <v>4.5066475799999983</v>
          </cell>
          <cell r="AT498">
            <v>1.2115635700000018</v>
          </cell>
        </row>
        <row r="499">
          <cell r="A499">
            <v>525767</v>
          </cell>
          <cell r="B499" t="str">
            <v>Mobitel Area 5 Project-RAN Shairing</v>
          </cell>
          <cell r="I499">
            <v>238.99749685</v>
          </cell>
          <cell r="J499">
            <v>23.71219434</v>
          </cell>
          <cell r="K499">
            <v>0</v>
          </cell>
          <cell r="L499">
            <v>23.712195000000001</v>
          </cell>
          <cell r="M499">
            <v>23.712195000000001</v>
          </cell>
          <cell r="N499">
            <v>1.97601625</v>
          </cell>
          <cell r="O499">
            <v>0</v>
          </cell>
          <cell r="P499">
            <v>1.97601625</v>
          </cell>
          <cell r="Q499">
            <v>1</v>
          </cell>
          <cell r="R499">
            <v>2.7121943399999999</v>
          </cell>
          <cell r="S499">
            <v>0</v>
          </cell>
          <cell r="T499">
            <v>2.7121943399999999</v>
          </cell>
          <cell r="U499">
            <v>1</v>
          </cell>
          <cell r="V499">
            <v>1.97601625</v>
          </cell>
          <cell r="W499">
            <v>0</v>
          </cell>
          <cell r="X499">
            <v>1.97601625</v>
          </cell>
          <cell r="Y499">
            <v>3.9520325000000001</v>
          </cell>
          <cell r="Z499">
            <v>0</v>
          </cell>
          <cell r="AA499">
            <v>3.9520325000000001</v>
          </cell>
          <cell r="AB499">
            <v>1</v>
          </cell>
          <cell r="AC499">
            <v>6.2121943399999999</v>
          </cell>
          <cell r="AD499">
            <v>0</v>
          </cell>
          <cell r="AE499">
            <v>6.2121943399999999</v>
          </cell>
          <cell r="AF499">
            <v>1</v>
          </cell>
          <cell r="AG499">
            <v>1.97601625</v>
          </cell>
          <cell r="AH499">
            <v>0</v>
          </cell>
          <cell r="AI499">
            <v>1.97601625</v>
          </cell>
          <cell r="AJ499">
            <v>5.9280487500000003</v>
          </cell>
          <cell r="AK499">
            <v>0</v>
          </cell>
          <cell r="AL499">
            <v>5.9280487500000003</v>
          </cell>
          <cell r="AM499">
            <v>1</v>
          </cell>
          <cell r="AN499">
            <v>9.7121943399999999</v>
          </cell>
          <cell r="AO499">
            <v>0</v>
          </cell>
          <cell r="AP499">
            <v>9.7121943399999999</v>
          </cell>
          <cell r="AQ499">
            <v>1</v>
          </cell>
          <cell r="AR499">
            <v>1.97601625</v>
          </cell>
          <cell r="AS499">
            <v>0</v>
          </cell>
          <cell r="AT499">
            <v>1.97601625</v>
          </cell>
        </row>
        <row r="500">
          <cell r="A500">
            <v>525769</v>
          </cell>
          <cell r="B500" t="str">
            <v>Expenses on Debenture Issue</v>
          </cell>
          <cell r="C500">
            <v>23.469553820000002</v>
          </cell>
          <cell r="D500">
            <v>2.1114037200000002</v>
          </cell>
          <cell r="E500">
            <v>1.78732804</v>
          </cell>
          <cell r="F500">
            <v>2.2343776499999999</v>
          </cell>
          <cell r="G500">
            <v>1.98987179</v>
          </cell>
          <cell r="H500">
            <v>1.9053727499999999</v>
          </cell>
          <cell r="I500">
            <v>1.9487165200000001</v>
          </cell>
          <cell r="J500">
            <v>3.5772271400000002</v>
          </cell>
          <cell r="K500">
            <v>2.4</v>
          </cell>
          <cell r="L500">
            <v>2.3231078399999996</v>
          </cell>
          <cell r="M500">
            <v>2.32310784</v>
          </cell>
          <cell r="N500">
            <v>0.19359232000000001</v>
          </cell>
          <cell r="O500">
            <v>0</v>
          </cell>
          <cell r="P500">
            <v>0.19359232000000001</v>
          </cell>
          <cell r="Q500">
            <v>1</v>
          </cell>
          <cell r="R500">
            <v>0</v>
          </cell>
          <cell r="S500">
            <v>0</v>
          </cell>
          <cell r="T500">
            <v>0</v>
          </cell>
          <cell r="V500">
            <v>0.19359232000000001</v>
          </cell>
          <cell r="W500">
            <v>1.8142499999999999E-2</v>
          </cell>
          <cell r="X500">
            <v>0.17544982000000001</v>
          </cell>
          <cell r="Y500">
            <v>0.38718464000000002</v>
          </cell>
          <cell r="Z500">
            <v>1.8142499999999999E-2</v>
          </cell>
          <cell r="AA500">
            <v>0.36904214000000002</v>
          </cell>
          <cell r="AB500">
            <v>0.95314251102523073</v>
          </cell>
          <cell r="AC500">
            <v>0.29487178999999997</v>
          </cell>
          <cell r="AD500">
            <v>1.8142499999999999E-2</v>
          </cell>
          <cell r="AE500">
            <v>0.27672928999999996</v>
          </cell>
          <cell r="AF500">
            <v>0.93847325985303642</v>
          </cell>
          <cell r="AG500">
            <v>0.19359232000000001</v>
          </cell>
          <cell r="AH500">
            <v>1.5419080000000002E-2</v>
          </cell>
          <cell r="AI500">
            <v>0.17817324000000001</v>
          </cell>
          <cell r="AJ500">
            <v>0.58077696000000001</v>
          </cell>
          <cell r="AK500">
            <v>3.3561580000000001E-2</v>
          </cell>
          <cell r="AL500">
            <v>0.54721538000000003</v>
          </cell>
          <cell r="AM500">
            <v>0.9422126180763094</v>
          </cell>
          <cell r="AN500">
            <v>0.29487178999999997</v>
          </cell>
          <cell r="AO500">
            <v>3.3561580000000001E-2</v>
          </cell>
          <cell r="AP500">
            <v>0.26131020999999999</v>
          </cell>
          <cell r="AQ500">
            <v>0.88618246594562344</v>
          </cell>
          <cell r="AR500">
            <v>0.19359232000000001</v>
          </cell>
          <cell r="AS500">
            <v>0.25641026</v>
          </cell>
          <cell r="AT500">
            <v>-6.2817939999999989E-2</v>
          </cell>
        </row>
        <row r="501">
          <cell r="A501">
            <v>525770</v>
          </cell>
          <cell r="B501" t="str">
            <v>Rental - Infrastructure National TX NW</v>
          </cell>
          <cell r="C501">
            <v>1.6267003600000001</v>
          </cell>
          <cell r="D501">
            <v>1.8685114899999999</v>
          </cell>
          <cell r="E501">
            <v>1.7470733300000001</v>
          </cell>
          <cell r="F501">
            <v>1.1015860900000001</v>
          </cell>
          <cell r="G501">
            <v>1.9532639199999999</v>
          </cell>
          <cell r="H501">
            <v>0.58236378</v>
          </cell>
          <cell r="I501">
            <v>0.57056969999999996</v>
          </cell>
          <cell r="J501">
            <v>1.19525269</v>
          </cell>
          <cell r="K501">
            <v>2</v>
          </cell>
          <cell r="L501">
            <v>1.2637488399999997</v>
          </cell>
          <cell r="M501">
            <v>1.2637488400000001</v>
          </cell>
          <cell r="N501">
            <v>0.1053124</v>
          </cell>
          <cell r="O501">
            <v>0</v>
          </cell>
          <cell r="P501">
            <v>0.1053124</v>
          </cell>
          <cell r="Q501">
            <v>1</v>
          </cell>
          <cell r="R501">
            <v>0.92158464000000007</v>
          </cell>
          <cell r="S501">
            <v>0</v>
          </cell>
          <cell r="T501">
            <v>0.92158464000000007</v>
          </cell>
          <cell r="U501">
            <v>1</v>
          </cell>
          <cell r="V501">
            <v>0.1053124</v>
          </cell>
          <cell r="W501">
            <v>0</v>
          </cell>
          <cell r="X501">
            <v>0.1053124</v>
          </cell>
          <cell r="Y501">
            <v>0.2106248</v>
          </cell>
          <cell r="Z501">
            <v>0</v>
          </cell>
          <cell r="AA501">
            <v>0.2106248</v>
          </cell>
          <cell r="AB501">
            <v>1</v>
          </cell>
          <cell r="AC501">
            <v>0.92158464000000007</v>
          </cell>
          <cell r="AD501">
            <v>0</v>
          </cell>
          <cell r="AE501">
            <v>0.92158464000000007</v>
          </cell>
          <cell r="AF501">
            <v>1</v>
          </cell>
          <cell r="AG501">
            <v>0.1053124</v>
          </cell>
          <cell r="AH501">
            <v>0</v>
          </cell>
          <cell r="AI501">
            <v>0.1053124</v>
          </cell>
          <cell r="AJ501">
            <v>0.31593719999999997</v>
          </cell>
          <cell r="AK501">
            <v>0</v>
          </cell>
          <cell r="AL501">
            <v>0.31593719999999997</v>
          </cell>
          <cell r="AM501">
            <v>1</v>
          </cell>
          <cell r="AN501">
            <v>0.85482517000000002</v>
          </cell>
          <cell r="AO501">
            <v>0</v>
          </cell>
          <cell r="AP501">
            <v>0.85482517000000002</v>
          </cell>
          <cell r="AQ501">
            <v>1</v>
          </cell>
          <cell r="AR501">
            <v>0.1053124</v>
          </cell>
          <cell r="AS501">
            <v>0</v>
          </cell>
          <cell r="AT501">
            <v>0.1053124</v>
          </cell>
        </row>
        <row r="502">
          <cell r="A502">
            <v>525771</v>
          </cell>
          <cell r="B502" t="str">
            <v>Printing expenses procurement</v>
          </cell>
          <cell r="D502">
            <v>19.811548980000001</v>
          </cell>
          <cell r="E502">
            <v>135.98591486000001</v>
          </cell>
          <cell r="F502">
            <v>147.76776190000001</v>
          </cell>
          <cell r="G502">
            <v>176.91592095000001</v>
          </cell>
          <cell r="H502">
            <v>81.444002339999997</v>
          </cell>
          <cell r="I502">
            <v>67.775994569999995</v>
          </cell>
          <cell r="J502">
            <v>86.579438790000012</v>
          </cell>
          <cell r="K502">
            <v>88.408000000000001</v>
          </cell>
          <cell r="L502">
            <v>85.637608973333315</v>
          </cell>
          <cell r="M502">
            <v>85.855108970000003</v>
          </cell>
          <cell r="N502">
            <v>7.1364669999999997</v>
          </cell>
          <cell r="O502">
            <v>6.84881034</v>
          </cell>
          <cell r="P502">
            <v>0.28765665999999968</v>
          </cell>
          <cell r="Q502">
            <v>4.0307992736461851E-2</v>
          </cell>
          <cell r="R502">
            <v>12.39585625</v>
          </cell>
          <cell r="S502">
            <v>6.84881034</v>
          </cell>
          <cell r="T502">
            <v>5.5470459099999996</v>
          </cell>
          <cell r="U502">
            <v>0.4474919519980719</v>
          </cell>
          <cell r="V502">
            <v>7.1364669999999997</v>
          </cell>
          <cell r="W502">
            <v>4.9958393800000005</v>
          </cell>
          <cell r="X502">
            <v>2.1406276199999992</v>
          </cell>
          <cell r="Y502">
            <v>14.272933999999999</v>
          </cell>
          <cell r="Z502">
            <v>11.844649720000001</v>
          </cell>
          <cell r="AA502">
            <v>2.428284279999998</v>
          </cell>
          <cell r="AB502">
            <v>0.17013210318214869</v>
          </cell>
          <cell r="AC502">
            <v>18.613340280000003</v>
          </cell>
          <cell r="AD502">
            <v>11.844649720000001</v>
          </cell>
          <cell r="AE502">
            <v>6.7686905600000014</v>
          </cell>
          <cell r="AF502">
            <v>0.36364727975628031</v>
          </cell>
          <cell r="AG502">
            <v>7.1364669999999997</v>
          </cell>
          <cell r="AH502">
            <v>0.18295162999999895</v>
          </cell>
          <cell r="AI502">
            <v>6.9535153700000008</v>
          </cell>
          <cell r="AJ502">
            <v>21.409400999999999</v>
          </cell>
          <cell r="AK502">
            <v>12.027601349999999</v>
          </cell>
          <cell r="AL502">
            <v>9.3817996499999996</v>
          </cell>
          <cell r="AM502">
            <v>0.43820934784677068</v>
          </cell>
          <cell r="AN502">
            <v>24.817111489999998</v>
          </cell>
          <cell r="AO502">
            <v>12.027601349999999</v>
          </cell>
          <cell r="AP502">
            <v>12.789510139999999</v>
          </cell>
          <cell r="AQ502">
            <v>0.51535047280395641</v>
          </cell>
          <cell r="AR502">
            <v>7.3539669999999999</v>
          </cell>
          <cell r="AS502">
            <v>12.697200290000001</v>
          </cell>
          <cell r="AT502">
            <v>-5.3432332900000015</v>
          </cell>
        </row>
        <row r="503">
          <cell r="A503">
            <v>525772</v>
          </cell>
          <cell r="B503" t="str">
            <v>Consultancy fees-Digital services</v>
          </cell>
          <cell r="E503">
            <v>1.8516300000000001</v>
          </cell>
          <cell r="F503">
            <v>1.2</v>
          </cell>
          <cell r="G503">
            <v>1.8779650000000001</v>
          </cell>
          <cell r="H503">
            <v>0</v>
          </cell>
          <cell r="I503">
            <v>0</v>
          </cell>
          <cell r="J503">
            <v>0</v>
          </cell>
          <cell r="K503">
            <v>0</v>
          </cell>
          <cell r="L503">
            <v>0</v>
          </cell>
          <cell r="O503">
            <v>0</v>
          </cell>
          <cell r="P503">
            <v>0</v>
          </cell>
          <cell r="R503">
            <v>0</v>
          </cell>
          <cell r="S503">
            <v>0</v>
          </cell>
          <cell r="T503">
            <v>0</v>
          </cell>
          <cell r="W503">
            <v>0</v>
          </cell>
          <cell r="X503">
            <v>0</v>
          </cell>
          <cell r="Z503">
            <v>0</v>
          </cell>
          <cell r="AA503">
            <v>0</v>
          </cell>
          <cell r="AC503">
            <v>0</v>
          </cell>
          <cell r="AD503">
            <v>0</v>
          </cell>
          <cell r="AE503">
            <v>0</v>
          </cell>
          <cell r="AH503">
            <v>0</v>
          </cell>
          <cell r="AI503">
            <v>0</v>
          </cell>
          <cell r="AK503">
            <v>0</v>
          </cell>
          <cell r="AL503">
            <v>0</v>
          </cell>
          <cell r="AN503">
            <v>0</v>
          </cell>
          <cell r="AO503">
            <v>0</v>
          </cell>
          <cell r="AP503">
            <v>0</v>
          </cell>
          <cell r="AS503">
            <v>0</v>
          </cell>
          <cell r="AT503">
            <v>0</v>
          </cell>
        </row>
        <row r="504">
          <cell r="A504">
            <v>525773</v>
          </cell>
          <cell r="B504" t="str">
            <v xml:space="preserve"> Information &amp; cyber security related expenses</v>
          </cell>
          <cell r="F504">
            <v>4.0209999999999999</v>
          </cell>
          <cell r="G504">
            <v>10.012239529999999</v>
          </cell>
          <cell r="H504">
            <v>0</v>
          </cell>
          <cell r="I504">
            <v>0</v>
          </cell>
          <cell r="J504">
            <v>0</v>
          </cell>
          <cell r="K504">
            <v>0</v>
          </cell>
          <cell r="L504">
            <v>0</v>
          </cell>
          <cell r="O504">
            <v>0</v>
          </cell>
          <cell r="P504">
            <v>0</v>
          </cell>
          <cell r="R504">
            <v>0</v>
          </cell>
          <cell r="S504">
            <v>0</v>
          </cell>
          <cell r="T504">
            <v>0</v>
          </cell>
          <cell r="W504">
            <v>0</v>
          </cell>
          <cell r="X504">
            <v>0</v>
          </cell>
          <cell r="Z504">
            <v>0</v>
          </cell>
          <cell r="AA504">
            <v>0</v>
          </cell>
          <cell r="AC504">
            <v>0</v>
          </cell>
          <cell r="AD504">
            <v>0</v>
          </cell>
          <cell r="AE504">
            <v>0</v>
          </cell>
          <cell r="AH504">
            <v>0</v>
          </cell>
          <cell r="AI504">
            <v>0</v>
          </cell>
          <cell r="AK504">
            <v>0</v>
          </cell>
          <cell r="AL504">
            <v>0</v>
          </cell>
          <cell r="AN504">
            <v>0</v>
          </cell>
          <cell r="AO504">
            <v>0</v>
          </cell>
          <cell r="AP504">
            <v>0</v>
          </cell>
          <cell r="AS504">
            <v>0</v>
          </cell>
          <cell r="AT504">
            <v>0</v>
          </cell>
        </row>
        <row r="505">
          <cell r="A505">
            <v>525775</v>
          </cell>
          <cell r="B505" t="str">
            <v>Transport Allw. Due to Covid -19</v>
          </cell>
          <cell r="E505">
            <v>22.699567909999999</v>
          </cell>
          <cell r="F505">
            <v>21.10864471</v>
          </cell>
          <cell r="G505">
            <v>-3.0016600000000002</v>
          </cell>
          <cell r="H505">
            <v>-0.14874999999999999</v>
          </cell>
          <cell r="I505">
            <v>-2.6950000000000002E-2</v>
          </cell>
          <cell r="J505">
            <v>0</v>
          </cell>
          <cell r="K505">
            <v>0</v>
          </cell>
          <cell r="L505">
            <v>0</v>
          </cell>
          <cell r="O505">
            <v>0</v>
          </cell>
          <cell r="P505">
            <v>0</v>
          </cell>
          <cell r="R505">
            <v>0</v>
          </cell>
          <cell r="S505">
            <v>0</v>
          </cell>
          <cell r="T505">
            <v>0</v>
          </cell>
          <cell r="W505">
            <v>0</v>
          </cell>
          <cell r="X505">
            <v>0</v>
          </cell>
          <cell r="Z505">
            <v>0</v>
          </cell>
          <cell r="AA505">
            <v>0</v>
          </cell>
          <cell r="AC505">
            <v>0</v>
          </cell>
          <cell r="AD505">
            <v>0</v>
          </cell>
          <cell r="AE505">
            <v>0</v>
          </cell>
          <cell r="AH505">
            <v>0</v>
          </cell>
          <cell r="AI505">
            <v>0</v>
          </cell>
          <cell r="AK505">
            <v>0</v>
          </cell>
          <cell r="AL505">
            <v>0</v>
          </cell>
          <cell r="AN505">
            <v>0</v>
          </cell>
          <cell r="AO505">
            <v>0</v>
          </cell>
          <cell r="AP505">
            <v>0</v>
          </cell>
          <cell r="AS505">
            <v>0</v>
          </cell>
          <cell r="AT505">
            <v>0</v>
          </cell>
        </row>
        <row r="506">
          <cell r="A506">
            <v>525776</v>
          </cell>
          <cell r="B506" t="str">
            <v>Special Allow. Due to Covid-19</v>
          </cell>
          <cell r="E506">
            <v>73.632499999999993</v>
          </cell>
          <cell r="F506">
            <v>14.885</v>
          </cell>
          <cell r="H506">
            <v>0</v>
          </cell>
          <cell r="I506">
            <v>0</v>
          </cell>
          <cell r="J506">
            <v>0</v>
          </cell>
          <cell r="K506">
            <v>0</v>
          </cell>
          <cell r="L506">
            <v>0</v>
          </cell>
          <cell r="O506">
            <v>0</v>
          </cell>
          <cell r="P506">
            <v>0</v>
          </cell>
          <cell r="R506">
            <v>0</v>
          </cell>
          <cell r="S506">
            <v>0</v>
          </cell>
          <cell r="T506">
            <v>0</v>
          </cell>
          <cell r="W506">
            <v>0</v>
          </cell>
          <cell r="X506">
            <v>0</v>
          </cell>
          <cell r="Z506">
            <v>0</v>
          </cell>
          <cell r="AA506">
            <v>0</v>
          </cell>
          <cell r="AC506">
            <v>0</v>
          </cell>
          <cell r="AD506">
            <v>0</v>
          </cell>
          <cell r="AE506">
            <v>0</v>
          </cell>
          <cell r="AH506">
            <v>0</v>
          </cell>
          <cell r="AI506">
            <v>0</v>
          </cell>
          <cell r="AK506">
            <v>0</v>
          </cell>
          <cell r="AL506">
            <v>0</v>
          </cell>
          <cell r="AN506">
            <v>0</v>
          </cell>
          <cell r="AO506">
            <v>0</v>
          </cell>
          <cell r="AP506">
            <v>0</v>
          </cell>
          <cell r="AS506">
            <v>0</v>
          </cell>
          <cell r="AT506">
            <v>0</v>
          </cell>
        </row>
        <row r="507">
          <cell r="A507">
            <v>525777</v>
          </cell>
          <cell r="B507" t="str">
            <v>Broadband Cost Reim. Due to Covid -19</v>
          </cell>
          <cell r="E507">
            <v>0.74407013</v>
          </cell>
          <cell r="F507">
            <v>2.9819249999999999E-2</v>
          </cell>
          <cell r="H507">
            <v>0</v>
          </cell>
          <cell r="I507">
            <v>0</v>
          </cell>
          <cell r="J507">
            <v>0</v>
          </cell>
          <cell r="K507">
            <v>0</v>
          </cell>
          <cell r="L507">
            <v>0</v>
          </cell>
          <cell r="O507">
            <v>0</v>
          </cell>
          <cell r="P507">
            <v>0</v>
          </cell>
          <cell r="R507">
            <v>0</v>
          </cell>
          <cell r="S507">
            <v>0</v>
          </cell>
          <cell r="T507">
            <v>0</v>
          </cell>
          <cell r="W507">
            <v>0</v>
          </cell>
          <cell r="X507">
            <v>0</v>
          </cell>
          <cell r="Z507">
            <v>0</v>
          </cell>
          <cell r="AA507">
            <v>0</v>
          </cell>
          <cell r="AC507">
            <v>0</v>
          </cell>
          <cell r="AD507">
            <v>0</v>
          </cell>
          <cell r="AE507">
            <v>0</v>
          </cell>
          <cell r="AH507">
            <v>0</v>
          </cell>
          <cell r="AI507">
            <v>0</v>
          </cell>
          <cell r="AK507">
            <v>0</v>
          </cell>
          <cell r="AL507">
            <v>0</v>
          </cell>
          <cell r="AN507">
            <v>0</v>
          </cell>
          <cell r="AO507">
            <v>0</v>
          </cell>
          <cell r="AP507">
            <v>0</v>
          </cell>
          <cell r="AS507">
            <v>0</v>
          </cell>
          <cell r="AT507">
            <v>0</v>
          </cell>
        </row>
        <row r="508">
          <cell r="A508">
            <v>525790</v>
          </cell>
          <cell r="B508" t="str">
            <v xml:space="preserve"> Disaster Recovery</v>
          </cell>
          <cell r="I508">
            <v>0</v>
          </cell>
          <cell r="J508">
            <v>32.032899999999998</v>
          </cell>
          <cell r="K508">
            <v>0</v>
          </cell>
          <cell r="L508">
            <v>0</v>
          </cell>
          <cell r="O508">
            <v>-0.15454999999999999</v>
          </cell>
          <cell r="P508">
            <v>0.15454999999999999</v>
          </cell>
          <cell r="R508">
            <v>0</v>
          </cell>
          <cell r="S508">
            <v>-0.15454999999999999</v>
          </cell>
          <cell r="T508">
            <v>0.15454999999999999</v>
          </cell>
          <cell r="W508">
            <v>-0.28100000000000003</v>
          </cell>
          <cell r="X508">
            <v>0.28100000000000003</v>
          </cell>
          <cell r="Z508">
            <v>-0.43554999999999999</v>
          </cell>
          <cell r="AA508">
            <v>0.43554999999999999</v>
          </cell>
          <cell r="AC508">
            <v>0</v>
          </cell>
          <cell r="AD508">
            <v>-0.43554999999999999</v>
          </cell>
          <cell r="AE508">
            <v>0.43554999999999999</v>
          </cell>
          <cell r="AH508">
            <v>0.87109999999999999</v>
          </cell>
          <cell r="AI508">
            <v>-0.87109999999999999</v>
          </cell>
          <cell r="AK508">
            <v>0.43554999999999999</v>
          </cell>
          <cell r="AL508">
            <v>-0.43554999999999999</v>
          </cell>
          <cell r="AN508">
            <v>0</v>
          </cell>
          <cell r="AO508">
            <v>0.43554999999999999</v>
          </cell>
          <cell r="AP508">
            <v>-0.43554999999999999</v>
          </cell>
          <cell r="AS508">
            <v>-0.43554999999999999</v>
          </cell>
          <cell r="AT508">
            <v>0.43554999999999999</v>
          </cell>
        </row>
        <row r="509">
          <cell r="A509">
            <v>525798</v>
          </cell>
          <cell r="B509" t="str">
            <v>Welfare - Material Issue</v>
          </cell>
          <cell r="C509">
            <v>1.03855027</v>
          </cell>
          <cell r="D509">
            <v>10.419458300000001</v>
          </cell>
          <cell r="E509">
            <v>18.299759769999998</v>
          </cell>
          <cell r="F509">
            <v>3.7222821600000002</v>
          </cell>
          <cell r="G509">
            <v>6.0249614299999994</v>
          </cell>
          <cell r="H509">
            <v>2.6486672999999996</v>
          </cell>
          <cell r="I509">
            <v>2.6932519500000001</v>
          </cell>
          <cell r="J509">
            <v>25.407682519999998</v>
          </cell>
          <cell r="K509">
            <v>13</v>
          </cell>
          <cell r="L509">
            <v>3.5069599999999999</v>
          </cell>
          <cell r="M509">
            <v>3.6833109999999998</v>
          </cell>
          <cell r="N509">
            <v>0.29224666999999999</v>
          </cell>
          <cell r="O509">
            <v>5.2987295000000003</v>
          </cell>
          <cell r="P509">
            <v>-5.0064828300000004</v>
          </cell>
          <cell r="Q509">
            <v>-17.131017540764454</v>
          </cell>
          <cell r="R509">
            <v>0.34788934999999999</v>
          </cell>
          <cell r="S509">
            <v>5.2987295000000003</v>
          </cell>
          <cell r="T509">
            <v>-4.9508401500000003</v>
          </cell>
          <cell r="U509">
            <v>-14.231077065164543</v>
          </cell>
          <cell r="V509">
            <v>0.46859766999999997</v>
          </cell>
          <cell r="W509">
            <v>1.5662618799999999</v>
          </cell>
          <cell r="X509">
            <v>-1.09766421</v>
          </cell>
          <cell r="Y509">
            <v>0.76084434000000001</v>
          </cell>
          <cell r="Z509">
            <v>6.8649913800000002</v>
          </cell>
          <cell r="AA509">
            <v>-6.10414704</v>
          </cell>
          <cell r="AB509">
            <v>-8.0228592355697881</v>
          </cell>
          <cell r="AC509">
            <v>0.37696499999999999</v>
          </cell>
          <cell r="AD509">
            <v>6.8649913800000002</v>
          </cell>
          <cell r="AE509">
            <v>-6.48802638</v>
          </cell>
          <cell r="AF509">
            <v>-17.211216903426049</v>
          </cell>
          <cell r="AG509">
            <v>0.29224666999999999</v>
          </cell>
          <cell r="AH509">
            <v>0.83563379000000004</v>
          </cell>
          <cell r="AI509">
            <v>-0.54338712</v>
          </cell>
          <cell r="AJ509">
            <v>1.0530910099999999</v>
          </cell>
          <cell r="AK509">
            <v>7.7006251700000004</v>
          </cell>
          <cell r="AL509">
            <v>-6.6475341600000002</v>
          </cell>
          <cell r="AM509">
            <v>-6.3124023440291266</v>
          </cell>
          <cell r="AN509">
            <v>0.67889608000000001</v>
          </cell>
          <cell r="AO509">
            <v>7.7006251700000004</v>
          </cell>
          <cell r="AP509">
            <v>-7.02172909</v>
          </cell>
          <cell r="AQ509">
            <v>-10.342862916515882</v>
          </cell>
          <cell r="AR509">
            <v>0.29224666999999999</v>
          </cell>
          <cell r="AS509">
            <v>3.692881000000052E-2</v>
          </cell>
          <cell r="AT509">
            <v>0.25531785999999945</v>
          </cell>
        </row>
        <row r="510">
          <cell r="A510">
            <v>525801</v>
          </cell>
          <cell r="B510" t="str">
            <v>Ex on Covid 19 Preventive Activities</v>
          </cell>
          <cell r="E510">
            <v>12.69861156</v>
          </cell>
          <cell r="F510">
            <v>21.895027370000001</v>
          </cell>
          <cell r="G510">
            <v>1.1243231300000001</v>
          </cell>
          <cell r="H510">
            <v>-1.1122E-2</v>
          </cell>
          <cell r="I510">
            <v>-8.9410000000000003E-2</v>
          </cell>
          <cell r="J510">
            <v>0</v>
          </cell>
          <cell r="K510">
            <v>1.6816</v>
          </cell>
          <cell r="L510">
            <v>0</v>
          </cell>
          <cell r="O510">
            <v>0</v>
          </cell>
          <cell r="P510">
            <v>0</v>
          </cell>
          <cell r="R510">
            <v>0</v>
          </cell>
          <cell r="S510">
            <v>0</v>
          </cell>
          <cell r="T510">
            <v>0</v>
          </cell>
          <cell r="W510">
            <v>0</v>
          </cell>
          <cell r="X510">
            <v>0</v>
          </cell>
          <cell r="Z510">
            <v>0</v>
          </cell>
          <cell r="AA510">
            <v>0</v>
          </cell>
          <cell r="AC510">
            <v>0</v>
          </cell>
          <cell r="AD510">
            <v>0</v>
          </cell>
          <cell r="AE510">
            <v>0</v>
          </cell>
          <cell r="AH510">
            <v>0</v>
          </cell>
          <cell r="AI510">
            <v>0</v>
          </cell>
          <cell r="AK510">
            <v>0</v>
          </cell>
          <cell r="AL510">
            <v>0</v>
          </cell>
          <cell r="AN510">
            <v>0</v>
          </cell>
          <cell r="AO510">
            <v>0</v>
          </cell>
          <cell r="AP510">
            <v>0</v>
          </cell>
          <cell r="AS510">
            <v>0</v>
          </cell>
          <cell r="AT510">
            <v>0</v>
          </cell>
        </row>
        <row r="511">
          <cell r="A511">
            <v>525802</v>
          </cell>
          <cell r="B511" t="str">
            <v>Stores Issues On Covid 19 Preventive Activities</v>
          </cell>
          <cell r="F511">
            <v>44.273108289999996</v>
          </cell>
          <cell r="G511">
            <v>14.07470253</v>
          </cell>
          <cell r="H511">
            <v>0.67170549999999996</v>
          </cell>
          <cell r="I511">
            <v>0.16409032000000001</v>
          </cell>
          <cell r="J511">
            <v>0.35253453999999995</v>
          </cell>
          <cell r="K511">
            <v>0</v>
          </cell>
          <cell r="L511">
            <v>0.47004605333333327</v>
          </cell>
          <cell r="M511">
            <v>0.47004604999999999</v>
          </cell>
          <cell r="N511">
            <v>3.9170499999999997E-2</v>
          </cell>
          <cell r="O511">
            <v>0</v>
          </cell>
          <cell r="P511">
            <v>3.9170499999999997E-2</v>
          </cell>
          <cell r="Q511">
            <v>1</v>
          </cell>
          <cell r="R511">
            <v>0</v>
          </cell>
          <cell r="S511">
            <v>0</v>
          </cell>
          <cell r="T511">
            <v>0</v>
          </cell>
          <cell r="V511">
            <v>3.9170499999999997E-2</v>
          </cell>
          <cell r="W511">
            <v>4.2343000000000003E-4</v>
          </cell>
          <cell r="X511">
            <v>3.8747069999999995E-2</v>
          </cell>
          <cell r="Y511">
            <v>7.8340999999999994E-2</v>
          </cell>
          <cell r="Z511">
            <v>4.2343000000000003E-4</v>
          </cell>
          <cell r="AA511">
            <v>7.7917569999999992E-2</v>
          </cell>
          <cell r="AB511">
            <v>0.99459503963441875</v>
          </cell>
          <cell r="AC511">
            <v>0</v>
          </cell>
          <cell r="AD511">
            <v>4.2343000000000003E-4</v>
          </cell>
          <cell r="AE511">
            <v>-4.2343000000000003E-4</v>
          </cell>
          <cell r="AG511">
            <v>3.9170499999999997E-2</v>
          </cell>
          <cell r="AH511">
            <v>0</v>
          </cell>
          <cell r="AI511">
            <v>3.9170499999999997E-2</v>
          </cell>
          <cell r="AJ511">
            <v>0.1175115</v>
          </cell>
          <cell r="AK511">
            <v>4.2343000000000003E-4</v>
          </cell>
          <cell r="AL511">
            <v>0.11708807</v>
          </cell>
          <cell r="AM511">
            <v>0.99639669308961254</v>
          </cell>
          <cell r="AN511">
            <v>8.4686000000000006E-4</v>
          </cell>
          <cell r="AO511">
            <v>4.2343000000000003E-4</v>
          </cell>
          <cell r="AP511">
            <v>4.2343000000000003E-4</v>
          </cell>
          <cell r="AQ511">
            <v>0.5</v>
          </cell>
          <cell r="AR511">
            <v>3.9170499999999997E-2</v>
          </cell>
          <cell r="AS511">
            <v>0</v>
          </cell>
          <cell r="AT511">
            <v>3.9170499999999997E-2</v>
          </cell>
        </row>
        <row r="512">
          <cell r="A512">
            <v>525799</v>
          </cell>
          <cell r="B512" t="str">
            <v>Administration - Miscellaneous</v>
          </cell>
          <cell r="C512">
            <v>7.0301806500000001</v>
          </cell>
          <cell r="D512">
            <v>70.433745000000002</v>
          </cell>
          <cell r="E512">
            <v>-11.223364</v>
          </cell>
          <cell r="F512">
            <v>0.67460242000000004</v>
          </cell>
          <cell r="G512">
            <v>0.28499999999999998</v>
          </cell>
          <cell r="H512">
            <v>0</v>
          </cell>
          <cell r="I512">
            <v>0</v>
          </cell>
          <cell r="J512">
            <v>0</v>
          </cell>
          <cell r="K512">
            <v>0</v>
          </cell>
          <cell r="L512">
            <v>0</v>
          </cell>
          <cell r="O512">
            <v>0</v>
          </cell>
          <cell r="P512">
            <v>0</v>
          </cell>
          <cell r="R512">
            <v>0</v>
          </cell>
          <cell r="S512">
            <v>0</v>
          </cell>
          <cell r="T512">
            <v>0</v>
          </cell>
          <cell r="W512">
            <v>0</v>
          </cell>
          <cell r="X512">
            <v>0</v>
          </cell>
          <cell r="Z512">
            <v>0</v>
          </cell>
          <cell r="AA512">
            <v>0</v>
          </cell>
          <cell r="AC512">
            <v>0</v>
          </cell>
          <cell r="AD512">
            <v>0</v>
          </cell>
          <cell r="AE512">
            <v>0</v>
          </cell>
          <cell r="AH512">
            <v>0</v>
          </cell>
          <cell r="AI512">
            <v>0</v>
          </cell>
          <cell r="AK512">
            <v>0</v>
          </cell>
          <cell r="AL512">
            <v>0</v>
          </cell>
          <cell r="AN512">
            <v>0</v>
          </cell>
          <cell r="AO512">
            <v>0</v>
          </cell>
          <cell r="AP512">
            <v>0</v>
          </cell>
          <cell r="AS512">
            <v>0</v>
          </cell>
          <cell r="AT512">
            <v>0</v>
          </cell>
        </row>
        <row r="513">
          <cell r="A513">
            <v>525811</v>
          </cell>
          <cell r="B513" t="str">
            <v>Stationary - Stores Issue</v>
          </cell>
          <cell r="C513">
            <v>20.100257760000002</v>
          </cell>
          <cell r="D513">
            <v>16.997859819999999</v>
          </cell>
          <cell r="E513">
            <v>10.847796189999999</v>
          </cell>
          <cell r="F513">
            <v>9.4777679900000003</v>
          </cell>
          <cell r="G513">
            <v>11.350127699999998</v>
          </cell>
          <cell r="H513">
            <v>11.388515369999999</v>
          </cell>
          <cell r="I513">
            <v>12.341218029999999</v>
          </cell>
          <cell r="J513">
            <v>13.853331170000001</v>
          </cell>
          <cell r="K513">
            <v>11</v>
          </cell>
          <cell r="L513">
            <v>11</v>
          </cell>
          <cell r="M513">
            <v>11</v>
          </cell>
          <cell r="N513">
            <v>0.91666667000000002</v>
          </cell>
          <cell r="O513">
            <v>1.1046443000000001</v>
          </cell>
          <cell r="P513">
            <v>-0.18797763000000012</v>
          </cell>
          <cell r="Q513">
            <v>-0.20506650470884921</v>
          </cell>
          <cell r="R513">
            <v>0.52139051999999997</v>
          </cell>
          <cell r="S513">
            <v>1.1046443000000001</v>
          </cell>
          <cell r="T513">
            <v>-0.58325378000000017</v>
          </cell>
          <cell r="U513">
            <v>-1.1186505270559968</v>
          </cell>
          <cell r="V513">
            <v>0.91666667000000002</v>
          </cell>
          <cell r="W513">
            <v>0.56165990999999993</v>
          </cell>
          <cell r="X513">
            <v>0.35500676000000009</v>
          </cell>
          <cell r="Y513">
            <v>1.83333334</v>
          </cell>
          <cell r="Z513">
            <v>1.6663042100000001</v>
          </cell>
          <cell r="AA513">
            <v>0.16702912999999997</v>
          </cell>
          <cell r="AB513">
            <v>9.1106797850520713E-2</v>
          </cell>
          <cell r="AC513">
            <v>0.98670038000000004</v>
          </cell>
          <cell r="AD513">
            <v>1.6663042100000001</v>
          </cell>
          <cell r="AE513">
            <v>-0.67960383000000002</v>
          </cell>
          <cell r="AF513">
            <v>-0.68876413121478675</v>
          </cell>
          <cell r="AG513">
            <v>0.91666667000000002</v>
          </cell>
          <cell r="AH513">
            <v>0.8096189399999999</v>
          </cell>
          <cell r="AI513">
            <v>0.10704773000000012</v>
          </cell>
          <cell r="AJ513">
            <v>2.7500000100000004</v>
          </cell>
          <cell r="AK513">
            <v>2.4759231499999999</v>
          </cell>
          <cell r="AL513">
            <v>0.27407686000000053</v>
          </cell>
          <cell r="AM513">
            <v>9.9664312364857233E-2</v>
          </cell>
          <cell r="AN513">
            <v>2.3233977000000001</v>
          </cell>
          <cell r="AO513">
            <v>2.4759231499999999</v>
          </cell>
          <cell r="AP513">
            <v>-0.15252544999999973</v>
          </cell>
          <cell r="AQ513">
            <v>-6.5647585860999919E-2</v>
          </cell>
          <cell r="AR513">
            <v>0.91666667000000002</v>
          </cell>
          <cell r="AS513">
            <v>0.72104191999999989</v>
          </cell>
          <cell r="AT513">
            <v>0.19562475000000012</v>
          </cell>
        </row>
        <row r="514">
          <cell r="A514">
            <v>525812</v>
          </cell>
          <cell r="B514" t="str">
            <v>Stationary - Local Purchase</v>
          </cell>
          <cell r="C514">
            <v>8.0225071700000008</v>
          </cell>
          <cell r="D514">
            <v>7.3451149800000008</v>
          </cell>
          <cell r="E514">
            <v>5.4399038200000005</v>
          </cell>
          <cell r="F514">
            <v>5.8200923200000005</v>
          </cell>
          <cell r="G514">
            <v>5.3695964699999994</v>
          </cell>
          <cell r="H514">
            <v>7.18554271</v>
          </cell>
          <cell r="I514">
            <v>6.2772410899999995</v>
          </cell>
          <cell r="J514">
            <v>5.8505871200000001</v>
          </cell>
          <cell r="K514">
            <v>21.702999999999999</v>
          </cell>
          <cell r="L514">
            <v>6</v>
          </cell>
          <cell r="M514">
            <v>6</v>
          </cell>
          <cell r="N514">
            <v>0.43757633000000001</v>
          </cell>
          <cell r="O514">
            <v>-0.25893530999999997</v>
          </cell>
          <cell r="P514">
            <v>0.69651163999999999</v>
          </cell>
          <cell r="Q514">
            <v>1.5917488955584045</v>
          </cell>
          <cell r="R514">
            <v>-0.60923998999999995</v>
          </cell>
          <cell r="S514">
            <v>-0.25893530999999997</v>
          </cell>
          <cell r="T514">
            <v>-0.35030467999999998</v>
          </cell>
          <cell r="U514">
            <v>0.57498635307902224</v>
          </cell>
          <cell r="V514">
            <v>0.47057633000000004</v>
          </cell>
          <cell r="W514">
            <v>0.36208499999999999</v>
          </cell>
          <cell r="X514">
            <v>0.10849133000000005</v>
          </cell>
          <cell r="Y514">
            <v>0.90815266000000006</v>
          </cell>
          <cell r="Z514">
            <v>0.10314969</v>
          </cell>
          <cell r="AA514">
            <v>0.8050029700000001</v>
          </cell>
          <cell r="AB514">
            <v>0.88641811609074628</v>
          </cell>
          <cell r="AC514">
            <v>-0.31959163000000002</v>
          </cell>
          <cell r="AD514">
            <v>0.10314969</v>
          </cell>
          <cell r="AE514">
            <v>-0.42274132000000003</v>
          </cell>
          <cell r="AF514">
            <v>1.3227546666350429</v>
          </cell>
          <cell r="AG514">
            <v>0.68357632999999995</v>
          </cell>
          <cell r="AH514">
            <v>0.5272405</v>
          </cell>
          <cell r="AI514">
            <v>0.15633582999999995</v>
          </cell>
          <cell r="AJ514">
            <v>1.59172899</v>
          </cell>
          <cell r="AK514">
            <v>0.63039018999999996</v>
          </cell>
          <cell r="AL514">
            <v>0.96133880000000005</v>
          </cell>
          <cell r="AM514">
            <v>0.60395884352147156</v>
          </cell>
          <cell r="AN514">
            <v>0.26644962</v>
          </cell>
          <cell r="AO514">
            <v>0.63039018999999996</v>
          </cell>
          <cell r="AP514">
            <v>-0.36394056999999996</v>
          </cell>
          <cell r="AQ514">
            <v>-1.3658888685973729</v>
          </cell>
          <cell r="AR514">
            <v>0.39557633000000003</v>
          </cell>
          <cell r="AS514">
            <v>0.36642224000000012</v>
          </cell>
          <cell r="AT514">
            <v>2.915408999999991E-2</v>
          </cell>
        </row>
        <row r="515">
          <cell r="A515">
            <v>525813</v>
          </cell>
          <cell r="B515" t="str">
            <v>Tender related activities</v>
          </cell>
          <cell r="F515">
            <v>1.11310248</v>
          </cell>
          <cell r="G515">
            <v>0.19338606</v>
          </cell>
          <cell r="H515">
            <v>0.70571187999999996</v>
          </cell>
          <cell r="I515">
            <v>1.26905395</v>
          </cell>
          <cell r="J515">
            <v>1.87169034</v>
          </cell>
          <cell r="K515">
            <v>2.17</v>
          </cell>
          <cell r="L515">
            <v>1.3736478933333334</v>
          </cell>
          <cell r="M515">
            <v>1.37364789</v>
          </cell>
          <cell r="N515">
            <v>0.114471</v>
          </cell>
          <cell r="O515">
            <v>-1.222757E-2</v>
          </cell>
          <cell r="P515">
            <v>0.12669857000000001</v>
          </cell>
          <cell r="Q515">
            <v>1.1068180587222964</v>
          </cell>
          <cell r="R515">
            <v>0.1578</v>
          </cell>
          <cell r="S515">
            <v>-1.222757E-2</v>
          </cell>
          <cell r="T515">
            <v>0.17002756999999999</v>
          </cell>
          <cell r="U515">
            <v>1.0774877693282636</v>
          </cell>
          <cell r="V515">
            <v>7.7470999999999998E-2</v>
          </cell>
          <cell r="W515">
            <v>0.17424999999999999</v>
          </cell>
          <cell r="X515">
            <v>-9.677899999999999E-2</v>
          </cell>
          <cell r="Y515">
            <v>0.154971</v>
          </cell>
          <cell r="Z515">
            <v>0.16202243</v>
          </cell>
          <cell r="AA515">
            <v>-7.0514299999999974E-3</v>
          </cell>
          <cell r="AB515">
            <v>-4.5501609978641153E-2</v>
          </cell>
          <cell r="AC515">
            <v>0.28361363000000001</v>
          </cell>
          <cell r="AD515">
            <v>0.16202243</v>
          </cell>
          <cell r="AE515">
            <v>0.12159120000000001</v>
          </cell>
          <cell r="AF515">
            <v>0.42872128536276627</v>
          </cell>
          <cell r="AG515">
            <v>0.20044200000000001</v>
          </cell>
          <cell r="AH515">
            <v>0.18480162</v>
          </cell>
          <cell r="AI515">
            <v>1.5640380000000009E-2</v>
          </cell>
          <cell r="AJ515">
            <v>0.34341300000000002</v>
          </cell>
          <cell r="AK515">
            <v>0.34682404999999999</v>
          </cell>
          <cell r="AL515">
            <v>-3.411049999999971E-3</v>
          </cell>
          <cell r="AM515">
            <v>-9.9327922938268805E-3</v>
          </cell>
          <cell r="AN515">
            <v>0.33096444000000003</v>
          </cell>
          <cell r="AO515">
            <v>0.34682404999999999</v>
          </cell>
          <cell r="AP515">
            <v>-1.5859609999999968E-2</v>
          </cell>
          <cell r="AQ515">
            <v>-4.7919377682992065E-2</v>
          </cell>
          <cell r="AR515">
            <v>0.114471</v>
          </cell>
          <cell r="AS515">
            <v>0.23770080999999998</v>
          </cell>
          <cell r="AT515">
            <v>-0.12322980999999998</v>
          </cell>
        </row>
        <row r="516">
          <cell r="A516">
            <v>527307</v>
          </cell>
          <cell r="B516" t="str">
            <v>Rounding Differences</v>
          </cell>
          <cell r="I516">
            <v>4.6182999999999999E-4</v>
          </cell>
          <cell r="J516">
            <v>-0.61204641000000004</v>
          </cell>
          <cell r="K516">
            <v>0</v>
          </cell>
          <cell r="L516">
            <v>0</v>
          </cell>
          <cell r="O516">
            <v>-6.1999999999999999E-7</v>
          </cell>
          <cell r="P516">
            <v>6.1999999999999999E-7</v>
          </cell>
          <cell r="R516">
            <v>-0.21083732999999999</v>
          </cell>
          <cell r="S516">
            <v>-6.1999999999999999E-7</v>
          </cell>
          <cell r="T516">
            <v>-0.21083670999999998</v>
          </cell>
          <cell r="U516">
            <v>0.99999705934428207</v>
          </cell>
          <cell r="W516">
            <v>-1.81E-6</v>
          </cell>
          <cell r="X516">
            <v>1.81E-6</v>
          </cell>
          <cell r="Z516">
            <v>-2.43E-6</v>
          </cell>
          <cell r="AA516">
            <v>2.43E-6</v>
          </cell>
          <cell r="AC516">
            <v>-0.21083770000000002</v>
          </cell>
          <cell r="AD516">
            <v>-2.43E-6</v>
          </cell>
          <cell r="AE516">
            <v>-0.21083527000000002</v>
          </cell>
          <cell r="AF516">
            <v>0.99998847454700934</v>
          </cell>
          <cell r="AH516">
            <v>-1.1999999999999997E-6</v>
          </cell>
          <cell r="AI516">
            <v>1.1999999999999997E-6</v>
          </cell>
          <cell r="AK516">
            <v>-3.63E-6</v>
          </cell>
          <cell r="AL516">
            <v>3.63E-6</v>
          </cell>
          <cell r="AN516">
            <v>-0.61204603000000002</v>
          </cell>
          <cell r="AO516">
            <v>-3.63E-6</v>
          </cell>
          <cell r="AP516">
            <v>-0.61204239999999999</v>
          </cell>
          <cell r="AQ516">
            <v>0.99999406907353028</v>
          </cell>
          <cell r="AS516">
            <v>-2.4299999999999996E-6</v>
          </cell>
          <cell r="AT516">
            <v>2.4299999999999996E-6</v>
          </cell>
        </row>
        <row r="517">
          <cell r="A517">
            <v>529999</v>
          </cell>
          <cell r="B517" t="str">
            <v>Indirect Operating Cost - Others</v>
          </cell>
          <cell r="C517">
            <v>7.9645476500000001</v>
          </cell>
          <cell r="D517">
            <v>0.62746631999999991</v>
          </cell>
          <cell r="E517">
            <v>0.111378</v>
          </cell>
          <cell r="F517">
            <v>0</v>
          </cell>
          <cell r="G517">
            <v>4.9079456299999986</v>
          </cell>
          <cell r="H517">
            <v>0</v>
          </cell>
          <cell r="I517">
            <v>0</v>
          </cell>
          <cell r="J517">
            <v>0.42853471000000004</v>
          </cell>
          <cell r="K517">
            <v>0</v>
          </cell>
          <cell r="L517">
            <v>0</v>
          </cell>
          <cell r="O517">
            <v>0</v>
          </cell>
          <cell r="P517">
            <v>0</v>
          </cell>
          <cell r="R517">
            <v>0</v>
          </cell>
          <cell r="S517">
            <v>0</v>
          </cell>
          <cell r="T517">
            <v>0</v>
          </cell>
          <cell r="W517">
            <v>0</v>
          </cell>
          <cell r="X517">
            <v>0</v>
          </cell>
          <cell r="Z517">
            <v>0</v>
          </cell>
          <cell r="AA517">
            <v>0</v>
          </cell>
          <cell r="AC517">
            <v>0</v>
          </cell>
          <cell r="AD517">
            <v>0</v>
          </cell>
          <cell r="AE517">
            <v>0</v>
          </cell>
          <cell r="AH517">
            <v>0</v>
          </cell>
          <cell r="AI517">
            <v>0</v>
          </cell>
          <cell r="AK517">
            <v>0</v>
          </cell>
          <cell r="AL517">
            <v>0</v>
          </cell>
          <cell r="AN517">
            <v>0</v>
          </cell>
          <cell r="AO517">
            <v>0</v>
          </cell>
          <cell r="AP517">
            <v>0</v>
          </cell>
          <cell r="AS517">
            <v>0</v>
          </cell>
          <cell r="AT517">
            <v>0</v>
          </cell>
        </row>
        <row r="518">
          <cell r="A518">
            <v>525780</v>
          </cell>
          <cell r="B518" t="str">
            <v>Whistle blowing procedure</v>
          </cell>
          <cell r="H518">
            <v>2.0245510000000002</v>
          </cell>
          <cell r="I518">
            <v>3.5075949999999998</v>
          </cell>
          <cell r="J518">
            <v>0</v>
          </cell>
          <cell r="K518">
            <v>0</v>
          </cell>
          <cell r="L518">
            <v>0</v>
          </cell>
          <cell r="O518">
            <v>0</v>
          </cell>
          <cell r="P518">
            <v>0</v>
          </cell>
          <cell r="R518">
            <v>0</v>
          </cell>
          <cell r="S518">
            <v>0</v>
          </cell>
          <cell r="T518">
            <v>0</v>
          </cell>
          <cell r="W518">
            <v>0</v>
          </cell>
          <cell r="X518">
            <v>0</v>
          </cell>
          <cell r="Z518">
            <v>0</v>
          </cell>
          <cell r="AA518">
            <v>0</v>
          </cell>
          <cell r="AC518">
            <v>0</v>
          </cell>
          <cell r="AD518">
            <v>0</v>
          </cell>
          <cell r="AE518">
            <v>0</v>
          </cell>
          <cell r="AH518">
            <v>0</v>
          </cell>
          <cell r="AI518">
            <v>0</v>
          </cell>
          <cell r="AK518">
            <v>0</v>
          </cell>
          <cell r="AL518">
            <v>0</v>
          </cell>
          <cell r="AN518">
            <v>0</v>
          </cell>
          <cell r="AO518">
            <v>0</v>
          </cell>
          <cell r="AP518">
            <v>0</v>
          </cell>
          <cell r="AS518">
            <v>0</v>
          </cell>
          <cell r="AT518">
            <v>0</v>
          </cell>
        </row>
        <row r="519">
          <cell r="A519">
            <v>525781</v>
          </cell>
          <cell r="B519" t="str">
            <v xml:space="preserve">SLT Games </v>
          </cell>
          <cell r="I519">
            <v>6.7749018400000001</v>
          </cell>
          <cell r="J519">
            <v>4.1132600000000004</v>
          </cell>
          <cell r="K519">
            <v>89.3</v>
          </cell>
          <cell r="L519">
            <v>4</v>
          </cell>
          <cell r="M519">
            <v>4</v>
          </cell>
          <cell r="N519">
            <v>0.33333333000000004</v>
          </cell>
          <cell r="O519">
            <v>0</v>
          </cell>
          <cell r="P519">
            <v>0.33333333000000004</v>
          </cell>
          <cell r="Q519">
            <v>1</v>
          </cell>
          <cell r="R519">
            <v>0</v>
          </cell>
          <cell r="S519">
            <v>0</v>
          </cell>
          <cell r="T519">
            <v>0</v>
          </cell>
          <cell r="V519">
            <v>0.33333333000000004</v>
          </cell>
          <cell r="W519">
            <v>0</v>
          </cell>
          <cell r="X519">
            <v>0.33333333000000004</v>
          </cell>
          <cell r="Y519">
            <v>0.66666666000000008</v>
          </cell>
          <cell r="Z519">
            <v>0</v>
          </cell>
          <cell r="AA519">
            <v>0.66666666000000008</v>
          </cell>
          <cell r="AB519">
            <v>1</v>
          </cell>
          <cell r="AC519">
            <v>0</v>
          </cell>
          <cell r="AD519">
            <v>0</v>
          </cell>
          <cell r="AE519">
            <v>0</v>
          </cell>
          <cell r="AG519">
            <v>0.33333333000000004</v>
          </cell>
          <cell r="AH519">
            <v>0</v>
          </cell>
          <cell r="AI519">
            <v>0.33333333000000004</v>
          </cell>
          <cell r="AJ519">
            <v>0.99999998999999995</v>
          </cell>
          <cell r="AK519">
            <v>0</v>
          </cell>
          <cell r="AL519">
            <v>0.99999998999999995</v>
          </cell>
          <cell r="AM519">
            <v>1</v>
          </cell>
          <cell r="AN519">
            <v>0</v>
          </cell>
          <cell r="AO519">
            <v>0</v>
          </cell>
          <cell r="AP519">
            <v>0</v>
          </cell>
          <cell r="AR519">
            <v>0.33333333000000004</v>
          </cell>
          <cell r="AS519">
            <v>0</v>
          </cell>
          <cell r="AT519">
            <v>0.33333333000000004</v>
          </cell>
        </row>
        <row r="520">
          <cell r="A520">
            <v>525782</v>
          </cell>
          <cell r="B520" t="str">
            <v>QMS Certifications and QA related expenses</v>
          </cell>
          <cell r="I520">
            <v>0.49534405999999997</v>
          </cell>
          <cell r="J520">
            <v>1.5665918000000001</v>
          </cell>
          <cell r="K520">
            <v>2</v>
          </cell>
          <cell r="L520">
            <v>2.0326957333333331</v>
          </cell>
          <cell r="M520">
            <v>2.0326957299999999</v>
          </cell>
          <cell r="N520">
            <v>0.16939130999999999</v>
          </cell>
          <cell r="O520">
            <v>8.6700000000000006E-3</v>
          </cell>
          <cell r="P520">
            <v>0.16072130999999998</v>
          </cell>
          <cell r="Q520">
            <v>0.9488167368207967</v>
          </cell>
          <cell r="R520">
            <v>1.3410500000000001E-2</v>
          </cell>
          <cell r="S520">
            <v>8.6700000000000006E-3</v>
          </cell>
          <cell r="T520">
            <v>4.7404999999999999E-3</v>
          </cell>
          <cell r="U520">
            <v>0.35349166697736845</v>
          </cell>
          <cell r="V520">
            <v>0.16939130999999999</v>
          </cell>
          <cell r="W520">
            <v>0</v>
          </cell>
          <cell r="X520">
            <v>0.16939130999999999</v>
          </cell>
          <cell r="Y520">
            <v>0.33878261999999998</v>
          </cell>
          <cell r="Z520">
            <v>8.6700000000000006E-3</v>
          </cell>
          <cell r="AA520">
            <v>0.33011261999999997</v>
          </cell>
          <cell r="AB520">
            <v>0.97440836841039835</v>
          </cell>
          <cell r="AC520">
            <v>3.0565749999999999E-2</v>
          </cell>
          <cell r="AD520">
            <v>8.6700000000000006E-3</v>
          </cell>
          <cell r="AE520">
            <v>2.1895749999999999E-2</v>
          </cell>
          <cell r="AF520">
            <v>0.71634918168211148</v>
          </cell>
          <cell r="AG520">
            <v>0.16939130999999999</v>
          </cell>
          <cell r="AH520">
            <v>2.5378499999999998E-2</v>
          </cell>
          <cell r="AI520">
            <v>0.14401280999999999</v>
          </cell>
          <cell r="AJ520">
            <v>0.50817393</v>
          </cell>
          <cell r="AK520">
            <v>3.4048500000000002E-2</v>
          </cell>
          <cell r="AL520">
            <v>0.47412543000000001</v>
          </cell>
          <cell r="AM520">
            <v>0.93299833385785846</v>
          </cell>
          <cell r="AN520">
            <v>7.6645749999999999E-2</v>
          </cell>
          <cell r="AO520">
            <v>3.4048500000000002E-2</v>
          </cell>
          <cell r="AP520">
            <v>4.2597249999999996E-2</v>
          </cell>
          <cell r="AQ520">
            <v>0.55576793233806177</v>
          </cell>
          <cell r="AR520">
            <v>0.16939130999999999</v>
          </cell>
          <cell r="AS520">
            <v>0</v>
          </cell>
          <cell r="AT520">
            <v>0.16939130999999999</v>
          </cell>
        </row>
        <row r="521">
          <cell r="A521">
            <v>525783</v>
          </cell>
          <cell r="B521" t="str">
            <v>SMS Levy</v>
          </cell>
          <cell r="I521">
            <v>6.1550862500000001</v>
          </cell>
          <cell r="J521">
            <v>8.3163500000000001E-2</v>
          </cell>
          <cell r="K521">
            <v>4</v>
          </cell>
          <cell r="L521">
            <v>1.3273333333333334E-3</v>
          </cell>
          <cell r="M521">
            <v>1.3273299999999998E-3</v>
          </cell>
          <cell r="N521">
            <v>1.1061E-4</v>
          </cell>
          <cell r="O521">
            <v>0</v>
          </cell>
          <cell r="P521">
            <v>1.1061E-4</v>
          </cell>
          <cell r="Q521">
            <v>1</v>
          </cell>
          <cell r="R521">
            <v>0</v>
          </cell>
          <cell r="S521">
            <v>0</v>
          </cell>
          <cell r="T521">
            <v>0</v>
          </cell>
          <cell r="V521">
            <v>1.1061E-4</v>
          </cell>
          <cell r="W521">
            <v>0</v>
          </cell>
          <cell r="X521">
            <v>1.1061E-4</v>
          </cell>
          <cell r="Y521">
            <v>2.2122E-4</v>
          </cell>
          <cell r="Z521">
            <v>0</v>
          </cell>
          <cell r="AA521">
            <v>2.2122E-4</v>
          </cell>
          <cell r="AB521">
            <v>1</v>
          </cell>
          <cell r="AC521">
            <v>0</v>
          </cell>
          <cell r="AD521">
            <v>0</v>
          </cell>
          <cell r="AE521">
            <v>0</v>
          </cell>
          <cell r="AG521">
            <v>1.1061E-4</v>
          </cell>
          <cell r="AH521">
            <v>0.47847925000000002</v>
          </cell>
          <cell r="AI521">
            <v>-0.47836864000000001</v>
          </cell>
          <cell r="AJ521">
            <v>3.3182999999999997E-4</v>
          </cell>
          <cell r="AK521">
            <v>0.47847925000000002</v>
          </cell>
          <cell r="AL521">
            <v>-0.47814742000000005</v>
          </cell>
          <cell r="AM521">
            <v>-1440.9409034746711</v>
          </cell>
          <cell r="AN521">
            <v>0</v>
          </cell>
          <cell r="AO521">
            <v>0.47847925000000002</v>
          </cell>
          <cell r="AP521">
            <v>-0.47847925000000002</v>
          </cell>
          <cell r="AR521">
            <v>1.1061E-4</v>
          </cell>
          <cell r="AS521">
            <v>0</v>
          </cell>
          <cell r="AT521">
            <v>1.1061E-4</v>
          </cell>
        </row>
        <row r="522">
          <cell r="A522">
            <v>525785</v>
          </cell>
          <cell r="B522" t="str">
            <v>AI &amp; Data Business Expenses</v>
          </cell>
          <cell r="M522">
            <v>0.25</v>
          </cell>
          <cell r="AG522">
            <v>0.1</v>
          </cell>
          <cell r="AH522">
            <v>1.3763290000000001E-2</v>
          </cell>
          <cell r="AI522">
            <v>8.6236710000000008E-2</v>
          </cell>
          <cell r="AJ522">
            <v>0.1</v>
          </cell>
          <cell r="AK522">
            <v>1.3763290000000001E-2</v>
          </cell>
          <cell r="AL522">
            <v>8.6236710000000008E-2</v>
          </cell>
          <cell r="AM522">
            <v>0.86236710000000005</v>
          </cell>
          <cell r="AN522">
            <v>0</v>
          </cell>
          <cell r="AO522">
            <v>1.3763290000000001E-2</v>
          </cell>
          <cell r="AP522">
            <v>-1.3763290000000001E-2</v>
          </cell>
          <cell r="AR522">
            <v>0.15</v>
          </cell>
          <cell r="AS522">
            <v>0</v>
          </cell>
          <cell r="AT522">
            <v>0.15</v>
          </cell>
        </row>
        <row r="523">
          <cell r="A523">
            <v>525784</v>
          </cell>
          <cell r="B523" t="str">
            <v>Written off Investment in Subsidiary</v>
          </cell>
          <cell r="I523">
            <v>150</v>
          </cell>
          <cell r="J523">
            <v>0</v>
          </cell>
          <cell r="K523">
            <v>0</v>
          </cell>
          <cell r="L523">
            <v>0</v>
          </cell>
          <cell r="O523">
            <v>0</v>
          </cell>
          <cell r="P523">
            <v>0</v>
          </cell>
          <cell r="R523">
            <v>0</v>
          </cell>
          <cell r="S523">
            <v>0</v>
          </cell>
          <cell r="T523">
            <v>0</v>
          </cell>
          <cell r="W523">
            <v>0</v>
          </cell>
          <cell r="X523">
            <v>0</v>
          </cell>
          <cell r="Z523">
            <v>0</v>
          </cell>
          <cell r="AA523">
            <v>0</v>
          </cell>
          <cell r="AC523">
            <v>0</v>
          </cell>
          <cell r="AD523">
            <v>0</v>
          </cell>
          <cell r="AE523">
            <v>0</v>
          </cell>
          <cell r="AH523">
            <v>0</v>
          </cell>
          <cell r="AI523">
            <v>0</v>
          </cell>
          <cell r="AK523">
            <v>0</v>
          </cell>
          <cell r="AL523">
            <v>0</v>
          </cell>
          <cell r="AN523">
            <v>0</v>
          </cell>
          <cell r="AO523">
            <v>0</v>
          </cell>
          <cell r="AP523">
            <v>0</v>
          </cell>
          <cell r="AS523">
            <v>0</v>
          </cell>
          <cell r="AT523">
            <v>0</v>
          </cell>
        </row>
        <row r="524">
          <cell r="C524">
            <v>1611.9849208400003</v>
          </cell>
          <cell r="D524">
            <v>1662.1470813300002</v>
          </cell>
          <cell r="E524">
            <v>1319.65921256</v>
          </cell>
          <cell r="F524">
            <v>1387.9665409099996</v>
          </cell>
          <cell r="G524">
            <v>1649.3613116500005</v>
          </cell>
          <cell r="H524">
            <v>1838.13449528</v>
          </cell>
          <cell r="I524">
            <v>2376.7696362199999</v>
          </cell>
          <cell r="J524">
            <v>2139.0628335000006</v>
          </cell>
          <cell r="K524">
            <v>3028.62128613</v>
          </cell>
          <cell r="L524">
            <v>2465.2908125300009</v>
          </cell>
          <cell r="M524">
            <v>2627.0679755899996</v>
          </cell>
          <cell r="N524">
            <v>272.15973261999989</v>
          </cell>
          <cell r="O524">
            <v>183.82280919999997</v>
          </cell>
          <cell r="P524">
            <v>88.336923419999934</v>
          </cell>
          <cell r="Q524">
            <v>0.32457749193683777</v>
          </cell>
          <cell r="R524">
            <v>148.01959429000001</v>
          </cell>
          <cell r="S524">
            <v>183.82280919999997</v>
          </cell>
          <cell r="T524">
            <v>-35.803214910000008</v>
          </cell>
          <cell r="U524">
            <v>-0.24188159062140344</v>
          </cell>
          <cell r="V524">
            <v>256.50996694000003</v>
          </cell>
          <cell r="W524">
            <v>115.86769699999999</v>
          </cell>
          <cell r="X524">
            <v>140.64226994000006</v>
          </cell>
          <cell r="Y524">
            <v>524.90478656999994</v>
          </cell>
          <cell r="Z524">
            <v>299.69050620000002</v>
          </cell>
          <cell r="AA524">
            <v>225.21428036999993</v>
          </cell>
          <cell r="AB524">
            <v>0.42905739504047358</v>
          </cell>
          <cell r="AC524">
            <v>276.40156331000003</v>
          </cell>
          <cell r="AD524">
            <v>299.69050620000002</v>
          </cell>
          <cell r="AE524">
            <v>-23.288942890000001</v>
          </cell>
          <cell r="AF524">
            <v>-8.4257638094036871E-2</v>
          </cell>
          <cell r="AG524">
            <v>209.35956447999999</v>
          </cell>
          <cell r="AH524">
            <v>156.11768651</v>
          </cell>
          <cell r="AI524">
            <v>53.24187796999999</v>
          </cell>
          <cell r="AJ524">
            <v>714.70402105000039</v>
          </cell>
          <cell r="AK524">
            <v>455.80819271000001</v>
          </cell>
          <cell r="AL524">
            <v>258.89582834000004</v>
          </cell>
          <cell r="AM524">
            <v>0.36224202007377232</v>
          </cell>
          <cell r="AN524">
            <v>423.71265978000002</v>
          </cell>
          <cell r="AO524">
            <v>455.80819271000001</v>
          </cell>
          <cell r="AP524">
            <v>-32.095532930000026</v>
          </cell>
          <cell r="AQ524">
            <v>-7.5748345462853667E-2</v>
          </cell>
          <cell r="AR524">
            <v>186.43386543000008</v>
          </cell>
          <cell r="AS524">
            <v>138.37786881</v>
          </cell>
          <cell r="AT524">
            <v>48.047639660000016</v>
          </cell>
        </row>
        <row r="525">
          <cell r="B525" t="str">
            <v>Other Gen &amp; Admin Total</v>
          </cell>
          <cell r="C525">
            <v>1910.1938528800001</v>
          </cell>
          <cell r="D525">
            <v>2458.7044560200002</v>
          </cell>
          <cell r="E525">
            <v>1810.8750642800003</v>
          </cell>
          <cell r="F525">
            <v>1698.2677065599994</v>
          </cell>
          <cell r="G525">
            <v>2102.6193564800001</v>
          </cell>
          <cell r="H525">
            <v>2809.8776514000001</v>
          </cell>
          <cell r="I525">
            <v>2996.6779716800002</v>
          </cell>
          <cell r="J525">
            <v>3000.332333320001</v>
          </cell>
          <cell r="K525">
            <v>3982.7960033500003</v>
          </cell>
          <cell r="L525">
            <v>3386.9124338500014</v>
          </cell>
          <cell r="M525">
            <v>3510.7957444099998</v>
          </cell>
          <cell r="N525">
            <v>344.96404253999992</v>
          </cell>
          <cell r="O525">
            <v>234.98143935999997</v>
          </cell>
          <cell r="P525">
            <v>109.98260317999993</v>
          </cell>
          <cell r="Q525">
            <v>0.31882338335957727</v>
          </cell>
          <cell r="R525">
            <v>172.55715039</v>
          </cell>
          <cell r="S525">
            <v>234.98143935999997</v>
          </cell>
          <cell r="T525">
            <v>-62.424288969999999</v>
          </cell>
          <cell r="U525">
            <v>-0.36176008255185926</v>
          </cell>
          <cell r="V525">
            <v>329.31072590000002</v>
          </cell>
          <cell r="W525">
            <v>182.76480484000001</v>
          </cell>
          <cell r="X525">
            <v>146.54592106000007</v>
          </cell>
          <cell r="Y525">
            <v>670.50985544999992</v>
          </cell>
          <cell r="Z525">
            <v>417.74624420000004</v>
          </cell>
          <cell r="AA525">
            <v>252.76361124999991</v>
          </cell>
          <cell r="AB525">
            <v>0.37697225357017672</v>
          </cell>
          <cell r="AC525">
            <v>350.14165689999999</v>
          </cell>
          <cell r="AD525">
            <v>417.74624420000004</v>
          </cell>
          <cell r="AE525">
            <v>-67.604587300000006</v>
          </cell>
          <cell r="AF525">
            <v>-0.1930778185564701</v>
          </cell>
          <cell r="AG525">
            <v>282.15282343999996</v>
          </cell>
          <cell r="AH525">
            <v>213.83627493</v>
          </cell>
          <cell r="AI525">
            <v>68.316548509999961</v>
          </cell>
          <cell r="AJ525">
            <v>933.10234889000026</v>
          </cell>
          <cell r="AK525">
            <v>631.58251913000004</v>
          </cell>
          <cell r="AL525">
            <v>301.51982975999999</v>
          </cell>
          <cell r="AM525">
            <v>0.32313693146167932</v>
          </cell>
          <cell r="AN525">
            <v>639.02474755000003</v>
          </cell>
          <cell r="AO525">
            <v>631.58251913000004</v>
          </cell>
          <cell r="AP525">
            <v>7.4422284199999638</v>
          </cell>
          <cell r="AQ525">
            <v>1.1646228801831578E-2</v>
          </cell>
          <cell r="AR525">
            <v>258.3346243900001</v>
          </cell>
          <cell r="AS525">
            <v>187.78970046999999</v>
          </cell>
          <cell r="AT525">
            <v>70.536566960000044</v>
          </cell>
        </row>
        <row r="526">
          <cell r="P526">
            <v>0</v>
          </cell>
          <cell r="S526">
            <v>0</v>
          </cell>
          <cell r="T526">
            <v>0</v>
          </cell>
          <cell r="X526">
            <v>0</v>
          </cell>
          <cell r="AA526">
            <v>0</v>
          </cell>
          <cell r="AD526">
            <v>0</v>
          </cell>
          <cell r="AE526">
            <v>0</v>
          </cell>
          <cell r="AI526">
            <v>0</v>
          </cell>
          <cell r="AL526">
            <v>0</v>
          </cell>
          <cell r="AO526">
            <v>0</v>
          </cell>
          <cell r="AP526">
            <v>0</v>
          </cell>
          <cell r="AT526">
            <v>0</v>
          </cell>
        </row>
        <row r="527">
          <cell r="B527" t="str">
            <v>Grand Total</v>
          </cell>
          <cell r="C527">
            <v>33932.116193759997</v>
          </cell>
          <cell r="D527">
            <v>33555.29057728</v>
          </cell>
          <cell r="E527">
            <v>33130.028424819997</v>
          </cell>
          <cell r="F527">
            <v>38364.634670189997</v>
          </cell>
          <cell r="G527">
            <v>43512.537461729997</v>
          </cell>
          <cell r="H527">
            <v>46096.292551899998</v>
          </cell>
          <cell r="I527">
            <v>45030.168336959992</v>
          </cell>
          <cell r="J527">
            <v>46619.66152608001</v>
          </cell>
          <cell r="K527">
            <v>56857.972138220204</v>
          </cell>
          <cell r="L527">
            <v>48281.473291143833</v>
          </cell>
          <cell r="M527">
            <v>48493.396707899999</v>
          </cell>
          <cell r="N527">
            <v>4146.2456910299998</v>
          </cell>
          <cell r="O527">
            <v>4064.6767299399999</v>
          </cell>
          <cell r="P527">
            <v>81.568961089999988</v>
          </cell>
          <cell r="Q527">
            <v>11.111753488669851</v>
          </cell>
          <cell r="R527">
            <v>3603.4434236699999</v>
          </cell>
          <cell r="S527">
            <v>4064.6767299399999</v>
          </cell>
          <cell r="T527">
            <v>-461.23838944000011</v>
          </cell>
          <cell r="U527">
            <v>-5.1207699812925727</v>
          </cell>
          <cell r="V527">
            <v>4069.6099298099994</v>
          </cell>
          <cell r="W527">
            <v>3775.4422980499999</v>
          </cell>
          <cell r="X527">
            <v>294.16763176000001</v>
          </cell>
          <cell r="Y527">
            <v>8199.6206512199988</v>
          </cell>
          <cell r="Z527">
            <v>7840.1290279900004</v>
          </cell>
          <cell r="AA527">
            <v>359.49162322999985</v>
          </cell>
          <cell r="AB527">
            <v>6.1390697369753662</v>
          </cell>
          <cell r="AC527">
            <v>7170.1597075899999</v>
          </cell>
          <cell r="AD527">
            <v>7840.1209029900001</v>
          </cell>
          <cell r="AE527">
            <v>-669.96119539999995</v>
          </cell>
          <cell r="AF527">
            <v>-66.355299922699743</v>
          </cell>
          <cell r="AG527">
            <v>4031.9460881299992</v>
          </cell>
          <cell r="AH527">
            <v>3952.5224740899998</v>
          </cell>
          <cell r="AI527">
            <v>79.423614039999876</v>
          </cell>
          <cell r="AJ527">
            <v>12208.666313619997</v>
          </cell>
          <cell r="AK527">
            <v>11792.621501749998</v>
          </cell>
          <cell r="AL527">
            <v>416.04481186999982</v>
          </cell>
          <cell r="AM527">
            <v>3.4077826453972282E-2</v>
          </cell>
          <cell r="AN527">
            <v>11080.510626840001</v>
          </cell>
          <cell r="AO527">
            <v>11792.621501749998</v>
          </cell>
          <cell r="AP527">
            <v>-712.11087490999989</v>
          </cell>
          <cell r="AQ527">
            <v>-6.4266972785990042E-2</v>
          </cell>
          <cell r="AR527">
            <v>4075.3329967300006</v>
          </cell>
          <cell r="AS527">
            <v>3920.4947748433333</v>
          </cell>
          <cell r="AT527">
            <v>154.82986492666703</v>
          </cell>
        </row>
        <row r="530">
          <cell r="B530" t="str">
            <v xml:space="preserve">Grand Total Excluding Hubbing  </v>
          </cell>
          <cell r="C530">
            <v>33502.72744491</v>
          </cell>
          <cell r="D530">
            <v>32887.794771740002</v>
          </cell>
          <cell r="E530">
            <v>32553.002569189997</v>
          </cell>
          <cell r="F530">
            <v>36310.681200359999</v>
          </cell>
          <cell r="G530">
            <v>41701.372594169996</v>
          </cell>
          <cell r="H530">
            <v>45786.613629560001</v>
          </cell>
          <cell r="I530">
            <v>44724.372214119991</v>
          </cell>
          <cell r="J530">
            <v>46366.516873700013</v>
          </cell>
          <cell r="K530">
            <v>56675.692138220205</v>
          </cell>
          <cell r="L530">
            <v>48069.363458957167</v>
          </cell>
          <cell r="M530">
            <v>48283.412958360001</v>
          </cell>
          <cell r="N530">
            <v>4128.5698576899995</v>
          </cell>
          <cell r="O530">
            <v>4027.14623067</v>
          </cell>
          <cell r="P530">
            <v>101.42362701999998</v>
          </cell>
          <cell r="Q530">
            <v>2.456628578806418E-2</v>
          </cell>
          <cell r="R530">
            <v>3592.6662412299997</v>
          </cell>
          <cell r="S530">
            <v>4027.14623067</v>
          </cell>
          <cell r="T530">
            <v>-434.48507261000009</v>
          </cell>
          <cell r="U530">
            <v>-0.1209366647042749</v>
          </cell>
          <cell r="V530">
            <v>4051.9340964699995</v>
          </cell>
          <cell r="W530">
            <v>3738.5232603699997</v>
          </cell>
          <cell r="X530">
            <v>313.41083609999998</v>
          </cell>
          <cell r="Y530">
            <v>8164.2689845399991</v>
          </cell>
          <cell r="Z530">
            <v>7765.6794910400004</v>
          </cell>
          <cell r="AA530">
            <v>398.58949349999983</v>
          </cell>
          <cell r="AB530">
            <v>4.8821210356343694E-2</v>
          </cell>
          <cell r="AC530">
            <v>7144.23066268</v>
          </cell>
          <cell r="AD530">
            <v>7765.6713660400001</v>
          </cell>
          <cell r="AE530">
            <v>-621.44070335999993</v>
          </cell>
          <cell r="AF530">
            <v>-8.6984971888754814E-2</v>
          </cell>
          <cell r="AG530">
            <v>4016.3965052899994</v>
          </cell>
          <cell r="AH530">
            <v>3924.0302509799999</v>
          </cell>
          <cell r="AI530">
            <v>92.366254309999874</v>
          </cell>
          <cell r="AJ530">
            <v>12157.765064099996</v>
          </cell>
          <cell r="AK530">
            <v>11689.679741689997</v>
          </cell>
          <cell r="AL530">
            <v>468.08532240999983</v>
          </cell>
          <cell r="AM530">
            <v>3.8500934994391653E-2</v>
          </cell>
          <cell r="AN530">
            <v>11037.588416330002</v>
          </cell>
          <cell r="AO530">
            <v>11689.679741689997</v>
          </cell>
          <cell r="AP530">
            <v>-652.09132535999993</v>
          </cell>
          <cell r="AQ530">
            <v>-5.9079148520816138E-2</v>
          </cell>
          <cell r="AR530">
            <v>4057.6571633900007</v>
          </cell>
          <cell r="AS530">
            <v>3900.9913013033333</v>
          </cell>
          <cell r="AT530">
            <v>156.65750512666702</v>
          </cell>
        </row>
        <row r="532">
          <cell r="A532" t="str">
            <v xml:space="preserve">Book Entries  </v>
          </cell>
        </row>
        <row r="534">
          <cell r="A534">
            <v>525774</v>
          </cell>
          <cell r="B534" t="str">
            <v>Rental Adjustment – SLFRS 16</v>
          </cell>
          <cell r="E534">
            <v>-628.14965500000005</v>
          </cell>
          <cell r="F534">
            <v>-689.22480096000004</v>
          </cell>
          <cell r="G534">
            <v>-665.71113696000009</v>
          </cell>
          <cell r="H534">
            <v>-711.72379948000003</v>
          </cell>
          <cell r="I534">
            <v>-1147.98547764</v>
          </cell>
          <cell r="J534">
            <v>-783.34694897999998</v>
          </cell>
          <cell r="K534">
            <v>0</v>
          </cell>
          <cell r="L534">
            <v>-750.55376797333338</v>
          </cell>
          <cell r="M534">
            <v>-750.55376797000008</v>
          </cell>
          <cell r="N534">
            <v>-62.546147329999997</v>
          </cell>
          <cell r="O534">
            <v>-39.4</v>
          </cell>
          <cell r="P534">
            <v>-23.146147329999998</v>
          </cell>
          <cell r="Q534">
            <v>0.37006511700678396</v>
          </cell>
          <cell r="R534">
            <v>-57.840180880000005</v>
          </cell>
          <cell r="S534">
            <v>-39.4</v>
          </cell>
          <cell r="T534">
            <v>-27.260019000000007</v>
          </cell>
          <cell r="U534">
            <v>0.40894106255805307</v>
          </cell>
          <cell r="V534">
            <v>-62.546147329999997</v>
          </cell>
          <cell r="W534">
            <v>-39.4</v>
          </cell>
          <cell r="X534">
            <v>-23.146147329999998</v>
          </cell>
          <cell r="Y534">
            <v>-125.09229465999999</v>
          </cell>
          <cell r="Z534">
            <v>-78.8</v>
          </cell>
          <cell r="AA534">
            <v>-46.292294659999996</v>
          </cell>
          <cell r="AB534">
            <v>0.37006511700678396</v>
          </cell>
          <cell r="AC534">
            <v>-57.840180880000005</v>
          </cell>
          <cell r="AD534">
            <v>-78.8</v>
          </cell>
          <cell r="AE534">
            <v>-54.520037000000016</v>
          </cell>
          <cell r="AF534">
            <v>0.40894105812466891</v>
          </cell>
          <cell r="AG534">
            <v>-62.546147329999997</v>
          </cell>
          <cell r="AH534">
            <v>-161.94980799999999</v>
          </cell>
          <cell r="AI534">
            <v>99.403660669999994</v>
          </cell>
          <cell r="AJ534">
            <v>-187.63844199000002</v>
          </cell>
          <cell r="AK534">
            <v>-240.749808</v>
          </cell>
          <cell r="AL534">
            <v>53.111366009999983</v>
          </cell>
          <cell r="AM534">
            <v>-0.28305162549170226</v>
          </cell>
          <cell r="AN534">
            <v>-198.73510099999999</v>
          </cell>
          <cell r="AO534">
            <v>-240.749808</v>
          </cell>
          <cell r="AP534">
            <v>42.014707000000016</v>
          </cell>
          <cell r="AQ534">
            <v>-0.21141060028444608</v>
          </cell>
          <cell r="AR534">
            <v>-62.546147329999997</v>
          </cell>
          <cell r="AS534">
            <v>-71.031960999999995</v>
          </cell>
          <cell r="AT534">
            <v>8.4858136699999989</v>
          </cell>
        </row>
        <row r="535">
          <cell r="A535">
            <v>525151</v>
          </cell>
          <cell r="B535" t="str">
            <v xml:space="preserve">Commission on IFRS </v>
          </cell>
          <cell r="E535">
            <v>-16.502884000000002</v>
          </cell>
          <cell r="F535">
            <v>-145.028989</v>
          </cell>
          <cell r="G535">
            <v>-38.442802999999998</v>
          </cell>
          <cell r="H535">
            <v>-60.726754380000003</v>
          </cell>
          <cell r="I535">
            <v>146.24363665000001</v>
          </cell>
          <cell r="J535">
            <v>87.108640149999999</v>
          </cell>
          <cell r="K535">
            <v>99</v>
          </cell>
          <cell r="L535">
            <v>91.356925560000008</v>
          </cell>
          <cell r="M535">
            <v>91.36</v>
          </cell>
          <cell r="N535">
            <v>7.6133333299999997</v>
          </cell>
          <cell r="O535">
            <v>4.0506596200000002</v>
          </cell>
          <cell r="P535">
            <v>3.5626737099999994</v>
          </cell>
          <cell r="Q535">
            <v>0.46795188855864789</v>
          </cell>
          <cell r="R535">
            <v>0</v>
          </cell>
          <cell r="S535">
            <v>4.0506596200000002</v>
          </cell>
          <cell r="T535">
            <v>10.609113220000001</v>
          </cell>
          <cell r="U535">
            <v>0.72368878670837578</v>
          </cell>
          <cell r="V535">
            <v>7.6133333299999997</v>
          </cell>
          <cell r="W535">
            <v>3.5455837299999997</v>
          </cell>
          <cell r="X535">
            <v>4.0677496</v>
          </cell>
          <cell r="Y535">
            <v>15.226666659999999</v>
          </cell>
          <cell r="Z535">
            <v>7.5962433499999999</v>
          </cell>
          <cell r="AA535">
            <v>7.6304233099999994</v>
          </cell>
          <cell r="AB535">
            <v>0.50112237171677865</v>
          </cell>
          <cell r="AC535">
            <v>0</v>
          </cell>
          <cell r="AD535">
            <v>7.5962433499999999</v>
          </cell>
          <cell r="AE535">
            <v>12.556406000000001</v>
          </cell>
          <cell r="AF535">
            <v>0.62306477832900919</v>
          </cell>
          <cell r="AG535">
            <v>7.6133333299999997</v>
          </cell>
          <cell r="AH535">
            <v>2.5029539500000011</v>
          </cell>
          <cell r="AI535">
            <v>5.1103793799999986</v>
          </cell>
          <cell r="AJ535">
            <v>22.839999990000003</v>
          </cell>
          <cell r="AK535">
            <v>10.0991973</v>
          </cell>
          <cell r="AL535">
            <v>12.740802690000002</v>
          </cell>
          <cell r="AM535">
            <v>0.55782848929852391</v>
          </cell>
          <cell r="AN535">
            <v>78.819770689999999</v>
          </cell>
          <cell r="AO535">
            <v>10.0991973</v>
          </cell>
          <cell r="AP535">
            <v>68.720573389999998</v>
          </cell>
          <cell r="AQ535">
            <v>0.87186974522267546</v>
          </cell>
          <cell r="AR535">
            <v>7.6133333299999997</v>
          </cell>
          <cell r="AS535">
            <v>1.3956585899999998</v>
          </cell>
          <cell r="AT535">
            <v>6.2176747399999996</v>
          </cell>
        </row>
        <row r="536">
          <cell r="A536">
            <v>524902</v>
          </cell>
          <cell r="B536" t="str">
            <v>Average Cost Variance</v>
          </cell>
          <cell r="E536">
            <v>4.7450431200000001</v>
          </cell>
          <cell r="F536">
            <v>-1.7937950300000001</v>
          </cell>
          <cell r="G536">
            <v>-191.71595141</v>
          </cell>
          <cell r="H536">
            <v>15.943285380000001</v>
          </cell>
          <cell r="I536">
            <v>-4.3246982699999998</v>
          </cell>
          <cell r="J536">
            <v>-5.0734888399999996</v>
          </cell>
          <cell r="K536">
            <v>0</v>
          </cell>
          <cell r="L536">
            <v>0</v>
          </cell>
          <cell r="M536">
            <v>0</v>
          </cell>
          <cell r="N536">
            <v>0</v>
          </cell>
          <cell r="O536">
            <v>3.8362511699999997</v>
          </cell>
          <cell r="P536">
            <v>-3.8362511699999997</v>
          </cell>
          <cell r="Q536">
            <v>0</v>
          </cell>
          <cell r="R536">
            <v>0.14423971999999879</v>
          </cell>
          <cell r="S536">
            <v>3.8362511699999997</v>
          </cell>
          <cell r="T536">
            <v>-5.3273506799999994</v>
          </cell>
          <cell r="U536">
            <v>3.5727667028741763</v>
          </cell>
          <cell r="V536">
            <v>0</v>
          </cell>
          <cell r="W536">
            <v>-1.5690418199999998</v>
          </cell>
          <cell r="X536">
            <v>1.5690418199999998</v>
          </cell>
          <cell r="Y536">
            <v>0</v>
          </cell>
          <cell r="Z536">
            <v>2.2672093499999999</v>
          </cell>
          <cell r="AA536">
            <v>-2.2672093499999999</v>
          </cell>
          <cell r="AB536">
            <v>0</v>
          </cell>
          <cell r="AC536">
            <v>0.14423971999999879</v>
          </cell>
          <cell r="AD536">
            <v>2.2672093499999999</v>
          </cell>
          <cell r="AE536">
            <v>-3.6070650199999998</v>
          </cell>
          <cell r="AF536">
            <v>2.6921295336235729</v>
          </cell>
          <cell r="AG536">
            <v>0</v>
          </cell>
          <cell r="AH536">
            <v>1.6026135800000001</v>
          </cell>
          <cell r="AI536">
            <v>-1.6026135800000001</v>
          </cell>
          <cell r="AJ536">
            <v>0</v>
          </cell>
          <cell r="AK536">
            <v>3.8698229300000002</v>
          </cell>
          <cell r="AL536">
            <v>-3.8698229300000002</v>
          </cell>
          <cell r="AM536">
            <v>0</v>
          </cell>
          <cell r="AN536">
            <v>-2.00484259</v>
          </cell>
          <cell r="AO536">
            <v>3.8698229300000002</v>
          </cell>
          <cell r="AP536">
            <v>-5.8746655200000006</v>
          </cell>
          <cell r="AQ536">
            <v>2.9302377898905272</v>
          </cell>
          <cell r="AR536">
            <v>0</v>
          </cell>
          <cell r="AS536">
            <v>-1.3290176800000002</v>
          </cell>
          <cell r="AT536">
            <v>1.3290176800000002</v>
          </cell>
        </row>
        <row r="537">
          <cell r="A537">
            <v>525744</v>
          </cell>
          <cell r="B537" t="str">
            <v>Obsolete Stocks</v>
          </cell>
          <cell r="E537">
            <v>-6.4082105999999994</v>
          </cell>
          <cell r="F537">
            <v>-98.391104400000003</v>
          </cell>
          <cell r="G537">
            <v>-120.77690972000002</v>
          </cell>
          <cell r="H537">
            <v>75.137252379999993</v>
          </cell>
          <cell r="I537">
            <v>196.20137015</v>
          </cell>
          <cell r="J537">
            <v>115.20349834000001</v>
          </cell>
          <cell r="K537">
            <v>114</v>
          </cell>
          <cell r="L537">
            <v>151.14207094666665</v>
          </cell>
          <cell r="M537">
            <v>116.14</v>
          </cell>
          <cell r="N537">
            <v>9.678333330000001</v>
          </cell>
          <cell r="O537">
            <v>0</v>
          </cell>
          <cell r="P537">
            <v>9.678333330000001</v>
          </cell>
          <cell r="Q537">
            <v>1</v>
          </cell>
          <cell r="R537">
            <v>0</v>
          </cell>
          <cell r="S537">
            <v>0</v>
          </cell>
          <cell r="T537">
            <v>0</v>
          </cell>
          <cell r="U537">
            <v>0</v>
          </cell>
          <cell r="V537">
            <v>9.678333330000001</v>
          </cell>
          <cell r="W537">
            <v>17.735699820000001</v>
          </cell>
          <cell r="X537">
            <v>-8.0573664899999997</v>
          </cell>
          <cell r="Y537">
            <v>19.356666660000002</v>
          </cell>
          <cell r="Z537">
            <v>17.735699820000001</v>
          </cell>
          <cell r="AA537">
            <v>1.6209668400000012</v>
          </cell>
          <cell r="AB537">
            <v>8.3742044457979059E-2</v>
          </cell>
          <cell r="AC537">
            <v>0</v>
          </cell>
          <cell r="AD537">
            <v>17.735699820000001</v>
          </cell>
          <cell r="AE537">
            <v>-17.735699820000001</v>
          </cell>
          <cell r="AF537">
            <v>0</v>
          </cell>
          <cell r="AG537">
            <v>9.678333330000001</v>
          </cell>
          <cell r="AH537">
            <v>-33.94246235</v>
          </cell>
          <cell r="AI537">
            <v>43.620795680000001</v>
          </cell>
          <cell r="AJ537">
            <v>29.034999990000003</v>
          </cell>
          <cell r="AK537">
            <v>-16.206762529999999</v>
          </cell>
          <cell r="AL537">
            <v>45.241762520000002</v>
          </cell>
          <cell r="AM537">
            <v>1.5581802147608679</v>
          </cell>
          <cell r="AN537">
            <v>86.356270629999997</v>
          </cell>
          <cell r="AO537">
            <v>-16.206762529999999</v>
          </cell>
          <cell r="AP537">
            <v>102.56303316</v>
          </cell>
          <cell r="AQ537">
            <v>1.1876732565193686</v>
          </cell>
          <cell r="AR537">
            <v>9.678333330000001</v>
          </cell>
          <cell r="AS537">
            <v>0</v>
          </cell>
          <cell r="AT537">
            <v>9.678333330000001</v>
          </cell>
        </row>
        <row r="538">
          <cell r="A538">
            <v>525745</v>
          </cell>
          <cell r="B538" t="str">
            <v>Impairment of Fixed Assets</v>
          </cell>
          <cell r="G538">
            <v>309.09100021</v>
          </cell>
          <cell r="H538">
            <v>479.80414539999998</v>
          </cell>
          <cell r="I538">
            <v>-91</v>
          </cell>
          <cell r="J538">
            <v>121.4</v>
          </cell>
          <cell r="K538">
            <v>100</v>
          </cell>
          <cell r="L538">
            <v>0</v>
          </cell>
          <cell r="M538">
            <v>0</v>
          </cell>
          <cell r="N538">
            <v>0</v>
          </cell>
          <cell r="O538">
            <v>0</v>
          </cell>
          <cell r="P538">
            <v>0</v>
          </cell>
          <cell r="Q538">
            <v>0</v>
          </cell>
          <cell r="R538">
            <v>0</v>
          </cell>
          <cell r="S538">
            <v>0</v>
          </cell>
          <cell r="T538">
            <v>0</v>
          </cell>
          <cell r="U538">
            <v>0</v>
          </cell>
          <cell r="V538">
            <v>0</v>
          </cell>
          <cell r="W538">
            <v>0</v>
          </cell>
          <cell r="X538">
            <v>0</v>
          </cell>
          <cell r="Y538">
            <v>0</v>
          </cell>
          <cell r="Z538">
            <v>0</v>
          </cell>
          <cell r="AA538">
            <v>0</v>
          </cell>
          <cell r="AB538">
            <v>0</v>
          </cell>
          <cell r="AC538">
            <v>0</v>
          </cell>
          <cell r="AD538">
            <v>0</v>
          </cell>
          <cell r="AE538">
            <v>0</v>
          </cell>
          <cell r="AF538">
            <v>0</v>
          </cell>
          <cell r="AG538">
            <v>0</v>
          </cell>
          <cell r="AH538">
            <v>0</v>
          </cell>
          <cell r="AI538">
            <v>0</v>
          </cell>
          <cell r="AJ538">
            <v>0</v>
          </cell>
          <cell r="AK538">
            <v>0</v>
          </cell>
          <cell r="AL538">
            <v>0</v>
          </cell>
          <cell r="AM538">
            <v>0</v>
          </cell>
          <cell r="AN538">
            <v>0</v>
          </cell>
          <cell r="AO538">
            <v>0</v>
          </cell>
          <cell r="AP538">
            <v>0</v>
          </cell>
          <cell r="AQ538">
            <v>0</v>
          </cell>
          <cell r="AR538">
            <v>0</v>
          </cell>
          <cell r="AS538">
            <v>0</v>
          </cell>
          <cell r="AT538">
            <v>0</v>
          </cell>
        </row>
        <row r="539">
          <cell r="A539" t="str">
            <v xml:space="preserve">After Adjustment  of Book Entries  </v>
          </cell>
          <cell r="E539">
            <v>33199.318275669997</v>
          </cell>
          <cell r="F539">
            <v>37245.119889749993</v>
          </cell>
          <cell r="G539">
            <v>42718.019395259995</v>
          </cell>
          <cell r="H539">
            <v>46467.983645659995</v>
          </cell>
          <cell r="I539">
            <v>45586.616656140002</v>
          </cell>
          <cell r="J539">
            <v>46952.625173030006</v>
          </cell>
          <cell r="K539">
            <v>56462.692138220205</v>
          </cell>
          <cell r="L539">
            <v>48577.418230423827</v>
          </cell>
          <cell r="M539">
            <v>48826.46672633</v>
          </cell>
          <cell r="N539">
            <v>4173.8243383599993</v>
          </cell>
          <cell r="O539">
            <v>4058.6593198800001</v>
          </cell>
          <cell r="P539">
            <v>115.16501847999999</v>
          </cell>
          <cell r="Q539">
            <v>2.7592205407775072E-2</v>
          </cell>
          <cell r="R539">
            <v>3798.9392071400002</v>
          </cell>
          <cell r="S539">
            <v>4058.6593198800001</v>
          </cell>
          <cell r="T539">
            <v>-412.50681615000008</v>
          </cell>
          <cell r="U539">
            <v>-0.10858473738529562</v>
          </cell>
          <cell r="V539">
            <v>4097.1885771399993</v>
          </cell>
          <cell r="W539">
            <v>3758.21101864</v>
          </cell>
          <cell r="X539">
            <v>338.97755849999999</v>
          </cell>
          <cell r="Y539">
            <v>8254.7779458799978</v>
          </cell>
          <cell r="Z539">
            <v>7816.8803385200008</v>
          </cell>
          <cell r="AA539">
            <v>437.89760735999977</v>
          </cell>
          <cell r="AB539">
            <v>5.3047775510249397E-2</v>
          </cell>
          <cell r="AC539">
            <v>3798.9392071400002</v>
          </cell>
          <cell r="AD539">
            <v>7816.8722135200005</v>
          </cell>
          <cell r="AE539">
            <v>-558.13430751999988</v>
          </cell>
          <cell r="AF539">
            <v>-0.14691846252001139</v>
          </cell>
          <cell r="AG539">
            <v>4061.6509859599996</v>
          </cell>
          <cell r="AH539">
            <v>4115.8169538000002</v>
          </cell>
          <cell r="AI539">
            <v>-54.165967840000121</v>
          </cell>
          <cell r="AJ539">
            <v>12293.528506109997</v>
          </cell>
          <cell r="AK539">
            <v>11932.667291989997</v>
          </cell>
          <cell r="AL539">
            <v>360.86121411999983</v>
          </cell>
          <cell r="AM539">
            <v>2.9353754208211947E-2</v>
          </cell>
          <cell r="AN539">
            <v>11073.152318600003</v>
          </cell>
          <cell r="AO539">
            <v>11932.667291989997</v>
          </cell>
          <cell r="AP539">
            <v>-859.51497339000002</v>
          </cell>
          <cell r="AQ539">
            <v>-7.7621525348860174E-2</v>
          </cell>
          <cell r="AR539">
            <v>4102.9116440600001</v>
          </cell>
          <cell r="AS539">
            <v>3971.9566213933335</v>
          </cell>
          <cell r="AT539">
            <v>130.94666570666703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Malith Prasad" id="{003989F6-23CB-49FC-B278-87AFF07D2EED}" userId="S::014201@intranet.slt.com.lk::53c67347-50b0-4ac9-b958-4df75b072af6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53" dT="2022-04-12T08:53:06.16" personId="{003989F6-23CB-49FC-B278-87AFF07D2EED}" id="{4A162D01-D636-4709-8628-B22FFD0C3A30}">
    <text>As per the details given by Mr Jayalath.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1D3E2-5861-405F-BB9C-79C95B82E18B}">
  <dimension ref="A1:BB1303"/>
  <sheetViews>
    <sheetView tabSelected="1" zoomScale="82" zoomScaleNormal="82" workbookViewId="0">
      <pane xSplit="2" ySplit="3" topLeftCell="C4" activePane="bottomRight" state="frozen"/>
      <selection pane="topRight" activeCell="C71" sqref="C71"/>
      <selection pane="bottomLeft" activeCell="C71" sqref="C71"/>
      <selection pane="bottomRight" activeCell="H1" sqref="H1"/>
    </sheetView>
  </sheetViews>
  <sheetFormatPr defaultRowHeight="15"/>
  <cols>
    <col min="1" max="1" width="10.28515625" style="123" customWidth="1"/>
    <col min="2" max="2" width="35.42578125" style="137" customWidth="1"/>
    <col min="3" max="7" width="12.28515625" style="140" customWidth="1"/>
    <col min="8" max="8" width="12.28515625" style="144" customWidth="1"/>
    <col min="9" max="9" width="12.28515625" style="140" customWidth="1"/>
    <col min="10" max="10" width="12.28515625" style="144" customWidth="1"/>
    <col min="11" max="19" width="12.28515625" style="140" customWidth="1"/>
    <col min="20" max="20" width="14.42578125" customWidth="1"/>
    <col min="21" max="21" width="12.5703125" customWidth="1"/>
    <col min="22" max="22" width="13" style="3" customWidth="1"/>
    <col min="23" max="23" width="12.28515625" style="3" customWidth="1"/>
    <col min="24" max="25" width="13.28515625" style="3" customWidth="1"/>
    <col min="26" max="31" width="13.7109375" style="3" customWidth="1"/>
    <col min="32" max="32" width="15.28515625" style="3" customWidth="1"/>
    <col min="33" max="33" width="12.5703125" customWidth="1"/>
    <col min="34" max="34" width="10.5703125" customWidth="1"/>
    <col min="35" max="35" width="11.7109375" customWidth="1"/>
    <col min="36" max="44" width="11" customWidth="1"/>
    <col min="45" max="45" width="12.42578125" customWidth="1"/>
    <col min="46" max="46" width="12.140625" bestFit="1" customWidth="1"/>
    <col min="47" max="47" width="12.28515625" customWidth="1"/>
    <col min="48" max="48" width="11.7109375" customWidth="1"/>
    <col min="49" max="49" width="15" bestFit="1" customWidth="1"/>
    <col min="50" max="51" width="11.28515625" customWidth="1"/>
    <col min="52" max="52" width="12.5703125" style="3" customWidth="1"/>
    <col min="53" max="53" width="11" bestFit="1" customWidth="1"/>
  </cols>
  <sheetData>
    <row r="1" spans="1:54" ht="18">
      <c r="A1" s="1"/>
      <c r="B1" s="2"/>
      <c r="C1" s="2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45"/>
      <c r="R1" s="1"/>
      <c r="S1" s="1"/>
    </row>
    <row r="2" spans="1:54" ht="27.75" customHeight="1" thickBot="1">
      <c r="A2" s="172" t="s">
        <v>524</v>
      </c>
      <c r="B2" s="172"/>
      <c r="C2" s="172"/>
      <c r="D2" s="172"/>
      <c r="E2" s="172"/>
      <c r="F2" s="172"/>
      <c r="G2" s="4"/>
      <c r="H2" s="4"/>
      <c r="I2" s="4"/>
      <c r="J2" s="4"/>
      <c r="K2" s="4"/>
      <c r="L2" s="4"/>
      <c r="M2" s="4"/>
      <c r="N2" s="4"/>
      <c r="O2" s="4"/>
      <c r="P2" s="4"/>
      <c r="Q2" s="146"/>
      <c r="R2" s="4"/>
      <c r="S2" s="4"/>
      <c r="T2" s="5"/>
    </row>
    <row r="3" spans="1:54" ht="43.5" customHeight="1" thickBot="1">
      <c r="A3" s="6" t="s">
        <v>0</v>
      </c>
      <c r="B3" s="7" t="s">
        <v>1</v>
      </c>
      <c r="C3" s="8" t="s">
        <v>2</v>
      </c>
      <c r="D3" s="8" t="s">
        <v>3</v>
      </c>
      <c r="E3" s="8" t="s">
        <v>4</v>
      </c>
      <c r="F3" s="8" t="s">
        <v>5</v>
      </c>
      <c r="G3" s="8" t="s">
        <v>509</v>
      </c>
      <c r="H3" s="141" t="s">
        <v>510</v>
      </c>
      <c r="I3" s="8" t="s">
        <v>511</v>
      </c>
      <c r="J3" s="141" t="s">
        <v>512</v>
      </c>
      <c r="K3" s="8" t="s">
        <v>513</v>
      </c>
      <c r="L3" s="8" t="s">
        <v>514</v>
      </c>
      <c r="M3" s="8" t="s">
        <v>515</v>
      </c>
      <c r="N3" s="8" t="s">
        <v>516</v>
      </c>
      <c r="O3" s="8" t="s">
        <v>517</v>
      </c>
      <c r="P3" s="8" t="s">
        <v>518</v>
      </c>
      <c r="Q3" s="8" t="s">
        <v>519</v>
      </c>
      <c r="R3" s="8" t="s">
        <v>520</v>
      </c>
      <c r="S3" s="149" t="s">
        <v>521</v>
      </c>
      <c r="T3" s="169" t="s">
        <v>6</v>
      </c>
      <c r="U3" s="169" t="s">
        <v>7</v>
      </c>
      <c r="V3" s="169" t="s">
        <v>8</v>
      </c>
      <c r="W3" s="169" t="s">
        <v>9</v>
      </c>
      <c r="X3" s="169" t="s">
        <v>10</v>
      </c>
      <c r="Y3" s="169" t="s">
        <v>11</v>
      </c>
      <c r="Z3" s="169" t="s">
        <v>12</v>
      </c>
      <c r="AA3" s="169" t="s">
        <v>13</v>
      </c>
      <c r="AB3" s="169" t="s">
        <v>14</v>
      </c>
      <c r="AC3" s="169" t="s">
        <v>15</v>
      </c>
      <c r="AD3" s="169" t="s">
        <v>16</v>
      </c>
      <c r="AE3" s="169" t="s">
        <v>17</v>
      </c>
      <c r="AF3" s="170" t="s">
        <v>18</v>
      </c>
      <c r="AG3" s="169" t="s">
        <v>19</v>
      </c>
      <c r="AH3" s="169" t="s">
        <v>20</v>
      </c>
      <c r="AI3" s="169" t="s">
        <v>21</v>
      </c>
      <c r="AJ3" s="169" t="s">
        <v>22</v>
      </c>
      <c r="AK3" s="169" t="s">
        <v>23</v>
      </c>
      <c r="AL3" s="169" t="s">
        <v>24</v>
      </c>
      <c r="AM3" s="169" t="s">
        <v>25</v>
      </c>
      <c r="AN3" s="169" t="s">
        <v>26</v>
      </c>
      <c r="AO3" s="169" t="s">
        <v>27</v>
      </c>
      <c r="AP3" s="169" t="s">
        <v>28</v>
      </c>
      <c r="AQ3" s="169" t="s">
        <v>29</v>
      </c>
      <c r="AR3" s="169" t="s">
        <v>30</v>
      </c>
      <c r="AS3" s="170" t="s">
        <v>31</v>
      </c>
      <c r="AT3" s="171" t="s">
        <v>32</v>
      </c>
      <c r="AU3" s="171" t="s">
        <v>33</v>
      </c>
      <c r="AV3" s="171" t="s">
        <v>34</v>
      </c>
      <c r="AW3" s="171" t="s">
        <v>35</v>
      </c>
      <c r="AX3" s="171" t="s">
        <v>36</v>
      </c>
      <c r="AY3" s="171" t="s">
        <v>522</v>
      </c>
      <c r="AZ3" s="171" t="s">
        <v>523</v>
      </c>
    </row>
    <row r="4" spans="1:54">
      <c r="A4" s="9"/>
      <c r="B4" s="10" t="s">
        <v>37</v>
      </c>
      <c r="C4" s="11"/>
      <c r="D4" s="11"/>
      <c r="E4" s="12"/>
      <c r="F4" s="12"/>
      <c r="G4" s="12"/>
      <c r="H4" s="142"/>
      <c r="I4" s="12"/>
      <c r="J4" s="142"/>
      <c r="K4" s="12"/>
      <c r="L4" s="12"/>
      <c r="M4" s="12"/>
      <c r="N4" s="12"/>
      <c r="O4" s="12"/>
      <c r="P4" s="12"/>
      <c r="Q4" s="12"/>
      <c r="R4" s="12"/>
      <c r="S4" s="12"/>
      <c r="T4" s="13"/>
      <c r="AG4" s="13"/>
    </row>
    <row r="5" spans="1:54">
      <c r="A5" s="14">
        <v>511101</v>
      </c>
      <c r="B5" s="15" t="s">
        <v>38</v>
      </c>
      <c r="C5" s="16">
        <f>VLOOKUP(A5,'[11]dec 20 latest'!A:B,2,FALSE)/1000000</f>
        <v>125.46032925</v>
      </c>
      <c r="D5" s="16">
        <v>95.586707569999987</v>
      </c>
      <c r="E5" s="17">
        <v>156.11807102999998</v>
      </c>
      <c r="F5" s="17">
        <f>VLOOKUP(A5,'[12]Monthly actuals 2023 updated'!A:AB,28,FALSE)</f>
        <v>92.038584240000006</v>
      </c>
      <c r="G5" s="12">
        <v>11.809640720000001</v>
      </c>
      <c r="H5" s="12">
        <v>8.2973082199999997</v>
      </c>
      <c r="I5" s="12">
        <v>8.0444717699999995</v>
      </c>
      <c r="J5" s="12">
        <v>7.1879803400000002</v>
      </c>
      <c r="K5" s="12">
        <v>9.7440816100000003</v>
      </c>
      <c r="L5" s="12">
        <v>6.1407501099999999</v>
      </c>
      <c r="M5" s="12">
        <v>8.29160407</v>
      </c>
      <c r="N5" s="12">
        <v>7.1720912000000006</v>
      </c>
      <c r="O5" s="12">
        <v>6.21029008</v>
      </c>
      <c r="P5" s="12">
        <v>6.4048466800000003</v>
      </c>
      <c r="Q5" s="12">
        <v>6.4639397399999989</v>
      </c>
      <c r="R5" s="12">
        <v>6.2715797000000002</v>
      </c>
      <c r="S5" s="12">
        <f>SUM(G5:R5)</f>
        <v>92.038584240000006</v>
      </c>
      <c r="T5" s="18">
        <v>5.8484526499999996</v>
      </c>
      <c r="U5" s="5">
        <v>5.3049308399999999</v>
      </c>
      <c r="V5" s="3">
        <v>5.1600747499999997</v>
      </c>
      <c r="W5" s="3">
        <v>4.85195767</v>
      </c>
      <c r="X5" s="3">
        <v>0.64880587999999983</v>
      </c>
      <c r="Y5" s="3">
        <v>4.4474739599999999</v>
      </c>
      <c r="Z5" s="3">
        <v>4.1604061300000001</v>
      </c>
      <c r="AA5" s="3">
        <v>4.4654621700000003</v>
      </c>
      <c r="AB5" s="3">
        <v>4.1091592300000004</v>
      </c>
      <c r="AC5" s="3">
        <v>4.2839046099999996</v>
      </c>
      <c r="AD5" s="3">
        <v>4.3592212000000004</v>
      </c>
      <c r="AE5" s="3">
        <f>VLOOKUP(A5,'[13]DEC 24 Updated 3rd March'!A:G,7,FALSE)</f>
        <v>4.1991053300000001</v>
      </c>
      <c r="AF5" s="3">
        <v>51.838954420000007</v>
      </c>
      <c r="AG5" s="18">
        <v>5.0310842299999994</v>
      </c>
      <c r="AH5" s="5">
        <f>VLOOKUP(A5,'[13]Main sheet'!A:X,23,FALSE)</f>
        <v>3.9947303899999986</v>
      </c>
      <c r="AI5" s="3">
        <f>VLOOKUP(A5,'[13]Main sheet'!A:AJ,35,FALSE)</f>
        <v>4.1261879000000006</v>
      </c>
      <c r="AJ5" s="3">
        <f>VLOOKUP(A5,'[13]Main sheet'!A:AV,47,FALSE)</f>
        <v>4.1157793500000013</v>
      </c>
      <c r="AK5" s="3">
        <f>VLOOKUP(A5,'[13]Main sheet'!A:BH,59,FALSE)</f>
        <v>4.5112853900000003</v>
      </c>
      <c r="AL5" s="3">
        <f>VLOOKUP(A5,'[13]Main sheet'!A:BT,71,FALSE)</f>
        <v>4.2178468699999971</v>
      </c>
      <c r="AM5" s="3">
        <f>VLOOKUP(A5,'[13]Main sheet'!A:CF,83,FALSE)</f>
        <v>4.3962452300000008</v>
      </c>
      <c r="AN5" s="3">
        <f>VLOOKUP(A5,'[13]Main sheet'!A:CR,95,FALSE)</f>
        <v>4.6091769500000028</v>
      </c>
      <c r="AO5" s="3">
        <f>VLOOKUP(A5,'[13]Main sheet'!A:DD,107,FALSE)</f>
        <v>4.5677519999999996</v>
      </c>
      <c r="AP5" s="3">
        <f>VLOOKUP(A5,'[13]Main sheet'!A:DP,119,FALSE)</f>
        <v>4.1967471099999996</v>
      </c>
      <c r="AQ5" s="3">
        <f>VLOOKUP(A5,'[13]Main sheet'!A:EB,131,FALSE)</f>
        <v>4.4487779499999958</v>
      </c>
      <c r="AR5" s="3">
        <f>VLOOKUP(A5,'[13]Main sheet'!A:EN,143,FALSE)</f>
        <v>4.0323481300000026</v>
      </c>
      <c r="AS5" s="5">
        <v>52.247961500000002</v>
      </c>
      <c r="AT5" s="19">
        <v>4.1765163999999997</v>
      </c>
      <c r="AU5" s="5">
        <v>3.7631968499999999</v>
      </c>
      <c r="AV5" s="3">
        <f>VLOOKUP(A5,'[14]Main sheet'!A:AI,34,FALSE)</f>
        <v>4.6927686500000005</v>
      </c>
      <c r="AW5" s="3">
        <f>VLOOKUP(A5,'[14]Main sheet'!A:AT,45,FALSE)</f>
        <v>4.0380258599999994</v>
      </c>
      <c r="AX5" s="3">
        <v>4.2409668499999995</v>
      </c>
      <c r="AY5" s="3">
        <v>3.8831379200000016</v>
      </c>
      <c r="AZ5" s="3">
        <v>24.794612530000002</v>
      </c>
      <c r="BA5" s="5"/>
      <c r="BB5" s="5"/>
    </row>
    <row r="6" spans="1:54">
      <c r="A6" s="14">
        <v>511102</v>
      </c>
      <c r="B6" s="15" t="s">
        <v>39</v>
      </c>
      <c r="C6" s="16">
        <f>VLOOKUP(A6,'[11]dec 20 latest'!A:B,2,FALSE)/1000000</f>
        <v>577.02585563000002</v>
      </c>
      <c r="D6" s="20">
        <v>2053.9534698299999</v>
      </c>
      <c r="E6" s="17">
        <v>1811.1648675600002</v>
      </c>
      <c r="F6" s="17">
        <f>VLOOKUP(A6,'[12]Monthly actuals 2023 updated'!A:AB,28,FALSE)</f>
        <v>309.67892233999999</v>
      </c>
      <c r="G6" s="12">
        <v>56.491533220000001</v>
      </c>
      <c r="H6" s="12">
        <v>37.90483631</v>
      </c>
      <c r="I6" s="12">
        <v>34.705476090000005</v>
      </c>
      <c r="J6" s="12">
        <v>28.94521851</v>
      </c>
      <c r="K6" s="12">
        <v>17.76802395</v>
      </c>
      <c r="L6" s="12">
        <v>13.133503660000001</v>
      </c>
      <c r="M6" s="12">
        <v>19.912896839999998</v>
      </c>
      <c r="N6" s="12">
        <v>20.408620679999999</v>
      </c>
      <c r="O6" s="12">
        <v>14.792138289999999</v>
      </c>
      <c r="P6" s="12">
        <v>18.555174400000002</v>
      </c>
      <c r="Q6" s="12">
        <v>21.548543149999997</v>
      </c>
      <c r="R6" s="12">
        <v>25.512957239999999</v>
      </c>
      <c r="S6" s="12">
        <f t="shared" ref="S6:S69" si="0">SUM(G6:R6)</f>
        <v>309.67892234000004</v>
      </c>
      <c r="T6" s="18">
        <v>39.402607189999998</v>
      </c>
      <c r="U6" s="5">
        <v>39.591054660000005</v>
      </c>
      <c r="V6" s="3">
        <v>32.806862930000001</v>
      </c>
      <c r="W6" s="3">
        <v>25.198068650000003</v>
      </c>
      <c r="X6" s="3">
        <v>22.139366070000001</v>
      </c>
      <c r="Y6" s="3">
        <v>21.628664760000003</v>
      </c>
      <c r="Z6" s="3">
        <v>22.8273598</v>
      </c>
      <c r="AA6" s="3">
        <v>20.838651780000003</v>
      </c>
      <c r="AB6" s="3">
        <v>17.527513799999998</v>
      </c>
      <c r="AC6" s="3">
        <v>23.004577540000003</v>
      </c>
      <c r="AD6" s="3">
        <v>24.896476309999997</v>
      </c>
      <c r="AE6" s="3">
        <f>VLOOKUP(A6,'[13]DEC 24 Updated 3rd March'!A:G,7,FALSE)</f>
        <v>15.934919349999999</v>
      </c>
      <c r="AF6" s="3">
        <v>305.79612283999995</v>
      </c>
      <c r="AG6" s="18">
        <v>10.777182439999997</v>
      </c>
      <c r="AH6" s="5">
        <f>VLOOKUP(A6,'[13]Main sheet'!A:X,23,FALSE)</f>
        <v>15.151862470000001</v>
      </c>
      <c r="AI6" s="3">
        <f>VLOOKUP(A6,'[13]Main sheet'!A:AJ,35,FALSE)</f>
        <v>16.993165599999998</v>
      </c>
      <c r="AJ6" s="3">
        <f>VLOOKUP(A6,'[13]Main sheet'!A:AV,47,FALSE)</f>
        <v>14.54942896</v>
      </c>
      <c r="AK6" s="3">
        <f>VLOOKUP(A6,'[13]Main sheet'!A:BH,59,FALSE)</f>
        <v>17.323427640000002</v>
      </c>
      <c r="AL6" s="3">
        <f>VLOOKUP(A6,'[13]Main sheet'!A:BT,71,FALSE)</f>
        <v>20.783787189999998</v>
      </c>
      <c r="AM6" s="3">
        <f>VLOOKUP(A6,'[13]Main sheet'!A:CF,83,FALSE)</f>
        <v>18.194710670000003</v>
      </c>
      <c r="AN6" s="3">
        <f>VLOOKUP(A6,'[13]Main sheet'!A:CR,95,FALSE)</f>
        <v>24.27580699000001</v>
      </c>
      <c r="AO6" s="3">
        <f>VLOOKUP(A6,'[13]Main sheet'!A:DD,107,FALSE)</f>
        <v>19.758002179999998</v>
      </c>
      <c r="AP6" s="3">
        <f>VLOOKUP(A6,'[13]Main sheet'!A:DP,119,FALSE)</f>
        <v>32.442087050000012</v>
      </c>
      <c r="AQ6" s="3">
        <f>VLOOKUP(A6,'[13]Main sheet'!A:EB,131,FALSE)</f>
        <v>32.675162409999999</v>
      </c>
      <c r="AR6" s="3">
        <f>VLOOKUP(A6,'[13]Main sheet'!A:EN,143,FALSE)</f>
        <v>30.22002878</v>
      </c>
      <c r="AS6" s="5">
        <v>253.14465238</v>
      </c>
      <c r="AT6" s="19">
        <v>37.53049927</v>
      </c>
      <c r="AU6" s="5">
        <v>36.919037680000002</v>
      </c>
      <c r="AV6" s="3">
        <f>VLOOKUP(A6,'[14]Main sheet'!A:AI,34,FALSE)</f>
        <v>28.492223109999998</v>
      </c>
      <c r="AW6" s="3">
        <f>VLOOKUP(A6,'[14]Main sheet'!A:AT,45,FALSE)</f>
        <v>19.503473539999991</v>
      </c>
      <c r="AX6" s="3">
        <v>21.968886739999999</v>
      </c>
      <c r="AY6" s="3">
        <v>13.873671099999994</v>
      </c>
      <c r="AZ6" s="3">
        <v>158.28779144000001</v>
      </c>
      <c r="BA6" s="5"/>
      <c r="BB6" s="5"/>
    </row>
    <row r="7" spans="1:54">
      <c r="A7" s="14">
        <v>511103</v>
      </c>
      <c r="B7" s="15" t="s">
        <v>40</v>
      </c>
      <c r="C7" s="21">
        <f>VLOOKUP(A7,'[11]dec 20 latest'!A:B,2,FALSE)/1000000</f>
        <v>37.055424819999999</v>
      </c>
      <c r="D7" s="20">
        <v>22.820391899999997</v>
      </c>
      <c r="E7" s="17">
        <v>32.338351340000003</v>
      </c>
      <c r="F7" s="17">
        <f>VLOOKUP(A7,'[12]Monthly actuals 2023 updated'!A:AB,28,FALSE)</f>
        <v>31.889937480000004</v>
      </c>
      <c r="G7" s="12">
        <v>3.3062828500000001</v>
      </c>
      <c r="H7" s="12">
        <v>3.2764563</v>
      </c>
      <c r="I7" s="12">
        <v>2.9194665</v>
      </c>
      <c r="J7" s="12">
        <v>1.88037477</v>
      </c>
      <c r="K7" s="12">
        <v>2.5933052000000001</v>
      </c>
      <c r="L7" s="12">
        <v>2.7550061499999998</v>
      </c>
      <c r="M7" s="12">
        <v>2.9438127500000002</v>
      </c>
      <c r="N7" s="12">
        <v>2.8480174100000002</v>
      </c>
      <c r="O7" s="12">
        <v>2.9861235800000001</v>
      </c>
      <c r="P7" s="12">
        <v>2.19346649</v>
      </c>
      <c r="Q7" s="12">
        <v>2.1728355600000002</v>
      </c>
      <c r="R7" s="12">
        <v>2.0147899200000001</v>
      </c>
      <c r="S7" s="12">
        <f t="shared" si="0"/>
        <v>31.88993748</v>
      </c>
      <c r="T7" s="18">
        <v>1.7614177999999998</v>
      </c>
      <c r="U7" s="5">
        <v>1.6037282700000002</v>
      </c>
      <c r="V7" s="3">
        <v>1.6548202000000003</v>
      </c>
      <c r="W7" s="3">
        <v>1.6504097499999999</v>
      </c>
      <c r="X7" s="3">
        <v>1.6753736000000001</v>
      </c>
      <c r="Y7" s="3">
        <v>1.5198132499999999</v>
      </c>
      <c r="Z7" s="3">
        <v>0.68911126</v>
      </c>
      <c r="AA7" s="3">
        <v>0.50176090999999989</v>
      </c>
      <c r="AB7" s="3">
        <v>0.4691555</v>
      </c>
      <c r="AC7" s="3">
        <v>0.55303789999999997</v>
      </c>
      <c r="AD7" s="3">
        <v>0.29865574</v>
      </c>
      <c r="AE7" s="3">
        <f>VLOOKUP(A7,'[13]DEC 24 Updated 3rd March'!A:G,7,FALSE)</f>
        <v>0.40168959999999998</v>
      </c>
      <c r="AF7" s="3">
        <v>12.778973779999998</v>
      </c>
      <c r="AG7" s="18">
        <v>0.48525895999999996</v>
      </c>
      <c r="AH7" s="5">
        <f>VLOOKUP(A7,'[13]Main sheet'!A:X,23,FALSE)</f>
        <v>0.35528110000000002</v>
      </c>
      <c r="AI7" s="3">
        <f>VLOOKUP(A7,'[13]Main sheet'!A:AJ,35,FALSE)</f>
        <v>0.74012071999999995</v>
      </c>
      <c r="AJ7" s="3">
        <f>VLOOKUP(A7,'[13]Main sheet'!A:AV,47,FALSE)</f>
        <v>0.50229897000000001</v>
      </c>
      <c r="AK7" s="3">
        <f>VLOOKUP(A7,'[13]Main sheet'!A:BH,59,FALSE)</f>
        <v>0.62250508000000004</v>
      </c>
      <c r="AL7" s="3">
        <f>VLOOKUP(A7,'[13]Main sheet'!A:BT,71,FALSE)</f>
        <v>0.48863571999999972</v>
      </c>
      <c r="AM7" s="3">
        <f>VLOOKUP(A7,'[13]Main sheet'!A:CF,83,FALSE)</f>
        <v>0.53551795999999996</v>
      </c>
      <c r="AN7" s="3">
        <f>VLOOKUP(A7,'[13]Main sheet'!A:CR,95,FALSE)</f>
        <v>0.53362525999999977</v>
      </c>
      <c r="AO7" s="3">
        <f>VLOOKUP(A7,'[13]Main sheet'!A:DD,107,FALSE)</f>
        <v>0.68627976000000002</v>
      </c>
      <c r="AP7" s="3">
        <f>VLOOKUP(A7,'[13]Main sheet'!A:DP,119,FALSE)</f>
        <v>0.53801454000000004</v>
      </c>
      <c r="AQ7" s="3">
        <f>VLOOKUP(A7,'[13]Main sheet'!A:EB,131,FALSE)</f>
        <v>2.48792042</v>
      </c>
      <c r="AR7" s="3">
        <f>VLOOKUP(A7,'[13]Main sheet'!A:EN,143,FALSE)</f>
        <v>2.8628398799999988</v>
      </c>
      <c r="AS7" s="5">
        <v>10.838298369999999</v>
      </c>
      <c r="AT7" s="19">
        <v>1.59680925</v>
      </c>
      <c r="AU7" s="5">
        <v>1.5980404900000003</v>
      </c>
      <c r="AV7" s="3">
        <f>VLOOKUP(A7,'[14]Main sheet'!A:AI,34,FALSE)</f>
        <v>1.6280793399999998</v>
      </c>
      <c r="AW7" s="3">
        <f>VLOOKUP(A7,'[14]Main sheet'!A:AT,45,FALSE)</f>
        <v>1.6491990599999995</v>
      </c>
      <c r="AX7" s="3">
        <v>0.60313364000000014</v>
      </c>
      <c r="AY7" s="3">
        <v>1.86051546</v>
      </c>
      <c r="AZ7" s="3">
        <v>8.9357772400000002</v>
      </c>
      <c r="BA7" s="5"/>
      <c r="BB7" s="5"/>
    </row>
    <row r="8" spans="1:54">
      <c r="A8" s="15">
        <v>511104</v>
      </c>
      <c r="B8" s="15" t="s">
        <v>41</v>
      </c>
      <c r="C8" s="16">
        <f>VLOOKUP(A8,'[11]dec 20 latest'!A:B,2,FALSE)/1000000</f>
        <v>159.89713985</v>
      </c>
      <c r="D8" s="16">
        <v>221.23449900999998</v>
      </c>
      <c r="E8" s="17">
        <v>419.28667942999999</v>
      </c>
      <c r="F8" s="17">
        <f>VLOOKUP(A8,'[12]Monthly actuals 2023 updated'!A:AB,28,FALSE)</f>
        <v>559.23103030000004</v>
      </c>
      <c r="G8" s="12">
        <v>47.970545360000003</v>
      </c>
      <c r="H8" s="12">
        <v>49.103329989999999</v>
      </c>
      <c r="I8" s="12">
        <v>43.292324450000002</v>
      </c>
      <c r="J8" s="12">
        <v>43.499727610000001</v>
      </c>
      <c r="K8" s="12">
        <v>43.559062930000003</v>
      </c>
      <c r="L8" s="12">
        <v>43.38821875</v>
      </c>
      <c r="M8" s="12">
        <v>45.273927610000001</v>
      </c>
      <c r="N8" s="12">
        <v>52.805466369999998</v>
      </c>
      <c r="O8" s="12">
        <v>47.320296649999996</v>
      </c>
      <c r="P8" s="12">
        <v>47.016623500000001</v>
      </c>
      <c r="Q8" s="12">
        <v>49.052611569999996</v>
      </c>
      <c r="R8" s="12">
        <v>46.94889551</v>
      </c>
      <c r="S8" s="12">
        <f t="shared" si="0"/>
        <v>559.23103029999993</v>
      </c>
      <c r="T8" s="18">
        <v>45.289529199999997</v>
      </c>
      <c r="U8" s="5">
        <v>42.946616690000006</v>
      </c>
      <c r="V8" s="3">
        <v>42.355363459999992</v>
      </c>
      <c r="W8" s="3">
        <v>49.328154830000003</v>
      </c>
      <c r="X8" s="3">
        <v>47.002555230000006</v>
      </c>
      <c r="Y8" s="3">
        <v>44.501653639999994</v>
      </c>
      <c r="Z8" s="3">
        <v>61.759442400000005</v>
      </c>
      <c r="AA8" s="3">
        <v>50.307647539999991</v>
      </c>
      <c r="AB8" s="3">
        <v>49.008395700000001</v>
      </c>
      <c r="AC8" s="3">
        <v>40.879614070000002</v>
      </c>
      <c r="AD8" s="3">
        <v>42.7635577</v>
      </c>
      <c r="AE8" s="3">
        <f>VLOOKUP(A8,'[13]DEC 24 Updated 3rd March'!A:G,7,FALSE)</f>
        <v>45.436095309999999</v>
      </c>
      <c r="AF8" s="3">
        <v>561.57862577000003</v>
      </c>
      <c r="AG8" s="18">
        <v>45.158785409999993</v>
      </c>
      <c r="AH8" s="5">
        <f>VLOOKUP(A8,'[13]Main sheet'!A:X,23,FALSE)</f>
        <v>48.912734770000007</v>
      </c>
      <c r="AI8" s="3">
        <f>VLOOKUP(A8,'[13]Main sheet'!A:AJ,35,FALSE)</f>
        <v>40.680536500000002</v>
      </c>
      <c r="AJ8" s="3">
        <f>VLOOKUP(A8,'[13]Main sheet'!A:AV,47,FALSE)</f>
        <v>44.492698949999991</v>
      </c>
      <c r="AK8" s="3">
        <f>VLOOKUP(A8,'[13]Main sheet'!A:BH,59,FALSE)</f>
        <v>48.736874150000006</v>
      </c>
      <c r="AL8" s="3">
        <f>VLOOKUP(A8,'[13]Main sheet'!A:BT,71,FALSE)</f>
        <v>49.76847580999997</v>
      </c>
      <c r="AM8" s="3">
        <f>VLOOKUP(A8,'[13]Main sheet'!A:CF,83,FALSE)</f>
        <v>47.820418610000011</v>
      </c>
      <c r="AN8" s="3">
        <f>VLOOKUP(A8,'[13]Main sheet'!A:CR,95,FALSE)</f>
        <v>48.735252150000036</v>
      </c>
      <c r="AO8" s="3">
        <f>VLOOKUP(A8,'[13]Main sheet'!A:DD,107,FALSE)</f>
        <v>55.641344029999999</v>
      </c>
      <c r="AP8" s="3">
        <f>VLOOKUP(A8,'[13]Main sheet'!A:DP,119,FALSE)</f>
        <v>50.308834180000005</v>
      </c>
      <c r="AQ8" s="3">
        <f>VLOOKUP(A8,'[13]Main sheet'!A:EB,131,FALSE)</f>
        <v>49.678732300000014</v>
      </c>
      <c r="AR8" s="3">
        <f>VLOOKUP(A8,'[13]Main sheet'!A:EN,143,FALSE)</f>
        <v>51.009947139999987</v>
      </c>
      <c r="AS8" s="5">
        <v>580.94463399999995</v>
      </c>
      <c r="AT8" s="19">
        <v>56.814578779999998</v>
      </c>
      <c r="AU8" s="5">
        <v>54.063979189999998</v>
      </c>
      <c r="AV8" s="3">
        <f>VLOOKUP(A8,'[14]Main sheet'!A:AI,34,FALSE)</f>
        <v>68.585313270000015</v>
      </c>
      <c r="AW8" s="3">
        <f>VLOOKUP(A8,'[14]Main sheet'!A:AT,45,FALSE)</f>
        <v>68.090829789999987</v>
      </c>
      <c r="AX8" s="3">
        <v>71.208586940000004</v>
      </c>
      <c r="AY8" s="3">
        <v>70.480065169999961</v>
      </c>
      <c r="AZ8" s="3">
        <v>389.24335314000001</v>
      </c>
      <c r="BA8" s="5"/>
      <c r="BB8" s="5"/>
    </row>
    <row r="9" spans="1:54">
      <c r="A9" s="14">
        <v>511105</v>
      </c>
      <c r="B9" s="15" t="s">
        <v>42</v>
      </c>
      <c r="C9" s="16"/>
      <c r="D9" s="16">
        <v>0</v>
      </c>
      <c r="E9" s="17">
        <v>0</v>
      </c>
      <c r="F9" s="17"/>
      <c r="G9" s="12">
        <v>0</v>
      </c>
      <c r="H9" s="12">
        <v>0</v>
      </c>
      <c r="I9" s="12">
        <v>0</v>
      </c>
      <c r="J9" s="12">
        <v>0</v>
      </c>
      <c r="K9" s="12">
        <v>0</v>
      </c>
      <c r="L9" s="12">
        <v>0</v>
      </c>
      <c r="M9" s="12">
        <v>0</v>
      </c>
      <c r="N9" s="12">
        <v>0</v>
      </c>
      <c r="O9" s="12">
        <v>0</v>
      </c>
      <c r="P9" s="12">
        <v>0</v>
      </c>
      <c r="Q9" s="12">
        <v>0</v>
      </c>
      <c r="R9" s="12">
        <v>0</v>
      </c>
      <c r="S9" s="12">
        <f t="shared" si="0"/>
        <v>0</v>
      </c>
      <c r="T9" s="18">
        <v>0</v>
      </c>
      <c r="U9" s="5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f>VLOOKUP(A9,'[13]DEC 24 Updated 3rd March'!A:G,7,FALSE)</f>
        <v>0</v>
      </c>
      <c r="AF9" s="3">
        <v>0</v>
      </c>
      <c r="AG9" s="18">
        <v>0</v>
      </c>
      <c r="AH9" s="5">
        <f>VLOOKUP(A9,'[13]Main sheet'!A:X,23,FALSE)</f>
        <v>0</v>
      </c>
      <c r="AI9" s="3">
        <f>VLOOKUP(A9,'[13]Main sheet'!A:AJ,35,FALSE)</f>
        <v>0</v>
      </c>
      <c r="AJ9" s="3">
        <f>VLOOKUP(A9,'[13]Main sheet'!A:AV,47,FALSE)</f>
        <v>0</v>
      </c>
      <c r="AK9" s="3">
        <f>VLOOKUP(A9,'[13]Main sheet'!A:BH,59,FALSE)</f>
        <v>0</v>
      </c>
      <c r="AL9" s="3">
        <f>VLOOKUP(A9,'[13]Main sheet'!A:BT,71,FALSE)</f>
        <v>0</v>
      </c>
      <c r="AM9" s="3">
        <f>VLOOKUP(A9,'[13]Main sheet'!A:CF,83,FALSE)</f>
        <v>0</v>
      </c>
      <c r="AN9" s="3">
        <f>VLOOKUP(A9,'[13]Main sheet'!A:CR,95,FALSE)</f>
        <v>0</v>
      </c>
      <c r="AO9" s="3">
        <f>VLOOKUP(A9,'[13]Main sheet'!A:DD,107,FALSE)</f>
        <v>0</v>
      </c>
      <c r="AP9" s="3">
        <f>VLOOKUP(A9,'[13]Main sheet'!A:DP,119,FALSE)</f>
        <v>0</v>
      </c>
      <c r="AQ9" s="3">
        <f>VLOOKUP(A9,'[13]Main sheet'!A:EB,131,FALSE)</f>
        <v>0</v>
      </c>
      <c r="AR9" s="3">
        <f>VLOOKUP(A9,'[13]Main sheet'!A:EN,143,FALSE)</f>
        <v>0</v>
      </c>
      <c r="AS9" s="5">
        <v>0</v>
      </c>
      <c r="AT9" s="19">
        <v>0</v>
      </c>
      <c r="AU9" s="5">
        <v>0</v>
      </c>
      <c r="AV9" s="3">
        <f>VLOOKUP(A9,'[14]Main sheet'!A:AI,34,FALSE)</f>
        <v>0</v>
      </c>
      <c r="AW9" s="3">
        <f>VLOOKUP(A9,'[14]Main sheet'!A:AT,45,FALSE)</f>
        <v>0</v>
      </c>
      <c r="AX9" s="3">
        <v>0</v>
      </c>
      <c r="AY9" s="3">
        <v>0</v>
      </c>
      <c r="AZ9" s="3">
        <v>0</v>
      </c>
      <c r="BA9" s="5"/>
      <c r="BB9" s="5"/>
    </row>
    <row r="10" spans="1:54">
      <c r="A10" s="14">
        <v>511109</v>
      </c>
      <c r="B10" s="15" t="s">
        <v>43</v>
      </c>
      <c r="C10" s="16">
        <f>VLOOKUP(A10,'[11]dec 20 latest'!A:B,2,FALSE)/1000000</f>
        <v>77.089861939999992</v>
      </c>
      <c r="D10" s="16">
        <v>21.48940575</v>
      </c>
      <c r="E10" s="17">
        <v>10.74312911</v>
      </c>
      <c r="F10" s="17">
        <f>VLOOKUP(A10,'[12]Monthly actuals 2023 updated'!A:AB,28,FALSE)</f>
        <v>7.5886291999999989</v>
      </c>
      <c r="G10" s="12">
        <v>0.32697998</v>
      </c>
      <c r="H10" s="12">
        <v>0.30681783000000001</v>
      </c>
      <c r="I10" s="12">
        <v>1.26128481</v>
      </c>
      <c r="J10" s="12">
        <v>0.62179251000000002</v>
      </c>
      <c r="K10" s="12">
        <v>0.37148862999999999</v>
      </c>
      <c r="L10" s="12">
        <v>0.17620894000000001</v>
      </c>
      <c r="M10" s="12">
        <v>0.27802936</v>
      </c>
      <c r="N10" s="12">
        <v>0.28485579</v>
      </c>
      <c r="O10" s="12">
        <v>0.26138976000000003</v>
      </c>
      <c r="P10" s="12">
        <v>1.4522400600000001</v>
      </c>
      <c r="Q10" s="12">
        <v>1.14412135</v>
      </c>
      <c r="R10" s="12">
        <v>1.1034201799999999</v>
      </c>
      <c r="S10" s="12">
        <f t="shared" si="0"/>
        <v>7.5886291999999997</v>
      </c>
      <c r="T10" s="18">
        <v>0.67324183999999998</v>
      </c>
      <c r="U10" s="5">
        <v>0.34189921000000001</v>
      </c>
      <c r="V10" s="3">
        <v>0.52820001999999999</v>
      </c>
      <c r="W10" s="3">
        <v>0.35307902000000002</v>
      </c>
      <c r="X10" s="3">
        <v>0.55871998999999994</v>
      </c>
      <c r="Y10" s="3">
        <v>0.25861243</v>
      </c>
      <c r="Z10" s="3">
        <v>0.44960714000000002</v>
      </c>
      <c r="AA10" s="3">
        <v>0.74458843999999991</v>
      </c>
      <c r="AB10" s="3">
        <v>0.81606012999999999</v>
      </c>
      <c r="AC10" s="3">
        <v>0.38648740999999998</v>
      </c>
      <c r="AD10" s="3">
        <v>0.88937551000000004</v>
      </c>
      <c r="AE10" s="3">
        <f>VLOOKUP(A10,'[13]DEC 24 Updated 3rd March'!A:G,7,FALSE)</f>
        <v>0.40041957</v>
      </c>
      <c r="AF10" s="3">
        <v>6.4002907099999993</v>
      </c>
      <c r="AG10" s="18">
        <v>2.1185429099999999</v>
      </c>
      <c r="AH10" s="5">
        <f>VLOOKUP(A10,'[13]Main sheet'!A:X,23,FALSE)</f>
        <v>1.5893593799999999</v>
      </c>
      <c r="AI10" s="3">
        <f>VLOOKUP(A10,'[13]Main sheet'!A:AJ,35,FALSE)</f>
        <v>1.3563995300000002</v>
      </c>
      <c r="AJ10" s="3">
        <f>VLOOKUP(A10,'[13]Main sheet'!A:AV,47,FALSE)</f>
        <v>1.2239882799999993</v>
      </c>
      <c r="AK10" s="3">
        <f>VLOOKUP(A10,'[13]Main sheet'!A:BH,59,FALSE)</f>
        <v>1.06237421</v>
      </c>
      <c r="AL10" s="3">
        <f>VLOOKUP(A10,'[13]Main sheet'!A:BT,71,FALSE)</f>
        <v>0.88753645999999997</v>
      </c>
      <c r="AM10" s="3">
        <f>VLOOKUP(A10,'[13]Main sheet'!A:CF,83,FALSE)</f>
        <v>0.48652816000000015</v>
      </c>
      <c r="AN10" s="3">
        <f>VLOOKUP(A10,'[13]Main sheet'!A:CR,95,FALSE)</f>
        <v>0.70311458000000004</v>
      </c>
      <c r="AO10" s="3">
        <f>VLOOKUP(A10,'[13]Main sheet'!A:DD,107,FALSE)</f>
        <v>0.37484697000000006</v>
      </c>
      <c r="AP10" s="3">
        <f>VLOOKUP(A10,'[13]Main sheet'!A:DP,119,FALSE)</f>
        <v>0.40717562999999896</v>
      </c>
      <c r="AQ10" s="3">
        <f>VLOOKUP(A10,'[13]Main sheet'!A:EB,131,FALSE)</f>
        <v>0.57027790000000034</v>
      </c>
      <c r="AR10" s="3">
        <f>VLOOKUP(A10,'[13]Main sheet'!A:EN,143,FALSE)</f>
        <v>0.38553666999999991</v>
      </c>
      <c r="AS10" s="5">
        <v>11.165680679999999</v>
      </c>
      <c r="AT10" s="19">
        <v>0.24330799</v>
      </c>
      <c r="AU10" s="5">
        <v>0.12454388000000001</v>
      </c>
      <c r="AV10" s="3">
        <f>VLOOKUP(A10,'[14]Main sheet'!A:AI,34,FALSE)</f>
        <v>0.17472564000000002</v>
      </c>
      <c r="AW10" s="3">
        <f>VLOOKUP(A10,'[14]Main sheet'!A:AT,45,FALSE)</f>
        <v>0.30650402000000004</v>
      </c>
      <c r="AX10" s="3">
        <v>0.29614824000000001</v>
      </c>
      <c r="AY10" s="3">
        <v>0.54809726999999997</v>
      </c>
      <c r="AZ10" s="3">
        <v>1.69332704</v>
      </c>
      <c r="BA10" s="5"/>
      <c r="BB10" s="5"/>
    </row>
    <row r="11" spans="1:54">
      <c r="A11" s="14">
        <v>511111</v>
      </c>
      <c r="B11" s="15" t="s">
        <v>44</v>
      </c>
      <c r="C11" s="16">
        <f>VLOOKUP(A11,'[11]dec 20 latest'!A:B,2,FALSE)/1000000</f>
        <v>52.513837850000002</v>
      </c>
      <c r="D11" s="16">
        <v>42.620754460000001</v>
      </c>
      <c r="E11" s="17">
        <v>51.199426270000011</v>
      </c>
      <c r="F11" s="17">
        <f>VLOOKUP(A11,'[12]Monthly actuals 2023 updated'!A:AB,28,FALSE)</f>
        <v>36.015030269999997</v>
      </c>
      <c r="G11" s="12">
        <v>3.61908523</v>
      </c>
      <c r="H11" s="12">
        <v>2.94027525</v>
      </c>
      <c r="I11" s="12">
        <v>2.8130543399999999</v>
      </c>
      <c r="J11" s="12">
        <v>2.7986853599999999</v>
      </c>
      <c r="K11" s="12">
        <v>2.63863183</v>
      </c>
      <c r="L11" s="12">
        <v>2.4808946400000003</v>
      </c>
      <c r="M11" s="12">
        <v>2.7071401399999999</v>
      </c>
      <c r="N11" s="12">
        <v>2.9223022099999998</v>
      </c>
      <c r="O11" s="12">
        <v>3.4215594600000001</v>
      </c>
      <c r="P11" s="12">
        <v>4.2723825099999999</v>
      </c>
      <c r="Q11" s="12">
        <v>3.1072761500000001</v>
      </c>
      <c r="R11" s="12">
        <v>2.2937431500000001</v>
      </c>
      <c r="S11" s="12">
        <f t="shared" si="0"/>
        <v>36.015030269999997</v>
      </c>
      <c r="T11" s="18">
        <v>2.42557673</v>
      </c>
      <c r="U11" s="5">
        <v>2.2663086899999998</v>
      </c>
      <c r="V11" s="3">
        <v>2.04656174</v>
      </c>
      <c r="W11" s="3">
        <v>2.3548612900000001</v>
      </c>
      <c r="X11" s="3">
        <v>2.0632087499999998</v>
      </c>
      <c r="Y11" s="3">
        <v>2.4581030400000001</v>
      </c>
      <c r="Z11" s="3">
        <v>3.90417704</v>
      </c>
      <c r="AA11" s="3">
        <v>3.5299847099999999</v>
      </c>
      <c r="AB11" s="3">
        <v>3.3049302699999998</v>
      </c>
      <c r="AC11" s="3">
        <v>3.2386956200000001</v>
      </c>
      <c r="AD11" s="3">
        <v>2.49828684</v>
      </c>
      <c r="AE11" s="3">
        <f>VLOOKUP(A11,'[13]DEC 24 Updated 3rd March'!A:G,7,FALSE)</f>
        <v>1.9547125300000001</v>
      </c>
      <c r="AF11" s="3">
        <v>32.045407250000004</v>
      </c>
      <c r="AG11" s="18">
        <v>1.9534870099999999</v>
      </c>
      <c r="AH11" s="5">
        <f>VLOOKUP(A11,'[13]Main sheet'!A:X,23,FALSE)</f>
        <v>1.7646299000000001</v>
      </c>
      <c r="AI11" s="3">
        <f>VLOOKUP(A11,'[13]Main sheet'!A:AJ,35,FALSE)</f>
        <v>1.71485329</v>
      </c>
      <c r="AJ11" s="3">
        <f>VLOOKUP(A11,'[13]Main sheet'!A:AV,47,FALSE)</f>
        <v>1.75929688</v>
      </c>
      <c r="AK11" s="3">
        <f>VLOOKUP(A11,'[13]Main sheet'!A:BH,59,FALSE)</f>
        <v>1.5025016500000004</v>
      </c>
      <c r="AL11" s="3">
        <f>VLOOKUP(A11,'[13]Main sheet'!A:BT,71,FALSE)</f>
        <v>1.5192496199999992</v>
      </c>
      <c r="AM11" s="3">
        <f>VLOOKUP(A11,'[13]Main sheet'!A:CF,83,FALSE)</f>
        <v>1.5650744000000003</v>
      </c>
      <c r="AN11" s="3">
        <f>VLOOKUP(A11,'[13]Main sheet'!A:CR,95,FALSE)</f>
        <v>1.8105758200000004</v>
      </c>
      <c r="AO11" s="3">
        <f>VLOOKUP(A11,'[13]Main sheet'!A:DD,107,FALSE)</f>
        <v>1.40468561</v>
      </c>
      <c r="AP11" s="3">
        <f>VLOOKUP(A11,'[13]Main sheet'!A:DP,119,FALSE)</f>
        <v>1.4429221300000008</v>
      </c>
      <c r="AQ11" s="3">
        <f>VLOOKUP(A11,'[13]Main sheet'!A:EB,131,FALSE)</f>
        <v>1.6739852999999989</v>
      </c>
      <c r="AR11" s="3">
        <f>VLOOKUP(A11,'[13]Main sheet'!A:EN,143,FALSE)</f>
        <v>1.5934857300000005</v>
      </c>
      <c r="AS11" s="5">
        <v>19.704747340000001</v>
      </c>
      <c r="AT11" s="19">
        <v>1.7461179099999999</v>
      </c>
      <c r="AU11" s="5">
        <v>1.9340494800000003</v>
      </c>
      <c r="AV11" s="3">
        <f>VLOOKUP(A11,'[14]Main sheet'!A:AI,34,FALSE)</f>
        <v>1.9612339599999995</v>
      </c>
      <c r="AW11" s="3">
        <f>VLOOKUP(A11,'[14]Main sheet'!A:AT,45,FALSE)</f>
        <v>1.6501873900000006</v>
      </c>
      <c r="AX11" s="3">
        <v>1.51888709</v>
      </c>
      <c r="AY11" s="3">
        <v>1.6098402799999993</v>
      </c>
      <c r="AZ11" s="3">
        <v>10.42031611</v>
      </c>
      <c r="BA11" s="5"/>
      <c r="BB11" s="5"/>
    </row>
    <row r="12" spans="1:54">
      <c r="A12" s="14">
        <v>511112</v>
      </c>
      <c r="B12" s="14" t="s">
        <v>45</v>
      </c>
      <c r="C12" s="21">
        <f>VLOOKUP(A12,'[11]dec 20 latest'!A:B,2,FALSE)/1000000</f>
        <v>1.3013699999999998E-3</v>
      </c>
      <c r="D12" s="16">
        <v>0</v>
      </c>
      <c r="E12" s="17">
        <v>0</v>
      </c>
      <c r="F12" s="17">
        <f>VLOOKUP(A12,'[12]Monthly actuals 2023 updated'!A:AB,28,FALSE)</f>
        <v>6.9483300000000008E-3</v>
      </c>
      <c r="G12" s="12">
        <v>0</v>
      </c>
      <c r="H12" s="12">
        <v>0</v>
      </c>
      <c r="I12" s="12">
        <v>0</v>
      </c>
      <c r="J12" s="12">
        <v>0</v>
      </c>
      <c r="K12" s="12">
        <v>0</v>
      </c>
      <c r="L12" s="12">
        <v>1.63331E-3</v>
      </c>
      <c r="M12" s="12">
        <v>1.3813599999999999E-3</v>
      </c>
      <c r="N12" s="12">
        <v>0</v>
      </c>
      <c r="O12" s="12">
        <v>0</v>
      </c>
      <c r="P12" s="12">
        <v>1.19805E-3</v>
      </c>
      <c r="Q12" s="12">
        <v>1.2324300000000001E-3</v>
      </c>
      <c r="R12" s="12">
        <v>1.50318E-3</v>
      </c>
      <c r="S12" s="12">
        <f t="shared" si="0"/>
        <v>6.9483299999999991E-3</v>
      </c>
      <c r="T12" s="18">
        <v>0</v>
      </c>
      <c r="U12" s="5">
        <v>1.0917000000000001E-3</v>
      </c>
      <c r="V12" s="3">
        <v>1.1610399999999999E-3</v>
      </c>
      <c r="W12" s="3">
        <v>2.3933E-4</v>
      </c>
      <c r="X12" s="3">
        <v>3.1338999999999998E-4</v>
      </c>
      <c r="Y12" s="3">
        <v>4.0203E-4</v>
      </c>
      <c r="Z12" s="3">
        <v>5.0111999999999997E-4</v>
      </c>
      <c r="AA12" s="3">
        <v>0</v>
      </c>
      <c r="AB12" s="3">
        <v>1.9960000000000002E-5</v>
      </c>
      <c r="AC12" s="3">
        <v>4.6699000000000003E-4</v>
      </c>
      <c r="AD12" s="3">
        <v>7.0034999999999997E-4</v>
      </c>
      <c r="AE12" s="3">
        <f>VLOOKUP(A12,'[13]DEC 24 Updated 3rd March'!A:G,7,FALSE)</f>
        <v>0</v>
      </c>
      <c r="AF12" s="3">
        <v>4.895909999999999E-3</v>
      </c>
      <c r="AG12" s="18">
        <v>0</v>
      </c>
      <c r="AH12" s="5">
        <f>VLOOKUP(A12,'[13]Main sheet'!A:X,23,FALSE)</f>
        <v>9.1915999999999992E-4</v>
      </c>
      <c r="AI12" s="3">
        <f>VLOOKUP(A12,'[13]Main sheet'!A:AJ,35,FALSE)</f>
        <v>1.9187000000000002E-4</v>
      </c>
      <c r="AJ12" s="3">
        <f>VLOOKUP(A12,'[13]Main sheet'!A:AV,47,FALSE)</f>
        <v>0</v>
      </c>
      <c r="AK12" s="3">
        <f>VLOOKUP(A12,'[13]Main sheet'!A:BH,59,FALSE)</f>
        <v>2.8582999999999994E-4</v>
      </c>
      <c r="AL12" s="3">
        <f>VLOOKUP(A12,'[13]Main sheet'!A:BT,71,FALSE)</f>
        <v>7.3860000000000123E-5</v>
      </c>
      <c r="AM12" s="3">
        <f>VLOOKUP(A12,'[13]Main sheet'!A:CF,83,FALSE)</f>
        <v>5.1749999999999997E-5</v>
      </c>
      <c r="AN12" s="3">
        <f>VLOOKUP(A12,'[13]Main sheet'!A:CR,95,FALSE)</f>
        <v>0</v>
      </c>
      <c r="AO12" s="3">
        <f>VLOOKUP(A12,'[13]Main sheet'!A:DD,107,FALSE)</f>
        <v>1.9081E-4</v>
      </c>
      <c r="AP12" s="3">
        <f>VLOOKUP(A12,'[13]Main sheet'!A:DP,119,FALSE)</f>
        <v>5.2839999999999921E-5</v>
      </c>
      <c r="AQ12" s="3">
        <f>VLOOKUP(A12,'[13]Main sheet'!A:EB,131,FALSE)</f>
        <v>0</v>
      </c>
      <c r="AR12" s="3">
        <f>VLOOKUP(A12,'[13]Main sheet'!A:EN,143,FALSE)</f>
        <v>0</v>
      </c>
      <c r="AS12" s="5">
        <v>1.7661199999999999E-3</v>
      </c>
      <c r="AT12" s="19">
        <v>1.0962639999999999E-2</v>
      </c>
      <c r="AU12" s="5">
        <v>2.2998000000000137E-4</v>
      </c>
      <c r="AV12" s="3">
        <f>VLOOKUP(A12,'[14]Main sheet'!A:AI,34,FALSE)</f>
        <v>0</v>
      </c>
      <c r="AW12" s="3">
        <f>VLOOKUP(A12,'[14]Main sheet'!A:AT,45,FALSE)</f>
        <v>2.2389999999999418E-5</v>
      </c>
      <c r="AX12" s="3">
        <v>0</v>
      </c>
      <c r="AY12" s="3">
        <v>1.0359000000000015E-4</v>
      </c>
      <c r="AZ12" s="3">
        <v>1.13186E-2</v>
      </c>
      <c r="BA12" s="5"/>
      <c r="BB12" s="5"/>
    </row>
    <row r="13" spans="1:54">
      <c r="A13" s="14">
        <v>511201</v>
      </c>
      <c r="B13" s="14" t="s">
        <v>46</v>
      </c>
      <c r="C13" s="21">
        <f>VLOOKUP(A13,'[11]dec 20 latest'!A:B,2,FALSE)/1000000</f>
        <v>-0.86606716000000006</v>
      </c>
      <c r="D13" s="16">
        <v>2.1155092200000003</v>
      </c>
      <c r="E13" s="17">
        <v>2.6621533799999999</v>
      </c>
      <c r="F13" s="17">
        <f>VLOOKUP(A13,'[12]Monthly actuals 2023 updated'!A:AB,28,FALSE)</f>
        <v>0.64987289999999998</v>
      </c>
      <c r="G13" s="12">
        <v>0.12007589</v>
      </c>
      <c r="H13" s="12">
        <v>0.1188815</v>
      </c>
      <c r="I13" s="12">
        <v>0.10734281</v>
      </c>
      <c r="J13" s="12">
        <v>0.10544128999999999</v>
      </c>
      <c r="K13" s="12">
        <v>1.0461719999999999E-2</v>
      </c>
      <c r="L13" s="12">
        <v>0.1388894</v>
      </c>
      <c r="M13" s="12">
        <v>0.16045546999999999</v>
      </c>
      <c r="N13" s="12">
        <v>-0.33288408000000003</v>
      </c>
      <c r="O13" s="12">
        <v>5.8697579999999999E-2</v>
      </c>
      <c r="P13" s="12">
        <v>5.8839529999999911E-2</v>
      </c>
      <c r="Q13" s="12">
        <v>5.6185670000000042E-2</v>
      </c>
      <c r="R13" s="12">
        <v>4.748612E-2</v>
      </c>
      <c r="S13" s="12">
        <f t="shared" si="0"/>
        <v>0.64987289999999998</v>
      </c>
      <c r="T13" s="18">
        <v>4.1489940000000058E-2</v>
      </c>
      <c r="U13" s="5">
        <v>3.9234640000000015E-2</v>
      </c>
      <c r="V13" s="3">
        <v>3.1359789999999922E-2</v>
      </c>
      <c r="W13" s="3">
        <v>4.4717220000000085E-2</v>
      </c>
      <c r="X13" s="3">
        <v>4.4031079200000001</v>
      </c>
      <c r="Y13" s="3">
        <v>5.6632500000000002E-2</v>
      </c>
      <c r="Z13" s="3">
        <v>4.5285119999999936E-2</v>
      </c>
      <c r="AA13" s="3">
        <v>4.5459140000000016E-2</v>
      </c>
      <c r="AB13" s="3">
        <v>4.5884540000000036E-2</v>
      </c>
      <c r="AC13" s="3">
        <v>3.9636359999999989E-2</v>
      </c>
      <c r="AD13" s="3">
        <v>4.5875640000000016E-2</v>
      </c>
      <c r="AE13" s="3">
        <f>VLOOKUP(A13,'[13]DEC 24 Updated 3rd March'!A:G,7,FALSE)</f>
        <v>5.0857820000000005E-2</v>
      </c>
      <c r="AF13" s="3">
        <v>4.8895406300000008</v>
      </c>
      <c r="AG13" s="18">
        <v>5.9831400000000144E-3</v>
      </c>
      <c r="AH13" s="5">
        <f>VLOOKUP(A13,'[13]Main sheet'!A:X,23,FALSE)</f>
        <v>-5.1837909999999994E-2</v>
      </c>
      <c r="AI13" s="3">
        <f>VLOOKUP(A13,'[13]Main sheet'!A:AJ,35,FALSE)</f>
        <v>8.8781999999999967E-4</v>
      </c>
      <c r="AJ13" s="3">
        <f>VLOOKUP(A13,'[13]Main sheet'!A:AV,47,FALSE)</f>
        <v>3.3946100000000006E-3</v>
      </c>
      <c r="AK13" s="3">
        <f>VLOOKUP(A13,'[13]Main sheet'!A:BH,59,FALSE)</f>
        <v>-1.4621000000000639E-4</v>
      </c>
      <c r="AL13" s="3">
        <f>VLOOKUP(A13,'[13]Main sheet'!A:BT,71,FALSE)</f>
        <v>5.9535000000000577E-4</v>
      </c>
      <c r="AM13" s="3">
        <f>VLOOKUP(A13,'[13]Main sheet'!A:CF,83,FALSE)</f>
        <v>2.193449999999997E-3</v>
      </c>
      <c r="AN13" s="3">
        <f>VLOOKUP(A13,'[13]Main sheet'!A:CR,95,FALSE)</f>
        <v>3.0287000000000261E-4</v>
      </c>
      <c r="AO13" s="3">
        <f>VLOOKUP(A13,'[13]Main sheet'!A:DD,107,FALSE)</f>
        <v>1.56679999999993E-4</v>
      </c>
      <c r="AP13" s="3">
        <f>VLOOKUP(A13,'[13]Main sheet'!A:DP,119,FALSE)</f>
        <v>1.9009699999999938E-3</v>
      </c>
      <c r="AQ13" s="3">
        <f>VLOOKUP(A13,'[13]Main sheet'!A:EB,131,FALSE)</f>
        <v>3.8332900000000044E-3</v>
      </c>
      <c r="AR13" s="3">
        <f>VLOOKUP(A13,'[13]Main sheet'!A:EN,143,FALSE)</f>
        <v>3.2735939999999998E-2</v>
      </c>
      <c r="AS13" s="5">
        <v>0</v>
      </c>
      <c r="AT13" s="19">
        <v>-6.4760999999999996E-4</v>
      </c>
      <c r="AU13" s="5">
        <v>-1.3574999999999999E-4</v>
      </c>
      <c r="AV13" s="3">
        <f>VLOOKUP(A13,'[14]Main sheet'!A:AI,34,FALSE)</f>
        <v>7.8335999999999998E-4</v>
      </c>
      <c r="AW13" s="3">
        <f>VLOOKUP(A13,'[14]Main sheet'!A:AT,45,FALSE)</f>
        <v>0</v>
      </c>
      <c r="AX13" s="3">
        <v>0</v>
      </c>
      <c r="AY13" s="3">
        <v>0</v>
      </c>
      <c r="AZ13" s="3">
        <v>0</v>
      </c>
      <c r="BA13" s="5"/>
      <c r="BB13" s="5"/>
    </row>
    <row r="14" spans="1:54">
      <c r="A14" s="22">
        <v>511202</v>
      </c>
      <c r="B14" s="23" t="s">
        <v>47</v>
      </c>
      <c r="C14" s="24">
        <f>VLOOKUP(A14,'[11]dec 20 latest'!A:B,2,FALSE)/1000000</f>
        <v>0.37728181</v>
      </c>
      <c r="D14" s="24">
        <v>0.41587859000000005</v>
      </c>
      <c r="E14" s="17">
        <v>-0.20092568</v>
      </c>
      <c r="F14" s="17">
        <f>VLOOKUP(A14,'[12]Monthly actuals 2023 updated'!A:AB,28,FALSE)</f>
        <v>0.96920649999999997</v>
      </c>
      <c r="G14" s="12">
        <v>0</v>
      </c>
      <c r="H14" s="12">
        <v>0</v>
      </c>
      <c r="I14" s="12">
        <v>0</v>
      </c>
      <c r="J14" s="12">
        <v>0.53377667000000006</v>
      </c>
      <c r="K14" s="12">
        <v>4.9067650000000004E-2</v>
      </c>
      <c r="L14" s="12">
        <v>-0.10883122000000001</v>
      </c>
      <c r="M14" s="12">
        <v>0.22958133</v>
      </c>
      <c r="N14" s="12">
        <v>4.4144370000000002E-2</v>
      </c>
      <c r="O14" s="12">
        <v>5.7184440000000003E-2</v>
      </c>
      <c r="P14" s="12">
        <v>5.8527800000000046E-2</v>
      </c>
      <c r="Q14" s="12">
        <v>5.5491110000000017E-2</v>
      </c>
      <c r="R14" s="12">
        <v>5.0264349999999999E-2</v>
      </c>
      <c r="S14" s="12">
        <f t="shared" si="0"/>
        <v>0.96920650000000019</v>
      </c>
      <c r="T14" s="18">
        <v>4.5830919999999983E-2</v>
      </c>
      <c r="U14" s="5">
        <v>4.3550820000000004E-2</v>
      </c>
      <c r="V14" s="3">
        <v>3.7300729999999983E-2</v>
      </c>
      <c r="W14" s="3">
        <v>4.6174330000000013E-2</v>
      </c>
      <c r="X14" s="3">
        <v>0.60049834999999985</v>
      </c>
      <c r="Y14" s="3">
        <v>0.10841225</v>
      </c>
      <c r="Z14" s="3">
        <v>9.4499030000000026E-2</v>
      </c>
      <c r="AA14" s="3">
        <v>9.4065709999999969E-2</v>
      </c>
      <c r="AB14" s="3">
        <v>9.4172390000000009E-2</v>
      </c>
      <c r="AC14" s="3">
        <v>8.4725049999999927E-2</v>
      </c>
      <c r="AD14" s="3">
        <v>9.2985719999999966E-2</v>
      </c>
      <c r="AE14" s="3">
        <f>VLOOKUP(A14,'[13]DEC 24 Updated 3rd March'!A:G,7,FALSE)</f>
        <v>0.10087234000000003</v>
      </c>
      <c r="AF14" s="3">
        <v>1.4430876399999994</v>
      </c>
      <c r="AG14" s="18">
        <v>9.879900000000023E-3</v>
      </c>
      <c r="AH14" s="5">
        <f>VLOOKUP(A14,'[13]Main sheet'!A:X,23,FALSE)</f>
        <v>-4.2799200000000004E-3</v>
      </c>
      <c r="AI14" s="3">
        <f>VLOOKUP(A14,'[13]Main sheet'!A:AJ,35,FALSE)</f>
        <v>1.6999800000000005E-3</v>
      </c>
      <c r="AJ14" s="3">
        <f>VLOOKUP(A14,'[13]Main sheet'!A:AV,47,FALSE)</f>
        <v>6.4999199999999993E-3</v>
      </c>
      <c r="AK14" s="3">
        <f>VLOOKUP(A14,'[13]Main sheet'!A:BH,59,FALSE)</f>
        <v>1.4885400000000009E-3</v>
      </c>
      <c r="AL14" s="3">
        <f>VLOOKUP(A14,'[13]Main sheet'!A:BT,71,FALSE)</f>
        <v>0</v>
      </c>
      <c r="AM14" s="3">
        <f>VLOOKUP(A14,'[13]Main sheet'!A:CF,83,FALSE)</f>
        <v>0</v>
      </c>
      <c r="AN14" s="3">
        <f>VLOOKUP(A14,'[13]Main sheet'!A:CR,95,FALSE)</f>
        <v>0</v>
      </c>
      <c r="AO14" s="3">
        <f>VLOOKUP(A14,'[13]Main sheet'!A:DD,107,FALSE)</f>
        <v>0</v>
      </c>
      <c r="AP14" s="3">
        <f>VLOOKUP(A14,'[13]Main sheet'!A:DP,119,FALSE)</f>
        <v>0</v>
      </c>
      <c r="AQ14" s="3">
        <f>VLOOKUP(A14,'[13]Main sheet'!A:EB,131,FALSE)</f>
        <v>0</v>
      </c>
      <c r="AR14" s="3">
        <f>VLOOKUP(A14,'[13]Main sheet'!A:EN,143,FALSE)</f>
        <v>0</v>
      </c>
      <c r="AS14" s="5">
        <v>1.528842E-2</v>
      </c>
      <c r="AT14" s="19">
        <v>0</v>
      </c>
      <c r="AU14" s="5">
        <v>0</v>
      </c>
      <c r="AV14" s="3">
        <f>VLOOKUP(A14,'[14]Main sheet'!A:AI,34,FALSE)</f>
        <v>0</v>
      </c>
      <c r="AW14" s="3">
        <f>VLOOKUP(A14,'[14]Main sheet'!A:AT,45,FALSE)</f>
        <v>0</v>
      </c>
      <c r="AX14" s="3">
        <v>0</v>
      </c>
      <c r="AY14" s="3">
        <v>0</v>
      </c>
      <c r="AZ14" s="3">
        <v>0</v>
      </c>
      <c r="BA14" s="5"/>
      <c r="BB14" s="5"/>
    </row>
    <row r="15" spans="1:54" ht="15.75" thickBot="1">
      <c r="A15" s="14"/>
      <c r="B15" s="15"/>
      <c r="C15" s="25">
        <f t="shared" ref="C15:Z15" si="1">SUM(C5:C14)</f>
        <v>1028.5549653600001</v>
      </c>
      <c r="D15" s="25">
        <f t="shared" si="1"/>
        <v>2460.2366163299998</v>
      </c>
      <c r="E15" s="25">
        <f t="shared" si="1"/>
        <v>2483.31175244</v>
      </c>
      <c r="F15" s="25">
        <f t="shared" si="1"/>
        <v>1038.0681615599997</v>
      </c>
      <c r="G15" s="25">
        <f t="shared" si="1"/>
        <v>123.64414325</v>
      </c>
      <c r="H15" s="25">
        <f t="shared" si="1"/>
        <v>101.9479054</v>
      </c>
      <c r="I15" s="25">
        <f t="shared" si="1"/>
        <v>93.14342077000002</v>
      </c>
      <c r="J15" s="25">
        <f t="shared" si="1"/>
        <v>85.572997059999992</v>
      </c>
      <c r="K15" s="25">
        <f t="shared" si="1"/>
        <v>76.734123519999997</v>
      </c>
      <c r="L15" s="25">
        <f t="shared" si="1"/>
        <v>68.106273740000006</v>
      </c>
      <c r="M15" s="25">
        <f t="shared" si="1"/>
        <v>79.798828930000013</v>
      </c>
      <c r="N15" s="25">
        <f t="shared" si="1"/>
        <v>86.152613949999989</v>
      </c>
      <c r="O15" s="25">
        <f t="shared" si="1"/>
        <v>75.107679839999989</v>
      </c>
      <c r="P15" s="25">
        <f t="shared" si="1"/>
        <v>80.013299019999991</v>
      </c>
      <c r="Q15" s="25">
        <f t="shared" si="1"/>
        <v>83.602236730000016</v>
      </c>
      <c r="R15" s="25">
        <f t="shared" si="1"/>
        <v>84.244639350000014</v>
      </c>
      <c r="S15" s="150">
        <f t="shared" si="0"/>
        <v>1038.0681615599999</v>
      </c>
      <c r="T15" s="158">
        <f t="shared" si="1"/>
        <v>95.488146270000001</v>
      </c>
      <c r="U15" s="26">
        <f t="shared" si="1"/>
        <v>92.138415520000009</v>
      </c>
      <c r="V15" s="26">
        <f>SUM(V5:V14)</f>
        <v>84.621704659999992</v>
      </c>
      <c r="W15" s="26">
        <f t="shared" si="1"/>
        <v>83.827662090000004</v>
      </c>
      <c r="X15" s="26">
        <f t="shared" si="1"/>
        <v>79.09194918</v>
      </c>
      <c r="Y15" s="26">
        <f t="shared" si="1"/>
        <v>74.979767859999995</v>
      </c>
      <c r="Z15" s="26">
        <f t="shared" si="1"/>
        <v>93.930389039999994</v>
      </c>
      <c r="AA15" s="26">
        <v>80.527620399999989</v>
      </c>
      <c r="AB15" s="26">
        <v>75.37529151999999</v>
      </c>
      <c r="AC15" s="26">
        <v>72.471145550000017</v>
      </c>
      <c r="AD15" s="26">
        <v>75.845135010000007</v>
      </c>
      <c r="AE15" s="27">
        <f>SUM(AE5:AE14)</f>
        <v>68.478671849999984</v>
      </c>
      <c r="AF15" s="27">
        <f>SUM(AF5:AF14)</f>
        <v>976.77589895000006</v>
      </c>
      <c r="AG15" s="27">
        <f t="shared" ref="AG15:AS15" si="2">SUM(AG5:AG14)</f>
        <v>65.540203999999989</v>
      </c>
      <c r="AH15" s="27">
        <f t="shared" si="2"/>
        <v>71.713399339999995</v>
      </c>
      <c r="AI15" s="27">
        <f t="shared" si="2"/>
        <v>65.614043209999991</v>
      </c>
      <c r="AJ15" s="27">
        <f t="shared" si="2"/>
        <v>66.653385919999977</v>
      </c>
      <c r="AK15" s="27">
        <f t="shared" si="2"/>
        <v>73.760596280000001</v>
      </c>
      <c r="AL15" s="27">
        <f t="shared" si="2"/>
        <v>77.666200879999963</v>
      </c>
      <c r="AM15" s="27">
        <f t="shared" si="2"/>
        <v>73.000740230000019</v>
      </c>
      <c r="AN15" s="27">
        <f t="shared" si="2"/>
        <v>80.667854620000057</v>
      </c>
      <c r="AO15" s="27">
        <f t="shared" si="2"/>
        <v>82.433258039999998</v>
      </c>
      <c r="AP15" s="27">
        <f t="shared" si="2"/>
        <v>89.337734449999999</v>
      </c>
      <c r="AQ15" s="27">
        <f t="shared" si="2"/>
        <v>91.538689570000003</v>
      </c>
      <c r="AR15" s="27">
        <f t="shared" si="2"/>
        <v>90.136922269999971</v>
      </c>
      <c r="AS15" s="27">
        <f t="shared" si="2"/>
        <v>928.06302881000011</v>
      </c>
      <c r="AT15" s="27">
        <f>SUM(AT5:AT14)</f>
        <v>102.11814462999999</v>
      </c>
      <c r="AU15" s="27">
        <f t="shared" ref="AU15:AZ15" si="3">SUM(AU5:AU14)</f>
        <v>98.402941800000008</v>
      </c>
      <c r="AV15" s="27">
        <f t="shared" si="3"/>
        <v>105.53512733000001</v>
      </c>
      <c r="AW15" s="27">
        <f t="shared" si="3"/>
        <v>95.238242049999982</v>
      </c>
      <c r="AX15" s="27">
        <f t="shared" si="3"/>
        <v>99.836609500000009</v>
      </c>
      <c r="AY15" s="27">
        <f t="shared" si="3"/>
        <v>92.255430789999949</v>
      </c>
      <c r="AZ15" s="27">
        <f t="shared" si="3"/>
        <v>593.38649610000004</v>
      </c>
      <c r="BA15" s="5"/>
      <c r="BB15" s="5"/>
    </row>
    <row r="16" spans="1:54" ht="15.75" thickTop="1">
      <c r="A16" s="14"/>
      <c r="B16" s="15"/>
      <c r="C16" s="11"/>
      <c r="D16" s="11"/>
      <c r="E16" s="17"/>
      <c r="F16" s="17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>
        <f t="shared" si="0"/>
        <v>0</v>
      </c>
      <c r="T16" s="18"/>
      <c r="U16" s="5"/>
      <c r="AF16" s="3">
        <f t="shared" ref="AF16:AF62" si="4">SUM(T16:AE16)</f>
        <v>0</v>
      </c>
      <c r="AG16" s="18"/>
      <c r="AH16" s="5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5"/>
      <c r="AT16" s="19"/>
      <c r="AU16" s="5"/>
      <c r="AV16" s="3"/>
      <c r="AW16" s="3"/>
      <c r="AX16" s="3"/>
      <c r="AY16" s="3"/>
      <c r="BA16" s="5"/>
      <c r="BB16" s="5"/>
    </row>
    <row r="17" spans="1:54">
      <c r="A17" s="14">
        <v>511106</v>
      </c>
      <c r="B17" s="15" t="s">
        <v>48</v>
      </c>
      <c r="C17" s="28">
        <f>VLOOKUP(A17,'[11]dec 20 latest'!A:B,2,FALSE)/1000000</f>
        <v>361.51752913000001</v>
      </c>
      <c r="D17" s="16">
        <v>546.11142659000006</v>
      </c>
      <c r="E17" s="17">
        <v>984.07833774999995</v>
      </c>
      <c r="F17" s="17">
        <f>VLOOKUP(A17,'[12]Monthly actuals 2023 updated'!A:AB,28,FALSE)</f>
        <v>924.51794828999994</v>
      </c>
      <c r="G17" s="12">
        <v>104.52466779000001</v>
      </c>
      <c r="H17" s="12">
        <v>90.570405170000001</v>
      </c>
      <c r="I17" s="12">
        <v>84.7632361</v>
      </c>
      <c r="J17" s="12">
        <v>84.090722689999993</v>
      </c>
      <c r="K17" s="12">
        <v>73.258973940000004</v>
      </c>
      <c r="L17" s="12">
        <v>55.334289470000002</v>
      </c>
      <c r="M17" s="12">
        <v>78.968785139999994</v>
      </c>
      <c r="N17" s="12">
        <v>70.957337049999992</v>
      </c>
      <c r="O17" s="12">
        <v>76.043296139999995</v>
      </c>
      <c r="P17" s="12">
        <v>74.459785409999995</v>
      </c>
      <c r="Q17" s="12">
        <v>65.662694829999992</v>
      </c>
      <c r="R17" s="12">
        <v>65.88375456</v>
      </c>
      <c r="S17" s="12">
        <f t="shared" si="0"/>
        <v>924.51794828999982</v>
      </c>
      <c r="T17" s="18">
        <v>66.72</v>
      </c>
      <c r="U17" s="5">
        <v>63.229997660000002</v>
      </c>
      <c r="V17" s="3">
        <v>65.63564002999999</v>
      </c>
      <c r="W17" s="3">
        <v>65.438744999999997</v>
      </c>
      <c r="X17" s="3">
        <v>60.413897979999994</v>
      </c>
      <c r="Y17" s="3">
        <v>60.613105099999991</v>
      </c>
      <c r="Z17" s="3">
        <v>67.086685400000007</v>
      </c>
      <c r="AA17" s="3">
        <v>65.677598570000001</v>
      </c>
      <c r="AB17" s="3">
        <v>65.010033079999999</v>
      </c>
      <c r="AC17" s="3">
        <v>64.425474089999994</v>
      </c>
      <c r="AD17" s="3">
        <v>63.82119119</v>
      </c>
      <c r="AE17" s="3">
        <f>VLOOKUP(A17,'[13]DEC 24 Updated 3rd March'!A:G,7,FALSE)</f>
        <v>50.168987049999998</v>
      </c>
      <c r="AF17" s="3">
        <f t="shared" si="4"/>
        <v>758.24135514999989</v>
      </c>
      <c r="AG17" s="18">
        <v>57.737310360000002</v>
      </c>
      <c r="AH17" s="5">
        <f>VLOOKUP(A17,'[13]Main sheet'!A:X,23,FALSE)</f>
        <v>58.033022590000002</v>
      </c>
      <c r="AI17" s="3">
        <f>VLOOKUP(A17,'[13]Main sheet'!A:AJ,35,FALSE)</f>
        <v>67.559843869999995</v>
      </c>
      <c r="AJ17" s="3">
        <f>VLOOKUP(A17,'[13]Main sheet'!A:AV,47,FALSE)</f>
        <v>58.948064849999994</v>
      </c>
      <c r="AK17" s="3">
        <f>VLOOKUP(A17,'[13]Main sheet'!A:BH,59,FALSE)</f>
        <v>58.717723460000009</v>
      </c>
      <c r="AL17" s="3">
        <f>VLOOKUP(A17,'[13]Main sheet'!A:BT,71,FALSE)</f>
        <v>57.839241340000036</v>
      </c>
      <c r="AM17" s="3">
        <f>VLOOKUP(A17,'[13]Main sheet'!A:CF,83,FALSE)</f>
        <v>68.30482333999997</v>
      </c>
      <c r="AN17" s="3">
        <f>VLOOKUP(A17,'[13]Main sheet'!A:CR,95,FALSE)</f>
        <v>62.050601360000016</v>
      </c>
      <c r="AO17" s="3">
        <f>VLOOKUP(A17,'[13]Main sheet'!A:DD,107,FALSE)</f>
        <v>63.634407109999998</v>
      </c>
      <c r="AP17" s="3">
        <f>VLOOKUP(A17,'[13]Main sheet'!A:DP,119,FALSE)</f>
        <v>62.411084529999968</v>
      </c>
      <c r="AQ17" s="3">
        <f>VLOOKUP(A17,'[13]Main sheet'!A:EB,131,FALSE)</f>
        <v>63.964476620000006</v>
      </c>
      <c r="AR17" s="3">
        <f>VLOOKUP(A17,'[13]Main sheet'!A:EN,143,FALSE)</f>
        <v>122.77034099000001</v>
      </c>
      <c r="AS17" s="5">
        <v>801.97094041999992</v>
      </c>
      <c r="AT17" s="19">
        <v>109.81509876999999</v>
      </c>
      <c r="AU17" s="5">
        <v>103.49311497000001</v>
      </c>
      <c r="AV17" s="3">
        <f>VLOOKUP(A17,'[14]Main sheet'!A:AI,34,FALSE)</f>
        <v>119.51402356</v>
      </c>
      <c r="AW17" s="3">
        <f>VLOOKUP(A17,'[14]Main sheet'!A:AT,45,FALSE)</f>
        <v>113.38909002999998</v>
      </c>
      <c r="AX17" s="3">
        <v>96.436883300000005</v>
      </c>
      <c r="AY17" s="3">
        <v>100.72740987</v>
      </c>
      <c r="AZ17" s="3">
        <v>643.37562049999997</v>
      </c>
      <c r="BA17" s="5"/>
      <c r="BB17" s="5"/>
    </row>
    <row r="18" spans="1:54">
      <c r="A18" s="14"/>
      <c r="B18" s="15"/>
      <c r="C18" s="16"/>
      <c r="D18" s="16"/>
      <c r="E18" s="17"/>
      <c r="F18" s="17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>
        <f t="shared" si="0"/>
        <v>0</v>
      </c>
      <c r="T18" s="18"/>
      <c r="U18" s="5"/>
      <c r="AF18" s="3">
        <f t="shared" si="4"/>
        <v>0</v>
      </c>
      <c r="AG18" s="18"/>
      <c r="AH18" s="5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5"/>
      <c r="AT18" s="19"/>
      <c r="AU18" s="5"/>
      <c r="AV18" s="3"/>
      <c r="AW18" s="3"/>
      <c r="AX18" s="3"/>
      <c r="AY18" s="3"/>
      <c r="BA18" s="5"/>
      <c r="BB18" s="5"/>
    </row>
    <row r="19" spans="1:54">
      <c r="A19" s="14"/>
      <c r="B19" s="15"/>
      <c r="C19" s="16"/>
      <c r="D19" s="16"/>
      <c r="E19" s="17"/>
      <c r="F19" s="17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>
        <f t="shared" si="0"/>
        <v>0</v>
      </c>
      <c r="T19" s="18"/>
      <c r="U19" s="5"/>
      <c r="AF19" s="3">
        <f t="shared" si="4"/>
        <v>0</v>
      </c>
      <c r="AG19" s="18"/>
      <c r="AH19" s="5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5"/>
      <c r="AT19" s="19"/>
      <c r="AU19" s="5"/>
      <c r="AV19" s="3"/>
      <c r="AW19" s="3"/>
      <c r="AX19" s="3"/>
      <c r="AY19" s="3"/>
      <c r="BA19" s="5"/>
      <c r="BB19" s="5"/>
    </row>
    <row r="20" spans="1:54" s="29" customFormat="1">
      <c r="A20" s="15">
        <v>511301</v>
      </c>
      <c r="B20" s="15" t="s">
        <v>49</v>
      </c>
      <c r="C20" s="16">
        <f>VLOOKUP(A20,'[11]dec 20 latest'!A:B,2,FALSE)/1000000</f>
        <v>585.26283473000001</v>
      </c>
      <c r="D20" s="16">
        <v>596.23273611000002</v>
      </c>
      <c r="E20" s="17">
        <v>234.95207598000002</v>
      </c>
      <c r="F20" s="17">
        <f>VLOOKUP(A20,'[12]Monthly actuals 2023 updated'!A:AB,28,FALSE)</f>
        <v>90.951841999999999</v>
      </c>
      <c r="G20" s="12">
        <v>14.700004180000001</v>
      </c>
      <c r="H20" s="12">
        <v>-8.7490510100000005</v>
      </c>
      <c r="I20" s="12">
        <v>3.1607477099999999</v>
      </c>
      <c r="J20" s="12">
        <v>12.699264230000001</v>
      </c>
      <c r="K20" s="12">
        <v>9.1590696699999992</v>
      </c>
      <c r="L20" s="12">
        <v>8.3565098799999991</v>
      </c>
      <c r="M20" s="12">
        <v>19.163415730000001</v>
      </c>
      <c r="N20" s="12">
        <v>11.79927535</v>
      </c>
      <c r="O20" s="12">
        <v>6.2791664800000007</v>
      </c>
      <c r="P20" s="12">
        <v>2.4427957000000031</v>
      </c>
      <c r="Q20" s="12">
        <v>4.4834311500000004</v>
      </c>
      <c r="R20" s="12">
        <v>7.4572129299999999</v>
      </c>
      <c r="S20" s="12">
        <f t="shared" si="0"/>
        <v>90.951841999999999</v>
      </c>
      <c r="T20" s="18">
        <v>10.44635268</v>
      </c>
      <c r="U20" s="5">
        <v>7.300929449999999</v>
      </c>
      <c r="V20" s="3">
        <v>5.3089117399999983</v>
      </c>
      <c r="W20" s="3">
        <v>7.5951868099999986</v>
      </c>
      <c r="X20" s="3">
        <v>5.3009034600000007</v>
      </c>
      <c r="Y20" s="3">
        <v>7.3329796799999976</v>
      </c>
      <c r="Z20" s="3">
        <v>5.3201020099999994</v>
      </c>
      <c r="AA20" s="3">
        <v>5.4527865900000014</v>
      </c>
      <c r="AB20" s="3">
        <v>5.20316841</v>
      </c>
      <c r="AC20" s="3">
        <v>4.2155738900000008</v>
      </c>
      <c r="AD20" s="3">
        <v>4.7956368099999995</v>
      </c>
      <c r="AE20" s="3">
        <f>VLOOKUP(A20,'[13]DEC 24 Updated 3rd March'!A:G,7,FALSE)</f>
        <v>2.7672616999999993</v>
      </c>
      <c r="AF20" s="3">
        <f t="shared" si="4"/>
        <v>71.039793230000015</v>
      </c>
      <c r="AG20" s="18">
        <v>5.0271249899999999</v>
      </c>
      <c r="AH20" s="5">
        <f>VLOOKUP(A20,'[13]Main sheet'!A:X,23,FALSE)</f>
        <v>4.732490939999999</v>
      </c>
      <c r="AI20" s="3">
        <f>VLOOKUP(A20,'[13]Main sheet'!A:AJ,35,FALSE)</f>
        <v>4.0266801300000008</v>
      </c>
      <c r="AJ20" s="3">
        <f>VLOOKUP(A20,'[13]Main sheet'!A:AV,47,FALSE)</f>
        <v>0.14265477999999934</v>
      </c>
      <c r="AK20" s="3">
        <f>VLOOKUP(A20,'[13]Main sheet'!A:BH,59,FALSE)</f>
        <v>-8.0599755399999999</v>
      </c>
      <c r="AL20" s="3">
        <f>VLOOKUP(A20,'[13]Main sheet'!A:BT,71,FALSE)</f>
        <v>-6.5641957799999995</v>
      </c>
      <c r="AM20" s="3">
        <f>VLOOKUP(A20,'[13]Main sheet'!A:CF,83,FALSE)</f>
        <v>2.6942410000000031E-2</v>
      </c>
      <c r="AN20" s="3">
        <f>VLOOKUP(A20,'[13]Main sheet'!A:CR,95,FALSE)</f>
        <v>0</v>
      </c>
      <c r="AO20" s="3">
        <f>VLOOKUP(A20,'[13]Main sheet'!A:DD,107,FALSE)</f>
        <v>0</v>
      </c>
      <c r="AP20" s="3">
        <f>VLOOKUP(A20,'[13]Main sheet'!A:DP,119,FALSE)</f>
        <v>0</v>
      </c>
      <c r="AQ20" s="3">
        <f>VLOOKUP(A20,'[13]Main sheet'!A:EB,131,FALSE)</f>
        <v>0</v>
      </c>
      <c r="AR20" s="3">
        <f>VLOOKUP(A20,'[13]Main sheet'!A:EN,143,FALSE)</f>
        <v>0</v>
      </c>
      <c r="AS20" s="5">
        <v>-0.66827806999999995</v>
      </c>
      <c r="AT20" s="19">
        <v>0</v>
      </c>
      <c r="AU20" s="5">
        <v>0</v>
      </c>
      <c r="AV20" s="3">
        <f>VLOOKUP(A20,'[14]Main sheet'!A:AI,34,FALSE)</f>
        <v>0</v>
      </c>
      <c r="AW20" s="3">
        <f>VLOOKUP(A20,'[14]Main sheet'!A:AT,45,FALSE)</f>
        <v>0</v>
      </c>
      <c r="AX20" s="3">
        <v>0</v>
      </c>
      <c r="AY20" s="3">
        <v>0</v>
      </c>
      <c r="AZ20" s="3">
        <v>0</v>
      </c>
      <c r="BA20" s="5"/>
      <c r="BB20" s="5"/>
    </row>
    <row r="21" spans="1:54">
      <c r="A21" s="14"/>
      <c r="B21" s="15"/>
      <c r="C21" s="16"/>
      <c r="D21" s="16"/>
      <c r="E21" s="17"/>
      <c r="F21" s="17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>
        <f t="shared" si="0"/>
        <v>0</v>
      </c>
      <c r="T21" s="18"/>
      <c r="U21" s="5"/>
      <c r="AF21" s="3">
        <f t="shared" si="4"/>
        <v>0</v>
      </c>
      <c r="AG21" s="18"/>
      <c r="AH21" s="5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5"/>
      <c r="AT21" s="19"/>
      <c r="AU21" s="5"/>
      <c r="AV21" s="3"/>
      <c r="AW21" s="3"/>
      <c r="AX21" s="3"/>
      <c r="AY21" s="3"/>
      <c r="BA21" s="5"/>
      <c r="BB21" s="5"/>
    </row>
    <row r="22" spans="1:54">
      <c r="A22" s="15">
        <v>511401</v>
      </c>
      <c r="B22" s="15" t="s">
        <v>50</v>
      </c>
      <c r="C22" s="16">
        <f>VLOOKUP(A22,'[11]dec 20 latest'!A:B,2,FALSE)/1000000</f>
        <v>80.933907329999997</v>
      </c>
      <c r="D22" s="16">
        <v>61.370789710000004</v>
      </c>
      <c r="E22" s="17">
        <v>25.126125250000001</v>
      </c>
      <c r="F22" s="17">
        <f>VLOOKUP(A22,'[12]Monthly actuals 2023 updated'!A:AB,28,FALSE)</f>
        <v>11.158287850000001</v>
      </c>
      <c r="G22" s="12">
        <v>0.76385398999999998</v>
      </c>
      <c r="H22" s="12">
        <v>-2.0656041599999999</v>
      </c>
      <c r="I22" s="12">
        <v>2.4530810499999998</v>
      </c>
      <c r="J22" s="12">
        <v>0.90157012000000003</v>
      </c>
      <c r="K22" s="12">
        <v>0.54825803000000006</v>
      </c>
      <c r="L22" s="12">
        <v>1.3089255800000001</v>
      </c>
      <c r="M22" s="12">
        <v>1.25335211</v>
      </c>
      <c r="N22" s="12">
        <v>0.78322736999999998</v>
      </c>
      <c r="O22" s="12">
        <v>0.28234745999999999</v>
      </c>
      <c r="P22" s="12">
        <v>1.5017526699999999</v>
      </c>
      <c r="Q22" s="12">
        <v>1.37251313</v>
      </c>
      <c r="R22" s="12">
        <v>2.0550104999999999</v>
      </c>
      <c r="S22" s="12">
        <f t="shared" si="0"/>
        <v>11.158287849999999</v>
      </c>
      <c r="T22" s="18">
        <v>1.25197421</v>
      </c>
      <c r="U22" s="5">
        <v>2.8167046300000003</v>
      </c>
      <c r="V22" s="3">
        <v>0.80742437999999994</v>
      </c>
      <c r="W22" s="3">
        <v>0.73353822999999996</v>
      </c>
      <c r="X22" s="3">
        <v>0.34251216000000018</v>
      </c>
      <c r="Y22" s="3">
        <v>0.74893293000000005</v>
      </c>
      <c r="Z22" s="3">
        <v>1.9517225899999999</v>
      </c>
      <c r="AA22" s="3">
        <v>1.0533616199999998</v>
      </c>
      <c r="AB22" s="3">
        <v>2.2824933499999998</v>
      </c>
      <c r="AC22" s="3">
        <v>9.3118489999999984E-2</v>
      </c>
      <c r="AD22" s="3">
        <v>0.44115426000000002</v>
      </c>
      <c r="AE22" s="3">
        <f>VLOOKUP(A22,'[13]DEC 24 Updated 3rd March'!A:G,7,FALSE)</f>
        <v>-1.4989395400000001</v>
      </c>
      <c r="AF22" s="3">
        <v>11.023997309999999</v>
      </c>
      <c r="AG22" s="18">
        <v>0.19997677</v>
      </c>
      <c r="AH22" s="5">
        <f>VLOOKUP(A22,'[13]Main sheet'!A:X,23,FALSE)</f>
        <v>0.50576329999999992</v>
      </c>
      <c r="AI22" s="3">
        <f>VLOOKUP(A22,'[13]Main sheet'!A:AJ,35,FALSE)</f>
        <v>0.59631819000000008</v>
      </c>
      <c r="AJ22" s="3">
        <f>VLOOKUP(A22,'[13]Main sheet'!A:AV,47,FALSE)</f>
        <v>0.83383015999999988</v>
      </c>
      <c r="AK22" s="3">
        <f>VLOOKUP(A22,'[13]Main sheet'!A:BH,59,FALSE)</f>
        <v>1.5539958300000001</v>
      </c>
      <c r="AL22" s="3">
        <f>VLOOKUP(A22,'[13]Main sheet'!A:BT,71,FALSE)</f>
        <v>1.9792540899999997</v>
      </c>
      <c r="AM22" s="3">
        <f>VLOOKUP(A22,'[13]Main sheet'!A:CF,83,FALSE)</f>
        <v>-1.6760439999999478E-2</v>
      </c>
      <c r="AN22" s="3">
        <f>VLOOKUP(A22,'[13]Main sheet'!A:CR,95,FALSE)</f>
        <v>3.6695050899999999</v>
      </c>
      <c r="AO22" s="3">
        <f>VLOOKUP(A22,'[13]Main sheet'!A:DD,107,FALSE)</f>
        <v>0.85</v>
      </c>
      <c r="AP22" s="3">
        <f>VLOOKUP(A22,'[13]Main sheet'!A:DP,119,FALSE)</f>
        <v>0.15</v>
      </c>
      <c r="AQ22" s="3">
        <f>VLOOKUP(A22,'[13]Main sheet'!A:EB,131,FALSE)</f>
        <v>2.2128785799999999</v>
      </c>
      <c r="AR22" s="3">
        <f>VLOOKUP(A22,'[13]Main sheet'!A:EN,143,FALSE)</f>
        <v>0.98807044999999927</v>
      </c>
      <c r="AS22" s="5">
        <v>13.522832019999999</v>
      </c>
      <c r="AT22" s="19">
        <v>2.0120956299999997</v>
      </c>
      <c r="AU22" s="5">
        <v>2.4474592599999996</v>
      </c>
      <c r="AV22" s="3">
        <f>VLOOKUP(A22,'[14]Main sheet'!A:AI,34,FALSE)</f>
        <v>1.7183166200000002</v>
      </c>
      <c r="AW22" s="3">
        <f>VLOOKUP(A22,'[14]Main sheet'!A:AT,45,FALSE)</f>
        <v>1.1309933100000005</v>
      </c>
      <c r="AX22" s="3">
        <v>1.4234165799999998</v>
      </c>
      <c r="AY22" s="3">
        <v>0.91342091999999997</v>
      </c>
      <c r="AZ22" s="3">
        <v>9.6457023199999998</v>
      </c>
      <c r="BA22" s="5"/>
      <c r="BB22" s="5"/>
    </row>
    <row r="23" spans="1:54">
      <c r="A23" s="14">
        <v>511402</v>
      </c>
      <c r="B23" s="15" t="s">
        <v>51</v>
      </c>
      <c r="C23" s="24">
        <f>VLOOKUP(A23,'[11]dec 20 latest'!A:B,2,FALSE)/1000000</f>
        <v>829.51169442999992</v>
      </c>
      <c r="D23" s="24">
        <v>791.85036854999998</v>
      </c>
      <c r="E23" s="17">
        <v>996.12448619999998</v>
      </c>
      <c r="F23" s="17">
        <f>VLOOKUP(A23,'[12]Monthly actuals 2023 updated'!A:AB,28,FALSE)</f>
        <v>691.18022760000008</v>
      </c>
      <c r="G23" s="12">
        <v>59.021429829999995</v>
      </c>
      <c r="H23" s="12">
        <v>46.012970150000001</v>
      </c>
      <c r="I23" s="12">
        <v>44.981256049999999</v>
      </c>
      <c r="J23" s="12">
        <v>43.939275289999998</v>
      </c>
      <c r="K23" s="12">
        <v>57.217951200000002</v>
      </c>
      <c r="L23" s="12">
        <v>36.714698670000004</v>
      </c>
      <c r="M23" s="12">
        <v>36.540425240000005</v>
      </c>
      <c r="N23" s="12">
        <v>50.906187289999998</v>
      </c>
      <c r="O23" s="12">
        <v>87.132702980000005</v>
      </c>
      <c r="P23" s="12">
        <v>119.80191047999999</v>
      </c>
      <c r="Q23" s="12">
        <v>69.310585150000009</v>
      </c>
      <c r="R23" s="12">
        <v>39.600835270000005</v>
      </c>
      <c r="S23" s="12">
        <f t="shared" si="0"/>
        <v>691.18022760000008</v>
      </c>
      <c r="T23" s="18">
        <v>44.840092460000008</v>
      </c>
      <c r="U23" s="5">
        <v>51.935841060000001</v>
      </c>
      <c r="V23" s="3">
        <v>39.796047619999996</v>
      </c>
      <c r="W23" s="3">
        <v>59.840531840000004</v>
      </c>
      <c r="X23" s="3">
        <v>38.155113149999998</v>
      </c>
      <c r="Y23" s="3">
        <v>67.777772420000005</v>
      </c>
      <c r="Z23" s="3">
        <v>129.22031575</v>
      </c>
      <c r="AA23" s="3">
        <v>109.14488436000001</v>
      </c>
      <c r="AB23" s="3">
        <v>90.069583109999996</v>
      </c>
      <c r="AC23" s="3">
        <v>102.2679165</v>
      </c>
      <c r="AD23" s="3">
        <v>69.480317150000005</v>
      </c>
      <c r="AE23" s="3">
        <f>VLOOKUP(A23,'[13]DEC 24 Updated 3rd March'!A:G,7,FALSE)</f>
        <v>19.061763400000007</v>
      </c>
      <c r="AF23" s="3">
        <v>821.59017882000012</v>
      </c>
      <c r="AG23" s="18">
        <v>18.705292679999999</v>
      </c>
      <c r="AH23" s="5">
        <f>VLOOKUP(A23,'[13]Main sheet'!A:X,23,FALSE)</f>
        <v>33.097268039999996</v>
      </c>
      <c r="AI23" s="3">
        <f>VLOOKUP(A23,'[13]Main sheet'!A:AJ,35,FALSE)</f>
        <v>30.537658950000004</v>
      </c>
      <c r="AJ23" s="3">
        <f>VLOOKUP(A23,'[13]Main sheet'!A:AV,47,FALSE)</f>
        <v>32.480246319999992</v>
      </c>
      <c r="AK23" s="3">
        <f>VLOOKUP(A23,'[13]Main sheet'!A:BH,59,FALSE)</f>
        <v>23.366470799999998</v>
      </c>
      <c r="AL23" s="3">
        <f>VLOOKUP(A23,'[13]Main sheet'!A:BT,71,FALSE)</f>
        <v>22.593527439999999</v>
      </c>
      <c r="AM23" s="3">
        <f>VLOOKUP(A23,'[13]Main sheet'!A:CF,83,FALSE)</f>
        <v>20.12031125</v>
      </c>
      <c r="AN23" s="3">
        <f>VLOOKUP(A23,'[13]Main sheet'!A:CR,95,FALSE)</f>
        <v>34.690475550000009</v>
      </c>
      <c r="AO23" s="3">
        <f>VLOOKUP(A23,'[13]Main sheet'!A:DD,107,FALSE)</f>
        <v>16.526288839999999</v>
      </c>
      <c r="AP23" s="3">
        <f>VLOOKUP(A23,'[13]Main sheet'!A:DP,119,FALSE)</f>
        <v>14.273347049999982</v>
      </c>
      <c r="AQ23" s="3">
        <f>VLOOKUP(A23,'[13]Main sheet'!A:EB,131,FALSE)</f>
        <v>18.758546390000017</v>
      </c>
      <c r="AR23" s="3">
        <f>VLOOKUP(A23,'[13]Main sheet'!A:EN,143,FALSE)</f>
        <v>16.696089000000001</v>
      </c>
      <c r="AS23" s="5">
        <v>281.84552230999998</v>
      </c>
      <c r="AT23" s="19">
        <v>25.30205226</v>
      </c>
      <c r="AU23" s="5">
        <v>37.261355139999999</v>
      </c>
      <c r="AV23" s="3">
        <f>VLOOKUP(A23,'[14]Main sheet'!A:AI,34,FALSE)</f>
        <v>34.634992890000007</v>
      </c>
      <c r="AW23" s="3">
        <f>VLOOKUP(A23,'[14]Main sheet'!A:AT,45,FALSE)</f>
        <v>24.300896409999996</v>
      </c>
      <c r="AX23" s="3">
        <v>15.0079157</v>
      </c>
      <c r="AY23" s="3">
        <v>15.976205539999992</v>
      </c>
      <c r="AZ23" s="3">
        <v>152.48341794000001</v>
      </c>
      <c r="BA23" s="5"/>
      <c r="BB23" s="5"/>
    </row>
    <row r="24" spans="1:54" ht="15.75" thickBot="1">
      <c r="A24" s="30"/>
      <c r="B24" s="31"/>
      <c r="C24" s="25">
        <f t="shared" ref="C24:AZ24" si="5">SUM(C22:C23)</f>
        <v>910.44560175999993</v>
      </c>
      <c r="D24" s="32">
        <f t="shared" si="5"/>
        <v>853.22115826000004</v>
      </c>
      <c r="E24" s="32">
        <f t="shared" si="5"/>
        <v>1021.25061145</v>
      </c>
      <c r="F24" s="32">
        <f t="shared" si="5"/>
        <v>702.33851545000005</v>
      </c>
      <c r="G24" s="32">
        <f t="shared" si="5"/>
        <v>59.785283819999997</v>
      </c>
      <c r="H24" s="32">
        <f t="shared" si="5"/>
        <v>43.947365990000002</v>
      </c>
      <c r="I24" s="32">
        <f t="shared" si="5"/>
        <v>47.4343371</v>
      </c>
      <c r="J24" s="32">
        <f t="shared" si="5"/>
        <v>44.84084541</v>
      </c>
      <c r="K24" s="32">
        <f t="shared" si="5"/>
        <v>57.766209230000001</v>
      </c>
      <c r="L24" s="32">
        <f t="shared" si="5"/>
        <v>38.023624250000005</v>
      </c>
      <c r="M24" s="32">
        <f t="shared" si="5"/>
        <v>37.793777350000006</v>
      </c>
      <c r="N24" s="32">
        <f t="shared" si="5"/>
        <v>51.689414659999997</v>
      </c>
      <c r="O24" s="32">
        <f t="shared" si="5"/>
        <v>87.415050440000002</v>
      </c>
      <c r="P24" s="32">
        <f t="shared" si="5"/>
        <v>121.30366314999999</v>
      </c>
      <c r="Q24" s="32">
        <f t="shared" si="5"/>
        <v>70.68309828000001</v>
      </c>
      <c r="R24" s="32">
        <f t="shared" si="5"/>
        <v>41.655845770000006</v>
      </c>
      <c r="S24" s="150">
        <f t="shared" si="0"/>
        <v>702.33851545000005</v>
      </c>
      <c r="T24" s="159">
        <f t="shared" si="5"/>
        <v>46.092066670000008</v>
      </c>
      <c r="U24" s="33">
        <f t="shared" si="5"/>
        <v>54.752545690000005</v>
      </c>
      <c r="V24" s="33">
        <f>SUM(V22:V23)</f>
        <v>40.603471999999996</v>
      </c>
      <c r="W24" s="33">
        <f t="shared" si="5"/>
        <v>60.574070070000005</v>
      </c>
      <c r="X24" s="33">
        <f t="shared" si="5"/>
        <v>38.497625309999997</v>
      </c>
      <c r="Y24" s="33">
        <f t="shared" si="5"/>
        <v>68.52670535</v>
      </c>
      <c r="Z24" s="33">
        <f t="shared" si="5"/>
        <v>131.17203834</v>
      </c>
      <c r="AA24" s="33">
        <v>110.19824598000001</v>
      </c>
      <c r="AB24" s="33">
        <v>92.352076459999992</v>
      </c>
      <c r="AC24" s="33">
        <v>102.36103498999999</v>
      </c>
      <c r="AD24" s="33">
        <v>69.921471410000009</v>
      </c>
      <c r="AE24" s="34">
        <f t="shared" si="5"/>
        <v>17.562823860000009</v>
      </c>
      <c r="AF24" s="34">
        <f>SUM(AF22:AF23)</f>
        <v>832.61417613000015</v>
      </c>
      <c r="AG24" s="34">
        <f t="shared" ref="AG24:AS24" si="6">SUM(AG22:AG23)</f>
        <v>18.905269449999999</v>
      </c>
      <c r="AH24" s="34">
        <f t="shared" si="6"/>
        <v>33.603031339999994</v>
      </c>
      <c r="AI24" s="34">
        <f t="shared" si="6"/>
        <v>31.133977140000006</v>
      </c>
      <c r="AJ24" s="34">
        <f t="shared" si="6"/>
        <v>33.31407647999999</v>
      </c>
      <c r="AK24" s="34">
        <f t="shared" si="6"/>
        <v>24.92046663</v>
      </c>
      <c r="AL24" s="34">
        <f t="shared" si="6"/>
        <v>24.57278153</v>
      </c>
      <c r="AM24" s="34">
        <f t="shared" si="6"/>
        <v>20.103550810000002</v>
      </c>
      <c r="AN24" s="34">
        <f t="shared" si="6"/>
        <v>38.359980640000011</v>
      </c>
      <c r="AO24" s="34">
        <f t="shared" si="6"/>
        <v>17.376288840000001</v>
      </c>
      <c r="AP24" s="34">
        <f t="shared" si="6"/>
        <v>14.423347049999983</v>
      </c>
      <c r="AQ24" s="34">
        <f t="shared" si="6"/>
        <v>20.971424970000015</v>
      </c>
      <c r="AR24" s="34">
        <f t="shared" si="6"/>
        <v>17.684159449999999</v>
      </c>
      <c r="AS24" s="34">
        <f t="shared" si="6"/>
        <v>295.36835432999999</v>
      </c>
      <c r="AT24" s="34">
        <f t="shared" si="5"/>
        <v>27.314147890000001</v>
      </c>
      <c r="AU24" s="34">
        <f t="shared" si="5"/>
        <v>39.708814400000001</v>
      </c>
      <c r="AV24" s="34">
        <f t="shared" si="5"/>
        <v>36.35330951000001</v>
      </c>
      <c r="AW24" s="34">
        <f t="shared" si="5"/>
        <v>25.431889719999997</v>
      </c>
      <c r="AX24" s="34">
        <f t="shared" si="5"/>
        <v>16.431332279999999</v>
      </c>
      <c r="AY24" s="34">
        <f t="shared" si="5"/>
        <v>16.889626459999992</v>
      </c>
      <c r="AZ24" s="34">
        <f t="shared" si="5"/>
        <v>162.12912026000001</v>
      </c>
      <c r="BA24" s="5"/>
      <c r="BB24" s="5"/>
    </row>
    <row r="25" spans="1:54" ht="15.75" thickTop="1">
      <c r="A25" s="14"/>
      <c r="B25" s="15"/>
      <c r="C25" s="11"/>
      <c r="D25" s="11"/>
      <c r="E25" s="17"/>
      <c r="F25" s="17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>
        <f t="shared" si="0"/>
        <v>0</v>
      </c>
      <c r="T25" s="18"/>
      <c r="U25" s="5"/>
      <c r="AF25" s="3">
        <f t="shared" si="4"/>
        <v>0</v>
      </c>
      <c r="AG25" s="18"/>
      <c r="AH25" s="5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5"/>
      <c r="AT25" s="19"/>
      <c r="AU25" s="5"/>
      <c r="AV25" s="3"/>
      <c r="AW25" s="3"/>
      <c r="AX25" s="3"/>
      <c r="AY25" s="3"/>
      <c r="BA25" s="5"/>
      <c r="BB25" s="5"/>
    </row>
    <row r="26" spans="1:54">
      <c r="A26" s="14">
        <v>524401</v>
      </c>
      <c r="B26" s="15" t="s">
        <v>52</v>
      </c>
      <c r="C26" s="35">
        <f>VLOOKUP(A26,'[11]dec 20 latest'!A:B,2,FALSE)/1000000</f>
        <v>29.616128289999999</v>
      </c>
      <c r="D26" s="35">
        <v>123.92307039000001</v>
      </c>
      <c r="E26" s="17">
        <v>90.12742587999999</v>
      </c>
      <c r="F26" s="17">
        <f>VLOOKUP(A26,'[12]Monthly actuals 2023 updated'!A:AB,28,FALSE)</f>
        <v>197.75080584999998</v>
      </c>
      <c r="G26" s="12">
        <v>16.52613938</v>
      </c>
      <c r="H26" s="12">
        <v>29.238004950000001</v>
      </c>
      <c r="I26" s="12">
        <v>16.331436869999997</v>
      </c>
      <c r="J26" s="12">
        <v>16.303215739999999</v>
      </c>
      <c r="K26" s="12">
        <v>3.8018599800000001</v>
      </c>
      <c r="L26" s="12">
        <v>16.499569269999999</v>
      </c>
      <c r="M26" s="12">
        <v>16.355811720000002</v>
      </c>
      <c r="N26" s="12">
        <v>16.3112168</v>
      </c>
      <c r="O26" s="12">
        <v>16.843615329999999</v>
      </c>
      <c r="P26" s="12">
        <v>16.513132599999999</v>
      </c>
      <c r="Q26" s="12">
        <v>16.32352401</v>
      </c>
      <c r="R26" s="12">
        <v>16.703279200000001</v>
      </c>
      <c r="S26" s="12">
        <f t="shared" si="0"/>
        <v>197.75080585000001</v>
      </c>
      <c r="T26" s="18">
        <v>16.3550623</v>
      </c>
      <c r="U26" s="5">
        <v>16.686561599999997</v>
      </c>
      <c r="V26" s="3">
        <v>16.5615408</v>
      </c>
      <c r="W26" s="3">
        <v>16.458596000000004</v>
      </c>
      <c r="X26" s="3">
        <v>16.556463839999999</v>
      </c>
      <c r="Y26" s="3">
        <v>16.413674400000001</v>
      </c>
      <c r="Z26" s="3">
        <v>16.456288170000001</v>
      </c>
      <c r="AA26" s="3">
        <v>16.394777599999998</v>
      </c>
      <c r="AB26" s="3">
        <v>16.816172000000002</v>
      </c>
      <c r="AC26" s="3">
        <v>16.63018108</v>
      </c>
      <c r="AD26" s="3">
        <v>16.502748</v>
      </c>
      <c r="AE26" s="3">
        <f>VLOOKUP(A26,'[13]DEC 24 Updated 3rd March'!A:G,7,FALSE)</f>
        <v>16.4043928</v>
      </c>
      <c r="AF26" s="3">
        <v>198.23645859000001</v>
      </c>
      <c r="AG26" s="18">
        <v>17.072280880000001</v>
      </c>
      <c r="AH26" s="5">
        <f>VLOOKUP(A26,'[13]Main sheet'!A:X,23,FALSE)</f>
        <v>16.755242029999998</v>
      </c>
      <c r="AI26" s="3">
        <f>VLOOKUP(A26,'[13]Main sheet'!A:AJ,35,FALSE)</f>
        <v>16.820350000000001</v>
      </c>
      <c r="AJ26" s="3">
        <f>VLOOKUP(A26,'[13]Main sheet'!A:AV,47,FALSE)</f>
        <v>16.631510799999997</v>
      </c>
      <c r="AK26" s="3">
        <f>VLOOKUP(A26,'[13]Main sheet'!A:BH,59,FALSE)</f>
        <v>16.851582510000004</v>
      </c>
      <c r="AL26" s="3">
        <f>VLOOKUP(A26,'[13]Main sheet'!A:BT,71,FALSE)</f>
        <v>16.811651609999998</v>
      </c>
      <c r="AM26" s="3">
        <f>VLOOKUP(A26,'[13]Main sheet'!A:CF,83,FALSE)</f>
        <v>16.763633989999995</v>
      </c>
      <c r="AN26" s="3">
        <f>VLOOKUP(A26,'[13]Main sheet'!A:CR,95,FALSE)</f>
        <v>16.694457200000016</v>
      </c>
      <c r="AO26" s="3">
        <f>VLOOKUP(A26,'[13]Main sheet'!A:DD,107,FALSE)</f>
        <v>17.47235027</v>
      </c>
      <c r="AP26" s="3">
        <f>VLOOKUP(A26,'[13]Main sheet'!A:DP,119,FALSE)</f>
        <v>16.766654219999999</v>
      </c>
      <c r="AQ26" s="3">
        <f>VLOOKUP(A26,'[13]Main sheet'!A:EB,131,FALSE)</f>
        <v>17.113697420000015</v>
      </c>
      <c r="AR26" s="3">
        <f>VLOOKUP(A26,'[13]Main sheet'!A:EN,143,FALSE)</f>
        <v>2.5615359499999881</v>
      </c>
      <c r="AS26" s="5">
        <v>188.31494688000001</v>
      </c>
      <c r="AT26" s="19">
        <v>16.514749739999999</v>
      </c>
      <c r="AU26" s="5">
        <v>16.47526422</v>
      </c>
      <c r="AV26" s="3">
        <f>VLOOKUP(A26,'[14]Main sheet'!A:AI,34,FALSE)</f>
        <v>16.663000780000001</v>
      </c>
      <c r="AW26" s="3">
        <f>VLOOKUP(A26,'[14]Main sheet'!A:AT,45,FALSE)</f>
        <v>16.164450500000001</v>
      </c>
      <c r="AX26" s="3">
        <v>15.878802269999998</v>
      </c>
      <c r="AY26" s="3">
        <v>16.119669559999988</v>
      </c>
      <c r="AZ26" s="3">
        <v>97.81593706999999</v>
      </c>
      <c r="BA26" s="5"/>
      <c r="BB26" s="5"/>
    </row>
    <row r="27" spans="1:54">
      <c r="A27" s="14">
        <v>524402</v>
      </c>
      <c r="B27" s="15" t="s">
        <v>53</v>
      </c>
      <c r="C27" s="16">
        <f>VLOOKUP(A27,'[11]dec 20 latest'!A:B,2,FALSE)/1000000</f>
        <v>0.47347565999999996</v>
      </c>
      <c r="D27" s="16">
        <v>0.64342189000000005</v>
      </c>
      <c r="E27" s="17">
        <v>2.6436007300000002</v>
      </c>
      <c r="F27" s="17">
        <f>VLOOKUP(A27,'[12]Monthly actuals 2023 updated'!A:AB,28,FALSE)</f>
        <v>-1E-8</v>
      </c>
      <c r="G27" s="12">
        <v>0</v>
      </c>
      <c r="H27" s="12">
        <v>0</v>
      </c>
      <c r="I27" s="12">
        <v>0</v>
      </c>
      <c r="J27" s="12">
        <v>0</v>
      </c>
      <c r="K27" s="12">
        <v>0</v>
      </c>
      <c r="L27" s="12">
        <v>0</v>
      </c>
      <c r="M27" s="12">
        <v>0</v>
      </c>
      <c r="N27" s="12">
        <v>-1E-8</v>
      </c>
      <c r="O27" s="12">
        <v>0</v>
      </c>
      <c r="P27" s="12">
        <v>0</v>
      </c>
      <c r="Q27" s="12">
        <v>0</v>
      </c>
      <c r="R27" s="12">
        <v>0</v>
      </c>
      <c r="S27" s="12">
        <f t="shared" si="0"/>
        <v>-1E-8</v>
      </c>
      <c r="T27" s="18">
        <v>0</v>
      </c>
      <c r="U27" s="5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3">
        <v>0</v>
      </c>
      <c r="AD27" s="3">
        <v>0</v>
      </c>
      <c r="AE27" s="3">
        <f>VLOOKUP(A27,'[13]DEC 24 Updated 3rd March'!A:G,7,FALSE)</f>
        <v>0</v>
      </c>
      <c r="AF27" s="3">
        <v>0</v>
      </c>
      <c r="AG27" s="18">
        <v>0</v>
      </c>
      <c r="AH27" s="5">
        <f>VLOOKUP(A27,'[13]Main sheet'!A:X,23,FALSE)</f>
        <v>0</v>
      </c>
      <c r="AI27" s="3">
        <f>VLOOKUP(A27,'[13]Main sheet'!A:AJ,35,FALSE)</f>
        <v>0</v>
      </c>
      <c r="AJ27" s="3">
        <f>VLOOKUP(A27,'[13]Main sheet'!A:AV,47,FALSE)</f>
        <v>0</v>
      </c>
      <c r="AK27" s="3">
        <f>VLOOKUP(A27,'[13]Main sheet'!A:BH,59,FALSE)</f>
        <v>0</v>
      </c>
      <c r="AL27" s="3">
        <f>VLOOKUP(A27,'[13]Main sheet'!A:BT,71,FALSE)</f>
        <v>0</v>
      </c>
      <c r="AM27" s="3">
        <f>VLOOKUP(A27,'[13]Main sheet'!A:CF,83,FALSE)</f>
        <v>0</v>
      </c>
      <c r="AN27" s="3">
        <f>VLOOKUP(A27,'[13]Main sheet'!A:CR,95,FALSE)</f>
        <v>0</v>
      </c>
      <c r="AO27" s="3">
        <f>VLOOKUP(A27,'[13]Main sheet'!A:DD,107,FALSE)</f>
        <v>0</v>
      </c>
      <c r="AP27" s="3">
        <f>VLOOKUP(A27,'[13]Main sheet'!A:DP,119,FALSE)</f>
        <v>0</v>
      </c>
      <c r="AQ27" s="3">
        <f>VLOOKUP(A27,'[13]Main sheet'!A:EB,131,FALSE)</f>
        <v>0</v>
      </c>
      <c r="AR27" s="3">
        <f>VLOOKUP(A27,'[13]Main sheet'!A:EN,143,FALSE)</f>
        <v>0</v>
      </c>
      <c r="AS27" s="5">
        <v>0</v>
      </c>
      <c r="AT27" s="19">
        <v>0</v>
      </c>
      <c r="AU27" s="5">
        <v>0</v>
      </c>
      <c r="AV27" s="3">
        <f>VLOOKUP(A27,'[14]Main sheet'!A:AI,34,FALSE)</f>
        <v>0</v>
      </c>
      <c r="AW27" s="3">
        <f>VLOOKUP(A27,'[14]Main sheet'!A:AT,45,FALSE)</f>
        <v>0</v>
      </c>
      <c r="AX27" s="3">
        <v>0</v>
      </c>
      <c r="AY27" s="3">
        <v>0</v>
      </c>
      <c r="AZ27" s="3">
        <v>0</v>
      </c>
      <c r="BA27" s="5"/>
      <c r="BB27" s="5"/>
    </row>
    <row r="28" spans="1:54">
      <c r="A28" s="15">
        <v>524403</v>
      </c>
      <c r="B28" s="15" t="s">
        <v>54</v>
      </c>
      <c r="C28" s="16">
        <f>VLOOKUP(A28,'[11]dec 20 latest'!A:B,2,FALSE)/1000000</f>
        <v>11.527191</v>
      </c>
      <c r="D28" s="16">
        <v>188.79059649999999</v>
      </c>
      <c r="E28" s="17">
        <v>260.04433811000001</v>
      </c>
      <c r="F28" s="17">
        <f>VLOOKUP(A28,'[12]Monthly actuals 2023 updated'!A:AB,28,FALSE)</f>
        <v>359.6693915300001</v>
      </c>
      <c r="G28" s="12">
        <v>33.978947950000006</v>
      </c>
      <c r="H28" s="12">
        <v>23.241650309999997</v>
      </c>
      <c r="I28" s="12">
        <v>38.584451560000005</v>
      </c>
      <c r="J28" s="12">
        <v>26.612296860000001</v>
      </c>
      <c r="K28" s="12">
        <v>13.361598839999999</v>
      </c>
      <c r="L28" s="12">
        <v>35.902131750000002</v>
      </c>
      <c r="M28" s="12">
        <v>4.0645839600000002</v>
      </c>
      <c r="N28" s="12">
        <v>22.826091309999999</v>
      </c>
      <c r="O28" s="12">
        <v>6.5399458600000004</v>
      </c>
      <c r="P28" s="12">
        <v>16.674188099999995</v>
      </c>
      <c r="Q28" s="12">
        <v>45.388003939999997</v>
      </c>
      <c r="R28" s="12">
        <v>47.285501090000004</v>
      </c>
      <c r="S28" s="12">
        <f t="shared" si="0"/>
        <v>314.45939153</v>
      </c>
      <c r="T28" s="18">
        <v>19.63772706</v>
      </c>
      <c r="U28" s="5">
        <v>13.95587347</v>
      </c>
      <c r="V28" s="3">
        <v>22.882476820000001</v>
      </c>
      <c r="W28" s="3">
        <v>17.9108147</v>
      </c>
      <c r="X28" s="3">
        <v>34.653166450000001</v>
      </c>
      <c r="Y28" s="3">
        <v>12.939902999999999</v>
      </c>
      <c r="Z28" s="3">
        <v>51.113372990000002</v>
      </c>
      <c r="AA28" s="3">
        <v>15.89168716</v>
      </c>
      <c r="AB28" s="3">
        <v>25.26639990000001</v>
      </c>
      <c r="AC28" s="3">
        <v>36.737692960000004</v>
      </c>
      <c r="AD28" s="3">
        <v>37.726211339999999</v>
      </c>
      <c r="AE28" s="3">
        <f>VLOOKUP(A28,'[13]DEC 24 Updated 3rd March'!A:G,7,FALSE)</f>
        <v>29.172657899999997</v>
      </c>
      <c r="AF28" s="3">
        <v>317.88798375000005</v>
      </c>
      <c r="AG28" s="18">
        <v>40.249823810000002</v>
      </c>
      <c r="AH28" s="5">
        <f>VLOOKUP(A28,'[13]Main sheet'!A:X,23,FALSE)</f>
        <v>38.216138180000002</v>
      </c>
      <c r="AI28" s="3">
        <f>VLOOKUP(A28,'[13]Main sheet'!A:AJ,35,FALSE)</f>
        <v>38.70700093</v>
      </c>
      <c r="AJ28" s="3">
        <f>VLOOKUP(A28,'[13]Main sheet'!A:AV,47,FALSE)</f>
        <v>35.650225539999994</v>
      </c>
      <c r="AK28" s="3">
        <f>VLOOKUP(A28,'[13]Main sheet'!A:BH,59,FALSE)</f>
        <v>21.23970739</v>
      </c>
      <c r="AL28" s="3">
        <f>VLOOKUP(A28,'[13]Main sheet'!A:BT,71,FALSE)</f>
        <v>40.787460840000008</v>
      </c>
      <c r="AM28" s="3">
        <f>VLOOKUP(A28,'[13]Main sheet'!A:CF,83,FALSE)</f>
        <v>38.294704740000007</v>
      </c>
      <c r="AN28" s="3">
        <f>VLOOKUP(A28,'[13]Main sheet'!A:CR,95,FALSE)</f>
        <v>39.704936530000005</v>
      </c>
      <c r="AO28" s="3">
        <f>VLOOKUP(A28,'[13]Main sheet'!A:DD,107,FALSE)</f>
        <v>36.95605999</v>
      </c>
      <c r="AP28" s="3">
        <f>VLOOKUP(A28,'[13]Main sheet'!A:DP,119,FALSE)</f>
        <v>36.846201829999984</v>
      </c>
      <c r="AQ28" s="3">
        <f>VLOOKUP(A28,'[13]Main sheet'!A:EB,131,FALSE)</f>
        <v>-20.764127549999952</v>
      </c>
      <c r="AR28" s="3">
        <f>VLOOKUP(A28,'[13]Main sheet'!A:EN,143,FALSE)</f>
        <v>32.33463270999998</v>
      </c>
      <c r="AS28" s="5">
        <v>378.19276493999996</v>
      </c>
      <c r="AT28" s="19">
        <v>50.097757909999999</v>
      </c>
      <c r="AU28" s="5">
        <v>21.872729829999997</v>
      </c>
      <c r="AV28" s="3">
        <v>25.775043119999999</v>
      </c>
      <c r="AW28" s="3">
        <f>VLOOKUP(A28,'[14]Main sheet'!A:AT,45,FALSE)</f>
        <v>24.896212639999998</v>
      </c>
      <c r="AX28" s="3">
        <v>33.716572249999999</v>
      </c>
      <c r="AY28" s="3">
        <v>30.020267329999982</v>
      </c>
      <c r="AZ28" s="3">
        <v>186.37889291999997</v>
      </c>
      <c r="BA28" s="5"/>
      <c r="BB28" s="5"/>
    </row>
    <row r="29" spans="1:54">
      <c r="A29" s="31">
        <v>524404</v>
      </c>
      <c r="B29" s="31" t="s">
        <v>55</v>
      </c>
      <c r="C29" s="24"/>
      <c r="D29" s="24"/>
      <c r="E29" s="17">
        <v>41.64462236</v>
      </c>
      <c r="F29" s="17">
        <f>VLOOKUP(A29,'[12]Monthly actuals 2023 updated'!A:AB,28,FALSE)</f>
        <v>-1.1778419100000002</v>
      </c>
      <c r="G29" s="12">
        <v>-12.23572351</v>
      </c>
      <c r="H29" s="12">
        <v>0</v>
      </c>
      <c r="I29" s="12">
        <v>0</v>
      </c>
      <c r="J29" s="12">
        <v>0</v>
      </c>
      <c r="K29" s="12">
        <v>0</v>
      </c>
      <c r="L29" s="12">
        <v>0</v>
      </c>
      <c r="M29" s="12">
        <v>-13.202994759999999</v>
      </c>
      <c r="N29" s="12">
        <v>18.004052179999999</v>
      </c>
      <c r="O29" s="12">
        <v>21.019665940000003</v>
      </c>
      <c r="P29" s="12">
        <v>0</v>
      </c>
      <c r="Q29" s="12">
        <v>13.675124579999999</v>
      </c>
      <c r="R29" s="12">
        <v>16.768797410000001</v>
      </c>
      <c r="S29" s="12">
        <f t="shared" si="0"/>
        <v>44.028921840000002</v>
      </c>
      <c r="T29" s="18">
        <v>5.761684510000002</v>
      </c>
      <c r="U29" s="5">
        <v>8.2380480599999988</v>
      </c>
      <c r="V29" s="3">
        <v>7.7583164500000033</v>
      </c>
      <c r="W29" s="3">
        <v>7.7813164599999931</v>
      </c>
      <c r="X29" s="3">
        <v>7.9523164500000032</v>
      </c>
      <c r="Y29" s="3">
        <v>0</v>
      </c>
      <c r="AE29" s="3">
        <f>VLOOKUP(A29,'[13]DEC 24 Updated 3rd March'!A:G,7,FALSE)</f>
        <v>7.1137671499999984</v>
      </c>
      <c r="AF29" s="3">
        <v>44.60544908</v>
      </c>
      <c r="AG29" s="18"/>
      <c r="AH29" s="5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5"/>
      <c r="AT29" s="19"/>
      <c r="AU29" s="5"/>
      <c r="AV29" s="3"/>
      <c r="AW29" s="3"/>
      <c r="AX29" s="3"/>
      <c r="AY29" s="3"/>
      <c r="BA29" s="5"/>
      <c r="BB29" s="5"/>
    </row>
    <row r="30" spans="1:54" s="42" customFormat="1" ht="15.75" thickBot="1">
      <c r="A30" s="36"/>
      <c r="B30" s="37"/>
      <c r="C30" s="38">
        <f t="shared" ref="C30:D30" si="7">SUM(C26:C28)</f>
        <v>41.616794949999999</v>
      </c>
      <c r="D30" s="39">
        <f t="shared" si="7"/>
        <v>313.35708878000003</v>
      </c>
      <c r="E30" s="39">
        <f t="shared" ref="E30:AZ30" si="8">SUM(E26:E29)</f>
        <v>394.45998708000002</v>
      </c>
      <c r="F30" s="39">
        <f t="shared" si="8"/>
        <v>556.24235546000011</v>
      </c>
      <c r="G30" s="39">
        <f t="shared" si="8"/>
        <v>38.269363820000009</v>
      </c>
      <c r="H30" s="39">
        <f t="shared" si="8"/>
        <v>52.479655260000001</v>
      </c>
      <c r="I30" s="39">
        <f t="shared" si="8"/>
        <v>54.915888430000003</v>
      </c>
      <c r="J30" s="39">
        <f t="shared" si="8"/>
        <v>42.9155126</v>
      </c>
      <c r="K30" s="39">
        <f t="shared" si="8"/>
        <v>17.163458819999999</v>
      </c>
      <c r="L30" s="39">
        <f t="shared" si="8"/>
        <v>52.401701020000004</v>
      </c>
      <c r="M30" s="39">
        <f t="shared" si="8"/>
        <v>7.2174009200000029</v>
      </c>
      <c r="N30" s="39">
        <f t="shared" si="8"/>
        <v>57.141360280000001</v>
      </c>
      <c r="O30" s="39">
        <f t="shared" si="8"/>
        <v>44.403227130000005</v>
      </c>
      <c r="P30" s="39">
        <f t="shared" si="8"/>
        <v>33.187320699999994</v>
      </c>
      <c r="Q30" s="39">
        <f t="shared" si="8"/>
        <v>75.386652529999992</v>
      </c>
      <c r="R30" s="39">
        <f t="shared" si="8"/>
        <v>80.757577700000013</v>
      </c>
      <c r="S30" s="151">
        <f t="shared" si="0"/>
        <v>556.23911921000001</v>
      </c>
      <c r="T30" s="160">
        <f>SUM(T26:T29)</f>
        <v>41.754473870000005</v>
      </c>
      <c r="U30" s="40">
        <f t="shared" si="8"/>
        <v>38.880483129999995</v>
      </c>
      <c r="V30" s="40">
        <f>SUM(V26:V29)</f>
        <v>47.202334069999999</v>
      </c>
      <c r="W30" s="40">
        <f t="shared" si="8"/>
        <v>42.150727159999995</v>
      </c>
      <c r="X30" s="40">
        <f t="shared" si="8"/>
        <v>59.161946740000005</v>
      </c>
      <c r="Y30" s="40">
        <f t="shared" si="8"/>
        <v>29.353577399999999</v>
      </c>
      <c r="Z30" s="40">
        <f t="shared" si="8"/>
        <v>67.56966116000001</v>
      </c>
      <c r="AA30" s="40">
        <v>32.286464760000001</v>
      </c>
      <c r="AB30" s="40">
        <v>42.082571900000012</v>
      </c>
      <c r="AC30" s="40">
        <v>53.367874040000004</v>
      </c>
      <c r="AD30" s="40">
        <v>54.228959340000003</v>
      </c>
      <c r="AE30" s="41">
        <f t="shared" si="8"/>
        <v>52.690817850000002</v>
      </c>
      <c r="AF30" s="41">
        <f>SUM(AF26:AF29)</f>
        <v>560.72989142000006</v>
      </c>
      <c r="AG30" s="41">
        <f t="shared" ref="AG30:AS30" si="9">SUM(AG26:AG29)</f>
        <v>57.322104690000003</v>
      </c>
      <c r="AH30" s="41">
        <f t="shared" si="9"/>
        <v>54.97138021</v>
      </c>
      <c r="AI30" s="41">
        <f t="shared" si="9"/>
        <v>55.527350929999997</v>
      </c>
      <c r="AJ30" s="41">
        <f t="shared" si="9"/>
        <v>52.281736339999995</v>
      </c>
      <c r="AK30" s="41">
        <f t="shared" si="9"/>
        <v>38.091289900000007</v>
      </c>
      <c r="AL30" s="41">
        <f t="shared" si="9"/>
        <v>57.599112450000007</v>
      </c>
      <c r="AM30" s="41">
        <f t="shared" si="9"/>
        <v>55.058338730000003</v>
      </c>
      <c r="AN30" s="41">
        <f t="shared" si="9"/>
        <v>56.399393730000021</v>
      </c>
      <c r="AO30" s="41">
        <f t="shared" si="9"/>
        <v>54.42841026</v>
      </c>
      <c r="AP30" s="41">
        <f t="shared" si="9"/>
        <v>53.612856049999984</v>
      </c>
      <c r="AQ30" s="41">
        <f t="shared" si="9"/>
        <v>-3.6504301299999362</v>
      </c>
      <c r="AR30" s="41">
        <f t="shared" si="9"/>
        <v>34.896168659999965</v>
      </c>
      <c r="AS30" s="41">
        <f t="shared" si="9"/>
        <v>566.50771181999994</v>
      </c>
      <c r="AT30" s="41">
        <f t="shared" si="8"/>
        <v>66.612507649999998</v>
      </c>
      <c r="AU30" s="41">
        <f t="shared" si="8"/>
        <v>38.347994049999997</v>
      </c>
      <c r="AV30" s="41">
        <f t="shared" si="8"/>
        <v>42.438043899999997</v>
      </c>
      <c r="AW30" s="41">
        <f t="shared" si="8"/>
        <v>41.060663140000003</v>
      </c>
      <c r="AX30" s="41">
        <f t="shared" si="8"/>
        <v>49.595374519999993</v>
      </c>
      <c r="AY30" s="41">
        <f t="shared" si="8"/>
        <v>46.139936889999973</v>
      </c>
      <c r="AZ30" s="41">
        <f t="shared" si="8"/>
        <v>284.19482998999996</v>
      </c>
      <c r="BA30" s="5"/>
      <c r="BB30" s="5"/>
    </row>
    <row r="31" spans="1:54" ht="15.75" thickTop="1">
      <c r="A31" s="43"/>
      <c r="B31" s="44"/>
      <c r="C31" s="45"/>
      <c r="D31" s="45"/>
      <c r="E31" s="17"/>
      <c r="F31" s="17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>
        <f t="shared" si="0"/>
        <v>0</v>
      </c>
      <c r="T31" s="18"/>
      <c r="U31" s="5"/>
      <c r="AF31" s="3">
        <v>0</v>
      </c>
      <c r="AG31" s="18"/>
      <c r="AH31" s="5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5"/>
      <c r="AT31" s="19"/>
      <c r="AU31" s="5"/>
      <c r="AV31" s="3"/>
      <c r="AW31" s="3"/>
      <c r="AX31" s="3"/>
      <c r="AY31" s="3"/>
      <c r="BA31" s="5"/>
      <c r="BB31" s="5"/>
    </row>
    <row r="32" spans="1:54">
      <c r="A32" s="14">
        <v>511251</v>
      </c>
      <c r="B32" s="15" t="s">
        <v>56</v>
      </c>
      <c r="C32" s="16">
        <f>VLOOKUP(A32,'[11]dec 20 latest'!A:B,2,FALSE)/1000000</f>
        <v>1018.2002978400001</v>
      </c>
      <c r="D32" s="16">
        <v>-0.81899648999999997</v>
      </c>
      <c r="E32" s="17">
        <v>0</v>
      </c>
      <c r="F32" s="17"/>
      <c r="G32" s="12">
        <v>0</v>
      </c>
      <c r="H32" s="12">
        <v>0</v>
      </c>
      <c r="I32" s="12">
        <v>0</v>
      </c>
      <c r="J32" s="12">
        <v>0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12">
        <f t="shared" si="0"/>
        <v>0</v>
      </c>
      <c r="T32" s="18">
        <v>0</v>
      </c>
      <c r="U32" s="5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f>VLOOKUP(A32,'[13]DEC 24 Updated 3rd March'!A:G,7,FALSE)</f>
        <v>0</v>
      </c>
      <c r="AF32" s="3">
        <v>0</v>
      </c>
      <c r="AG32" s="18">
        <v>0</v>
      </c>
      <c r="AH32" s="5">
        <f>VLOOKUP(A32,'[13]Main sheet'!A:X,23,FALSE)</f>
        <v>0</v>
      </c>
      <c r="AI32" s="3">
        <f>VLOOKUP(A32,'[13]Main sheet'!A:AJ,35,FALSE)</f>
        <v>0</v>
      </c>
      <c r="AJ32" s="3">
        <f>VLOOKUP(A32,'[13]Main sheet'!A:AV,47,FALSE)</f>
        <v>0</v>
      </c>
      <c r="AK32" s="3">
        <f>VLOOKUP(A32,'[13]Main sheet'!A:BH,59,FALSE)</f>
        <v>0</v>
      </c>
      <c r="AL32" s="3">
        <f>VLOOKUP(A32,'[13]Main sheet'!A:BT,71,FALSE)</f>
        <v>0</v>
      </c>
      <c r="AM32" s="3">
        <f>VLOOKUP(A32,'[13]Main sheet'!A:CF,83,FALSE)</f>
        <v>0</v>
      </c>
      <c r="AN32" s="3">
        <f>VLOOKUP(A32,'[13]Main sheet'!A:CR,95,FALSE)</f>
        <v>0</v>
      </c>
      <c r="AO32" s="3">
        <f>VLOOKUP(A32,'[13]Main sheet'!A:DD,107,FALSE)</f>
        <v>0</v>
      </c>
      <c r="AP32" s="3">
        <f>VLOOKUP(A32,'[13]Main sheet'!A:DP,119,FALSE)</f>
        <v>0</v>
      </c>
      <c r="AQ32" s="3">
        <f>VLOOKUP(A32,'[13]Main sheet'!A:EB,131,FALSE)</f>
        <v>0</v>
      </c>
      <c r="AR32" s="3">
        <f>VLOOKUP(A32,'[13]Main sheet'!A:EN,143,FALSE)</f>
        <v>0</v>
      </c>
      <c r="AS32" s="5">
        <v>0</v>
      </c>
      <c r="AT32" s="19">
        <v>0</v>
      </c>
      <c r="AU32" s="5">
        <v>-8.0590999999999996E-2</v>
      </c>
      <c r="AV32" s="3">
        <f>VLOOKUP(A32,'[14]Main sheet'!A:AI,34,FALSE)</f>
        <v>8.0590999999999996E-2</v>
      </c>
      <c r="AW32" s="3">
        <f>VLOOKUP(A32,'[14]Main sheet'!A:AT,45,FALSE)</f>
        <v>0</v>
      </c>
      <c r="AX32" s="3">
        <v>0</v>
      </c>
      <c r="AY32" s="3">
        <v>0</v>
      </c>
      <c r="AZ32" s="3">
        <v>0</v>
      </c>
      <c r="BA32" s="5"/>
      <c r="BB32" s="5"/>
    </row>
    <row r="33" spans="1:54">
      <c r="A33" s="44">
        <v>511252</v>
      </c>
      <c r="B33" s="44" t="s">
        <v>57</v>
      </c>
      <c r="C33" s="16">
        <f>VLOOKUP(A33,'[11]dec 20 latest'!A:B,2,FALSE)/1000000</f>
        <v>1173.98462341</v>
      </c>
      <c r="D33" s="20">
        <v>2958.3972327600004</v>
      </c>
      <c r="E33" s="17">
        <v>3316.64625664</v>
      </c>
      <c r="F33" s="17">
        <f>VLOOKUP(A33,'[12]Monthly actuals 2023 updated'!A:AB,28,FALSE)</f>
        <v>3889.23382494</v>
      </c>
      <c r="G33" s="12">
        <v>331.93758427999995</v>
      </c>
      <c r="H33" s="12">
        <v>316.51896769999996</v>
      </c>
      <c r="I33" s="12">
        <v>306.73523382999997</v>
      </c>
      <c r="J33" s="12">
        <v>329.52783833000001</v>
      </c>
      <c r="K33" s="12">
        <v>330.01245282999997</v>
      </c>
      <c r="L33" s="12">
        <v>327.69830077</v>
      </c>
      <c r="M33" s="12">
        <v>322.91160101999998</v>
      </c>
      <c r="N33" s="12">
        <v>332.37969282</v>
      </c>
      <c r="O33" s="12">
        <v>332.64271050999997</v>
      </c>
      <c r="P33" s="12">
        <v>325.22822058000003</v>
      </c>
      <c r="Q33" s="12">
        <v>327.00249662999994</v>
      </c>
      <c r="R33" s="12">
        <v>306.63872563999996</v>
      </c>
      <c r="S33" s="12">
        <f t="shared" si="0"/>
        <v>3889.2338249399995</v>
      </c>
      <c r="T33" s="18">
        <v>329.98915948000007</v>
      </c>
      <c r="U33" s="5">
        <v>320.84920878999998</v>
      </c>
      <c r="V33" s="3">
        <v>320.75557816999998</v>
      </c>
      <c r="W33" s="3">
        <v>320.99050860999995</v>
      </c>
      <c r="X33" s="3">
        <v>319.73917553000001</v>
      </c>
      <c r="Y33" s="3">
        <v>332.43715442000001</v>
      </c>
      <c r="Z33" s="3">
        <v>323.01096014000001</v>
      </c>
      <c r="AA33" s="3">
        <v>333.04683151</v>
      </c>
      <c r="AB33" s="3">
        <v>329.16733749000002</v>
      </c>
      <c r="AC33" s="3">
        <v>335.91207025</v>
      </c>
      <c r="AD33" s="3">
        <v>330.44916182999992</v>
      </c>
      <c r="AE33" s="3">
        <f>VLOOKUP(A33,'[13]DEC 24 Updated 3rd March'!A:G,7,FALSE)</f>
        <v>335.86128681000002</v>
      </c>
      <c r="AF33" s="3">
        <v>3932.2084330300004</v>
      </c>
      <c r="AG33" s="18">
        <v>331.29983563000008</v>
      </c>
      <c r="AH33" s="5">
        <f>VLOOKUP(A33,'[13]Main sheet'!A:X,23,FALSE)</f>
        <v>322.99259052999997</v>
      </c>
      <c r="AI33" s="3">
        <f>VLOOKUP(A33,'[13]Main sheet'!A:AJ,35,FALSE)</f>
        <v>322.99259053000009</v>
      </c>
      <c r="AJ33" s="3">
        <f>VLOOKUP(A33,'[13]Main sheet'!A:AV,47,FALSE)</f>
        <v>359.13677457999995</v>
      </c>
      <c r="AK33" s="3">
        <f>VLOOKUP(A33,'[13]Main sheet'!A:BH,59,FALSE)</f>
        <v>341.90816839000013</v>
      </c>
      <c r="AL33" s="3">
        <f>VLOOKUP(A33,'[13]Main sheet'!A:BT,71,FALSE)</f>
        <v>341.90816838999984</v>
      </c>
      <c r="AM33" s="3">
        <f>VLOOKUP(A33,'[13]Main sheet'!A:CF,83,FALSE)</f>
        <v>327.66353648000023</v>
      </c>
      <c r="AN33" s="3">
        <f>VLOOKUP(A33,'[13]Main sheet'!A:CR,95,FALSE)</f>
        <v>336.77354944999979</v>
      </c>
      <c r="AO33" s="3">
        <f>VLOOKUP(A33,'[13]Main sheet'!A:DD,107,FALSE)</f>
        <v>332.56638476999996</v>
      </c>
      <c r="AP33" s="3">
        <f>VLOOKUP(A33,'[13]Main sheet'!A:DP,119,FALSE)</f>
        <v>334.88853503000018</v>
      </c>
      <c r="AQ33" s="3">
        <f>VLOOKUP(A33,'[13]Main sheet'!A:EB,131,FALSE)</f>
        <v>333.513147</v>
      </c>
      <c r="AR33" s="3">
        <f>VLOOKUP(A33,'[13]Main sheet'!A:EN,143,FALSE)</f>
        <v>351.61903730999995</v>
      </c>
      <c r="AS33" s="5">
        <v>4037.26231809</v>
      </c>
      <c r="AT33" s="19">
        <v>330.47100218999998</v>
      </c>
      <c r="AU33" s="5">
        <v>345.30917802000005</v>
      </c>
      <c r="AV33" s="3">
        <f>VLOOKUP(A33,'[14]Main sheet'!A:AI,34,FALSE)</f>
        <v>356.06786805999997</v>
      </c>
      <c r="AW33" s="3">
        <f>VLOOKUP(A33,'[14]Main sheet'!A:AT,45,FALSE)</f>
        <v>345.63218606999993</v>
      </c>
      <c r="AX33" s="3">
        <v>338.76763701000004</v>
      </c>
      <c r="AY33" s="3">
        <v>353.49971713000014</v>
      </c>
      <c r="AZ33" s="3">
        <v>2069.7475884800001</v>
      </c>
      <c r="BA33" s="5"/>
      <c r="BB33" s="5"/>
    </row>
    <row r="34" spans="1:54">
      <c r="A34" s="14"/>
      <c r="B34" s="15"/>
      <c r="C34" s="16"/>
      <c r="D34" s="16"/>
      <c r="E34" s="17"/>
      <c r="F34" s="17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>
        <f t="shared" si="0"/>
        <v>0</v>
      </c>
      <c r="T34" s="18"/>
      <c r="U34" s="5"/>
      <c r="AF34" s="3">
        <v>0</v>
      </c>
      <c r="AG34" s="18"/>
      <c r="AH34" s="5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5"/>
      <c r="AT34" s="19"/>
      <c r="AU34" s="5"/>
      <c r="AV34" s="3"/>
      <c r="AW34" s="3"/>
      <c r="AX34" s="3"/>
      <c r="AY34" s="3"/>
      <c r="BA34" s="5"/>
      <c r="BB34" s="5"/>
    </row>
    <row r="35" spans="1:54">
      <c r="A35" s="14">
        <v>511403</v>
      </c>
      <c r="B35" s="15" t="s">
        <v>58</v>
      </c>
      <c r="C35" s="16">
        <f>VLOOKUP(A35,'[11]dec 20 latest'!A:B,2,FALSE)/1000000</f>
        <v>700.44203497000001</v>
      </c>
      <c r="D35" s="16">
        <v>490.03680731000003</v>
      </c>
      <c r="E35" s="17">
        <v>558.65686921000008</v>
      </c>
      <c r="F35" s="17">
        <f>VLOOKUP(A35,'[12]Monthly actuals 2023 updated'!A:AB,28,FALSE)</f>
        <v>406.13509171999999</v>
      </c>
      <c r="G35" s="12">
        <v>42.931572719999998</v>
      </c>
      <c r="H35" s="12">
        <v>32.98743683</v>
      </c>
      <c r="I35" s="12">
        <v>34.290606140000001</v>
      </c>
      <c r="J35" s="12">
        <v>33.871573590000004</v>
      </c>
      <c r="K35" s="12">
        <v>31.482100679999999</v>
      </c>
      <c r="L35" s="12">
        <v>34.548228799999997</v>
      </c>
      <c r="M35" s="12">
        <v>38.254841030000001</v>
      </c>
      <c r="N35" s="12">
        <v>37.360005610000002</v>
      </c>
      <c r="O35" s="12">
        <v>28.704620590000001</v>
      </c>
      <c r="P35" s="12">
        <v>32.317565979999998</v>
      </c>
      <c r="Q35" s="12">
        <v>31.752442119999998</v>
      </c>
      <c r="R35" s="12">
        <v>27.634097629999999</v>
      </c>
      <c r="S35" s="12">
        <f t="shared" si="0"/>
        <v>406.13509171999993</v>
      </c>
      <c r="T35" s="18">
        <v>28.980283870000001</v>
      </c>
      <c r="U35" s="5">
        <v>24.921263149999998</v>
      </c>
      <c r="V35" s="3">
        <v>23.238345400000004</v>
      </c>
      <c r="W35" s="3">
        <v>22.61369221</v>
      </c>
      <c r="X35" s="3">
        <v>25.215317149999997</v>
      </c>
      <c r="Y35" s="3">
        <v>27.180098879999999</v>
      </c>
      <c r="Z35" s="3">
        <v>25.01898903</v>
      </c>
      <c r="AA35" s="3">
        <v>22.908293409999999</v>
      </c>
      <c r="AB35" s="3">
        <v>25.467571979999999</v>
      </c>
      <c r="AC35" s="3">
        <v>25.286567060000003</v>
      </c>
      <c r="AD35" s="3">
        <v>21.058037679999998</v>
      </c>
      <c r="AE35" s="3">
        <f>VLOOKUP(A35,'[13]DEC 24 Updated 3rd March'!A:G,7,FALSE)</f>
        <v>19.950065800000001</v>
      </c>
      <c r="AF35" s="3">
        <v>291.83852561999998</v>
      </c>
      <c r="AG35" s="18">
        <v>22.576044960000001</v>
      </c>
      <c r="AH35" s="5">
        <f>VLOOKUP(A35,'[13]Main sheet'!A:X,23,FALSE)</f>
        <v>19.602079969999998</v>
      </c>
      <c r="AI35" s="3">
        <f>VLOOKUP(A35,'[13]Main sheet'!A:AJ,35,FALSE)</f>
        <v>20.265420770000002</v>
      </c>
      <c r="AJ35" s="3">
        <f>VLOOKUP(A35,'[13]Main sheet'!A:AV,47,FALSE)</f>
        <v>19.209817640000001</v>
      </c>
      <c r="AK35" s="3">
        <f>VLOOKUP(A35,'[13]Main sheet'!A:BH,59,FALSE)</f>
        <v>18.97263942</v>
      </c>
      <c r="AL35" s="3">
        <f>VLOOKUP(A35,'[13]Main sheet'!A:BT,71,FALSE)</f>
        <v>17.22179397999999</v>
      </c>
      <c r="AM35" s="3">
        <f>VLOOKUP(A35,'[13]Main sheet'!A:CF,83,FALSE)</f>
        <v>19.610090929999991</v>
      </c>
      <c r="AN35" s="3">
        <f>VLOOKUP(A35,'[13]Main sheet'!A:CR,95,FALSE)</f>
        <v>19.146376300000011</v>
      </c>
      <c r="AO35" s="3">
        <f>VLOOKUP(A35,'[13]Main sheet'!A:DD,107,FALSE)</f>
        <v>18.916711920000001</v>
      </c>
      <c r="AP35" s="3">
        <f>VLOOKUP(A35,'[13]Main sheet'!A:DP,119,FALSE)</f>
        <v>20.182150820000022</v>
      </c>
      <c r="AQ35" s="3">
        <f>VLOOKUP(A35,'[13]Main sheet'!A:EB,131,FALSE)</f>
        <v>23.438639389999985</v>
      </c>
      <c r="AR35" s="3">
        <f>VLOOKUP(A35,'[13]Main sheet'!A:EN,143,FALSE)</f>
        <v>21.910329000000001</v>
      </c>
      <c r="AS35" s="5">
        <v>241.0520951</v>
      </c>
      <c r="AT35" s="19">
        <v>21.062916309999999</v>
      </c>
      <c r="AU35" s="5">
        <v>20.008046820000004</v>
      </c>
      <c r="AV35" s="3">
        <f>VLOOKUP(A35,'[14]Main sheet'!A:AI,34,FALSE)</f>
        <v>20.509650379999997</v>
      </c>
      <c r="AW35" s="3">
        <f>VLOOKUP(A35,'[14]Main sheet'!A:AT,45,FALSE)</f>
        <v>20.101230910000005</v>
      </c>
      <c r="AX35" s="3">
        <v>21.370754080000001</v>
      </c>
      <c r="AY35" s="3">
        <v>22.654167860000001</v>
      </c>
      <c r="AZ35" s="3">
        <v>125.70676636</v>
      </c>
      <c r="BA35" s="5"/>
      <c r="BB35" s="5"/>
    </row>
    <row r="36" spans="1:54">
      <c r="A36" s="14"/>
      <c r="B36" s="15"/>
      <c r="C36" s="16"/>
      <c r="D36" s="16"/>
      <c r="E36" s="17"/>
      <c r="F36" s="17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>
        <f t="shared" si="0"/>
        <v>0</v>
      </c>
      <c r="T36" s="18"/>
      <c r="U36" s="5"/>
      <c r="AF36" s="3">
        <v>0</v>
      </c>
      <c r="AG36" s="18"/>
      <c r="AH36" s="5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5"/>
      <c r="AT36" s="19"/>
      <c r="AU36" s="5"/>
      <c r="AV36" s="3"/>
      <c r="AW36" s="3"/>
      <c r="AX36" s="3"/>
      <c r="AY36" s="3"/>
      <c r="BA36" s="5"/>
      <c r="BB36" s="5"/>
    </row>
    <row r="37" spans="1:54">
      <c r="A37" s="14">
        <v>511605</v>
      </c>
      <c r="B37" s="15" t="s">
        <v>59</v>
      </c>
      <c r="C37" s="16">
        <f>VLOOKUP(A37,'[11]dec 20 latest'!A:B,2,FALSE)/1000000</f>
        <v>1.48664628</v>
      </c>
      <c r="D37" s="16">
        <v>0.6604985699999999</v>
      </c>
      <c r="E37" s="17">
        <v>1.0471971799999999</v>
      </c>
      <c r="F37" s="17"/>
      <c r="G37" s="12">
        <v>0</v>
      </c>
      <c r="H37" s="12">
        <v>0</v>
      </c>
      <c r="I37" s="12">
        <v>0</v>
      </c>
      <c r="J37" s="12">
        <v>0</v>
      </c>
      <c r="K37" s="12">
        <v>0</v>
      </c>
      <c r="L37" s="12">
        <v>0</v>
      </c>
      <c r="M37" s="12">
        <v>0</v>
      </c>
      <c r="N37" s="12">
        <v>0</v>
      </c>
      <c r="O37" s="12">
        <v>0</v>
      </c>
      <c r="P37" s="12">
        <v>0</v>
      </c>
      <c r="Q37" s="12">
        <v>0</v>
      </c>
      <c r="R37" s="12">
        <v>0</v>
      </c>
      <c r="S37" s="12">
        <f t="shared" si="0"/>
        <v>0</v>
      </c>
      <c r="T37" s="18">
        <v>0</v>
      </c>
      <c r="U37" s="5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f>VLOOKUP(A37,'[13]DEC 24 Updated 3rd March'!A:G,7,FALSE)</f>
        <v>0</v>
      </c>
      <c r="AF37" s="3">
        <v>0</v>
      </c>
      <c r="AG37" s="18">
        <v>0</v>
      </c>
      <c r="AH37" s="5">
        <f>VLOOKUP(A37,'[13]Main sheet'!A:X,23,FALSE)</f>
        <v>0</v>
      </c>
      <c r="AI37" s="3">
        <f>VLOOKUP(A37,'[13]Main sheet'!A:AJ,35,FALSE)</f>
        <v>0</v>
      </c>
      <c r="AJ37" s="3">
        <f>VLOOKUP(A37,'[13]Main sheet'!A:AV,47,FALSE)</f>
        <v>0</v>
      </c>
      <c r="AK37" s="3">
        <f>VLOOKUP(A37,'[13]Main sheet'!A:BH,59,FALSE)</f>
        <v>0</v>
      </c>
      <c r="AL37" s="3">
        <f>VLOOKUP(A37,'[13]Main sheet'!A:BT,71,FALSE)</f>
        <v>0</v>
      </c>
      <c r="AM37" s="3">
        <f>VLOOKUP(A37,'[13]Main sheet'!A:CF,83,FALSE)</f>
        <v>0</v>
      </c>
      <c r="AN37" s="3">
        <f>VLOOKUP(A37,'[13]Main sheet'!A:CR,95,FALSE)</f>
        <v>0</v>
      </c>
      <c r="AO37" s="3">
        <f>VLOOKUP(A37,'[13]Main sheet'!A:DD,107,FALSE)</f>
        <v>0</v>
      </c>
      <c r="AP37" s="3">
        <f>VLOOKUP(A37,'[13]Main sheet'!A:DP,119,FALSE)</f>
        <v>0</v>
      </c>
      <c r="AQ37" s="3">
        <f>VLOOKUP(A37,'[13]Main sheet'!A:EB,131,FALSE)</f>
        <v>0</v>
      </c>
      <c r="AR37" s="3">
        <f>VLOOKUP(A37,'[13]Main sheet'!A:EN,143,FALSE)</f>
        <v>0</v>
      </c>
      <c r="AS37" s="5">
        <v>0</v>
      </c>
      <c r="AT37" s="19">
        <v>0</v>
      </c>
      <c r="AU37" s="5">
        <v>0</v>
      </c>
      <c r="AV37" s="3">
        <f>VLOOKUP(A37,'[14]Main sheet'!A:AI,34,FALSE)</f>
        <v>0</v>
      </c>
      <c r="AW37" s="3">
        <f>VLOOKUP(A37,'[14]Main sheet'!A:AT,45,FALSE)</f>
        <v>0</v>
      </c>
      <c r="AX37" s="3">
        <v>0</v>
      </c>
      <c r="AY37" s="3">
        <v>0</v>
      </c>
      <c r="AZ37" s="3">
        <v>0</v>
      </c>
      <c r="BA37" s="5"/>
      <c r="BB37" s="5"/>
    </row>
    <row r="38" spans="1:54">
      <c r="A38" s="14">
        <v>511607</v>
      </c>
      <c r="B38" s="15" t="s">
        <v>60</v>
      </c>
      <c r="C38" s="16">
        <f>VLOOKUP(A38,'[11]dec 20 latest'!A:B,2,FALSE)/1000000</f>
        <v>0</v>
      </c>
      <c r="D38" s="16">
        <v>0.62529840000000003</v>
      </c>
      <c r="E38" s="17">
        <v>2.2992941200000003</v>
      </c>
      <c r="F38" s="17">
        <f>VLOOKUP(A38,'[12]Monthly actuals 2023 updated'!A:AB,28,FALSE)</f>
        <v>5.4571592799999999</v>
      </c>
      <c r="G38" s="12">
        <v>0</v>
      </c>
      <c r="H38" s="12">
        <v>0</v>
      </c>
      <c r="I38" s="12">
        <v>0</v>
      </c>
      <c r="J38" s="12">
        <v>1.5654999999999999E-2</v>
      </c>
      <c r="K38" s="12">
        <v>0.42813000000000001</v>
      </c>
      <c r="L38" s="12">
        <v>0.79730999999999996</v>
      </c>
      <c r="M38" s="12">
        <v>0</v>
      </c>
      <c r="N38" s="12">
        <v>0.32504499999999997</v>
      </c>
      <c r="O38" s="12">
        <v>0</v>
      </c>
      <c r="P38" s="12">
        <v>1.0166742799999999</v>
      </c>
      <c r="Q38" s="12">
        <v>0</v>
      </c>
      <c r="R38" s="12">
        <v>2.8743449999999999</v>
      </c>
      <c r="S38" s="12">
        <f t="shared" si="0"/>
        <v>5.4571592799999999</v>
      </c>
      <c r="T38" s="18">
        <v>0</v>
      </c>
      <c r="U38" s="5">
        <v>0</v>
      </c>
      <c r="V38" s="3">
        <v>0</v>
      </c>
      <c r="W38" s="3">
        <v>0</v>
      </c>
      <c r="X38" s="3">
        <v>0</v>
      </c>
      <c r="Y38" s="3">
        <v>0.68867849999999997</v>
      </c>
      <c r="Z38" s="3">
        <v>0</v>
      </c>
      <c r="AA38" s="3">
        <v>0.60924100000000003</v>
      </c>
      <c r="AB38" s="3">
        <v>1.753654</v>
      </c>
      <c r="AC38" s="3">
        <v>1.218488</v>
      </c>
      <c r="AD38" s="3">
        <v>1.210294</v>
      </c>
      <c r="AE38" s="3">
        <f>VLOOKUP(A38,'[13]DEC 24 Updated 3rd March'!A:G,7,FALSE)</f>
        <v>0.50868400000000003</v>
      </c>
      <c r="AF38" s="3">
        <v>5.9890394999999996</v>
      </c>
      <c r="AG38" s="18">
        <v>2.41E-4</v>
      </c>
      <c r="AH38" s="5">
        <f>VLOOKUP(A38,'[13]Main sheet'!A:X,23,FALSE)</f>
        <v>0</v>
      </c>
      <c r="AI38" s="3">
        <f>VLOOKUP(A38,'[13]Main sheet'!A:AJ,35,FALSE)</f>
        <v>0</v>
      </c>
      <c r="AJ38" s="3">
        <f>VLOOKUP(A38,'[13]Main sheet'!A:AV,47,FALSE)</f>
        <v>0.58806099999999994</v>
      </c>
      <c r="AK38" s="3">
        <f>VLOOKUP(A38,'[13]Main sheet'!A:BH,59,FALSE)</f>
        <v>0.56203256000000001</v>
      </c>
      <c r="AL38" s="3">
        <f>VLOOKUP(A38,'[13]Main sheet'!A:BT,71,FALSE)</f>
        <v>0.590862</v>
      </c>
      <c r="AM38" s="3">
        <f>VLOOKUP(A38,'[13]Main sheet'!A:CF,83,FALSE)</f>
        <v>0</v>
      </c>
      <c r="AN38" s="3">
        <f>VLOOKUP(A38,'[13]Main sheet'!A:CR,95,FALSE)</f>
        <v>0.62240099999999998</v>
      </c>
      <c r="AO38" s="3">
        <f>VLOOKUP(A38,'[13]Main sheet'!A:DD,107,FALSE)</f>
        <v>0.60721400000000003</v>
      </c>
      <c r="AP38" s="3">
        <f>VLOOKUP(A38,'[13]Main sheet'!A:DP,119,FALSE)</f>
        <v>2.4305730799999998</v>
      </c>
      <c r="AQ38" s="3">
        <f>VLOOKUP(A38,'[13]Main sheet'!A:EB,131,FALSE)</f>
        <v>0</v>
      </c>
      <c r="AR38" s="3">
        <f>VLOOKUP(A38,'[13]Main sheet'!A:EN,143,FALSE)</f>
        <v>0.60659700000000005</v>
      </c>
      <c r="AS38" s="5">
        <v>6.0079816399999997</v>
      </c>
      <c r="AT38" s="19">
        <v>0</v>
      </c>
      <c r="AU38" s="5">
        <v>1.156682</v>
      </c>
      <c r="AV38" s="3">
        <f>VLOOKUP(A38,'[14]Main sheet'!A:AI,34,FALSE)</f>
        <v>0</v>
      </c>
      <c r="AW38" s="3">
        <f>VLOOKUP(A38,'[14]Main sheet'!A:AT,45,FALSE)</f>
        <v>0.56814799999999999</v>
      </c>
      <c r="AX38" s="3">
        <v>0</v>
      </c>
      <c r="AY38" s="3">
        <v>0</v>
      </c>
      <c r="AZ38" s="3">
        <v>1.7248300000000001</v>
      </c>
      <c r="BA38" s="5"/>
      <c r="BB38" s="5"/>
    </row>
    <row r="39" spans="1:54">
      <c r="A39" s="14">
        <v>511608</v>
      </c>
      <c r="B39" s="15" t="s">
        <v>61</v>
      </c>
      <c r="C39" s="16">
        <f>VLOOKUP(A39,'[11]dec 20 latest'!A:B,2,FALSE)/1000000</f>
        <v>7.3019636500000002</v>
      </c>
      <c r="D39" s="16">
        <v>23.86336391</v>
      </c>
      <c r="E39" s="17">
        <v>80.052904599999991</v>
      </c>
      <c r="F39" s="17">
        <f>VLOOKUP(A39,'[12]Monthly actuals 2023 updated'!A:AB,28,FALSE)</f>
        <v>60.133762989999994</v>
      </c>
      <c r="G39" s="12">
        <v>2.6600248</v>
      </c>
      <c r="H39" s="12">
        <v>0.91812614999999997</v>
      </c>
      <c r="I39" s="12">
        <v>1.69838625</v>
      </c>
      <c r="J39" s="12">
        <v>0.91785521999999997</v>
      </c>
      <c r="K39" s="12">
        <v>1.1079357299999999</v>
      </c>
      <c r="L39" s="12">
        <v>0</v>
      </c>
      <c r="M39" s="12">
        <v>9.0346232799999999</v>
      </c>
      <c r="N39" s="12">
        <v>0.95060168999999994</v>
      </c>
      <c r="O39" s="12">
        <v>0</v>
      </c>
      <c r="P39" s="12">
        <v>24.550120289999999</v>
      </c>
      <c r="Q39" s="12">
        <v>5.0264526199999997</v>
      </c>
      <c r="R39" s="12">
        <v>13.269636960000001</v>
      </c>
      <c r="S39" s="12">
        <f t="shared" si="0"/>
        <v>60.133762989999994</v>
      </c>
      <c r="T39" s="18">
        <v>-0.19091137</v>
      </c>
      <c r="U39" s="5">
        <v>1.2571029599999999</v>
      </c>
      <c r="V39" s="3">
        <v>5.2048875300000006</v>
      </c>
      <c r="W39" s="3">
        <v>3.16051013</v>
      </c>
      <c r="X39" s="3">
        <v>2.31798079</v>
      </c>
      <c r="Y39" s="3">
        <v>6.5298177699999993</v>
      </c>
      <c r="Z39" s="3">
        <v>7.32954639</v>
      </c>
      <c r="AA39" s="3">
        <v>11.344262710000001</v>
      </c>
      <c r="AB39" s="3">
        <v>17.962908579999997</v>
      </c>
      <c r="AC39" s="3">
        <v>11.88723998</v>
      </c>
      <c r="AD39" s="3">
        <v>11.2851309</v>
      </c>
      <c r="AE39" s="3">
        <f>VLOOKUP(A39,'[13]DEC 24 Updated 3rd March'!A:G,7,FALSE)</f>
        <v>12.45650187</v>
      </c>
      <c r="AF39" s="3">
        <v>90.544978239999992</v>
      </c>
      <c r="AG39" s="18">
        <v>8.6808030299999999</v>
      </c>
      <c r="AH39" s="5">
        <f>VLOOKUP(A39,'[13]Main sheet'!A:X,23,FALSE)</f>
        <v>9.0037284500000005</v>
      </c>
      <c r="AI39" s="3">
        <f>VLOOKUP(A39,'[13]Main sheet'!A:AJ,35,FALSE)</f>
        <v>8.2184319899999991</v>
      </c>
      <c r="AJ39" s="3">
        <f>VLOOKUP(A39,'[13]Main sheet'!A:AV,47,FALSE)</f>
        <v>8.9331384699999994</v>
      </c>
      <c r="AK39" s="3">
        <f>VLOOKUP(A39,'[13]Main sheet'!A:BH,59,FALSE)</f>
        <v>7.2495886099999991</v>
      </c>
      <c r="AL39" s="3">
        <f>VLOOKUP(A39,'[13]Main sheet'!A:BT,71,FALSE)</f>
        <v>8.6845508900000006</v>
      </c>
      <c r="AM39" s="3">
        <f>VLOOKUP(A39,'[13]Main sheet'!A:CF,83,FALSE)</f>
        <v>7.2111191600000035</v>
      </c>
      <c r="AN39" s="3">
        <f>VLOOKUP(A39,'[13]Main sheet'!A:CR,95,FALSE)</f>
        <v>14.471512990000003</v>
      </c>
      <c r="AO39" s="3">
        <f>VLOOKUP(A39,'[13]Main sheet'!A:DD,107,FALSE)</f>
        <v>7.5731384999999998</v>
      </c>
      <c r="AP39" s="3">
        <f>VLOOKUP(A39,'[13]Main sheet'!A:DP,119,FALSE)</f>
        <v>6.6209554200000014</v>
      </c>
      <c r="AQ39" s="3">
        <f>VLOOKUP(A39,'[13]Main sheet'!A:EB,131,FALSE)</f>
        <v>8.2760388799999944</v>
      </c>
      <c r="AR39" s="3">
        <f>VLOOKUP(A39,'[13]Main sheet'!A:EN,143,FALSE)</f>
        <v>5.4999323100000028</v>
      </c>
      <c r="AS39" s="5">
        <v>100.4229387</v>
      </c>
      <c r="AT39" s="19">
        <v>8.3684657700000002</v>
      </c>
      <c r="AU39" s="5">
        <v>8.3684661600000005</v>
      </c>
      <c r="AV39" s="3">
        <f>VLOOKUP(A39,'[14]Main sheet'!A:AI,34,FALSE)</f>
        <v>8.9490748500000024</v>
      </c>
      <c r="AW39" s="3">
        <f>VLOOKUP(A39,'[14]Main sheet'!A:AT,45,FALSE)</f>
        <v>7.7957872999999971</v>
      </c>
      <c r="AX39" s="3">
        <v>7.7684657699999997</v>
      </c>
      <c r="AY39" s="3">
        <v>48.75767115</v>
      </c>
      <c r="AZ39" s="3">
        <v>90.007930999999999</v>
      </c>
      <c r="BA39" s="5"/>
      <c r="BB39" s="5"/>
    </row>
    <row r="40" spans="1:54">
      <c r="A40" s="14">
        <v>511609</v>
      </c>
      <c r="B40" s="15" t="s">
        <v>62</v>
      </c>
      <c r="C40" s="16">
        <f>VLOOKUP(A40,'[11]dec 20 latest'!A:B,2,FALSE)/1000000</f>
        <v>0</v>
      </c>
      <c r="D40" s="16">
        <v>0</v>
      </c>
      <c r="E40" s="17">
        <v>0</v>
      </c>
      <c r="F40" s="17"/>
      <c r="G40" s="12">
        <v>0</v>
      </c>
      <c r="H40" s="12">
        <v>0</v>
      </c>
      <c r="I40" s="12">
        <v>0</v>
      </c>
      <c r="J40" s="12">
        <v>0</v>
      </c>
      <c r="K40" s="12">
        <v>0</v>
      </c>
      <c r="L40" s="12">
        <v>0</v>
      </c>
      <c r="M40" s="12">
        <v>0</v>
      </c>
      <c r="N40" s="12">
        <v>0</v>
      </c>
      <c r="O40" s="12">
        <v>0</v>
      </c>
      <c r="P40" s="12">
        <v>0</v>
      </c>
      <c r="Q40" s="12">
        <v>0</v>
      </c>
      <c r="R40" s="12">
        <v>0</v>
      </c>
      <c r="S40" s="12">
        <f t="shared" si="0"/>
        <v>0</v>
      </c>
      <c r="T40" s="18">
        <v>0</v>
      </c>
      <c r="U40" s="5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f>VLOOKUP(A40,'[13]DEC 24 Updated 3rd March'!A:G,7,FALSE)</f>
        <v>0</v>
      </c>
      <c r="AF40" s="3">
        <v>0</v>
      </c>
      <c r="AG40" s="18">
        <v>0</v>
      </c>
      <c r="AH40" s="5">
        <f>VLOOKUP(A40,'[13]Main sheet'!A:X,23,FALSE)</f>
        <v>0</v>
      </c>
      <c r="AI40" s="3">
        <f>VLOOKUP(A40,'[13]Main sheet'!A:AJ,35,FALSE)</f>
        <v>0</v>
      </c>
      <c r="AJ40" s="3">
        <f>VLOOKUP(A40,'[13]Main sheet'!A:AV,47,FALSE)</f>
        <v>0</v>
      </c>
      <c r="AK40" s="3">
        <f>VLOOKUP(A40,'[13]Main sheet'!A:BH,59,FALSE)</f>
        <v>0</v>
      </c>
      <c r="AL40" s="3">
        <f>VLOOKUP(A40,'[13]Main sheet'!A:BT,71,FALSE)</f>
        <v>0</v>
      </c>
      <c r="AM40" s="3">
        <f>VLOOKUP(A40,'[13]Main sheet'!A:CF,83,FALSE)</f>
        <v>0</v>
      </c>
      <c r="AN40" s="3">
        <f>VLOOKUP(A40,'[13]Main sheet'!A:CR,95,FALSE)</f>
        <v>0</v>
      </c>
      <c r="AO40" s="3">
        <f>VLOOKUP(A40,'[13]Main sheet'!A:DD,107,FALSE)</f>
        <v>0</v>
      </c>
      <c r="AP40" s="3">
        <f>VLOOKUP(A40,'[13]Main sheet'!A:DP,119,FALSE)</f>
        <v>0</v>
      </c>
      <c r="AQ40" s="3">
        <f>VLOOKUP(A40,'[13]Main sheet'!A:EB,131,FALSE)</f>
        <v>0</v>
      </c>
      <c r="AR40" s="3">
        <f>VLOOKUP(A40,'[13]Main sheet'!A:EN,143,FALSE)</f>
        <v>0</v>
      </c>
      <c r="AS40" s="5">
        <v>0</v>
      </c>
      <c r="AT40" s="19">
        <v>0</v>
      </c>
      <c r="AU40" s="5">
        <v>0</v>
      </c>
      <c r="AV40" s="3">
        <f>VLOOKUP(A40,'[14]Main sheet'!A:AI,34,FALSE)</f>
        <v>0</v>
      </c>
      <c r="AW40" s="3">
        <f>VLOOKUP(A40,'[14]Main sheet'!A:AT,45,FALSE)</f>
        <v>0</v>
      </c>
      <c r="AX40" s="3">
        <v>0</v>
      </c>
      <c r="AY40" s="3">
        <v>0</v>
      </c>
      <c r="AZ40" s="3">
        <v>0</v>
      </c>
      <c r="BA40" s="5"/>
      <c r="BB40" s="5"/>
    </row>
    <row r="41" spans="1:54">
      <c r="A41" s="14">
        <v>511610</v>
      </c>
      <c r="B41" s="15" t="s">
        <v>63</v>
      </c>
      <c r="C41" s="16">
        <f>VLOOKUP(A41,'[11]dec 20 latest'!A:B,2,FALSE)/1000000</f>
        <v>31.929154799999999</v>
      </c>
      <c r="D41" s="16">
        <v>70.846403609999996</v>
      </c>
      <c r="E41" s="17">
        <v>73.606178869999979</v>
      </c>
      <c r="F41" s="17">
        <f>VLOOKUP(A41,'[12]Monthly actuals 2023 updated'!A:AB,28,FALSE)</f>
        <v>19.231791770000005</v>
      </c>
      <c r="G41" s="12">
        <v>5</v>
      </c>
      <c r="H41" s="12">
        <v>3.9999999800000001</v>
      </c>
      <c r="I41" s="12">
        <v>4.4999999900000001</v>
      </c>
      <c r="J41" s="12">
        <v>4.4974447199999998</v>
      </c>
      <c r="K41" s="12">
        <v>4.5025552599999994</v>
      </c>
      <c r="L41" s="12">
        <v>-5.3049489200000002</v>
      </c>
      <c r="M41" s="12">
        <v>-6.3275249699999998</v>
      </c>
      <c r="N41" s="12">
        <v>1.55252152</v>
      </c>
      <c r="O41" s="12">
        <v>1.5375458400000002</v>
      </c>
      <c r="P41" s="12">
        <v>1.9435043300000001</v>
      </c>
      <c r="Q41" s="12">
        <v>1.8294265600000001</v>
      </c>
      <c r="R41" s="12">
        <v>1.50126746</v>
      </c>
      <c r="S41" s="12">
        <f t="shared" si="0"/>
        <v>19.231791770000005</v>
      </c>
      <c r="T41" s="18">
        <v>1.6719999999999999</v>
      </c>
      <c r="U41" s="5">
        <v>1.7148700800000001</v>
      </c>
      <c r="V41" s="3">
        <v>2.0235466899999999</v>
      </c>
      <c r="W41" s="3">
        <v>1.7148700799999996</v>
      </c>
      <c r="X41" s="3">
        <v>3.4297401599999997</v>
      </c>
      <c r="Y41" s="3">
        <v>0</v>
      </c>
      <c r="Z41" s="3">
        <v>1.4061934700000003</v>
      </c>
      <c r="AA41" s="3">
        <v>2.0235466899999999</v>
      </c>
      <c r="AB41" s="3">
        <v>1.4490635500000002</v>
      </c>
      <c r="AC41" s="3">
        <v>1.6862034399999999</v>
      </c>
      <c r="AD41" s="3">
        <v>2.0235466899999994</v>
      </c>
      <c r="AE41" s="3">
        <f>VLOOKUP(A41,'[13]DEC 24 Updated 3rd March'!A:G,7,FALSE)</f>
        <v>1.4061934700000003</v>
      </c>
      <c r="AF41" s="3">
        <v>20.549774320000001</v>
      </c>
      <c r="AG41" s="18">
        <v>1.7148700800000001</v>
      </c>
      <c r="AH41" s="5">
        <f>VLOOKUP(A41,'[13]Main sheet'!A:X,23,FALSE)</f>
        <v>1.7148699999999999</v>
      </c>
      <c r="AI41" s="3">
        <f>VLOOKUP(A41,'[13]Main sheet'!A:AJ,35,FALSE)</f>
        <v>1.7148701600000003</v>
      </c>
      <c r="AJ41" s="3">
        <f>VLOOKUP(A41,'[13]Main sheet'!A:AV,47,FALSE)</f>
        <v>1.7148700800000001</v>
      </c>
      <c r="AK41" s="3">
        <f>VLOOKUP(A41,'[13]Main sheet'!A:BH,59,FALSE)</f>
        <v>1.7148700800000001</v>
      </c>
      <c r="AL41" s="3">
        <f>VLOOKUP(A41,'[13]Main sheet'!A:BT,71,FALSE)</f>
        <v>1.7148700800000001</v>
      </c>
      <c r="AM41" s="3">
        <f>VLOOKUP(A41,'[13]Main sheet'!A:CF,83,FALSE)</f>
        <v>1.7577401600000002</v>
      </c>
      <c r="AN41" s="3">
        <f>VLOOKUP(A41,'[13]Main sheet'!A:CR,95,FALSE)</f>
        <v>1.6719999999999999</v>
      </c>
      <c r="AO41" s="3">
        <f>VLOOKUP(A41,'[13]Main sheet'!A:DD,107,FALSE)</f>
        <v>1.7148700800000001</v>
      </c>
      <c r="AP41" s="3">
        <f>VLOOKUP(A41,'[13]Main sheet'!A:DP,119,FALSE)</f>
        <v>1.7148700800000001</v>
      </c>
      <c r="AQ41" s="3">
        <f>VLOOKUP(A41,'[13]Main sheet'!A:EB,131,FALSE)</f>
        <v>1.7148700799999983</v>
      </c>
      <c r="AR41" s="3">
        <f>VLOOKUP(A41,'[13]Main sheet'!A:EN,143,FALSE)</f>
        <v>7.6656625100000015</v>
      </c>
      <c r="AS41" s="5">
        <v>26.529233390000002</v>
      </c>
      <c r="AT41" s="19">
        <v>2.5829506000000002</v>
      </c>
      <c r="AU41" s="5">
        <v>2.6080438199999998</v>
      </c>
      <c r="AV41" s="3">
        <f>VLOOKUP(A41,'[14]Main sheet'!A:AI,34,FALSE)</f>
        <v>2.6079389599999998</v>
      </c>
      <c r="AW41" s="3">
        <f>VLOOKUP(A41,'[14]Main sheet'!A:AT,45,FALSE)</f>
        <v>3.132838420000001</v>
      </c>
      <c r="AX41" s="3">
        <v>2.7797311900000001</v>
      </c>
      <c r="AY41" s="3">
        <v>2.6370872400000001</v>
      </c>
      <c r="AZ41" s="3">
        <v>16.348590229999999</v>
      </c>
      <c r="BA41" s="5"/>
      <c r="BB41" s="5"/>
    </row>
    <row r="42" spans="1:54">
      <c r="A42" s="14">
        <v>511612</v>
      </c>
      <c r="B42" s="15" t="s">
        <v>64</v>
      </c>
      <c r="C42" s="16">
        <f>VLOOKUP(A42,'[11]dec 20 latest'!A:B,2,FALSE)/1000000</f>
        <v>2.7800508100000001</v>
      </c>
      <c r="D42" s="16">
        <v>0.50136128999999996</v>
      </c>
      <c r="E42" s="17">
        <v>1.7378561099999998</v>
      </c>
      <c r="F42" s="17">
        <f>VLOOKUP(A42,'[12]Monthly actuals 2023 updated'!A:AB,28,FALSE)</f>
        <v>0.73513041999999995</v>
      </c>
      <c r="G42" s="12">
        <v>0.29170000000000001</v>
      </c>
      <c r="H42" s="12">
        <v>0.29163334000000002</v>
      </c>
      <c r="I42" s="12">
        <v>0.29166666999999996</v>
      </c>
      <c r="J42" s="12">
        <v>-6.0333330000000004E-2</v>
      </c>
      <c r="K42" s="12">
        <v>0.11566667</v>
      </c>
      <c r="L42" s="12">
        <v>0.11566667</v>
      </c>
      <c r="M42" s="12">
        <v>0.11566667</v>
      </c>
      <c r="N42" s="12">
        <v>0.11566667</v>
      </c>
      <c r="O42" s="12">
        <v>0.11566867</v>
      </c>
      <c r="P42" s="12">
        <v>0.11566466999999993</v>
      </c>
      <c r="Q42" s="12">
        <v>0.11566667000000015</v>
      </c>
      <c r="R42" s="12">
        <v>-0.88920294999999994</v>
      </c>
      <c r="S42" s="12">
        <f t="shared" si="0"/>
        <v>0.73513042000000006</v>
      </c>
      <c r="T42" s="18">
        <v>0.14499999999999999</v>
      </c>
      <c r="U42" s="5">
        <v>0.14499999999999999</v>
      </c>
      <c r="V42" s="3">
        <v>0.14499999999999999</v>
      </c>
      <c r="W42" s="3">
        <v>0.14499999999999996</v>
      </c>
      <c r="X42" s="3">
        <v>0.14499999999999999</v>
      </c>
      <c r="Y42" s="3">
        <v>0.14500000000000005</v>
      </c>
      <c r="Z42" s="3">
        <v>0.14499999999999999</v>
      </c>
      <c r="AA42" s="3">
        <v>0.14499999999999999</v>
      </c>
      <c r="AB42" s="3">
        <v>0.14499999999999988</v>
      </c>
      <c r="AC42" s="3">
        <v>0.14499999999999999</v>
      </c>
      <c r="AD42" s="3">
        <v>0.14499999999999999</v>
      </c>
      <c r="AE42" s="3">
        <f>VLOOKUP(A42,'[13]DEC 24 Updated 3rd March'!A:G,7,FALSE)</f>
        <v>-0.85857721999999992</v>
      </c>
      <c r="AF42" s="3">
        <v>0.73642277999999983</v>
      </c>
      <c r="AG42" s="18">
        <v>0.14499999999999999</v>
      </c>
      <c r="AH42" s="5">
        <f>VLOOKUP(A42,'[13]Main sheet'!A:X,23,FALSE)</f>
        <v>0.14499999999999999</v>
      </c>
      <c r="AI42" s="3">
        <f>VLOOKUP(A42,'[13]Main sheet'!A:AJ,35,FALSE)</f>
        <v>0.14499999999999999</v>
      </c>
      <c r="AJ42" s="3">
        <f>VLOOKUP(A42,'[13]Main sheet'!A:AV,47,FALSE)</f>
        <v>0.14499999999999999</v>
      </c>
      <c r="AK42" s="3">
        <f>VLOOKUP(A42,'[13]Main sheet'!A:BH,59,FALSE)</f>
        <v>0.14499999999999999</v>
      </c>
      <c r="AL42" s="3">
        <f>VLOOKUP(A42,'[13]Main sheet'!A:BT,71,FALSE)</f>
        <v>0.14499999999999999</v>
      </c>
      <c r="AM42" s="3">
        <f>VLOOKUP(A42,'[13]Main sheet'!A:CF,83,FALSE)</f>
        <v>0.14499999999999999</v>
      </c>
      <c r="AN42" s="3">
        <f>VLOOKUP(A42,'[13]Main sheet'!A:CR,95,FALSE)</f>
        <v>0.14499999999999999</v>
      </c>
      <c r="AO42" s="3">
        <f>VLOOKUP(A42,'[13]Main sheet'!A:DD,107,FALSE)</f>
        <v>0.14499999999999999</v>
      </c>
      <c r="AP42" s="3">
        <f>VLOOKUP(A42,'[13]Main sheet'!A:DP,119,FALSE)</f>
        <v>-1.6819999999999999</v>
      </c>
      <c r="AQ42" s="3">
        <f>VLOOKUP(A42,'[13]Main sheet'!A:EB,131,FALSE)</f>
        <v>0</v>
      </c>
      <c r="AR42" s="3">
        <f>VLOOKUP(A42,'[13]Main sheet'!A:EN,143,FALSE)</f>
        <v>0.377</v>
      </c>
      <c r="AS42" s="5">
        <v>0</v>
      </c>
      <c r="AT42" s="19">
        <v>0</v>
      </c>
      <c r="AU42" s="5">
        <v>0</v>
      </c>
      <c r="AV42" s="3">
        <f>VLOOKUP(A42,'[14]Main sheet'!A:AI,34,FALSE)</f>
        <v>0</v>
      </c>
      <c r="AW42" s="3">
        <f>VLOOKUP(A42,'[14]Main sheet'!A:AT,45,FALSE)</f>
        <v>0</v>
      </c>
      <c r="AX42" s="3">
        <v>0</v>
      </c>
      <c r="AY42" s="3">
        <v>0</v>
      </c>
      <c r="AZ42" s="3">
        <v>0</v>
      </c>
      <c r="BA42" s="5"/>
      <c r="BB42" s="5"/>
    </row>
    <row r="43" spans="1:54">
      <c r="A43" s="14">
        <v>511613</v>
      </c>
      <c r="B43" s="15" t="s">
        <v>65</v>
      </c>
      <c r="C43" s="16">
        <f>VLOOKUP(A43,'[11]dec 20 latest'!A:B,2,FALSE)/1000000</f>
        <v>50.293439770000006</v>
      </c>
      <c r="D43" s="16">
        <v>55.453266460000002</v>
      </c>
      <c r="E43" s="17">
        <v>76.30604181999999</v>
      </c>
      <c r="F43" s="17">
        <f>VLOOKUP(A43,'[12]Monthly actuals 2023 updated'!A:AB,28,FALSE)</f>
        <v>79.741431000000006</v>
      </c>
      <c r="G43" s="12">
        <v>4.8808999999999996</v>
      </c>
      <c r="H43" s="12">
        <v>4.8807999999999998</v>
      </c>
      <c r="I43" s="12">
        <v>4.8807999899999999</v>
      </c>
      <c r="J43" s="12">
        <v>4.8808333299999997</v>
      </c>
      <c r="K43" s="12">
        <v>4.8808333299999997</v>
      </c>
      <c r="L43" s="12">
        <v>4.8808333299999997</v>
      </c>
      <c r="M43" s="12">
        <v>4.8808333299999997</v>
      </c>
      <c r="N43" s="12">
        <v>4.8808333299999997</v>
      </c>
      <c r="O43" s="12">
        <v>19.523333319999999</v>
      </c>
      <c r="P43" s="12">
        <v>10.1</v>
      </c>
      <c r="Q43" s="12">
        <v>4.163298039999999</v>
      </c>
      <c r="R43" s="12">
        <v>6.9081330000000003</v>
      </c>
      <c r="S43" s="12">
        <f t="shared" si="0"/>
        <v>79.741431000000006</v>
      </c>
      <c r="T43" s="18">
        <v>6.9166676699999998</v>
      </c>
      <c r="U43" s="5">
        <v>6.9166656699999995</v>
      </c>
      <c r="V43" s="3">
        <v>6.9166666700000015</v>
      </c>
      <c r="W43" s="3">
        <v>6.9166666699999997</v>
      </c>
      <c r="X43" s="3">
        <v>6.9166666700000015</v>
      </c>
      <c r="Y43" s="3">
        <v>6.1666666699999997</v>
      </c>
      <c r="Z43" s="3">
        <v>6.5416666700000015</v>
      </c>
      <c r="AA43" s="3">
        <v>6.5416666699999979</v>
      </c>
      <c r="AB43" s="3">
        <v>6.5416666700000015</v>
      </c>
      <c r="AC43" s="3">
        <v>6.5416666699999997</v>
      </c>
      <c r="AD43" s="3">
        <v>6.5416666700000015</v>
      </c>
      <c r="AE43" s="3">
        <f>VLOOKUP(A43,'[13]DEC 24 Updated 3rd March'!A:G,7,FALSE)</f>
        <v>-0.93021636999999913</v>
      </c>
      <c r="AF43" s="3">
        <v>72.528116999999995</v>
      </c>
      <c r="AG43" s="18">
        <v>6.6666666599999997</v>
      </c>
      <c r="AH43" s="5">
        <f>VLOOKUP(A43,'[13]Main sheet'!A:X,23,FALSE)</f>
        <v>6.6666666599999997</v>
      </c>
      <c r="AI43" s="3">
        <f>VLOOKUP(A43,'[13]Main sheet'!A:AJ,35,FALSE)</f>
        <v>6.6666666599999997</v>
      </c>
      <c r="AJ43" s="3">
        <f>VLOOKUP(A43,'[13]Main sheet'!A:AV,47,FALSE)</f>
        <v>6.6666666599999997</v>
      </c>
      <c r="AK43" s="3">
        <f>VLOOKUP(A43,'[13]Main sheet'!A:BH,59,FALSE)</f>
        <v>6.6666666599999997</v>
      </c>
      <c r="AL43" s="3">
        <f>VLOOKUP(A43,'[13]Main sheet'!A:BT,71,FALSE)</f>
        <v>6.3619047399999982</v>
      </c>
      <c r="AM43" s="3">
        <f>VLOOKUP(A43,'[13]Main sheet'!A:CF,83,FALSE)</f>
        <v>6.9428114600000006</v>
      </c>
      <c r="AN43" s="3">
        <f>VLOOKUP(A43,'[13]Main sheet'!A:CR,95,FALSE)</f>
        <v>2.2587758200000003</v>
      </c>
      <c r="AO43" s="3">
        <f>VLOOKUP(A43,'[13]Main sheet'!A:DD,107,FALSE)</f>
        <v>8.6507936399999998</v>
      </c>
      <c r="AP43" s="3">
        <f>VLOOKUP(A43,'[13]Main sheet'!A:DP,119,FALSE)</f>
        <v>8.6507936399999998</v>
      </c>
      <c r="AQ43" s="3">
        <f>VLOOKUP(A43,'[13]Main sheet'!A:EB,131,FALSE)</f>
        <v>6.2599613999999981</v>
      </c>
      <c r="AR43" s="3">
        <f>VLOOKUP(A43,'[13]Main sheet'!A:EN,143,FALSE)</f>
        <v>5.3421979999999998</v>
      </c>
      <c r="AS43" s="5">
        <v>77.800572000000003</v>
      </c>
      <c r="AT43" s="19">
        <v>6.5</v>
      </c>
      <c r="AU43" s="5">
        <v>3.7634810000000001</v>
      </c>
      <c r="AV43" s="3">
        <f>VLOOKUP(A43,'[14]Main sheet'!A:AI,34,FALSE)</f>
        <v>5.4122149999999998</v>
      </c>
      <c r="AW43" s="3">
        <f>VLOOKUP(A43,'[14]Main sheet'!A:AT,45,FALSE)</f>
        <v>5.8652519999999999</v>
      </c>
      <c r="AX43" s="3">
        <v>4.3452840000000004</v>
      </c>
      <c r="AY43" s="3">
        <v>6.6830005000000003</v>
      </c>
      <c r="AZ43" s="3">
        <v>32.569232499999998</v>
      </c>
      <c r="BA43" s="5"/>
      <c r="BB43" s="5"/>
    </row>
    <row r="44" spans="1:54">
      <c r="A44" s="14">
        <v>511614</v>
      </c>
      <c r="B44" s="15" t="s">
        <v>66</v>
      </c>
      <c r="C44" s="16">
        <f>VLOOKUP(A44,'[11]dec 20 latest'!A:B,2,FALSE)/1000000</f>
        <v>55</v>
      </c>
      <c r="D44" s="16">
        <v>52.635519000000002</v>
      </c>
      <c r="E44" s="17">
        <v>41.568258</v>
      </c>
      <c r="F44" s="17">
        <f>VLOOKUP(A44,'[12]Monthly actuals 2023 updated'!A:AB,28,FALSE)</f>
        <v>33.46091599999999</v>
      </c>
      <c r="G44" s="12">
        <v>4.7084000000000001</v>
      </c>
      <c r="H44" s="12">
        <v>4.7083000000000004</v>
      </c>
      <c r="I44" s="12">
        <v>4.7082999900000004</v>
      </c>
      <c r="J44" s="12">
        <v>1.7223333300000001</v>
      </c>
      <c r="K44" s="12">
        <v>3.21533333</v>
      </c>
      <c r="L44" s="12">
        <v>3.21533333</v>
      </c>
      <c r="M44" s="12">
        <v>3.21533333</v>
      </c>
      <c r="N44" s="12">
        <v>3.1903333300000001</v>
      </c>
      <c r="O44" s="12">
        <v>3.21533333</v>
      </c>
      <c r="P44" s="12">
        <v>3.2153333299999982</v>
      </c>
      <c r="Q44" s="12">
        <v>3.2153333299999982</v>
      </c>
      <c r="R44" s="12">
        <v>-4.8687506300000001</v>
      </c>
      <c r="S44" s="12">
        <f t="shared" si="0"/>
        <v>33.460915999999997</v>
      </c>
      <c r="T44" s="18">
        <v>3.4616666700000001</v>
      </c>
      <c r="U44" s="5">
        <v>3.4616666700000001</v>
      </c>
      <c r="V44" s="3">
        <v>3.4616666700000001</v>
      </c>
      <c r="W44" s="3">
        <v>3.4616666700000001</v>
      </c>
      <c r="X44" s="3">
        <v>3.4616666700000018</v>
      </c>
      <c r="Y44" s="3">
        <v>1.441666669999998</v>
      </c>
      <c r="Z44" s="3">
        <v>2.4516666700000016</v>
      </c>
      <c r="AA44" s="3">
        <v>2.451666669999998</v>
      </c>
      <c r="AB44" s="3">
        <v>2.4516666700000016</v>
      </c>
      <c r="AC44" s="3">
        <v>2.451666669999998</v>
      </c>
      <c r="AD44" s="3">
        <v>2.4516666700000016</v>
      </c>
      <c r="AE44" s="3">
        <f>VLOOKUP(A44,'[13]DEC 24 Updated 3rd March'!A:G,7,FALSE)</f>
        <v>-0.65653736999999734</v>
      </c>
      <c r="AF44" s="3">
        <v>30.351796</v>
      </c>
      <c r="AG44" s="18">
        <v>2.7883333299999982</v>
      </c>
      <c r="AH44" s="5">
        <f>VLOOKUP(A44,'[13]Main sheet'!A:X,23,FALSE)</f>
        <v>2.7883333299999999</v>
      </c>
      <c r="AI44" s="3">
        <f>VLOOKUP(A44,'[13]Main sheet'!A:AJ,35,FALSE)</f>
        <v>2.7883333299999999</v>
      </c>
      <c r="AJ44" s="3">
        <f>VLOOKUP(A44,'[13]Main sheet'!A:AV,47,FALSE)</f>
        <v>2.7883333299999999</v>
      </c>
      <c r="AK44" s="3">
        <f>VLOOKUP(A44,'[13]Main sheet'!A:BH,59,FALSE)</f>
        <v>2.7883333299999999</v>
      </c>
      <c r="AL44" s="3">
        <f>VLOOKUP(A44,'[13]Main sheet'!A:BT,71,FALSE)</f>
        <v>2.7883333299999999</v>
      </c>
      <c r="AM44" s="3">
        <f>VLOOKUP(A44,'[13]Main sheet'!A:CF,83,FALSE)</f>
        <v>2.7883333299999982</v>
      </c>
      <c r="AN44" s="3">
        <f>VLOOKUP(A44,'[13]Main sheet'!A:CR,95,FALSE)</f>
        <v>2.7883333300000017</v>
      </c>
      <c r="AO44" s="3">
        <f>VLOOKUP(A44,'[13]Main sheet'!A:DD,107,FALSE)</f>
        <v>2.7883333299999982</v>
      </c>
      <c r="AP44" s="3">
        <f>VLOOKUP(A44,'[13]Main sheet'!A:DP,119,FALSE)</f>
        <v>2.7883333300000017</v>
      </c>
      <c r="AQ44" s="3">
        <f>VLOOKUP(A44,'[13]Main sheet'!A:EB,131,FALSE)</f>
        <v>2.7883333299999982</v>
      </c>
      <c r="AR44" s="3">
        <f>VLOOKUP(A44,'[13]Main sheet'!A:EN,143,FALSE)</f>
        <v>-0.37155962999999897</v>
      </c>
      <c r="AS44" s="5">
        <v>30.300107000000001</v>
      </c>
      <c r="AT44" s="19">
        <v>2.56</v>
      </c>
      <c r="AU44" s="5">
        <v>2.4588670000000001</v>
      </c>
      <c r="AV44" s="3">
        <f>VLOOKUP(A44,'[14]Main sheet'!A:AI,34,FALSE)</f>
        <v>2.9408559900000002</v>
      </c>
      <c r="AW44" s="3">
        <f>VLOOKUP(A44,'[14]Main sheet'!A:AT,45,FALSE)</f>
        <v>2.7673893299999999</v>
      </c>
      <c r="AX44" s="3">
        <v>2.7883333299999982</v>
      </c>
      <c r="AY44" s="3">
        <v>2.7202373300000002</v>
      </c>
      <c r="AZ44" s="3">
        <v>16.23568298</v>
      </c>
      <c r="BA44" s="5"/>
      <c r="BB44" s="5"/>
    </row>
    <row r="45" spans="1:54">
      <c r="A45" s="14">
        <v>511615</v>
      </c>
      <c r="B45" s="15" t="s">
        <v>67</v>
      </c>
      <c r="C45" s="16">
        <f>VLOOKUP(A45,'[11]dec 20 latest'!A:B,2,FALSE)/1000000</f>
        <v>33.085232130000001</v>
      </c>
      <c r="D45" s="16">
        <v>31.970777739999999</v>
      </c>
      <c r="E45" s="17">
        <v>32.715600000000002</v>
      </c>
      <c r="F45" s="17">
        <f>VLOOKUP(A45,'[12]Monthly actuals 2023 updated'!A:AB,28,FALSE)</f>
        <v>26.85873153</v>
      </c>
      <c r="G45" s="12">
        <v>2.8250000000000002</v>
      </c>
      <c r="H45" s="12">
        <v>2.8250000000000002</v>
      </c>
      <c r="I45" s="12">
        <v>2.8250000000000002</v>
      </c>
      <c r="J45" s="12">
        <v>2.8250000000000002</v>
      </c>
      <c r="K45" s="12">
        <v>2.8250000000000002</v>
      </c>
      <c r="L45" s="12">
        <v>2.8250000000000002</v>
      </c>
      <c r="M45" s="12">
        <v>2.8250000000000002</v>
      </c>
      <c r="N45" s="12">
        <v>2.8250000000000002</v>
      </c>
      <c r="O45" s="12">
        <v>2.8250000000000002</v>
      </c>
      <c r="P45" s="12">
        <v>2.8250000000000002</v>
      </c>
      <c r="Q45" s="12">
        <v>5.65</v>
      </c>
      <c r="R45" s="12">
        <v>-7.0412684699999994</v>
      </c>
      <c r="S45" s="12">
        <f t="shared" si="0"/>
        <v>26.85873153</v>
      </c>
      <c r="T45" s="18">
        <v>2.8250000000000002</v>
      </c>
      <c r="U45" s="5">
        <v>2.8250000000000002</v>
      </c>
      <c r="V45" s="3">
        <v>2.8250000000000002</v>
      </c>
      <c r="W45" s="3">
        <v>2.8250000000000002</v>
      </c>
      <c r="X45" s="3">
        <v>2.8250000000000002</v>
      </c>
      <c r="Y45" s="3">
        <v>2.1875</v>
      </c>
      <c r="Z45" s="3">
        <v>2.5062500000000001</v>
      </c>
      <c r="AA45" s="3">
        <v>2.5062500000000001</v>
      </c>
      <c r="AB45" s="3">
        <v>2.5062500000000001</v>
      </c>
      <c r="AC45" s="3">
        <v>2.5062500000000001</v>
      </c>
      <c r="AD45" s="3">
        <v>2.5062500000000001</v>
      </c>
      <c r="AE45" s="3">
        <f>VLOOKUP(A45,'[13]DEC 24 Updated 3rd March'!A:G,7,FALSE)</f>
        <v>4.6062500000000002</v>
      </c>
      <c r="AF45" s="3">
        <v>33.45000000000001</v>
      </c>
      <c r="AG45" s="18">
        <v>2.6124999999999998</v>
      </c>
      <c r="AH45" s="5">
        <f>VLOOKUP(A45,'[13]Main sheet'!A:X,23,FALSE)</f>
        <v>2.6124999999999998</v>
      </c>
      <c r="AI45" s="3">
        <f>VLOOKUP(A45,'[13]Main sheet'!A:AJ,35,FALSE)</f>
        <v>2.6124999999999998</v>
      </c>
      <c r="AJ45" s="3">
        <f>VLOOKUP(A45,'[13]Main sheet'!A:AV,47,FALSE)</f>
        <v>2.6124999999999998</v>
      </c>
      <c r="AK45" s="3">
        <f>VLOOKUP(A45,'[13]Main sheet'!A:BH,59,FALSE)</f>
        <v>2.6124999999999998</v>
      </c>
      <c r="AL45" s="3">
        <f>VLOOKUP(A45,'[13]Main sheet'!A:BT,71,FALSE)</f>
        <v>2.6124999999999998</v>
      </c>
      <c r="AM45" s="3">
        <f>VLOOKUP(A45,'[13]Main sheet'!A:CF,83,FALSE)</f>
        <v>2.3480706999999992</v>
      </c>
      <c r="AN45" s="3">
        <f>VLOOKUP(A45,'[13]Main sheet'!A:CR,95,FALSE)</f>
        <v>2.8769293000000009</v>
      </c>
      <c r="AO45" s="3">
        <f>VLOOKUP(A45,'[13]Main sheet'!A:DD,107,FALSE)</f>
        <v>2.6125000000000007</v>
      </c>
      <c r="AP45" s="3">
        <f>VLOOKUP(A45,'[13]Main sheet'!A:DP,119,FALSE)</f>
        <v>6.3316986999999996</v>
      </c>
      <c r="AQ45" s="3">
        <f>VLOOKUP(A45,'[13]Main sheet'!A:EB,131,FALSE)</f>
        <v>2.9726340000000002</v>
      </c>
      <c r="AR45" s="3">
        <f>VLOOKUP(A45,'[13]Main sheet'!A:EN,143,FALSE)</f>
        <v>2.7921650000000038</v>
      </c>
      <c r="AS45" s="5">
        <v>35.608997700000003</v>
      </c>
      <c r="AT45" s="19">
        <v>2.9</v>
      </c>
      <c r="AU45" s="5">
        <v>2.9</v>
      </c>
      <c r="AV45" s="3">
        <f>VLOOKUP(A45,'[14]Main sheet'!A:AI,34,FALSE)</f>
        <v>3.1008339900000004</v>
      </c>
      <c r="AW45" s="3">
        <f>VLOOKUP(A45,'[14]Main sheet'!A:AT,45,FALSE)</f>
        <v>2.1519965099999996</v>
      </c>
      <c r="AX45" s="3">
        <v>2.763782</v>
      </c>
      <c r="AY45" s="3">
        <v>2.6789000000000001</v>
      </c>
      <c r="AZ45" s="3">
        <v>16.4955125</v>
      </c>
      <c r="BA45" s="5"/>
      <c r="BB45" s="5"/>
    </row>
    <row r="46" spans="1:54">
      <c r="A46" s="14">
        <v>511626</v>
      </c>
      <c r="B46" s="15" t="s">
        <v>68</v>
      </c>
      <c r="C46" s="16">
        <f>VLOOKUP(A46,'[11]dec 20 latest'!A:B,2,FALSE)/1000000</f>
        <v>9.8838220000000004E-2</v>
      </c>
      <c r="D46" s="16">
        <v>0</v>
      </c>
      <c r="E46" s="17">
        <v>0.25950000000000001</v>
      </c>
      <c r="F46" s="17">
        <f>VLOOKUP(A46,'[12]Monthly actuals 2023 updated'!A:AB,28,FALSE)</f>
        <v>0.98124999999999996</v>
      </c>
      <c r="G46" s="12">
        <v>0.17100000000000001</v>
      </c>
      <c r="H46" s="12">
        <v>7.8E-2</v>
      </c>
      <c r="I46" s="12">
        <v>6.94E-3</v>
      </c>
      <c r="J46" s="12">
        <v>0.10349999999999999</v>
      </c>
      <c r="K46" s="12">
        <v>3.49E-2</v>
      </c>
      <c r="L46" s="12">
        <v>0.13250000000000001</v>
      </c>
      <c r="M46" s="12">
        <v>0.14549999999999999</v>
      </c>
      <c r="N46" s="12">
        <v>8.3250000000000005E-2</v>
      </c>
      <c r="O46" s="12">
        <v>0.18051</v>
      </c>
      <c r="P46" s="12">
        <v>0</v>
      </c>
      <c r="Q46" s="12">
        <v>0</v>
      </c>
      <c r="R46" s="12">
        <v>4.5150000000000003E-2</v>
      </c>
      <c r="S46" s="12">
        <f t="shared" si="0"/>
        <v>0.98124999999999996</v>
      </c>
      <c r="T46" s="18">
        <v>0</v>
      </c>
      <c r="U46" s="5">
        <v>1.4215E-2</v>
      </c>
      <c r="V46" s="3">
        <v>0.37260199999999999</v>
      </c>
      <c r="W46" s="3">
        <v>2.052E-2</v>
      </c>
      <c r="X46" s="3">
        <v>3.04E-2</v>
      </c>
      <c r="Y46" s="3">
        <v>8.8980000000000004E-2</v>
      </c>
      <c r="Z46" s="3">
        <v>0.17416000000000001</v>
      </c>
      <c r="AA46" s="3">
        <v>1.333E-2</v>
      </c>
      <c r="AB46" s="3">
        <v>0.11186</v>
      </c>
      <c r="AC46" s="3">
        <v>0.18944</v>
      </c>
      <c r="AD46" s="3">
        <v>-3.9960000000000004E-3</v>
      </c>
      <c r="AE46" s="3">
        <f>VLOOKUP(A46,'[13]DEC 24 Updated 3rd March'!A:G,7,FALSE)</f>
        <v>0.12132999999999999</v>
      </c>
      <c r="AF46" s="3">
        <v>1.1328409999999995</v>
      </c>
      <c r="AG46" s="18">
        <v>0.14996999999999999</v>
      </c>
      <c r="AH46" s="5">
        <f>VLOOKUP(A46,'[13]Main sheet'!A:X,23,FALSE)</f>
        <v>9.2899999999999996E-3</v>
      </c>
      <c r="AI46" s="3">
        <f>VLOOKUP(A46,'[13]Main sheet'!A:AJ,35,FALSE)</f>
        <v>3.5895999999999997E-2</v>
      </c>
      <c r="AJ46" s="3">
        <f>VLOOKUP(A46,'[13]Main sheet'!A:AV,47,FALSE)</f>
        <v>1.4670000000000001E-2</v>
      </c>
      <c r="AK46" s="3">
        <f>VLOOKUP(A46,'[13]Main sheet'!A:BH,59,FALSE)</f>
        <v>0</v>
      </c>
      <c r="AL46" s="3">
        <f>VLOOKUP(A46,'[13]Main sheet'!A:BT,71,FALSE)</f>
        <v>0.16</v>
      </c>
      <c r="AM46" s="3">
        <f>VLOOKUP(A46,'[13]Main sheet'!A:CF,83,FALSE)</f>
        <v>0</v>
      </c>
      <c r="AN46" s="3">
        <f>VLOOKUP(A46,'[13]Main sheet'!A:CR,95,FALSE)</f>
        <v>-3.5389999999999998E-2</v>
      </c>
      <c r="AO46" s="3">
        <f>VLOOKUP(A46,'[13]Main sheet'!A:DD,107,FALSE)</f>
        <v>1.2E-2</v>
      </c>
      <c r="AP46" s="3">
        <f>VLOOKUP(A46,'[13]Main sheet'!A:DP,119,FALSE)</f>
        <v>0.11382</v>
      </c>
      <c r="AQ46" s="3">
        <f>VLOOKUP(A46,'[13]Main sheet'!A:EB,131,FALSE)</f>
        <v>0.41948800000000003</v>
      </c>
      <c r="AR46" s="3">
        <f>VLOOKUP(A46,'[13]Main sheet'!A:EN,143,FALSE)</f>
        <v>-5.2417999999999999E-2</v>
      </c>
      <c r="AS46" s="5">
        <v>0.82732600000000001</v>
      </c>
      <c r="AT46" s="19">
        <v>0.1</v>
      </c>
      <c r="AU46" s="5">
        <v>0.35</v>
      </c>
      <c r="AV46" s="3">
        <f>VLOOKUP(A46,'[14]Main sheet'!A:AI,34,FALSE)</f>
        <v>0.31185499999999999</v>
      </c>
      <c r="AW46" s="3">
        <f>VLOOKUP(A46,'[14]Main sheet'!A:AT,45,FALSE)</f>
        <v>-3.0197000000000002E-2</v>
      </c>
      <c r="AX46" s="3">
        <v>0</v>
      </c>
      <c r="AY46" s="3">
        <v>0</v>
      </c>
      <c r="AZ46" s="3">
        <v>0.73165800000000003</v>
      </c>
      <c r="BA46" s="5"/>
      <c r="BB46" s="5"/>
    </row>
    <row r="47" spans="1:54" s="29" customFormat="1">
      <c r="A47" s="15">
        <v>511611</v>
      </c>
      <c r="B47" s="15" t="s">
        <v>69</v>
      </c>
      <c r="C47" s="46">
        <f>VLOOKUP(A47,'[11]dec 20 latest'!A:B,2,FALSE)/1000000</f>
        <v>4.1485446599999998</v>
      </c>
      <c r="D47" s="46">
        <v>34.284473929999997</v>
      </c>
      <c r="E47" s="17">
        <v>8.8568383000000122</v>
      </c>
      <c r="F47" s="17">
        <f>VLOOKUP(A47,'[12]Monthly actuals 2023 updated'!A:AB,28,FALSE)</f>
        <v>104.2134853</v>
      </c>
      <c r="G47" s="12">
        <v>0.50559500000000002</v>
      </c>
      <c r="H47" s="12">
        <v>1.1057965300000001</v>
      </c>
      <c r="I47" s="12">
        <v>0.57901999999999998</v>
      </c>
      <c r="J47" s="12">
        <v>1.0299966999999999</v>
      </c>
      <c r="K47" s="12">
        <v>83.017360969999999</v>
      </c>
      <c r="L47" s="12">
        <v>1.20122146</v>
      </c>
      <c r="M47" s="12">
        <v>1.9864550000000001</v>
      </c>
      <c r="N47" s="12">
        <v>4.1175843099999998</v>
      </c>
      <c r="O47" s="12">
        <v>3.1482308699999999</v>
      </c>
      <c r="P47" s="12">
        <v>1.3104200500000001</v>
      </c>
      <c r="Q47" s="12">
        <v>1.3486801000000002</v>
      </c>
      <c r="R47" s="12">
        <v>4.8631243099999999</v>
      </c>
      <c r="S47" s="12">
        <f t="shared" si="0"/>
        <v>104.21348530000002</v>
      </c>
      <c r="T47" s="18">
        <v>1.7520009599999999</v>
      </c>
      <c r="U47" s="5">
        <v>0.70909742000000009</v>
      </c>
      <c r="V47" s="3">
        <v>2.6110055499999998</v>
      </c>
      <c r="W47" s="3">
        <v>0.52412842999999998</v>
      </c>
      <c r="X47" s="3">
        <v>0.35127730000000007</v>
      </c>
      <c r="Y47" s="3">
        <v>4.2258985899999999</v>
      </c>
      <c r="Z47" s="3">
        <v>1.2648643400000001</v>
      </c>
      <c r="AA47" s="3">
        <v>0.79243788000000004</v>
      </c>
      <c r="AB47" s="3">
        <v>0.93888855999999998</v>
      </c>
      <c r="AC47" s="3">
        <v>1.46167015</v>
      </c>
      <c r="AD47" s="3">
        <v>0.46328259999999999</v>
      </c>
      <c r="AE47" s="3">
        <f>VLOOKUP(A47,'[13]DEC 24 Updated 3rd March'!A:G,7,FALSE)</f>
        <v>1.5025740699999999</v>
      </c>
      <c r="AF47" s="3">
        <v>16.597125850000001</v>
      </c>
      <c r="AG47" s="18">
        <v>0.48288725999999998</v>
      </c>
      <c r="AH47" s="5">
        <f>VLOOKUP(A47,'[13]Main sheet'!A:X,23,FALSE)</f>
        <v>0.53201514000000005</v>
      </c>
      <c r="AI47" s="3">
        <f>VLOOKUP(A47,'[13]Main sheet'!A:AJ,35,FALSE)</f>
        <v>112.80200151999999</v>
      </c>
      <c r="AJ47" s="3">
        <f>VLOOKUP(A47,'[13]Main sheet'!A:AV,47,FALSE)</f>
        <v>2.9065646200000046</v>
      </c>
      <c r="AK47" s="3">
        <f>VLOOKUP(A47,'[13]Main sheet'!A:BH,59,FALSE)</f>
        <v>0.99984997999998926</v>
      </c>
      <c r="AL47" s="3">
        <f>VLOOKUP(A47,'[13]Main sheet'!A:BT,71,FALSE)</f>
        <v>0.98050464000000059</v>
      </c>
      <c r="AM47" s="3">
        <f>VLOOKUP(A47,'[13]Main sheet'!A:CF,83,FALSE)</f>
        <v>4.0158927300000045</v>
      </c>
      <c r="AN47" s="3">
        <f>VLOOKUP(A47,'[13]Main sheet'!A:CR,95,FALSE)</f>
        <v>0.65018526999999582</v>
      </c>
      <c r="AO47" s="3">
        <f>VLOOKUP(A47,'[13]Main sheet'!A:DD,107,FALSE)</f>
        <v>1.8930306299999999</v>
      </c>
      <c r="AP47" s="3">
        <f>VLOOKUP(A47,'[13]Main sheet'!A:DP,119,FALSE)</f>
        <v>0.81801803999999168</v>
      </c>
      <c r="AQ47" s="3">
        <f>VLOOKUP(A47,'[13]Main sheet'!A:EB,131,FALSE)</f>
        <v>0.35006582000000774</v>
      </c>
      <c r="AR47" s="3">
        <f>VLOOKUP(A47,'[13]Main sheet'!A:EN,143,FALSE)</f>
        <v>6.9493205199999961</v>
      </c>
      <c r="AS47" s="5">
        <v>133.38033616999999</v>
      </c>
      <c r="AT47" s="19">
        <v>0.85002074999999999</v>
      </c>
      <c r="AU47" s="5">
        <v>-0.80046158000000001</v>
      </c>
      <c r="AV47" s="3">
        <f>VLOOKUP(A47,'[14]Main sheet'!A:AI,34,FALSE)</f>
        <v>1.2994696400000001</v>
      </c>
      <c r="AW47" s="3">
        <f>VLOOKUP(A47,'[14]Main sheet'!A:AT,45,FALSE)</f>
        <v>2.3684245399999999</v>
      </c>
      <c r="AX47" s="3">
        <v>1.3428303100000001</v>
      </c>
      <c r="AY47" s="3">
        <v>1.9629774199999999</v>
      </c>
      <c r="AZ47" s="3">
        <v>7.0232610800000002</v>
      </c>
      <c r="BA47" s="5"/>
      <c r="BB47" s="5"/>
    </row>
    <row r="48" spans="1:54">
      <c r="A48" s="14">
        <v>511619</v>
      </c>
      <c r="B48" s="15" t="s">
        <v>70</v>
      </c>
      <c r="C48" s="16">
        <f>VLOOKUP(A48,'[11]dec 20 latest'!A:B,2,FALSE)/1000000</f>
        <v>7.8865927899999999</v>
      </c>
      <c r="D48" s="16">
        <v>25.5700222</v>
      </c>
      <c r="E48" s="17">
        <v>26.982039199999996</v>
      </c>
      <c r="F48" s="17">
        <f>VLOOKUP(A48,'[12]Monthly actuals 2023 updated'!A:AB,28,FALSE)</f>
        <v>31.304703289999999</v>
      </c>
      <c r="G48" s="12">
        <v>2.8250384999999998</v>
      </c>
      <c r="H48" s="12">
        <v>2.82499082</v>
      </c>
      <c r="I48" s="12">
        <v>2.8249706800000003</v>
      </c>
      <c r="J48" s="12">
        <v>1.4410000000000001</v>
      </c>
      <c r="K48" s="12">
        <v>2.133</v>
      </c>
      <c r="L48" s="12">
        <v>2.133</v>
      </c>
      <c r="M48" s="12">
        <v>2.1476434599999998</v>
      </c>
      <c r="N48" s="12">
        <v>2.2813803999999998</v>
      </c>
      <c r="O48" s="12">
        <v>2.7115712300000001</v>
      </c>
      <c r="P48" s="12">
        <v>3.2877629700000002</v>
      </c>
      <c r="Q48" s="12">
        <v>3.4432494</v>
      </c>
      <c r="R48" s="12">
        <v>3.2510958300000001</v>
      </c>
      <c r="S48" s="12">
        <f t="shared" si="0"/>
        <v>31.304703289999999</v>
      </c>
      <c r="T48" s="18">
        <v>2.4550000000000001</v>
      </c>
      <c r="U48" s="5">
        <v>3.50222005</v>
      </c>
      <c r="V48" s="3">
        <v>3.2292564500000003</v>
      </c>
      <c r="W48" s="3">
        <v>2.6887084799999998</v>
      </c>
      <c r="X48" s="3">
        <v>3.97468603</v>
      </c>
      <c r="Y48" s="3">
        <v>4.2198699</v>
      </c>
      <c r="Z48" s="3">
        <v>3.9731080099999998</v>
      </c>
      <c r="AA48" s="3">
        <v>5.7672218700000002</v>
      </c>
      <c r="AB48" s="3">
        <v>4.5849292100000003</v>
      </c>
      <c r="AC48" s="3">
        <v>6.5549999999999997</v>
      </c>
      <c r="AD48" s="3">
        <v>6.5549999999999997</v>
      </c>
      <c r="AE48" s="3">
        <f>VLOOKUP(A48,'[13]DEC 24 Updated 3rd March'!A:G,7,FALSE)</f>
        <v>1.3706679400000004</v>
      </c>
      <c r="AF48" s="3">
        <v>48.87566794</v>
      </c>
      <c r="AG48" s="18">
        <v>-1.2012772300000001</v>
      </c>
      <c r="AH48" s="5">
        <f>VLOOKUP(A48,'[13]Main sheet'!A:X,23,FALSE)</f>
        <v>3.01891738</v>
      </c>
      <c r="AI48" s="3">
        <f>VLOOKUP(A48,'[13]Main sheet'!A:AJ,35,FALSE)</f>
        <v>2.9566101900000001</v>
      </c>
      <c r="AJ48" s="3">
        <f>VLOOKUP(A48,'[13]Main sheet'!A:AV,47,FALSE)</f>
        <v>2.7699608600000003</v>
      </c>
      <c r="AK48" s="3">
        <f>VLOOKUP(A48,'[13]Main sheet'!A:BH,59,FALSE)</f>
        <v>2.596295749999999</v>
      </c>
      <c r="AL48" s="3">
        <f>VLOOKUP(A48,'[13]Main sheet'!A:BT,71,FALSE)</f>
        <v>5.9568543000000007</v>
      </c>
      <c r="AM48" s="3">
        <f>VLOOKUP(A48,'[13]Main sheet'!A:CF,83,FALSE)</f>
        <v>5.5296562199999988</v>
      </c>
      <c r="AN48" s="3">
        <f>VLOOKUP(A48,'[13]Main sheet'!A:CR,95,FALSE)</f>
        <v>3.2109711799999996</v>
      </c>
      <c r="AO48" s="3">
        <f>VLOOKUP(A48,'[13]Main sheet'!A:DD,107,FALSE)</f>
        <v>1.87506299</v>
      </c>
      <c r="AP48" s="3">
        <f>VLOOKUP(A48,'[13]Main sheet'!A:DP,119,FALSE)</f>
        <v>2.1021594699999988</v>
      </c>
      <c r="AQ48" s="3">
        <f>VLOOKUP(A48,'[13]Main sheet'!A:EB,131,FALSE)</f>
        <v>2.0101678100000022</v>
      </c>
      <c r="AR48" s="3">
        <f>VLOOKUP(A48,'[13]Main sheet'!A:EN,143,FALSE)</f>
        <v>2.5570550000000001</v>
      </c>
      <c r="AS48" s="5">
        <v>33.382433920000004</v>
      </c>
      <c r="AT48" s="19">
        <v>3.321701</v>
      </c>
      <c r="AU48" s="5">
        <v>2.8644578200000002</v>
      </c>
      <c r="AV48" s="3">
        <f>VLOOKUP(A48,'[14]Main sheet'!A:AI,34,FALSE)</f>
        <v>2.8298822899999991</v>
      </c>
      <c r="AW48" s="3">
        <f>VLOOKUP(A48,'[14]Main sheet'!A:AT,45,FALSE)</f>
        <v>2.0829416699999999</v>
      </c>
      <c r="AX48" s="3">
        <v>2.3500513500000002</v>
      </c>
      <c r="AY48" s="3">
        <v>2.572194549999999</v>
      </c>
      <c r="AZ48" s="3">
        <v>16.02122868</v>
      </c>
      <c r="BA48" s="5"/>
      <c r="BB48" s="5"/>
    </row>
    <row r="49" spans="1:54">
      <c r="A49" s="22">
        <v>511620</v>
      </c>
      <c r="B49" s="15" t="s">
        <v>71</v>
      </c>
      <c r="C49" s="16">
        <f>VLOOKUP(A49,'[11]dec 20 latest'!A:B,2,FALSE)/1000000</f>
        <v>340.95532505</v>
      </c>
      <c r="D49" s="16">
        <v>0</v>
      </c>
      <c r="E49" s="17">
        <v>0</v>
      </c>
      <c r="F49" s="17">
        <f>VLOOKUP(A49,'[12]Monthly actuals 2023 updated'!A:AB,28,FALSE)</f>
        <v>-1.3008199999999998E-3</v>
      </c>
      <c r="G49" s="12">
        <v>0</v>
      </c>
      <c r="H49" s="12">
        <v>0</v>
      </c>
      <c r="I49" s="12">
        <v>0</v>
      </c>
      <c r="J49" s="12">
        <v>-1.3008199999999998E-3</v>
      </c>
      <c r="K49" s="12">
        <v>0</v>
      </c>
      <c r="L49" s="12">
        <v>0</v>
      </c>
      <c r="M49" s="12">
        <v>0</v>
      </c>
      <c r="N49" s="12">
        <v>0</v>
      </c>
      <c r="O49" s="12">
        <v>0</v>
      </c>
      <c r="P49" s="12">
        <v>0</v>
      </c>
      <c r="Q49" s="12">
        <v>0</v>
      </c>
      <c r="R49" s="12">
        <v>0</v>
      </c>
      <c r="S49" s="12">
        <f t="shared" si="0"/>
        <v>-1.3008199999999998E-3</v>
      </c>
      <c r="T49" s="18">
        <v>0</v>
      </c>
      <c r="U49" s="5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f>VLOOKUP(A49,'[13]DEC 24 Updated 3rd March'!A:G,7,FALSE)</f>
        <v>0</v>
      </c>
      <c r="AF49" s="3">
        <v>0</v>
      </c>
      <c r="AG49" s="18">
        <v>0</v>
      </c>
      <c r="AH49" s="5">
        <f>VLOOKUP(A49,'[13]Main sheet'!A:X,23,FALSE)</f>
        <v>0</v>
      </c>
      <c r="AI49" s="3">
        <f>VLOOKUP(A49,'[13]Main sheet'!A:AJ,35,FALSE)</f>
        <v>0</v>
      </c>
      <c r="AJ49" s="3">
        <f>VLOOKUP(A49,'[13]Main sheet'!A:AV,47,FALSE)</f>
        <v>0</v>
      </c>
      <c r="AK49" s="3">
        <f>VLOOKUP(A49,'[13]Main sheet'!A:BH,59,FALSE)</f>
        <v>0</v>
      </c>
      <c r="AL49" s="3">
        <f>VLOOKUP(A49,'[13]Main sheet'!A:BT,71,FALSE)</f>
        <v>0</v>
      </c>
      <c r="AM49" s="3">
        <f>VLOOKUP(A49,'[13]Main sheet'!A:CF,83,FALSE)</f>
        <v>0</v>
      </c>
      <c r="AN49" s="3">
        <f>VLOOKUP(A49,'[13]Main sheet'!A:CR,95,FALSE)</f>
        <v>0</v>
      </c>
      <c r="AO49" s="3">
        <f>VLOOKUP(A49,'[13]Main sheet'!A:DD,107,FALSE)</f>
        <v>0</v>
      </c>
      <c r="AP49" s="3">
        <f>VLOOKUP(A49,'[13]Main sheet'!A:DP,119,FALSE)</f>
        <v>0</v>
      </c>
      <c r="AQ49" s="3">
        <f>VLOOKUP(A49,'[13]Main sheet'!A:EB,131,FALSE)</f>
        <v>0</v>
      </c>
      <c r="AR49" s="3">
        <f>VLOOKUP(A49,'[13]Main sheet'!A:EN,143,FALSE)</f>
        <v>0</v>
      </c>
      <c r="AS49" s="5">
        <v>0</v>
      </c>
      <c r="AT49" s="19">
        <v>0</v>
      </c>
      <c r="AU49" s="5">
        <v>0</v>
      </c>
      <c r="AV49" s="3">
        <f>VLOOKUP(A49,'[14]Main sheet'!A:AI,34,FALSE)</f>
        <v>0</v>
      </c>
      <c r="AW49" s="3">
        <f>VLOOKUP(A49,'[14]Main sheet'!A:AT,45,FALSE)</f>
        <v>0</v>
      </c>
      <c r="AX49" s="3">
        <v>0</v>
      </c>
      <c r="AY49" s="3">
        <v>0</v>
      </c>
      <c r="AZ49" s="3">
        <v>0</v>
      </c>
      <c r="BA49" s="5"/>
      <c r="BB49" s="5"/>
    </row>
    <row r="50" spans="1:54">
      <c r="A50" s="14">
        <v>511621</v>
      </c>
      <c r="B50" s="15" t="s">
        <v>72</v>
      </c>
      <c r="C50" s="16">
        <f>VLOOKUP(A50,'[11]dec 20 latest'!A:B,2,FALSE)/1000000</f>
        <v>0</v>
      </c>
      <c r="D50" s="16">
        <v>0</v>
      </c>
      <c r="E50" s="17">
        <v>0</v>
      </c>
      <c r="F50" s="17"/>
      <c r="G50" s="12">
        <v>0</v>
      </c>
      <c r="H50" s="12">
        <v>0</v>
      </c>
      <c r="I50" s="12">
        <v>0</v>
      </c>
      <c r="J50" s="12">
        <v>0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f t="shared" si="0"/>
        <v>0</v>
      </c>
      <c r="T50" s="18">
        <v>0</v>
      </c>
      <c r="U50" s="5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f>VLOOKUP(A50,'[13]DEC 24 Updated 3rd March'!A:G,7,FALSE)</f>
        <v>0</v>
      </c>
      <c r="AF50" s="3">
        <v>0</v>
      </c>
      <c r="AG50" s="18">
        <v>0</v>
      </c>
      <c r="AH50" s="5">
        <f>VLOOKUP(A50,'[13]Main sheet'!A:X,23,FALSE)</f>
        <v>0</v>
      </c>
      <c r="AI50" s="3">
        <f>VLOOKUP(A50,'[13]Main sheet'!A:AJ,35,FALSE)</f>
        <v>0</v>
      </c>
      <c r="AJ50" s="3">
        <f>VLOOKUP(A50,'[13]Main sheet'!A:AV,47,FALSE)</f>
        <v>0</v>
      </c>
      <c r="AK50" s="3">
        <f>VLOOKUP(A50,'[13]Main sheet'!A:BH,59,FALSE)</f>
        <v>0</v>
      </c>
      <c r="AL50" s="3">
        <f>VLOOKUP(A50,'[13]Main sheet'!A:BT,71,FALSE)</f>
        <v>0</v>
      </c>
      <c r="AM50" s="3">
        <f>VLOOKUP(A50,'[13]Main sheet'!A:CF,83,FALSE)</f>
        <v>0</v>
      </c>
      <c r="AN50" s="3">
        <f>VLOOKUP(A50,'[13]Main sheet'!A:CR,95,FALSE)</f>
        <v>0</v>
      </c>
      <c r="AO50" s="3">
        <f>VLOOKUP(A50,'[13]Main sheet'!A:DD,107,FALSE)</f>
        <v>0</v>
      </c>
      <c r="AP50" s="3">
        <f>VLOOKUP(A50,'[13]Main sheet'!A:DP,119,FALSE)</f>
        <v>0</v>
      </c>
      <c r="AQ50" s="3">
        <f>VLOOKUP(A50,'[13]Main sheet'!A:EB,131,FALSE)</f>
        <v>0</v>
      </c>
      <c r="AR50" s="3">
        <f>VLOOKUP(A50,'[13]Main sheet'!A:EN,143,FALSE)</f>
        <v>0</v>
      </c>
      <c r="AS50" s="5">
        <v>0</v>
      </c>
      <c r="AT50" s="19">
        <v>0</v>
      </c>
      <c r="AU50" s="5">
        <v>0</v>
      </c>
      <c r="AV50" s="3">
        <f>VLOOKUP(A50,'[14]Main sheet'!A:AI,34,FALSE)</f>
        <v>0</v>
      </c>
      <c r="AW50" s="3">
        <f>VLOOKUP(A50,'[14]Main sheet'!A:AT,45,FALSE)</f>
        <v>0</v>
      </c>
      <c r="AX50" s="3">
        <v>0</v>
      </c>
      <c r="AY50" s="3">
        <v>0</v>
      </c>
      <c r="AZ50" s="3">
        <v>0</v>
      </c>
      <c r="BA50" s="5"/>
      <c r="BB50" s="5"/>
    </row>
    <row r="51" spans="1:54">
      <c r="A51" s="14">
        <v>511627</v>
      </c>
      <c r="B51" s="15" t="s">
        <v>73</v>
      </c>
      <c r="C51" s="16"/>
      <c r="D51" s="16"/>
      <c r="E51" s="17"/>
      <c r="F51" s="17"/>
      <c r="G51" s="12">
        <v>0</v>
      </c>
      <c r="H51" s="12">
        <v>0</v>
      </c>
      <c r="I51" s="12">
        <v>0</v>
      </c>
      <c r="J51" s="12">
        <v>0</v>
      </c>
      <c r="K51" s="12">
        <v>0</v>
      </c>
      <c r="L51" s="12">
        <v>0</v>
      </c>
      <c r="M51" s="12">
        <v>0</v>
      </c>
      <c r="N51" s="12">
        <v>0</v>
      </c>
      <c r="O51" s="12">
        <v>0</v>
      </c>
      <c r="P51" s="12">
        <v>0</v>
      </c>
      <c r="Q51" s="12">
        <v>0</v>
      </c>
      <c r="R51" s="12">
        <v>0</v>
      </c>
      <c r="S51" s="12">
        <f t="shared" si="0"/>
        <v>0</v>
      </c>
      <c r="T51" s="18"/>
      <c r="U51" s="5"/>
      <c r="Y51" s="3">
        <v>189.0446049</v>
      </c>
      <c r="Z51" s="3">
        <v>32</v>
      </c>
      <c r="AA51" s="3">
        <v>32</v>
      </c>
      <c r="AB51" s="3">
        <v>32</v>
      </c>
      <c r="AC51" s="3">
        <v>32</v>
      </c>
      <c r="AD51" s="3">
        <v>29.53717275</v>
      </c>
      <c r="AE51" s="3">
        <f>VLOOKUP(A51,'[13]DEC 24 Updated 3rd March'!A:G,7,FALSE)</f>
        <v>32</v>
      </c>
      <c r="AF51" s="3">
        <v>378.58177764999999</v>
      </c>
      <c r="AG51" s="18">
        <v>60.921729319999997</v>
      </c>
      <c r="AH51" s="5">
        <f>VLOOKUP(A51,'[13]Main sheet'!A:X,23,FALSE)</f>
        <v>-17.610687540000001</v>
      </c>
      <c r="AI51" s="3">
        <f>VLOOKUP(A51,'[13]Main sheet'!A:AJ,35,FALSE)</f>
        <v>21.655520890000002</v>
      </c>
      <c r="AJ51" s="3">
        <f>VLOOKUP(A51,'[13]Main sheet'!A:AV,47,FALSE)</f>
        <v>21.655520890000002</v>
      </c>
      <c r="AK51" s="3">
        <f>VLOOKUP(A51,'[13]Main sheet'!A:BH,59,FALSE)</f>
        <v>21.655520890000002</v>
      </c>
      <c r="AL51" s="3">
        <f>VLOOKUP(A51,'[13]Main sheet'!A:BT,71,FALSE)</f>
        <v>21.655520890000002</v>
      </c>
      <c r="AM51" s="3">
        <f>VLOOKUP(A51,'[13]Main sheet'!A:CF,83,FALSE)</f>
        <v>21.655520889999984</v>
      </c>
      <c r="AN51" s="3">
        <f>VLOOKUP(A51,'[13]Main sheet'!A:CR,95,FALSE)</f>
        <v>21.655520890000016</v>
      </c>
      <c r="AO51" s="3">
        <f>VLOOKUP(A51,'[13]Main sheet'!A:DD,107,FALSE)</f>
        <v>21.655520890000002</v>
      </c>
      <c r="AP51" s="3">
        <f>VLOOKUP(A51,'[13]Main sheet'!A:DP,119,FALSE)</f>
        <v>21.655520890000016</v>
      </c>
      <c r="AQ51" s="3">
        <f>VLOOKUP(A51,'[13]Main sheet'!A:EB,131,FALSE)</f>
        <v>21.655520889999984</v>
      </c>
      <c r="AR51" s="3">
        <f>VLOOKUP(A51,'[13]Main sheet'!A:EN,143,FALSE)</f>
        <v>21.655520890000016</v>
      </c>
      <c r="AS51" s="5">
        <v>259.86625068000001</v>
      </c>
      <c r="AT51" s="19">
        <v>21.655520890000002</v>
      </c>
      <c r="AU51" s="5">
        <v>0</v>
      </c>
      <c r="AV51" s="3">
        <v>129.72906559999998</v>
      </c>
      <c r="AW51" s="3">
        <f>VLOOKUP(A51,'[14]Main sheet'!A:AT,45,FALSE)</f>
        <v>57.483333333333299</v>
      </c>
      <c r="AX51" s="3">
        <v>49.852845000000002</v>
      </c>
      <c r="AY51" s="3">
        <v>76.413235669999963</v>
      </c>
      <c r="AZ51" s="3">
        <v>335.13400052999998</v>
      </c>
      <c r="BA51" s="5"/>
      <c r="BB51" s="5"/>
    </row>
    <row r="52" spans="1:54">
      <c r="A52" s="15">
        <v>511622</v>
      </c>
      <c r="B52" s="15" t="s">
        <v>74</v>
      </c>
      <c r="C52" s="16"/>
      <c r="D52" s="20">
        <v>393.520893</v>
      </c>
      <c r="E52" s="17">
        <v>469</v>
      </c>
      <c r="F52" s="17">
        <f>VLOOKUP(A52,'[12]Monthly actuals 2023 updated'!A:AB,28,FALSE)</f>
        <v>443.279673</v>
      </c>
      <c r="G52" s="12">
        <v>40</v>
      </c>
      <c r="H52" s="12">
        <v>40</v>
      </c>
      <c r="I52" s="12">
        <v>3.2796729999999998</v>
      </c>
      <c r="J52" s="12">
        <v>40</v>
      </c>
      <c r="K52" s="12">
        <v>40</v>
      </c>
      <c r="L52" s="12">
        <v>40</v>
      </c>
      <c r="M52" s="12">
        <v>40</v>
      </c>
      <c r="N52" s="12">
        <v>40</v>
      </c>
      <c r="O52" s="12">
        <v>40</v>
      </c>
      <c r="P52" s="12">
        <v>40</v>
      </c>
      <c r="Q52" s="12">
        <v>40</v>
      </c>
      <c r="R52" s="12">
        <v>40</v>
      </c>
      <c r="S52" s="12">
        <f t="shared" si="0"/>
        <v>443.279673</v>
      </c>
      <c r="T52" s="18">
        <v>32</v>
      </c>
      <c r="U52" s="5">
        <v>32</v>
      </c>
      <c r="V52" s="3">
        <v>32</v>
      </c>
      <c r="W52" s="3">
        <v>32</v>
      </c>
      <c r="X52" s="3">
        <v>32</v>
      </c>
      <c r="Y52" s="3">
        <v>-160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f>VLOOKUP(A52,'[13]DEC 24 Updated 3rd March'!A:G,7,FALSE)</f>
        <v>0</v>
      </c>
      <c r="AF52" s="3">
        <v>0</v>
      </c>
      <c r="AG52" s="18">
        <v>0</v>
      </c>
      <c r="AH52" s="5">
        <f>VLOOKUP(A52,'[13]Main sheet'!A:X,23,FALSE)</f>
        <v>44.757712189999999</v>
      </c>
      <c r="AI52" s="3">
        <f>VLOOKUP(A52,'[13]Main sheet'!A:AJ,35,FALSE)</f>
        <v>6.4565279600000007</v>
      </c>
      <c r="AJ52" s="3">
        <f>VLOOKUP(A52,'[13]Main sheet'!A:AV,47,FALSE)</f>
        <v>16.60257421</v>
      </c>
      <c r="AK52" s="3">
        <f>VLOOKUP(A52,'[13]Main sheet'!A:BH,59,FALSE)</f>
        <v>11.217098570000008</v>
      </c>
      <c r="AL52" s="3">
        <f>VLOOKUP(A52,'[13]Main sheet'!A:BT,71,FALSE)</f>
        <v>18.874331769999994</v>
      </c>
      <c r="AM52" s="3">
        <f>VLOOKUP(A52,'[13]Main sheet'!A:CF,83,FALSE)</f>
        <v>20.157681969999999</v>
      </c>
      <c r="AN52" s="3">
        <f>VLOOKUP(A52,'[13]Main sheet'!A:CR,95,FALSE)</f>
        <v>23.545613589999988</v>
      </c>
      <c r="AO52" s="3">
        <f>VLOOKUP(A52,'[13]Main sheet'!A:DD,107,FALSE)</f>
        <v>26.974025759999996</v>
      </c>
      <c r="AP52" s="3">
        <f>VLOOKUP(A52,'[13]Main sheet'!A:DP,119,FALSE)</f>
        <v>24.389825079999984</v>
      </c>
      <c r="AQ52" s="3">
        <f>VLOOKUP(A52,'[13]Main sheet'!A:EB,131,FALSE)</f>
        <v>32.676622120000005</v>
      </c>
      <c r="AR52" s="3">
        <f>VLOOKUP(A52,'[13]Main sheet'!A:EN,143,FALSE)</f>
        <v>42.567609599999997</v>
      </c>
      <c r="AS52" s="5">
        <v>268.21962281999998</v>
      </c>
      <c r="AT52" s="19">
        <v>63.854474580000002</v>
      </c>
      <c r="AU52" s="5">
        <v>63.854474580000002</v>
      </c>
      <c r="AV52" s="3">
        <v>63.854474580000002</v>
      </c>
      <c r="AW52" s="3">
        <f>VLOOKUP(A52,'[14]Main sheet'!A:AT,45,FALSE)</f>
        <v>63.85447457999998</v>
      </c>
      <c r="AX52" s="3">
        <v>63.854474580000002</v>
      </c>
      <c r="AY52" s="3">
        <v>63.854474580000044</v>
      </c>
      <c r="AZ52" s="3">
        <v>383.12684748000004</v>
      </c>
      <c r="BA52" s="5"/>
      <c r="BB52" s="5"/>
    </row>
    <row r="53" spans="1:54">
      <c r="A53" s="14">
        <v>511623</v>
      </c>
      <c r="B53" s="15" t="s">
        <v>75</v>
      </c>
      <c r="C53" s="16"/>
      <c r="D53" s="20">
        <v>392</v>
      </c>
      <c r="E53" s="17">
        <v>517.44557861999999</v>
      </c>
      <c r="F53" s="17">
        <f>VLOOKUP(A53,'[12]Monthly actuals 2023 updated'!A:AB,28,FALSE)</f>
        <v>651.08001454999999</v>
      </c>
      <c r="G53" s="12">
        <v>45.823937810000004</v>
      </c>
      <c r="H53" s="12">
        <v>45.823937810000004</v>
      </c>
      <c r="I53" s="12">
        <v>45.823937810000004</v>
      </c>
      <c r="J53" s="12">
        <v>45.823937819999998</v>
      </c>
      <c r="K53" s="12">
        <v>0</v>
      </c>
      <c r="L53" s="12">
        <v>0</v>
      </c>
      <c r="M53" s="12">
        <v>0</v>
      </c>
      <c r="N53" s="12">
        <v>19.331462730000002</v>
      </c>
      <c r="O53" s="12">
        <v>0</v>
      </c>
      <c r="P53" s="12">
        <v>0</v>
      </c>
      <c r="Q53" s="12">
        <v>81.056866339999985</v>
      </c>
      <c r="R53" s="12">
        <v>367.39593423000002</v>
      </c>
      <c r="S53" s="12">
        <f t="shared" si="0"/>
        <v>651.08001454999999</v>
      </c>
      <c r="T53" s="18">
        <v>15.417600119999999</v>
      </c>
      <c r="U53" s="5">
        <v>7.7325850999999997</v>
      </c>
      <c r="V53" s="3">
        <v>136.33658615000002</v>
      </c>
      <c r="W53" s="3">
        <v>50.600585439999996</v>
      </c>
      <c r="X53" s="3">
        <v>-1E-8</v>
      </c>
      <c r="Y53" s="3">
        <v>6.1187147800000306</v>
      </c>
      <c r="Z53" s="3">
        <v>143.79089650999998</v>
      </c>
      <c r="AA53" s="3">
        <v>46.595815120000005</v>
      </c>
      <c r="AB53" s="3">
        <v>47.600155360000016</v>
      </c>
      <c r="AC53" s="3">
        <v>47.597373399999974</v>
      </c>
      <c r="AD53" s="3">
        <v>47.597373400000038</v>
      </c>
      <c r="AE53" s="3">
        <f>VLOOKUP(A53,'[13]DEC 24 Updated 3rd March'!A:G,7,FALSE)</f>
        <v>47.597373389999987</v>
      </c>
      <c r="AF53" s="3">
        <v>596.98505876000013</v>
      </c>
      <c r="AG53" s="18">
        <v>44.503578429999948</v>
      </c>
      <c r="AH53" s="5">
        <f>VLOOKUP(A53,'[13]Main sheet'!A:X,23,FALSE)</f>
        <v>47.597373399999995</v>
      </c>
      <c r="AI53" s="3">
        <f>VLOOKUP(A53,'[13]Main sheet'!A:AJ,35,FALSE)</f>
        <v>47.597373519999998</v>
      </c>
      <c r="AJ53" s="3">
        <f>VLOOKUP(A53,'[13]Main sheet'!A:AV,47,FALSE)</f>
        <v>50.749971210000005</v>
      </c>
      <c r="AK53" s="3">
        <f>VLOOKUP(A53,'[13]Main sheet'!A:BH,59,FALSE)</f>
        <v>47.597373400000009</v>
      </c>
      <c r="AL53" s="3">
        <f>VLOOKUP(A53,'[13]Main sheet'!A:BT,71,FALSE)</f>
        <v>47.597373400000009</v>
      </c>
      <c r="AM53" s="3">
        <f>VLOOKUP(A53,'[13]Main sheet'!A:CF,83,FALSE)</f>
        <v>47.597373399999974</v>
      </c>
      <c r="AN53" s="3">
        <f>VLOOKUP(A53,'[13]Main sheet'!A:CR,95,FALSE)</f>
        <v>47.597373400000038</v>
      </c>
      <c r="AO53" s="3">
        <f>VLOOKUP(A53,'[13]Main sheet'!A:DD,107,FALSE)</f>
        <v>47.595518870000006</v>
      </c>
      <c r="AP53" s="3">
        <f>VLOOKUP(A53,'[13]Main sheet'!A:DP,119,FALSE)</f>
        <v>49.221506410000025</v>
      </c>
      <c r="AQ53" s="3">
        <f>VLOOKUP(A53,'[13]Main sheet'!A:EB,131,FALSE)</f>
        <v>47.868062290000019</v>
      </c>
      <c r="AR53" s="3">
        <f>VLOOKUP(A53,'[13]Main sheet'!A:EN,143,FALSE)</f>
        <v>47.867134970000031</v>
      </c>
      <c r="AS53" s="5">
        <v>573.39001270000006</v>
      </c>
      <c r="AT53" s="19">
        <v>47.86806223</v>
      </c>
      <c r="AU53" s="5">
        <v>47.86806224</v>
      </c>
      <c r="AV53" s="3">
        <f>VLOOKUP(A53,'[14]Main sheet'!A:AI,34,FALSE)</f>
        <v>40.684136729999992</v>
      </c>
      <c r="AW53" s="3">
        <f>VLOOKUP(A53,'[14]Main sheet'!A:AT,45,FALSE)</f>
        <v>47.868062230000021</v>
      </c>
      <c r="AX53" s="3">
        <v>50.223971970000008</v>
      </c>
      <c r="AY53" s="3">
        <v>50.223971960000007</v>
      </c>
      <c r="AZ53" s="3">
        <v>284.73626736</v>
      </c>
      <c r="BA53" s="5"/>
      <c r="BB53" s="5"/>
    </row>
    <row r="54" spans="1:54">
      <c r="A54" s="14">
        <v>511624</v>
      </c>
      <c r="B54" s="15" t="s">
        <v>76</v>
      </c>
      <c r="C54" s="16"/>
      <c r="D54" s="16"/>
      <c r="E54" s="17">
        <v>0</v>
      </c>
      <c r="F54" s="17">
        <f>VLOOKUP(A54,'[12]Monthly actuals 2023 updated'!A:AB,28,FALSE)</f>
        <v>13.622719530000001</v>
      </c>
      <c r="G54" s="12">
        <v>3.5000000000000003E-2</v>
      </c>
      <c r="H54" s="12">
        <v>9.8163119999999993E-2</v>
      </c>
      <c r="I54" s="12">
        <v>0.50600000000000001</v>
      </c>
      <c r="J54" s="12">
        <v>1.6317200000000001</v>
      </c>
      <c r="K54" s="12">
        <v>0.54605000000000004</v>
      </c>
      <c r="L54" s="12">
        <v>2.0949778600000002</v>
      </c>
      <c r="M54" s="12">
        <v>1.2834583899999998</v>
      </c>
      <c r="N54" s="12">
        <v>2.5552913999999998</v>
      </c>
      <c r="O54" s="12">
        <v>1.7635661200000001</v>
      </c>
      <c r="P54" s="12">
        <v>1.2406703100000001</v>
      </c>
      <c r="Q54" s="12">
        <v>1.81382233</v>
      </c>
      <c r="R54" s="12">
        <v>5.3999999999999999E-2</v>
      </c>
      <c r="S54" s="12">
        <f t="shared" si="0"/>
        <v>13.622719530000001</v>
      </c>
      <c r="T54" s="18">
        <v>0.9929251</v>
      </c>
      <c r="U54" s="5">
        <v>0.28930909999999999</v>
      </c>
      <c r="V54" s="3">
        <v>3.1577832900000002</v>
      </c>
      <c r="W54" s="3">
        <v>5.3999999999999999E-2</v>
      </c>
      <c r="X54" s="3">
        <v>1.56666913</v>
      </c>
      <c r="Y54" s="3">
        <v>-6.0000000000000001E-3</v>
      </c>
      <c r="Z54" s="3">
        <v>1.6000000000000001E-3</v>
      </c>
      <c r="AA54" s="3">
        <v>1.9E-2</v>
      </c>
      <c r="AB54" s="3">
        <v>-6.0000000000000001E-3</v>
      </c>
      <c r="AC54" s="3">
        <v>3.8350100000000002E-3</v>
      </c>
      <c r="AD54" s="3">
        <v>-9.0707820000000008E-2</v>
      </c>
      <c r="AE54" s="3">
        <f>VLOOKUP(A54,'[13]DEC 24 Updated 3rd March'!A:G,7,FALSE)</f>
        <v>-6.0000000000000001E-3</v>
      </c>
      <c r="AF54" s="3">
        <v>5.9764138100000004</v>
      </c>
      <c r="AG54" s="18">
        <v>-6.0000000000000001E-3</v>
      </c>
      <c r="AH54" s="5">
        <f>VLOOKUP(A54,'[13]Main sheet'!A:X,23,FALSE)</f>
        <v>-6.0000000000000001E-3</v>
      </c>
      <c r="AI54" s="3">
        <f>VLOOKUP(A54,'[13]Main sheet'!A:AJ,35,FALSE)</f>
        <v>-6.0000000000000001E-3</v>
      </c>
      <c r="AJ54" s="3">
        <f>VLOOKUP(A54,'[13]Main sheet'!A:AV,47,FALSE)</f>
        <v>-6.0000000000000001E-3</v>
      </c>
      <c r="AK54" s="3">
        <f>VLOOKUP(A54,'[13]Main sheet'!A:BH,59,FALSE)</f>
        <v>-6.0000000000000001E-3</v>
      </c>
      <c r="AL54" s="3">
        <f>VLOOKUP(A54,'[13]Main sheet'!A:BT,71,FALSE)</f>
        <v>-6.0000000000000001E-3</v>
      </c>
      <c r="AM54" s="3">
        <f>VLOOKUP(A54,'[13]Main sheet'!A:CF,83,FALSE)</f>
        <v>-6.0000000000000001E-3</v>
      </c>
      <c r="AN54" s="3">
        <f>VLOOKUP(A54,'[13]Main sheet'!A:CR,95,FALSE)</f>
        <v>1.0999999999999999E-2</v>
      </c>
      <c r="AO54" s="3">
        <f>VLOOKUP(A54,'[13]Main sheet'!A:DD,107,FALSE)</f>
        <v>-6.0000000000000001E-3</v>
      </c>
      <c r="AP54" s="3">
        <f>VLOOKUP(A54,'[13]Main sheet'!A:DP,119,FALSE)</f>
        <v>-6.0000000000000001E-3</v>
      </c>
      <c r="AQ54" s="3">
        <f>VLOOKUP(A54,'[13]Main sheet'!A:EB,131,FALSE)</f>
        <v>-6.0000000000000001E-3</v>
      </c>
      <c r="AR54" s="3">
        <f>VLOOKUP(A54,'[13]Main sheet'!A:EN,143,FALSE)</f>
        <v>-6.0000000000000001E-3</v>
      </c>
      <c r="AS54" s="5">
        <v>-5.5E-2</v>
      </c>
      <c r="AT54" s="19">
        <v>-6.0000000000000001E-3</v>
      </c>
      <c r="AU54" s="5">
        <v>-6.0000000000000001E-3</v>
      </c>
      <c r="AV54" s="3">
        <f>VLOOKUP(A54,'[14]Main sheet'!A:AI,34,FALSE)</f>
        <v>-6.0000000000000001E-3</v>
      </c>
      <c r="AW54" s="3">
        <f>VLOOKUP(A54,'[14]Main sheet'!A:AT,45,FALSE)</f>
        <v>-6.0000000000000001E-3</v>
      </c>
      <c r="AX54" s="3">
        <v>-6.0000000000000001E-3</v>
      </c>
      <c r="AY54" s="3">
        <v>-6.0000000000000001E-3</v>
      </c>
      <c r="AZ54" s="3">
        <v>-3.5999999999999997E-2</v>
      </c>
      <c r="BA54" s="5"/>
      <c r="BB54" s="5"/>
    </row>
    <row r="55" spans="1:54">
      <c r="A55" s="14">
        <v>511602</v>
      </c>
      <c r="B55" s="15" t="s">
        <v>77</v>
      </c>
      <c r="C55" s="16">
        <v>151.55799318000001</v>
      </c>
      <c r="D55" s="16">
        <f>664.79316021-392</f>
        <v>272.79316021</v>
      </c>
      <c r="E55" s="17">
        <v>287.64040899000003</v>
      </c>
      <c r="F55" s="17">
        <f>VLOOKUP(A55,'[12]Monthly actuals 2023 updated'!A:AB,28,FALSE)</f>
        <v>78.060568369999999</v>
      </c>
      <c r="G55" s="12">
        <v>1.60601934</v>
      </c>
      <c r="H55" s="12">
        <v>12.3915311</v>
      </c>
      <c r="I55" s="12">
        <v>22.480457980000001</v>
      </c>
      <c r="J55" s="12">
        <v>21.002461950000001</v>
      </c>
      <c r="K55" s="12">
        <v>-1.7059413799999998</v>
      </c>
      <c r="L55" s="12">
        <v>22.6121728</v>
      </c>
      <c r="M55" s="12">
        <v>5.5017295800000001</v>
      </c>
      <c r="N55" s="12">
        <v>7.9582678700000002</v>
      </c>
      <c r="O55" s="12">
        <v>16.98609897</v>
      </c>
      <c r="P55" s="12">
        <v>5.6036755300000003</v>
      </c>
      <c r="Q55" s="12">
        <v>0.95074108999999996</v>
      </c>
      <c r="R55" s="12">
        <v>-37.326646459999999</v>
      </c>
      <c r="S55" s="12">
        <f t="shared" si="0"/>
        <v>78.060568369999999</v>
      </c>
      <c r="T55" s="18">
        <v>17.357789440000001</v>
      </c>
      <c r="U55" s="5">
        <v>35.264260990000004</v>
      </c>
      <c r="V55" s="3">
        <v>4.8616714600000002</v>
      </c>
      <c r="W55" s="3">
        <v>4.27427285</v>
      </c>
      <c r="X55" s="3">
        <v>11.215994370000001</v>
      </c>
      <c r="Y55" s="3">
        <v>35.162804860000001</v>
      </c>
      <c r="Z55" s="3">
        <v>3.2778011500000002</v>
      </c>
      <c r="AA55" s="3">
        <v>12.211481150000001</v>
      </c>
      <c r="AB55" s="3">
        <v>1.4999297799999998</v>
      </c>
      <c r="AC55" s="3">
        <v>23.165522989999999</v>
      </c>
      <c r="AD55" s="3">
        <v>2.00086678</v>
      </c>
      <c r="AE55" s="3">
        <f>VLOOKUP(A55,'[13]DEC 24 Updated 3rd March'!A:G,7,FALSE)</f>
        <v>22.007574139999999</v>
      </c>
      <c r="AF55" s="3">
        <v>172.29996996</v>
      </c>
      <c r="AG55" s="18">
        <v>49.440759130000004</v>
      </c>
      <c r="AH55" s="5">
        <f>VLOOKUP(A55,'[13]Main sheet'!A:X,23,FALSE)</f>
        <v>12.931685180000001</v>
      </c>
      <c r="AI55" s="3">
        <f>VLOOKUP(A55,'[13]Main sheet'!A:AJ,35,FALSE)</f>
        <v>27.140689189999996</v>
      </c>
      <c r="AJ55" s="3">
        <f>VLOOKUP(A55,'[13]Main sheet'!A:AV,47,FALSE)</f>
        <v>2.5630744999999999</v>
      </c>
      <c r="AK55" s="3">
        <f>VLOOKUP(A55,'[13]Main sheet'!A:BH,59,FALSE)</f>
        <v>4.0272469800000046</v>
      </c>
      <c r="AL55" s="3">
        <f>VLOOKUP(A55,'[13]Main sheet'!A:BT,71,FALSE)</f>
        <v>11.700965229999989</v>
      </c>
      <c r="AM55" s="3">
        <f>VLOOKUP(A55,'[13]Main sheet'!A:CF,83,FALSE)</f>
        <v>14.489190750000001</v>
      </c>
      <c r="AN55" s="3">
        <f>VLOOKUP(A55,'[13]Main sheet'!A:CR,95,FALSE)</f>
        <v>4.4923819200000015</v>
      </c>
      <c r="AO55" s="3">
        <f>VLOOKUP(A55,'[13]Main sheet'!A:DD,107,FALSE)</f>
        <v>17.174336920000002</v>
      </c>
      <c r="AP55" s="3">
        <f>VLOOKUP(A55,'[13]Main sheet'!A:DP,119,FALSE)</f>
        <v>15.67821150999999</v>
      </c>
      <c r="AQ55" s="3">
        <f>VLOOKUP(A55,'[13]Main sheet'!A:EB,131,FALSE)</f>
        <v>7.5224262899999914</v>
      </c>
      <c r="AR55" s="3">
        <f>VLOOKUP(A55,'[13]Main sheet'!A:EN,143,FALSE)</f>
        <v>69.771753710000013</v>
      </c>
      <c r="AS55" s="5">
        <v>236.93272131000001</v>
      </c>
      <c r="AT55" s="19">
        <v>6.1067048499999999</v>
      </c>
      <c r="AU55" s="5">
        <v>7.9484134900000001</v>
      </c>
      <c r="AV55" s="3">
        <f>VLOOKUP(A55,'[14]Main sheet'!A:AI,34,FALSE)</f>
        <v>16.433227110000001</v>
      </c>
      <c r="AW55" s="3">
        <f>VLOOKUP(A55,'[14]Main sheet'!A:AT,45,FALSE)</f>
        <v>1.8539305899999998</v>
      </c>
      <c r="AX55" s="3">
        <v>8.5717589900000011</v>
      </c>
      <c r="AY55" s="3">
        <v>31.180732510000006</v>
      </c>
      <c r="AZ55" s="3">
        <v>72.094767540000007</v>
      </c>
      <c r="BA55" s="5"/>
      <c r="BB55" s="5"/>
    </row>
    <row r="56" spans="1:54">
      <c r="A56" s="31">
        <v>511603</v>
      </c>
      <c r="B56" s="31" t="s">
        <v>78</v>
      </c>
      <c r="C56" s="45"/>
      <c r="D56" s="45"/>
      <c r="E56" s="17">
        <v>0</v>
      </c>
      <c r="F56" s="17"/>
      <c r="G56" s="12">
        <v>0</v>
      </c>
      <c r="H56" s="12">
        <v>0</v>
      </c>
      <c r="I56" s="12">
        <v>0</v>
      </c>
      <c r="J56" s="12">
        <v>0</v>
      </c>
      <c r="K56" s="12">
        <v>0</v>
      </c>
      <c r="L56" s="12">
        <v>0</v>
      </c>
      <c r="M56" s="12">
        <v>0</v>
      </c>
      <c r="N56" s="12">
        <v>0</v>
      </c>
      <c r="O56" s="12">
        <v>0</v>
      </c>
      <c r="P56" s="12">
        <v>0</v>
      </c>
      <c r="Q56" s="12">
        <v>0</v>
      </c>
      <c r="R56" s="12">
        <v>0</v>
      </c>
      <c r="S56" s="12">
        <f t="shared" si="0"/>
        <v>0</v>
      </c>
      <c r="T56" s="18">
        <v>0</v>
      </c>
      <c r="U56" s="5">
        <v>0</v>
      </c>
      <c r="V56" s="3">
        <v>0</v>
      </c>
      <c r="W56" s="3">
        <v>0</v>
      </c>
      <c r="X56" s="3">
        <v>0</v>
      </c>
      <c r="Y56" s="3">
        <v>0</v>
      </c>
      <c r="Z56" s="3">
        <v>0</v>
      </c>
      <c r="AA56" s="3">
        <v>0</v>
      </c>
      <c r="AB56" s="3">
        <v>0</v>
      </c>
      <c r="AC56" s="3">
        <v>0</v>
      </c>
      <c r="AD56" s="3">
        <v>0</v>
      </c>
      <c r="AF56" s="3">
        <v>0</v>
      </c>
      <c r="AG56" s="18">
        <v>0</v>
      </c>
      <c r="AH56" s="5">
        <f>VLOOKUP(A56,'[13]Main sheet'!A:X,23,FALSE)</f>
        <v>0</v>
      </c>
      <c r="AI56" s="3">
        <f>VLOOKUP(A56,'[13]Main sheet'!A:AJ,35,FALSE)</f>
        <v>0</v>
      </c>
      <c r="AJ56" s="3">
        <f>VLOOKUP(A56,'[13]Main sheet'!A:AV,47,FALSE)</f>
        <v>0</v>
      </c>
      <c r="AK56" s="3">
        <f>VLOOKUP(A56,'[13]Main sheet'!A:BH,59,FALSE)</f>
        <v>0</v>
      </c>
      <c r="AL56" s="3">
        <f>VLOOKUP(A56,'[13]Main sheet'!A:BT,71,FALSE)</f>
        <v>0</v>
      </c>
      <c r="AM56" s="3">
        <f>VLOOKUP(A56,'[13]Main sheet'!A:CF,83,FALSE)</f>
        <v>0</v>
      </c>
      <c r="AN56" s="3">
        <f>VLOOKUP(A56,'[13]Main sheet'!A:CR,95,FALSE)</f>
        <v>0</v>
      </c>
      <c r="AO56" s="3">
        <f>VLOOKUP(A56,'[13]Main sheet'!A:DD,107,FALSE)</f>
        <v>0</v>
      </c>
      <c r="AP56" s="3">
        <f>VLOOKUP(A56,'[13]Main sheet'!A:DP,119,FALSE)</f>
        <v>0</v>
      </c>
      <c r="AQ56" s="3">
        <f>VLOOKUP(A56,'[13]Main sheet'!A:EB,131,FALSE)</f>
        <v>0</v>
      </c>
      <c r="AR56" s="3">
        <f>VLOOKUP(A56,'[13]Main sheet'!A:EN,143,FALSE)</f>
        <v>0</v>
      </c>
      <c r="AS56" s="5">
        <v>0</v>
      </c>
      <c r="AT56" s="19">
        <v>0</v>
      </c>
      <c r="AU56" s="5">
        <v>0</v>
      </c>
      <c r="AV56" s="3">
        <f>VLOOKUP(A56,'[14]Main sheet'!A:AI,34,FALSE)</f>
        <v>0</v>
      </c>
      <c r="AW56" s="3">
        <f>VLOOKUP(A56,'[14]Main sheet'!A:AT,45,FALSE)</f>
        <v>0</v>
      </c>
      <c r="AX56" s="3">
        <v>0</v>
      </c>
      <c r="AY56" s="3">
        <v>0</v>
      </c>
      <c r="AZ56" s="3">
        <v>0</v>
      </c>
      <c r="BA56" s="5"/>
      <c r="BB56" s="5"/>
    </row>
    <row r="57" spans="1:54">
      <c r="A57" s="30">
        <v>511503</v>
      </c>
      <c r="B57" s="31" t="s">
        <v>79</v>
      </c>
      <c r="C57" s="45">
        <v>35.110461919999999</v>
      </c>
      <c r="D57" s="45">
        <v>140.38690558000002</v>
      </c>
      <c r="E57" s="17">
        <v>435.58795086000003</v>
      </c>
      <c r="F57" s="17">
        <f>VLOOKUP(A57,'[12]Monthly actuals 2023 updated'!A:AB,28,FALSE)</f>
        <v>245.65669515999997</v>
      </c>
      <c r="G57" s="12">
        <v>11.005650019999999</v>
      </c>
      <c r="H57" s="12">
        <v>13.15170097</v>
      </c>
      <c r="I57" s="12">
        <v>24.65908293</v>
      </c>
      <c r="J57" s="12">
        <v>43.275121929999997</v>
      </c>
      <c r="K57" s="12">
        <v>48.652937250000001</v>
      </c>
      <c r="L57" s="12">
        <v>11.73174397</v>
      </c>
      <c r="M57" s="12">
        <v>19.5272392</v>
      </c>
      <c r="N57" s="12">
        <v>13.4439464</v>
      </c>
      <c r="O57" s="12">
        <v>10.232248419999999</v>
      </c>
      <c r="P57" s="12">
        <v>14.086742599999999</v>
      </c>
      <c r="Q57" s="12">
        <v>15.580850480000001</v>
      </c>
      <c r="R57" s="12">
        <v>20.309430989999999</v>
      </c>
      <c r="S57" s="12">
        <f t="shared" si="0"/>
        <v>245.65669516</v>
      </c>
      <c r="T57" s="18">
        <v>27.570656339999999</v>
      </c>
      <c r="U57" s="5">
        <v>10.0102522</v>
      </c>
      <c r="V57" s="3">
        <v>13.473202650000001</v>
      </c>
      <c r="W57" s="3">
        <v>9.3393149600000012</v>
      </c>
      <c r="X57" s="3">
        <v>15.657452279999999</v>
      </c>
      <c r="Y57" s="3">
        <v>8.0814260300000011</v>
      </c>
      <c r="Z57" s="3">
        <v>17.111620980000001</v>
      </c>
      <c r="AA57" s="3">
        <v>13.857107860000001</v>
      </c>
      <c r="AB57" s="3">
        <v>35.569634909999998</v>
      </c>
      <c r="AC57" s="3">
        <v>18.933173270000001</v>
      </c>
      <c r="AD57" s="3">
        <v>21.725309030000002</v>
      </c>
      <c r="AE57" s="3">
        <f>VLOOKUP(A57,'[13]DEC 24 Updated 3rd March'!A:G,7,FALSE)</f>
        <v>13.83405585</v>
      </c>
      <c r="AF57" s="3">
        <v>205.16320636</v>
      </c>
      <c r="AG57" s="18">
        <v>21.019678189999997</v>
      </c>
      <c r="AH57" s="5">
        <f>VLOOKUP(A57,'[13]Main sheet'!A:X,23,FALSE)</f>
        <v>48.705120680000007</v>
      </c>
      <c r="AI57" s="3">
        <f>VLOOKUP(A57,'[13]Main sheet'!A:AJ,35,FALSE)</f>
        <v>37.819097110000001</v>
      </c>
      <c r="AJ57" s="3">
        <f>VLOOKUP(A57,'[13]Main sheet'!A:AV,47,FALSE)</f>
        <v>29.986363739999994</v>
      </c>
      <c r="AK57" s="3">
        <f>VLOOKUP(A57,'[13]Main sheet'!A:BH,59,FALSE)</f>
        <v>16.510946629999996</v>
      </c>
      <c r="AL57" s="3">
        <f>VLOOKUP(A57,'[13]Main sheet'!A:BT,71,FALSE)</f>
        <v>37.255083010000021</v>
      </c>
      <c r="AM57" s="3">
        <f>VLOOKUP(A57,'[13]Main sheet'!A:CF,83,FALSE)</f>
        <v>38.543595319999994</v>
      </c>
      <c r="AN57" s="3">
        <f>VLOOKUP(A57,'[13]Main sheet'!A:CR,95,FALSE)</f>
        <v>18.105212859999984</v>
      </c>
      <c r="AO57" s="3">
        <f>VLOOKUP(A57,'[13]Main sheet'!A:DD,107,FALSE)</f>
        <v>29.669073140000002</v>
      </c>
      <c r="AP57" s="3">
        <f>VLOOKUP(A57,'[13]Main sheet'!A:DP,119,FALSE)</f>
        <v>21.688620209999979</v>
      </c>
      <c r="AQ57" s="3">
        <f>VLOOKUP(A57,'[13]Main sheet'!A:EB,131,FALSE)</f>
        <v>21.151903740000009</v>
      </c>
      <c r="AR57" s="3">
        <f>VLOOKUP(A57,'[13]Main sheet'!A:EN,143,FALSE)</f>
        <v>38.097928910000029</v>
      </c>
      <c r="AS57" s="5">
        <v>358.55262354000001</v>
      </c>
      <c r="AT57" s="19">
        <v>28.166305340000001</v>
      </c>
      <c r="AU57" s="5">
        <v>19.642126830000002</v>
      </c>
      <c r="AV57" s="3">
        <f>VLOOKUP(A57,'[14]Main sheet'!A:AI,34,FALSE)</f>
        <v>41.779167689999994</v>
      </c>
      <c r="AW57" s="3">
        <f>VLOOKUP(A57,'[14]Main sheet'!A:AT,45,FALSE)</f>
        <v>30.261664170000003</v>
      </c>
      <c r="AX57" s="3">
        <v>51.548549350000002</v>
      </c>
      <c r="AY57" s="3">
        <v>18.97258277000001</v>
      </c>
      <c r="AZ57" s="3">
        <v>190.37039615</v>
      </c>
      <c r="BA57" s="5"/>
      <c r="BB57" s="5"/>
    </row>
    <row r="58" spans="1:54" s="42" customFormat="1" ht="15.75" thickBot="1">
      <c r="A58" s="47"/>
      <c r="B58" s="48"/>
      <c r="C58" s="25">
        <f t="shared" ref="C58:AZ58" si="10">SUM(C37:C57)</f>
        <v>721.63424326000006</v>
      </c>
      <c r="D58" s="32">
        <f t="shared" si="10"/>
        <v>1495.1119439000001</v>
      </c>
      <c r="E58" s="32">
        <f>SUM(E37:E57)</f>
        <v>2055.1056466699997</v>
      </c>
      <c r="F58" s="32">
        <f>SUM(F37:F57)</f>
        <v>1793.8167313700001</v>
      </c>
      <c r="G58" s="32">
        <f t="shared" ref="G58:R58" si="11">SUM(G37:G57)</f>
        <v>122.33826547000001</v>
      </c>
      <c r="H58" s="32">
        <f t="shared" si="11"/>
        <v>133.09797982000001</v>
      </c>
      <c r="I58" s="32">
        <f t="shared" si="11"/>
        <v>119.06423529</v>
      </c>
      <c r="J58" s="32">
        <f t="shared" si="11"/>
        <v>169.10522585000001</v>
      </c>
      <c r="K58" s="32">
        <f t="shared" si="11"/>
        <v>189.75376116000001</v>
      </c>
      <c r="L58" s="32">
        <f t="shared" si="11"/>
        <v>86.434810499999998</v>
      </c>
      <c r="M58" s="32">
        <f t="shared" si="11"/>
        <v>84.335957269999994</v>
      </c>
      <c r="N58" s="32">
        <f t="shared" si="11"/>
        <v>103.61118465</v>
      </c>
      <c r="O58" s="32">
        <f t="shared" si="11"/>
        <v>102.23910677000002</v>
      </c>
      <c r="P58" s="32">
        <f t="shared" si="11"/>
        <v>109.29556836</v>
      </c>
      <c r="Q58" s="32">
        <f t="shared" si="11"/>
        <v>164.19438696</v>
      </c>
      <c r="R58" s="32">
        <f t="shared" si="11"/>
        <v>410.34624926999999</v>
      </c>
      <c r="S58" s="150">
        <f t="shared" si="0"/>
        <v>1793.8167313700003</v>
      </c>
      <c r="T58" s="159">
        <f t="shared" si="10"/>
        <v>112.37539493</v>
      </c>
      <c r="U58" s="33">
        <f t="shared" si="10"/>
        <v>105.84224524</v>
      </c>
      <c r="V58" s="33">
        <f>SUM(V37:V57)</f>
        <v>216.61887511</v>
      </c>
      <c r="W58" s="33">
        <f t="shared" si="10"/>
        <v>117.72524370999999</v>
      </c>
      <c r="X58" s="33">
        <f t="shared" si="10"/>
        <v>83.892533390000011</v>
      </c>
      <c r="Y58" s="33">
        <f t="shared" si="10"/>
        <v>104.09562867000001</v>
      </c>
      <c r="Z58" s="33">
        <f t="shared" si="10"/>
        <v>221.97437418999996</v>
      </c>
      <c r="AA58" s="33">
        <v>136.87802762000001</v>
      </c>
      <c r="AB58" s="33">
        <v>155.10960729000001</v>
      </c>
      <c r="AC58" s="33">
        <v>156.34252957999996</v>
      </c>
      <c r="AD58" s="33">
        <v>133.94785567000002</v>
      </c>
      <c r="AE58" s="34">
        <f t="shared" si="10"/>
        <v>134.95987377</v>
      </c>
      <c r="AF58" s="34">
        <f>SUM(AF37:AF57)</f>
        <v>1679.7621891700001</v>
      </c>
      <c r="AG58" s="34">
        <f t="shared" ref="AG58:AS58" si="12">SUM(AG37:AG57)</f>
        <v>197.91973919999995</v>
      </c>
      <c r="AH58" s="34">
        <f t="shared" si="12"/>
        <v>162.86652487000001</v>
      </c>
      <c r="AI58" s="34">
        <f t="shared" si="12"/>
        <v>278.60351851999997</v>
      </c>
      <c r="AJ58" s="34">
        <f t="shared" si="12"/>
        <v>150.69126957</v>
      </c>
      <c r="AK58" s="34">
        <f t="shared" si="12"/>
        <v>126.33732344000001</v>
      </c>
      <c r="AL58" s="34">
        <f t="shared" si="12"/>
        <v>167.07265428000002</v>
      </c>
      <c r="AM58" s="34">
        <f t="shared" si="12"/>
        <v>173.17598608999998</v>
      </c>
      <c r="AN58" s="34">
        <f t="shared" si="12"/>
        <v>144.06782155000002</v>
      </c>
      <c r="AO58" s="34">
        <f t="shared" si="12"/>
        <v>170.93441874999999</v>
      </c>
      <c r="AP58" s="34">
        <f t="shared" si="12"/>
        <v>162.51690585999998</v>
      </c>
      <c r="AQ58" s="34">
        <f t="shared" si="12"/>
        <v>155.66009465000002</v>
      </c>
      <c r="AR58" s="34">
        <f t="shared" si="12"/>
        <v>251.3199007900001</v>
      </c>
      <c r="AS58" s="34">
        <f t="shared" si="12"/>
        <v>2141.16615757</v>
      </c>
      <c r="AT58" s="34">
        <f t="shared" si="10"/>
        <v>194.82820601</v>
      </c>
      <c r="AU58" s="34">
        <f t="shared" si="10"/>
        <v>162.97661336000002</v>
      </c>
      <c r="AV58" s="34">
        <f t="shared" si="10"/>
        <v>319.92619743</v>
      </c>
      <c r="AW58" s="34">
        <f t="shared" si="10"/>
        <v>228.01804567333329</v>
      </c>
      <c r="AX58" s="34">
        <f t="shared" si="10"/>
        <v>248.18407784000001</v>
      </c>
      <c r="AY58" s="34">
        <f t="shared" si="10"/>
        <v>308.6510656800001</v>
      </c>
      <c r="AZ58" s="34">
        <f t="shared" si="10"/>
        <v>1462.5842060299999</v>
      </c>
      <c r="BA58" s="5"/>
      <c r="BB58" s="5"/>
    </row>
    <row r="59" spans="1:54" ht="15.75" thickTop="1">
      <c r="A59" s="14"/>
      <c r="B59" s="15"/>
      <c r="C59" s="11"/>
      <c r="D59" s="11"/>
      <c r="E59" s="17"/>
      <c r="F59" s="17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>
        <f t="shared" si="0"/>
        <v>0</v>
      </c>
      <c r="T59" s="18"/>
      <c r="U59" s="5"/>
      <c r="AF59" s="3">
        <f t="shared" si="4"/>
        <v>0</v>
      </c>
      <c r="AG59" s="18"/>
      <c r="AH59" s="5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5"/>
      <c r="AT59" s="19"/>
      <c r="AU59" s="5"/>
      <c r="AV59" s="3"/>
      <c r="AW59" s="3"/>
      <c r="AX59" s="3"/>
      <c r="AY59" s="3"/>
      <c r="BA59" s="5"/>
      <c r="BB59" s="5"/>
    </row>
    <row r="60" spans="1:54">
      <c r="A60" s="14">
        <v>511501</v>
      </c>
      <c r="B60" s="15" t="s">
        <v>80</v>
      </c>
      <c r="C60" s="16">
        <f>VLOOKUP(A60,'[11]dec 20 latest'!A:B,2,FALSE)/1000000</f>
        <v>73.93207326000001</v>
      </c>
      <c r="D60" s="16">
        <v>175.46</v>
      </c>
      <c r="E60" s="17">
        <v>56.87</v>
      </c>
      <c r="F60" s="17">
        <f>97.28</f>
        <v>97.28</v>
      </c>
      <c r="G60" s="12">
        <v>2.5499999999999998</v>
      </c>
      <c r="H60" s="12">
        <v>-24.58</v>
      </c>
      <c r="I60" s="12">
        <v>4.5</v>
      </c>
      <c r="J60" s="12">
        <v>5.29</v>
      </c>
      <c r="K60" s="12">
        <v>-11.82</v>
      </c>
      <c r="L60" s="12">
        <v>2.4900000000000002</v>
      </c>
      <c r="M60" s="12">
        <v>2.5299999999999998</v>
      </c>
      <c r="N60" s="12">
        <v>20.58</v>
      </c>
      <c r="O60" s="12">
        <v>67.64</v>
      </c>
      <c r="P60" s="12">
        <v>3.56</v>
      </c>
      <c r="Q60" s="12">
        <v>19.39</v>
      </c>
      <c r="R60" s="12">
        <v>5.15</v>
      </c>
      <c r="S60" s="12">
        <f t="shared" si="0"/>
        <v>97.280000000000015</v>
      </c>
      <c r="T60" s="18">
        <v>3.93</v>
      </c>
      <c r="U60" s="5">
        <v>3.13</v>
      </c>
      <c r="V60" s="3">
        <v>2.77</v>
      </c>
      <c r="W60" s="3">
        <v>3.39</v>
      </c>
      <c r="X60" s="3">
        <v>3.84</v>
      </c>
      <c r="Y60" s="3">
        <v>3.84</v>
      </c>
      <c r="Z60" s="3">
        <v>3.81</v>
      </c>
      <c r="AA60" s="3">
        <v>10.1</v>
      </c>
      <c r="AB60" s="3">
        <v>7.31</v>
      </c>
      <c r="AC60" s="3">
        <v>7.46</v>
      </c>
      <c r="AD60" s="3">
        <v>9.0299999999999994</v>
      </c>
      <c r="AE60" s="3">
        <v>19.39</v>
      </c>
      <c r="AF60" s="3">
        <f t="shared" si="4"/>
        <v>78</v>
      </c>
      <c r="AG60" s="18">
        <v>18.170000000000002</v>
      </c>
      <c r="AH60" s="5">
        <f>VLOOKUP(A60,'[13]Main sheet'!A:X,23,FALSE)</f>
        <v>17.64</v>
      </c>
      <c r="AI60" s="3">
        <f>VLOOKUP(A60,'[13]Main sheet'!A:AJ,35,FALSE)</f>
        <v>17.54</v>
      </c>
      <c r="AJ60" s="3">
        <f>VLOOKUP(A60,'[13]Main sheet'!A:AV,47,FALSE)</f>
        <v>26.56</v>
      </c>
      <c r="AK60" s="3">
        <f>VLOOKUP(A60,'[13]Main sheet'!A:BH,59,FALSE)</f>
        <v>20.399999999999999</v>
      </c>
      <c r="AL60" s="3">
        <f>VLOOKUP(A60,'[13]Main sheet'!A:BT,71,FALSE)</f>
        <v>31.23</v>
      </c>
      <c r="AM60" s="3">
        <f>VLOOKUP(A60,'[13]Main sheet'!A:CF,83,FALSE)</f>
        <v>27.55</v>
      </c>
      <c r="AN60" s="3">
        <f>VLOOKUP(A60,'[13]Main sheet'!A:CR,95,FALSE)</f>
        <v>24.08</v>
      </c>
      <c r="AO60" s="3">
        <f>VLOOKUP(A60,'[13]Main sheet'!A:DD,107,FALSE)</f>
        <v>20.85</v>
      </c>
      <c r="AP60" s="3">
        <f>VLOOKUP(A60,'[13]Main sheet'!A:DP,119,FALSE)</f>
        <v>19.440000000000001</v>
      </c>
      <c r="AQ60" s="3">
        <f>VLOOKUP(A60,'[13]Main sheet'!A:EB,131,FALSE)</f>
        <v>36.67</v>
      </c>
      <c r="AR60" s="3">
        <f>VLOOKUP(A60,'[13]Main sheet'!A:EN,143,FALSE)</f>
        <v>24.83</v>
      </c>
      <c r="AS60" s="5">
        <v>284.52</v>
      </c>
      <c r="AT60" s="19">
        <v>21.45</v>
      </c>
      <c r="AU60" s="5">
        <v>18.79</v>
      </c>
      <c r="AV60" s="3">
        <f>VLOOKUP(A60,'[14]Main sheet'!A:AI,34,FALSE)</f>
        <v>19.46</v>
      </c>
      <c r="AW60" s="3">
        <f>VLOOKUP(A60,'[14]Main sheet'!A:AT,45,FALSE)</f>
        <v>18.170000000000002</v>
      </c>
      <c r="AX60" s="3">
        <v>19.670000000000002</v>
      </c>
      <c r="AY60" s="3">
        <v>21.34</v>
      </c>
      <c r="AZ60" s="3">
        <v>118.88</v>
      </c>
      <c r="BA60" s="5"/>
      <c r="BB60" s="5"/>
    </row>
    <row r="61" spans="1:54">
      <c r="A61" s="49">
        <v>511507</v>
      </c>
      <c r="B61" s="50" t="s">
        <v>81</v>
      </c>
      <c r="C61" s="24"/>
      <c r="D61" s="24"/>
      <c r="E61" s="17"/>
      <c r="F61" s="17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>
        <f t="shared" si="0"/>
        <v>0</v>
      </c>
      <c r="T61" s="18"/>
      <c r="U61" s="5"/>
      <c r="AG61" s="18"/>
      <c r="AH61" s="5"/>
      <c r="AI61" s="3"/>
      <c r="AJ61" s="3"/>
      <c r="AK61" s="3">
        <v>0.16536999999999999</v>
      </c>
      <c r="AL61" s="3">
        <v>0.125551</v>
      </c>
      <c r="AM61" s="3">
        <v>0.13039999999999999</v>
      </c>
      <c r="AN61" s="3">
        <v>0.18240999999999999</v>
      </c>
      <c r="AO61" s="3">
        <f>VLOOKUP(A61,'[13]Main sheet'!A:DD,107,FALSE)</f>
        <v>2.4361283899999999</v>
      </c>
      <c r="AP61" s="3">
        <f>VLOOKUP(A61,'[13]Main sheet'!A:DP,119,FALSE)</f>
        <v>0.92184825999999975</v>
      </c>
      <c r="AQ61" s="3">
        <f>VLOOKUP(A61,'[13]Main sheet'!A:EB,131,FALSE)</f>
        <v>0.42725293000000014</v>
      </c>
      <c r="AR61" s="3">
        <f>VLOOKUP(A61,'[13]Main sheet'!A:EN,143,FALSE)</f>
        <v>4.9590046899999995</v>
      </c>
      <c r="AS61" s="5">
        <v>9.3479652699999995</v>
      </c>
      <c r="AT61" s="19">
        <v>4.3642063899999997</v>
      </c>
      <c r="AU61" s="5">
        <v>-9.6594199999999256E-3</v>
      </c>
      <c r="AV61" s="3">
        <f>VLOOKUP(A61,'[14]Main sheet'!A:AI,34,FALSE)</f>
        <v>5.6282895800000006</v>
      </c>
      <c r="AW61" s="3">
        <f>VLOOKUP(A61,'[14]Main sheet'!A:AT,45,FALSE)</f>
        <v>2.8895850899999997</v>
      </c>
      <c r="AX61" s="3">
        <v>4.5542323800000002</v>
      </c>
      <c r="AY61" s="3">
        <v>3.5600247600000015</v>
      </c>
      <c r="AZ61" s="3">
        <v>20.986678780000002</v>
      </c>
      <c r="BA61" s="5"/>
      <c r="BB61" s="5"/>
    </row>
    <row r="62" spans="1:54" ht="15.75" thickBot="1">
      <c r="A62" s="22"/>
      <c r="B62" s="23"/>
      <c r="C62" s="24"/>
      <c r="D62" s="24"/>
      <c r="E62" s="17"/>
      <c r="F62" s="17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47">
        <f t="shared" si="0"/>
        <v>0</v>
      </c>
      <c r="T62" s="18"/>
      <c r="U62" s="5"/>
      <c r="AF62" s="3">
        <f t="shared" si="4"/>
        <v>0</v>
      </c>
      <c r="AG62" s="18"/>
      <c r="AH62" s="5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5"/>
      <c r="AT62" s="19"/>
      <c r="AU62" s="5"/>
      <c r="AV62" s="3"/>
      <c r="AW62" s="3"/>
      <c r="AX62" s="3"/>
      <c r="AY62" s="3"/>
      <c r="BA62" s="5"/>
      <c r="BB62" s="5"/>
    </row>
    <row r="63" spans="1:54" s="42" customFormat="1" ht="15.75" thickBot="1">
      <c r="A63" s="51"/>
      <c r="B63" s="52" t="s">
        <v>82</v>
      </c>
      <c r="C63" s="53">
        <f t="shared" ref="C63:Z63" si="13">C60+C58+C35+C32+C30+C24+C20+C17+C15+C33</f>
        <v>6615.5909986700008</v>
      </c>
      <c r="D63" s="54">
        <f t="shared" si="13"/>
        <v>9887.3460135500009</v>
      </c>
      <c r="E63" s="55">
        <f t="shared" si="13"/>
        <v>11105.33153722</v>
      </c>
      <c r="F63" s="55">
        <f t="shared" si="13"/>
        <v>9498.5844707899996</v>
      </c>
      <c r="G63" s="55">
        <f t="shared" si="13"/>
        <v>840.68088533000002</v>
      </c>
      <c r="H63" s="55">
        <f t="shared" si="13"/>
        <v>738.22066515999995</v>
      </c>
      <c r="I63" s="55">
        <f t="shared" si="13"/>
        <v>748.00770537000005</v>
      </c>
      <c r="J63" s="55">
        <f t="shared" si="13"/>
        <v>807.91397975999996</v>
      </c>
      <c r="K63" s="55">
        <f t="shared" si="13"/>
        <v>773.51014985000006</v>
      </c>
      <c r="L63" s="55">
        <f t="shared" si="13"/>
        <v>673.39373842999998</v>
      </c>
      <c r="M63" s="55">
        <f t="shared" si="13"/>
        <v>670.97460738999996</v>
      </c>
      <c r="N63" s="55">
        <f t="shared" si="13"/>
        <v>771.67088437000007</v>
      </c>
      <c r="O63" s="55">
        <f t="shared" si="13"/>
        <v>820.47485789999996</v>
      </c>
      <c r="P63" s="55">
        <f t="shared" si="13"/>
        <v>781.80821889999993</v>
      </c>
      <c r="Q63" s="55">
        <f t="shared" si="13"/>
        <v>842.15743923000014</v>
      </c>
      <c r="R63" s="55">
        <f t="shared" si="13"/>
        <v>1029.7681028499999</v>
      </c>
      <c r="S63" s="152">
        <f t="shared" si="0"/>
        <v>9498.5812345399991</v>
      </c>
      <c r="T63" s="161">
        <f t="shared" si="13"/>
        <v>735.77587777000008</v>
      </c>
      <c r="U63" s="56">
        <f t="shared" si="13"/>
        <v>711.04508863000001</v>
      </c>
      <c r="V63" s="56">
        <f t="shared" si="13"/>
        <v>806.75486118000003</v>
      </c>
      <c r="W63" s="56">
        <f t="shared" si="13"/>
        <v>724.30583565999996</v>
      </c>
      <c r="X63" s="56">
        <f t="shared" si="13"/>
        <v>675.15334873999996</v>
      </c>
      <c r="Y63" s="56">
        <f t="shared" si="13"/>
        <v>708.35901736000005</v>
      </c>
      <c r="Z63" s="56">
        <f t="shared" si="13"/>
        <v>938.89319931</v>
      </c>
      <c r="AA63" s="56">
        <v>797.07586884</v>
      </c>
      <c r="AB63" s="56">
        <v>797.07765813000003</v>
      </c>
      <c r="AC63" s="56">
        <v>821.84226945</v>
      </c>
      <c r="AD63" s="56">
        <v>763.09744894000005</v>
      </c>
      <c r="AE63" s="57">
        <f t="shared" ref="AE63" si="14">AE60+AE58+AE35+AE32+AE30+AE24+AE20+AE17+AE15+AE33</f>
        <v>701.82978868999999</v>
      </c>
      <c r="AF63" s="57">
        <f>AF60+AF58+AF35+AF32+AF30+AF24+AF20+AF17+AF15+AF33</f>
        <v>9181.2102627000004</v>
      </c>
      <c r="AG63" s="57">
        <f t="shared" ref="AG63:AR63" si="15">AG60+AG58+AG35+AG32+AG30+AG24+AG20+AG17+AG15+AG33</f>
        <v>774.49763327999995</v>
      </c>
      <c r="AH63" s="57">
        <f t="shared" si="15"/>
        <v>746.15451978999999</v>
      </c>
      <c r="AI63" s="57">
        <f t="shared" si="15"/>
        <v>863.26342510000018</v>
      </c>
      <c r="AJ63" s="57">
        <f t="shared" si="15"/>
        <v>766.93778015999987</v>
      </c>
      <c r="AK63" s="57">
        <f t="shared" si="15"/>
        <v>695.04823198000008</v>
      </c>
      <c r="AL63" s="57">
        <f t="shared" si="15"/>
        <v>768.54575706999981</v>
      </c>
      <c r="AM63" s="57">
        <f t="shared" si="15"/>
        <v>764.49400902000025</v>
      </c>
      <c r="AN63" s="57">
        <f t="shared" si="15"/>
        <v>761.54557764999993</v>
      </c>
      <c r="AO63" s="57">
        <f t="shared" si="15"/>
        <v>761.13987968999993</v>
      </c>
      <c r="AP63" s="57">
        <f t="shared" si="15"/>
        <v>756.81261379000011</v>
      </c>
      <c r="AQ63" s="57">
        <f t="shared" si="15"/>
        <v>722.10604207000017</v>
      </c>
      <c r="AR63" s="57">
        <f t="shared" si="15"/>
        <v>915.16685846999997</v>
      </c>
      <c r="AS63" s="57">
        <f>AS60+AS58+AS35+AS32+AS30+AS24+AS20+AS17+AS15+AS33+AS61</f>
        <v>9304.5902933400012</v>
      </c>
      <c r="AT63" s="57">
        <f t="shared" ref="AT63:AZ63" si="16">AT60+AT58+AT35+AT32+AT30+AT24+AT20+AT17+AT15+AT33+AT61</f>
        <v>878.03622983999992</v>
      </c>
      <c r="AU63" s="57">
        <f t="shared" si="16"/>
        <v>826.94645300000002</v>
      </c>
      <c r="AV63" s="57">
        <f t="shared" si="16"/>
        <v>1025.5131007499999</v>
      </c>
      <c r="AW63" s="57">
        <f t="shared" si="16"/>
        <v>889.93093268333325</v>
      </c>
      <c r="AX63" s="57">
        <f t="shared" si="16"/>
        <v>894.84690091000004</v>
      </c>
      <c r="AY63" s="57">
        <f t="shared" si="16"/>
        <v>965.71737944000017</v>
      </c>
      <c r="AZ63" s="57">
        <f t="shared" si="16"/>
        <v>5480.9913065000001</v>
      </c>
      <c r="BA63" s="5"/>
      <c r="BB63" s="5"/>
    </row>
    <row r="64" spans="1:54">
      <c r="A64" s="30"/>
      <c r="B64" s="31"/>
      <c r="C64" s="45"/>
      <c r="D64" s="45"/>
      <c r="E64" s="17"/>
      <c r="F64" s="17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>
        <f t="shared" si="0"/>
        <v>0</v>
      </c>
      <c r="T64" s="18"/>
      <c r="U64" s="5"/>
      <c r="AF64" s="3">
        <v>0</v>
      </c>
      <c r="AG64" s="18"/>
      <c r="AH64" s="5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5"/>
      <c r="AT64" s="19"/>
      <c r="AU64" s="5"/>
      <c r="AV64" s="3"/>
      <c r="AW64" s="3"/>
      <c r="AX64" s="3"/>
      <c r="AY64" s="3"/>
      <c r="BA64" s="5"/>
      <c r="BB64" s="5"/>
    </row>
    <row r="65" spans="1:54">
      <c r="A65" s="14"/>
      <c r="B65" s="15"/>
      <c r="C65" s="16"/>
      <c r="D65" s="58"/>
      <c r="E65" s="17"/>
      <c r="F65" s="17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>
        <f t="shared" si="0"/>
        <v>0</v>
      </c>
      <c r="T65" s="18"/>
      <c r="U65" s="5"/>
      <c r="AF65" s="3">
        <v>0</v>
      </c>
      <c r="AG65" s="18"/>
      <c r="AH65" s="5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5"/>
      <c r="AT65" s="19"/>
      <c r="AU65" s="5"/>
      <c r="AV65" s="3"/>
      <c r="AW65" s="3"/>
      <c r="AX65" s="3"/>
      <c r="AY65" s="3"/>
      <c r="BA65" s="5"/>
      <c r="BB65" s="5"/>
    </row>
    <row r="66" spans="1:54">
      <c r="A66" s="14"/>
      <c r="B66" s="59" t="s">
        <v>83</v>
      </c>
      <c r="C66" s="16"/>
      <c r="D66" s="58"/>
      <c r="E66" s="17"/>
      <c r="F66" s="17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>
        <f t="shared" si="0"/>
        <v>0</v>
      </c>
      <c r="T66" s="18"/>
      <c r="U66" s="5"/>
      <c r="AF66" s="3">
        <v>0</v>
      </c>
      <c r="AG66" s="18"/>
      <c r="AH66" s="5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5"/>
      <c r="AT66" s="19"/>
      <c r="AU66" s="5"/>
      <c r="AV66" s="3"/>
      <c r="AW66" s="3"/>
      <c r="AX66" s="3"/>
      <c r="AY66" s="3"/>
      <c r="BA66" s="5"/>
      <c r="BB66" s="5"/>
    </row>
    <row r="67" spans="1:54" ht="15" customHeight="1">
      <c r="A67" s="14">
        <v>521063</v>
      </c>
      <c r="B67" s="15" t="s">
        <v>84</v>
      </c>
      <c r="C67" s="16">
        <f>VLOOKUP(A67,'[11]dec 20 latest'!A:B,2,FALSE)/1000000</f>
        <v>12.58302812</v>
      </c>
      <c r="D67" s="58">
        <v>10.31</v>
      </c>
      <c r="E67" s="17">
        <v>8.15390573</v>
      </c>
      <c r="F67" s="17">
        <f>VLOOKUP(A67,'[12]Monthly actuals 2023 updated'!A:AB,28,FALSE)-4.53</f>
        <v>17.328160000000004</v>
      </c>
      <c r="G67" s="12">
        <v>0.81415000000000004</v>
      </c>
      <c r="H67" s="12">
        <v>0.83</v>
      </c>
      <c r="I67" s="12">
        <v>0.67</v>
      </c>
      <c r="J67" s="12">
        <v>0.73414999999999997</v>
      </c>
      <c r="K67" s="12">
        <v>5.2439999999999998</v>
      </c>
      <c r="L67" s="12">
        <v>6.64</v>
      </c>
      <c r="M67" s="12">
        <v>0.81496000000000013</v>
      </c>
      <c r="N67" s="12">
        <v>0.82841999999999993</v>
      </c>
      <c r="O67" s="12">
        <v>0.82</v>
      </c>
      <c r="P67" s="12">
        <v>0.82166349000000038</v>
      </c>
      <c r="Q67" s="12">
        <v>0.82081651</v>
      </c>
      <c r="R67" s="12">
        <v>-1.73</v>
      </c>
      <c r="S67" s="12">
        <f t="shared" si="0"/>
        <v>17.308160000000001</v>
      </c>
      <c r="T67" s="18">
        <v>3.9116634900000005</v>
      </c>
      <c r="U67" s="5">
        <v>-0.59918349000000004</v>
      </c>
      <c r="V67" s="3">
        <v>0.3218484800000001</v>
      </c>
      <c r="W67" s="3">
        <v>1.1599999999999999</v>
      </c>
      <c r="X67" s="3">
        <v>1.1599999999999999</v>
      </c>
      <c r="Y67" s="3">
        <v>1.1599999999999999</v>
      </c>
      <c r="Z67" s="3">
        <v>2.7557501399999995</v>
      </c>
      <c r="AA67" s="3">
        <v>0.26</v>
      </c>
      <c r="AB67" s="3">
        <v>0.73</v>
      </c>
      <c r="AC67" s="3">
        <v>1.2</v>
      </c>
      <c r="AD67" s="3">
        <v>1.2</v>
      </c>
      <c r="AE67" s="3">
        <f>VLOOKUP(A67,'[13]DEC 24 Updated 3rd March'!A:G,7,FALSE)+1.2</f>
        <v>2.43634591</v>
      </c>
      <c r="AF67" s="3">
        <v>15.69642453</v>
      </c>
      <c r="AG67" s="18">
        <v>2.6597235500000007</v>
      </c>
      <c r="AH67" s="5">
        <f>VLOOKUP(A67,'[13]Main sheet'!A:X,23,FALSE)</f>
        <v>1.57559</v>
      </c>
      <c r="AI67" s="3">
        <f>VLOOKUP(A67,'[13]Main sheet'!A:AJ,35,FALSE)</f>
        <v>1.2</v>
      </c>
      <c r="AJ67" s="3">
        <f>VLOOKUP(A67,'[13]Main sheet'!A:AV,47,FALSE)</f>
        <v>1.6122313099999999</v>
      </c>
      <c r="AK67" s="3">
        <f>VLOOKUP(A67,'[13]Main sheet'!A:BH,59,FALSE)</f>
        <v>1.2</v>
      </c>
      <c r="AL67" s="3">
        <f>VLOOKUP(A67,'[13]Main sheet'!A:BT,71,FALSE)</f>
        <v>-0.10887425999999967</v>
      </c>
      <c r="AM67" s="3">
        <f>VLOOKUP(A67,'[13]Main sheet'!A:CF,83,FALSE)</f>
        <v>1.22</v>
      </c>
      <c r="AN67" s="3">
        <f>VLOOKUP(A67,'[13]Main sheet'!A:CR,95,FALSE)</f>
        <v>3.3375813299999999</v>
      </c>
      <c r="AO67" s="3">
        <f>VLOOKUP(A67,'[13]Main sheet'!A:DD,107,FALSE)</f>
        <v>0.94100307000000005</v>
      </c>
      <c r="AP67" s="3">
        <f>VLOOKUP(A67,'[13]Main sheet'!A:DP,119,FALSE)</f>
        <v>1.5399999999999998</v>
      </c>
      <c r="AQ67" s="3">
        <f>VLOOKUP(A67,'[13]Main sheet'!A:EB,131,FALSE)</f>
        <v>3.3030293500000014</v>
      </c>
      <c r="AR67" s="3">
        <f>VLOOKUP(A67,'[13]Main sheet'!A:EN,143,FALSE)</f>
        <v>1.5899339799999967</v>
      </c>
      <c r="AS67" s="5">
        <v>20.070218329999999</v>
      </c>
      <c r="AT67" s="19">
        <v>1.8069479999999998</v>
      </c>
      <c r="AU67" s="5">
        <v>1.0272533500000001</v>
      </c>
      <c r="AV67" s="3">
        <f>VLOOKUP(A67,'[14]Main sheet'!A:AI,34,FALSE)</f>
        <v>1.3610349499999996</v>
      </c>
      <c r="AW67" s="3">
        <f>VLOOKUP(A67,'[14]Main sheet'!A:AT,45,FALSE)</f>
        <v>1.6228614400000003</v>
      </c>
      <c r="AX67" s="3">
        <v>1.22286144</v>
      </c>
      <c r="AY67" s="3">
        <v>2.7199999999999998</v>
      </c>
      <c r="AZ67" s="3">
        <v>9.7509591799999988</v>
      </c>
      <c r="BA67" s="5"/>
      <c r="BB67" s="5"/>
    </row>
    <row r="68" spans="1:54" ht="15" customHeight="1">
      <c r="A68" s="14">
        <v>521073</v>
      </c>
      <c r="B68" s="15" t="s">
        <v>85</v>
      </c>
      <c r="C68" s="16">
        <f>VLOOKUP(A68,'[11]dec 20 latest'!A:B,2,FALSE)/1000000</f>
        <v>9.9999999999999995E-7</v>
      </c>
      <c r="D68" s="58">
        <v>3.39</v>
      </c>
      <c r="E68" s="17">
        <v>-3.395</v>
      </c>
      <c r="F68" s="17">
        <f>0.01</f>
        <v>0.01</v>
      </c>
      <c r="G68" s="12">
        <v>0</v>
      </c>
      <c r="H68" s="12">
        <v>0.01</v>
      </c>
      <c r="I68" s="12">
        <v>0</v>
      </c>
      <c r="J68" s="12">
        <v>0</v>
      </c>
      <c r="K68" s="12">
        <v>0</v>
      </c>
      <c r="L68" s="12">
        <v>0</v>
      </c>
      <c r="M68" s="12">
        <v>0</v>
      </c>
      <c r="N68" s="12">
        <v>0</v>
      </c>
      <c r="O68" s="12">
        <v>0</v>
      </c>
      <c r="P68" s="12">
        <v>0</v>
      </c>
      <c r="Q68" s="12">
        <v>0</v>
      </c>
      <c r="R68" s="12">
        <v>0</v>
      </c>
      <c r="S68" s="12">
        <f t="shared" si="0"/>
        <v>0.01</v>
      </c>
      <c r="T68" s="18">
        <v>0.01</v>
      </c>
      <c r="U68" s="5">
        <v>-0.01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f>VLOOKUP(A68,'[13]DEC 24 Updated 3rd March'!A:G,7,FALSE)</f>
        <v>0</v>
      </c>
      <c r="AF68" s="3">
        <v>0</v>
      </c>
      <c r="AG68" s="18">
        <v>0</v>
      </c>
      <c r="AH68" s="5">
        <f>VLOOKUP(A68,'[13]Main sheet'!A:X,23,FALSE)</f>
        <v>0</v>
      </c>
      <c r="AI68" s="3">
        <f>VLOOKUP(A68,'[13]Main sheet'!A:AJ,35,FALSE)</f>
        <v>0</v>
      </c>
      <c r="AJ68" s="3">
        <f>VLOOKUP(A68,'[13]Main sheet'!A:AV,47,FALSE)</f>
        <v>0</v>
      </c>
      <c r="AK68" s="3">
        <f>VLOOKUP(A68,'[13]Main sheet'!A:BH,59,FALSE)</f>
        <v>0</v>
      </c>
      <c r="AL68" s="3">
        <f>VLOOKUP(A68,'[13]Main sheet'!A:BT,71,FALSE)</f>
        <v>0</v>
      </c>
      <c r="AM68" s="3">
        <f>VLOOKUP(A68,'[13]Main sheet'!A:CF,83,FALSE)</f>
        <v>0</v>
      </c>
      <c r="AN68" s="3">
        <f>VLOOKUP(A68,'[13]Main sheet'!A:CR,95,FALSE)</f>
        <v>0</v>
      </c>
      <c r="AO68" s="3">
        <f>VLOOKUP(A68,'[13]Main sheet'!A:DD,107,FALSE)</f>
        <v>0.19080374999999999</v>
      </c>
      <c r="AP68" s="3">
        <f>VLOOKUP(A68,'[13]Main sheet'!A:DP,119,FALSE)</f>
        <v>0</v>
      </c>
      <c r="AQ68" s="3">
        <f>VLOOKUP(A68,'[13]Main sheet'!A:EB,131,FALSE)</f>
        <v>0.22755</v>
      </c>
      <c r="AR68" s="3">
        <f>VLOOKUP(A68,'[13]Main sheet'!A:EN,143,FALSE)</f>
        <v>0</v>
      </c>
      <c r="AS68" s="5">
        <v>0.41835375000000002</v>
      </c>
      <c r="AT68" s="19">
        <v>0.41835375000000002</v>
      </c>
      <c r="AU68" s="5">
        <v>0</v>
      </c>
      <c r="AV68" s="3">
        <f>VLOOKUP(A68,'[14]Main sheet'!A:AI,34,FALSE)</f>
        <v>0</v>
      </c>
      <c r="AW68" s="3">
        <f>VLOOKUP(A68,'[14]Main sheet'!A:AT,45,FALSE)</f>
        <v>0.19080374999999999</v>
      </c>
      <c r="AX68" s="3">
        <v>0</v>
      </c>
      <c r="AY68" s="3">
        <v>0.22755</v>
      </c>
      <c r="AZ68" s="3">
        <v>0.83670750000000005</v>
      </c>
      <c r="BA68" s="5"/>
      <c r="BB68" s="5"/>
    </row>
    <row r="69" spans="1:54" ht="15" customHeight="1">
      <c r="A69" s="14">
        <v>521083</v>
      </c>
      <c r="B69" s="15" t="s">
        <v>86</v>
      </c>
      <c r="C69" s="16">
        <f>VLOOKUP(A69,'[11]dec 20 latest'!A:B,2,FALSE)/1000000</f>
        <v>0</v>
      </c>
      <c r="D69" s="58">
        <v>0</v>
      </c>
      <c r="E69" s="17">
        <v>0</v>
      </c>
      <c r="F69" s="17">
        <f>VLOOKUP(A69,'[12]Monthly actuals 2023 updated'!A:AB,28,FALSE)</f>
        <v>0.60422657000000002</v>
      </c>
      <c r="G69" s="12">
        <v>0</v>
      </c>
      <c r="H69" s="12">
        <v>0</v>
      </c>
      <c r="I69" s="12">
        <v>0</v>
      </c>
      <c r="J69" s="12">
        <v>0</v>
      </c>
      <c r="K69" s="12">
        <v>0</v>
      </c>
      <c r="L69" s="12">
        <v>0</v>
      </c>
      <c r="M69" s="12">
        <v>0</v>
      </c>
      <c r="N69" s="12">
        <v>0</v>
      </c>
      <c r="O69" s="12">
        <v>0</v>
      </c>
      <c r="P69" s="12">
        <v>0.40336877000000004</v>
      </c>
      <c r="Q69" s="12">
        <v>0.10042889999999999</v>
      </c>
      <c r="R69" s="12">
        <v>0.10042889999999999</v>
      </c>
      <c r="S69" s="12">
        <f t="shared" si="0"/>
        <v>0.60422657000000002</v>
      </c>
      <c r="T69" s="18">
        <v>0.25042890000000001</v>
      </c>
      <c r="U69" s="5">
        <v>0.25042890000000001</v>
      </c>
      <c r="V69" s="3">
        <v>-0.19957109999999997</v>
      </c>
      <c r="W69" s="3">
        <v>0.10042889999999999</v>
      </c>
      <c r="X69" s="3">
        <v>0.10042889999999999</v>
      </c>
      <c r="Y69" s="3">
        <v>0.10042893</v>
      </c>
      <c r="Z69" s="3">
        <v>0.1</v>
      </c>
      <c r="AA69" s="3">
        <v>0.1</v>
      </c>
      <c r="AB69" s="3">
        <v>0.1</v>
      </c>
      <c r="AC69" s="3">
        <v>0.1</v>
      </c>
      <c r="AD69" s="3">
        <v>0.1</v>
      </c>
      <c r="AE69" s="3">
        <f>VLOOKUP(A69,'[13]DEC 24 Updated 3rd March'!A:G,7,FALSE)+0.1</f>
        <v>0.36</v>
      </c>
      <c r="AF69" s="3">
        <v>1.46257343</v>
      </c>
      <c r="AG69" s="18">
        <v>-0.16</v>
      </c>
      <c r="AH69" s="5">
        <f>VLOOKUP(A69,'[13]Main sheet'!A:X,23,FALSE)</f>
        <v>0.36</v>
      </c>
      <c r="AI69" s="3">
        <f>VLOOKUP(A69,'[13]Main sheet'!A:AJ,35,FALSE)</f>
        <v>0.1</v>
      </c>
      <c r="AJ69" s="3">
        <f>VLOOKUP(A69,'[13]Main sheet'!A:AV,47,FALSE)</f>
        <v>0.1</v>
      </c>
      <c r="AK69" s="3">
        <f>VLOOKUP(A69,'[13]Main sheet'!A:BH,59,FALSE)</f>
        <v>-0.51393558000000006</v>
      </c>
      <c r="AL69" s="3">
        <f>VLOOKUP(A69,'[13]Main sheet'!A:BT,71,FALSE)</f>
        <v>0.10153364999999996</v>
      </c>
      <c r="AM69" s="3">
        <f>VLOOKUP(A69,'[13]Main sheet'!A:CF,83,FALSE)</f>
        <v>0.10153365000000002</v>
      </c>
      <c r="AN69" s="3">
        <f>VLOOKUP(A69,'[13]Main sheet'!A:CR,95,FALSE)</f>
        <v>0.10153365000000002</v>
      </c>
      <c r="AO69" s="3">
        <f>VLOOKUP(A69,'[13]Main sheet'!A:DD,107,FALSE)</f>
        <v>0.15153364999999999</v>
      </c>
      <c r="AP69" s="3">
        <f>VLOOKUP(A69,'[13]Main sheet'!A:DP,119,FALSE)</f>
        <v>0.68153364999999988</v>
      </c>
      <c r="AQ69" s="3">
        <f>VLOOKUP(A69,'[13]Main sheet'!A:EB,131,FALSE)</f>
        <v>0.10153365000000014</v>
      </c>
      <c r="AR69" s="3">
        <f>VLOOKUP(A69,'[13]Main sheet'!A:EN,143,FALSE)</f>
        <v>0.54153367000000019</v>
      </c>
      <c r="AS69" s="5">
        <v>1.6667999900000003</v>
      </c>
      <c r="AT69" s="19">
        <v>0.1</v>
      </c>
      <c r="AU69" s="5">
        <v>0.1</v>
      </c>
      <c r="AV69" s="3">
        <f>VLOOKUP(A69,'[14]Main sheet'!A:AI,34,FALSE)</f>
        <v>0.1</v>
      </c>
      <c r="AW69" s="3">
        <f>VLOOKUP(A69,'[14]Main sheet'!A:AT,45,FALSE)</f>
        <v>0.1</v>
      </c>
      <c r="AX69" s="3">
        <v>0.1</v>
      </c>
      <c r="AY69" s="3">
        <v>0.1</v>
      </c>
      <c r="AZ69" s="3">
        <v>0.6</v>
      </c>
      <c r="BA69" s="5"/>
      <c r="BB69" s="5"/>
    </row>
    <row r="70" spans="1:54" ht="15" customHeight="1">
      <c r="A70" s="14">
        <v>521123</v>
      </c>
      <c r="B70" s="15" t="s">
        <v>87</v>
      </c>
      <c r="C70" s="16">
        <f>VLOOKUP(A70,'[11]dec 20 latest'!A:B,2,FALSE)/1000000</f>
        <v>0</v>
      </c>
      <c r="D70" s="58">
        <v>0</v>
      </c>
      <c r="E70" s="17">
        <v>0</v>
      </c>
      <c r="F70" s="17">
        <f>VLOOKUP(A70,'[12]Monthly actuals 2023 updated'!A:AB,28,FALSE)</f>
        <v>0</v>
      </c>
      <c r="G70" s="12">
        <v>0</v>
      </c>
      <c r="H70" s="12">
        <v>0</v>
      </c>
      <c r="I70" s="12">
        <v>0</v>
      </c>
      <c r="J70" s="12">
        <v>0</v>
      </c>
      <c r="K70" s="12">
        <v>0</v>
      </c>
      <c r="L70" s="12">
        <v>0</v>
      </c>
      <c r="M70" s="12">
        <v>0</v>
      </c>
      <c r="N70" s="12">
        <v>-24.836651640000003</v>
      </c>
      <c r="O70" s="12">
        <v>24.836651640000003</v>
      </c>
      <c r="P70" s="12">
        <v>0</v>
      </c>
      <c r="Q70" s="12">
        <v>0</v>
      </c>
      <c r="R70" s="12">
        <v>0</v>
      </c>
      <c r="S70" s="12">
        <f t="shared" ref="S70:S133" si="17">SUM(G70:R70)</f>
        <v>0</v>
      </c>
      <c r="T70" s="18">
        <v>0</v>
      </c>
      <c r="U70" s="5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f>VLOOKUP(A70,'[13]DEC 24 Updated 3rd March'!A:G,7,FALSE)</f>
        <v>0</v>
      </c>
      <c r="AF70" s="3">
        <v>0</v>
      </c>
      <c r="AG70" s="18">
        <v>0</v>
      </c>
      <c r="AH70" s="5">
        <f>VLOOKUP(A70,'[13]Main sheet'!A:X,23,FALSE)</f>
        <v>0</v>
      </c>
      <c r="AI70" s="3">
        <f>VLOOKUP(A70,'[13]Main sheet'!A:AJ,35,FALSE)</f>
        <v>0</v>
      </c>
      <c r="AJ70" s="3">
        <f>VLOOKUP(A70,'[13]Main sheet'!A:AV,47,FALSE)</f>
        <v>0</v>
      </c>
      <c r="AK70" s="3">
        <f>VLOOKUP(A70,'[13]Main sheet'!A:BH,59,FALSE)</f>
        <v>0</v>
      </c>
      <c r="AL70" s="3">
        <f>VLOOKUP(A70,'[13]Main sheet'!A:BT,71,FALSE)</f>
        <v>0</v>
      </c>
      <c r="AM70" s="3">
        <f>VLOOKUP(A70,'[13]Main sheet'!A:CF,83,FALSE)</f>
        <v>0</v>
      </c>
      <c r="AN70" s="3">
        <f>VLOOKUP(A70,'[13]Main sheet'!A:CR,95,FALSE)</f>
        <v>0</v>
      </c>
      <c r="AO70" s="3">
        <f>VLOOKUP(A70,'[13]Main sheet'!A:DD,107,FALSE)</f>
        <v>0</v>
      </c>
      <c r="AP70" s="3">
        <f>VLOOKUP(A70,'[13]Main sheet'!A:DP,119,FALSE)</f>
        <v>0</v>
      </c>
      <c r="AQ70" s="3">
        <f>VLOOKUP(A70,'[13]Main sheet'!A:EB,131,FALSE)</f>
        <v>0</v>
      </c>
      <c r="AR70" s="3">
        <f>VLOOKUP(A70,'[13]Main sheet'!A:EN,143,FALSE)</f>
        <v>0</v>
      </c>
      <c r="AS70" s="5">
        <v>0</v>
      </c>
      <c r="AT70" s="19">
        <v>0</v>
      </c>
      <c r="AU70" s="5">
        <v>0</v>
      </c>
      <c r="AV70" s="3">
        <f>VLOOKUP(A70,'[14]Main sheet'!A:AI,34,FALSE)</f>
        <v>0</v>
      </c>
      <c r="AW70" s="3">
        <f>VLOOKUP(A70,'[14]Main sheet'!A:AT,45,FALSE)</f>
        <v>0</v>
      </c>
      <c r="AX70" s="3">
        <v>0</v>
      </c>
      <c r="AY70" s="3">
        <v>0</v>
      </c>
      <c r="AZ70" s="3">
        <v>0</v>
      </c>
      <c r="BA70" s="5"/>
      <c r="BB70" s="5"/>
    </row>
    <row r="71" spans="1:54" ht="15" customHeight="1">
      <c r="A71" s="14">
        <v>521133</v>
      </c>
      <c r="B71" s="15" t="s">
        <v>88</v>
      </c>
      <c r="C71" s="16">
        <f>VLOOKUP(A71,'[11]dec 20 latest'!A:B,2,FALSE)/1000000</f>
        <v>51.41877246</v>
      </c>
      <c r="D71" s="60">
        <v>49.900810859999993</v>
      </c>
      <c r="E71" s="17">
        <v>68.028426710000005</v>
      </c>
      <c r="F71" s="17">
        <f>VLOOKUP(A71,'[12]Monthly actuals 2023 updated'!A:AB,28,FALSE)-38.46</f>
        <v>-12.727081910000003</v>
      </c>
      <c r="G71" s="12">
        <v>6.5372019400000001</v>
      </c>
      <c r="H71" s="12">
        <v>6.52</v>
      </c>
      <c r="I71" s="12">
        <v>-10.7</v>
      </c>
      <c r="J71" s="12">
        <v>17.75</v>
      </c>
      <c r="K71" s="12">
        <v>6.5313603899999997</v>
      </c>
      <c r="L71" s="12">
        <v>-38.569151310000002</v>
      </c>
      <c r="M71" s="12">
        <v>57.640848689999999</v>
      </c>
      <c r="N71" s="12">
        <v>6.5331903999999996</v>
      </c>
      <c r="O71" s="12">
        <v>6.5258905699999996</v>
      </c>
      <c r="P71" s="12">
        <v>6.5331186900000002</v>
      </c>
      <c r="Q71" s="12">
        <v>6.5331186900000002</v>
      </c>
      <c r="R71" s="12">
        <v>-84.562659970000013</v>
      </c>
      <c r="S71" s="12">
        <f t="shared" si="17"/>
        <v>-12.727081910000024</v>
      </c>
      <c r="T71" s="18">
        <v>27.08</v>
      </c>
      <c r="U71" s="5">
        <v>-16.72</v>
      </c>
      <c r="V71" s="3">
        <v>-5.7376999199999998</v>
      </c>
      <c r="W71" s="3">
        <v>1.7417068099999999</v>
      </c>
      <c r="X71" s="3">
        <v>2.3101483599999999</v>
      </c>
      <c r="Y71" s="3">
        <v>2.1717068100000003</v>
      </c>
      <c r="Z71" s="3">
        <v>1.6617068100000001</v>
      </c>
      <c r="AA71" s="3">
        <v>1.6817068099999999</v>
      </c>
      <c r="AB71" s="3">
        <v>1.7017068099999999</v>
      </c>
      <c r="AC71" s="3">
        <v>1.4317068099999999</v>
      </c>
      <c r="AD71" s="3">
        <v>1.53170681</v>
      </c>
      <c r="AE71" s="3">
        <f>VLOOKUP(A71,'[13]DEC 24 Updated 3rd March'!A:G,7,FALSE)+8.4</f>
        <v>8.4517068500000008</v>
      </c>
      <c r="AF71" s="3">
        <v>27.30610296</v>
      </c>
      <c r="AG71" s="18">
        <v>2.89</v>
      </c>
      <c r="AH71" s="5">
        <f>VLOOKUP(A71,'[13]Main sheet'!A:X,23,FALSE)</f>
        <v>1.93</v>
      </c>
      <c r="AI71" s="3">
        <f>VLOOKUP(A71,'[13]Main sheet'!A:AJ,35,FALSE)</f>
        <v>5.2717651099999996</v>
      </c>
      <c r="AJ71" s="3">
        <f>VLOOKUP(A71,'[13]Main sheet'!A:AV,47,FALSE)</f>
        <v>3.0450042800000006</v>
      </c>
      <c r="AK71" s="3">
        <f>VLOOKUP(A71,'[13]Main sheet'!A:BH,59,FALSE)</f>
        <v>3.473580420000002</v>
      </c>
      <c r="AL71" s="3">
        <f>VLOOKUP(A71,'[13]Main sheet'!A:BT,71,FALSE)</f>
        <v>3.0559633299999982</v>
      </c>
      <c r="AM71" s="3">
        <f>VLOOKUP(A71,'[13]Main sheet'!A:CF,83,FALSE)</f>
        <v>3.1469830700000001</v>
      </c>
      <c r="AN71" s="3">
        <f>VLOOKUP(A71,'[13]Main sheet'!A:CR,95,FALSE)</f>
        <v>3.1188233599999995</v>
      </c>
      <c r="AO71" s="3">
        <f>VLOOKUP(A71,'[13]Main sheet'!A:DD,107,FALSE)</f>
        <v>3.0259633300000002</v>
      </c>
      <c r="AP71" s="3">
        <f>VLOOKUP(A71,'[13]Main sheet'!A:DP,119,FALSE)</f>
        <v>3.2799035900000035</v>
      </c>
      <c r="AQ71" s="3">
        <f>VLOOKUP(A71,'[13]Main sheet'!A:EB,131,FALSE)</f>
        <v>3.3259633299999982</v>
      </c>
      <c r="AR71" s="3">
        <f>VLOOKUP(A71,'[13]Main sheet'!A:EN,143,FALSE)</f>
        <v>3.4598322899999996</v>
      </c>
      <c r="AS71" s="5">
        <v>39.023782109999999</v>
      </c>
      <c r="AT71" s="19">
        <v>2.3199999999999998</v>
      </c>
      <c r="AU71" s="5">
        <v>2.36</v>
      </c>
      <c r="AV71" s="3">
        <f>VLOOKUP(A71,'[14]Main sheet'!A:AI,34,FALSE)</f>
        <v>-10.76</v>
      </c>
      <c r="AW71" s="3">
        <f>VLOOKUP(A71,'[14]Main sheet'!A:AT,45,FALSE)</f>
        <v>2.74</v>
      </c>
      <c r="AX71" s="3">
        <v>3.26673977</v>
      </c>
      <c r="AY71" s="3">
        <v>3.1</v>
      </c>
      <c r="AZ71" s="3">
        <v>3.01673977</v>
      </c>
      <c r="BA71" s="5"/>
      <c r="BB71" s="5"/>
    </row>
    <row r="72" spans="1:54" ht="15" customHeight="1">
      <c r="A72" s="14">
        <v>521143</v>
      </c>
      <c r="B72" s="15" t="s">
        <v>89</v>
      </c>
      <c r="C72" s="16">
        <f>VLOOKUP(A72,'[11]dec 20 latest'!A:B,2,FALSE)/1000000</f>
        <v>374.99742533</v>
      </c>
      <c r="D72" s="60">
        <v>436.75145728000001</v>
      </c>
      <c r="E72" s="17">
        <v>613.71</v>
      </c>
      <c r="F72" s="17">
        <f>VLOOKUP(A72,'[12]Monthly actuals 2023 updated'!A:AB,28,FALSE)+663.09</f>
        <v>663.09</v>
      </c>
      <c r="G72" s="12">
        <v>44.95</v>
      </c>
      <c r="H72" s="12">
        <v>61.49</v>
      </c>
      <c r="I72" s="12">
        <v>66.33</v>
      </c>
      <c r="J72" s="12">
        <v>69.13</v>
      </c>
      <c r="K72" s="12">
        <v>17.75</v>
      </c>
      <c r="L72" s="12">
        <v>54.04</v>
      </c>
      <c r="M72" s="12">
        <v>66.63</v>
      </c>
      <c r="N72" s="12">
        <v>69.121539859999999</v>
      </c>
      <c r="O72" s="12">
        <v>40.538460140000005</v>
      </c>
      <c r="P72" s="12">
        <v>59.8</v>
      </c>
      <c r="Q72" s="12">
        <v>55.51</v>
      </c>
      <c r="R72" s="12">
        <v>57.8</v>
      </c>
      <c r="S72" s="12">
        <f t="shared" si="17"/>
        <v>663.08999999999992</v>
      </c>
      <c r="T72" s="18">
        <v>39.08</v>
      </c>
      <c r="U72" s="5">
        <v>67.25</v>
      </c>
      <c r="V72" s="3">
        <v>75.099999999999994</v>
      </c>
      <c r="W72" s="3">
        <v>50.98</v>
      </c>
      <c r="X72" s="3">
        <v>51.56</v>
      </c>
      <c r="Y72" s="3">
        <v>52.18</v>
      </c>
      <c r="Z72" s="3">
        <v>51.75</v>
      </c>
      <c r="AA72" s="3">
        <v>51.75</v>
      </c>
      <c r="AB72" s="3">
        <v>51.75</v>
      </c>
      <c r="AC72" s="3">
        <v>53.14</v>
      </c>
      <c r="AD72" s="3">
        <v>50.09</v>
      </c>
      <c r="AE72" s="3">
        <f>VLOOKUP(A72,'[13]DEC 24 Updated 3rd March'!A:G,7,FALSE)+20.96</f>
        <v>20.96</v>
      </c>
      <c r="AF72" s="3">
        <v>615.59000000000015</v>
      </c>
      <c r="AG72" s="18">
        <v>50.4</v>
      </c>
      <c r="AH72" s="5">
        <f>VLOOKUP(A72,'[13]Main sheet'!A:X,23,FALSE)</f>
        <v>42.79</v>
      </c>
      <c r="AI72" s="3">
        <f>VLOOKUP(A72,'[13]Main sheet'!A:AJ,35,FALSE)</f>
        <v>42.5</v>
      </c>
      <c r="AJ72" s="3">
        <f>VLOOKUP(A72,'[13]Main sheet'!A:AV,47,FALSE)</f>
        <v>50.59</v>
      </c>
      <c r="AK72" s="3">
        <f>VLOOKUP(A72,'[13]Main sheet'!A:BH,59,FALSE)</f>
        <v>46.41</v>
      </c>
      <c r="AL72" s="3">
        <f>VLOOKUP(A72,'[13]Main sheet'!A:BT,71,FALSE)</f>
        <v>43.11</v>
      </c>
      <c r="AM72" s="3">
        <f>VLOOKUP(A72,'[13]Main sheet'!A:CF,83,FALSE)</f>
        <v>47.04</v>
      </c>
      <c r="AN72" s="3">
        <f>VLOOKUP(A72,'[13]Main sheet'!A:CR,95,FALSE)</f>
        <v>45.05</v>
      </c>
      <c r="AO72" s="3">
        <f>VLOOKUP(A72,'[13]Main sheet'!A:DD,107,FALSE)</f>
        <v>49.01</v>
      </c>
      <c r="AP72" s="3">
        <f>VLOOKUP(A72,'[13]Main sheet'!A:DP,119,FALSE)</f>
        <v>54.72</v>
      </c>
      <c r="AQ72" s="3">
        <f>VLOOKUP(A72,'[13]Main sheet'!A:EB,131,FALSE)</f>
        <v>45.76</v>
      </c>
      <c r="AR72" s="3">
        <f>VLOOKUP(A72,'[13]Main sheet'!A:EN,143,FALSE)</f>
        <v>25.8</v>
      </c>
      <c r="AS72" s="5">
        <v>543.17999999999995</v>
      </c>
      <c r="AT72" s="19">
        <v>49.32</v>
      </c>
      <c r="AU72" s="5">
        <v>49.33</v>
      </c>
      <c r="AV72" s="3">
        <f>VLOOKUP(A72,'[14]Main sheet'!A:AI,34,FALSE)</f>
        <v>63.22</v>
      </c>
      <c r="AW72" s="3">
        <f>VLOOKUP(A72,'[14]Main sheet'!A:AT,45,FALSE)</f>
        <v>45.64</v>
      </c>
      <c r="AX72" s="3">
        <v>42.11</v>
      </c>
      <c r="AY72" s="3">
        <v>50.06</v>
      </c>
      <c r="AZ72" s="3">
        <v>299.67</v>
      </c>
      <c r="BA72" s="5"/>
      <c r="BB72" s="5"/>
    </row>
    <row r="73" spans="1:54" ht="15" customHeight="1">
      <c r="A73" s="14">
        <v>521153</v>
      </c>
      <c r="B73" s="15" t="s">
        <v>90</v>
      </c>
      <c r="C73" s="35">
        <f>VLOOKUP(A73,'[11]dec 20 latest'!A:B,2,FALSE)/1000000</f>
        <v>400.21669373999998</v>
      </c>
      <c r="D73" s="61">
        <v>15.393834999999996</v>
      </c>
      <c r="E73" s="17">
        <v>-0.86</v>
      </c>
      <c r="F73" s="17"/>
      <c r="G73" s="12">
        <v>0</v>
      </c>
      <c r="H73" s="12">
        <v>0</v>
      </c>
      <c r="I73" s="12">
        <v>0</v>
      </c>
      <c r="J73" s="12">
        <v>0</v>
      </c>
      <c r="K73" s="12">
        <v>0</v>
      </c>
      <c r="L73" s="12">
        <v>0</v>
      </c>
      <c r="M73" s="12">
        <v>0</v>
      </c>
      <c r="N73" s="12">
        <v>0</v>
      </c>
      <c r="O73" s="12">
        <v>0</v>
      </c>
      <c r="P73" s="12">
        <v>0</v>
      </c>
      <c r="Q73" s="12">
        <v>0</v>
      </c>
      <c r="R73" s="12">
        <v>0</v>
      </c>
      <c r="S73" s="12">
        <f t="shared" si="17"/>
        <v>0</v>
      </c>
      <c r="T73" s="18">
        <v>0</v>
      </c>
      <c r="U73" s="5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f>VLOOKUP(A73,'[13]DEC 24 Updated 3rd March'!A:G,7,FALSE)</f>
        <v>0</v>
      </c>
      <c r="AF73" s="3">
        <v>0</v>
      </c>
      <c r="AG73" s="18">
        <v>0</v>
      </c>
      <c r="AH73" s="5">
        <f>VLOOKUP(A73,'[13]Main sheet'!A:X,23,FALSE)</f>
        <v>0</v>
      </c>
      <c r="AI73" s="3">
        <f>VLOOKUP(A73,'[13]Main sheet'!A:AJ,35,FALSE)</f>
        <v>0</v>
      </c>
      <c r="AJ73" s="3">
        <f>VLOOKUP(A73,'[13]Main sheet'!A:AV,47,FALSE)</f>
        <v>0</v>
      </c>
      <c r="AK73" s="3">
        <f>VLOOKUP(A73,'[13]Main sheet'!A:BH,59,FALSE)</f>
        <v>0</v>
      </c>
      <c r="AL73" s="3">
        <f>VLOOKUP(A73,'[13]Main sheet'!A:BT,71,FALSE)</f>
        <v>0</v>
      </c>
      <c r="AM73" s="3">
        <f>VLOOKUP(A73,'[13]Main sheet'!A:CF,83,FALSE)</f>
        <v>0</v>
      </c>
      <c r="AN73" s="3">
        <f>VLOOKUP(A73,'[13]Main sheet'!A:CR,95,FALSE)</f>
        <v>0</v>
      </c>
      <c r="AO73" s="3">
        <f>VLOOKUP(A73,'[13]Main sheet'!A:DD,107,FALSE)</f>
        <v>0</v>
      </c>
      <c r="AP73" s="3">
        <f>VLOOKUP(A73,'[13]Main sheet'!A:DP,119,FALSE)</f>
        <v>0</v>
      </c>
      <c r="AQ73" s="3">
        <f>VLOOKUP(A73,'[13]Main sheet'!A:EB,131,FALSE)</f>
        <v>0</v>
      </c>
      <c r="AR73" s="3">
        <f>VLOOKUP(A73,'[13]Main sheet'!A:EN,143,FALSE)</f>
        <v>0</v>
      </c>
      <c r="AS73" s="5">
        <v>0</v>
      </c>
      <c r="AT73" s="19">
        <v>0</v>
      </c>
      <c r="AU73" s="5">
        <v>0</v>
      </c>
      <c r="AV73" s="3">
        <f>VLOOKUP(A73,'[14]Main sheet'!A:AI,34,FALSE)</f>
        <v>0</v>
      </c>
      <c r="AW73" s="3">
        <f>VLOOKUP(A73,'[14]Main sheet'!A:AT,45,FALSE)</f>
        <v>0</v>
      </c>
      <c r="AX73" s="3">
        <v>0</v>
      </c>
      <c r="AY73" s="3">
        <v>0</v>
      </c>
      <c r="AZ73" s="3">
        <v>0</v>
      </c>
      <c r="BA73" s="5"/>
      <c r="BB73" s="5"/>
    </row>
    <row r="74" spans="1:54" ht="15" customHeight="1">
      <c r="A74" s="14">
        <v>521163</v>
      </c>
      <c r="B74" s="15" t="s">
        <v>91</v>
      </c>
      <c r="C74" s="35">
        <f>VLOOKUP(A74,'[11]dec 20 latest'!A:B,2,FALSE)/1000000</f>
        <v>83.638329739999989</v>
      </c>
      <c r="D74" s="61">
        <v>37.467919909999992</v>
      </c>
      <c r="E74" s="17">
        <v>-5.0436490300000045</v>
      </c>
      <c r="F74" s="17">
        <f>VLOOKUP(A74,'[12]Monthly actuals 2023 updated'!A:AB,28,FALSE)-0.13</f>
        <v>7.3351867400000001</v>
      </c>
      <c r="G74" s="12">
        <v>2.74</v>
      </c>
      <c r="H74" s="12">
        <v>2.74</v>
      </c>
      <c r="I74" s="12">
        <v>2.74</v>
      </c>
      <c r="J74" s="12">
        <v>3.0306288100000005</v>
      </c>
      <c r="K74" s="12">
        <v>2.78</v>
      </c>
      <c r="L74" s="12">
        <v>2.9336515199999997</v>
      </c>
      <c r="M74" s="12">
        <v>3.63499493</v>
      </c>
      <c r="N74" s="12">
        <v>1.79</v>
      </c>
      <c r="O74" s="12">
        <v>2.77853971</v>
      </c>
      <c r="P74" s="12">
        <v>-1.92591979</v>
      </c>
      <c r="Q74" s="12">
        <v>2.0809613300000001</v>
      </c>
      <c r="R74" s="12">
        <v>-17.997669770000002</v>
      </c>
      <c r="S74" s="12">
        <f t="shared" si="17"/>
        <v>7.3251867399999995</v>
      </c>
      <c r="T74" s="18">
        <v>2.29</v>
      </c>
      <c r="U74" s="5">
        <v>2.2891852099999999</v>
      </c>
      <c r="V74" s="3">
        <v>-4.22</v>
      </c>
      <c r="W74" s="3">
        <v>0.13</v>
      </c>
      <c r="X74" s="3">
        <v>-9.1193929999999979E-2</v>
      </c>
      <c r="Y74" s="3">
        <v>5.6765321600000007</v>
      </c>
      <c r="Z74" s="3">
        <v>1.9466173500000001</v>
      </c>
      <c r="AA74" s="3">
        <v>1.94543552</v>
      </c>
      <c r="AB74" s="3">
        <v>1.94</v>
      </c>
      <c r="AC74" s="3">
        <v>2.21</v>
      </c>
      <c r="AD74" s="3">
        <v>1.9295323899999994</v>
      </c>
      <c r="AE74" s="3">
        <f>VLOOKUP(A74,'[13]DEC 24 Updated 3rd March'!A:G,7,FALSE)-3.75</f>
        <v>1.9650947800000003</v>
      </c>
      <c r="AF74" s="3">
        <v>18.011203479999999</v>
      </c>
      <c r="AG74" s="18">
        <v>1.55</v>
      </c>
      <c r="AH74" s="5">
        <f>VLOOKUP(A74,'[13]Main sheet'!A:X,23,FALSE)</f>
        <v>1.0150330400000001</v>
      </c>
      <c r="AI74" s="3">
        <f>VLOOKUP(A74,'[13]Main sheet'!A:AJ,35,FALSE)</f>
        <v>1.37753985</v>
      </c>
      <c r="AJ74" s="3">
        <f>VLOOKUP(A74,'[13]Main sheet'!A:AV,47,FALSE)</f>
        <v>1.7188092799999999</v>
      </c>
      <c r="AK74" s="3">
        <f>VLOOKUP(A74,'[13]Main sheet'!A:BH,59,FALSE)</f>
        <v>1.4478579199999997</v>
      </c>
      <c r="AL74" s="3">
        <f>VLOOKUP(A74,'[13]Main sheet'!A:BT,71,FALSE)</f>
        <v>1.39</v>
      </c>
      <c r="AM74" s="3">
        <f>VLOOKUP(A74,'[13]Main sheet'!A:CF,83,FALSE)</f>
        <v>1.441340320000001</v>
      </c>
      <c r="AN74" s="3">
        <f>VLOOKUP(A74,'[13]Main sheet'!A:CR,95,FALSE)</f>
        <v>1.3667951299999987</v>
      </c>
      <c r="AO74" s="3">
        <f>VLOOKUP(A74,'[13]Main sheet'!A:DD,107,FALSE)</f>
        <v>1.51555795</v>
      </c>
      <c r="AP74" s="3">
        <f>VLOOKUP(A74,'[13]Main sheet'!A:DP,119,FALSE)</f>
        <v>0.59</v>
      </c>
      <c r="AQ74" s="3">
        <f>VLOOKUP(A74,'[13]Main sheet'!A:EB,131,FALSE)</f>
        <v>1.2881525500000006</v>
      </c>
      <c r="AR74" s="3">
        <f>VLOOKUP(A74,'[13]Main sheet'!A:EN,143,FALSE)</f>
        <v>1.4371485899999998</v>
      </c>
      <c r="AS74" s="5">
        <v>16.128234629999998</v>
      </c>
      <c r="AT74" s="19">
        <v>1.39</v>
      </c>
      <c r="AU74" s="5">
        <v>1.39</v>
      </c>
      <c r="AV74" s="3">
        <f>VLOOKUP(A74,'[14]Main sheet'!A:AI,34,FALSE)</f>
        <v>1.39</v>
      </c>
      <c r="AW74" s="3">
        <f>VLOOKUP(A74,'[14]Main sheet'!A:AT,45,FALSE)</f>
        <v>1.43</v>
      </c>
      <c r="AX74" s="3">
        <v>1.4253510400000007</v>
      </c>
      <c r="AY74" s="3">
        <v>1.4250238999999993</v>
      </c>
      <c r="AZ74" s="3">
        <v>8.4503749399999997</v>
      </c>
      <c r="BA74" s="5"/>
      <c r="BB74" s="5"/>
    </row>
    <row r="75" spans="1:54" ht="15" customHeight="1">
      <c r="A75" s="14">
        <v>521183</v>
      </c>
      <c r="B75" s="15" t="s">
        <v>92</v>
      </c>
      <c r="C75" s="35"/>
      <c r="D75" s="61"/>
      <c r="E75" s="17"/>
      <c r="F75" s="17"/>
      <c r="G75" s="12">
        <v>0</v>
      </c>
      <c r="H75" s="12">
        <v>0</v>
      </c>
      <c r="I75" s="12">
        <v>0</v>
      </c>
      <c r="J75" s="12">
        <v>0</v>
      </c>
      <c r="K75" s="12">
        <v>0</v>
      </c>
      <c r="L75" s="12">
        <v>0</v>
      </c>
      <c r="M75" s="12">
        <v>0</v>
      </c>
      <c r="N75" s="12">
        <v>0</v>
      </c>
      <c r="O75" s="12">
        <v>0</v>
      </c>
      <c r="P75" s="12">
        <v>0</v>
      </c>
      <c r="Q75" s="12">
        <v>0</v>
      </c>
      <c r="R75" s="12">
        <v>0</v>
      </c>
      <c r="S75" s="12">
        <f t="shared" si="17"/>
        <v>0</v>
      </c>
      <c r="T75" s="18">
        <v>0</v>
      </c>
      <c r="U75" s="5">
        <v>1.43</v>
      </c>
      <c r="V75" s="3">
        <v>9.7187729999999986E-2</v>
      </c>
      <c r="W75" s="3">
        <v>0</v>
      </c>
      <c r="X75" s="3">
        <v>1.4156329699999999</v>
      </c>
      <c r="Y75" s="3">
        <v>0</v>
      </c>
      <c r="Z75" s="3">
        <v>0</v>
      </c>
      <c r="AA75" s="3">
        <v>1.44237218</v>
      </c>
      <c r="AB75" s="3">
        <v>0</v>
      </c>
      <c r="AC75" s="3">
        <v>0.48078988</v>
      </c>
      <c r="AD75" s="3">
        <v>0.45095873999999997</v>
      </c>
      <c r="AE75" s="3">
        <f>VLOOKUP(A75,'[13]DEC 24 Updated 3rd March'!A:G,7,FALSE)</f>
        <v>0.43098824000000013</v>
      </c>
      <c r="AF75" s="3">
        <v>5.74792974</v>
      </c>
      <c r="AG75" s="18">
        <v>0.70694126000000002</v>
      </c>
      <c r="AH75" s="5">
        <f>VLOOKUP(A75,'[13]Main sheet'!A:X,23,FALSE)</f>
        <v>0.60361880000000001</v>
      </c>
      <c r="AI75" s="3">
        <f>VLOOKUP(A75,'[13]Main sheet'!A:AJ,35,FALSE)</f>
        <v>0.65528003000000001</v>
      </c>
      <c r="AJ75" s="3">
        <f>VLOOKUP(A75,'[13]Main sheet'!A:AV,47,FALSE)</f>
        <v>0.38004655000000004</v>
      </c>
      <c r="AK75" s="3">
        <f>VLOOKUP(A75,'[13]Main sheet'!A:BH,59,FALSE)</f>
        <v>-0.22561226000000023</v>
      </c>
      <c r="AL75" s="3">
        <f>VLOOKUP(A75,'[13]Main sheet'!A:BT,71,FALSE)</f>
        <v>0</v>
      </c>
      <c r="AM75" s="3">
        <f>VLOOKUP(A75,'[13]Main sheet'!A:CF,83,FALSE)</f>
        <v>1.7657843400000004</v>
      </c>
      <c r="AN75" s="3">
        <f>VLOOKUP(A75,'[13]Main sheet'!A:CR,95,FALSE)</f>
        <v>0.60076229999999931</v>
      </c>
      <c r="AO75" s="3">
        <f>VLOOKUP(A75,'[13]Main sheet'!A:DD,107,FALSE)</f>
        <v>0</v>
      </c>
      <c r="AP75" s="3">
        <f>VLOOKUP(A75,'[13]Main sheet'!A:DP,119,FALSE)</f>
        <v>0.30279658000000009</v>
      </c>
      <c r="AQ75" s="3">
        <f>VLOOKUP(A75,'[13]Main sheet'!A:EB,131,FALSE)</f>
        <v>0.60562354000000007</v>
      </c>
      <c r="AR75" s="3">
        <f>VLOOKUP(A75,'[13]Main sheet'!A:EN,143,FALSE)</f>
        <v>0</v>
      </c>
      <c r="AS75" s="5">
        <v>5.3952411399999995</v>
      </c>
      <c r="AT75" s="19">
        <v>0</v>
      </c>
      <c r="AU75" s="5">
        <v>0</v>
      </c>
      <c r="AV75" s="3">
        <f>VLOOKUP(A75,'[14]Main sheet'!A:AI,34,FALSE)</f>
        <v>0.92968251000000002</v>
      </c>
      <c r="AW75" s="3">
        <f>VLOOKUP(A75,'[14]Main sheet'!A:AT,45,FALSE)</f>
        <v>-0.92968251000000002</v>
      </c>
      <c r="AX75" s="3">
        <v>2.26684793</v>
      </c>
      <c r="AY75" s="3">
        <v>0.94741193999999995</v>
      </c>
      <c r="AZ75" s="3">
        <v>3.2142598700000002</v>
      </c>
      <c r="BA75" s="5"/>
      <c r="BB75" s="5"/>
    </row>
    <row r="76" spans="1:54" ht="15" customHeight="1">
      <c r="A76" s="15">
        <v>521173</v>
      </c>
      <c r="B76" s="15" t="s">
        <v>93</v>
      </c>
      <c r="C76" s="16">
        <f>VLOOKUP(A76,'[11]dec 20 latest'!A:B,2,FALSE)/1000000</f>
        <v>206.77776973999997</v>
      </c>
      <c r="D76" s="60">
        <v>254.48300860000001</v>
      </c>
      <c r="E76" s="17">
        <v>378.92117727999994</v>
      </c>
      <c r="F76" s="17">
        <f>VLOOKUP(A76,'[12]Monthly actuals 2023 updated'!A:AB,28,FALSE)-76.25</f>
        <v>498.84322257000008</v>
      </c>
      <c r="G76" s="12">
        <v>112.69239371</v>
      </c>
      <c r="H76" s="12">
        <v>37.380000000000003</v>
      </c>
      <c r="I76" s="12">
        <v>69.819999999999993</v>
      </c>
      <c r="J76" s="12">
        <v>40.425341149999994</v>
      </c>
      <c r="K76" s="12">
        <v>33.677634430000012</v>
      </c>
      <c r="L76" s="12">
        <v>31.133235890000002</v>
      </c>
      <c r="M76" s="12">
        <v>33.033571330000001</v>
      </c>
      <c r="N76" s="12">
        <v>26.586636540000001</v>
      </c>
      <c r="O76" s="12">
        <v>35.937760530000006</v>
      </c>
      <c r="P76" s="12">
        <v>37.47225152</v>
      </c>
      <c r="Q76" s="12">
        <v>2.4943974700000027</v>
      </c>
      <c r="R76" s="12">
        <v>38.200000000000003</v>
      </c>
      <c r="S76" s="12">
        <f t="shared" si="17"/>
        <v>498.85322256999996</v>
      </c>
      <c r="T76" s="18">
        <v>44.115157580000002</v>
      </c>
      <c r="U76" s="5">
        <v>39.99</v>
      </c>
      <c r="V76" s="3">
        <v>36.67</v>
      </c>
      <c r="W76" s="3">
        <v>8.4991894600000037</v>
      </c>
      <c r="X76" s="3">
        <v>53.29793377</v>
      </c>
      <c r="Y76" s="3">
        <v>20.813149660000001</v>
      </c>
      <c r="Z76" s="3">
        <v>37.25</v>
      </c>
      <c r="AA76" s="3">
        <v>37.22</v>
      </c>
      <c r="AB76" s="3">
        <v>37.200000000000003</v>
      </c>
      <c r="AC76" s="3">
        <v>36.78</v>
      </c>
      <c r="AD76" s="3">
        <v>-3.7656750699999861</v>
      </c>
      <c r="AE76" s="3">
        <f>VLOOKUP(A76,'[13]DEC 24 Updated 3rd March'!A:G,7,FALSE)+6.14</f>
        <v>6.14</v>
      </c>
      <c r="AF76" s="3">
        <v>354.20975540000001</v>
      </c>
      <c r="AG76" s="18">
        <v>25.21</v>
      </c>
      <c r="AH76" s="5">
        <f>VLOOKUP(A76,'[13]Main sheet'!A:X,23,FALSE)</f>
        <v>21.535154329999997</v>
      </c>
      <c r="AI76" s="3">
        <f>VLOOKUP(A76,'[13]Main sheet'!A:AJ,35,FALSE)</f>
        <v>20.37524664</v>
      </c>
      <c r="AJ76" s="3">
        <f>VLOOKUP(A76,'[13]Main sheet'!A:AV,47,FALSE)</f>
        <v>23.83</v>
      </c>
      <c r="AK76" s="3">
        <f>VLOOKUP(A76,'[13]Main sheet'!A:BH,59,FALSE)</f>
        <v>23.004662329999999</v>
      </c>
      <c r="AL76" s="3">
        <f>VLOOKUP(A76,'[13]Main sheet'!A:BT,71,FALSE)</f>
        <v>23.044694670000002</v>
      </c>
      <c r="AM76" s="3">
        <f>VLOOKUP(A76,'[13]Main sheet'!A:CF,83,FALSE)</f>
        <v>23.43</v>
      </c>
      <c r="AN76" s="3">
        <f>VLOOKUP(A76,'[13]Main sheet'!A:CR,95,FALSE)</f>
        <v>23.33</v>
      </c>
      <c r="AO76" s="3">
        <f>VLOOKUP(A76,'[13]Main sheet'!A:DD,107,FALSE)</f>
        <v>23.32</v>
      </c>
      <c r="AP76" s="3">
        <f>VLOOKUP(A76,'[13]Main sheet'!A:DP,119,FALSE)</f>
        <v>20.02</v>
      </c>
      <c r="AQ76" s="3">
        <f>VLOOKUP(A76,'[13]Main sheet'!A:EB,131,FALSE)</f>
        <v>23.398884240000015</v>
      </c>
      <c r="AR76" s="3">
        <f>VLOOKUP(A76,'[13]Main sheet'!A:EN,143,FALSE)</f>
        <v>24.70592777000001</v>
      </c>
      <c r="AS76" s="5">
        <v>275.20456998000003</v>
      </c>
      <c r="AT76" s="19">
        <v>23.642473850000002</v>
      </c>
      <c r="AU76" s="5">
        <v>23.670979839999998</v>
      </c>
      <c r="AV76" s="3">
        <f>VLOOKUP(A76,'[14]Main sheet'!A:AI,34,FALSE)</f>
        <v>24.396992629999996</v>
      </c>
      <c r="AW76" s="3">
        <f>VLOOKUP(A76,'[14]Main sheet'!A:AT,45,FALSE)</f>
        <v>24.25</v>
      </c>
      <c r="AX76" s="3">
        <v>24.55</v>
      </c>
      <c r="AY76" s="3">
        <v>26.702254430000004</v>
      </c>
      <c r="AZ76" s="3">
        <v>147.21270075000001</v>
      </c>
      <c r="BA76" s="5"/>
      <c r="BB76" s="5"/>
    </row>
    <row r="77" spans="1:54" ht="15" customHeight="1">
      <c r="A77" s="14">
        <v>521193</v>
      </c>
      <c r="B77" s="15" t="s">
        <v>94</v>
      </c>
      <c r="C77" s="16">
        <f>VLOOKUP(A77,'[11]dec 20 latest'!A:B,2,FALSE)/1000000</f>
        <v>237.65770469999998</v>
      </c>
      <c r="D77" s="60">
        <v>300.82937963000001</v>
      </c>
      <c r="E77" s="17">
        <v>325.07113077000002</v>
      </c>
      <c r="F77" s="17">
        <f>VLOOKUP(A77,'[12]Monthly actuals 2023 updated'!A:AB,28,FALSE)+52.07</f>
        <v>559.55018351000001</v>
      </c>
      <c r="G77" s="12">
        <v>50.861565550000002</v>
      </c>
      <c r="H77" s="12">
        <v>79.379580320000002</v>
      </c>
      <c r="I77" s="12">
        <v>12.650358749999999</v>
      </c>
      <c r="J77" s="12">
        <v>42.782348219999996</v>
      </c>
      <c r="K77" s="12">
        <v>57.343523340000004</v>
      </c>
      <c r="L77" s="12">
        <v>61.930401299999993</v>
      </c>
      <c r="M77" s="12">
        <v>50.629475069999998</v>
      </c>
      <c r="N77" s="12">
        <v>50.625774589999999</v>
      </c>
      <c r="O77" s="12">
        <v>50.62646534000001</v>
      </c>
      <c r="P77" s="12">
        <v>50.621759609999998</v>
      </c>
      <c r="Q77" s="12">
        <v>50.615467210000006</v>
      </c>
      <c r="R77" s="12">
        <v>1.4834642100000011</v>
      </c>
      <c r="S77" s="12">
        <f t="shared" si="17"/>
        <v>559.55018351000001</v>
      </c>
      <c r="T77" s="18">
        <v>45.828306699999999</v>
      </c>
      <c r="U77" s="5">
        <v>45.840878750000002</v>
      </c>
      <c r="V77" s="3">
        <v>20.157216649999995</v>
      </c>
      <c r="W77" s="3">
        <v>46.160553990000004</v>
      </c>
      <c r="X77" s="3">
        <v>48.353031000000001</v>
      </c>
      <c r="Y77" s="3">
        <v>43.810140109999999</v>
      </c>
      <c r="Z77" s="3">
        <v>52.173377850000001</v>
      </c>
      <c r="AA77" s="3">
        <v>41.92155099</v>
      </c>
      <c r="AB77" s="3">
        <v>47.869972659999995</v>
      </c>
      <c r="AC77" s="3">
        <v>49.203646759999998</v>
      </c>
      <c r="AD77" s="3">
        <v>55.381204090000004</v>
      </c>
      <c r="AE77" s="3">
        <f>VLOOKUP(A77,'[13]DEC 24 Updated 3rd March'!A:G,7,FALSE)-13.62</f>
        <v>28.807067539999998</v>
      </c>
      <c r="AF77" s="3">
        <v>525.50694709000004</v>
      </c>
      <c r="AG77" s="18">
        <v>47.006359289999999</v>
      </c>
      <c r="AH77" s="5">
        <f>VLOOKUP(A77,'[13]Main sheet'!A:X,23,FALSE)</f>
        <v>52.47721559</v>
      </c>
      <c r="AI77" s="3">
        <f>VLOOKUP(A77,'[13]Main sheet'!A:AJ,35,FALSE)</f>
        <v>53.745044260000007</v>
      </c>
      <c r="AJ77" s="3">
        <f>VLOOKUP(A77,'[13]Main sheet'!A:AV,47,FALSE)</f>
        <v>50.156869839999985</v>
      </c>
      <c r="AK77" s="3">
        <f>VLOOKUP(A77,'[13]Main sheet'!A:BH,59,FALSE)</f>
        <v>50.295693230000019</v>
      </c>
      <c r="AL77" s="3">
        <f>VLOOKUP(A77,'[13]Main sheet'!A:BT,71,FALSE)</f>
        <v>49.414591069999993</v>
      </c>
      <c r="AM77" s="3">
        <f>VLOOKUP(A77,'[13]Main sheet'!A:CF,83,FALSE)</f>
        <v>54.12604322</v>
      </c>
      <c r="AN77" s="3">
        <f>VLOOKUP(A77,'[13]Main sheet'!A:CR,95,FALSE)</f>
        <v>48.663148730000017</v>
      </c>
      <c r="AO77" s="3">
        <f>VLOOKUP(A77,'[13]Main sheet'!A:DD,107,FALSE)</f>
        <v>49.943959649999996</v>
      </c>
      <c r="AP77" s="3">
        <f>VLOOKUP(A77,'[13]Main sheet'!A:DP,119,FALSE)</f>
        <v>49.401960550000013</v>
      </c>
      <c r="AQ77" s="3">
        <f>VLOOKUP(A77,'[13]Main sheet'!A:EB,131,FALSE)</f>
        <v>53.426945069999988</v>
      </c>
      <c r="AR77" s="3">
        <f>VLOOKUP(A77,'[13]Main sheet'!A:EN,143,FALSE)</f>
        <v>14.545659550000011</v>
      </c>
      <c r="AS77" s="5">
        <v>573.21349005000002</v>
      </c>
      <c r="AT77" s="19">
        <v>52.757201019999997</v>
      </c>
      <c r="AU77" s="5">
        <v>47.353720360000004</v>
      </c>
      <c r="AV77" s="3">
        <f>VLOOKUP(A77,'[14]Main sheet'!A:AI,34,FALSE)</f>
        <v>51.880447770000018</v>
      </c>
      <c r="AW77" s="3">
        <f>VLOOKUP(A77,'[14]Main sheet'!A:AT,45,FALSE)</f>
        <v>50.07988529999998</v>
      </c>
      <c r="AX77" s="3">
        <v>48.42058669</v>
      </c>
      <c r="AY77" s="3">
        <v>54.925853880000027</v>
      </c>
      <c r="AZ77" s="3">
        <v>305.40769502000001</v>
      </c>
      <c r="BA77" s="5"/>
      <c r="BB77" s="5"/>
    </row>
    <row r="78" spans="1:54" ht="15" customHeight="1">
      <c r="A78" s="15">
        <v>521203</v>
      </c>
      <c r="B78" s="15" t="s">
        <v>95</v>
      </c>
      <c r="C78" s="16">
        <f>VLOOKUP(A78,'[11]dec 20 latest'!A:B,2,FALSE)/1000000</f>
        <v>62.107331239999993</v>
      </c>
      <c r="D78" s="60">
        <v>99.843306859999998</v>
      </c>
      <c r="E78" s="17">
        <v>204.74493435999997</v>
      </c>
      <c r="F78" s="17">
        <f>VLOOKUP(A78,'[12]Monthly actuals 2023 updated'!A:AB,28,FALSE)+18.13</f>
        <v>250.13571582000003</v>
      </c>
      <c r="G78" s="12">
        <v>52.209433410000003</v>
      </c>
      <c r="H78" s="12">
        <v>45.731767590000004</v>
      </c>
      <c r="I78" s="12">
        <v>23.347726440000002</v>
      </c>
      <c r="J78" s="12">
        <v>32.963831460000002</v>
      </c>
      <c r="K78" s="12">
        <v>-32.467554899999996</v>
      </c>
      <c r="L78" s="12">
        <v>14.956849</v>
      </c>
      <c r="M78" s="12">
        <v>17.25727865</v>
      </c>
      <c r="N78" s="12">
        <v>14.531948539999998</v>
      </c>
      <c r="O78" s="12">
        <v>15.735998390000001</v>
      </c>
      <c r="P78" s="12">
        <v>5.2023371300000036</v>
      </c>
      <c r="Q78" s="12">
        <v>35.183021829999994</v>
      </c>
      <c r="R78" s="12">
        <v>25.463078280000001</v>
      </c>
      <c r="S78" s="12">
        <f t="shared" si="17"/>
        <v>250.11571581999996</v>
      </c>
      <c r="T78" s="18">
        <v>12.760316190000001</v>
      </c>
      <c r="U78" s="5">
        <v>20.400091420000003</v>
      </c>
      <c r="V78" s="3">
        <v>15.131706260000001</v>
      </c>
      <c r="W78" s="3">
        <v>15.204506629999997</v>
      </c>
      <c r="X78" s="3">
        <v>14.82970602</v>
      </c>
      <c r="Y78" s="3">
        <v>14.73382565</v>
      </c>
      <c r="Z78" s="3">
        <v>14.08867242</v>
      </c>
      <c r="AA78" s="3">
        <v>14.48128964</v>
      </c>
      <c r="AB78" s="3">
        <v>15.253395240000001</v>
      </c>
      <c r="AC78" s="3">
        <v>15.739604259999998</v>
      </c>
      <c r="AD78" s="3">
        <v>13.45543827</v>
      </c>
      <c r="AE78" s="3">
        <f>VLOOKUP(A78,'[13]DEC 24 Updated 3rd March'!A:G,7,FALSE)-0.1</f>
        <v>11.5766887</v>
      </c>
      <c r="AF78" s="3">
        <v>177.65524070000001</v>
      </c>
      <c r="AG78" s="18">
        <v>15.488957620000001</v>
      </c>
      <c r="AH78" s="5">
        <f>VLOOKUP(A78,'[13]Main sheet'!A:X,23,FALSE)</f>
        <v>13.10813473</v>
      </c>
      <c r="AI78" s="3">
        <f>VLOOKUP(A78,'[13]Main sheet'!A:AJ,35,FALSE)</f>
        <v>10.720571380000001</v>
      </c>
      <c r="AJ78" s="3">
        <f>VLOOKUP(A78,'[13]Main sheet'!A:AV,47,FALSE)</f>
        <v>7.1705713799999993</v>
      </c>
      <c r="AK78" s="3">
        <f>VLOOKUP(A78,'[13]Main sheet'!A:BH,59,FALSE)</f>
        <v>11.269700370000001</v>
      </c>
      <c r="AL78" s="3">
        <f>VLOOKUP(A78,'[13]Main sheet'!A:BT,71,FALSE)</f>
        <v>11.179763099999999</v>
      </c>
      <c r="AM78" s="3">
        <f>VLOOKUP(A78,'[13]Main sheet'!A:CF,83,FALSE)</f>
        <v>10.952957909999997</v>
      </c>
      <c r="AN78" s="3">
        <f>VLOOKUP(A78,'[13]Main sheet'!A:CR,95,FALSE)</f>
        <v>-12.722833959999992</v>
      </c>
      <c r="AO78" s="3">
        <f>VLOOKUP(A78,'[13]Main sheet'!A:DD,107,FALSE)</f>
        <v>36.876615839999999</v>
      </c>
      <c r="AP78" s="3">
        <f>VLOOKUP(A78,'[13]Main sheet'!A:DP,119,FALSE)</f>
        <v>2.0188057199999987</v>
      </c>
      <c r="AQ78" s="3">
        <f>VLOOKUP(A78,'[13]Main sheet'!A:EB,131,FALSE)</f>
        <v>15.499651719999999</v>
      </c>
      <c r="AR78" s="3">
        <f>VLOOKUP(A78,'[13]Main sheet'!A:EN,143,FALSE)</f>
        <v>17.618876029999999</v>
      </c>
      <c r="AS78" s="5">
        <v>139.17177183999999</v>
      </c>
      <c r="AT78" s="19">
        <v>12.760240319999999</v>
      </c>
      <c r="AU78" s="5">
        <v>15.36</v>
      </c>
      <c r="AV78" s="3">
        <f>VLOOKUP(A78,'[14]Main sheet'!A:AI,34,FALSE)</f>
        <v>15.464974460000001</v>
      </c>
      <c r="AW78" s="3">
        <f>VLOOKUP(A78,'[14]Main sheet'!A:AT,45,FALSE)</f>
        <v>16.170000000000002</v>
      </c>
      <c r="AX78" s="3">
        <v>15.510642689999997</v>
      </c>
      <c r="AY78" s="3">
        <v>15.712622700000004</v>
      </c>
      <c r="AZ78" s="3">
        <v>90.978480169999997</v>
      </c>
      <c r="BA78" s="5"/>
      <c r="BB78" s="5"/>
    </row>
    <row r="79" spans="1:54" ht="15" customHeight="1">
      <c r="A79" s="14">
        <v>521212</v>
      </c>
      <c r="B79" s="15" t="s">
        <v>96</v>
      </c>
      <c r="C79" s="16">
        <f>VLOOKUP(A79,'[11]dec 20 latest'!A:B,2,FALSE)/1000000</f>
        <v>92.773288019999995</v>
      </c>
      <c r="D79" s="60">
        <v>113.61935963000002</v>
      </c>
      <c r="E79" s="17">
        <v>134.14155903</v>
      </c>
      <c r="F79" s="17">
        <f>VLOOKUP(A79,'[12]Monthly actuals 2023 updated'!A:AB,28,FALSE)-67.48</f>
        <v>180.50461909000001</v>
      </c>
      <c r="G79" s="12">
        <v>11.53624527</v>
      </c>
      <c r="H79" s="12">
        <v>28.582939899999996</v>
      </c>
      <c r="I79" s="12">
        <v>16.55146268</v>
      </c>
      <c r="J79" s="12">
        <v>14.371304</v>
      </c>
      <c r="K79" s="12">
        <v>75.762751409999993</v>
      </c>
      <c r="L79" s="12">
        <v>18.63945631</v>
      </c>
      <c r="M79" s="12">
        <v>16.97319006</v>
      </c>
      <c r="N79" s="12">
        <v>16.31742247</v>
      </c>
      <c r="O79" s="12">
        <v>15.878164249999999</v>
      </c>
      <c r="P79" s="12">
        <v>2.6861381499999997</v>
      </c>
      <c r="Q79" s="12">
        <v>-14.13979346</v>
      </c>
      <c r="R79" s="12">
        <v>-22.674661949999997</v>
      </c>
      <c r="S79" s="12">
        <f t="shared" si="17"/>
        <v>180.48461909000002</v>
      </c>
      <c r="T79" s="18">
        <v>17.318175620000002</v>
      </c>
      <c r="U79" s="5">
        <v>17.320068729999999</v>
      </c>
      <c r="V79" s="3">
        <v>6.5821053599999999</v>
      </c>
      <c r="W79" s="3">
        <v>34.625194950000001</v>
      </c>
      <c r="X79" s="3">
        <v>15.199795659999999</v>
      </c>
      <c r="Y79" s="3">
        <v>14.354459459999999</v>
      </c>
      <c r="Z79" s="3">
        <v>19.84389303</v>
      </c>
      <c r="AA79" s="3">
        <v>4.4182508799999987</v>
      </c>
      <c r="AB79" s="3">
        <v>14.65763523</v>
      </c>
      <c r="AC79" s="3">
        <v>31.620751950000002</v>
      </c>
      <c r="AD79" s="3">
        <v>15.127325819999999</v>
      </c>
      <c r="AE79" s="3">
        <f>VLOOKUP(A79,'[13]DEC 24 Updated 3rd March'!A:G,7,FALSE)-7.96</f>
        <v>20.180464359999998</v>
      </c>
      <c r="AF79" s="3">
        <v>211.24812105000004</v>
      </c>
      <c r="AG79" s="18">
        <v>16.116571239999999</v>
      </c>
      <c r="AH79" s="5">
        <f>VLOOKUP(A79,'[13]Main sheet'!A:X,23,FALSE)</f>
        <v>14.803641409999999</v>
      </c>
      <c r="AI79" s="3">
        <f>VLOOKUP(A79,'[13]Main sheet'!A:AJ,35,FALSE)</f>
        <v>27.045599360000001</v>
      </c>
      <c r="AJ79" s="3">
        <f>VLOOKUP(A79,'[13]Main sheet'!A:AV,47,FALSE)</f>
        <v>18.668766219999998</v>
      </c>
      <c r="AK79" s="3">
        <f>VLOOKUP(A79,'[13]Main sheet'!A:BH,59,FALSE)</f>
        <v>24.39162868</v>
      </c>
      <c r="AL79" s="3">
        <f>VLOOKUP(A79,'[13]Main sheet'!A:BT,71,FALSE)</f>
        <v>18.236537530000007</v>
      </c>
      <c r="AM79" s="3">
        <f>VLOOKUP(A79,'[13]Main sheet'!A:CF,83,FALSE)</f>
        <v>18.00643286</v>
      </c>
      <c r="AN79" s="3">
        <f>VLOOKUP(A79,'[13]Main sheet'!A:CR,95,FALSE)</f>
        <v>18.996112769999996</v>
      </c>
      <c r="AO79" s="3">
        <f>VLOOKUP(A79,'[13]Main sheet'!A:DD,107,FALSE)</f>
        <v>18.308147859999998</v>
      </c>
      <c r="AP79" s="3">
        <f>VLOOKUP(A79,'[13]Main sheet'!A:DP,119,FALSE)</f>
        <v>20.164242689999998</v>
      </c>
      <c r="AQ79" s="3">
        <f>VLOOKUP(A79,'[13]Main sheet'!A:EB,131,FALSE)</f>
        <v>24.161788599999994</v>
      </c>
      <c r="AR79" s="3">
        <f>VLOOKUP(A79,'[13]Main sheet'!A:EN,143,FALSE)</f>
        <v>-8.997339889999985</v>
      </c>
      <c r="AS79" s="5">
        <v>209.89212933000002</v>
      </c>
      <c r="AT79" s="19">
        <v>15.535475589999999</v>
      </c>
      <c r="AU79" s="5">
        <v>13.438971479999999</v>
      </c>
      <c r="AV79" s="3">
        <f>VLOOKUP(A79,'[14]Main sheet'!A:AI,34,FALSE)</f>
        <v>16.110480320000001</v>
      </c>
      <c r="AW79" s="3">
        <f>VLOOKUP(A79,'[14]Main sheet'!A:AT,45,FALSE)</f>
        <v>15.774028159999997</v>
      </c>
      <c r="AX79" s="3">
        <v>16.346841649999998</v>
      </c>
      <c r="AY79" s="3">
        <v>15.153090450000001</v>
      </c>
      <c r="AZ79" s="3">
        <v>92.368887650000005</v>
      </c>
      <c r="BA79" s="5"/>
      <c r="BB79" s="5"/>
    </row>
    <row r="80" spans="1:54" ht="15" customHeight="1">
      <c r="A80" s="14">
        <v>521223</v>
      </c>
      <c r="B80" s="15" t="s">
        <v>97</v>
      </c>
      <c r="C80" s="16">
        <f>VLOOKUP(A80,'[11]dec 20 latest'!A:B,2,FALSE)/1000000</f>
        <v>46.21997159</v>
      </c>
      <c r="D80" s="60">
        <v>111.25359806</v>
      </c>
      <c r="E80" s="17">
        <v>75.329308159999997</v>
      </c>
      <c r="F80" s="17">
        <f>VLOOKUP(A80,'[12]Monthly actuals 2023 updated'!A:AB,28,FALSE)+2.98</f>
        <v>78.681868250000008</v>
      </c>
      <c r="G80" s="12">
        <v>25.74201059</v>
      </c>
      <c r="H80" s="12">
        <v>25.735192809999997</v>
      </c>
      <c r="I80" s="12">
        <v>-19.296633700000001</v>
      </c>
      <c r="J80" s="12">
        <v>35.565055200000003</v>
      </c>
      <c r="K80" s="12">
        <v>15.74473298</v>
      </c>
      <c r="L80" s="12">
        <v>10.964831350000001</v>
      </c>
      <c r="M80" s="12">
        <v>15.738547930000001</v>
      </c>
      <c r="N80" s="12">
        <v>15.744058580000001</v>
      </c>
      <c r="O80" s="12">
        <v>15.738887130000002</v>
      </c>
      <c r="P80" s="12">
        <v>15.751712130000001</v>
      </c>
      <c r="Q80" s="12">
        <v>15.36752231</v>
      </c>
      <c r="R80" s="12">
        <v>-94.104049059999994</v>
      </c>
      <c r="S80" s="12">
        <f t="shared" si="17"/>
        <v>78.69186824999997</v>
      </c>
      <c r="T80" s="18">
        <v>13.77768118</v>
      </c>
      <c r="U80" s="5">
        <v>6.7307979199999997</v>
      </c>
      <c r="V80" s="3">
        <v>-32.017835380000001</v>
      </c>
      <c r="W80" s="3">
        <v>3.51853134</v>
      </c>
      <c r="X80" s="3">
        <v>3.5591646699999999</v>
      </c>
      <c r="Y80" s="3">
        <v>3.7852323100000014</v>
      </c>
      <c r="Z80" s="3">
        <v>3.7690698999999999</v>
      </c>
      <c r="AA80" s="3">
        <v>3.5781339999999999</v>
      </c>
      <c r="AB80" s="3">
        <v>3.97</v>
      </c>
      <c r="AC80" s="3">
        <v>3.6174127600000001</v>
      </c>
      <c r="AD80" s="3">
        <v>3.5732707699999988</v>
      </c>
      <c r="AE80" s="3">
        <f>VLOOKUP(A80,'[13]DEC 24 Updated 3rd March'!A:G,7,FALSE)+2.46</f>
        <v>10.43741588</v>
      </c>
      <c r="AF80" s="3">
        <v>28.298875349999999</v>
      </c>
      <c r="AG80" s="18">
        <v>3.79249802</v>
      </c>
      <c r="AH80" s="5">
        <f>VLOOKUP(A80,'[13]Main sheet'!A:X,23,FALSE)</f>
        <v>3.1803313599999998</v>
      </c>
      <c r="AI80" s="3">
        <f>VLOOKUP(A80,'[13]Main sheet'!A:AJ,35,FALSE)</f>
        <v>3.4350000000000001</v>
      </c>
      <c r="AJ80" s="3">
        <f>VLOOKUP(A80,'[13]Main sheet'!A:AV,47,FALSE)</f>
        <v>6.6716537499999999</v>
      </c>
      <c r="AK80" s="3">
        <f>VLOOKUP(A80,'[13]Main sheet'!A:BH,59,FALSE)</f>
        <v>3.9641813300000015</v>
      </c>
      <c r="AL80" s="3">
        <f>VLOOKUP(A80,'[13]Main sheet'!A:BT,71,FALSE)</f>
        <v>4.0416126700000001</v>
      </c>
      <c r="AM80" s="3">
        <f>VLOOKUP(A80,'[13]Main sheet'!A:CF,83,FALSE)</f>
        <v>4.0731646499999981</v>
      </c>
      <c r="AN80" s="3">
        <f>VLOOKUP(A80,'[13]Main sheet'!A:CR,95,FALSE)</f>
        <v>-7.4620186799999999</v>
      </c>
      <c r="AO80" s="3">
        <f>VLOOKUP(A80,'[13]Main sheet'!A:DD,107,FALSE)</f>
        <v>-11.305999999999999</v>
      </c>
      <c r="AP80" s="3">
        <f>VLOOKUP(A80,'[13]Main sheet'!A:DP,119,FALSE)</f>
        <v>1.5523723800000009</v>
      </c>
      <c r="AQ80" s="3">
        <f>VLOOKUP(A80,'[13]Main sheet'!A:EB,131,FALSE)</f>
        <v>1.5070000000000001</v>
      </c>
      <c r="AR80" s="3">
        <f>VLOOKUP(A80,'[13]Main sheet'!A:EN,143,FALSE)</f>
        <v>-18.775177760000002</v>
      </c>
      <c r="AS80" s="5">
        <v>-5.3353822799999975</v>
      </c>
      <c r="AT80" s="19">
        <v>1.1995250000000002</v>
      </c>
      <c r="AU80" s="5">
        <v>1.3044776600000003</v>
      </c>
      <c r="AV80" s="3">
        <f>VLOOKUP(A80,'[14]Main sheet'!A:AI,34,FALSE)</f>
        <v>1.3120240099999998</v>
      </c>
      <c r="AW80" s="3">
        <f>VLOOKUP(A80,'[14]Main sheet'!A:AT,45,FALSE)</f>
        <v>-6.8008535499999994</v>
      </c>
      <c r="AX80" s="3">
        <v>1.38</v>
      </c>
      <c r="AY80" s="3">
        <v>1.5066622000000001</v>
      </c>
      <c r="AZ80" s="3">
        <v>-0.10816467999999979</v>
      </c>
      <c r="BA80" s="5"/>
      <c r="BB80" s="5"/>
    </row>
    <row r="81" spans="1:54" ht="15" customHeight="1">
      <c r="A81" s="14">
        <v>521232</v>
      </c>
      <c r="B81" s="15" t="s">
        <v>98</v>
      </c>
      <c r="C81" s="16">
        <f>VLOOKUP(A81,'[11]dec 20 latest'!A:B,2,FALSE)/1000000</f>
        <v>74.05823860000001</v>
      </c>
      <c r="D81" s="60">
        <v>86.506322400000002</v>
      </c>
      <c r="E81" s="17">
        <v>234.30249508</v>
      </c>
      <c r="F81" s="17">
        <f>VLOOKUP(A81,'[12]Monthly actuals 2023 updated'!A:AB,28,FALSE)-52.03</f>
        <v>65.236759459999988</v>
      </c>
      <c r="G81" s="12">
        <v>8.569700000000001</v>
      </c>
      <c r="H81" s="12">
        <v>8.6800689300000009</v>
      </c>
      <c r="I81" s="12">
        <v>1.7458280299999998</v>
      </c>
      <c r="J81" s="12">
        <v>49.378283579999994</v>
      </c>
      <c r="K81" s="12">
        <v>8.3373164699999993</v>
      </c>
      <c r="L81" s="12">
        <v>37.772075489999999</v>
      </c>
      <c r="M81" s="12">
        <v>6.1031062700000005</v>
      </c>
      <c r="N81" s="12">
        <v>15.32482201</v>
      </c>
      <c r="O81" s="12">
        <v>12.87818307</v>
      </c>
      <c r="P81" s="12">
        <v>-16.184274720000001</v>
      </c>
      <c r="Q81" s="12">
        <v>-49.539741250000006</v>
      </c>
      <c r="R81" s="12">
        <v>-17.808608419999999</v>
      </c>
      <c r="S81" s="12">
        <f t="shared" si="17"/>
        <v>65.256759460000012</v>
      </c>
      <c r="T81" s="18">
        <v>10.11</v>
      </c>
      <c r="U81" s="5">
        <v>10.11</v>
      </c>
      <c r="V81" s="3">
        <v>7.3622055799999977</v>
      </c>
      <c r="W81" s="3">
        <v>9.9160183999999987</v>
      </c>
      <c r="X81" s="3">
        <v>9.9160183999999987</v>
      </c>
      <c r="Y81" s="3">
        <v>9.8651125000000004</v>
      </c>
      <c r="Z81" s="3">
        <v>10.02347835</v>
      </c>
      <c r="AA81" s="3">
        <v>9.9147683999999998</v>
      </c>
      <c r="AB81" s="3">
        <v>9.9160183999999987</v>
      </c>
      <c r="AC81" s="3">
        <v>11.07276633</v>
      </c>
      <c r="AD81" s="3">
        <v>10.11365661</v>
      </c>
      <c r="AE81" s="3">
        <f>VLOOKUP(A81,'[13]DEC 24 Updated 3rd March'!A:G,7,FALSE)-5.84</f>
        <v>-5.5950118199999999</v>
      </c>
      <c r="AF81" s="3">
        <v>102.72503114999998</v>
      </c>
      <c r="AG81" s="18">
        <v>12.9434</v>
      </c>
      <c r="AH81" s="5">
        <f>VLOOKUP(A81,'[13]Main sheet'!A:X,23,FALSE)</f>
        <v>5.8483000000000009</v>
      </c>
      <c r="AI81" s="3">
        <f>VLOOKUP(A81,'[13]Main sheet'!A:AJ,35,FALSE)</f>
        <v>9.3483000000000001</v>
      </c>
      <c r="AJ81" s="3">
        <f>VLOOKUP(A81,'[13]Main sheet'!A:AV,47,FALSE)</f>
        <v>4.3649737099999992</v>
      </c>
      <c r="AK81" s="3">
        <f>VLOOKUP(A81,'[13]Main sheet'!A:BH,59,FALSE)</f>
        <v>8.6641496099999991</v>
      </c>
      <c r="AL81" s="3">
        <f>VLOOKUP(A81,'[13]Main sheet'!A:BT,71,FALSE)</f>
        <v>6.1841496099999986</v>
      </c>
      <c r="AM81" s="3">
        <f>VLOOKUP(A81,'[13]Main sheet'!A:CF,83,FALSE)</f>
        <v>8.3541496100000003</v>
      </c>
      <c r="AN81" s="3">
        <f>VLOOKUP(A81,'[13]Main sheet'!A:CR,95,FALSE)</f>
        <v>8.3541496100000003</v>
      </c>
      <c r="AO81" s="3">
        <f>VLOOKUP(A81,'[13]Main sheet'!A:DD,107,FALSE)</f>
        <v>8.2341496099999993</v>
      </c>
      <c r="AP81" s="3">
        <f>VLOOKUP(A81,'[13]Main sheet'!A:DP,119,FALSE)</f>
        <v>9.4488530700000002</v>
      </c>
      <c r="AQ81" s="3">
        <f>VLOOKUP(A81,'[13]Main sheet'!A:EB,131,FALSE)</f>
        <v>10.055349850000002</v>
      </c>
      <c r="AR81" s="3">
        <f>VLOOKUP(A81,'[13]Main sheet'!A:EN,143,FALSE)</f>
        <v>-133.14623985</v>
      </c>
      <c r="AS81" s="5">
        <v>-41.346315170000004</v>
      </c>
      <c r="AT81" s="19">
        <v>2.88</v>
      </c>
      <c r="AU81" s="5">
        <v>3.1472749599999998</v>
      </c>
      <c r="AV81" s="3">
        <f>VLOOKUP(A81,'[14]Main sheet'!A:AI,34,FALSE)</f>
        <v>3.26</v>
      </c>
      <c r="AW81" s="3">
        <f>VLOOKUP(A81,'[14]Main sheet'!A:AT,45,FALSE)</f>
        <v>3.26</v>
      </c>
      <c r="AX81" s="3">
        <v>3.26</v>
      </c>
      <c r="AY81" s="3">
        <v>-5.0700000100000002</v>
      </c>
      <c r="AZ81" s="3">
        <v>10.72727495</v>
      </c>
      <c r="BA81" s="5"/>
      <c r="BB81" s="5"/>
    </row>
    <row r="82" spans="1:54" ht="15" customHeight="1">
      <c r="A82" s="14">
        <v>521243</v>
      </c>
      <c r="B82" s="15" t="s">
        <v>99</v>
      </c>
      <c r="C82" s="16">
        <f>VLOOKUP(A82,'[11]dec 20 latest'!A:B,2,FALSE)/1000000</f>
        <v>0</v>
      </c>
      <c r="D82" s="60">
        <v>0.34408679999999997</v>
      </c>
      <c r="E82" s="17">
        <v>0.73058867999999988</v>
      </c>
      <c r="F82" s="17">
        <f>VLOOKUP(A82,'[12]Monthly actuals 2023 updated'!A:AB,28,FALSE)</f>
        <v>29.482452059999996</v>
      </c>
      <c r="G82" s="12">
        <v>0</v>
      </c>
      <c r="H82" s="12">
        <v>0</v>
      </c>
      <c r="I82" s="12">
        <v>0</v>
      </c>
      <c r="J82" s="12">
        <v>0</v>
      </c>
      <c r="K82" s="12">
        <v>0.98090355000000007</v>
      </c>
      <c r="L82" s="12">
        <v>0.19991748000000001</v>
      </c>
      <c r="M82" s="12">
        <v>16.941279739999999</v>
      </c>
      <c r="N82" s="12">
        <v>4.2566639400000001</v>
      </c>
      <c r="O82" s="12">
        <v>1.7759218300000001</v>
      </c>
      <c r="P82" s="12">
        <v>1.7759218300000001</v>
      </c>
      <c r="Q82" s="12">
        <v>1.7759218300000001</v>
      </c>
      <c r="R82" s="12">
        <v>1.7759218600000002</v>
      </c>
      <c r="S82" s="12">
        <f t="shared" si="17"/>
        <v>29.482452060000004</v>
      </c>
      <c r="T82" s="18">
        <v>1.5760043500000001</v>
      </c>
      <c r="U82" s="5">
        <v>1.5760043500000001</v>
      </c>
      <c r="V82" s="3">
        <v>1.5760043500000001</v>
      </c>
      <c r="W82" s="3">
        <v>1.5760043500000001</v>
      </c>
      <c r="X82" s="3">
        <v>1.5760043500000001</v>
      </c>
      <c r="Y82" s="3">
        <v>1.58741998</v>
      </c>
      <c r="Z82" s="3">
        <v>1.6165783600000001</v>
      </c>
      <c r="AA82" s="3">
        <v>1.6165783600000001</v>
      </c>
      <c r="AB82" s="3">
        <v>1.6165783599999999</v>
      </c>
      <c r="AC82" s="3">
        <v>1.6165783600000003</v>
      </c>
      <c r="AD82" s="3">
        <v>-2.4251625600000004</v>
      </c>
      <c r="AE82" s="3">
        <f>VLOOKUP(A82,'[13]DEC 24 Updated 3rd March'!A:G,7,FALSE)</f>
        <v>-4.04115088</v>
      </c>
      <c r="AF82" s="3">
        <v>9.4674417300000009</v>
      </c>
      <c r="AG82" s="18">
        <v>0</v>
      </c>
      <c r="AH82" s="5">
        <f>VLOOKUP(A82,'[13]Main sheet'!A:X,23,FALSE)</f>
        <v>0</v>
      </c>
      <c r="AI82" s="3">
        <f>VLOOKUP(A82,'[13]Main sheet'!A:AJ,35,FALSE)</f>
        <v>0</v>
      </c>
      <c r="AJ82" s="3">
        <f>VLOOKUP(A82,'[13]Main sheet'!A:AV,47,FALSE)</f>
        <v>0</v>
      </c>
      <c r="AK82" s="3">
        <f>VLOOKUP(A82,'[13]Main sheet'!A:BH,59,FALSE)</f>
        <v>0</v>
      </c>
      <c r="AL82" s="3">
        <f>VLOOKUP(A82,'[13]Main sheet'!A:BT,71,FALSE)</f>
        <v>0</v>
      </c>
      <c r="AM82" s="3">
        <f>VLOOKUP(A82,'[13]Main sheet'!A:CF,83,FALSE)</f>
        <v>0</v>
      </c>
      <c r="AN82" s="3">
        <f>VLOOKUP(A82,'[13]Main sheet'!A:CR,95,FALSE)</f>
        <v>0</v>
      </c>
      <c r="AO82" s="3">
        <f>VLOOKUP(A82,'[13]Main sheet'!A:DD,107,FALSE)</f>
        <v>0</v>
      </c>
      <c r="AP82" s="3">
        <f>VLOOKUP(A82,'[13]Main sheet'!A:DP,119,FALSE)</f>
        <v>0</v>
      </c>
      <c r="AQ82" s="3">
        <f>VLOOKUP(A82,'[13]Main sheet'!A:EB,131,FALSE)</f>
        <v>0</v>
      </c>
      <c r="AR82" s="3">
        <f>VLOOKUP(A82,'[13]Main sheet'!A:EN,143,FALSE)</f>
        <v>0</v>
      </c>
      <c r="AS82" s="5">
        <v>0</v>
      </c>
      <c r="AT82" s="19">
        <v>0</v>
      </c>
      <c r="AU82" s="5">
        <v>0</v>
      </c>
      <c r="AV82" s="3">
        <f>VLOOKUP(A82,'[14]Main sheet'!A:AI,34,FALSE)</f>
        <v>0</v>
      </c>
      <c r="AW82" s="3">
        <f>VLOOKUP(A82,'[14]Main sheet'!A:AT,45,FALSE)</f>
        <v>0</v>
      </c>
      <c r="AX82" s="3">
        <v>0</v>
      </c>
      <c r="AY82" s="3">
        <v>0</v>
      </c>
      <c r="AZ82" s="3">
        <v>0</v>
      </c>
      <c r="BA82" s="5"/>
      <c r="BB82" s="5"/>
    </row>
    <row r="83" spans="1:54" ht="15" customHeight="1">
      <c r="A83" s="14">
        <v>521253</v>
      </c>
      <c r="B83" s="15" t="s">
        <v>100</v>
      </c>
      <c r="C83" s="16">
        <f>VLOOKUP(A83,'[11]dec 20 latest'!A:B,2,FALSE)/1000000</f>
        <v>0.33092700000000003</v>
      </c>
      <c r="D83" s="60">
        <v>1.447336</v>
      </c>
      <c r="E83" s="17">
        <v>1.50075695</v>
      </c>
      <c r="F83" s="17">
        <f>VLOOKUP(A83,'[12]Monthly actuals 2023 updated'!A:AB,28,FALSE)</f>
        <v>0</v>
      </c>
      <c r="G83" s="12">
        <v>0</v>
      </c>
      <c r="H83" s="12">
        <v>0.11333333999999999</v>
      </c>
      <c r="I83" s="12">
        <v>-0.11333333999999999</v>
      </c>
      <c r="J83" s="12">
        <v>0.69</v>
      </c>
      <c r="K83" s="12">
        <v>-0.69</v>
      </c>
      <c r="L83" s="12">
        <v>0</v>
      </c>
      <c r="M83" s="12">
        <v>0</v>
      </c>
      <c r="N83" s="12">
        <v>0</v>
      </c>
      <c r="O83" s="12">
        <v>0</v>
      </c>
      <c r="P83" s="12">
        <v>0</v>
      </c>
      <c r="Q83" s="12">
        <v>0</v>
      </c>
      <c r="R83" s="12">
        <v>0</v>
      </c>
      <c r="S83" s="12">
        <f t="shared" si="17"/>
        <v>0</v>
      </c>
      <c r="T83" s="18">
        <v>0</v>
      </c>
      <c r="U83" s="5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f>VLOOKUP(A83,'[13]DEC 24 Updated 3rd March'!A:G,7,FALSE)</f>
        <v>0</v>
      </c>
      <c r="AF83" s="3">
        <v>0</v>
      </c>
      <c r="AG83" s="18">
        <v>0</v>
      </c>
      <c r="AH83" s="5">
        <f>VLOOKUP(A83,'[13]Main sheet'!A:X,23,FALSE)</f>
        <v>0</v>
      </c>
      <c r="AI83" s="3">
        <f>VLOOKUP(A83,'[13]Main sheet'!A:AJ,35,FALSE)</f>
        <v>0</v>
      </c>
      <c r="AJ83" s="3">
        <f>VLOOKUP(A83,'[13]Main sheet'!A:AV,47,FALSE)</f>
        <v>0</v>
      </c>
      <c r="AK83" s="3">
        <f>VLOOKUP(A83,'[13]Main sheet'!A:BH,59,FALSE)</f>
        <v>0</v>
      </c>
      <c r="AL83" s="3">
        <f>VLOOKUP(A83,'[13]Main sheet'!A:BT,71,FALSE)</f>
        <v>0</v>
      </c>
      <c r="AM83" s="3">
        <f>VLOOKUP(A83,'[13]Main sheet'!A:CF,83,FALSE)</f>
        <v>0</v>
      </c>
      <c r="AN83" s="3">
        <f>VLOOKUP(A83,'[13]Main sheet'!A:CR,95,FALSE)</f>
        <v>0</v>
      </c>
      <c r="AO83" s="3">
        <f>VLOOKUP(A83,'[13]Main sheet'!A:DD,107,FALSE)</f>
        <v>0</v>
      </c>
      <c r="AP83" s="3">
        <f>VLOOKUP(A83,'[13]Main sheet'!A:DP,119,FALSE)</f>
        <v>0</v>
      </c>
      <c r="AQ83" s="3">
        <f>VLOOKUP(A83,'[13]Main sheet'!A:EB,131,FALSE)</f>
        <v>0</v>
      </c>
      <c r="AR83" s="3">
        <f>VLOOKUP(A83,'[13]Main sheet'!A:EN,143,FALSE)</f>
        <v>0</v>
      </c>
      <c r="AS83" s="5">
        <v>0</v>
      </c>
      <c r="AT83" s="19">
        <v>0</v>
      </c>
      <c r="AU83" s="5">
        <v>0</v>
      </c>
      <c r="AV83" s="3">
        <f>VLOOKUP(A83,'[14]Main sheet'!A:AI,34,FALSE)</f>
        <v>0</v>
      </c>
      <c r="AW83" s="3">
        <f>VLOOKUP(A83,'[14]Main sheet'!A:AT,45,FALSE)</f>
        <v>0</v>
      </c>
      <c r="AX83" s="3">
        <v>0</v>
      </c>
      <c r="AY83" s="3">
        <v>0</v>
      </c>
      <c r="AZ83" s="3">
        <v>0</v>
      </c>
      <c r="BA83" s="5"/>
      <c r="BB83" s="5"/>
    </row>
    <row r="84" spans="1:54" ht="15" customHeight="1">
      <c r="A84" s="14">
        <v>521322</v>
      </c>
      <c r="B84" s="15" t="s">
        <v>101</v>
      </c>
      <c r="C84" s="16">
        <f>VLOOKUP(A84,'[11]dec 20 latest'!A:B,2,FALSE)/1000000</f>
        <v>138.34372909999999</v>
      </c>
      <c r="D84" s="60">
        <v>294.17119956999994</v>
      </c>
      <c r="E84" s="17">
        <v>399.71592469000007</v>
      </c>
      <c r="F84" s="17">
        <f>VLOOKUP(A84,'[12]Monthly actuals 2023 updated'!A:AB,28,FALSE)-93.72</f>
        <v>369.98267506000002</v>
      </c>
      <c r="G84" s="12">
        <v>35.428439480000002</v>
      </c>
      <c r="H84" s="12">
        <v>38.288538959999997</v>
      </c>
      <c r="I84" s="12">
        <v>37.974685949999994</v>
      </c>
      <c r="J84" s="12">
        <v>91.479962860000001</v>
      </c>
      <c r="K84" s="12">
        <v>34.537203989999995</v>
      </c>
      <c r="L84" s="12">
        <v>42.958447270000001</v>
      </c>
      <c r="M84" s="12">
        <v>54.823159279999999</v>
      </c>
      <c r="N84" s="12">
        <v>29.523944739999997</v>
      </c>
      <c r="O84" s="12">
        <v>64.351357289999996</v>
      </c>
      <c r="P84" s="12">
        <v>58.340128070000006</v>
      </c>
      <c r="Q84" s="12">
        <v>44.402968569999999</v>
      </c>
      <c r="R84" s="12">
        <v>-162.1261614</v>
      </c>
      <c r="S84" s="12">
        <f t="shared" si="17"/>
        <v>369.98267506000002</v>
      </c>
      <c r="T84" s="18">
        <v>40.849260849999993</v>
      </c>
      <c r="U84" s="5">
        <v>40.836146559999996</v>
      </c>
      <c r="V84" s="3">
        <v>-104.47229794</v>
      </c>
      <c r="W84" s="3">
        <v>22.060277689999999</v>
      </c>
      <c r="X84" s="3">
        <v>32.087132170000004</v>
      </c>
      <c r="Y84" s="3">
        <v>32.78319638</v>
      </c>
      <c r="Z84" s="3">
        <v>27.732364480000001</v>
      </c>
      <c r="AA84" s="3">
        <v>26.298638420000007</v>
      </c>
      <c r="AB84" s="3">
        <v>27.873430329999998</v>
      </c>
      <c r="AC84" s="3">
        <v>27.879669889999999</v>
      </c>
      <c r="AD84" s="3">
        <v>42.143092549999999</v>
      </c>
      <c r="AE84" s="3">
        <f>VLOOKUP(A84,'[13]DEC 24 Updated 3rd March'!A:G,7,FALSE)+4.9</f>
        <v>60.54216503</v>
      </c>
      <c r="AF84" s="3">
        <v>276.61307640999996</v>
      </c>
      <c r="AG84" s="18">
        <v>36.20012491</v>
      </c>
      <c r="AH84" s="5">
        <f>VLOOKUP(A84,'[13]Main sheet'!A:X,23,FALSE)</f>
        <v>2.3378610799999997</v>
      </c>
      <c r="AI84" s="3">
        <f>VLOOKUP(A84,'[13]Main sheet'!A:AJ,35,FALSE)</f>
        <v>31.729878200000002</v>
      </c>
      <c r="AJ84" s="3">
        <f>VLOOKUP(A84,'[13]Main sheet'!A:AV,47,FALSE)</f>
        <v>31.587718899999999</v>
      </c>
      <c r="AK84" s="3">
        <f>VLOOKUP(A84,'[13]Main sheet'!A:BH,59,FALSE)</f>
        <v>-29.281509479999997</v>
      </c>
      <c r="AL84" s="3">
        <f>VLOOKUP(A84,'[13]Main sheet'!A:BT,71,FALSE)</f>
        <v>20.286456430000001</v>
      </c>
      <c r="AM84" s="3">
        <f>VLOOKUP(A84,'[13]Main sheet'!A:CF,83,FALSE)</f>
        <v>5.6305178599999994</v>
      </c>
      <c r="AN84" s="3">
        <f>VLOOKUP(A84,'[13]Main sheet'!A:CR,95,FALSE)</f>
        <v>14.053011059999996</v>
      </c>
      <c r="AO84" s="3">
        <f>VLOOKUP(A84,'[13]Main sheet'!A:DD,107,FALSE)</f>
        <v>27.341569309999997</v>
      </c>
      <c r="AP84" s="3">
        <f>VLOOKUP(A84,'[13]Main sheet'!A:DP,119,FALSE)</f>
        <v>23.281407810000005</v>
      </c>
      <c r="AQ84" s="3">
        <f>VLOOKUP(A84,'[13]Main sheet'!A:EB,131,FALSE)</f>
        <v>19.86248389</v>
      </c>
      <c r="AR84" s="3">
        <f>VLOOKUP(A84,'[13]Main sheet'!A:EN,143,FALSE)</f>
        <v>28.954859180000007</v>
      </c>
      <c r="AS84" s="5">
        <v>211.96437915000001</v>
      </c>
      <c r="AT84" s="19">
        <v>23.839059639999999</v>
      </c>
      <c r="AU84" s="5">
        <v>23.36137445</v>
      </c>
      <c r="AV84" s="3">
        <f>VLOOKUP(A84,'[14]Main sheet'!A:AI,34,FALSE)</f>
        <v>24.021208480000002</v>
      </c>
      <c r="AW84" s="3">
        <f>VLOOKUP(A84,'[14]Main sheet'!A:AT,45,FALSE)</f>
        <v>26.780352020000002</v>
      </c>
      <c r="AX84" s="3">
        <v>23.220426109999998</v>
      </c>
      <c r="AY84" s="3">
        <v>22.875823569999991</v>
      </c>
      <c r="AZ84" s="3">
        <v>144.08824426999999</v>
      </c>
      <c r="BA84" s="5"/>
      <c r="BB84" s="5"/>
    </row>
    <row r="85" spans="1:54" ht="15" customHeight="1">
      <c r="A85" s="14">
        <v>521333</v>
      </c>
      <c r="B85" s="15" t="s">
        <v>102</v>
      </c>
      <c r="C85" s="16">
        <f>VLOOKUP(A85,'[11]dec 20 latest'!A:B,2,FALSE)/1000000</f>
        <v>2.1499958299999999</v>
      </c>
      <c r="D85" s="60">
        <v>1.76924075</v>
      </c>
      <c r="E85" s="17">
        <v>2.3001620800000002</v>
      </c>
      <c r="F85" s="17">
        <f>VLOOKUP(A85,'[12]Monthly actuals 2023 updated'!A:AB,28,FALSE)</f>
        <v>3.43950464</v>
      </c>
      <c r="G85" s="12">
        <v>0.10548</v>
      </c>
      <c r="H85" s="12">
        <v>0.33547030999999999</v>
      </c>
      <c r="I85" s="12">
        <v>0.33509537</v>
      </c>
      <c r="J85" s="12">
        <v>0.15660950000000001</v>
      </c>
      <c r="K85" s="12">
        <v>0.58377376999999997</v>
      </c>
      <c r="L85" s="12">
        <v>0.43901248999999998</v>
      </c>
      <c r="M85" s="12">
        <v>6.1012499999999997E-2</v>
      </c>
      <c r="N85" s="12">
        <v>0.41434788</v>
      </c>
      <c r="O85" s="12">
        <v>0.21546670000000001</v>
      </c>
      <c r="P85" s="12">
        <v>0.15159151999999998</v>
      </c>
      <c r="Q85" s="12">
        <v>0.22785449999999999</v>
      </c>
      <c r="R85" s="12">
        <v>0.41379009999999999</v>
      </c>
      <c r="S85" s="12">
        <f t="shared" si="17"/>
        <v>3.4395046399999996</v>
      </c>
      <c r="T85" s="18">
        <v>9.1031000000000001E-2</v>
      </c>
      <c r="U85" s="5">
        <v>0.1709715</v>
      </c>
      <c r="V85" s="3">
        <v>0.18752491000000002</v>
      </c>
      <c r="W85" s="3">
        <v>0.26725254999999998</v>
      </c>
      <c r="X85" s="3">
        <v>9.8789809999999992E-2</v>
      </c>
      <c r="Y85" s="3">
        <v>0.16345181</v>
      </c>
      <c r="Z85" s="3">
        <v>0.25835594000000001</v>
      </c>
      <c r="AA85" s="3">
        <v>0.29967520000000003</v>
      </c>
      <c r="AB85" s="3">
        <v>0.23217450000000001</v>
      </c>
      <c r="AC85" s="3">
        <v>0.24651277999999999</v>
      </c>
      <c r="AD85" s="3">
        <v>0.175842</v>
      </c>
      <c r="AE85" s="3">
        <f>VLOOKUP(A85,'[13]DEC 24 Updated 3rd March'!A:G,7,FALSE)</f>
        <v>0.46880300000000003</v>
      </c>
      <c r="AF85" s="3">
        <v>2.6603849999999998</v>
      </c>
      <c r="AG85" s="18">
        <v>9.7492100000000012E-2</v>
      </c>
      <c r="AH85" s="5">
        <f>VLOOKUP(A85,'[13]Main sheet'!A:X,23,FALSE)</f>
        <v>0.21950799999999998</v>
      </c>
      <c r="AI85" s="3">
        <f>VLOOKUP(A85,'[13]Main sheet'!A:AJ,35,FALSE)</f>
        <v>0.19395399999999999</v>
      </c>
      <c r="AJ85" s="3">
        <f>VLOOKUP(A85,'[13]Main sheet'!A:AV,47,FALSE)</f>
        <v>0.21806900000000001</v>
      </c>
      <c r="AK85" s="3">
        <f>VLOOKUP(A85,'[13]Main sheet'!A:BH,59,FALSE)</f>
        <v>0.25146550000000001</v>
      </c>
      <c r="AL85" s="3">
        <f>VLOOKUP(A85,'[13]Main sheet'!A:BT,71,FALSE)</f>
        <v>0.18595685999999997</v>
      </c>
      <c r="AM85" s="3">
        <f>VLOOKUP(A85,'[13]Main sheet'!A:CF,83,FALSE)</f>
        <v>0.14722874999999999</v>
      </c>
      <c r="AN85" s="3">
        <f>VLOOKUP(A85,'[13]Main sheet'!A:CR,95,FALSE)</f>
        <v>0.16666549999999999</v>
      </c>
      <c r="AO85" s="3">
        <f>VLOOKUP(A85,'[13]Main sheet'!A:DD,107,FALSE)</f>
        <v>0.27735921999999996</v>
      </c>
      <c r="AP85" s="3">
        <f>VLOOKUP(A85,'[13]Main sheet'!A:DP,119,FALSE)</f>
        <v>0.25469000000000003</v>
      </c>
      <c r="AQ85" s="3">
        <f>VLOOKUP(A85,'[13]Main sheet'!A:EB,131,FALSE)</f>
        <v>0.25511019999999995</v>
      </c>
      <c r="AR85" s="3">
        <f>VLOOKUP(A85,'[13]Main sheet'!A:EN,143,FALSE)</f>
        <v>0.32384310000000011</v>
      </c>
      <c r="AS85" s="5">
        <v>2.59134223</v>
      </c>
      <c r="AT85" s="19">
        <v>0.34199615</v>
      </c>
      <c r="AU85" s="5">
        <v>0.28042909999999999</v>
      </c>
      <c r="AV85" s="3">
        <f>VLOOKUP(A85,'[14]Main sheet'!A:AI,34,FALSE)</f>
        <v>0.24151766000000002</v>
      </c>
      <c r="AW85" s="3">
        <f>VLOOKUP(A85,'[14]Main sheet'!A:AT,45,FALSE)</f>
        <v>7.2884500000000005E-2</v>
      </c>
      <c r="AX85" s="3">
        <v>0.20376900000000001</v>
      </c>
      <c r="AY85" s="3">
        <v>0.53588400000000003</v>
      </c>
      <c r="AZ85" s="3">
        <v>1.6764804099999999</v>
      </c>
      <c r="BA85" s="5"/>
      <c r="BB85" s="5"/>
    </row>
    <row r="86" spans="1:54" ht="15" customHeight="1">
      <c r="A86" s="62">
        <v>521343</v>
      </c>
      <c r="B86" s="63" t="s">
        <v>103</v>
      </c>
      <c r="C86" s="35">
        <f>VLOOKUP(A86,'[11]dec 20 latest'!A:B,2,FALSE)/1000000</f>
        <v>107.83769362</v>
      </c>
      <c r="D86" s="61">
        <v>215.38294504000001</v>
      </c>
      <c r="E86" s="17">
        <v>97.92167040999999</v>
      </c>
      <c r="F86" s="17">
        <f>VLOOKUP(A86,'[12]Monthly actuals 2023 updated'!A:AB,28,FALSE)+9.58</f>
        <v>141.83726418000001</v>
      </c>
      <c r="G86" s="12">
        <v>56.839792619999997</v>
      </c>
      <c r="H86" s="12">
        <v>14.94075273</v>
      </c>
      <c r="I86" s="12">
        <v>21.844670100000002</v>
      </c>
      <c r="J86" s="12">
        <v>13.23514505</v>
      </c>
      <c r="K86" s="12">
        <v>-43.605659920000001</v>
      </c>
      <c r="L86" s="12">
        <v>26.071563140000002</v>
      </c>
      <c r="M86" s="12">
        <v>11.39661141</v>
      </c>
      <c r="N86" s="12">
        <v>14.724423969999998</v>
      </c>
      <c r="O86" s="12">
        <v>14.2284431</v>
      </c>
      <c r="P86" s="12">
        <v>-7.0827924199999996</v>
      </c>
      <c r="Q86" s="12">
        <v>29.733114890000003</v>
      </c>
      <c r="R86" s="12">
        <v>-10.50880049</v>
      </c>
      <c r="S86" s="12">
        <f t="shared" si="17"/>
        <v>141.81726418</v>
      </c>
      <c r="T86" s="18">
        <v>16.070241100000001</v>
      </c>
      <c r="U86" s="5">
        <v>16.92372039</v>
      </c>
      <c r="V86" s="3">
        <v>15.947164280000001</v>
      </c>
      <c r="W86" s="3">
        <v>16.477447380000001</v>
      </c>
      <c r="X86" s="3">
        <v>11.16720761</v>
      </c>
      <c r="Y86" s="3">
        <v>-80.768465449999994</v>
      </c>
      <c r="Z86" s="3">
        <v>11.276244050000001</v>
      </c>
      <c r="AA86" s="3">
        <v>8.2002739200000008</v>
      </c>
      <c r="AB86" s="3">
        <v>8.8491239200000003</v>
      </c>
      <c r="AC86" s="3">
        <v>7.46185966</v>
      </c>
      <c r="AD86" s="3">
        <v>9.7803878700000002</v>
      </c>
      <c r="AE86" s="3">
        <f>VLOOKUP(A86,'[13]DEC 24 Updated 3rd March'!A:G,7,FALSE)-0.57</f>
        <v>15.636357480000001</v>
      </c>
      <c r="AF86" s="3">
        <v>57.021562210000027</v>
      </c>
      <c r="AG86" s="18">
        <v>9.1101254899999997</v>
      </c>
      <c r="AH86" s="5">
        <f>VLOOKUP(A86,'[13]Main sheet'!A:X,23,FALSE)</f>
        <v>9.4395329599999993</v>
      </c>
      <c r="AI86" s="3">
        <f>VLOOKUP(A86,'[13]Main sheet'!A:AJ,35,FALSE)</f>
        <v>10.22134971</v>
      </c>
      <c r="AJ86" s="3">
        <f>VLOOKUP(A86,'[13]Main sheet'!A:AV,47,FALSE)</f>
        <v>11.880711349999999</v>
      </c>
      <c r="AK86" s="3">
        <f>VLOOKUP(A86,'[13]Main sheet'!A:BH,59,FALSE)</f>
        <v>11.569898660000003</v>
      </c>
      <c r="AL86" s="3">
        <f>VLOOKUP(A86,'[13]Main sheet'!A:BT,71,FALSE)</f>
        <v>14.725585509999998</v>
      </c>
      <c r="AM86" s="3">
        <f>VLOOKUP(A86,'[13]Main sheet'!A:CF,83,FALSE)</f>
        <v>11.29059996</v>
      </c>
      <c r="AN86" s="3">
        <f>VLOOKUP(A86,'[13]Main sheet'!A:CR,95,FALSE)</f>
        <v>-6.1985007699999954</v>
      </c>
      <c r="AO86" s="3">
        <f>VLOOKUP(A86,'[13]Main sheet'!A:DD,107,FALSE)</f>
        <v>8.14223155</v>
      </c>
      <c r="AP86" s="3">
        <f>VLOOKUP(A86,'[13]Main sheet'!A:DP,119,FALSE)</f>
        <v>9.2489296700000025</v>
      </c>
      <c r="AQ86" s="3">
        <f>VLOOKUP(A86,'[13]Main sheet'!A:EB,131,FALSE)</f>
        <v>8.9677837999999976</v>
      </c>
      <c r="AR86" s="3">
        <f>VLOOKUP(A86,'[13]Main sheet'!A:EN,143,FALSE)</f>
        <v>18.113408900000007</v>
      </c>
      <c r="AS86" s="5">
        <v>116.50165679000001</v>
      </c>
      <c r="AT86" s="19">
        <v>10.35951399</v>
      </c>
      <c r="AU86" s="5">
        <v>24.380871190000001</v>
      </c>
      <c r="AV86" s="3">
        <f>VLOOKUP(A86,'[14]Main sheet'!A:AI,34,FALSE)</f>
        <v>15.781410210000001</v>
      </c>
      <c r="AW86" s="3">
        <f>VLOOKUP(A86,'[14]Main sheet'!A:AT,45,FALSE)</f>
        <v>16.651455379999994</v>
      </c>
      <c r="AX86" s="3">
        <v>16.235111679999999</v>
      </c>
      <c r="AY86" s="3">
        <v>25.786243329999998</v>
      </c>
      <c r="AZ86" s="3">
        <v>109.18460578</v>
      </c>
      <c r="BA86" s="5"/>
      <c r="BB86" s="5"/>
    </row>
    <row r="87" spans="1:54" ht="15" customHeight="1">
      <c r="A87" s="14">
        <v>521421</v>
      </c>
      <c r="B87" s="15" t="s">
        <v>104</v>
      </c>
      <c r="C87" s="16">
        <f>VLOOKUP(A87,'[11]dec 20 latest'!A:B,2,FALSE)/1000000</f>
        <v>870.79607643000008</v>
      </c>
      <c r="D87" s="60">
        <v>559.9923355599999</v>
      </c>
      <c r="E87" s="17">
        <v>700.80949134000002</v>
      </c>
      <c r="F87" s="17">
        <f>VLOOKUP(A87,'[12]Monthly actuals 2023 updated'!A:AB,28,FALSE)+365.54</f>
        <v>1892.93740671</v>
      </c>
      <c r="G87" s="12">
        <v>125.63889934000001</v>
      </c>
      <c r="H87" s="12">
        <v>112.60951804999999</v>
      </c>
      <c r="I87" s="12">
        <v>91.919122209999998</v>
      </c>
      <c r="J87" s="12">
        <v>112.19197327000001</v>
      </c>
      <c r="K87" s="12">
        <v>220.82412691000002</v>
      </c>
      <c r="L87" s="12">
        <v>174.35826813</v>
      </c>
      <c r="M87" s="12">
        <v>185.36985389</v>
      </c>
      <c r="N87" s="12">
        <v>67.782183389999972</v>
      </c>
      <c r="O87" s="12">
        <v>171.77409847000001</v>
      </c>
      <c r="P87" s="12">
        <v>177.15252427999999</v>
      </c>
      <c r="Q87" s="12">
        <v>228.91154465</v>
      </c>
      <c r="R87" s="12">
        <v>224.41529412</v>
      </c>
      <c r="S87" s="12">
        <f t="shared" si="17"/>
        <v>1892.9474067100002</v>
      </c>
      <c r="T87" s="18">
        <v>119.60042604000002</v>
      </c>
      <c r="U87" s="5">
        <v>114.06946861</v>
      </c>
      <c r="V87" s="3">
        <v>105.92878099999999</v>
      </c>
      <c r="W87" s="3">
        <v>110.75885302</v>
      </c>
      <c r="X87" s="3">
        <v>24.864231189999998</v>
      </c>
      <c r="Y87" s="3">
        <v>135.86955965999999</v>
      </c>
      <c r="Z87" s="3">
        <v>29.231272020000006</v>
      </c>
      <c r="AA87" s="3">
        <v>95.153467700000007</v>
      </c>
      <c r="AB87" s="3">
        <v>91.683984370000005</v>
      </c>
      <c r="AC87" s="3">
        <v>90.091291829999989</v>
      </c>
      <c r="AD87" s="3">
        <v>53.870524340000003</v>
      </c>
      <c r="AE87" s="3">
        <f>VLOOKUP(A87,'[13]DEC 24 Updated 3rd March'!A:G,7,FALSE)+11.46</f>
        <v>138.34512035</v>
      </c>
      <c r="AF87" s="3">
        <v>1109.4669801300001</v>
      </c>
      <c r="AG87" s="18">
        <v>104.18352811</v>
      </c>
      <c r="AH87" s="5">
        <f>VLOOKUP(A87,'[13]Main sheet'!A:X,23,FALSE)</f>
        <v>79.441721839999985</v>
      </c>
      <c r="AI87" s="3">
        <f>VLOOKUP(A87,'[13]Main sheet'!A:AJ,35,FALSE)</f>
        <v>93.995611440000005</v>
      </c>
      <c r="AJ87" s="3">
        <f>VLOOKUP(A87,'[13]Main sheet'!A:AV,47,FALSE)</f>
        <v>93.244740800000017</v>
      </c>
      <c r="AK87" s="3">
        <f>VLOOKUP(A87,'[13]Main sheet'!A:BH,59,FALSE)</f>
        <v>90.300916970000031</v>
      </c>
      <c r="AL87" s="3">
        <f>VLOOKUP(A87,'[13]Main sheet'!A:BT,71,FALSE)</f>
        <v>84.065527619999955</v>
      </c>
      <c r="AM87" s="3">
        <f>VLOOKUP(A87,'[13]Main sheet'!A:CF,83,FALSE)</f>
        <v>119.55305212</v>
      </c>
      <c r="AN87" s="3">
        <f>VLOOKUP(A87,'[13]Main sheet'!A:CR,95,FALSE)</f>
        <v>92.199291560000063</v>
      </c>
      <c r="AO87" s="3">
        <f>VLOOKUP(A87,'[13]Main sheet'!A:DD,107,FALSE)</f>
        <v>102.95096769</v>
      </c>
      <c r="AP87" s="3">
        <f>VLOOKUP(A87,'[13]Main sheet'!A:DP,119,FALSE)</f>
        <v>97.863630290000074</v>
      </c>
      <c r="AQ87" s="3">
        <f>VLOOKUP(A87,'[13]Main sheet'!A:EB,131,FALSE)</f>
        <v>97.027647089999917</v>
      </c>
      <c r="AR87" s="3">
        <f>VLOOKUP(A87,'[13]Main sheet'!A:EN,143,FALSE)</f>
        <v>91.599342769999978</v>
      </c>
      <c r="AS87" s="5">
        <v>1146.4259783</v>
      </c>
      <c r="AT87" s="19">
        <v>97.34300232999999</v>
      </c>
      <c r="AU87" s="5">
        <v>62.91992467</v>
      </c>
      <c r="AV87" s="3">
        <f>VLOOKUP(A87,'[14]Main sheet'!A:AI,34,FALSE)</f>
        <v>81.922436180000005</v>
      </c>
      <c r="AW87" s="3">
        <f>VLOOKUP(A87,'[14]Main sheet'!A:AT,45,FALSE)</f>
        <v>98.730950030000002</v>
      </c>
      <c r="AX87" s="3">
        <v>94.160351610000006</v>
      </c>
      <c r="AY87" s="3">
        <v>95.569606629999981</v>
      </c>
      <c r="AZ87" s="3">
        <v>530.64627144999997</v>
      </c>
      <c r="BA87" s="5"/>
      <c r="BB87" s="5"/>
    </row>
    <row r="88" spans="1:54" ht="15" customHeight="1">
      <c r="A88" s="14">
        <v>521521</v>
      </c>
      <c r="B88" s="15" t="s">
        <v>105</v>
      </c>
      <c r="C88" s="24"/>
      <c r="D88" s="64">
        <v>1.81234282</v>
      </c>
      <c r="E88" s="17">
        <v>0</v>
      </c>
      <c r="F88" s="17"/>
      <c r="G88" s="12">
        <v>0</v>
      </c>
      <c r="H88" s="12">
        <v>0</v>
      </c>
      <c r="I88" s="12">
        <v>0</v>
      </c>
      <c r="J88" s="12">
        <v>0</v>
      </c>
      <c r="K88" s="12">
        <v>0</v>
      </c>
      <c r="L88" s="12">
        <v>0</v>
      </c>
      <c r="M88" s="12">
        <v>0</v>
      </c>
      <c r="N88" s="12">
        <v>0</v>
      </c>
      <c r="O88" s="12">
        <v>0</v>
      </c>
      <c r="P88" s="12">
        <v>0</v>
      </c>
      <c r="Q88" s="12">
        <v>0</v>
      </c>
      <c r="R88" s="12">
        <v>0</v>
      </c>
      <c r="S88" s="148">
        <f t="shared" si="17"/>
        <v>0</v>
      </c>
      <c r="T88" s="18">
        <v>0</v>
      </c>
      <c r="U88" s="5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f>VLOOKUP(A88,'[13]DEC 24 Updated 3rd March'!A:G,7,FALSE)</f>
        <v>0</v>
      </c>
      <c r="AF88" s="3">
        <v>0</v>
      </c>
      <c r="AG88" s="18">
        <v>0</v>
      </c>
      <c r="AH88" s="5">
        <f>VLOOKUP(A88,'[13]Main sheet'!A:X,23,FALSE)</f>
        <v>0</v>
      </c>
      <c r="AI88" s="3">
        <f>VLOOKUP(A88,'[13]Main sheet'!A:AJ,35,FALSE)</f>
        <v>0</v>
      </c>
      <c r="AJ88" s="3">
        <f>VLOOKUP(A88,'[13]Main sheet'!A:AV,47,FALSE)</f>
        <v>0</v>
      </c>
      <c r="AK88" s="3">
        <f>VLOOKUP(A88,'[13]Main sheet'!A:BH,59,FALSE)</f>
        <v>0</v>
      </c>
      <c r="AL88" s="3">
        <f>VLOOKUP(A88,'[13]Main sheet'!A:BT,71,FALSE)</f>
        <v>0</v>
      </c>
      <c r="AM88" s="3">
        <f>VLOOKUP(A88,'[13]Main sheet'!A:CF,83,FALSE)</f>
        <v>0</v>
      </c>
      <c r="AN88" s="3">
        <f>VLOOKUP(A88,'[13]Main sheet'!A:CR,95,FALSE)</f>
        <v>0</v>
      </c>
      <c r="AO88" s="3">
        <f>VLOOKUP(A88,'[13]Main sheet'!A:DD,107,FALSE)</f>
        <v>0</v>
      </c>
      <c r="AP88" s="3">
        <f>VLOOKUP(A88,'[13]Main sheet'!A:DP,119,FALSE)</f>
        <v>0</v>
      </c>
      <c r="AQ88" s="3">
        <f>VLOOKUP(A88,'[13]Main sheet'!A:EB,131,FALSE)</f>
        <v>0</v>
      </c>
      <c r="AR88" s="3">
        <f>VLOOKUP(A88,'[13]Main sheet'!A:EN,143,FALSE)</f>
        <v>0</v>
      </c>
      <c r="AS88" s="5">
        <v>0</v>
      </c>
      <c r="AT88" s="19">
        <v>0</v>
      </c>
      <c r="AU88" s="5">
        <v>0</v>
      </c>
      <c r="AV88" s="3">
        <f>VLOOKUP(A88,'[14]Main sheet'!A:AI,34,FALSE)</f>
        <v>0</v>
      </c>
      <c r="AW88" s="3">
        <f>VLOOKUP(A88,'[14]Main sheet'!A:AT,45,FALSE)</f>
        <v>0</v>
      </c>
      <c r="AX88" s="3">
        <v>0</v>
      </c>
      <c r="AY88" s="3">
        <v>0</v>
      </c>
      <c r="AZ88" s="3">
        <v>0</v>
      </c>
      <c r="BA88" s="5"/>
      <c r="BB88" s="5"/>
    </row>
    <row r="89" spans="1:54" s="69" customFormat="1" ht="15" customHeight="1" thickBot="1">
      <c r="A89" s="65"/>
      <c r="B89" s="63"/>
      <c r="C89" s="66">
        <f t="shared" ref="C89" si="18">SUM(C67:C88)</f>
        <v>2761.9069762600002</v>
      </c>
      <c r="D89" s="66">
        <f t="shared" ref="D89:AZ89" si="19">SUM(D66:D88)</f>
        <v>2594.6684847700003</v>
      </c>
      <c r="E89" s="66">
        <f t="shared" si="19"/>
        <v>3236.0828822400003</v>
      </c>
      <c r="F89" s="66">
        <f t="shared" si="19"/>
        <v>4746.2721627500005</v>
      </c>
      <c r="G89" s="66">
        <f t="shared" si="19"/>
        <v>534.66531191000001</v>
      </c>
      <c r="H89" s="66">
        <f t="shared" si="19"/>
        <v>463.36716293999996</v>
      </c>
      <c r="I89" s="66">
        <f t="shared" si="19"/>
        <v>315.81898249</v>
      </c>
      <c r="J89" s="66">
        <f t="shared" si="19"/>
        <v>523.88463309999997</v>
      </c>
      <c r="K89" s="66">
        <f t="shared" si="19"/>
        <v>403.33411242</v>
      </c>
      <c r="L89" s="66">
        <f t="shared" si="19"/>
        <v>444.46855805999996</v>
      </c>
      <c r="M89" s="66">
        <f t="shared" si="19"/>
        <v>537.04788975000008</v>
      </c>
      <c r="N89" s="66">
        <f t="shared" si="19"/>
        <v>309.26872527</v>
      </c>
      <c r="O89" s="66">
        <f t="shared" si="19"/>
        <v>474.64028816000001</v>
      </c>
      <c r="P89" s="66">
        <f t="shared" si="19"/>
        <v>391.51952826000002</v>
      </c>
      <c r="Q89" s="66">
        <f t="shared" si="19"/>
        <v>410.07760397999999</v>
      </c>
      <c r="R89" s="66">
        <f t="shared" si="19"/>
        <v>-61.86063359000002</v>
      </c>
      <c r="S89" s="153">
        <f t="shared" si="17"/>
        <v>4746.2321627500005</v>
      </c>
      <c r="T89" s="162">
        <f t="shared" si="19"/>
        <v>394.71869299999997</v>
      </c>
      <c r="U89" s="67">
        <f t="shared" si="19"/>
        <v>367.85857885000001</v>
      </c>
      <c r="V89" s="67">
        <f>SUM(V66:V88)</f>
        <v>138.41434025999996</v>
      </c>
      <c r="W89" s="67">
        <f t="shared" si="19"/>
        <v>323.17596546999999</v>
      </c>
      <c r="X89" s="67">
        <f t="shared" si="19"/>
        <v>271.40403094999999</v>
      </c>
      <c r="Y89" s="67">
        <f t="shared" si="19"/>
        <v>258.28574996999998</v>
      </c>
      <c r="Z89" s="67">
        <f t="shared" si="19"/>
        <v>265.47738070000003</v>
      </c>
      <c r="AA89" s="67">
        <v>300.28214201999998</v>
      </c>
      <c r="AB89" s="67">
        <v>315.34401982000003</v>
      </c>
      <c r="AC89" s="67">
        <v>333.89259126999997</v>
      </c>
      <c r="AD89" s="67">
        <v>252.73210263000001</v>
      </c>
      <c r="AE89" s="68">
        <f t="shared" si="19"/>
        <v>317.10205542</v>
      </c>
      <c r="AF89" s="68">
        <f>SUM(AF66:AF88)</f>
        <v>3538.6876503599997</v>
      </c>
      <c r="AG89" s="68">
        <f t="shared" ref="AG89:AS89" si="20">SUM(AG66:AG88)</f>
        <v>328.19572159000001</v>
      </c>
      <c r="AH89" s="68">
        <f t="shared" si="20"/>
        <v>250.66564313999999</v>
      </c>
      <c r="AI89" s="68">
        <f t="shared" si="20"/>
        <v>311.91513998000005</v>
      </c>
      <c r="AJ89" s="68">
        <f t="shared" si="20"/>
        <v>305.24016637</v>
      </c>
      <c r="AK89" s="68">
        <f t="shared" si="20"/>
        <v>246.22267770000008</v>
      </c>
      <c r="AL89" s="68">
        <f t="shared" si="20"/>
        <v>278.91349778999995</v>
      </c>
      <c r="AM89" s="68">
        <f t="shared" si="20"/>
        <v>310.27978832000002</v>
      </c>
      <c r="AN89" s="68">
        <f t="shared" si="20"/>
        <v>232.95452159000007</v>
      </c>
      <c r="AO89" s="68">
        <f t="shared" si="20"/>
        <v>318.92386247999997</v>
      </c>
      <c r="AP89" s="68">
        <f t="shared" si="20"/>
        <v>294.36912600000016</v>
      </c>
      <c r="AQ89" s="68">
        <f t="shared" si="20"/>
        <v>308.7744968799999</v>
      </c>
      <c r="AR89" s="68">
        <f t="shared" si="20"/>
        <v>67.771608330000007</v>
      </c>
      <c r="AS89" s="68">
        <f t="shared" si="20"/>
        <v>3254.1662501700002</v>
      </c>
      <c r="AT89" s="68">
        <f t="shared" si="19"/>
        <v>296.01378964000003</v>
      </c>
      <c r="AU89" s="68">
        <f t="shared" si="19"/>
        <v>269.42527705999998</v>
      </c>
      <c r="AV89" s="68">
        <f t="shared" si="19"/>
        <v>290.63220918000002</v>
      </c>
      <c r="AW89" s="68">
        <f t="shared" si="19"/>
        <v>295.76268451999994</v>
      </c>
      <c r="AX89" s="68">
        <f t="shared" si="19"/>
        <v>293.67952960999997</v>
      </c>
      <c r="AY89" s="68">
        <f t="shared" si="19"/>
        <v>312.27802702000002</v>
      </c>
      <c r="AZ89" s="68">
        <f t="shared" si="19"/>
        <v>1757.7215170300001</v>
      </c>
      <c r="BA89" s="5"/>
      <c r="BB89" s="5"/>
    </row>
    <row r="90" spans="1:54" ht="15" customHeight="1">
      <c r="A90" s="14">
        <v>521011</v>
      </c>
      <c r="B90" s="15" t="s">
        <v>106</v>
      </c>
      <c r="C90" s="11">
        <f>VLOOKUP(A90,'[11]dec 20 latest'!A:B,2,FALSE)/1000000</f>
        <v>40.877863939999997</v>
      </c>
      <c r="D90" s="70">
        <v>14.829905570000001</v>
      </c>
      <c r="E90" s="17">
        <v>106.98575714000002</v>
      </c>
      <c r="F90" s="17">
        <f>VLOOKUP(A90,'[12]Monthly actuals 2023 updated'!A:AB,28,FALSE)</f>
        <v>14.936913840000003</v>
      </c>
      <c r="G90" s="12">
        <v>0.7556324499999999</v>
      </c>
      <c r="H90" s="12">
        <v>1.34953382</v>
      </c>
      <c r="I90" s="12">
        <v>0.54804112000000005</v>
      </c>
      <c r="J90" s="12">
        <v>0.83533532999999993</v>
      </c>
      <c r="K90" s="12">
        <v>0.46040690999999995</v>
      </c>
      <c r="L90" s="12">
        <v>2.1982969700000003</v>
      </c>
      <c r="M90" s="12">
        <v>0.12345753999999999</v>
      </c>
      <c r="N90" s="12">
        <v>2.0605188000000001</v>
      </c>
      <c r="O90" s="12">
        <v>1.04270251</v>
      </c>
      <c r="P90" s="12">
        <v>1.3565736399999999</v>
      </c>
      <c r="Q90" s="12">
        <v>3.8463133700000003</v>
      </c>
      <c r="R90" s="12">
        <v>0.36010138000000003</v>
      </c>
      <c r="S90" s="12">
        <f t="shared" si="17"/>
        <v>14.936913840000003</v>
      </c>
      <c r="T90" s="18">
        <v>0.25200989000000001</v>
      </c>
      <c r="U90" s="5">
        <v>1.39238759</v>
      </c>
      <c r="V90" s="3">
        <v>0.32282853</v>
      </c>
      <c r="W90" s="3">
        <v>1.2670945500000002</v>
      </c>
      <c r="X90" s="3">
        <v>2.5054654300000001</v>
      </c>
      <c r="Y90" s="3">
        <v>3.1696120999999997</v>
      </c>
      <c r="Z90" s="3">
        <v>0.61852724000000003</v>
      </c>
      <c r="AA90" s="3">
        <v>0.92145706999999999</v>
      </c>
      <c r="AB90" s="3">
        <v>0.35320880999999998</v>
      </c>
      <c r="AC90" s="3">
        <v>2.07085184</v>
      </c>
      <c r="AD90" s="3">
        <v>1.6534560100000002</v>
      </c>
      <c r="AE90" s="3">
        <f>VLOOKUP(A90,'[13]DEC 24 Updated 3rd March'!A:G,7,FALSE)</f>
        <v>21.060023270000002</v>
      </c>
      <c r="AF90" s="3">
        <f t="shared" ref="AF90:AF153" si="21">SUM(T90:AE90)</f>
        <v>35.586922330000007</v>
      </c>
      <c r="AG90" s="18">
        <v>0.77901234000000008</v>
      </c>
      <c r="AH90" s="5">
        <f>VLOOKUP(A90,'[13]Main sheet'!A:X,23,FALSE)</f>
        <v>0.79819984999999993</v>
      </c>
      <c r="AI90" s="3">
        <f>VLOOKUP(A90,'[13]Main sheet'!A:AJ,35,FALSE)</f>
        <v>1.0486655500000004</v>
      </c>
      <c r="AJ90" s="3">
        <f>VLOOKUP(A90,'[13]Main sheet'!A:AV,47,FALSE)</f>
        <v>0.40785561999999964</v>
      </c>
      <c r="AK90" s="3">
        <f>VLOOKUP(A90,'[13]Main sheet'!A:BH,59,FALSE)</f>
        <v>0.82606093000000014</v>
      </c>
      <c r="AL90" s="3">
        <f>VLOOKUP(A90,'[13]Main sheet'!A:BT,71,FALSE)</f>
        <v>2.6336996900000003</v>
      </c>
      <c r="AM90" s="3">
        <f>VLOOKUP(A90,'[13]Main sheet'!A:CF,83,FALSE)</f>
        <v>0.99623933999999981</v>
      </c>
      <c r="AN90" s="3">
        <f>VLOOKUP(A90,'[13]Main sheet'!A:CR,95,FALSE)</f>
        <v>0.71437405999999959</v>
      </c>
      <c r="AO90" s="3">
        <f>VLOOKUP(A90,'[13]Main sheet'!A:DD,107,FALSE)</f>
        <v>0.27090446000000001</v>
      </c>
      <c r="AP90" s="3">
        <f>VLOOKUP(A90,'[13]Main sheet'!A:DP,119,FALSE)</f>
        <v>1.1205233000000008</v>
      </c>
      <c r="AQ90" s="3">
        <f>VLOOKUP(A90,'[13]Main sheet'!A:EB,131,FALSE)</f>
        <v>1.9947078899999988</v>
      </c>
      <c r="AR90" s="3">
        <f>VLOOKUP(A90,'[13]Main sheet'!A:EN,143,FALSE)</f>
        <v>-3.1155849699999987</v>
      </c>
      <c r="AS90" s="5">
        <v>8.4746580600000012</v>
      </c>
      <c r="AT90" s="19">
        <v>2.0576393500000001</v>
      </c>
      <c r="AU90" s="5">
        <v>1.11727457</v>
      </c>
      <c r="AV90" s="3">
        <v>1.5145224399999999</v>
      </c>
      <c r="AW90" s="3">
        <v>0.72251881000000007</v>
      </c>
      <c r="AX90" s="3">
        <v>1.1041100800000001</v>
      </c>
      <c r="AY90" s="3">
        <v>3.3221420600000005</v>
      </c>
      <c r="AZ90" s="3">
        <v>9.8382073100000014</v>
      </c>
      <c r="BA90" s="5"/>
      <c r="BB90" s="5"/>
    </row>
    <row r="91" spans="1:54" ht="15" customHeight="1">
      <c r="A91" s="14">
        <v>521012</v>
      </c>
      <c r="B91" s="15" t="s">
        <v>107</v>
      </c>
      <c r="C91" s="16">
        <f>VLOOKUP(A91,'[11]dec 20 latest'!A:B,2,FALSE)/1000000</f>
        <v>2.8506112200000002</v>
      </c>
      <c r="D91" s="58">
        <v>4.77865815</v>
      </c>
      <c r="E91" s="17">
        <v>7.4396305300000005</v>
      </c>
      <c r="F91" s="17">
        <f>VLOOKUP(A91,'[12]Monthly actuals 2023 updated'!A:AB,28,FALSE)</f>
        <v>4.9071474400000001</v>
      </c>
      <c r="G91" s="12">
        <v>3.2820000000000002E-2</v>
      </c>
      <c r="H91" s="12">
        <v>2.2610108900000001</v>
      </c>
      <c r="I91" s="12">
        <v>0.29534220999999999</v>
      </c>
      <c r="J91" s="12">
        <v>0.51175766</v>
      </c>
      <c r="K91" s="12">
        <v>-0.51197609999999993</v>
      </c>
      <c r="L91" s="12">
        <v>0.26069370000000003</v>
      </c>
      <c r="M91" s="12">
        <v>0.48277945</v>
      </c>
      <c r="N91" s="12">
        <v>0.24076367000000001</v>
      </c>
      <c r="O91" s="12">
        <v>0.22946849999999999</v>
      </c>
      <c r="P91" s="12">
        <v>0.24643599999999999</v>
      </c>
      <c r="Q91" s="12">
        <v>0.29654750000000002</v>
      </c>
      <c r="R91" s="12">
        <v>0.56150395999999991</v>
      </c>
      <c r="S91" s="12">
        <f t="shared" si="17"/>
        <v>4.9071474399999992</v>
      </c>
      <c r="T91" s="18">
        <v>0</v>
      </c>
      <c r="U91" s="5">
        <v>0.20941100000000001</v>
      </c>
      <c r="V91" s="3">
        <v>0.21724120000000002</v>
      </c>
      <c r="W91" s="3">
        <v>0.233657</v>
      </c>
      <c r="X91" s="3">
        <v>0.121353</v>
      </c>
      <c r="Y91" s="3">
        <v>0.172546</v>
      </c>
      <c r="Z91" s="3">
        <v>0.22489300000000001</v>
      </c>
      <c r="AA91" s="3">
        <v>0.3012956</v>
      </c>
      <c r="AB91" s="3">
        <v>0.13886699999999999</v>
      </c>
      <c r="AC91" s="3">
        <v>0.15890799999999999</v>
      </c>
      <c r="AD91" s="3">
        <v>0.24595249999999999</v>
      </c>
      <c r="AE91" s="3">
        <f>VLOOKUP(A91,'[13]DEC 24 Updated 3rd March'!A:G,7,FALSE)</f>
        <v>0.26202968999999998</v>
      </c>
      <c r="AF91" s="3">
        <f t="shared" si="21"/>
        <v>2.2861539899999999</v>
      </c>
      <c r="AG91" s="18">
        <v>5.8140999999999998E-2</v>
      </c>
      <c r="AH91" s="5">
        <f>VLOOKUP(A91,'[13]Main sheet'!A:X,23,FALSE)</f>
        <v>0.38337125</v>
      </c>
      <c r="AI91" s="3">
        <f>VLOOKUP(A91,'[13]Main sheet'!A:AJ,35,FALSE)</f>
        <v>0.15226899999999999</v>
      </c>
      <c r="AJ91" s="3">
        <f>VLOOKUP(A91,'[13]Main sheet'!A:AV,47,FALSE)</f>
        <v>0.1648655</v>
      </c>
      <c r="AK91" s="3">
        <f>VLOOKUP(A91,'[13]Main sheet'!A:BH,59,FALSE)</f>
        <v>0.19669400000000001</v>
      </c>
      <c r="AL91" s="3">
        <f>VLOOKUP(A91,'[13]Main sheet'!A:BT,71,FALSE)</f>
        <v>0.15141550000000001</v>
      </c>
      <c r="AM91" s="3">
        <f>VLOOKUP(A91,'[13]Main sheet'!A:CF,83,FALSE)</f>
        <v>0.21237</v>
      </c>
      <c r="AN91" s="3">
        <f>VLOOKUP(A91,'[13]Main sheet'!A:CR,95,FALSE)</f>
        <v>0.18796299999999999</v>
      </c>
      <c r="AO91" s="3">
        <f>VLOOKUP(A91,'[13]Main sheet'!A:DD,107,FALSE)</f>
        <v>0.46430300000000002</v>
      </c>
      <c r="AP91" s="3">
        <f>VLOOKUP(A91,'[13]Main sheet'!A:DP,119,FALSE)</f>
        <v>0.13827700000000001</v>
      </c>
      <c r="AQ91" s="3">
        <f>VLOOKUP(A91,'[13]Main sheet'!A:EB,131,FALSE)</f>
        <v>0.1375325</v>
      </c>
      <c r="AR91" s="3">
        <f>VLOOKUP(A91,'[13]Main sheet'!A:EN,143,FALSE)</f>
        <v>0.36017850000000001</v>
      </c>
      <c r="AS91" s="5">
        <v>2.6073802499999998</v>
      </c>
      <c r="AT91" s="19">
        <v>2.6360000000000001E-2</v>
      </c>
      <c r="AU91" s="5">
        <v>0.177921</v>
      </c>
      <c r="AV91" s="3">
        <f>VLOOKUP(A91,'[14]Main sheet'!A:AI,34,FALSE)</f>
        <v>0.31815300000000002</v>
      </c>
      <c r="AW91" s="3">
        <f>VLOOKUP(A91,'[14]Main sheet'!A:AT,45,FALSE)</f>
        <v>1.9860239999999991E-2</v>
      </c>
      <c r="AX91" s="3">
        <v>0.32586925</v>
      </c>
      <c r="AY91" s="3">
        <v>1.6778999999999999E-2</v>
      </c>
      <c r="AZ91" s="3">
        <v>0.88494249000000003</v>
      </c>
      <c r="BA91" s="5"/>
      <c r="BB91" s="5"/>
    </row>
    <row r="92" spans="1:54" s="71" customFormat="1" ht="15" customHeight="1">
      <c r="A92" s="15">
        <v>521021</v>
      </c>
      <c r="B92" s="15" t="s">
        <v>108</v>
      </c>
      <c r="C92" s="20">
        <f>VLOOKUP(A92,'[11]dec 20 latest'!A:B,2,FALSE)/1000000</f>
        <v>638.7584221699999</v>
      </c>
      <c r="D92" s="60">
        <v>707.64841004999994</v>
      </c>
      <c r="E92" s="17">
        <v>504.57895764999995</v>
      </c>
      <c r="F92" s="17">
        <f>VLOOKUP(A92,'[12]Monthly actuals 2023 updated'!A:AB,28,FALSE)</f>
        <v>473.73466581000008</v>
      </c>
      <c r="G92" s="12">
        <v>30.86279055</v>
      </c>
      <c r="H92" s="12">
        <v>29.67024572</v>
      </c>
      <c r="I92" s="12">
        <v>31.33420907</v>
      </c>
      <c r="J92" s="12">
        <v>28.506974399999997</v>
      </c>
      <c r="K92" s="12">
        <v>49.923468060000005</v>
      </c>
      <c r="L92" s="12">
        <v>51.238769600000005</v>
      </c>
      <c r="M92" s="12">
        <v>46.433692929999999</v>
      </c>
      <c r="N92" s="12">
        <v>41.944591969999998</v>
      </c>
      <c r="O92" s="12">
        <v>43.986442539999999</v>
      </c>
      <c r="P92" s="12">
        <v>45.530201869999999</v>
      </c>
      <c r="Q92" s="12">
        <v>45.48497768</v>
      </c>
      <c r="R92" s="12">
        <v>28.818301420000001</v>
      </c>
      <c r="S92" s="12">
        <f t="shared" si="17"/>
        <v>473.73466580999997</v>
      </c>
      <c r="T92" s="18">
        <v>43.313634040000004</v>
      </c>
      <c r="U92" s="5">
        <v>40.039889680000002</v>
      </c>
      <c r="V92" s="3">
        <v>24.883662299999997</v>
      </c>
      <c r="W92" s="3">
        <v>23.032548370000001</v>
      </c>
      <c r="X92" s="3">
        <v>30.288964549999999</v>
      </c>
      <c r="Y92" s="3">
        <v>48.302567730000007</v>
      </c>
      <c r="Z92" s="3">
        <v>20.656440580000002</v>
      </c>
      <c r="AA92" s="3">
        <v>16.268151570000001</v>
      </c>
      <c r="AB92" s="3">
        <v>16.299789650000001</v>
      </c>
      <c r="AC92" s="3">
        <v>19.554500609999998</v>
      </c>
      <c r="AD92" s="3">
        <v>29.064305479999998</v>
      </c>
      <c r="AE92" s="3">
        <f>VLOOKUP(A92,'[13]DEC 24 Updated 3rd March'!A:G,7,FALSE)</f>
        <v>35.803796460000001</v>
      </c>
      <c r="AF92" s="3">
        <f t="shared" si="21"/>
        <v>347.50825101999999</v>
      </c>
      <c r="AG92" s="18">
        <v>10.29536645</v>
      </c>
      <c r="AH92" s="5">
        <f>VLOOKUP(A92,'[13]Main sheet'!A:X,23,FALSE)</f>
        <v>11.177201949999999</v>
      </c>
      <c r="AI92" s="3">
        <f>VLOOKUP(A92,'[13]Main sheet'!A:AJ,35,FALSE)</f>
        <v>12.69942307</v>
      </c>
      <c r="AJ92" s="3">
        <f>VLOOKUP(A92,'[13]Main sheet'!A:AV,47,FALSE)</f>
        <v>11.490675450000003</v>
      </c>
      <c r="AK92" s="3">
        <f>VLOOKUP(A92,'[13]Main sheet'!A:BH,59,FALSE)</f>
        <v>12.97095957</v>
      </c>
      <c r="AL92" s="3">
        <f>VLOOKUP(A92,'[13]Main sheet'!A:BT,71,FALSE)</f>
        <v>33.267607479999995</v>
      </c>
      <c r="AM92" s="3">
        <f>VLOOKUP(A92,'[13]Main sheet'!A:CF,83,FALSE)</f>
        <v>13.042641260000005</v>
      </c>
      <c r="AN92" s="3">
        <f>VLOOKUP(A92,'[13]Main sheet'!A:CR,95,FALSE)</f>
        <v>11.54953461</v>
      </c>
      <c r="AO92" s="3">
        <f>VLOOKUP(A92,'[13]Main sheet'!A:DD,107,FALSE)</f>
        <v>13.84638092</v>
      </c>
      <c r="AP92" s="3">
        <f>VLOOKUP(A92,'[13]Main sheet'!A:DP,119,FALSE)</f>
        <v>14.560110579999998</v>
      </c>
      <c r="AQ92" s="3">
        <f>VLOOKUP(A92,'[13]Main sheet'!A:EB,131,FALSE)</f>
        <v>18.351833500000001</v>
      </c>
      <c r="AR92" s="3">
        <f>VLOOKUP(A92,'[13]Main sheet'!A:EN,143,FALSE)</f>
        <v>-8.1883160699999937</v>
      </c>
      <c r="AS92" s="5">
        <v>155.06341877</v>
      </c>
      <c r="AT92" s="19">
        <v>12.839795430000001</v>
      </c>
      <c r="AU92" s="5">
        <v>10.84398697</v>
      </c>
      <c r="AV92" s="3">
        <f>VLOOKUP(A92,'[14]Main sheet'!A:AI,34,FALSE)</f>
        <v>10.298896399999999</v>
      </c>
      <c r="AW92" s="3">
        <f>VLOOKUP(A92,'[14]Main sheet'!A:AT,45,FALSE)</f>
        <v>9.2520506900000044</v>
      </c>
      <c r="AX92" s="3">
        <v>12.66352341</v>
      </c>
      <c r="AY92" s="3">
        <v>17.17542765</v>
      </c>
      <c r="AZ92" s="3">
        <v>73.073680549999992</v>
      </c>
      <c r="BA92" s="5"/>
      <c r="BB92" s="5"/>
    </row>
    <row r="93" spans="1:54" ht="15" customHeight="1">
      <c r="A93" s="14">
        <v>521022</v>
      </c>
      <c r="B93" s="15" t="s">
        <v>109</v>
      </c>
      <c r="C93" s="16">
        <f>VLOOKUP(A93,'[11]dec 20 latest'!A:B,2,FALSE)/1000000</f>
        <v>1.4949443500000001</v>
      </c>
      <c r="D93" s="58">
        <v>-2.6635103</v>
      </c>
      <c r="E93" s="17">
        <v>0.64275928999999998</v>
      </c>
      <c r="F93" s="17">
        <f>VLOOKUP(A93,'[12]Monthly actuals 2023 updated'!A:AB,28,FALSE)</f>
        <v>1.99994954</v>
      </c>
      <c r="G93" s="12">
        <v>5.5735E-2</v>
      </c>
      <c r="H93" s="12">
        <v>0.13789071999999999</v>
      </c>
      <c r="I93" s="12">
        <v>0.198545</v>
      </c>
      <c r="J93" s="12">
        <v>0.15235399999999999</v>
      </c>
      <c r="K93" s="12">
        <v>0.16384617000000001</v>
      </c>
      <c r="L93" s="12">
        <v>0.18801300000000001</v>
      </c>
      <c r="M93" s="12">
        <v>0.12128800000000001</v>
      </c>
      <c r="N93" s="12">
        <v>0.19942799999999999</v>
      </c>
      <c r="O93" s="12">
        <v>0.17324500000000001</v>
      </c>
      <c r="P93" s="12">
        <v>0.20116275</v>
      </c>
      <c r="Q93" s="12">
        <v>0.21786539999999999</v>
      </c>
      <c r="R93" s="12">
        <v>0.19057650000000001</v>
      </c>
      <c r="S93" s="12">
        <f t="shared" si="17"/>
        <v>1.9999495399999998</v>
      </c>
      <c r="T93" s="18">
        <v>1.5129999999999999E-2</v>
      </c>
      <c r="U93" s="5">
        <v>0.10533175</v>
      </c>
      <c r="V93" s="3">
        <v>7.5412000000000007E-2</v>
      </c>
      <c r="W93" s="3">
        <v>0.16136149999999999</v>
      </c>
      <c r="X93" s="3">
        <v>0.113827</v>
      </c>
      <c r="Y93" s="3">
        <v>0.1157695</v>
      </c>
      <c r="Z93" s="3">
        <v>0.14820549999999999</v>
      </c>
      <c r="AA93" s="3">
        <v>0.139373</v>
      </c>
      <c r="AB93" s="3">
        <v>0.117795</v>
      </c>
      <c r="AC93" s="3">
        <v>0.12406925000000001</v>
      </c>
      <c r="AD93" s="3">
        <v>8.4851999999999997E-2</v>
      </c>
      <c r="AE93" s="3">
        <f>VLOOKUP(A93,'[13]DEC 24 Updated 3rd March'!A:G,7,FALSE)</f>
        <v>0.14495649999999999</v>
      </c>
      <c r="AF93" s="3">
        <f t="shared" si="21"/>
        <v>1.3460829999999997</v>
      </c>
      <c r="AG93" s="18">
        <v>2.8298E-2</v>
      </c>
      <c r="AH93" s="5">
        <f>VLOOKUP(A93,'[13]Main sheet'!A:X,23,FALSE)</f>
        <v>7.4607999999999994E-2</v>
      </c>
      <c r="AI93" s="3">
        <f>VLOOKUP(A93,'[13]Main sheet'!A:AJ,35,FALSE)</f>
        <v>0.113496</v>
      </c>
      <c r="AJ93" s="3">
        <f>VLOOKUP(A93,'[13]Main sheet'!A:AV,47,FALSE)</f>
        <v>8.9781380000000008E-2</v>
      </c>
      <c r="AK93" s="3">
        <f>VLOOKUP(A93,'[13]Main sheet'!A:BH,59,FALSE)</f>
        <v>8.590440000000002E-2</v>
      </c>
      <c r="AL93" s="3">
        <f>VLOOKUP(A93,'[13]Main sheet'!A:BT,71,FALSE)</f>
        <v>8.2944249999999997E-2</v>
      </c>
      <c r="AM93" s="3">
        <f>VLOOKUP(A93,'[13]Main sheet'!A:CF,83,FALSE)</f>
        <v>7.6290999999999998E-2</v>
      </c>
      <c r="AN93" s="3">
        <f>VLOOKUP(A93,'[13]Main sheet'!A:CR,95,FALSE)</f>
        <v>9.6829999999999999E-2</v>
      </c>
      <c r="AO93" s="3">
        <f>VLOOKUP(A93,'[13]Main sheet'!A:DD,107,FALSE)</f>
        <v>0.13265128000000001</v>
      </c>
      <c r="AP93" s="3">
        <f>VLOOKUP(A93,'[13]Main sheet'!A:DP,119,FALSE)</f>
        <v>6.9434999999999997E-2</v>
      </c>
      <c r="AQ93" s="3">
        <f>VLOOKUP(A93,'[13]Main sheet'!A:EB,131,FALSE)</f>
        <v>9.1991500000000004E-2</v>
      </c>
      <c r="AR93" s="3">
        <f>VLOOKUP(A93,'[13]Main sheet'!A:EN,143,FALSE)</f>
        <v>0.10572081999999995</v>
      </c>
      <c r="AS93" s="5">
        <v>1.04795163</v>
      </c>
      <c r="AT93" s="19">
        <v>5.1026000000000002E-2</v>
      </c>
      <c r="AU93" s="5">
        <v>3.6478999999999998E-2</v>
      </c>
      <c r="AV93" s="3">
        <f>VLOOKUP(A93,'[14]Main sheet'!A:AI,34,FALSE)</f>
        <v>0.14268826000000001</v>
      </c>
      <c r="AW93" s="3">
        <f>VLOOKUP(A93,'[14]Main sheet'!A:AT,45,FALSE)</f>
        <v>7.9753000000000004E-2</v>
      </c>
      <c r="AX93" s="3">
        <v>7.3678050000000009E-2</v>
      </c>
      <c r="AY93" s="3">
        <v>0.116285</v>
      </c>
      <c r="AZ93" s="3">
        <v>0.49990931</v>
      </c>
      <c r="BA93" s="5"/>
      <c r="BB93" s="5"/>
    </row>
    <row r="94" spans="1:54" ht="15" customHeight="1">
      <c r="A94" s="14">
        <v>521031</v>
      </c>
      <c r="B94" s="15" t="s">
        <v>110</v>
      </c>
      <c r="C94" s="16">
        <f>VLOOKUP(A94,'[11]dec 20 latest'!A:B,2,FALSE)/1000000</f>
        <v>1.2986993600000001</v>
      </c>
      <c r="D94" s="58">
        <v>9.6098771199999984</v>
      </c>
      <c r="E94" s="17">
        <v>2.9658209900000001</v>
      </c>
      <c r="F94" s="17">
        <f>VLOOKUP(A94,'[12]Monthly actuals 2023 updated'!A:AB,28,FALSE)</f>
        <v>4.7805725899999993</v>
      </c>
      <c r="G94" s="12">
        <v>0.43687083000000004</v>
      </c>
      <c r="H94" s="12">
        <v>0</v>
      </c>
      <c r="I94" s="12">
        <v>7.7530330000000008E-2</v>
      </c>
      <c r="J94" s="12">
        <v>0.44358885999999997</v>
      </c>
      <c r="K94" s="12">
        <v>5.629924E-2</v>
      </c>
      <c r="L94" s="12">
        <v>1.18773996</v>
      </c>
      <c r="M94" s="12">
        <v>0.12299863000000001</v>
      </c>
      <c r="N94" s="12">
        <v>0.40475030000000001</v>
      </c>
      <c r="O94" s="12">
        <v>0.34285065000000003</v>
      </c>
      <c r="P94" s="12">
        <v>0.17459692000000002</v>
      </c>
      <c r="Q94" s="12">
        <v>1.3731286999999999</v>
      </c>
      <c r="R94" s="12">
        <v>0.16021817000000002</v>
      </c>
      <c r="S94" s="12">
        <f t="shared" si="17"/>
        <v>4.7805725900000002</v>
      </c>
      <c r="T94" s="18">
        <v>2.4823849999999998E-2</v>
      </c>
      <c r="U94" s="5">
        <v>3.9484200000000002E-3</v>
      </c>
      <c r="V94" s="3">
        <v>0.33439659999999999</v>
      </c>
      <c r="W94" s="3">
        <v>0</v>
      </c>
      <c r="X94" s="3">
        <v>0.61562307999999999</v>
      </c>
      <c r="Y94" s="3">
        <v>1.6511561099999998</v>
      </c>
      <c r="Z94" s="3">
        <v>0.23926854</v>
      </c>
      <c r="AA94" s="3">
        <v>0.23895846000000001</v>
      </c>
      <c r="AB94" s="3">
        <v>0.40893741</v>
      </c>
      <c r="AC94" s="3">
        <v>0.68634030999999995</v>
      </c>
      <c r="AD94" s="3">
        <v>3.6907914100000001</v>
      </c>
      <c r="AE94" s="3">
        <f>VLOOKUP(A94,'[13]DEC 24 Updated 3rd March'!A:G,7,FALSE)</f>
        <v>7.5832431499999995</v>
      </c>
      <c r="AF94" s="3">
        <f t="shared" si="21"/>
        <v>15.47748734</v>
      </c>
      <c r="AG94" s="18">
        <v>6.6063649999999988E-2</v>
      </c>
      <c r="AH94" s="5">
        <f>VLOOKUP(A94,'[13]Main sheet'!A:X,23,FALSE)</f>
        <v>0.19129151</v>
      </c>
      <c r="AI94" s="3">
        <f>VLOOKUP(A94,'[13]Main sheet'!A:AJ,35,FALSE)</f>
        <v>0.28130561999999998</v>
      </c>
      <c r="AJ94" s="3">
        <f>VLOOKUP(A94,'[13]Main sheet'!A:AV,47,FALSE)</f>
        <v>0.35604909999999995</v>
      </c>
      <c r="AK94" s="3">
        <f>VLOOKUP(A94,'[13]Main sheet'!A:BH,59,FALSE)</f>
        <v>1.11948983</v>
      </c>
      <c r="AL94" s="3">
        <f>VLOOKUP(A94,'[13]Main sheet'!A:BT,71,FALSE)</f>
        <v>0.83259504000000006</v>
      </c>
      <c r="AM94" s="3">
        <f>VLOOKUP(A94,'[13]Main sheet'!A:CF,83,FALSE)</f>
        <v>0.30976166999999993</v>
      </c>
      <c r="AN94" s="3">
        <f>VLOOKUP(A94,'[13]Main sheet'!A:CR,95,FALSE)</f>
        <v>0.30464339000000012</v>
      </c>
      <c r="AO94" s="3">
        <f>VLOOKUP(A94,'[13]Main sheet'!A:DD,107,FALSE)</f>
        <v>1.1189812699999999</v>
      </c>
      <c r="AP94" s="3">
        <f>VLOOKUP(A94,'[13]Main sheet'!A:DP,119,FALSE)</f>
        <v>0.75570597999999956</v>
      </c>
      <c r="AQ94" s="3">
        <f>VLOOKUP(A94,'[13]Main sheet'!A:EB,131,FALSE)</f>
        <v>0.59088710000000055</v>
      </c>
      <c r="AR94" s="3">
        <f>VLOOKUP(A94,'[13]Main sheet'!A:EN,143,FALSE)</f>
        <v>-5.4939354699999994</v>
      </c>
      <c r="AS94" s="5">
        <v>0.43283869000000003</v>
      </c>
      <c r="AT94" s="19">
        <v>0.75294421999999994</v>
      </c>
      <c r="AU94" s="5">
        <v>0.4261898400000001</v>
      </c>
      <c r="AV94" s="3">
        <f>VLOOKUP(A94,'[14]Main sheet'!A:AI,34,FALSE)</f>
        <v>0.71568779000000005</v>
      </c>
      <c r="AW94" s="3">
        <f>VLOOKUP(A94,'[14]Main sheet'!A:AT,45,FALSE)</f>
        <v>0</v>
      </c>
      <c r="AX94" s="3">
        <v>0.47809259000000004</v>
      </c>
      <c r="AY94" s="3">
        <v>1.9870466400000002</v>
      </c>
      <c r="AZ94" s="3">
        <v>4.3599610799999997</v>
      </c>
      <c r="BA94" s="5"/>
      <c r="BB94" s="5"/>
    </row>
    <row r="95" spans="1:54" ht="15" customHeight="1">
      <c r="A95" s="14">
        <v>521032</v>
      </c>
      <c r="B95" s="15" t="s">
        <v>111</v>
      </c>
      <c r="C95" s="16">
        <f>VLOOKUP(A95,'[11]dec 20 latest'!A:B,2,FALSE)/1000000</f>
        <v>0.24322340000000001</v>
      </c>
      <c r="D95" s="58">
        <v>0.18421000000000001</v>
      </c>
      <c r="E95" s="17">
        <v>1.8522373900000002</v>
      </c>
      <c r="F95" s="17">
        <f>VLOOKUP(A95,'[12]Monthly actuals 2023 updated'!A:AB,28,FALSE)</f>
        <v>0.70735000000000003</v>
      </c>
      <c r="G95" s="12">
        <v>0.28499999999999998</v>
      </c>
      <c r="H95" s="12">
        <v>2.7633999999999999E-2</v>
      </c>
      <c r="I95" s="12">
        <v>2.4798000000000001E-2</v>
      </c>
      <c r="J95" s="12">
        <v>9.0849999999999993E-3</v>
      </c>
      <c r="K95" s="12">
        <v>0.18209500000000001</v>
      </c>
      <c r="L95" s="12">
        <v>1.03E-2</v>
      </c>
      <c r="M95" s="12">
        <v>4.0758000000000003E-2</v>
      </c>
      <c r="N95" s="12">
        <v>1.3325E-2</v>
      </c>
      <c r="O95" s="12">
        <v>2.4080000000000001E-2</v>
      </c>
      <c r="P95" s="12">
        <v>3.7504999999999997E-2</v>
      </c>
      <c r="Q95" s="12">
        <v>2.7539999999999999E-2</v>
      </c>
      <c r="R95" s="12">
        <v>2.5229999999999999E-2</v>
      </c>
      <c r="S95" s="12">
        <f t="shared" si="17"/>
        <v>0.70734999999999992</v>
      </c>
      <c r="T95" s="18">
        <v>0</v>
      </c>
      <c r="U95" s="5">
        <v>4.8999999999999998E-3</v>
      </c>
      <c r="V95" s="3">
        <v>2.3425000000000001E-2</v>
      </c>
      <c r="W95" s="3">
        <v>6.9849999999999999E-3</v>
      </c>
      <c r="X95" s="3">
        <v>7.6725000000000002E-2</v>
      </c>
      <c r="Y95" s="3">
        <v>0.10773513999999999</v>
      </c>
      <c r="Z95" s="3">
        <v>0.16089600000000001</v>
      </c>
      <c r="AA95" s="3">
        <v>9.2499999999999995E-3</v>
      </c>
      <c r="AB95" s="3">
        <v>1.3479E-2</v>
      </c>
      <c r="AC95" s="3">
        <v>0.40916000000000002</v>
      </c>
      <c r="AD95" s="3">
        <v>1.379E-2</v>
      </c>
      <c r="AE95" s="3">
        <f>VLOOKUP(A95,'[13]DEC 24 Updated 3rd March'!A:G,7,FALSE)</f>
        <v>6.2457499999999999E-2</v>
      </c>
      <c r="AF95" s="3">
        <f t="shared" si="21"/>
        <v>0.88880263999999998</v>
      </c>
      <c r="AG95" s="18">
        <v>4.0000000000000001E-3</v>
      </c>
      <c r="AH95" s="5">
        <f>VLOOKUP(A95,'[13]Main sheet'!A:X,23,FALSE)</f>
        <v>2.8049999999999999E-2</v>
      </c>
      <c r="AI95" s="3">
        <f>VLOOKUP(A95,'[13]Main sheet'!A:AJ,35,FALSE)</f>
        <v>2.3205E-2</v>
      </c>
      <c r="AJ95" s="3">
        <f>VLOOKUP(A95,'[13]Main sheet'!A:AV,47,FALSE)</f>
        <v>6.3200000000000001E-3</v>
      </c>
      <c r="AK95" s="3">
        <f>VLOOKUP(A95,'[13]Main sheet'!A:BH,59,FALSE)</f>
        <v>1.1350000000000001E-2</v>
      </c>
      <c r="AL95" s="3">
        <f>VLOOKUP(A95,'[13]Main sheet'!A:BT,71,FALSE)</f>
        <v>7.4200000000000004E-3</v>
      </c>
      <c r="AM95" s="3">
        <f>VLOOKUP(A95,'[13]Main sheet'!A:CF,83,FALSE)</f>
        <v>8.4602999999999998E-2</v>
      </c>
      <c r="AN95" s="3">
        <f>VLOOKUP(A95,'[13]Main sheet'!A:CR,95,FALSE)</f>
        <v>1.9680600000000006E-2</v>
      </c>
      <c r="AO95" s="3">
        <f>VLOOKUP(A95,'[13]Main sheet'!A:DD,107,FALSE)</f>
        <v>3.2992500000000001E-2</v>
      </c>
      <c r="AP95" s="3">
        <f>VLOOKUP(A95,'[13]Main sheet'!A:DP,119,FALSE)</f>
        <v>4.2143E-2</v>
      </c>
      <c r="AQ95" s="3">
        <f>VLOOKUP(A95,'[13]Main sheet'!A:EB,131,FALSE)</f>
        <v>3.105999999999997E-2</v>
      </c>
      <c r="AR95" s="3">
        <f>VLOOKUP(A95,'[13]Main sheet'!A:EN,143,FALSE)</f>
        <v>0.18554999999999999</v>
      </c>
      <c r="AS95" s="5">
        <v>0.47637409999999997</v>
      </c>
      <c r="AT95" s="19">
        <v>9.1000000000000004E-3</v>
      </c>
      <c r="AU95" s="5">
        <v>9.2200000000000008E-3</v>
      </c>
      <c r="AV95" s="3">
        <f>VLOOKUP(A95,'[14]Main sheet'!A:AI,34,FALSE)</f>
        <v>2.5700000000000001E-2</v>
      </c>
      <c r="AW95" s="3">
        <f>VLOOKUP(A95,'[14]Main sheet'!A:AT,45,FALSE)</f>
        <v>2.6195E-2</v>
      </c>
      <c r="AX95" s="3">
        <v>1.4345E-2</v>
      </c>
      <c r="AY95" s="3">
        <v>3.4700000000000002E-2</v>
      </c>
      <c r="AZ95" s="3">
        <v>0.11926</v>
      </c>
      <c r="BA95" s="5"/>
      <c r="BB95" s="5"/>
    </row>
    <row r="96" spans="1:54" ht="15" customHeight="1">
      <c r="A96" s="14">
        <v>521041</v>
      </c>
      <c r="B96" s="15" t="s">
        <v>112</v>
      </c>
      <c r="C96" s="16">
        <f>VLOOKUP(A96,'[11]dec 20 latest'!A:B,2,FALSE)/1000000</f>
        <v>5.8031568799999995</v>
      </c>
      <c r="D96" s="58">
        <v>1.21117703</v>
      </c>
      <c r="E96" s="17">
        <v>89.815171390000003</v>
      </c>
      <c r="F96" s="17">
        <f>VLOOKUP(A96,'[12]Monthly actuals 2023 updated'!A:AB,28,FALSE)</f>
        <v>58.901114550000003</v>
      </c>
      <c r="G96" s="12">
        <v>9.2140305100000006</v>
      </c>
      <c r="H96" s="12">
        <v>24.032789269999999</v>
      </c>
      <c r="I96" s="12">
        <v>28.24936288</v>
      </c>
      <c r="J96" s="12">
        <v>18.857564839999998</v>
      </c>
      <c r="K96" s="12">
        <v>33.332801789999998</v>
      </c>
      <c r="L96" s="12">
        <v>23.814343870000002</v>
      </c>
      <c r="M96" s="12">
        <v>17.934699590000001</v>
      </c>
      <c r="N96" s="12">
        <v>-101.75142308</v>
      </c>
      <c r="O96" s="12">
        <v>1.44654974</v>
      </c>
      <c r="P96" s="12">
        <v>1.0898816000000238</v>
      </c>
      <c r="Q96" s="12">
        <v>2.6503223199999999</v>
      </c>
      <c r="R96" s="12">
        <v>3.0191220000000001E-2</v>
      </c>
      <c r="S96" s="12">
        <f t="shared" si="17"/>
        <v>58.901114550000017</v>
      </c>
      <c r="T96" s="18">
        <v>0</v>
      </c>
      <c r="U96" s="5">
        <v>0.11976597999999999</v>
      </c>
      <c r="V96" s="3">
        <v>0.32592357999999999</v>
      </c>
      <c r="W96" s="3">
        <v>1.8682243999999999</v>
      </c>
      <c r="X96" s="3">
        <v>0</v>
      </c>
      <c r="Y96" s="3">
        <v>0</v>
      </c>
      <c r="Z96" s="3">
        <v>0.90401896999999998</v>
      </c>
      <c r="AA96" s="3">
        <v>0.13472979999999998</v>
      </c>
      <c r="AB96" s="3">
        <v>8.2607169999999994E-2</v>
      </c>
      <c r="AC96" s="3">
        <v>1.189276E-2</v>
      </c>
      <c r="AD96" s="3">
        <v>4.7020559999999996E-2</v>
      </c>
      <c r="AE96" s="3">
        <f>VLOOKUP(A96,'[13]DEC 24 Updated 3rd March'!A:G,7,FALSE)</f>
        <v>12.785805</v>
      </c>
      <c r="AF96" s="3">
        <f t="shared" si="21"/>
        <v>16.27998822</v>
      </c>
      <c r="AG96" s="18">
        <v>0.97159087</v>
      </c>
      <c r="AH96" s="5">
        <f>VLOOKUP(A96,'[13]Main sheet'!A:X,23,FALSE)</f>
        <v>0.64239869000000005</v>
      </c>
      <c r="AI96" s="3">
        <f>VLOOKUP(A96,'[13]Main sheet'!A:AJ,35,FALSE)</f>
        <v>0.63123789000000008</v>
      </c>
      <c r="AJ96" s="3">
        <f>VLOOKUP(A96,'[13]Main sheet'!A:AV,47,FALSE)</f>
        <v>0.26694508999999983</v>
      </c>
      <c r="AK96" s="3">
        <f>VLOOKUP(A96,'[13]Main sheet'!A:BH,59,FALSE)</f>
        <v>0.75983071999999974</v>
      </c>
      <c r="AL96" s="3">
        <f>VLOOKUP(A96,'[13]Main sheet'!A:BT,71,FALSE)</f>
        <v>0.66839147000000021</v>
      </c>
      <c r="AM96" s="3">
        <f>VLOOKUP(A96,'[13]Main sheet'!A:CF,83,FALSE)</f>
        <v>0.49350739999999993</v>
      </c>
      <c r="AN96" s="3">
        <f>VLOOKUP(A96,'[13]Main sheet'!A:CR,95,FALSE)</f>
        <v>0.48778952000000048</v>
      </c>
      <c r="AO96" s="3">
        <f>VLOOKUP(A96,'[13]Main sheet'!A:DD,107,FALSE)</f>
        <v>1.0796678400000002</v>
      </c>
      <c r="AP96" s="3">
        <f>VLOOKUP(A96,'[13]Main sheet'!A:DP,119,FALSE)</f>
        <v>0.61120683000000009</v>
      </c>
      <c r="AQ96" s="3">
        <f>VLOOKUP(A96,'[13]Main sheet'!A:EB,131,FALSE)</f>
        <v>0.67870848999999933</v>
      </c>
      <c r="AR96" s="3">
        <f>VLOOKUP(A96,'[13]Main sheet'!A:EN,143,FALSE)</f>
        <v>-7.29127481</v>
      </c>
      <c r="AS96" s="5">
        <v>0</v>
      </c>
      <c r="AT96" s="19">
        <v>0.9108716899999999</v>
      </c>
      <c r="AU96" s="5">
        <v>1.0004406100000001</v>
      </c>
      <c r="AV96" s="3">
        <v>1.1690501299999998</v>
      </c>
      <c r="AW96" s="3">
        <f>VLOOKUP(A96,'[14]Main sheet'!A:AT,45,FALSE)</f>
        <v>1.2574666999999997</v>
      </c>
      <c r="AX96" s="3">
        <v>2.4487168299999995</v>
      </c>
      <c r="AY96" s="3">
        <v>1.0277302500000001</v>
      </c>
      <c r="AZ96" s="3">
        <v>7.8142762100000001</v>
      </c>
      <c r="BA96" s="5"/>
      <c r="BB96" s="5"/>
    </row>
    <row r="97" spans="1:54" ht="15" customHeight="1">
      <c r="A97" s="14">
        <v>521042</v>
      </c>
      <c r="B97" s="15" t="s">
        <v>113</v>
      </c>
      <c r="C97" s="16">
        <f>VLOOKUP(A97,'[11]dec 20 latest'!A:B,2,FALSE)/1000000</f>
        <v>0.70607906999999992</v>
      </c>
      <c r="D97" s="58">
        <v>7.5825361399999993</v>
      </c>
      <c r="E97" s="17">
        <v>9.1477471399999999</v>
      </c>
      <c r="F97" s="17">
        <f>VLOOKUP(A97,'[12]Monthly actuals 2023 updated'!A:AB,28,FALSE)</f>
        <v>4.7833948100000008</v>
      </c>
      <c r="G97" s="12">
        <v>0.41760999999999998</v>
      </c>
      <c r="H97" s="12">
        <v>8.0247750000000007E-2</v>
      </c>
      <c r="I97" s="12">
        <v>0.77182200000000001</v>
      </c>
      <c r="J97" s="12">
        <v>1.5206850000000001</v>
      </c>
      <c r="K97" s="12">
        <v>3.8524999999999997E-2</v>
      </c>
      <c r="L97" s="12">
        <v>7.7026059999999993E-2</v>
      </c>
      <c r="M97" s="12">
        <v>6.4480999999999997E-2</v>
      </c>
      <c r="N97" s="12">
        <v>-0.60956999999999995</v>
      </c>
      <c r="O97" s="12">
        <v>1.511209</v>
      </c>
      <c r="P97" s="12">
        <v>0.62190599999999996</v>
      </c>
      <c r="Q97" s="12">
        <v>0.15356500000000001</v>
      </c>
      <c r="R97" s="12">
        <v>0.13588800000000001</v>
      </c>
      <c r="S97" s="12">
        <f t="shared" si="17"/>
        <v>4.7833948100000008</v>
      </c>
      <c r="T97" s="18">
        <v>0.59382500000000005</v>
      </c>
      <c r="U97" s="5">
        <v>0.53562200000000004</v>
      </c>
      <c r="V97" s="3">
        <v>0.36752000000000001</v>
      </c>
      <c r="W97" s="3">
        <v>0.6524401299999999</v>
      </c>
      <c r="X97" s="3">
        <v>5.2407000000000002E-2</v>
      </c>
      <c r="Y97" s="3">
        <v>0.26529799999999998</v>
      </c>
      <c r="Z97" s="3">
        <v>6.8930000000000005E-2</v>
      </c>
      <c r="AA97" s="3">
        <v>7.9172000000000006E-2</v>
      </c>
      <c r="AB97" s="3">
        <v>-0.580044</v>
      </c>
      <c r="AC97" s="3">
        <v>0.72666249999999999</v>
      </c>
      <c r="AD97" s="3">
        <v>0.55411460000000012</v>
      </c>
      <c r="AE97" s="3">
        <f>VLOOKUP(A97,'[13]DEC 24 Updated 3rd March'!A:G,7,FALSE)</f>
        <v>0.59890277000000003</v>
      </c>
      <c r="AF97" s="3">
        <f t="shared" si="21"/>
        <v>3.9148499999999999</v>
      </c>
      <c r="AG97" s="18">
        <v>-0.96604999999999996</v>
      </c>
      <c r="AH97" s="5">
        <f>VLOOKUP(A97,'[13]Main sheet'!A:X,23,FALSE)</f>
        <v>0.603684</v>
      </c>
      <c r="AI97" s="3">
        <f>VLOOKUP(A97,'[13]Main sheet'!A:AJ,35,FALSE)</f>
        <v>0.75842500000000002</v>
      </c>
      <c r="AJ97" s="3">
        <f>VLOOKUP(A97,'[13]Main sheet'!A:AV,47,FALSE)</f>
        <v>0.34299550000000001</v>
      </c>
      <c r="AK97" s="3">
        <f>VLOOKUP(A97,'[13]Main sheet'!A:BH,59,FALSE)</f>
        <v>1.7865099999999978E-2</v>
      </c>
      <c r="AL97" s="3">
        <f>VLOOKUP(A97,'[13]Main sheet'!A:BT,71,FALSE)</f>
        <v>0.14879215000000001</v>
      </c>
      <c r="AM97" s="3">
        <f>VLOOKUP(A97,'[13]Main sheet'!A:CF,83,FALSE)</f>
        <v>0.23837310000000009</v>
      </c>
      <c r="AN97" s="3">
        <f>VLOOKUP(A97,'[13]Main sheet'!A:CR,95,FALSE)</f>
        <v>0.23718900000000001</v>
      </c>
      <c r="AO97" s="3">
        <f>VLOOKUP(A97,'[13]Main sheet'!A:DD,107,FALSE)</f>
        <v>0.70267849999999998</v>
      </c>
      <c r="AP97" s="3">
        <f>VLOOKUP(A97,'[13]Main sheet'!A:DP,119,FALSE)</f>
        <v>1.1035689999999944E-2</v>
      </c>
      <c r="AQ97" s="3">
        <f>VLOOKUP(A97,'[13]Main sheet'!A:EB,131,FALSE)</f>
        <v>0.67614549999999995</v>
      </c>
      <c r="AR97" s="3">
        <f>VLOOKUP(A97,'[13]Main sheet'!A:EN,143,FALSE)</f>
        <v>-1.41568673</v>
      </c>
      <c r="AS97" s="5">
        <v>1.3554468100000001</v>
      </c>
      <c r="AT97" s="19">
        <v>-6.3800000000000003E-3</v>
      </c>
      <c r="AU97" s="5">
        <v>0.31322710999999998</v>
      </c>
      <c r="AV97" s="3">
        <f>VLOOKUP(A97,'[14]Main sheet'!A:AI,34,FALSE)</f>
        <v>0.19002564000000002</v>
      </c>
      <c r="AW97" s="3">
        <f>VLOOKUP(A97,'[14]Main sheet'!A:AT,45,FALSE)</f>
        <v>-0.14117941999999997</v>
      </c>
      <c r="AX97" s="3">
        <v>7.5450500000000004E-2</v>
      </c>
      <c r="AY97" s="3">
        <v>0.57486700000000002</v>
      </c>
      <c r="AZ97" s="3">
        <v>1.0060108299999999</v>
      </c>
      <c r="BA97" s="5"/>
      <c r="BB97" s="5"/>
    </row>
    <row r="98" spans="1:54" ht="15" customHeight="1">
      <c r="A98" s="14">
        <v>521051</v>
      </c>
      <c r="B98" s="15" t="s">
        <v>114</v>
      </c>
      <c r="C98" s="16">
        <f>VLOOKUP(A98,'[11]dec 20 latest'!A:B,2,FALSE)/1000000</f>
        <v>73.771959159999994</v>
      </c>
      <c r="D98" s="58">
        <v>213.15725831</v>
      </c>
      <c r="E98" s="17">
        <v>36.156990630000003</v>
      </c>
      <c r="F98" s="17">
        <f>VLOOKUP(A98,'[12]Monthly actuals 2023 updated'!A:AB,28,FALSE)</f>
        <v>9.5721752200000001</v>
      </c>
      <c r="G98" s="12">
        <v>0.14363693999999999</v>
      </c>
      <c r="H98" s="12">
        <v>0.11841058</v>
      </c>
      <c r="I98" s="12">
        <v>0.45615444999999999</v>
      </c>
      <c r="J98" s="12">
        <v>0.27499504999999996</v>
      </c>
      <c r="K98" s="12">
        <v>0.17847733999999998</v>
      </c>
      <c r="L98" s="12">
        <v>1.40587353</v>
      </c>
      <c r="M98" s="12">
        <v>0.17645814000000001</v>
      </c>
      <c r="N98" s="12">
        <v>7.5042419999999999E-2</v>
      </c>
      <c r="O98" s="12">
        <v>1.0976728100000002</v>
      </c>
      <c r="P98" s="12">
        <v>2.1812419999999999E-2</v>
      </c>
      <c r="Q98" s="12">
        <v>1.06224429</v>
      </c>
      <c r="R98" s="12">
        <v>4.5613972499999997</v>
      </c>
      <c r="S98" s="12">
        <f t="shared" si="17"/>
        <v>9.5721752199999983</v>
      </c>
      <c r="T98" s="18">
        <v>0</v>
      </c>
      <c r="U98" s="5">
        <v>1.2710875700000002</v>
      </c>
      <c r="V98" s="3">
        <v>1.0263719999999999E-2</v>
      </c>
      <c r="W98" s="3">
        <v>9.8595189999999999E-2</v>
      </c>
      <c r="X98" s="3">
        <v>1.28126392</v>
      </c>
      <c r="Y98" s="3">
        <v>0.44626631999999999</v>
      </c>
      <c r="Z98" s="3">
        <v>2.8999999999999998E-3</v>
      </c>
      <c r="AA98" s="3">
        <v>0</v>
      </c>
      <c r="AB98" s="3">
        <v>0.31550089000000003</v>
      </c>
      <c r="AC98" s="3">
        <v>4.1999999999999997E-3</v>
      </c>
      <c r="AD98" s="3">
        <v>0.12244605</v>
      </c>
      <c r="AE98" s="3">
        <f>VLOOKUP(A98,'[13]DEC 24 Updated 3rd March'!A:G,7,FALSE)</f>
        <v>0.16425879000000002</v>
      </c>
      <c r="AF98" s="3">
        <f t="shared" si="21"/>
        <v>3.7167824499999997</v>
      </c>
      <c r="AG98" s="18">
        <v>5.8433449999999998E-2</v>
      </c>
      <c r="AH98" s="5">
        <f>VLOOKUP(A98,'[13]Main sheet'!A:X,23,FALSE)</f>
        <v>0</v>
      </c>
      <c r="AI98" s="3">
        <f>VLOOKUP(A98,'[13]Main sheet'!A:AJ,35,FALSE)</f>
        <v>0</v>
      </c>
      <c r="AJ98" s="3">
        <f>VLOOKUP(A98,'[13]Main sheet'!A:AV,47,FALSE)</f>
        <v>0.82905936999999996</v>
      </c>
      <c r="AK98" s="3">
        <f>VLOOKUP(A98,'[13]Main sheet'!A:BH,59,FALSE)</f>
        <v>0.33802080999999995</v>
      </c>
      <c r="AL98" s="3">
        <f>VLOOKUP(A98,'[13]Main sheet'!A:BT,71,FALSE)</f>
        <v>0.6926584600000002</v>
      </c>
      <c r="AM98" s="3">
        <f>VLOOKUP(A98,'[13]Main sheet'!A:CF,83,FALSE)</f>
        <v>1.52E-2</v>
      </c>
      <c r="AN98" s="3">
        <f>VLOOKUP(A98,'[13]Main sheet'!A:CR,95,FALSE)</f>
        <v>0</v>
      </c>
      <c r="AO98" s="3">
        <f>VLOOKUP(A98,'[13]Main sheet'!A:DD,107,FALSE)</f>
        <v>0.21140935</v>
      </c>
      <c r="AP98" s="3">
        <f>VLOOKUP(A98,'[13]Main sheet'!A:DP,119,FALSE)</f>
        <v>0.76226008999999983</v>
      </c>
      <c r="AQ98" s="3">
        <f>VLOOKUP(A98,'[13]Main sheet'!A:EB,131,FALSE)</f>
        <v>0.24411679000000003</v>
      </c>
      <c r="AR98" s="3">
        <f>VLOOKUP(A98,'[13]Main sheet'!A:EN,143,FALSE)</f>
        <v>0.54530146000000002</v>
      </c>
      <c r="AS98" s="5">
        <v>3.6964597799999996</v>
      </c>
      <c r="AT98" s="19">
        <v>1.5271190100000001</v>
      </c>
      <c r="AU98" s="5">
        <v>0.47059691999999992</v>
      </c>
      <c r="AV98" s="3">
        <f>VLOOKUP(A98,'[14]Main sheet'!A:AI,34,FALSE)</f>
        <v>0</v>
      </c>
      <c r="AW98" s="3">
        <f>VLOOKUP(A98,'[14]Main sheet'!A:AT,45,FALSE)</f>
        <v>0.12768925000000023</v>
      </c>
      <c r="AX98" s="3">
        <v>0.26055360999999999</v>
      </c>
      <c r="AY98" s="3">
        <v>0.54338606999999983</v>
      </c>
      <c r="AZ98" s="3">
        <v>2.9293448600000001</v>
      </c>
      <c r="BA98" s="5"/>
      <c r="BB98" s="5"/>
    </row>
    <row r="99" spans="1:54" ht="15" customHeight="1">
      <c r="A99" s="14">
        <v>521052</v>
      </c>
      <c r="B99" s="15" t="s">
        <v>115</v>
      </c>
      <c r="C99" s="16">
        <f>VLOOKUP(A99,'[11]dec 20 latest'!A:B,2,FALSE)/1000000</f>
        <v>0</v>
      </c>
      <c r="D99" s="58">
        <v>0.16064999999999999</v>
      </c>
      <c r="E99" s="17">
        <v>2.9697162400000003</v>
      </c>
      <c r="F99" s="17">
        <f>VLOOKUP(A99,'[12]Monthly actuals 2023 updated'!A:AB,28,FALSE)</f>
        <v>0.33660854000000001</v>
      </c>
      <c r="G99" s="12">
        <v>0</v>
      </c>
      <c r="H99" s="12">
        <v>0</v>
      </c>
      <c r="I99" s="12">
        <v>3.3741E-2</v>
      </c>
      <c r="J99" s="12">
        <v>8.6258000000000001E-2</v>
      </c>
      <c r="K99" s="12">
        <v>0.1026</v>
      </c>
      <c r="L99" s="12">
        <v>0</v>
      </c>
      <c r="M99" s="12">
        <v>1.2E-4</v>
      </c>
      <c r="N99" s="12">
        <v>1.4814540000000001E-2</v>
      </c>
      <c r="O99" s="12">
        <v>0</v>
      </c>
      <c r="P99" s="12">
        <v>0</v>
      </c>
      <c r="Q99" s="12">
        <v>9.9074999999999996E-2</v>
      </c>
      <c r="R99" s="12">
        <v>0</v>
      </c>
      <c r="S99" s="12">
        <f t="shared" si="17"/>
        <v>0.33660853999999996</v>
      </c>
      <c r="T99" s="18">
        <v>0</v>
      </c>
      <c r="U99" s="5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0.01</v>
      </c>
      <c r="AC99" s="3">
        <v>0</v>
      </c>
      <c r="AD99" s="3">
        <v>8.9999999999999993E-3</v>
      </c>
      <c r="AE99" s="3">
        <f>VLOOKUP(A99,'[13]DEC 24 Updated 3rd March'!A:G,7,FALSE)</f>
        <v>25.907705589999999</v>
      </c>
      <c r="AF99" s="3">
        <f t="shared" si="21"/>
        <v>25.926705589999997</v>
      </c>
      <c r="AG99" s="18">
        <v>-0.16544102999999999</v>
      </c>
      <c r="AH99" s="5">
        <f>VLOOKUP(A99,'[13]Main sheet'!A:X,23,FALSE)</f>
        <v>0</v>
      </c>
      <c r="AI99" s="3">
        <f>VLOOKUP(A99,'[13]Main sheet'!A:AJ,35,FALSE)</f>
        <v>1.2094720000000002E-2</v>
      </c>
      <c r="AJ99" s="3">
        <f>VLOOKUP(A99,'[13]Main sheet'!A:AV,47,FALSE)</f>
        <v>1.17246425</v>
      </c>
      <c r="AK99" s="3">
        <f>VLOOKUP(A99,'[13]Main sheet'!A:BH,59,FALSE)</f>
        <v>0</v>
      </c>
      <c r="AL99" s="3">
        <f>VLOOKUP(A99,'[13]Main sheet'!A:BT,71,FALSE)</f>
        <v>-0.10623917999999993</v>
      </c>
      <c r="AM99" s="3">
        <f>VLOOKUP(A99,'[13]Main sheet'!A:CF,83,FALSE)</f>
        <v>0</v>
      </c>
      <c r="AN99" s="3">
        <f>VLOOKUP(A99,'[13]Main sheet'!A:CR,95,FALSE)</f>
        <v>0</v>
      </c>
      <c r="AO99" s="3">
        <f>VLOOKUP(A99,'[13]Main sheet'!A:DD,107,FALSE)</f>
        <v>0</v>
      </c>
      <c r="AP99" s="3">
        <f>VLOOKUP(A99,'[13]Main sheet'!A:DP,119,FALSE)</f>
        <v>0</v>
      </c>
      <c r="AQ99" s="3">
        <f>VLOOKUP(A99,'[13]Main sheet'!A:EB,131,FALSE)</f>
        <v>8.9999999999999993E-3</v>
      </c>
      <c r="AR99" s="3">
        <f>VLOOKUP(A99,'[13]Main sheet'!A:EN,143,FALSE)</f>
        <v>0</v>
      </c>
      <c r="AS99" s="5">
        <v>0.92187876000000002</v>
      </c>
      <c r="AT99" s="19">
        <v>6.3E-3</v>
      </c>
      <c r="AU99" s="5">
        <v>0</v>
      </c>
      <c r="AV99" s="3">
        <f>VLOOKUP(A99,'[14]Main sheet'!A:AI,34,FALSE)</f>
        <v>0</v>
      </c>
      <c r="AW99" s="3">
        <f>VLOOKUP(A99,'[14]Main sheet'!A:AT,45,FALSE)</f>
        <v>1.3752516799999999</v>
      </c>
      <c r="AX99" s="3">
        <v>9.8499999999999994E-3</v>
      </c>
      <c r="AY99" s="3">
        <v>0</v>
      </c>
      <c r="AZ99" s="3">
        <v>1.39140168</v>
      </c>
      <c r="BA99" s="5"/>
      <c r="BB99" s="5"/>
    </row>
    <row r="100" spans="1:54">
      <c r="A100" s="14">
        <v>521061</v>
      </c>
      <c r="B100" s="15" t="s">
        <v>116</v>
      </c>
      <c r="C100" s="16">
        <f>VLOOKUP(A100,'[11]dec 20 latest'!A:B,2,FALSE)/1000000</f>
        <v>7.0802120400000002</v>
      </c>
      <c r="D100" s="58">
        <v>4.5219447400000004</v>
      </c>
      <c r="E100" s="17">
        <v>4.0933471599999995</v>
      </c>
      <c r="F100" s="17">
        <f>VLOOKUP(A100,'[12]Monthly actuals 2023 updated'!A:AB,28,FALSE)</f>
        <v>4.1735389499999993</v>
      </c>
      <c r="G100" s="12">
        <v>0.26015516</v>
      </c>
      <c r="H100" s="12">
        <v>0.96273444999999991</v>
      </c>
      <c r="I100" s="12">
        <v>9.4500000000000001E-2</v>
      </c>
      <c r="J100" s="12">
        <v>0.37423171999999999</v>
      </c>
      <c r="K100" s="12">
        <v>0.65077944999999993</v>
      </c>
      <c r="L100" s="12">
        <v>0.44345553000000004</v>
      </c>
      <c r="M100" s="12">
        <v>0.38683121999999998</v>
      </c>
      <c r="N100" s="12">
        <v>0.10660846</v>
      </c>
      <c r="O100" s="12">
        <v>0.54814056000000011</v>
      </c>
      <c r="P100" s="12">
        <v>2.9195509999999997E-2</v>
      </c>
      <c r="Q100" s="12">
        <v>7.2460579999999997E-2</v>
      </c>
      <c r="R100" s="12">
        <v>0.24444631</v>
      </c>
      <c r="S100" s="12">
        <f t="shared" si="17"/>
        <v>4.1735389500000002</v>
      </c>
      <c r="T100" s="18">
        <v>0</v>
      </c>
      <c r="U100" s="5">
        <v>8.3000000000000004E-2</v>
      </c>
      <c r="V100" s="3">
        <v>0</v>
      </c>
      <c r="W100" s="3">
        <v>3.9882589999999996E-2</v>
      </c>
      <c r="X100" s="3">
        <v>1.0968688700000002</v>
      </c>
      <c r="Y100" s="3">
        <v>1.2907216500000001</v>
      </c>
      <c r="Z100" s="3">
        <v>5.6503999999999999E-2</v>
      </c>
      <c r="AA100" s="3">
        <v>1.35E-2</v>
      </c>
      <c r="AB100" s="3">
        <v>0.38048521999999996</v>
      </c>
      <c r="AC100" s="3">
        <v>0.45381772000000009</v>
      </c>
      <c r="AD100" s="3">
        <v>0.13013167</v>
      </c>
      <c r="AE100" s="3">
        <f>VLOOKUP(A100,'[13]DEC 24 Updated 3rd March'!A:G,7,FALSE)</f>
        <v>9.5462999999999989E-3</v>
      </c>
      <c r="AF100" s="3">
        <f t="shared" si="21"/>
        <v>3.5544580199999998</v>
      </c>
      <c r="AG100" s="18">
        <v>0.36316107000000003</v>
      </c>
      <c r="AH100" s="5">
        <f>VLOOKUP(A100,'[13]Main sheet'!A:X,23,FALSE)</f>
        <v>0.82019611999999986</v>
      </c>
      <c r="AI100" s="3">
        <f>VLOOKUP(A100,'[13]Main sheet'!A:AJ,35,FALSE)</f>
        <v>0.19337743999999996</v>
      </c>
      <c r="AJ100" s="3">
        <f>VLOOKUP(A100,'[13]Main sheet'!A:AV,47,FALSE)</f>
        <v>0.15042604000000004</v>
      </c>
      <c r="AK100" s="3">
        <f>VLOOKUP(A100,'[13]Main sheet'!A:BH,59,FALSE)</f>
        <v>0.20470116000000016</v>
      </c>
      <c r="AL100" s="3">
        <f>VLOOKUP(A100,'[13]Main sheet'!A:BT,71,FALSE)</f>
        <v>0.23606488999999989</v>
      </c>
      <c r="AM100" s="3">
        <f>VLOOKUP(A100,'[13]Main sheet'!A:CF,83,FALSE)</f>
        <v>0.13363000000000022</v>
      </c>
      <c r="AN100" s="3">
        <f>VLOOKUP(A100,'[13]Main sheet'!A:CR,95,FALSE)</f>
        <v>7.1754999999999999E-2</v>
      </c>
      <c r="AO100" s="3">
        <f>VLOOKUP(A100,'[13]Main sheet'!A:DD,107,FALSE)</f>
        <v>2.1649400000000002E-3</v>
      </c>
      <c r="AP100" s="3">
        <f>VLOOKUP(A100,'[13]Main sheet'!A:DP,119,FALSE)</f>
        <v>1.3806149999999908E-2</v>
      </c>
      <c r="AQ100" s="3">
        <f>VLOOKUP(A100,'[13]Main sheet'!A:EB,131,FALSE)</f>
        <v>2.1619933900000001</v>
      </c>
      <c r="AR100" s="3">
        <f>VLOOKUP(A100,'[13]Main sheet'!A:EN,143,FALSE)</f>
        <v>0.6272475199999995</v>
      </c>
      <c r="AS100" s="5">
        <v>4.9785237200000001</v>
      </c>
      <c r="AT100" s="19">
        <v>0</v>
      </c>
      <c r="AU100" s="5">
        <v>7.7381409999999998E-2</v>
      </c>
      <c r="AV100" s="3">
        <f>VLOOKUP(A100,'[14]Main sheet'!A:AI,34,FALSE)</f>
        <v>1.8352099999999993E-2</v>
      </c>
      <c r="AW100" s="3">
        <f>VLOOKUP(A100,'[14]Main sheet'!A:AT,45,FALSE)</f>
        <v>1.7644000000000086E-3</v>
      </c>
      <c r="AX100" s="3">
        <v>29.947863920000003</v>
      </c>
      <c r="AY100" s="3">
        <v>2.0949298100000022</v>
      </c>
      <c r="AZ100" s="3">
        <v>32.140291640000001</v>
      </c>
      <c r="BA100" s="5"/>
      <c r="BB100" s="5"/>
    </row>
    <row r="101" spans="1:54">
      <c r="A101" s="14">
        <v>521062</v>
      </c>
      <c r="B101" s="15" t="s">
        <v>117</v>
      </c>
      <c r="C101" s="16">
        <f>VLOOKUP(A101,'[11]dec 20 latest'!A:B,2,FALSE)/1000000</f>
        <v>2.9947638199999997</v>
      </c>
      <c r="D101" s="58">
        <v>2.7837118100000002</v>
      </c>
      <c r="E101" s="17">
        <v>7.0019102599999998</v>
      </c>
      <c r="F101" s="17">
        <f>VLOOKUP(A101,'[12]Monthly actuals 2023 updated'!A:AB,28,FALSE)</f>
        <v>8.7432215299999996</v>
      </c>
      <c r="G101" s="12">
        <v>0.50144999999999995</v>
      </c>
      <c r="H101" s="12">
        <v>0.76022601000000001</v>
      </c>
      <c r="I101" s="12">
        <v>1.208046</v>
      </c>
      <c r="J101" s="12">
        <v>0.55915250000000005</v>
      </c>
      <c r="K101" s="12">
        <v>0.55459435000000001</v>
      </c>
      <c r="L101" s="12">
        <v>1.3192094999999999</v>
      </c>
      <c r="M101" s="12">
        <v>0.18807750000000001</v>
      </c>
      <c r="N101" s="12">
        <v>9.6721649999999992E-2</v>
      </c>
      <c r="O101" s="12">
        <v>0.45450409000000003</v>
      </c>
      <c r="P101" s="12">
        <v>0.64489726999999997</v>
      </c>
      <c r="Q101" s="12">
        <v>0.20938699999999999</v>
      </c>
      <c r="R101" s="12">
        <v>2.2469556600000002</v>
      </c>
      <c r="S101" s="12">
        <f t="shared" si="17"/>
        <v>8.7432215299999996</v>
      </c>
      <c r="T101" s="18">
        <v>0.61554900000000001</v>
      </c>
      <c r="U101" s="5">
        <v>0.56980299999999995</v>
      </c>
      <c r="V101" s="3">
        <v>1.053561</v>
      </c>
      <c r="W101" s="3">
        <v>0.55749000000000004</v>
      </c>
      <c r="X101" s="3">
        <v>0.359568</v>
      </c>
      <c r="Y101" s="3">
        <v>0.2238145</v>
      </c>
      <c r="Z101" s="3">
        <v>0.92868068000000004</v>
      </c>
      <c r="AA101" s="3">
        <v>0.57097156000000004</v>
      </c>
      <c r="AB101" s="3">
        <v>1.026977</v>
      </c>
      <c r="AC101" s="3">
        <v>0.38136305999999998</v>
      </c>
      <c r="AD101" s="3">
        <v>0.19748499999999999</v>
      </c>
      <c r="AE101" s="3">
        <f>VLOOKUP(A101,'[13]DEC 24 Updated 3rd March'!A:G,7,FALSE)</f>
        <v>1.1420049999999999</v>
      </c>
      <c r="AF101" s="3">
        <f t="shared" si="21"/>
        <v>7.6272678000000012</v>
      </c>
      <c r="AG101" s="18">
        <v>0.54268753000000003</v>
      </c>
      <c r="AH101" s="5">
        <f>VLOOKUP(A101,'[13]Main sheet'!A:X,23,FALSE)</f>
        <v>0.80874940999999989</v>
      </c>
      <c r="AI101" s="3">
        <f>VLOOKUP(A101,'[13]Main sheet'!A:AJ,35,FALSE)</f>
        <v>0.9462651299999999</v>
      </c>
      <c r="AJ101" s="3">
        <f>VLOOKUP(A101,'[13]Main sheet'!A:AV,47,FALSE)</f>
        <v>1.5138622200000003</v>
      </c>
      <c r="AK101" s="3">
        <f>VLOOKUP(A101,'[13]Main sheet'!A:BH,59,FALSE)</f>
        <v>1.2977483600000004</v>
      </c>
      <c r="AL101" s="3">
        <f>VLOOKUP(A101,'[13]Main sheet'!A:BT,71,FALSE)</f>
        <v>0.87244261999999917</v>
      </c>
      <c r="AM101" s="3">
        <f>VLOOKUP(A101,'[13]Main sheet'!A:CF,83,FALSE)</f>
        <v>8.3042000000000005E-2</v>
      </c>
      <c r="AN101" s="3">
        <f>VLOOKUP(A101,'[13]Main sheet'!A:CR,95,FALSE)</f>
        <v>0.90293845000000017</v>
      </c>
      <c r="AO101" s="3">
        <f>VLOOKUP(A101,'[13]Main sheet'!A:DD,107,FALSE)</f>
        <v>0.33738507000000001</v>
      </c>
      <c r="AP101" s="3">
        <f>VLOOKUP(A101,'[13]Main sheet'!A:DP,119,FALSE)</f>
        <v>0.34728724000000022</v>
      </c>
      <c r="AQ101" s="3">
        <f>VLOOKUP(A101,'[13]Main sheet'!A:EB,131,FALSE)</f>
        <v>0.1292286200000001</v>
      </c>
      <c r="AR101" s="3">
        <f>VLOOKUP(A101,'[13]Main sheet'!A:EN,143,FALSE)</f>
        <v>0.81290369999999923</v>
      </c>
      <c r="AS101" s="5">
        <v>8.5945403499999991</v>
      </c>
      <c r="AT101" s="19">
        <v>0.54488283999999998</v>
      </c>
      <c r="AU101" s="5">
        <v>0.68870809</v>
      </c>
      <c r="AV101" s="3">
        <f>VLOOKUP(A101,'[14]Main sheet'!A:AI,34,FALSE)</f>
        <v>-0.11893108999999985</v>
      </c>
      <c r="AW101" s="3">
        <f>VLOOKUP(A101,'[14]Main sheet'!A:AT,45,FALSE)</f>
        <v>4.2424999999999997E-2</v>
      </c>
      <c r="AX101" s="3">
        <v>0.36744752000000003</v>
      </c>
      <c r="AY101" s="3">
        <v>0.35559036999999988</v>
      </c>
      <c r="AZ101" s="3">
        <v>1.8801227300000001</v>
      </c>
      <c r="BA101" s="5"/>
      <c r="BB101" s="5"/>
    </row>
    <row r="102" spans="1:54">
      <c r="A102" s="14">
        <v>521071</v>
      </c>
      <c r="B102" s="15" t="s">
        <v>118</v>
      </c>
      <c r="C102" s="16">
        <f>VLOOKUP(A102,'[11]dec 20 latest'!A:B,2,FALSE)/1000000</f>
        <v>3.4930160400000001</v>
      </c>
      <c r="D102" s="58">
        <v>3.8818977000000001</v>
      </c>
      <c r="E102" s="17">
        <v>4.5247314200000002</v>
      </c>
      <c r="F102" s="17">
        <f>VLOOKUP(A102,'[12]Monthly actuals 2023 updated'!A:AB,28,FALSE)</f>
        <v>12.068410729999998</v>
      </c>
      <c r="G102" s="12">
        <v>0.25964084999999998</v>
      </c>
      <c r="H102" s="12">
        <v>4.3728319500000001</v>
      </c>
      <c r="I102" s="12">
        <v>1.4943296699999999</v>
      </c>
      <c r="J102" s="12">
        <v>0.11286814000000001</v>
      </c>
      <c r="K102" s="12">
        <v>0.54616781000000003</v>
      </c>
      <c r="L102" s="12">
        <v>1.52201341</v>
      </c>
      <c r="M102" s="12">
        <v>1.2626884299999999</v>
      </c>
      <c r="N102" s="12">
        <v>0.97886669999999998</v>
      </c>
      <c r="O102" s="12">
        <v>0.12465654</v>
      </c>
      <c r="P102" s="12">
        <v>0.44505259999999996</v>
      </c>
      <c r="Q102" s="12">
        <v>0.52093213999999999</v>
      </c>
      <c r="R102" s="12">
        <v>0.42836248999999998</v>
      </c>
      <c r="S102" s="12">
        <f t="shared" si="17"/>
        <v>12.06841073</v>
      </c>
      <c r="T102" s="18">
        <v>0.78512384999999996</v>
      </c>
      <c r="U102" s="5">
        <v>0.12537999999999999</v>
      </c>
      <c r="V102" s="3">
        <v>6.4791500000000002E-2</v>
      </c>
      <c r="W102" s="3">
        <v>0.37251902000000003</v>
      </c>
      <c r="X102" s="3">
        <v>0.49991269999999999</v>
      </c>
      <c r="Y102" s="3">
        <v>2.0699556299999999</v>
      </c>
      <c r="Z102" s="3">
        <v>0.23543423999999999</v>
      </c>
      <c r="AA102" s="3">
        <v>8.2886929999999998E-2</v>
      </c>
      <c r="AB102" s="3">
        <v>0.72048328000000006</v>
      </c>
      <c r="AC102" s="3">
        <v>1.1359131299999998</v>
      </c>
      <c r="AD102" s="3">
        <v>0.58235265000000003</v>
      </c>
      <c r="AE102" s="3">
        <f>VLOOKUP(A102,'[13]DEC 24 Updated 3rd March'!A:G,7,FALSE)</f>
        <v>0.20776254999999999</v>
      </c>
      <c r="AF102" s="3">
        <f t="shared" si="21"/>
        <v>6.8825154799999986</v>
      </c>
      <c r="AG102" s="18">
        <v>0.42</v>
      </c>
      <c r="AH102" s="5">
        <f>VLOOKUP(A102,'[13]Main sheet'!A:X,23,FALSE)</f>
        <v>0.28841448999999997</v>
      </c>
      <c r="AI102" s="3">
        <f>VLOOKUP(A102,'[13]Main sheet'!A:AJ,35,FALSE)</f>
        <v>0.24431228000000002</v>
      </c>
      <c r="AJ102" s="3">
        <f>VLOOKUP(A102,'[13]Main sheet'!A:AV,47,FALSE)</f>
        <v>0.62510194999999991</v>
      </c>
      <c r="AK102" s="3">
        <f>VLOOKUP(A102,'[13]Main sheet'!A:BH,59,FALSE)</f>
        <v>1.72669378</v>
      </c>
      <c r="AL102" s="3">
        <f>VLOOKUP(A102,'[13]Main sheet'!A:BT,71,FALSE)</f>
        <v>0.74593089000000012</v>
      </c>
      <c r="AM102" s="3">
        <f>VLOOKUP(A102,'[13]Main sheet'!A:CF,83,FALSE)</f>
        <v>0.54682914000000016</v>
      </c>
      <c r="AN102" s="3">
        <f>VLOOKUP(A102,'[13]Main sheet'!A:CR,95,FALSE)</f>
        <v>0.18766529999999981</v>
      </c>
      <c r="AO102" s="3">
        <f>VLOOKUP(A102,'[13]Main sheet'!A:DD,107,FALSE)</f>
        <v>5.0971509999999998E-2</v>
      </c>
      <c r="AP102" s="3">
        <f>VLOOKUP(A102,'[13]Main sheet'!A:DP,119,FALSE)</f>
        <v>0.43773260000000058</v>
      </c>
      <c r="AQ102" s="3">
        <f>VLOOKUP(A102,'[13]Main sheet'!A:EB,131,FALSE)</f>
        <v>4.3185637999999997</v>
      </c>
      <c r="AR102" s="3">
        <f>VLOOKUP(A102,'[13]Main sheet'!A:EN,143,FALSE)</f>
        <v>0.36952973000000044</v>
      </c>
      <c r="AS102" s="5">
        <v>9.9617454700000003</v>
      </c>
      <c r="AT102" s="19">
        <v>0.11242731</v>
      </c>
      <c r="AU102" s="5">
        <v>0.51500928999999995</v>
      </c>
      <c r="AV102" s="3">
        <f>VLOOKUP(A102,'[14]Main sheet'!A:AI,34,FALSE)</f>
        <v>0.35689458000000007</v>
      </c>
      <c r="AW102" s="3">
        <f>VLOOKUP(A102,'[14]Main sheet'!A:AT,45,FALSE)</f>
        <v>1.3459439199999998</v>
      </c>
      <c r="AX102" s="3">
        <v>0.70948581999999993</v>
      </c>
      <c r="AY102" s="3">
        <v>0.85509433999999984</v>
      </c>
      <c r="AZ102" s="3">
        <v>3.8948552599999999</v>
      </c>
      <c r="BA102" s="5"/>
      <c r="BB102" s="5"/>
    </row>
    <row r="103" spans="1:54">
      <c r="A103" s="14">
        <v>521072</v>
      </c>
      <c r="B103" s="15" t="s">
        <v>119</v>
      </c>
      <c r="C103" s="16">
        <f>VLOOKUP(A103,'[11]dec 20 latest'!A:B,2,FALSE)/1000000</f>
        <v>10.9391585</v>
      </c>
      <c r="D103" s="58">
        <v>12.716972179999999</v>
      </c>
      <c r="E103" s="17">
        <v>10.69072588</v>
      </c>
      <c r="F103" s="17">
        <f>VLOOKUP(A103,'[12]Monthly actuals 2023 updated'!A:AB,28,FALSE)</f>
        <v>18.538677519999997</v>
      </c>
      <c r="G103" s="12">
        <v>1.02599247</v>
      </c>
      <c r="H103" s="12">
        <v>1.1280388799999999</v>
      </c>
      <c r="I103" s="12">
        <v>1.24785993</v>
      </c>
      <c r="J103" s="12">
        <v>1.9328143500000001</v>
      </c>
      <c r="K103" s="12">
        <v>1.7487207</v>
      </c>
      <c r="L103" s="12">
        <v>1.5094246100000002</v>
      </c>
      <c r="M103" s="12">
        <v>2.93699902</v>
      </c>
      <c r="N103" s="12">
        <v>0.83874599999999999</v>
      </c>
      <c r="O103" s="12">
        <v>2.1633269999999998</v>
      </c>
      <c r="P103" s="12">
        <v>1.703997</v>
      </c>
      <c r="Q103" s="12">
        <v>1.66071832</v>
      </c>
      <c r="R103" s="12">
        <v>0.64203924000000001</v>
      </c>
      <c r="S103" s="12">
        <f t="shared" si="17"/>
        <v>18.53867752</v>
      </c>
      <c r="T103" s="18">
        <v>0.81399999999999995</v>
      </c>
      <c r="U103" s="5">
        <v>2.070614</v>
      </c>
      <c r="V103" s="3">
        <v>1.2517537599999999</v>
      </c>
      <c r="W103" s="3">
        <v>1.18929</v>
      </c>
      <c r="X103" s="3">
        <v>4.6858381200000006</v>
      </c>
      <c r="Y103" s="3">
        <v>2.355219</v>
      </c>
      <c r="Z103" s="3">
        <v>2.1457669900000003</v>
      </c>
      <c r="AA103" s="3">
        <v>3.4246528199999999</v>
      </c>
      <c r="AB103" s="3">
        <v>1.4664342399999999</v>
      </c>
      <c r="AC103" s="3">
        <v>0.75683599999999995</v>
      </c>
      <c r="AD103" s="3">
        <v>3.2920026600000001</v>
      </c>
      <c r="AE103" s="3">
        <f>VLOOKUP(A103,'[13]DEC 24 Updated 3rd March'!A:G,7,FALSE)</f>
        <v>1.43731644</v>
      </c>
      <c r="AF103" s="3">
        <f t="shared" si="21"/>
        <v>24.88972403</v>
      </c>
      <c r="AG103" s="18">
        <v>3.2030822999999997</v>
      </c>
      <c r="AH103" s="5">
        <f>VLOOKUP(A103,'[13]Main sheet'!A:X,23,FALSE)</f>
        <v>1.3440649100000002</v>
      </c>
      <c r="AI103" s="3">
        <f>VLOOKUP(A103,'[13]Main sheet'!A:AJ,35,FALSE)</f>
        <v>4.3063928400000009</v>
      </c>
      <c r="AJ103" s="3">
        <f>VLOOKUP(A103,'[13]Main sheet'!A:AV,47,FALSE)</f>
        <v>1.93930425</v>
      </c>
      <c r="AK103" s="3">
        <f>VLOOKUP(A103,'[13]Main sheet'!A:BH,59,FALSE)</f>
        <v>1.2881229999999999</v>
      </c>
      <c r="AL103" s="3">
        <f>VLOOKUP(A103,'[13]Main sheet'!A:BT,71,FALSE)</f>
        <v>2.5964510000000001</v>
      </c>
      <c r="AM103" s="3">
        <f>VLOOKUP(A103,'[13]Main sheet'!A:CF,83,FALSE)</f>
        <v>1.2953712899999992</v>
      </c>
      <c r="AN103" s="3">
        <f>VLOOKUP(A103,'[13]Main sheet'!A:CR,95,FALSE)</f>
        <v>2.8566510399999991</v>
      </c>
      <c r="AO103" s="3">
        <f>VLOOKUP(A103,'[13]Main sheet'!A:DD,107,FALSE)</f>
        <v>1.9259605</v>
      </c>
      <c r="AP103" s="3">
        <f>VLOOKUP(A103,'[13]Main sheet'!A:DP,119,FALSE)</f>
        <v>3.1699165899999997</v>
      </c>
      <c r="AQ103" s="3">
        <f>VLOOKUP(A103,'[13]Main sheet'!A:EB,131,FALSE)</f>
        <v>2.1917966500000023</v>
      </c>
      <c r="AR103" s="3">
        <f>VLOOKUP(A103,'[13]Main sheet'!A:EN,143,FALSE)</f>
        <v>2.1708827599999978</v>
      </c>
      <c r="AS103" s="5">
        <v>28.287997129999997</v>
      </c>
      <c r="AT103" s="19">
        <v>1.4488907600000001</v>
      </c>
      <c r="AU103" s="5">
        <v>0.91507601999999977</v>
      </c>
      <c r="AV103" s="3">
        <f>VLOOKUP(A103,'[14]Main sheet'!A:AI,34,FALSE)</f>
        <v>2.8997194500000005</v>
      </c>
      <c r="AW103" s="3">
        <f>VLOOKUP(A103,'[14]Main sheet'!A:AT,45,FALSE)</f>
        <v>0.84905787999999993</v>
      </c>
      <c r="AX103" s="3">
        <v>3.6468520299999998</v>
      </c>
      <c r="AY103" s="3">
        <v>1.5214043499999996</v>
      </c>
      <c r="AZ103" s="3">
        <v>11.28100049</v>
      </c>
      <c r="BA103" s="5"/>
      <c r="BB103" s="5"/>
    </row>
    <row r="104" spans="1:54">
      <c r="A104" s="14">
        <v>521081</v>
      </c>
      <c r="B104" s="15" t="s">
        <v>120</v>
      </c>
      <c r="C104" s="16">
        <f>VLOOKUP(A104,'[11]dec 20 latest'!A:B,2,FALSE)/1000000</f>
        <v>0.91610580000000008</v>
      </c>
      <c r="D104" s="58">
        <v>1.2090444599999999</v>
      </c>
      <c r="E104" s="17">
        <v>4.89801764</v>
      </c>
      <c r="F104" s="17">
        <f>VLOOKUP(A104,'[12]Monthly actuals 2023 updated'!A:AB,28,FALSE)</f>
        <v>9.0037048200000012</v>
      </c>
      <c r="G104" s="12">
        <v>0.23999999</v>
      </c>
      <c r="H104" s="12">
        <v>0</v>
      </c>
      <c r="I104" s="12">
        <v>2.7751559500000003</v>
      </c>
      <c r="J104" s="12">
        <v>5.0939999999999999E-2</v>
      </c>
      <c r="K104" s="12">
        <v>0.51942224999999997</v>
      </c>
      <c r="L104" s="12">
        <v>1.3196190000000001</v>
      </c>
      <c r="M104" s="12">
        <v>0.38</v>
      </c>
      <c r="N104" s="12">
        <v>0.30349999999999999</v>
      </c>
      <c r="O104" s="12">
        <v>0.78433638999999999</v>
      </c>
      <c r="P104" s="12">
        <v>0.55217623999999998</v>
      </c>
      <c r="Q104" s="12">
        <v>1.755555</v>
      </c>
      <c r="R104" s="12">
        <v>0.32300000000000001</v>
      </c>
      <c r="S104" s="12">
        <f t="shared" si="17"/>
        <v>9.0037048199999994</v>
      </c>
      <c r="T104" s="18">
        <v>0.93889001999999999</v>
      </c>
      <c r="U104" s="5">
        <v>0.37841861999999998</v>
      </c>
      <c r="V104" s="3">
        <v>0.37728519999999999</v>
      </c>
      <c r="W104" s="3">
        <v>0.17348562000000001</v>
      </c>
      <c r="X104" s="3">
        <v>0.23742843</v>
      </c>
      <c r="Y104" s="3">
        <v>0.40302936</v>
      </c>
      <c r="Z104" s="3">
        <v>1.8236203999999998</v>
      </c>
      <c r="AA104" s="3">
        <v>0.75072399999999995</v>
      </c>
      <c r="AB104" s="3">
        <v>0.21145800000000001</v>
      </c>
      <c r="AC104" s="3">
        <v>0.56289</v>
      </c>
      <c r="AD104" s="3">
        <v>0.5831509399999999</v>
      </c>
      <c r="AE104" s="3">
        <f>VLOOKUP(A104,'[13]DEC 24 Updated 3rd March'!A:G,7,FALSE)</f>
        <v>0.88584423999999995</v>
      </c>
      <c r="AF104" s="3">
        <f t="shared" si="21"/>
        <v>7.3262248300000001</v>
      </c>
      <c r="AG104" s="18">
        <v>0</v>
      </c>
      <c r="AH104" s="5">
        <f>VLOOKUP(A104,'[13]Main sheet'!A:X,23,FALSE)</f>
        <v>0.57745784</v>
      </c>
      <c r="AI104" s="3">
        <f>VLOOKUP(A104,'[13]Main sheet'!A:AJ,35,FALSE)</f>
        <v>0.14410897999999997</v>
      </c>
      <c r="AJ104" s="3">
        <f>VLOOKUP(A104,'[13]Main sheet'!A:AV,47,FALSE)</f>
        <v>0.35317928000000015</v>
      </c>
      <c r="AK104" s="3">
        <f>VLOOKUP(A104,'[13]Main sheet'!A:BH,59,FALSE)</f>
        <v>0.27316167999999996</v>
      </c>
      <c r="AL104" s="3">
        <f>VLOOKUP(A104,'[13]Main sheet'!A:BT,71,FALSE)</f>
        <v>1.5262602199999999</v>
      </c>
      <c r="AM104" s="3">
        <f>VLOOKUP(A104,'[13]Main sheet'!A:CF,83,FALSE)</f>
        <v>0.97619612999999994</v>
      </c>
      <c r="AN104" s="3">
        <f>VLOOKUP(A104,'[13]Main sheet'!A:CR,95,FALSE)</f>
        <v>7.3400000000000002E-3</v>
      </c>
      <c r="AO104" s="3">
        <f>VLOOKUP(A104,'[13]Main sheet'!A:DD,107,FALSE)</f>
        <v>0.19817161999999999</v>
      </c>
      <c r="AP104" s="3">
        <f>VLOOKUP(A104,'[13]Main sheet'!A:DP,119,FALSE)</f>
        <v>0.50817601999999951</v>
      </c>
      <c r="AQ104" s="3">
        <f>VLOOKUP(A104,'[13]Main sheet'!A:EB,131,FALSE)</f>
        <v>1.0119985200000006</v>
      </c>
      <c r="AR104" s="3">
        <f>VLOOKUP(A104,'[13]Main sheet'!A:EN,143,FALSE)</f>
        <v>2.9571914799999997</v>
      </c>
      <c r="AS104" s="5">
        <v>8.5332417700000001</v>
      </c>
      <c r="AT104" s="19">
        <v>0.85074077999999997</v>
      </c>
      <c r="AU104" s="5">
        <v>0.39216569999999995</v>
      </c>
      <c r="AV104" s="3">
        <f>VLOOKUP(A104,'[14]Main sheet'!A:AI,34,FALSE)</f>
        <v>1.0825629300000001</v>
      </c>
      <c r="AW104" s="3">
        <f>VLOOKUP(A104,'[14]Main sheet'!A:AT,45,FALSE)</f>
        <v>0.81159123999999971</v>
      </c>
      <c r="AX104" s="3">
        <v>1.33035093</v>
      </c>
      <c r="AY104" s="3">
        <v>8.0229999999999996E-2</v>
      </c>
      <c r="AZ104" s="3">
        <v>4.5476415800000005</v>
      </c>
      <c r="BA104" s="5"/>
      <c r="BB104" s="5"/>
    </row>
    <row r="105" spans="1:54" s="29" customFormat="1">
      <c r="A105" s="14">
        <v>521082</v>
      </c>
      <c r="B105" s="15" t="s">
        <v>121</v>
      </c>
      <c r="C105" s="46">
        <f>VLOOKUP(A105,'[11]dec 20 latest'!A:B,2,FALSE)/1000000</f>
        <v>11.902763199999999</v>
      </c>
      <c r="D105" s="46">
        <v>10.55854525</v>
      </c>
      <c r="E105" s="17">
        <v>44.857991420000005</v>
      </c>
      <c r="F105" s="17">
        <f>VLOOKUP(A105,'[12]Monthly actuals 2023 updated'!A:AB,28,FALSE)</f>
        <v>26.250796300000001</v>
      </c>
      <c r="G105" s="12">
        <v>1.3960147000000001</v>
      </c>
      <c r="H105" s="12">
        <v>1.4515957500000001</v>
      </c>
      <c r="I105" s="12">
        <v>2.4767512599999999</v>
      </c>
      <c r="J105" s="12">
        <v>1.6108119999999999</v>
      </c>
      <c r="K105" s="12">
        <v>1.6355010000000001</v>
      </c>
      <c r="L105" s="12">
        <v>2.46363479</v>
      </c>
      <c r="M105" s="12">
        <v>4.5487169999999999</v>
      </c>
      <c r="N105" s="12">
        <v>0.88699480000000008</v>
      </c>
      <c r="O105" s="12">
        <v>0.86148000000000002</v>
      </c>
      <c r="P105" s="12">
        <v>3.1733560000000001</v>
      </c>
      <c r="Q105" s="12">
        <v>2.116708</v>
      </c>
      <c r="R105" s="12">
        <v>3.6292309999999999</v>
      </c>
      <c r="S105" s="12">
        <f t="shared" si="17"/>
        <v>26.250796299999998</v>
      </c>
      <c r="T105" s="18">
        <v>0.60974024999999998</v>
      </c>
      <c r="U105" s="5">
        <v>2.9848214500000001</v>
      </c>
      <c r="V105" s="3">
        <v>2.1299484999999998</v>
      </c>
      <c r="W105" s="3">
        <v>0.64549500000000004</v>
      </c>
      <c r="X105" s="3">
        <v>0.55438261</v>
      </c>
      <c r="Y105" s="3">
        <v>0.88103356999999993</v>
      </c>
      <c r="Z105" s="3">
        <v>0.95780149999999997</v>
      </c>
      <c r="AA105" s="3">
        <v>1.0291215</v>
      </c>
      <c r="AB105" s="3">
        <v>1.8542021200000001</v>
      </c>
      <c r="AC105" s="3">
        <v>0.79661899999999997</v>
      </c>
      <c r="AD105" s="3">
        <v>1.24215425</v>
      </c>
      <c r="AE105" s="3">
        <f>VLOOKUP(A105,'[13]DEC 24 Updated 3rd March'!A:G,7,FALSE)</f>
        <v>6.6790941999999998</v>
      </c>
      <c r="AF105" s="3">
        <f t="shared" si="21"/>
        <v>20.364413949999999</v>
      </c>
      <c r="AG105" s="18">
        <v>1.35619003</v>
      </c>
      <c r="AH105" s="5">
        <f>VLOOKUP(A105,'[13]Main sheet'!A:X,23,FALSE)</f>
        <v>1.3269272899999998</v>
      </c>
      <c r="AI105" s="3">
        <f>VLOOKUP(A105,'[13]Main sheet'!A:AJ,35,FALSE)</f>
        <v>2.5323241999999997</v>
      </c>
      <c r="AJ105" s="3">
        <f>VLOOKUP(A105,'[13]Main sheet'!A:AV,47,FALSE)</f>
        <v>1.6266830000000001</v>
      </c>
      <c r="AK105" s="3">
        <f>VLOOKUP(A105,'[13]Main sheet'!A:BH,59,FALSE)</f>
        <v>3.5069169100000002</v>
      </c>
      <c r="AL105" s="3">
        <f>VLOOKUP(A105,'[13]Main sheet'!A:BT,71,FALSE)</f>
        <v>1.3949287900000009</v>
      </c>
      <c r="AM105" s="3">
        <f>VLOOKUP(A105,'[13]Main sheet'!A:CF,83,FALSE)</f>
        <v>2.05620541</v>
      </c>
      <c r="AN105" s="3">
        <f>VLOOKUP(A105,'[13]Main sheet'!A:CR,95,FALSE)</f>
        <v>3.6396627200000005</v>
      </c>
      <c r="AO105" s="3">
        <f>VLOOKUP(A105,'[13]Main sheet'!A:DD,107,FALSE)</f>
        <v>1.2056919099999999</v>
      </c>
      <c r="AP105" s="3">
        <f>VLOOKUP(A105,'[13]Main sheet'!A:DP,119,FALSE)</f>
        <v>0.82298000000000004</v>
      </c>
      <c r="AQ105" s="3">
        <f>VLOOKUP(A105,'[13]Main sheet'!A:EB,131,FALSE)</f>
        <v>3.854260849999998</v>
      </c>
      <c r="AR105" s="3">
        <f>VLOOKUP(A105,'[13]Main sheet'!A:EN,143,FALSE)</f>
        <v>3.1258835300000012</v>
      </c>
      <c r="AS105" s="5">
        <v>26.448654640000001</v>
      </c>
      <c r="AT105" s="19">
        <v>4.9223160999999998</v>
      </c>
      <c r="AU105" s="5">
        <v>0.82896099999999995</v>
      </c>
      <c r="AV105" s="3">
        <f>VLOOKUP(A105,'[14]Main sheet'!A:AI,34,FALSE)</f>
        <v>1.2402535100000007</v>
      </c>
      <c r="AW105" s="3">
        <f>VLOOKUP(A105,'[14]Main sheet'!A:AT,45,FALSE)</f>
        <v>2.2482698099999996</v>
      </c>
      <c r="AX105" s="3">
        <v>2.9401274900000001</v>
      </c>
      <c r="AY105" s="3">
        <v>4.0666187699999998</v>
      </c>
      <c r="AZ105" s="3">
        <v>16.246546679999998</v>
      </c>
      <c r="BA105" s="5"/>
      <c r="BB105" s="5"/>
    </row>
    <row r="106" spans="1:54">
      <c r="A106" s="14">
        <v>521091</v>
      </c>
      <c r="B106" s="15" t="s">
        <v>122</v>
      </c>
      <c r="C106" s="16">
        <f>VLOOKUP(A106,'[11]dec 20 latest'!A:B,2,FALSE)/1000000</f>
        <v>1.0969414099999999</v>
      </c>
      <c r="D106" s="58">
        <v>10.42906247</v>
      </c>
      <c r="E106" s="17">
        <v>0.72475300000000009</v>
      </c>
      <c r="F106" s="17">
        <f>VLOOKUP(A106,'[12]Monthly actuals 2023 updated'!A:AB,28,FALSE)</f>
        <v>4.4702940800000004</v>
      </c>
      <c r="G106" s="12">
        <v>4.4445129999999999E-2</v>
      </c>
      <c r="H106" s="12">
        <v>0.41503961</v>
      </c>
      <c r="I106" s="12">
        <v>2.5024953999999999</v>
      </c>
      <c r="J106" s="12">
        <v>1.085057E-2</v>
      </c>
      <c r="K106" s="12">
        <v>0.11819372</v>
      </c>
      <c r="L106" s="12">
        <v>0.37038229</v>
      </c>
      <c r="M106" s="12">
        <v>2.1046759999999998E-2</v>
      </c>
      <c r="N106" s="12">
        <v>2.560693E-2</v>
      </c>
      <c r="O106" s="12">
        <v>8.6144679999999987E-2</v>
      </c>
      <c r="P106" s="12">
        <v>4.1913000000000002E-3</v>
      </c>
      <c r="Q106" s="12">
        <v>0.40465213999999999</v>
      </c>
      <c r="R106" s="12">
        <v>0.46724555000000001</v>
      </c>
      <c r="S106" s="12">
        <f t="shared" si="17"/>
        <v>4.4702940800000004</v>
      </c>
      <c r="T106" s="18">
        <v>0.13590567000000001</v>
      </c>
      <c r="U106" s="5">
        <v>1.53730696</v>
      </c>
      <c r="V106" s="3">
        <v>6.4109289999999999E-2</v>
      </c>
      <c r="W106" s="3">
        <v>0.29332599999999998</v>
      </c>
      <c r="X106" s="3">
        <v>1.0559888400000002</v>
      </c>
      <c r="Y106" s="3">
        <v>0.93371910000000002</v>
      </c>
      <c r="Z106" s="3">
        <v>0</v>
      </c>
      <c r="AA106" s="3">
        <v>0.18859403</v>
      </c>
      <c r="AB106" s="3">
        <v>0.15911843000000001</v>
      </c>
      <c r="AC106" s="3">
        <v>5.3012030000000002E-2</v>
      </c>
      <c r="AD106" s="3">
        <v>0.81698493999999999</v>
      </c>
      <c r="AE106" s="3">
        <f>VLOOKUP(A106,'[13]DEC 24 Updated 3rd March'!A:G,7,FALSE)</f>
        <v>0.19030004</v>
      </c>
      <c r="AF106" s="3">
        <f t="shared" si="21"/>
        <v>5.428365330000001</v>
      </c>
      <c r="AG106" s="18">
        <v>4.5928500000000008E-3</v>
      </c>
      <c r="AH106" s="5">
        <f>VLOOKUP(A106,'[13]Main sheet'!A:X,23,FALSE)</f>
        <v>4.7360770000000003E-2</v>
      </c>
      <c r="AI106" s="3">
        <f>VLOOKUP(A106,'[13]Main sheet'!A:AJ,35,FALSE)</f>
        <v>1.1592919999999998E-2</v>
      </c>
      <c r="AJ106" s="3">
        <f>VLOOKUP(A106,'[13]Main sheet'!A:AV,47,FALSE)</f>
        <v>0.10242666999999998</v>
      </c>
      <c r="AK106" s="3">
        <f>VLOOKUP(A106,'[13]Main sheet'!A:BH,59,FALSE)</f>
        <v>0.15756547000000001</v>
      </c>
      <c r="AL106" s="3">
        <f>VLOOKUP(A106,'[13]Main sheet'!A:BT,71,FALSE)</f>
        <v>0.35683723000000006</v>
      </c>
      <c r="AM106" s="3">
        <f>VLOOKUP(A106,'[13]Main sheet'!A:CF,83,FALSE)</f>
        <v>3.0957004399999999</v>
      </c>
      <c r="AN106" s="3">
        <f>VLOOKUP(A106,'[13]Main sheet'!A:CR,95,FALSE)</f>
        <v>7.3728799999998882E-3</v>
      </c>
      <c r="AO106" s="3">
        <f>VLOOKUP(A106,'[13]Main sheet'!A:DD,107,FALSE)</f>
        <v>0.13246796</v>
      </c>
      <c r="AP106" s="3">
        <f>VLOOKUP(A106,'[13]Main sheet'!A:DP,119,FALSE)</f>
        <v>1.5777550000000279E-2</v>
      </c>
      <c r="AQ106" s="3">
        <f>VLOOKUP(A106,'[13]Main sheet'!A:EB,131,FALSE)</f>
        <v>1.5391060899999998</v>
      </c>
      <c r="AR106" s="3">
        <f>VLOOKUP(A106,'[13]Main sheet'!A:EN,143,FALSE)</f>
        <v>9.6884820000000302E-2</v>
      </c>
      <c r="AS106" s="5">
        <v>5.5676856500000005</v>
      </c>
      <c r="AT106" s="19">
        <v>0.40674451</v>
      </c>
      <c r="AU106" s="5">
        <v>0</v>
      </c>
      <c r="AV106" s="3">
        <f>VLOOKUP(A106,'[14]Main sheet'!A:AI,34,FALSE)</f>
        <v>0.12294109999999997</v>
      </c>
      <c r="AW106" s="3">
        <f>VLOOKUP(A106,'[14]Main sheet'!A:AT,45,FALSE)</f>
        <v>0.18356612999999999</v>
      </c>
      <c r="AX106" s="3">
        <v>0.57429470999999999</v>
      </c>
      <c r="AY106" s="3">
        <v>0.8039086700000001</v>
      </c>
      <c r="AZ106" s="3">
        <v>2.09145512</v>
      </c>
      <c r="BA106" s="5"/>
      <c r="BB106" s="5"/>
    </row>
    <row r="107" spans="1:54">
      <c r="A107" s="14">
        <v>521092</v>
      </c>
      <c r="B107" s="15" t="s">
        <v>123</v>
      </c>
      <c r="C107" s="16">
        <f>VLOOKUP(A107,'[11]dec 20 latest'!A:B,2,FALSE)/1000000</f>
        <v>0.45241500000000001</v>
      </c>
      <c r="D107" s="58">
        <v>0.51803750000000004</v>
      </c>
      <c r="E107" s="17">
        <v>2.1933052900000001</v>
      </c>
      <c r="F107" s="17">
        <f>VLOOKUP(A107,'[12]Monthly actuals 2023 updated'!A:AB,28,FALSE)</f>
        <v>1.1546187299999999</v>
      </c>
      <c r="G107" s="12">
        <v>8.8000000000000003E-4</v>
      </c>
      <c r="H107" s="12">
        <v>4.75205E-2</v>
      </c>
      <c r="I107" s="12">
        <v>7.3630020000000004E-2</v>
      </c>
      <c r="J107" s="12">
        <v>7.8475000000000003E-2</v>
      </c>
      <c r="K107" s="12">
        <v>3.5229999999999997E-2</v>
      </c>
      <c r="L107" s="12">
        <v>7.7759999999999996E-2</v>
      </c>
      <c r="M107" s="12">
        <v>6.9305000000000005E-2</v>
      </c>
      <c r="N107" s="12">
        <v>6.1711000000000002E-2</v>
      </c>
      <c r="O107" s="12">
        <v>5.3484999999999998E-2</v>
      </c>
      <c r="P107" s="12">
        <v>0.43951557000000002</v>
      </c>
      <c r="Q107" s="12">
        <v>7.9250000000000001E-2</v>
      </c>
      <c r="R107" s="12">
        <v>0.13785664</v>
      </c>
      <c r="S107" s="12">
        <f t="shared" si="17"/>
        <v>1.1546187300000001</v>
      </c>
      <c r="T107" s="18">
        <v>3.5000000000000001E-3</v>
      </c>
      <c r="U107" s="5">
        <v>0.12150900000000001</v>
      </c>
      <c r="V107" s="3">
        <v>2.5420000000000002E-2</v>
      </c>
      <c r="W107" s="3">
        <v>6.2149999999999997E-2</v>
      </c>
      <c r="X107" s="3">
        <v>5.3234999999999998E-2</v>
      </c>
      <c r="Y107" s="3">
        <v>3.0265E-2</v>
      </c>
      <c r="Z107" s="3">
        <v>1.1545E-2</v>
      </c>
      <c r="AA107" s="3">
        <v>6.1883000000000001E-2</v>
      </c>
      <c r="AB107" s="3">
        <v>1.9657999999999998E-2</v>
      </c>
      <c r="AC107" s="3">
        <v>1.9570000000000001E-2</v>
      </c>
      <c r="AD107" s="3">
        <v>8.5559999999999997E-2</v>
      </c>
      <c r="AE107" s="3">
        <f>VLOOKUP(A107,'[13]DEC 24 Updated 3rd March'!A:G,7,FALSE)</f>
        <v>0.10453</v>
      </c>
      <c r="AF107" s="3">
        <f t="shared" si="21"/>
        <v>0.59882500000000005</v>
      </c>
      <c r="AG107" s="18">
        <v>4.5030000000000001E-2</v>
      </c>
      <c r="AH107" s="5">
        <f>VLOOKUP(A107,'[13]Main sheet'!A:X,23,FALSE)</f>
        <v>0.11554</v>
      </c>
      <c r="AI107" s="3">
        <f>VLOOKUP(A107,'[13]Main sheet'!A:AJ,35,FALSE)</f>
        <v>0.96026287999999993</v>
      </c>
      <c r="AJ107" s="3">
        <f>VLOOKUP(A107,'[13]Main sheet'!A:AV,47,FALSE)</f>
        <v>0.15747949000000022</v>
      </c>
      <c r="AK107" s="3">
        <f>VLOOKUP(A107,'[13]Main sheet'!A:BH,59,FALSE)</f>
        <v>5.2684000000000002E-2</v>
      </c>
      <c r="AL107" s="3">
        <f>VLOOKUP(A107,'[13]Main sheet'!A:BT,71,FALSE)</f>
        <v>0.12245783999999985</v>
      </c>
      <c r="AM107" s="3">
        <f>VLOOKUP(A107,'[13]Main sheet'!A:CF,83,FALSE)</f>
        <v>5.2513999999999998E-2</v>
      </c>
      <c r="AN107" s="3">
        <f>VLOOKUP(A107,'[13]Main sheet'!A:CR,95,FALSE)</f>
        <v>0.207401</v>
      </c>
      <c r="AO107" s="3">
        <f>VLOOKUP(A107,'[13]Main sheet'!A:DD,107,FALSE)</f>
        <v>1.242E-2</v>
      </c>
      <c r="AP107" s="3">
        <f>VLOOKUP(A107,'[13]Main sheet'!A:DP,119,FALSE)</f>
        <v>0.1381</v>
      </c>
      <c r="AQ107" s="3">
        <f>VLOOKUP(A107,'[13]Main sheet'!A:EB,131,FALSE)</f>
        <v>9.5863000000000004E-2</v>
      </c>
      <c r="AR107" s="3">
        <f>VLOOKUP(A107,'[13]Main sheet'!A:EN,143,FALSE)</f>
        <v>0.39414100000000002</v>
      </c>
      <c r="AS107" s="5">
        <v>2.3538932099999998</v>
      </c>
      <c r="AT107" s="19">
        <v>0.12843599999999999</v>
      </c>
      <c r="AU107" s="5">
        <v>2.3189999999999999E-2</v>
      </c>
      <c r="AV107" s="3">
        <f>VLOOKUP(A107,'[14]Main sheet'!A:AI,34,FALSE)</f>
        <v>0.51416399999999995</v>
      </c>
      <c r="AW107" s="3">
        <f>VLOOKUP(A107,'[14]Main sheet'!A:AT,45,FALSE)</f>
        <v>-5.1619999999999999E-2</v>
      </c>
      <c r="AX107" s="3">
        <v>3.6429999999999997E-2</v>
      </c>
      <c r="AY107" s="3">
        <v>0.50593615999999997</v>
      </c>
      <c r="AZ107" s="3">
        <v>1.1565361599999999</v>
      </c>
      <c r="BA107" s="5"/>
      <c r="BB107" s="5"/>
    </row>
    <row r="108" spans="1:54">
      <c r="A108" s="14">
        <v>521101</v>
      </c>
      <c r="B108" s="15" t="s">
        <v>124</v>
      </c>
      <c r="C108" s="16">
        <f>VLOOKUP(A108,'[11]dec 20 latest'!A:B,2,FALSE)/1000000</f>
        <v>0.68562100000000004</v>
      </c>
      <c r="D108" s="58">
        <v>0.58822015000000005</v>
      </c>
      <c r="E108" s="17">
        <v>0.33485560999999997</v>
      </c>
      <c r="F108" s="17">
        <f>VLOOKUP(A108,'[12]Monthly actuals 2023 updated'!A:AB,28,FALSE)</f>
        <v>0.58061008999999997</v>
      </c>
      <c r="G108" s="12">
        <v>0</v>
      </c>
      <c r="H108" s="12">
        <v>0.11735364</v>
      </c>
      <c r="I108" s="12">
        <v>4.5264410000000005E-2</v>
      </c>
      <c r="J108" s="12">
        <v>0</v>
      </c>
      <c r="K108" s="12">
        <v>2.1640000000000001E-3</v>
      </c>
      <c r="L108" s="12">
        <v>4.6774999999999997E-2</v>
      </c>
      <c r="M108" s="12">
        <v>8.7331409999999998E-2</v>
      </c>
      <c r="N108" s="12">
        <v>0.105768</v>
      </c>
      <c r="O108" s="12">
        <v>4.512E-2</v>
      </c>
      <c r="P108" s="12">
        <v>8.0589220000000003E-2</v>
      </c>
      <c r="Q108" s="12">
        <v>5.0244410000000003E-2</v>
      </c>
      <c r="R108" s="12">
        <v>0</v>
      </c>
      <c r="S108" s="12">
        <f t="shared" si="17"/>
        <v>0.58061008999999997</v>
      </c>
      <c r="T108" s="18">
        <v>1.24E-2</v>
      </c>
      <c r="U108" s="5">
        <v>0.50316099999999997</v>
      </c>
      <c r="V108" s="3">
        <v>0.34719</v>
      </c>
      <c r="W108" s="3">
        <v>0.18367186999999999</v>
      </c>
      <c r="X108" s="3">
        <v>0.52022349999999995</v>
      </c>
      <c r="Y108" s="3">
        <v>0.21391016000000002</v>
      </c>
      <c r="Z108" s="3">
        <v>0.2483455</v>
      </c>
      <c r="AA108" s="3">
        <v>0.60831550000000001</v>
      </c>
      <c r="AB108" s="3">
        <v>0.357435</v>
      </c>
      <c r="AC108" s="3">
        <v>0.4168</v>
      </c>
      <c r="AD108" s="3">
        <v>8.9598300000000006E-2</v>
      </c>
      <c r="AE108" s="3">
        <f>VLOOKUP(A108,'[13]DEC 24 Updated 3rd March'!A:G,7,FALSE)</f>
        <v>0.79179484</v>
      </c>
      <c r="AF108" s="3">
        <f t="shared" si="21"/>
        <v>4.2928456700000002</v>
      </c>
      <c r="AG108" s="18">
        <v>0.167768</v>
      </c>
      <c r="AH108" s="5">
        <f>VLOOKUP(A108,'[13]Main sheet'!A:X,23,FALSE)</f>
        <v>0.438751</v>
      </c>
      <c r="AI108" s="3">
        <f>VLOOKUP(A108,'[13]Main sheet'!A:AJ,35,FALSE)</f>
        <v>0.41734222999999998</v>
      </c>
      <c r="AJ108" s="3">
        <f>VLOOKUP(A108,'[13]Main sheet'!A:AV,47,FALSE)</f>
        <v>0.23123118999999995</v>
      </c>
      <c r="AK108" s="3">
        <f>VLOOKUP(A108,'[13]Main sheet'!A:BH,59,FALSE)</f>
        <v>0.34854875000000002</v>
      </c>
      <c r="AL108" s="3">
        <f>VLOOKUP(A108,'[13]Main sheet'!A:BT,71,FALSE)</f>
        <v>0.43986195000000017</v>
      </c>
      <c r="AM108" s="3">
        <f>VLOOKUP(A108,'[13]Main sheet'!A:CF,83,FALSE)</f>
        <v>0.36106410999999988</v>
      </c>
      <c r="AN108" s="3">
        <f>VLOOKUP(A108,'[13]Main sheet'!A:CR,95,FALSE)</f>
        <v>0.54877100000000001</v>
      </c>
      <c r="AO108" s="3">
        <f>VLOOKUP(A108,'[13]Main sheet'!A:DD,107,FALSE)</f>
        <v>0.47294461999999998</v>
      </c>
      <c r="AP108" s="3">
        <f>VLOOKUP(A108,'[13]Main sheet'!A:DP,119,FALSE)</f>
        <v>0.55480149999999995</v>
      </c>
      <c r="AQ108" s="3">
        <f>VLOOKUP(A108,'[13]Main sheet'!A:EB,131,FALSE)</f>
        <v>0.24477499999999952</v>
      </c>
      <c r="AR108" s="3">
        <f>VLOOKUP(A108,'[13]Main sheet'!A:EN,143,FALSE)</f>
        <v>0.11296880000000074</v>
      </c>
      <c r="AS108" s="5">
        <v>4.3388281500000003</v>
      </c>
      <c r="AT108" s="19">
        <v>0.63137905000000005</v>
      </c>
      <c r="AU108" s="5">
        <v>0.42871749999999997</v>
      </c>
      <c r="AV108" s="3">
        <f>VLOOKUP(A108,'[14]Main sheet'!A:AI,34,FALSE)</f>
        <v>0.53131894999999996</v>
      </c>
      <c r="AW108" s="3">
        <f>VLOOKUP(A108,'[14]Main sheet'!A:AT,45,FALSE)</f>
        <v>0.63883000000000001</v>
      </c>
      <c r="AX108" s="3">
        <v>0</v>
      </c>
      <c r="AY108" s="3">
        <v>0</v>
      </c>
      <c r="AZ108" s="3">
        <v>2.2302455000000001</v>
      </c>
      <c r="BA108" s="5"/>
      <c r="BB108" s="5"/>
    </row>
    <row r="109" spans="1:54">
      <c r="A109" s="14">
        <v>521102</v>
      </c>
      <c r="B109" s="15" t="s">
        <v>125</v>
      </c>
      <c r="C109" s="16">
        <f>VLOOKUP(A109,'[11]dec 20 latest'!A:B,2,FALSE)/1000000</f>
        <v>83.205416480000011</v>
      </c>
      <c r="D109" s="58">
        <v>96.734152809999998</v>
      </c>
      <c r="E109" s="17">
        <v>84.014817340000008</v>
      </c>
      <c r="F109" s="17">
        <f>VLOOKUP(A109,'[12]Monthly actuals 2023 updated'!A:AB,28,FALSE)</f>
        <v>63.080823079999995</v>
      </c>
      <c r="G109" s="12">
        <v>7.4950529299999999</v>
      </c>
      <c r="H109" s="12">
        <v>4.0822668699999998</v>
      </c>
      <c r="I109" s="12">
        <v>6.4972231200000001</v>
      </c>
      <c r="J109" s="12">
        <v>4.4685013399999995</v>
      </c>
      <c r="K109" s="12">
        <v>7.40457243</v>
      </c>
      <c r="L109" s="12">
        <v>4.31833621</v>
      </c>
      <c r="M109" s="12">
        <v>11.002487890000001</v>
      </c>
      <c r="N109" s="12">
        <v>12.12889785</v>
      </c>
      <c r="O109" s="12">
        <v>7.2580248599999999</v>
      </c>
      <c r="P109" s="12">
        <v>9.8280649800000006</v>
      </c>
      <c r="Q109" s="12">
        <v>4.9889037099999998</v>
      </c>
      <c r="R109" s="12">
        <v>-16.391509109999998</v>
      </c>
      <c r="S109" s="12">
        <f t="shared" si="17"/>
        <v>63.080823080000016</v>
      </c>
      <c r="T109" s="18">
        <v>6.7732380899999995</v>
      </c>
      <c r="U109" s="5">
        <v>8.8427373500000002</v>
      </c>
      <c r="V109" s="3">
        <v>6.0269397099999997</v>
      </c>
      <c r="W109" s="3">
        <v>11.975285440000002</v>
      </c>
      <c r="X109" s="3">
        <v>5.7523515600000001</v>
      </c>
      <c r="Y109" s="3">
        <v>5.6685686500000001</v>
      </c>
      <c r="Z109" s="3">
        <v>9.298800589999999</v>
      </c>
      <c r="AA109" s="3">
        <v>10.498982</v>
      </c>
      <c r="AB109" s="3">
        <v>8.7838743900000011</v>
      </c>
      <c r="AC109" s="3">
        <v>8.3729842100000003</v>
      </c>
      <c r="AD109" s="3">
        <v>10.621560820000001</v>
      </c>
      <c r="AE109" s="3">
        <f>VLOOKUP(A109,'[13]DEC 24 Updated 3rd March'!A:G,7,FALSE)</f>
        <v>39.745973200000002</v>
      </c>
      <c r="AF109" s="3">
        <f t="shared" si="21"/>
        <v>132.36129600999999</v>
      </c>
      <c r="AG109" s="18">
        <v>9.7236754500000018</v>
      </c>
      <c r="AH109" s="5">
        <f>VLOOKUP(A109,'[13]Main sheet'!A:X,23,FALSE)</f>
        <v>11.139968980000001</v>
      </c>
      <c r="AI109" s="3">
        <f>VLOOKUP(A109,'[13]Main sheet'!A:AJ,35,FALSE)</f>
        <v>10.494524559999999</v>
      </c>
      <c r="AJ109" s="3">
        <f>VLOOKUP(A109,'[13]Main sheet'!A:AV,47,FALSE)</f>
        <v>7.6629392900000024</v>
      </c>
      <c r="AK109" s="3">
        <f>VLOOKUP(A109,'[13]Main sheet'!A:BH,59,FALSE)</f>
        <v>5.9187390799999982</v>
      </c>
      <c r="AL109" s="3">
        <f>VLOOKUP(A109,'[13]Main sheet'!A:BT,71,FALSE)</f>
        <v>9.5204759299999999</v>
      </c>
      <c r="AM109" s="3">
        <f>VLOOKUP(A109,'[13]Main sheet'!A:CF,83,FALSE)</f>
        <v>11.803038710000001</v>
      </c>
      <c r="AN109" s="3">
        <f>VLOOKUP(A109,'[13]Main sheet'!A:CR,95,FALSE)</f>
        <v>11.130045340000004</v>
      </c>
      <c r="AO109" s="3">
        <f>VLOOKUP(A109,'[13]Main sheet'!A:DD,107,FALSE)</f>
        <v>7.78024293</v>
      </c>
      <c r="AP109" s="3">
        <f>VLOOKUP(A109,'[13]Main sheet'!A:DP,119,FALSE)</f>
        <v>11.209513640000001</v>
      </c>
      <c r="AQ109" s="3">
        <f>VLOOKUP(A109,'[13]Main sheet'!A:EB,131,FALSE)</f>
        <v>10.020390689999997</v>
      </c>
      <c r="AR109" s="3">
        <f>VLOOKUP(A109,'[13]Main sheet'!A:EN,143,FALSE)</f>
        <v>18.685548490000009</v>
      </c>
      <c r="AS109" s="5">
        <v>125.08910309000001</v>
      </c>
      <c r="AT109" s="19">
        <v>8.2155539100000006</v>
      </c>
      <c r="AU109" s="5">
        <v>9.0115072499999993</v>
      </c>
      <c r="AV109" s="3">
        <f>VLOOKUP(A109,'[14]Main sheet'!A:AI,34,FALSE)</f>
        <v>11.416526230000001</v>
      </c>
      <c r="AW109" s="3">
        <f>VLOOKUP(A109,'[14]Main sheet'!A:AT,45,FALSE)</f>
        <v>5.6349998399999963</v>
      </c>
      <c r="AX109" s="3">
        <v>7.621647499999999</v>
      </c>
      <c r="AY109" s="3">
        <v>9.3010541799999995</v>
      </c>
      <c r="AZ109" s="3">
        <v>51.201288909999995</v>
      </c>
      <c r="BA109" s="5"/>
      <c r="BB109" s="5"/>
    </row>
    <row r="110" spans="1:54">
      <c r="A110" s="14">
        <v>521103</v>
      </c>
      <c r="B110" s="15" t="s">
        <v>126</v>
      </c>
      <c r="C110" s="16">
        <f>VLOOKUP(A110,'[11]dec 20 latest'!A:B,2,FALSE)/1000000</f>
        <v>4.5936520599999993</v>
      </c>
      <c r="D110" s="58">
        <v>2.1254089999999999</v>
      </c>
      <c r="E110" s="17">
        <v>4.7808089999999996</v>
      </c>
      <c r="F110" s="17">
        <f>VLOOKUP(A110,'[12]Monthly actuals 2023 updated'!A:AB,28,FALSE)</f>
        <v>3.4178177999999999</v>
      </c>
      <c r="G110" s="12">
        <v>-0.60056200000000004</v>
      </c>
      <c r="H110" s="12">
        <v>6.8000000000000005E-2</v>
      </c>
      <c r="I110" s="12">
        <v>0.23230999999999999</v>
      </c>
      <c r="J110" s="12">
        <v>0.15059779999999998</v>
      </c>
      <c r="K110" s="12">
        <v>0.28280699999999998</v>
      </c>
      <c r="L110" s="12">
        <v>0.61038999999999999</v>
      </c>
      <c r="M110" s="12">
        <v>0.15903</v>
      </c>
      <c r="N110" s="12">
        <v>0.21742</v>
      </c>
      <c r="O110" s="12">
        <v>0.23760500000000001</v>
      </c>
      <c r="P110" s="12">
        <v>0.24426500000000001</v>
      </c>
      <c r="Q110" s="12">
        <v>0.38568999999999998</v>
      </c>
      <c r="R110" s="12">
        <v>1.4302649999999999</v>
      </c>
      <c r="S110" s="12">
        <f t="shared" si="17"/>
        <v>3.4178177999999999</v>
      </c>
      <c r="T110" s="18">
        <v>-0.55191500000000004</v>
      </c>
      <c r="U110" s="5">
        <v>5.2499999999999998E-2</v>
      </c>
      <c r="V110" s="3">
        <v>0.65563000000000005</v>
      </c>
      <c r="W110" s="3">
        <v>0.127</v>
      </c>
      <c r="X110" s="3">
        <v>0.33367000000000002</v>
      </c>
      <c r="Y110" s="3">
        <v>0.32163999999999998</v>
      </c>
      <c r="Z110" s="3">
        <v>0.36451250000000002</v>
      </c>
      <c r="AA110" s="3">
        <v>0.44906000000000001</v>
      </c>
      <c r="AB110" s="3">
        <v>0.31974849999999999</v>
      </c>
      <c r="AC110" s="3">
        <v>0.52246499999999996</v>
      </c>
      <c r="AD110" s="3">
        <v>0.27415</v>
      </c>
      <c r="AE110" s="3">
        <f>VLOOKUP(A110,'[13]DEC 24 Updated 3rd March'!A:G,7,FALSE)</f>
        <v>0.96805050000000004</v>
      </c>
      <c r="AF110" s="3">
        <f t="shared" si="21"/>
        <v>3.8365114999999999</v>
      </c>
      <c r="AG110" s="18">
        <v>-0.35635050000000001</v>
      </c>
      <c r="AH110" s="5">
        <f>VLOOKUP(A110,'[13]Main sheet'!A:X,23,FALSE)</f>
        <v>0.18254100000000001</v>
      </c>
      <c r="AI110" s="3">
        <f>VLOOKUP(A110,'[13]Main sheet'!A:AJ,35,FALSE)</f>
        <v>0.41577999999999998</v>
      </c>
      <c r="AJ110" s="3">
        <f>VLOOKUP(A110,'[13]Main sheet'!A:AV,47,FALSE)</f>
        <v>0.13142999999999999</v>
      </c>
      <c r="AK110" s="3">
        <f>VLOOKUP(A110,'[13]Main sheet'!A:BH,59,FALSE)</f>
        <v>0.203765</v>
      </c>
      <c r="AL110" s="3">
        <f>VLOOKUP(A110,'[13]Main sheet'!A:BT,71,FALSE)</f>
        <v>0.22857749999999999</v>
      </c>
      <c r="AM110" s="3">
        <f>VLOOKUP(A110,'[13]Main sheet'!A:CF,83,FALSE)</f>
        <v>0.58513999999999999</v>
      </c>
      <c r="AN110" s="3">
        <f>VLOOKUP(A110,'[13]Main sheet'!A:CR,95,FALSE)</f>
        <v>0.26830999999999999</v>
      </c>
      <c r="AO110" s="3">
        <f>VLOOKUP(A110,'[13]Main sheet'!A:DD,107,FALSE)</f>
        <v>0.30334499999999998</v>
      </c>
      <c r="AP110" s="3">
        <f>VLOOKUP(A110,'[13]Main sheet'!A:DP,119,FALSE)</f>
        <v>0.20036999999999999</v>
      </c>
      <c r="AQ110" s="3">
        <f>VLOOKUP(A110,'[13]Main sheet'!A:EB,131,FALSE)</f>
        <v>0.20727999999999999</v>
      </c>
      <c r="AR110" s="3">
        <f>VLOOKUP(A110,'[13]Main sheet'!A:EN,143,FALSE)</f>
        <v>0.85598887999999984</v>
      </c>
      <c r="AS110" s="5">
        <v>3.2261768799999997</v>
      </c>
      <c r="AT110" s="19">
        <v>-0.13151388</v>
      </c>
      <c r="AU110" s="5">
        <v>0.16</v>
      </c>
      <c r="AV110" s="3">
        <f>VLOOKUP(A110,'[14]Main sheet'!A:AI,34,FALSE)</f>
        <v>0.27278000000000002</v>
      </c>
      <c r="AW110" s="3">
        <f>VLOOKUP(A110,'[14]Main sheet'!A:AT,45,FALSE)</f>
        <v>0.20321</v>
      </c>
      <c r="AX110" s="3">
        <v>0.14593999999999999</v>
      </c>
      <c r="AY110" s="3">
        <v>0.47477750000000013</v>
      </c>
      <c r="AZ110" s="3">
        <v>1.1251936200000001</v>
      </c>
      <c r="BA110" s="5"/>
      <c r="BB110" s="5"/>
    </row>
    <row r="111" spans="1:54">
      <c r="A111" s="14">
        <v>521104</v>
      </c>
      <c r="B111" s="15" t="s">
        <v>127</v>
      </c>
      <c r="C111" s="16">
        <f>VLOOKUP(A111,'[11]dec 20 latest'!A:B,2,FALSE)/1000000</f>
        <v>2.0015356</v>
      </c>
      <c r="D111" s="58">
        <v>2.5071475200000002</v>
      </c>
      <c r="E111" s="17">
        <v>5.0661286099999998</v>
      </c>
      <c r="F111" s="17">
        <f>VLOOKUP(A111,'[12]Monthly actuals 2023 updated'!A:AB,28,FALSE)</f>
        <v>1.9799330100000001</v>
      </c>
      <c r="G111" s="12">
        <v>-8.5359000000000004E-2</v>
      </c>
      <c r="H111" s="12">
        <v>0.21224499999999999</v>
      </c>
      <c r="I111" s="12">
        <v>0.20879300000000001</v>
      </c>
      <c r="J111" s="12">
        <v>3.8736440000000004E-2</v>
      </c>
      <c r="K111" s="12">
        <v>0.21826200000000001</v>
      </c>
      <c r="L111" s="12">
        <v>8.0115000000000006E-2</v>
      </c>
      <c r="M111" s="12">
        <v>0.199267</v>
      </c>
      <c r="N111" s="12">
        <v>0.19115479999999999</v>
      </c>
      <c r="O111" s="12">
        <v>0.129025</v>
      </c>
      <c r="P111" s="12">
        <v>0.26691274999999998</v>
      </c>
      <c r="Q111" s="12">
        <v>0.11917999999999999</v>
      </c>
      <c r="R111" s="12">
        <v>0.40160102000000003</v>
      </c>
      <c r="S111" s="12">
        <f t="shared" si="17"/>
        <v>1.9799330099999999</v>
      </c>
      <c r="T111" s="18">
        <v>-0.14243120000000001</v>
      </c>
      <c r="U111" s="5">
        <v>0.18356449999999999</v>
      </c>
      <c r="V111" s="3">
        <v>0.29949700000000001</v>
      </c>
      <c r="W111" s="3">
        <v>0.40951500000000002</v>
      </c>
      <c r="X111" s="3">
        <v>0.217775</v>
      </c>
      <c r="Y111" s="3">
        <v>0.40778720000000002</v>
      </c>
      <c r="Z111" s="3">
        <v>0.64183696000000001</v>
      </c>
      <c r="AA111" s="3">
        <v>0.31689600000000001</v>
      </c>
      <c r="AB111" s="3">
        <v>0.34486749999999999</v>
      </c>
      <c r="AC111" s="3">
        <v>0.23045499999999999</v>
      </c>
      <c r="AD111" s="3">
        <v>0.59314100000000003</v>
      </c>
      <c r="AE111" s="3">
        <f>VLOOKUP(A111,'[13]DEC 24 Updated 3rd March'!A:G,7,FALSE)</f>
        <v>1.26294518</v>
      </c>
      <c r="AF111" s="3">
        <f t="shared" si="21"/>
        <v>4.7658491400000003</v>
      </c>
      <c r="AG111" s="18">
        <v>-0.64104464999999999</v>
      </c>
      <c r="AH111" s="5">
        <f>VLOOKUP(A111,'[13]Main sheet'!A:X,23,FALSE)</f>
        <v>0.21914500000000001</v>
      </c>
      <c r="AI111" s="3">
        <f>VLOOKUP(A111,'[13]Main sheet'!A:AJ,35,FALSE)</f>
        <v>0.17499643000000001</v>
      </c>
      <c r="AJ111" s="3">
        <f>VLOOKUP(A111,'[13]Main sheet'!A:AV,47,FALSE)</f>
        <v>0.23119535999999999</v>
      </c>
      <c r="AK111" s="3">
        <f>VLOOKUP(A111,'[13]Main sheet'!A:BH,59,FALSE)</f>
        <v>0.16907</v>
      </c>
      <c r="AL111" s="3">
        <f>VLOOKUP(A111,'[13]Main sheet'!A:BT,71,FALSE)</f>
        <v>0.20217493</v>
      </c>
      <c r="AM111" s="3">
        <f>VLOOKUP(A111,'[13]Main sheet'!A:CF,83,FALSE)</f>
        <v>0.16090805999999999</v>
      </c>
      <c r="AN111" s="3">
        <f>VLOOKUP(A111,'[13]Main sheet'!A:CR,95,FALSE)</f>
        <v>0.7967989900000001</v>
      </c>
      <c r="AO111" s="3">
        <f>VLOOKUP(A111,'[13]Main sheet'!A:DD,107,FALSE)</f>
        <v>0.31185903999999998</v>
      </c>
      <c r="AP111" s="3">
        <f>VLOOKUP(A111,'[13]Main sheet'!A:DP,119,FALSE)</f>
        <v>0.64797330000000009</v>
      </c>
      <c r="AQ111" s="3">
        <f>VLOOKUP(A111,'[13]Main sheet'!A:EB,131,FALSE)</f>
        <v>0.59289756000000005</v>
      </c>
      <c r="AR111" s="3">
        <f>VLOOKUP(A111,'[13]Main sheet'!A:EN,143,FALSE)</f>
        <v>1.2180683399999999</v>
      </c>
      <c r="AS111" s="5">
        <v>4.0840423599999998</v>
      </c>
      <c r="AT111" s="19">
        <v>-0.39886603999999998</v>
      </c>
      <c r="AU111" s="5">
        <v>0.25731697999999997</v>
      </c>
      <c r="AV111" s="3">
        <f>VLOOKUP(A111,'[14]Main sheet'!A:AI,34,FALSE)</f>
        <v>0.49652000000000002</v>
      </c>
      <c r="AW111" s="3">
        <f>VLOOKUP(A111,'[14]Main sheet'!A:AT,45,FALSE)</f>
        <v>0.40078948000000003</v>
      </c>
      <c r="AX111" s="3">
        <v>0.48860700000000001</v>
      </c>
      <c r="AY111" s="3">
        <v>0.47177640000000015</v>
      </c>
      <c r="AZ111" s="3">
        <v>1.7161438200000001</v>
      </c>
      <c r="BA111" s="5"/>
      <c r="BB111" s="5"/>
    </row>
    <row r="112" spans="1:54">
      <c r="A112" s="14">
        <v>521121</v>
      </c>
      <c r="B112" s="15" t="s">
        <v>128</v>
      </c>
      <c r="C112" s="16">
        <f>VLOOKUP(A112,'[11]dec 20 latest'!A:B,2,FALSE)/1000000</f>
        <v>4.9000000000000002E-2</v>
      </c>
      <c r="D112" s="58">
        <v>4.0000000000000001E-3</v>
      </c>
      <c r="E112" s="17">
        <v>0</v>
      </c>
      <c r="F112" s="17"/>
      <c r="G112" s="12">
        <v>0</v>
      </c>
      <c r="H112" s="12">
        <v>0</v>
      </c>
      <c r="I112" s="12">
        <v>0</v>
      </c>
      <c r="J112" s="12">
        <v>0</v>
      </c>
      <c r="K112" s="12">
        <v>0</v>
      </c>
      <c r="L112" s="12">
        <v>0</v>
      </c>
      <c r="M112" s="12">
        <v>0</v>
      </c>
      <c r="N112" s="12">
        <v>0</v>
      </c>
      <c r="O112" s="12">
        <v>0</v>
      </c>
      <c r="P112" s="12">
        <v>0</v>
      </c>
      <c r="Q112" s="12">
        <v>0</v>
      </c>
      <c r="R112" s="12">
        <v>0</v>
      </c>
      <c r="S112" s="12">
        <f t="shared" si="17"/>
        <v>0</v>
      </c>
      <c r="T112" s="18">
        <v>0</v>
      </c>
      <c r="U112" s="5">
        <v>0</v>
      </c>
      <c r="V112" s="3">
        <v>0</v>
      </c>
      <c r="W112" s="3">
        <v>0</v>
      </c>
      <c r="X112" s="3">
        <v>0</v>
      </c>
      <c r="Y112" s="3">
        <v>0</v>
      </c>
      <c r="Z112" s="3">
        <v>0</v>
      </c>
      <c r="AA112" s="3">
        <v>6.9999999999999999E-4</v>
      </c>
      <c r="AB112" s="3">
        <v>5.0000000000000001E-3</v>
      </c>
      <c r="AC112" s="3">
        <v>3.3E-3</v>
      </c>
      <c r="AD112" s="3">
        <v>0</v>
      </c>
      <c r="AE112" s="3">
        <f>VLOOKUP(A112,'[13]DEC 24 Updated 3rd March'!A:G,7,FALSE)</f>
        <v>0</v>
      </c>
      <c r="AF112" s="3">
        <f t="shared" si="21"/>
        <v>9.0000000000000011E-3</v>
      </c>
      <c r="AG112" s="18">
        <v>0</v>
      </c>
      <c r="AH112" s="5">
        <f>VLOOKUP(A112,'[13]Main sheet'!A:X,23,FALSE)</f>
        <v>0</v>
      </c>
      <c r="AI112" s="3">
        <f>VLOOKUP(A112,'[13]Main sheet'!A:AJ,35,FALSE)</f>
        <v>0</v>
      </c>
      <c r="AJ112" s="3">
        <f>VLOOKUP(A112,'[13]Main sheet'!A:AV,47,FALSE)</f>
        <v>0</v>
      </c>
      <c r="AK112" s="3">
        <f>VLOOKUP(A112,'[13]Main sheet'!A:BH,59,FALSE)</f>
        <v>0</v>
      </c>
      <c r="AL112" s="3">
        <f>VLOOKUP(A112,'[13]Main sheet'!A:BT,71,FALSE)</f>
        <v>0</v>
      </c>
      <c r="AM112" s="3">
        <f>VLOOKUP(A112,'[13]Main sheet'!A:CF,83,FALSE)</f>
        <v>0</v>
      </c>
      <c r="AN112" s="3">
        <f>VLOOKUP(A112,'[13]Main sheet'!A:CR,95,FALSE)</f>
        <v>0</v>
      </c>
      <c r="AO112" s="3">
        <f>VLOOKUP(A112,'[13]Main sheet'!A:DD,107,FALSE)</f>
        <v>0</v>
      </c>
      <c r="AP112" s="3">
        <f>VLOOKUP(A112,'[13]Main sheet'!A:DP,119,FALSE)</f>
        <v>0</v>
      </c>
      <c r="AQ112" s="3">
        <f>VLOOKUP(A112,'[13]Main sheet'!A:EB,131,FALSE)</f>
        <v>0</v>
      </c>
      <c r="AR112" s="3">
        <f>VLOOKUP(A112,'[13]Main sheet'!A:EN,143,FALSE)</f>
        <v>0</v>
      </c>
      <c r="AS112" s="5">
        <v>0</v>
      </c>
      <c r="AT112" s="19">
        <v>0</v>
      </c>
      <c r="AU112" s="5">
        <v>0</v>
      </c>
      <c r="AV112" s="3">
        <f>VLOOKUP(A112,'[14]Main sheet'!A:AI,34,FALSE)</f>
        <v>0</v>
      </c>
      <c r="AW112" s="3">
        <f>VLOOKUP(A112,'[14]Main sheet'!A:AT,45,FALSE)</f>
        <v>0</v>
      </c>
      <c r="AX112" s="3">
        <v>0</v>
      </c>
      <c r="AY112" s="3">
        <v>0</v>
      </c>
      <c r="AZ112" s="3">
        <v>0</v>
      </c>
      <c r="BA112" s="5"/>
      <c r="BB112" s="5"/>
    </row>
    <row r="113" spans="1:54">
      <c r="A113" s="14">
        <v>521122</v>
      </c>
      <c r="B113" s="15" t="s">
        <v>129</v>
      </c>
      <c r="C113" s="16">
        <f>VLOOKUP(A113,'[11]dec 20 latest'!A:B,2,FALSE)/1000000</f>
        <v>7.9394889500000003</v>
      </c>
      <c r="D113" s="58">
        <v>8.7703559999999996</v>
      </c>
      <c r="E113" s="17">
        <v>4.6613090000000001</v>
      </c>
      <c r="F113" s="17">
        <f>VLOOKUP(A113,'[12]Monthly actuals 2023 updated'!A:AB,28,FALSE)</f>
        <v>0.54520798000000004</v>
      </c>
      <c r="G113" s="12">
        <v>0.108</v>
      </c>
      <c r="H113" s="12">
        <v>7.0860000000000003E-3</v>
      </c>
      <c r="I113" s="12">
        <v>4.6240000000000003E-2</v>
      </c>
      <c r="J113" s="12">
        <v>7.7634999999999996E-2</v>
      </c>
      <c r="K113" s="12">
        <v>4.172998E-2</v>
      </c>
      <c r="L113" s="12">
        <v>1.1084999999999999E-2</v>
      </c>
      <c r="M113" s="12">
        <v>0.1</v>
      </c>
      <c r="N113" s="12">
        <v>1.9499999999999999E-3</v>
      </c>
      <c r="O113" s="12">
        <v>4.5317000000000003E-2</v>
      </c>
      <c r="P113" s="12">
        <v>4.8000000000000001E-2</v>
      </c>
      <c r="Q113" s="12">
        <v>5.1999999999999998E-2</v>
      </c>
      <c r="R113" s="12">
        <v>6.1650000000000003E-3</v>
      </c>
      <c r="S113" s="12">
        <f t="shared" si="17"/>
        <v>0.54520798000000004</v>
      </c>
      <c r="T113" s="18">
        <v>0</v>
      </c>
      <c r="U113" s="5">
        <v>0</v>
      </c>
      <c r="V113" s="3">
        <v>0</v>
      </c>
      <c r="W113" s="3">
        <v>0</v>
      </c>
      <c r="X113" s="3">
        <v>0</v>
      </c>
      <c r="Y113" s="3">
        <v>0</v>
      </c>
      <c r="Z113" s="3">
        <v>0</v>
      </c>
      <c r="AA113" s="3">
        <v>0</v>
      </c>
      <c r="AB113" s="3">
        <v>0</v>
      </c>
      <c r="AC113" s="3">
        <v>0</v>
      </c>
      <c r="AD113" s="3">
        <v>0</v>
      </c>
      <c r="AE113" s="3">
        <f>VLOOKUP(A113,'[13]DEC 24 Updated 3rd March'!A:G,7,FALSE)</f>
        <v>0</v>
      </c>
      <c r="AF113" s="3">
        <f t="shared" si="21"/>
        <v>0</v>
      </c>
      <c r="AG113" s="18">
        <v>0</v>
      </c>
      <c r="AH113" s="5">
        <f>VLOOKUP(A113,'[13]Main sheet'!A:X,23,FALSE)</f>
        <v>0</v>
      </c>
      <c r="AI113" s="3">
        <f>VLOOKUP(A113,'[13]Main sheet'!A:AJ,35,FALSE)</f>
        <v>0</v>
      </c>
      <c r="AJ113" s="3">
        <f>VLOOKUP(A113,'[13]Main sheet'!A:AV,47,FALSE)</f>
        <v>0</v>
      </c>
      <c r="AK113" s="3">
        <f>VLOOKUP(A113,'[13]Main sheet'!A:BH,59,FALSE)</f>
        <v>0</v>
      </c>
      <c r="AL113" s="3">
        <f>VLOOKUP(A113,'[13]Main sheet'!A:BT,71,FALSE)</f>
        <v>0</v>
      </c>
      <c r="AM113" s="3">
        <f>VLOOKUP(A113,'[13]Main sheet'!A:CF,83,FALSE)</f>
        <v>0</v>
      </c>
      <c r="AN113" s="3">
        <f>VLOOKUP(A113,'[13]Main sheet'!A:CR,95,FALSE)</f>
        <v>0</v>
      </c>
      <c r="AO113" s="3">
        <f>VLOOKUP(A113,'[13]Main sheet'!A:DD,107,FALSE)</f>
        <v>0</v>
      </c>
      <c r="AP113" s="3">
        <f>VLOOKUP(A113,'[13]Main sheet'!A:DP,119,FALSE)</f>
        <v>0</v>
      </c>
      <c r="AQ113" s="3">
        <f>VLOOKUP(A113,'[13]Main sheet'!A:EB,131,FALSE)</f>
        <v>0</v>
      </c>
      <c r="AR113" s="3">
        <f>VLOOKUP(A113,'[13]Main sheet'!A:EN,143,FALSE)</f>
        <v>0</v>
      </c>
      <c r="AS113" s="5">
        <v>0</v>
      </c>
      <c r="AT113" s="19">
        <v>0</v>
      </c>
      <c r="AU113" s="5">
        <v>0</v>
      </c>
      <c r="AV113" s="3">
        <f>VLOOKUP(A113,'[14]Main sheet'!A:AI,34,FALSE)</f>
        <v>0</v>
      </c>
      <c r="AW113" s="3">
        <f>VLOOKUP(A113,'[14]Main sheet'!A:AT,45,FALSE)</f>
        <v>-8.0000000000000002E-3</v>
      </c>
      <c r="AX113" s="3">
        <v>1.1999999999999999E-3</v>
      </c>
      <c r="AY113" s="3">
        <v>0</v>
      </c>
      <c r="AZ113" s="3">
        <v>-6.7999999999999996E-3</v>
      </c>
      <c r="BA113" s="5"/>
      <c r="BB113" s="5"/>
    </row>
    <row r="114" spans="1:54">
      <c r="A114" s="14">
        <v>521131</v>
      </c>
      <c r="B114" s="15" t="s">
        <v>130</v>
      </c>
      <c r="C114" s="16">
        <f>VLOOKUP(A114,'[11]dec 20 latest'!A:B,2,FALSE)/1000000</f>
        <v>17.223522589999998</v>
      </c>
      <c r="D114" s="58">
        <v>0.49028379999999999</v>
      </c>
      <c r="E114" s="17">
        <v>16.319494410000001</v>
      </c>
      <c r="F114" s="17">
        <f>VLOOKUP(A114,'[12]Monthly actuals 2023 updated'!A:AB,28,FALSE)</f>
        <v>0.57219893999999993</v>
      </c>
      <c r="G114" s="12">
        <v>0</v>
      </c>
      <c r="H114" s="12">
        <v>0</v>
      </c>
      <c r="I114" s="12">
        <v>0</v>
      </c>
      <c r="J114" s="12">
        <v>0</v>
      </c>
      <c r="K114" s="12">
        <v>8.1089999999999999E-3</v>
      </c>
      <c r="L114" s="12">
        <v>3.88771E-3</v>
      </c>
      <c r="M114" s="12">
        <v>4.0544999999999999E-3</v>
      </c>
      <c r="N114" s="12">
        <v>0</v>
      </c>
      <c r="O114" s="12">
        <v>0</v>
      </c>
      <c r="P114" s="12">
        <v>0.52119097999999997</v>
      </c>
      <c r="Q114" s="12">
        <v>3.4956750000000002E-2</v>
      </c>
      <c r="R114" s="12">
        <v>0</v>
      </c>
      <c r="S114" s="12">
        <f t="shared" si="17"/>
        <v>0.57219893999999993</v>
      </c>
      <c r="T114" s="18">
        <v>0</v>
      </c>
      <c r="U114" s="5">
        <v>0</v>
      </c>
      <c r="V114" s="3">
        <v>0.28293421000000002</v>
      </c>
      <c r="W114" s="3">
        <v>0</v>
      </c>
      <c r="X114" s="3">
        <v>0.19306014999999999</v>
      </c>
      <c r="Y114" s="3">
        <v>0.26384546000000003</v>
      </c>
      <c r="Z114" s="3">
        <v>0</v>
      </c>
      <c r="AA114" s="3">
        <v>0</v>
      </c>
      <c r="AB114" s="3">
        <v>5.2583599999999992E-3</v>
      </c>
      <c r="AC114" s="3">
        <v>0</v>
      </c>
      <c r="AD114" s="3">
        <v>1.0033793199999999</v>
      </c>
      <c r="AE114" s="3">
        <f>VLOOKUP(A114,'[13]DEC 24 Updated 3rd March'!A:G,7,FALSE)</f>
        <v>0.29965892</v>
      </c>
      <c r="AF114" s="3">
        <f t="shared" si="21"/>
        <v>2.0481364200000001</v>
      </c>
      <c r="AG114" s="18">
        <v>0</v>
      </c>
      <c r="AH114" s="5">
        <f>VLOOKUP(A114,'[13]Main sheet'!A:X,23,FALSE)</f>
        <v>0.29137099999999999</v>
      </c>
      <c r="AI114" s="3">
        <f>VLOOKUP(A114,'[13]Main sheet'!A:AJ,35,FALSE)</f>
        <v>0.44555931000000004</v>
      </c>
      <c r="AJ114" s="3">
        <f>VLOOKUP(A114,'[13]Main sheet'!A:AV,47,FALSE)</f>
        <v>0.18965146999999996</v>
      </c>
      <c r="AK114" s="3">
        <f>VLOOKUP(A114,'[13]Main sheet'!A:BH,59,FALSE)</f>
        <v>0.56489391999999994</v>
      </c>
      <c r="AL114" s="3">
        <f>VLOOKUP(A114,'[13]Main sheet'!A:BT,71,FALSE)</f>
        <v>0.45747096999999998</v>
      </c>
      <c r="AM114" s="3">
        <f>VLOOKUP(A114,'[13]Main sheet'!A:CF,83,FALSE)</f>
        <v>7.2701400000001306E-3</v>
      </c>
      <c r="AN114" s="3">
        <f>VLOOKUP(A114,'[13]Main sheet'!A:CR,95,FALSE)</f>
        <v>0</v>
      </c>
      <c r="AO114" s="3">
        <f>VLOOKUP(A114,'[13]Main sheet'!A:DD,107,FALSE)</f>
        <v>1.0919981999999999</v>
      </c>
      <c r="AP114" s="3">
        <f>VLOOKUP(A114,'[13]Main sheet'!A:DP,119,FALSE)</f>
        <v>0.55312401000000022</v>
      </c>
      <c r="AQ114" s="3">
        <f>VLOOKUP(A114,'[13]Main sheet'!A:EB,131,FALSE)</f>
        <v>3.6079000000003724E-4</v>
      </c>
      <c r="AR114" s="3">
        <f>VLOOKUP(A114,'[13]Main sheet'!A:EN,143,FALSE)</f>
        <v>6.129262000000011E-2</v>
      </c>
      <c r="AS114" s="5">
        <v>3.6629924300000001</v>
      </c>
      <c r="AT114" s="19">
        <v>0</v>
      </c>
      <c r="AU114" s="5">
        <v>5.1115200000000005E-3</v>
      </c>
      <c r="AV114" s="3">
        <f>VLOOKUP(A114,'[14]Main sheet'!A:AI,34,FALSE)</f>
        <v>0</v>
      </c>
      <c r="AW114" s="3">
        <f>VLOOKUP(A114,'[14]Main sheet'!A:AT,45,FALSE)</f>
        <v>7.2675530000000002E-2</v>
      </c>
      <c r="AX114" s="3">
        <v>4.66991E-2</v>
      </c>
      <c r="AY114" s="3">
        <v>0.30430373999999999</v>
      </c>
      <c r="AZ114" s="3">
        <v>0.42878989000000001</v>
      </c>
      <c r="BA114" s="5"/>
      <c r="BB114" s="5"/>
    </row>
    <row r="115" spans="1:54">
      <c r="A115" s="14">
        <v>521132</v>
      </c>
      <c r="B115" s="15" t="s">
        <v>131</v>
      </c>
      <c r="C115" s="16">
        <f>VLOOKUP(A115,'[11]dec 20 latest'!A:B,2,FALSE)/1000000</f>
        <v>2.3204587499999998</v>
      </c>
      <c r="D115" s="58">
        <v>4.0490310300000001</v>
      </c>
      <c r="E115" s="17">
        <v>1.3049999999999999</v>
      </c>
      <c r="F115" s="17"/>
      <c r="G115" s="12">
        <v>0</v>
      </c>
      <c r="H115" s="12">
        <v>0</v>
      </c>
      <c r="I115" s="12">
        <v>0</v>
      </c>
      <c r="J115" s="12">
        <v>0</v>
      </c>
      <c r="K115" s="12">
        <v>0</v>
      </c>
      <c r="L115" s="12">
        <v>0</v>
      </c>
      <c r="M115" s="12">
        <v>0</v>
      </c>
      <c r="N115" s="12">
        <v>0</v>
      </c>
      <c r="O115" s="12">
        <v>0</v>
      </c>
      <c r="P115" s="12">
        <v>0</v>
      </c>
      <c r="Q115" s="12">
        <v>0</v>
      </c>
      <c r="R115" s="12">
        <v>0</v>
      </c>
      <c r="S115" s="12">
        <f t="shared" si="17"/>
        <v>0</v>
      </c>
      <c r="T115" s="18">
        <v>0</v>
      </c>
      <c r="U115" s="5">
        <v>0</v>
      </c>
      <c r="V115" s="3">
        <v>3.9817559999999995E-2</v>
      </c>
      <c r="W115" s="3">
        <v>0</v>
      </c>
      <c r="X115" s="3">
        <v>0</v>
      </c>
      <c r="Y115" s="3">
        <v>0</v>
      </c>
      <c r="Z115" s="3">
        <v>0</v>
      </c>
      <c r="AA115" s="3">
        <v>0</v>
      </c>
      <c r="AB115" s="3">
        <v>0</v>
      </c>
      <c r="AC115" s="3">
        <v>0</v>
      </c>
      <c r="AD115" s="3">
        <v>0</v>
      </c>
      <c r="AE115" s="3">
        <f>VLOOKUP(A115,'[13]DEC 24 Updated 3rd March'!A:G,7,FALSE)</f>
        <v>0</v>
      </c>
      <c r="AF115" s="3">
        <f t="shared" si="21"/>
        <v>3.9817559999999995E-2</v>
      </c>
      <c r="AG115" s="18">
        <v>0</v>
      </c>
      <c r="AH115" s="5">
        <f>VLOOKUP(A115,'[13]Main sheet'!A:X,23,FALSE)</f>
        <v>0</v>
      </c>
      <c r="AI115" s="3">
        <f>VLOOKUP(A115,'[13]Main sheet'!A:AJ,35,FALSE)</f>
        <v>0</v>
      </c>
      <c r="AJ115" s="3">
        <f>VLOOKUP(A115,'[13]Main sheet'!A:AV,47,FALSE)</f>
        <v>0</v>
      </c>
      <c r="AK115" s="3">
        <f>VLOOKUP(A115,'[13]Main sheet'!A:BH,59,FALSE)</f>
        <v>0</v>
      </c>
      <c r="AL115" s="3">
        <f>VLOOKUP(A115,'[13]Main sheet'!A:BT,71,FALSE)</f>
        <v>0</v>
      </c>
      <c r="AM115" s="3">
        <f>VLOOKUP(A115,'[13]Main sheet'!A:CF,83,FALSE)</f>
        <v>0</v>
      </c>
      <c r="AN115" s="3">
        <f>VLOOKUP(A115,'[13]Main sheet'!A:CR,95,FALSE)</f>
        <v>0</v>
      </c>
      <c r="AO115" s="3">
        <f>VLOOKUP(A115,'[13]Main sheet'!A:DD,107,FALSE)</f>
        <v>0</v>
      </c>
      <c r="AP115" s="3">
        <f>VLOOKUP(A115,'[13]Main sheet'!A:DP,119,FALSE)</f>
        <v>0</v>
      </c>
      <c r="AQ115" s="3">
        <f>VLOOKUP(A115,'[13]Main sheet'!A:EB,131,FALSE)</f>
        <v>0</v>
      </c>
      <c r="AR115" s="3">
        <f>VLOOKUP(A115,'[13]Main sheet'!A:EN,143,FALSE)</f>
        <v>0</v>
      </c>
      <c r="AS115" s="5">
        <v>0</v>
      </c>
      <c r="AT115" s="19">
        <v>0</v>
      </c>
      <c r="AU115" s="5">
        <v>0</v>
      </c>
      <c r="AV115" s="3">
        <f>VLOOKUP(A115,'[14]Main sheet'!A:AI,34,FALSE)</f>
        <v>0</v>
      </c>
      <c r="AW115" s="3">
        <f>VLOOKUP(A115,'[14]Main sheet'!A:AT,45,FALSE)</f>
        <v>0</v>
      </c>
      <c r="AX115" s="3">
        <v>0</v>
      </c>
      <c r="AY115" s="3">
        <v>0</v>
      </c>
      <c r="AZ115" s="3">
        <v>0</v>
      </c>
      <c r="BA115" s="5"/>
      <c r="BB115" s="5"/>
    </row>
    <row r="116" spans="1:54">
      <c r="A116" s="14">
        <v>521141</v>
      </c>
      <c r="B116" s="15" t="s">
        <v>132</v>
      </c>
      <c r="C116" s="16">
        <f>VLOOKUP(A116,'[11]dec 20 latest'!A:B,2,FALSE)/1000000</f>
        <v>1.9862815199999999</v>
      </c>
      <c r="D116" s="58">
        <v>64.510979280000001</v>
      </c>
      <c r="E116" s="17">
        <v>20.936304100000001</v>
      </c>
      <c r="F116" s="17">
        <f>VLOOKUP(A116,'[12]Monthly actuals 2023 updated'!A:AB,28,FALSE)</f>
        <v>0.59845687999999997</v>
      </c>
      <c r="G116" s="12">
        <v>1.205E-2</v>
      </c>
      <c r="H116" s="12">
        <v>0.17283499999999999</v>
      </c>
      <c r="I116" s="12">
        <v>0.13396</v>
      </c>
      <c r="J116" s="12">
        <v>4.6722E-2</v>
      </c>
      <c r="K116" s="12">
        <v>4.3569999999999998E-2</v>
      </c>
      <c r="L116" s="12">
        <v>2.8000000000000001E-2</v>
      </c>
      <c r="M116" s="12">
        <v>7.2887999999999994E-2</v>
      </c>
      <c r="N116" s="12">
        <v>0</v>
      </c>
      <c r="O116" s="12">
        <v>4.1250000000000002E-2</v>
      </c>
      <c r="P116" s="12">
        <v>-1.434E-2</v>
      </c>
      <c r="Q116" s="12">
        <v>2.3871880000000002E-2</v>
      </c>
      <c r="R116" s="12">
        <v>3.7650000000000003E-2</v>
      </c>
      <c r="S116" s="12">
        <f t="shared" si="17"/>
        <v>0.59845687999999986</v>
      </c>
      <c r="T116" s="18">
        <v>0</v>
      </c>
      <c r="U116" s="5">
        <v>3.9443695600000002</v>
      </c>
      <c r="V116" s="3">
        <v>0</v>
      </c>
      <c r="W116" s="3">
        <v>0</v>
      </c>
      <c r="X116" s="3">
        <v>5.2499999999999998E-2</v>
      </c>
      <c r="Y116" s="3">
        <v>-2.8000000000000001E-2</v>
      </c>
      <c r="Z116" s="3">
        <v>0</v>
      </c>
      <c r="AA116" s="3">
        <v>1.7610000000000001E-2</v>
      </c>
      <c r="AB116" s="3">
        <v>0</v>
      </c>
      <c r="AC116" s="3">
        <v>0</v>
      </c>
      <c r="AD116" s="3">
        <v>1.84E-2</v>
      </c>
      <c r="AE116" s="3">
        <f>VLOOKUP(A116,'[13]DEC 24 Updated 3rd March'!A:G,7,FALSE)</f>
        <v>1.2024999999999999E-2</v>
      </c>
      <c r="AF116" s="3">
        <f t="shared" si="21"/>
        <v>4.0169045600000004</v>
      </c>
      <c r="AG116" s="18">
        <v>0</v>
      </c>
      <c r="AH116" s="5">
        <f>VLOOKUP(A116,'[13]Main sheet'!A:X,23,FALSE)</f>
        <v>0</v>
      </c>
      <c r="AI116" s="3">
        <f>VLOOKUP(A116,'[13]Main sheet'!A:AJ,35,FALSE)</f>
        <v>2.5309999999999999E-2</v>
      </c>
      <c r="AJ116" s="3">
        <f>VLOOKUP(A116,'[13]Main sheet'!A:AV,47,FALSE)</f>
        <v>0</v>
      </c>
      <c r="AK116" s="3">
        <f>VLOOKUP(A116,'[13]Main sheet'!A:BH,59,FALSE)</f>
        <v>0.53311731999999989</v>
      </c>
      <c r="AL116" s="3">
        <f>VLOOKUP(A116,'[13]Main sheet'!A:BT,71,FALSE)</f>
        <v>7.6590000000083819E-5</v>
      </c>
      <c r="AM116" s="3">
        <f>VLOOKUP(A116,'[13]Main sheet'!A:CF,83,FALSE)</f>
        <v>2.3619999999999999E-2</v>
      </c>
      <c r="AN116" s="3">
        <f>VLOOKUP(A116,'[13]Main sheet'!A:CR,95,FALSE)</f>
        <v>1.3990000000000001E-2</v>
      </c>
      <c r="AO116" s="3">
        <f>VLOOKUP(A116,'[13]Main sheet'!A:DD,107,FALSE)</f>
        <v>1.448E-2</v>
      </c>
      <c r="AP116" s="3">
        <f>VLOOKUP(A116,'[13]Main sheet'!A:DP,119,FALSE)</f>
        <v>1.985E-2</v>
      </c>
      <c r="AQ116" s="3">
        <f>VLOOKUP(A116,'[13]Main sheet'!A:EB,131,FALSE)</f>
        <v>4.4999999999999997E-3</v>
      </c>
      <c r="AR116" s="3">
        <f>VLOOKUP(A116,'[13]Main sheet'!A:EN,143,FALSE)</f>
        <v>6.5037499999999998E-2</v>
      </c>
      <c r="AS116" s="5">
        <v>0.69998141000000003</v>
      </c>
      <c r="AT116" s="19">
        <v>0</v>
      </c>
      <c r="AU116" s="5">
        <v>0</v>
      </c>
      <c r="AV116" s="3">
        <f>VLOOKUP(A116,'[14]Main sheet'!A:AI,34,FALSE)</f>
        <v>0</v>
      </c>
      <c r="AW116" s="3">
        <f>VLOOKUP(A116,'[14]Main sheet'!A:AT,45,FALSE)</f>
        <v>0</v>
      </c>
      <c r="AX116" s="3">
        <v>0</v>
      </c>
      <c r="AY116" s="3">
        <v>0</v>
      </c>
      <c r="AZ116" s="3">
        <v>0</v>
      </c>
      <c r="BA116" s="5"/>
      <c r="BB116" s="5"/>
    </row>
    <row r="117" spans="1:54">
      <c r="A117" s="14">
        <v>521142</v>
      </c>
      <c r="B117" s="15" t="s">
        <v>133</v>
      </c>
      <c r="C117" s="16">
        <f>VLOOKUP(A117,'[11]dec 20 latest'!A:B,2,FALSE)/1000000</f>
        <v>10.225856</v>
      </c>
      <c r="D117" s="58">
        <v>2.6674665200000001</v>
      </c>
      <c r="E117" s="17">
        <v>8.3180289999999992</v>
      </c>
      <c r="F117" s="17">
        <f>VLOOKUP(A117,'[12]Monthly actuals 2023 updated'!A:AB,28,FALSE)</f>
        <v>9.1012830000000005</v>
      </c>
      <c r="G117" s="12">
        <v>0.82210899999999998</v>
      </c>
      <c r="H117" s="12">
        <v>0.983595</v>
      </c>
      <c r="I117" s="12">
        <v>8.7422E-2</v>
      </c>
      <c r="J117" s="12">
        <v>2.5499900000000002</v>
      </c>
      <c r="K117" s="12">
        <v>2.5130430000000001</v>
      </c>
      <c r="L117" s="12">
        <v>0</v>
      </c>
      <c r="M117" s="12">
        <v>0.25271900000000003</v>
      </c>
      <c r="N117" s="12">
        <v>0.60414800000000002</v>
      </c>
      <c r="O117" s="12">
        <v>1.0263E-2</v>
      </c>
      <c r="P117" s="12">
        <v>0</v>
      </c>
      <c r="Q117" s="12">
        <v>1.2692909999999999</v>
      </c>
      <c r="R117" s="12">
        <v>8.7030000000000007E-3</v>
      </c>
      <c r="S117" s="12">
        <f t="shared" si="17"/>
        <v>9.1012830000000005</v>
      </c>
      <c r="T117" s="18">
        <v>1.040259</v>
      </c>
      <c r="U117" s="5">
        <v>0</v>
      </c>
      <c r="V117" s="3">
        <v>0</v>
      </c>
      <c r="W117" s="3">
        <v>0</v>
      </c>
      <c r="X117" s="3">
        <v>0.30041569000000001</v>
      </c>
      <c r="Y117" s="3">
        <v>0.395204</v>
      </c>
      <c r="Z117" s="3">
        <v>8.4455000000000002E-2</v>
      </c>
      <c r="AA117" s="3">
        <v>3.4132950000000002</v>
      </c>
      <c r="AB117" s="3">
        <v>0.80677500000000002</v>
      </c>
      <c r="AC117" s="3">
        <v>0.28251500000000002</v>
      </c>
      <c r="AD117" s="3">
        <v>1.520694</v>
      </c>
      <c r="AE117" s="3">
        <f>VLOOKUP(A117,'[13]DEC 24 Updated 3rd March'!A:G,7,FALSE)</f>
        <v>1.8830199999999999</v>
      </c>
      <c r="AF117" s="3">
        <f t="shared" si="21"/>
        <v>9.7266326900000006</v>
      </c>
      <c r="AG117" s="18">
        <v>1.630841</v>
      </c>
      <c r="AH117" s="5">
        <f>VLOOKUP(A117,'[13]Main sheet'!A:X,23,FALSE)</f>
        <v>6.1729999999999997E-3</v>
      </c>
      <c r="AI117" s="3">
        <f>VLOOKUP(A117,'[13]Main sheet'!A:AJ,35,FALSE)</f>
        <v>0</v>
      </c>
      <c r="AJ117" s="3">
        <f>VLOOKUP(A117,'[13]Main sheet'!A:AV,47,FALSE)</f>
        <v>0</v>
      </c>
      <c r="AK117" s="3">
        <f>VLOOKUP(A117,'[13]Main sheet'!A:BH,59,FALSE)</f>
        <v>1.871993</v>
      </c>
      <c r="AL117" s="3">
        <f>VLOOKUP(A117,'[13]Main sheet'!A:BT,71,FALSE)</f>
        <v>1.683829</v>
      </c>
      <c r="AM117" s="3">
        <f>VLOOKUP(A117,'[13]Main sheet'!A:CF,83,FALSE)</f>
        <v>0</v>
      </c>
      <c r="AN117" s="3">
        <f>VLOOKUP(A117,'[13]Main sheet'!A:CR,95,FALSE)</f>
        <v>0</v>
      </c>
      <c r="AO117" s="3">
        <f>VLOOKUP(A117,'[13]Main sheet'!A:DD,107,FALSE)</f>
        <v>0.80080899999999999</v>
      </c>
      <c r="AP117" s="3">
        <f>VLOOKUP(A117,'[13]Main sheet'!A:DP,119,FALSE)</f>
        <v>0</v>
      </c>
      <c r="AQ117" s="3">
        <f>VLOOKUP(A117,'[13]Main sheet'!A:EB,131,FALSE)</f>
        <v>0</v>
      </c>
      <c r="AR117" s="3">
        <f>VLOOKUP(A117,'[13]Main sheet'!A:EN,143,FALSE)</f>
        <v>1.4453550400000001</v>
      </c>
      <c r="AS117" s="5">
        <v>7.4390000399999998</v>
      </c>
      <c r="AT117" s="19">
        <v>1.9115839999999999</v>
      </c>
      <c r="AU117" s="5">
        <v>0.70747499999999997</v>
      </c>
      <c r="AV117" s="3">
        <f>VLOOKUP(A117,'[14]Main sheet'!A:AI,34,FALSE)</f>
        <v>1.2390559999999999</v>
      </c>
      <c r="AW117" s="3">
        <f>VLOOKUP(A117,'[14]Main sheet'!A:AT,45,FALSE)</f>
        <v>0.27296999999999999</v>
      </c>
      <c r="AX117" s="3">
        <v>0.54789299999999996</v>
      </c>
      <c r="AY117" s="3">
        <v>2.650369</v>
      </c>
      <c r="AZ117" s="3">
        <v>7.3293470000000003</v>
      </c>
      <c r="BA117" s="5"/>
      <c r="BB117" s="5"/>
    </row>
    <row r="118" spans="1:54">
      <c r="A118" s="14">
        <v>521151</v>
      </c>
      <c r="B118" s="15" t="s">
        <v>134</v>
      </c>
      <c r="C118" s="16">
        <f>VLOOKUP(A118,'[11]dec 20 latest'!A:B,2,FALSE)/1000000</f>
        <v>0.13602038</v>
      </c>
      <c r="D118" s="58">
        <v>0</v>
      </c>
      <c r="E118" s="17">
        <v>8.209342E-2</v>
      </c>
      <c r="F118" s="17"/>
      <c r="G118" s="12">
        <v>0</v>
      </c>
      <c r="H118" s="12">
        <v>0</v>
      </c>
      <c r="I118" s="12">
        <v>0</v>
      </c>
      <c r="J118" s="12">
        <v>0</v>
      </c>
      <c r="K118" s="12">
        <v>0</v>
      </c>
      <c r="L118" s="12">
        <v>0</v>
      </c>
      <c r="M118" s="12">
        <v>0</v>
      </c>
      <c r="N118" s="12">
        <v>0</v>
      </c>
      <c r="O118" s="12">
        <v>0</v>
      </c>
      <c r="P118" s="12">
        <v>0</v>
      </c>
      <c r="Q118" s="12">
        <v>0</v>
      </c>
      <c r="R118" s="12">
        <v>0</v>
      </c>
      <c r="S118" s="12">
        <f t="shared" si="17"/>
        <v>0</v>
      </c>
      <c r="T118" s="18">
        <v>0</v>
      </c>
      <c r="U118" s="5">
        <v>0</v>
      </c>
      <c r="V118" s="3">
        <v>3.8700000000000002E-6</v>
      </c>
      <c r="W118" s="3">
        <v>0</v>
      </c>
      <c r="X118" s="3">
        <v>0</v>
      </c>
      <c r="Y118" s="3">
        <v>9.1920000000000001E-5</v>
      </c>
      <c r="Z118" s="3">
        <v>3.8299999999999998E-6</v>
      </c>
      <c r="AA118" s="3">
        <v>0</v>
      </c>
      <c r="AB118" s="3">
        <v>0</v>
      </c>
      <c r="AC118" s="3">
        <v>0</v>
      </c>
      <c r="AD118" s="3">
        <v>0</v>
      </c>
      <c r="AE118" s="3">
        <f>VLOOKUP(A118,'[13]DEC 24 Updated 3rd March'!A:G,7,FALSE)</f>
        <v>0</v>
      </c>
      <c r="AF118" s="3">
        <f t="shared" si="21"/>
        <v>9.9619999999999998E-5</v>
      </c>
      <c r="AG118" s="18">
        <v>0</v>
      </c>
      <c r="AH118" s="5">
        <f>VLOOKUP(A118,'[13]Main sheet'!A:X,23,FALSE)</f>
        <v>0</v>
      </c>
      <c r="AI118" s="3">
        <f>VLOOKUP(A118,'[13]Main sheet'!A:AJ,35,FALSE)</f>
        <v>0</v>
      </c>
      <c r="AJ118" s="3">
        <f>VLOOKUP(A118,'[13]Main sheet'!A:AV,47,FALSE)</f>
        <v>0</v>
      </c>
      <c r="AK118" s="3">
        <f>VLOOKUP(A118,'[13]Main sheet'!A:BH,59,FALSE)</f>
        <v>0</v>
      </c>
      <c r="AL118" s="3">
        <f>VLOOKUP(A118,'[13]Main sheet'!A:BT,71,FALSE)</f>
        <v>0</v>
      </c>
      <c r="AM118" s="3">
        <f>VLOOKUP(A118,'[13]Main sheet'!A:CF,83,FALSE)</f>
        <v>0</v>
      </c>
      <c r="AN118" s="3">
        <f>VLOOKUP(A118,'[13]Main sheet'!A:CR,95,FALSE)</f>
        <v>0</v>
      </c>
      <c r="AO118" s="3">
        <f>VLOOKUP(A118,'[13]Main sheet'!A:DD,107,FALSE)</f>
        <v>0</v>
      </c>
      <c r="AP118" s="3">
        <f>VLOOKUP(A118,'[13]Main sheet'!A:DP,119,FALSE)</f>
        <v>0</v>
      </c>
      <c r="AQ118" s="3">
        <f>VLOOKUP(A118,'[13]Main sheet'!A:EB,131,FALSE)</f>
        <v>0</v>
      </c>
      <c r="AR118" s="3">
        <f>VLOOKUP(A118,'[13]Main sheet'!A:EN,143,FALSE)</f>
        <v>3.7500000000000001E-6</v>
      </c>
      <c r="AS118" s="5">
        <v>3.7500000000000001E-6</v>
      </c>
      <c r="AT118" s="19">
        <v>0</v>
      </c>
      <c r="AU118" s="5">
        <v>0</v>
      </c>
      <c r="AV118" s="3">
        <f>VLOOKUP(A118,'[14]Main sheet'!A:AI,34,FALSE)</f>
        <v>0</v>
      </c>
      <c r="AW118" s="3">
        <f>VLOOKUP(A118,'[14]Main sheet'!A:AT,45,FALSE)</f>
        <v>0</v>
      </c>
      <c r="AX118" s="3">
        <v>0</v>
      </c>
      <c r="AY118" s="3">
        <v>0</v>
      </c>
      <c r="AZ118" s="3">
        <v>0</v>
      </c>
      <c r="BA118" s="5"/>
      <c r="BB118" s="5"/>
    </row>
    <row r="119" spans="1:54">
      <c r="A119" s="14">
        <v>521152</v>
      </c>
      <c r="B119" s="15" t="s">
        <v>135</v>
      </c>
      <c r="C119" s="16">
        <f>VLOOKUP(A119,'[11]dec 20 latest'!A:B,2,FALSE)/1000000</f>
        <v>10</v>
      </c>
      <c r="D119" s="58">
        <v>8.9551339999999993E-2</v>
      </c>
      <c r="E119" s="17">
        <v>0</v>
      </c>
      <c r="F119" s="17">
        <f>VLOOKUP(A119,'[12]Monthly actuals 2023 updated'!A:AB,28,FALSE)</f>
        <v>-1.8732330000000002E-2</v>
      </c>
      <c r="G119" s="12">
        <v>0</v>
      </c>
      <c r="H119" s="12">
        <v>0</v>
      </c>
      <c r="I119" s="12">
        <v>0</v>
      </c>
      <c r="J119" s="12">
        <v>-1.8732330000000002E-2</v>
      </c>
      <c r="K119" s="12">
        <v>0</v>
      </c>
      <c r="L119" s="12">
        <v>0</v>
      </c>
      <c r="M119" s="12">
        <v>0</v>
      </c>
      <c r="N119" s="12">
        <v>0</v>
      </c>
      <c r="O119" s="12">
        <v>0</v>
      </c>
      <c r="P119" s="12">
        <v>0</v>
      </c>
      <c r="Q119" s="12">
        <v>0</v>
      </c>
      <c r="R119" s="12">
        <v>0</v>
      </c>
      <c r="S119" s="12">
        <f t="shared" si="17"/>
        <v>-1.8732330000000002E-2</v>
      </c>
      <c r="T119" s="18">
        <v>0</v>
      </c>
      <c r="U119" s="5">
        <v>0</v>
      </c>
      <c r="V119" s="3">
        <v>0</v>
      </c>
      <c r="W119" s="3">
        <v>0</v>
      </c>
      <c r="X119" s="3">
        <v>0</v>
      </c>
      <c r="Y119" s="3">
        <v>0</v>
      </c>
      <c r="Z119" s="3">
        <v>0</v>
      </c>
      <c r="AA119" s="3">
        <v>0</v>
      </c>
      <c r="AB119" s="3">
        <v>0</v>
      </c>
      <c r="AC119" s="3">
        <v>0</v>
      </c>
      <c r="AD119" s="3">
        <v>0</v>
      </c>
      <c r="AE119" s="3">
        <f>VLOOKUP(A119,'[13]DEC 24 Updated 3rd March'!A:G,7,FALSE)</f>
        <v>0</v>
      </c>
      <c r="AF119" s="3">
        <f t="shared" si="21"/>
        <v>0</v>
      </c>
      <c r="AG119" s="18">
        <v>0</v>
      </c>
      <c r="AH119" s="5">
        <f>VLOOKUP(A119,'[13]Main sheet'!A:X,23,FALSE)</f>
        <v>0</v>
      </c>
      <c r="AI119" s="3">
        <f>VLOOKUP(A119,'[13]Main sheet'!A:AJ,35,FALSE)</f>
        <v>0</v>
      </c>
      <c r="AJ119" s="3">
        <f>VLOOKUP(A119,'[13]Main sheet'!A:AV,47,FALSE)</f>
        <v>0</v>
      </c>
      <c r="AK119" s="3">
        <f>VLOOKUP(A119,'[13]Main sheet'!A:BH,59,FALSE)</f>
        <v>0</v>
      </c>
      <c r="AL119" s="3">
        <f>VLOOKUP(A119,'[13]Main sheet'!A:BT,71,FALSE)</f>
        <v>0</v>
      </c>
      <c r="AM119" s="3">
        <f>VLOOKUP(A119,'[13]Main sheet'!A:CF,83,FALSE)</f>
        <v>0</v>
      </c>
      <c r="AN119" s="3">
        <f>VLOOKUP(A119,'[13]Main sheet'!A:CR,95,FALSE)</f>
        <v>0</v>
      </c>
      <c r="AO119" s="3">
        <f>VLOOKUP(A119,'[13]Main sheet'!A:DD,107,FALSE)</f>
        <v>0</v>
      </c>
      <c r="AP119" s="3">
        <f>VLOOKUP(A119,'[13]Main sheet'!A:DP,119,FALSE)</f>
        <v>0</v>
      </c>
      <c r="AQ119" s="3">
        <f>VLOOKUP(A119,'[13]Main sheet'!A:EB,131,FALSE)</f>
        <v>0</v>
      </c>
      <c r="AR119" s="3">
        <f>VLOOKUP(A119,'[13]Main sheet'!A:EN,143,FALSE)</f>
        <v>0</v>
      </c>
      <c r="AS119" s="5">
        <v>0</v>
      </c>
      <c r="AT119" s="19">
        <v>0</v>
      </c>
      <c r="AU119" s="5">
        <v>0</v>
      </c>
      <c r="AV119" s="3">
        <f>VLOOKUP(A119,'[14]Main sheet'!A:AI,34,FALSE)</f>
        <v>0</v>
      </c>
      <c r="AW119" s="3">
        <f>VLOOKUP(A119,'[14]Main sheet'!A:AT,45,FALSE)</f>
        <v>0</v>
      </c>
      <c r="AX119" s="3">
        <v>0</v>
      </c>
      <c r="AY119" s="3">
        <v>0</v>
      </c>
      <c r="AZ119" s="3">
        <v>0</v>
      </c>
      <c r="BA119" s="5"/>
      <c r="BB119" s="5"/>
    </row>
    <row r="120" spans="1:54">
      <c r="A120" s="14">
        <v>521161</v>
      </c>
      <c r="B120" s="15" t="s">
        <v>136</v>
      </c>
      <c r="C120" s="16">
        <f>VLOOKUP(A120,'[11]dec 20 latest'!A:B,2,FALSE)/1000000</f>
        <v>62.159490249999998</v>
      </c>
      <c r="D120" s="58">
        <v>86.395612020000002</v>
      </c>
      <c r="E120" s="17">
        <v>84.52195288999998</v>
      </c>
      <c r="F120" s="17">
        <f>VLOOKUP(A120,'[12]Monthly actuals 2023 updated'!A:AB,28,FALSE)</f>
        <v>81.905281189999997</v>
      </c>
      <c r="G120" s="12">
        <v>5.2633841600000002</v>
      </c>
      <c r="H120" s="12">
        <v>2.5194361499999998</v>
      </c>
      <c r="I120" s="12">
        <v>3.48714396</v>
      </c>
      <c r="J120" s="12">
        <v>0.64731077000000004</v>
      </c>
      <c r="K120" s="12">
        <v>3.6515575299999998</v>
      </c>
      <c r="L120" s="12">
        <v>6.1210888099999998</v>
      </c>
      <c r="M120" s="12">
        <v>1.8603159199999999</v>
      </c>
      <c r="N120" s="12">
        <v>3.7287693399999999</v>
      </c>
      <c r="O120" s="12">
        <v>3.18395983</v>
      </c>
      <c r="P120" s="12">
        <v>39.692292850000001</v>
      </c>
      <c r="Q120" s="12">
        <v>8.3553208399999992</v>
      </c>
      <c r="R120" s="12">
        <v>3.3947010299999998</v>
      </c>
      <c r="S120" s="12">
        <f t="shared" si="17"/>
        <v>81.905281189999997</v>
      </c>
      <c r="T120" s="18">
        <v>2.2711295499999999</v>
      </c>
      <c r="U120" s="5">
        <v>3.0849533900000004</v>
      </c>
      <c r="V120" s="3">
        <v>1.28027001</v>
      </c>
      <c r="W120" s="3">
        <v>2.7005909400000001</v>
      </c>
      <c r="X120" s="3">
        <v>4.4120677199999996</v>
      </c>
      <c r="Y120" s="3">
        <v>13.093097689999999</v>
      </c>
      <c r="Z120" s="3">
        <v>1.06881092</v>
      </c>
      <c r="AA120" s="3">
        <v>2.2525301899999999</v>
      </c>
      <c r="AB120" s="3">
        <v>3.04274552</v>
      </c>
      <c r="AC120" s="3">
        <v>5.0200728200000002</v>
      </c>
      <c r="AD120" s="3">
        <v>12.01026441</v>
      </c>
      <c r="AE120" s="3">
        <f>VLOOKUP(A120,'[13]DEC 24 Updated 3rd March'!A:G,7,FALSE)</f>
        <v>7.2145685799999999</v>
      </c>
      <c r="AF120" s="3">
        <f t="shared" si="21"/>
        <v>57.451101739999991</v>
      </c>
      <c r="AG120" s="18">
        <v>1.9012701699999999</v>
      </c>
      <c r="AH120" s="5">
        <f>VLOOKUP(A120,'[13]Main sheet'!A:X,23,FALSE)</f>
        <v>0.86648974000000023</v>
      </c>
      <c r="AI120" s="3">
        <f>VLOOKUP(A120,'[13]Main sheet'!A:AJ,35,FALSE)</f>
        <v>4.3038314199999999</v>
      </c>
      <c r="AJ120" s="3">
        <f>VLOOKUP(A120,'[13]Main sheet'!A:AV,47,FALSE)</f>
        <v>7.3467161699999997</v>
      </c>
      <c r="AK120" s="3">
        <f>VLOOKUP(A120,'[13]Main sheet'!A:BH,59,FALSE)</f>
        <v>3.8472669699999988</v>
      </c>
      <c r="AL120" s="3">
        <f>VLOOKUP(A120,'[13]Main sheet'!A:BT,71,FALSE)</f>
        <v>10.427546200000004</v>
      </c>
      <c r="AM120" s="3">
        <f>VLOOKUP(A120,'[13]Main sheet'!A:CF,83,FALSE)</f>
        <v>3.1278842599999979</v>
      </c>
      <c r="AN120" s="3">
        <f>VLOOKUP(A120,'[13]Main sheet'!A:CR,95,FALSE)</f>
        <v>4.4564212100000011</v>
      </c>
      <c r="AO120" s="3">
        <f>VLOOKUP(A120,'[13]Main sheet'!A:DD,107,FALSE)</f>
        <v>6.3672353499999996</v>
      </c>
      <c r="AP120" s="3">
        <f>VLOOKUP(A120,'[13]Main sheet'!A:DP,119,FALSE)</f>
        <v>7.8697483599999991</v>
      </c>
      <c r="AQ120" s="3">
        <f>VLOOKUP(A120,'[13]Main sheet'!A:EB,131,FALSE)</f>
        <v>4.1165281899999977</v>
      </c>
      <c r="AR120" s="3">
        <f>VLOOKUP(A120,'[13]Main sheet'!A:EN,143,FALSE)</f>
        <v>17.118436839999998</v>
      </c>
      <c r="AS120" s="5">
        <v>71.749374879999991</v>
      </c>
      <c r="AT120" s="19">
        <v>8.7245912499999996</v>
      </c>
      <c r="AU120" s="5">
        <v>4.2570081300000009</v>
      </c>
      <c r="AV120" s="3">
        <f>VLOOKUP(A120,'[14]Main sheet'!A:AI,34,FALSE)</f>
        <v>10.319344319999999</v>
      </c>
      <c r="AW120" s="3">
        <f>VLOOKUP(A120,'[14]Main sheet'!A:AT,45,FALSE)</f>
        <v>4.1337686400000004</v>
      </c>
      <c r="AX120" s="3">
        <v>3.0574911499999997</v>
      </c>
      <c r="AY120" s="3">
        <v>8.4183906400000037</v>
      </c>
      <c r="AZ120" s="3">
        <v>38.91059413</v>
      </c>
      <c r="BA120" s="5"/>
      <c r="BB120" s="5"/>
    </row>
    <row r="121" spans="1:54">
      <c r="A121" s="15">
        <v>521162</v>
      </c>
      <c r="B121" s="15" t="s">
        <v>137</v>
      </c>
      <c r="C121" s="16">
        <f>VLOOKUP(A121,'[11]dec 20 latest'!A:B,2,FALSE)/1000000</f>
        <v>10.09092937</v>
      </c>
      <c r="D121" s="58">
        <v>55.492613429999999</v>
      </c>
      <c r="E121" s="17">
        <v>22.978172909999998</v>
      </c>
      <c r="F121" s="17">
        <f>VLOOKUP(A121,'[12]Monthly actuals 2023 updated'!A:AB,28,FALSE)</f>
        <v>110.42464048000001</v>
      </c>
      <c r="G121" s="12">
        <v>2.5536210000000001</v>
      </c>
      <c r="H121" s="12">
        <v>11.90707228</v>
      </c>
      <c r="I121" s="12">
        <v>5.6173111500000008</v>
      </c>
      <c r="J121" s="12">
        <v>0.41150597</v>
      </c>
      <c r="K121" s="12">
        <v>8.8653001199999988</v>
      </c>
      <c r="L121" s="12">
        <v>3.22600021</v>
      </c>
      <c r="M121" s="12">
        <v>7.78772485</v>
      </c>
      <c r="N121" s="12">
        <v>17.07185162</v>
      </c>
      <c r="O121" s="12">
        <v>0.60647823000000001</v>
      </c>
      <c r="P121" s="12">
        <v>2.8240142400000003</v>
      </c>
      <c r="Q121" s="12">
        <v>1.45364475</v>
      </c>
      <c r="R121" s="12">
        <v>48.100116060000005</v>
      </c>
      <c r="S121" s="12">
        <f t="shared" si="17"/>
        <v>110.42464048000002</v>
      </c>
      <c r="T121" s="18">
        <v>7.1000000000000002E-4</v>
      </c>
      <c r="U121" s="5">
        <v>1.1145E-2</v>
      </c>
      <c r="V121" s="3">
        <v>-36.337619609999997</v>
      </c>
      <c r="W121" s="3">
        <v>8.0113000000000004E-2</v>
      </c>
      <c r="X121" s="3">
        <v>0.11030299</v>
      </c>
      <c r="Y121" s="3">
        <v>0.32963199999999998</v>
      </c>
      <c r="Z121" s="3">
        <v>0.128969</v>
      </c>
      <c r="AA121" s="3">
        <v>2.5368501000000001</v>
      </c>
      <c r="AB121" s="3">
        <v>0.13192499999999999</v>
      </c>
      <c r="AC121" s="3">
        <v>0.47741</v>
      </c>
      <c r="AD121" s="3">
        <v>0.61811519999999998</v>
      </c>
      <c r="AE121" s="3">
        <f>VLOOKUP(A121,'[13]DEC 24 Updated 3rd March'!A:G,7,FALSE)</f>
        <v>42.791669499999998</v>
      </c>
      <c r="AF121" s="3">
        <f t="shared" si="21"/>
        <v>10.879222179999992</v>
      </c>
      <c r="AG121" s="18">
        <v>1.7346280700000001</v>
      </c>
      <c r="AH121" s="5">
        <f>VLOOKUP(A121,'[13]Main sheet'!A:X,23,FALSE)</f>
        <v>-3.9766240200000005</v>
      </c>
      <c r="AI121" s="3">
        <f>VLOOKUP(A121,'[13]Main sheet'!A:AJ,35,FALSE)</f>
        <v>0.12232589000000013</v>
      </c>
      <c r="AJ121" s="3">
        <f>VLOOKUP(A121,'[13]Main sheet'!A:AV,47,FALSE)</f>
        <v>5.3997000000000003E-2</v>
      </c>
      <c r="AK121" s="3">
        <f>VLOOKUP(A121,'[13]Main sheet'!A:BH,59,FALSE)</f>
        <v>9.7218400000000135E-2</v>
      </c>
      <c r="AL121" s="3">
        <f>VLOOKUP(A121,'[13]Main sheet'!A:BT,71,FALSE)</f>
        <v>0.14976999999999999</v>
      </c>
      <c r="AM121" s="3">
        <f>VLOOKUP(A121,'[13]Main sheet'!A:CF,83,FALSE)</f>
        <v>4.2429953499999993</v>
      </c>
      <c r="AN121" s="3">
        <f>VLOOKUP(A121,'[13]Main sheet'!A:CR,95,FALSE)</f>
        <v>8.7533E-2</v>
      </c>
      <c r="AO121" s="3">
        <f>VLOOKUP(A121,'[13]Main sheet'!A:DD,107,FALSE)</f>
        <v>0.22885628</v>
      </c>
      <c r="AP121" s="3">
        <f>VLOOKUP(A121,'[13]Main sheet'!A:DP,119,FALSE)</f>
        <v>0.16173999999999999</v>
      </c>
      <c r="AQ121" s="3">
        <f>VLOOKUP(A121,'[13]Main sheet'!A:EB,131,FALSE)</f>
        <v>0.5184376399999997</v>
      </c>
      <c r="AR121" s="3">
        <f>VLOOKUP(A121,'[13]Main sheet'!A:EN,143,FALSE)</f>
        <v>0.66855916999999998</v>
      </c>
      <c r="AS121" s="5">
        <v>4.0894367799999998</v>
      </c>
      <c r="AT121" s="19">
        <v>2.9481439999999998E-2</v>
      </c>
      <c r="AU121" s="5">
        <v>7.4994530000000004E-2</v>
      </c>
      <c r="AV121" s="3">
        <f>VLOOKUP(A121,'[14]Main sheet'!A:AI,34,FALSE)</f>
        <v>0.20630199999999996</v>
      </c>
      <c r="AW121" s="3">
        <f>VLOOKUP(A121,'[14]Main sheet'!A:AT,45,FALSE)</f>
        <v>-5.4920000000000004E-3</v>
      </c>
      <c r="AX121" s="3">
        <v>0.28057349999999998</v>
      </c>
      <c r="AY121" s="3">
        <v>0.16742599999999999</v>
      </c>
      <c r="AZ121" s="3">
        <v>0.75328547000000001</v>
      </c>
      <c r="BA121" s="5"/>
      <c r="BB121" s="5"/>
    </row>
    <row r="122" spans="1:54">
      <c r="A122" s="14">
        <v>521171</v>
      </c>
      <c r="B122" s="15" t="s">
        <v>138</v>
      </c>
      <c r="C122" s="16">
        <f>VLOOKUP(A122,'[11]dec 20 latest'!A:B,2,FALSE)/1000000</f>
        <v>0</v>
      </c>
      <c r="D122" s="58">
        <v>50.590564030000003</v>
      </c>
      <c r="E122" s="17">
        <v>21.912571420000003</v>
      </c>
      <c r="F122" s="17">
        <f>VLOOKUP(A122,'[12]Monthly actuals 2023 updated'!A:AB,28,FALSE)</f>
        <v>-21.801106000000001</v>
      </c>
      <c r="G122" s="12">
        <v>0</v>
      </c>
      <c r="H122" s="12">
        <v>0</v>
      </c>
      <c r="I122" s="12">
        <v>0</v>
      </c>
      <c r="J122" s="12">
        <v>0</v>
      </c>
      <c r="K122" s="12">
        <v>0</v>
      </c>
      <c r="L122" s="12">
        <v>0</v>
      </c>
      <c r="M122" s="12">
        <v>0</v>
      </c>
      <c r="N122" s="12">
        <v>0</v>
      </c>
      <c r="O122" s="12">
        <v>0</v>
      </c>
      <c r="P122" s="12">
        <v>0</v>
      </c>
      <c r="Q122" s="12">
        <v>-21.801106000000001</v>
      </c>
      <c r="R122" s="12">
        <v>0</v>
      </c>
      <c r="S122" s="12">
        <f t="shared" si="17"/>
        <v>-21.801106000000001</v>
      </c>
      <c r="T122" s="18">
        <v>0</v>
      </c>
      <c r="U122" s="5">
        <v>0</v>
      </c>
      <c r="V122" s="3">
        <v>0</v>
      </c>
      <c r="W122" s="3">
        <v>0</v>
      </c>
      <c r="X122" s="3">
        <v>0</v>
      </c>
      <c r="Y122" s="3">
        <v>0</v>
      </c>
      <c r="Z122" s="3">
        <v>0</v>
      </c>
      <c r="AA122" s="3">
        <v>0</v>
      </c>
      <c r="AB122" s="3">
        <v>0</v>
      </c>
      <c r="AC122" s="3">
        <v>0</v>
      </c>
      <c r="AD122" s="3">
        <v>0</v>
      </c>
      <c r="AE122" s="3">
        <f>VLOOKUP(A122,'[13]DEC 24 Updated 3rd March'!A:G,7,FALSE)</f>
        <v>0</v>
      </c>
      <c r="AF122" s="3">
        <f t="shared" si="21"/>
        <v>0</v>
      </c>
      <c r="AG122" s="18">
        <v>0</v>
      </c>
      <c r="AH122" s="5">
        <f>VLOOKUP(A122,'[13]Main sheet'!A:X,23,FALSE)</f>
        <v>0</v>
      </c>
      <c r="AI122" s="3">
        <f>VLOOKUP(A122,'[13]Main sheet'!A:AJ,35,FALSE)</f>
        <v>0</v>
      </c>
      <c r="AJ122" s="3">
        <f>VLOOKUP(A122,'[13]Main sheet'!A:AV,47,FALSE)</f>
        <v>0</v>
      </c>
      <c r="AK122" s="3">
        <f>VLOOKUP(A122,'[13]Main sheet'!A:BH,59,FALSE)</f>
        <v>0</v>
      </c>
      <c r="AL122" s="3">
        <f>VLOOKUP(A122,'[13]Main sheet'!A:BT,71,FALSE)</f>
        <v>9.1275000000000002E-3</v>
      </c>
      <c r="AM122" s="3">
        <f>VLOOKUP(A122,'[13]Main sheet'!A:CF,83,FALSE)</f>
        <v>0</v>
      </c>
      <c r="AN122" s="3">
        <f>VLOOKUP(A122,'[13]Main sheet'!A:CR,95,FALSE)</f>
        <v>0</v>
      </c>
      <c r="AO122" s="3">
        <f>VLOOKUP(A122,'[13]Main sheet'!A:DD,107,FALSE)</f>
        <v>0</v>
      </c>
      <c r="AP122" s="3">
        <f>VLOOKUP(A122,'[13]Main sheet'!A:DP,119,FALSE)</f>
        <v>0</v>
      </c>
      <c r="AQ122" s="3">
        <f>VLOOKUP(A122,'[13]Main sheet'!A:EB,131,FALSE)</f>
        <v>0</v>
      </c>
      <c r="AR122" s="3">
        <f>VLOOKUP(A122,'[13]Main sheet'!A:EN,143,FALSE)</f>
        <v>0</v>
      </c>
      <c r="AS122" s="5">
        <v>9.1275000000000002E-3</v>
      </c>
      <c r="AT122" s="19">
        <v>0</v>
      </c>
      <c r="AU122" s="5">
        <v>0</v>
      </c>
      <c r="AV122" s="3">
        <f>VLOOKUP(A122,'[14]Main sheet'!A:AI,34,FALSE)</f>
        <v>0</v>
      </c>
      <c r="AW122" s="3">
        <f>VLOOKUP(A122,'[14]Main sheet'!A:AT,45,FALSE)</f>
        <v>2.4999999999999999E-7</v>
      </c>
      <c r="AX122" s="3">
        <v>0</v>
      </c>
      <c r="AY122" s="3">
        <v>0</v>
      </c>
      <c r="AZ122" s="3">
        <v>2.4999999999999999E-7</v>
      </c>
      <c r="BA122" s="5"/>
      <c r="BB122" s="5"/>
    </row>
    <row r="123" spans="1:54">
      <c r="A123" s="14">
        <v>521172</v>
      </c>
      <c r="B123" s="15" t="s">
        <v>139</v>
      </c>
      <c r="C123" s="16">
        <f>VLOOKUP(A123,'[11]dec 20 latest'!A:B,2,FALSE)/1000000</f>
        <v>6.5141496600000002</v>
      </c>
      <c r="D123" s="58">
        <v>1.3357810000000001</v>
      </c>
      <c r="E123" s="17">
        <v>3.8307335499999997</v>
      </c>
      <c r="F123" s="17">
        <f>VLOOKUP(A123,'[12]Monthly actuals 2023 updated'!A:AB,28,FALSE)</f>
        <v>3.4965666299999998</v>
      </c>
      <c r="G123" s="12">
        <v>0.43927500000000003</v>
      </c>
      <c r="H123" s="12">
        <v>4.6673980000000004E-2</v>
      </c>
      <c r="I123" s="12">
        <v>0.15297807999999999</v>
      </c>
      <c r="J123" s="12">
        <v>4.5857000000000002E-2</v>
      </c>
      <c r="K123" s="12">
        <v>5.5510999999999998E-2</v>
      </c>
      <c r="L123" s="12">
        <v>1.6904990000000002E-2</v>
      </c>
      <c r="M123" s="12">
        <v>0.84259759000000001</v>
      </c>
      <c r="N123" s="12">
        <v>0.75868999000000004</v>
      </c>
      <c r="O123" s="12">
        <v>0.59082400000000002</v>
      </c>
      <c r="P123" s="12">
        <v>0.29574499999999998</v>
      </c>
      <c r="Q123" s="12">
        <v>2.7666E-2</v>
      </c>
      <c r="R123" s="12">
        <v>0.22384399999999999</v>
      </c>
      <c r="S123" s="12">
        <f t="shared" si="17"/>
        <v>3.4965666300000002</v>
      </c>
      <c r="T123" s="18">
        <v>0</v>
      </c>
      <c r="U123" s="5">
        <v>0</v>
      </c>
      <c r="V123" s="3">
        <v>5.9006000000000003E-2</v>
      </c>
      <c r="W123" s="3">
        <v>0</v>
      </c>
      <c r="X123" s="3">
        <v>3.5475E-2</v>
      </c>
      <c r="Y123" s="3">
        <v>0.12295</v>
      </c>
      <c r="Z123" s="3">
        <v>5.0937999999999997E-2</v>
      </c>
      <c r="AA123" s="3">
        <v>1.7610730000000001</v>
      </c>
      <c r="AB123" s="3">
        <v>0</v>
      </c>
      <c r="AC123" s="3">
        <v>0</v>
      </c>
      <c r="AD123" s="3">
        <v>4.4831000000000003E-2</v>
      </c>
      <c r="AE123" s="3">
        <f>VLOOKUP(A123,'[13]DEC 24 Updated 3rd March'!A:G,7,FALSE)</f>
        <v>0.111183</v>
      </c>
      <c r="AF123" s="3">
        <f t="shared" si="21"/>
        <v>2.1854559999999998</v>
      </c>
      <c r="AG123" s="18">
        <v>6.9583999999999993E-2</v>
      </c>
      <c r="AH123" s="5">
        <f>VLOOKUP(A123,'[13]Main sheet'!A:X,23,FALSE)</f>
        <v>5.6940999999999999E-2</v>
      </c>
      <c r="AI123" s="3">
        <f>VLOOKUP(A123,'[13]Main sheet'!A:AJ,35,FALSE)</f>
        <v>8.6E-3</v>
      </c>
      <c r="AJ123" s="3">
        <f>VLOOKUP(A123,'[13]Main sheet'!A:AV,47,FALSE)</f>
        <v>2.8475E-2</v>
      </c>
      <c r="AK123" s="3">
        <f>VLOOKUP(A123,'[13]Main sheet'!A:BH,59,FALSE)</f>
        <v>0.52715500000000004</v>
      </c>
      <c r="AL123" s="3">
        <f>VLOOKUP(A123,'[13]Main sheet'!A:BT,71,FALSE)</f>
        <v>0.35054999999999997</v>
      </c>
      <c r="AM123" s="3">
        <f>VLOOKUP(A123,'[13]Main sheet'!A:CF,83,FALSE)</f>
        <v>0</v>
      </c>
      <c r="AN123" s="3">
        <f>VLOOKUP(A123,'[13]Main sheet'!A:CR,95,FALSE)</f>
        <v>0</v>
      </c>
      <c r="AO123" s="3">
        <f>VLOOKUP(A123,'[13]Main sheet'!A:DD,107,FALSE)</f>
        <v>4.0974999999999998E-2</v>
      </c>
      <c r="AP123" s="3">
        <f>VLOOKUP(A123,'[13]Main sheet'!A:DP,119,FALSE)</f>
        <v>0</v>
      </c>
      <c r="AQ123" s="3">
        <f>VLOOKUP(A123,'[13]Main sheet'!A:EB,131,FALSE)</f>
        <v>0</v>
      </c>
      <c r="AR123" s="3">
        <f>VLOOKUP(A123,'[13]Main sheet'!A:EN,143,FALSE)</f>
        <v>0.349412</v>
      </c>
      <c r="AS123" s="5">
        <v>1.431692</v>
      </c>
      <c r="AT123" s="19">
        <v>0.164939</v>
      </c>
      <c r="AU123" s="5">
        <v>0.13885</v>
      </c>
      <c r="AV123" s="3">
        <f>VLOOKUP(A123,'[14]Main sheet'!A:AI,34,FALSE)</f>
        <v>0.86418300000000003</v>
      </c>
      <c r="AW123" s="3">
        <f>VLOOKUP(A123,'[14]Main sheet'!A:AT,45,FALSE)</f>
        <v>0</v>
      </c>
      <c r="AX123" s="3">
        <v>0</v>
      </c>
      <c r="AY123" s="3">
        <v>0.48067599999999999</v>
      </c>
      <c r="AZ123" s="3">
        <v>1.6486479999999999</v>
      </c>
      <c r="BA123" s="5"/>
      <c r="BB123" s="5"/>
    </row>
    <row r="124" spans="1:54">
      <c r="A124" s="14">
        <v>521181</v>
      </c>
      <c r="B124" s="15" t="s">
        <v>140</v>
      </c>
      <c r="C124" s="16">
        <f>VLOOKUP(A124,'[11]dec 20 latest'!A:B,2,FALSE)/1000000</f>
        <v>0.34762228000000001</v>
      </c>
      <c r="D124" s="58">
        <v>1.416431</v>
      </c>
      <c r="E124" s="17">
        <v>10.847681059999999</v>
      </c>
      <c r="F124" s="17">
        <f>VLOOKUP(A124,'[12]Monthly actuals 2023 updated'!A:AB,28,FALSE)</f>
        <v>1.3248870000000001E-2</v>
      </c>
      <c r="G124" s="12">
        <v>0</v>
      </c>
      <c r="H124" s="12">
        <v>0</v>
      </c>
      <c r="I124" s="12">
        <v>0</v>
      </c>
      <c r="J124" s="12">
        <v>0</v>
      </c>
      <c r="K124" s="12">
        <v>0</v>
      </c>
      <c r="L124" s="12">
        <v>1.3248870000000001E-2</v>
      </c>
      <c r="M124" s="12">
        <v>0</v>
      </c>
      <c r="N124" s="12">
        <v>0</v>
      </c>
      <c r="O124" s="12">
        <v>0</v>
      </c>
      <c r="P124" s="12">
        <v>0</v>
      </c>
      <c r="Q124" s="12">
        <v>0</v>
      </c>
      <c r="R124" s="12">
        <v>0</v>
      </c>
      <c r="S124" s="12">
        <f t="shared" si="17"/>
        <v>1.3248870000000001E-2</v>
      </c>
      <c r="T124" s="18">
        <v>0</v>
      </c>
      <c r="U124" s="5">
        <v>0</v>
      </c>
      <c r="V124" s="3">
        <v>0</v>
      </c>
      <c r="W124" s="3">
        <v>0</v>
      </c>
      <c r="X124" s="3">
        <v>0</v>
      </c>
      <c r="Y124" s="3">
        <v>0</v>
      </c>
      <c r="Z124" s="3">
        <v>0.16697661999999999</v>
      </c>
      <c r="AA124" s="3">
        <v>0</v>
      </c>
      <c r="AB124" s="3">
        <v>0</v>
      </c>
      <c r="AC124" s="3">
        <v>0</v>
      </c>
      <c r="AD124" s="3">
        <v>0.81846947999999997</v>
      </c>
      <c r="AE124" s="3">
        <f>VLOOKUP(A124,'[13]DEC 24 Updated 3rd March'!A:G,7,FALSE)</f>
        <v>5.4641410000000001E-2</v>
      </c>
      <c r="AF124" s="3">
        <f t="shared" si="21"/>
        <v>1.04008751</v>
      </c>
      <c r="AG124" s="18">
        <v>3.27987E-2</v>
      </c>
      <c r="AH124" s="5">
        <f>VLOOKUP(A124,'[13]Main sheet'!A:X,23,FALSE)</f>
        <v>0</v>
      </c>
      <c r="AI124" s="3">
        <f>VLOOKUP(A124,'[13]Main sheet'!A:AJ,35,FALSE)</f>
        <v>0</v>
      </c>
      <c r="AJ124" s="3">
        <f>VLOOKUP(A124,'[13]Main sheet'!A:AV,47,FALSE)</f>
        <v>0.10203471</v>
      </c>
      <c r="AK124" s="3">
        <f>VLOOKUP(A124,'[13]Main sheet'!A:BH,59,FALSE)</f>
        <v>0.14844309</v>
      </c>
      <c r="AL124" s="3">
        <f>VLOOKUP(A124,'[13]Main sheet'!A:BT,71,FALSE)</f>
        <v>0.15895940000000003</v>
      </c>
      <c r="AM124" s="3">
        <f>VLOOKUP(A124,'[13]Main sheet'!A:CF,83,FALSE)</f>
        <v>0</v>
      </c>
      <c r="AN124" s="3">
        <f>VLOOKUP(A124,'[13]Main sheet'!A:CR,95,FALSE)</f>
        <v>0</v>
      </c>
      <c r="AO124" s="3">
        <f>VLOOKUP(A124,'[13]Main sheet'!A:DD,107,FALSE)</f>
        <v>0</v>
      </c>
      <c r="AP124" s="3">
        <f>VLOOKUP(A124,'[13]Main sheet'!A:DP,119,FALSE)</f>
        <v>0</v>
      </c>
      <c r="AQ124" s="3">
        <f>VLOOKUP(A124,'[13]Main sheet'!A:EB,131,FALSE)</f>
        <v>0.18129089000000001</v>
      </c>
      <c r="AR124" s="3">
        <f>VLOOKUP(A124,'[13]Main sheet'!A:EN,143,FALSE)</f>
        <v>0.81135104000000002</v>
      </c>
      <c r="AS124" s="5">
        <v>1.43487783</v>
      </c>
      <c r="AT124" s="19">
        <v>1.051447E-2</v>
      </c>
      <c r="AU124" s="5">
        <v>8.8487839999999998E-2</v>
      </c>
      <c r="AV124" s="3">
        <f>VLOOKUP(A124,'[14]Main sheet'!A:AI,34,FALSE)</f>
        <v>0</v>
      </c>
      <c r="AW124" s="3">
        <f>VLOOKUP(A124,'[14]Main sheet'!A:AT,45,FALSE)</f>
        <v>0.85349962999999984</v>
      </c>
      <c r="AX124" s="3">
        <v>0.56107203000000005</v>
      </c>
      <c r="AY124" s="3">
        <v>0.52732787000000014</v>
      </c>
      <c r="AZ124" s="3">
        <v>2.0409018400000001</v>
      </c>
      <c r="BA124" s="5"/>
      <c r="BB124" s="5"/>
    </row>
    <row r="125" spans="1:54">
      <c r="A125" s="14">
        <v>521182</v>
      </c>
      <c r="B125" s="15" t="s">
        <v>141</v>
      </c>
      <c r="C125" s="16">
        <f>VLOOKUP(A125,'[11]dec 20 latest'!A:B,2,FALSE)/1000000</f>
        <v>0</v>
      </c>
      <c r="D125" s="58">
        <v>0</v>
      </c>
      <c r="E125" s="17">
        <v>0.47078599999999998</v>
      </c>
      <c r="F125" s="17">
        <f>VLOOKUP(A125,'[12]Monthly actuals 2023 updated'!A:AB,28,FALSE)</f>
        <v>4.0784500000000001E-2</v>
      </c>
      <c r="G125" s="12">
        <v>0</v>
      </c>
      <c r="H125" s="12">
        <v>3.6874999999999998E-3</v>
      </c>
      <c r="I125" s="12">
        <v>0</v>
      </c>
      <c r="J125" s="12">
        <v>0</v>
      </c>
      <c r="K125" s="12">
        <v>0</v>
      </c>
      <c r="L125" s="12">
        <v>0</v>
      </c>
      <c r="M125" s="12">
        <v>0</v>
      </c>
      <c r="N125" s="12">
        <v>0</v>
      </c>
      <c r="O125" s="12">
        <v>3.7096999999999998E-2</v>
      </c>
      <c r="P125" s="12">
        <v>0</v>
      </c>
      <c r="Q125" s="12">
        <v>0</v>
      </c>
      <c r="R125" s="12">
        <v>0</v>
      </c>
      <c r="S125" s="12">
        <f t="shared" si="17"/>
        <v>4.0784500000000001E-2</v>
      </c>
      <c r="T125" s="18">
        <v>0</v>
      </c>
      <c r="U125" s="5">
        <v>0</v>
      </c>
      <c r="V125" s="3">
        <v>0</v>
      </c>
      <c r="W125" s="3">
        <v>0</v>
      </c>
      <c r="X125" s="3">
        <v>0</v>
      </c>
      <c r="Y125" s="3">
        <v>0</v>
      </c>
      <c r="Z125" s="3">
        <v>0</v>
      </c>
      <c r="AA125" s="3">
        <v>0.114164</v>
      </c>
      <c r="AB125" s="3">
        <v>0</v>
      </c>
      <c r="AC125" s="3">
        <v>0</v>
      </c>
      <c r="AD125" s="3">
        <v>0.25700000000000001</v>
      </c>
      <c r="AE125" s="3">
        <f>VLOOKUP(A125,'[13]DEC 24 Updated 3rd March'!A:G,7,FALSE)</f>
        <v>0</v>
      </c>
      <c r="AF125" s="3">
        <f t="shared" si="21"/>
        <v>0.37116399999999999</v>
      </c>
      <c r="AG125" s="18">
        <v>0</v>
      </c>
      <c r="AH125" s="5">
        <f>VLOOKUP(A125,'[13]Main sheet'!A:X,23,FALSE)</f>
        <v>0</v>
      </c>
      <c r="AI125" s="3">
        <f>VLOOKUP(A125,'[13]Main sheet'!A:AJ,35,FALSE)</f>
        <v>0</v>
      </c>
      <c r="AJ125" s="3">
        <f>VLOOKUP(A125,'[13]Main sheet'!A:AV,47,FALSE)</f>
        <v>0</v>
      </c>
      <c r="AK125" s="3">
        <f>VLOOKUP(A125,'[13]Main sheet'!A:BH,59,FALSE)</f>
        <v>0</v>
      </c>
      <c r="AL125" s="3">
        <f>VLOOKUP(A125,'[13]Main sheet'!A:BT,71,FALSE)</f>
        <v>0</v>
      </c>
      <c r="AM125" s="3">
        <f>VLOOKUP(A125,'[13]Main sheet'!A:CF,83,FALSE)</f>
        <v>0</v>
      </c>
      <c r="AN125" s="3">
        <f>VLOOKUP(A125,'[13]Main sheet'!A:CR,95,FALSE)</f>
        <v>4.8510899999999997E-3</v>
      </c>
      <c r="AO125" s="3">
        <f>VLOOKUP(A125,'[13]Main sheet'!A:DD,107,FALSE)</f>
        <v>0</v>
      </c>
      <c r="AP125" s="3">
        <f>VLOOKUP(A125,'[13]Main sheet'!A:DP,119,FALSE)</f>
        <v>8.7319999999999987E-4</v>
      </c>
      <c r="AQ125" s="3">
        <f>VLOOKUP(A125,'[13]Main sheet'!A:EB,131,FALSE)</f>
        <v>0</v>
      </c>
      <c r="AR125" s="3">
        <f>VLOOKUP(A125,'[13]Main sheet'!A:EN,143,FALSE)</f>
        <v>9.4999999999999998E-3</v>
      </c>
      <c r="AS125" s="5">
        <v>1.5224290000000001E-2</v>
      </c>
      <c r="AT125" s="19">
        <v>0</v>
      </c>
      <c r="AU125" s="5">
        <v>0</v>
      </c>
      <c r="AV125" s="3">
        <f>VLOOKUP(A125,'[14]Main sheet'!A:AI,34,FALSE)</f>
        <v>0</v>
      </c>
      <c r="AW125" s="3">
        <f>VLOOKUP(A125,'[14]Main sheet'!A:AT,45,FALSE)</f>
        <v>0</v>
      </c>
      <c r="AX125" s="3">
        <v>0</v>
      </c>
      <c r="AY125" s="3">
        <v>0</v>
      </c>
      <c r="AZ125" s="3">
        <v>0</v>
      </c>
      <c r="BA125" s="5"/>
      <c r="BB125" s="5"/>
    </row>
    <row r="126" spans="1:54">
      <c r="A126" s="14">
        <v>521191</v>
      </c>
      <c r="B126" s="15" t="s">
        <v>142</v>
      </c>
      <c r="C126" s="16">
        <f>VLOOKUP(A126,'[11]dec 20 latest'!A:B,2,FALSE)/1000000</f>
        <v>0.13318815000000001</v>
      </c>
      <c r="D126" s="58">
        <v>0.45191325999999998</v>
      </c>
      <c r="E126" s="17">
        <v>1.7921985200000004</v>
      </c>
      <c r="F126" s="17">
        <f>VLOOKUP(A126,'[12]Monthly actuals 2023 updated'!A:AB,28,FALSE)</f>
        <v>4.0127466099999998</v>
      </c>
      <c r="G126" s="12">
        <v>0</v>
      </c>
      <c r="H126" s="12">
        <v>0</v>
      </c>
      <c r="I126" s="12">
        <v>0.55031292000000009</v>
      </c>
      <c r="J126" s="12">
        <v>0</v>
      </c>
      <c r="K126" s="12">
        <v>2.6943489399999998</v>
      </c>
      <c r="L126" s="12">
        <v>0</v>
      </c>
      <c r="M126" s="12">
        <v>0</v>
      </c>
      <c r="N126" s="12">
        <v>0</v>
      </c>
      <c r="O126" s="12">
        <v>0</v>
      </c>
      <c r="P126" s="12">
        <v>0</v>
      </c>
      <c r="Q126" s="12">
        <v>0.76808474999999998</v>
      </c>
      <c r="R126" s="12">
        <v>0</v>
      </c>
      <c r="S126" s="12">
        <f t="shared" si="17"/>
        <v>4.0127466099999998</v>
      </c>
      <c r="T126" s="18">
        <v>0.10292028</v>
      </c>
      <c r="U126" s="5">
        <v>0</v>
      </c>
      <c r="V126" s="3">
        <v>0</v>
      </c>
      <c r="W126" s="3">
        <v>0</v>
      </c>
      <c r="X126" s="3">
        <v>0</v>
      </c>
      <c r="Y126" s="3">
        <v>0</v>
      </c>
      <c r="Z126" s="3">
        <v>0</v>
      </c>
      <c r="AA126" s="3">
        <v>0</v>
      </c>
      <c r="AB126" s="3">
        <v>0</v>
      </c>
      <c r="AC126" s="3">
        <v>0</v>
      </c>
      <c r="AD126" s="3">
        <v>0</v>
      </c>
      <c r="AE126" s="3">
        <f>VLOOKUP(A126,'[13]DEC 24 Updated 3rd March'!A:G,7,FALSE)</f>
        <v>0</v>
      </c>
      <c r="AF126" s="3">
        <f t="shared" si="21"/>
        <v>0.10292028</v>
      </c>
      <c r="AG126" s="18">
        <v>0</v>
      </c>
      <c r="AH126" s="5">
        <f>VLOOKUP(A126,'[13]Main sheet'!A:X,23,FALSE)</f>
        <v>0</v>
      </c>
      <c r="AI126" s="3">
        <f>VLOOKUP(A126,'[13]Main sheet'!A:AJ,35,FALSE)</f>
        <v>0</v>
      </c>
      <c r="AJ126" s="3">
        <f>VLOOKUP(A126,'[13]Main sheet'!A:AV,47,FALSE)</f>
        <v>0.15267818999999999</v>
      </c>
      <c r="AK126" s="3">
        <f>VLOOKUP(A126,'[13]Main sheet'!A:BH,59,FALSE)</f>
        <v>0</v>
      </c>
      <c r="AL126" s="3">
        <f>VLOOKUP(A126,'[13]Main sheet'!A:BT,71,FALSE)</f>
        <v>4.6080799999999875E-3</v>
      </c>
      <c r="AM126" s="3">
        <f>VLOOKUP(A126,'[13]Main sheet'!A:CF,83,FALSE)</f>
        <v>0</v>
      </c>
      <c r="AN126" s="3">
        <f>VLOOKUP(A126,'[13]Main sheet'!A:CR,95,FALSE)</f>
        <v>0</v>
      </c>
      <c r="AO126" s="3">
        <f>VLOOKUP(A126,'[13]Main sheet'!A:DD,107,FALSE)</f>
        <v>0</v>
      </c>
      <c r="AP126" s="3">
        <f>VLOOKUP(A126,'[13]Main sheet'!A:DP,119,FALSE)</f>
        <v>0</v>
      </c>
      <c r="AQ126" s="3">
        <f>VLOOKUP(A126,'[13]Main sheet'!A:EB,131,FALSE)</f>
        <v>0</v>
      </c>
      <c r="AR126" s="3">
        <f>VLOOKUP(A126,'[13]Main sheet'!A:EN,143,FALSE)</f>
        <v>0</v>
      </c>
      <c r="AS126" s="5">
        <v>0.15728626999999998</v>
      </c>
      <c r="AT126" s="19">
        <v>0</v>
      </c>
      <c r="AU126" s="5">
        <v>0</v>
      </c>
      <c r="AV126" s="3">
        <f>VLOOKUP(A126,'[14]Main sheet'!A:AI,34,FALSE)</f>
        <v>0</v>
      </c>
      <c r="AW126" s="3">
        <f>VLOOKUP(A126,'[14]Main sheet'!A:AT,45,FALSE)</f>
        <v>0</v>
      </c>
      <c r="AX126" s="3">
        <v>0</v>
      </c>
      <c r="AY126" s="3">
        <v>0</v>
      </c>
      <c r="AZ126" s="3">
        <v>0</v>
      </c>
      <c r="BA126" s="5"/>
      <c r="BB126" s="5"/>
    </row>
    <row r="127" spans="1:54">
      <c r="A127" s="14">
        <v>521192</v>
      </c>
      <c r="B127" s="15" t="s">
        <v>143</v>
      </c>
      <c r="C127" s="16">
        <f>VLOOKUP(A127,'[11]dec 20 latest'!A:B,2,FALSE)/1000000</f>
        <v>0</v>
      </c>
      <c r="D127" s="58">
        <v>0</v>
      </c>
      <c r="E127" s="17">
        <v>0.495</v>
      </c>
      <c r="F127" s="17"/>
      <c r="G127" s="12">
        <v>0</v>
      </c>
      <c r="H127" s="12">
        <v>0</v>
      </c>
      <c r="I127" s="12">
        <v>0</v>
      </c>
      <c r="J127" s="12">
        <v>0</v>
      </c>
      <c r="K127" s="12">
        <v>0</v>
      </c>
      <c r="L127" s="12">
        <v>0</v>
      </c>
      <c r="M127" s="12">
        <v>0</v>
      </c>
      <c r="N127" s="12">
        <v>0</v>
      </c>
      <c r="O127" s="12">
        <v>0</v>
      </c>
      <c r="P127" s="12">
        <v>0</v>
      </c>
      <c r="Q127" s="12">
        <v>0</v>
      </c>
      <c r="R127" s="12">
        <v>0</v>
      </c>
      <c r="S127" s="12">
        <f t="shared" si="17"/>
        <v>0</v>
      </c>
      <c r="T127" s="18">
        <v>0</v>
      </c>
      <c r="U127" s="5">
        <v>0</v>
      </c>
      <c r="V127" s="3">
        <v>0</v>
      </c>
      <c r="W127" s="3">
        <v>0</v>
      </c>
      <c r="X127" s="3">
        <v>0</v>
      </c>
      <c r="Y127" s="3">
        <v>0</v>
      </c>
      <c r="Z127" s="3">
        <v>0</v>
      </c>
      <c r="AA127" s="3">
        <v>0</v>
      </c>
      <c r="AB127" s="3">
        <v>0</v>
      </c>
      <c r="AC127" s="3">
        <v>0</v>
      </c>
      <c r="AD127" s="3">
        <v>0</v>
      </c>
      <c r="AE127" s="3">
        <f>VLOOKUP(A127,'[13]DEC 24 Updated 3rd March'!A:G,7,FALSE)</f>
        <v>0</v>
      </c>
      <c r="AF127" s="3">
        <f t="shared" si="21"/>
        <v>0</v>
      </c>
      <c r="AG127" s="18">
        <v>0</v>
      </c>
      <c r="AH127" s="5">
        <f>VLOOKUP(A127,'[13]Main sheet'!A:X,23,FALSE)</f>
        <v>0</v>
      </c>
      <c r="AI127" s="3">
        <f>VLOOKUP(A127,'[13]Main sheet'!A:AJ,35,FALSE)</f>
        <v>0</v>
      </c>
      <c r="AJ127" s="3">
        <f>VLOOKUP(A127,'[13]Main sheet'!A:AV,47,FALSE)</f>
        <v>0</v>
      </c>
      <c r="AK127" s="3">
        <f>VLOOKUP(A127,'[13]Main sheet'!A:BH,59,FALSE)</f>
        <v>0</v>
      </c>
      <c r="AL127" s="3">
        <f>VLOOKUP(A127,'[13]Main sheet'!A:BT,71,FALSE)</f>
        <v>0</v>
      </c>
      <c r="AM127" s="3">
        <f>VLOOKUP(A127,'[13]Main sheet'!A:CF,83,FALSE)</f>
        <v>0</v>
      </c>
      <c r="AN127" s="3">
        <f>VLOOKUP(A127,'[13]Main sheet'!A:CR,95,FALSE)</f>
        <v>0</v>
      </c>
      <c r="AO127" s="3">
        <f>VLOOKUP(A127,'[13]Main sheet'!A:DD,107,FALSE)</f>
        <v>0</v>
      </c>
      <c r="AP127" s="3">
        <f>VLOOKUP(A127,'[13]Main sheet'!A:DP,119,FALSE)</f>
        <v>0</v>
      </c>
      <c r="AQ127" s="3">
        <f>VLOOKUP(A127,'[13]Main sheet'!A:EB,131,FALSE)</f>
        <v>0</v>
      </c>
      <c r="AR127" s="3">
        <f>VLOOKUP(A127,'[13]Main sheet'!A:EN,143,FALSE)</f>
        <v>0</v>
      </c>
      <c r="AS127" s="5">
        <v>0</v>
      </c>
      <c r="AT127" s="19">
        <v>0</v>
      </c>
      <c r="AU127" s="5">
        <v>0</v>
      </c>
      <c r="AV127" s="3">
        <f>VLOOKUP(A127,'[14]Main sheet'!A:AI,34,FALSE)</f>
        <v>0</v>
      </c>
      <c r="AW127" s="3">
        <f>VLOOKUP(A127,'[14]Main sheet'!A:AT,45,FALSE)</f>
        <v>0</v>
      </c>
      <c r="AX127" s="3">
        <v>0</v>
      </c>
      <c r="AY127" s="3">
        <v>0</v>
      </c>
      <c r="AZ127" s="3">
        <v>0</v>
      </c>
      <c r="BA127" s="5"/>
      <c r="BB127" s="5"/>
    </row>
    <row r="128" spans="1:54">
      <c r="A128" s="14">
        <v>521201</v>
      </c>
      <c r="B128" s="15" t="s">
        <v>144</v>
      </c>
      <c r="C128" s="16">
        <f>VLOOKUP(A128,'[11]dec 20 latest'!A:B,2,FALSE)/1000000</f>
        <v>1.9384115800000001</v>
      </c>
      <c r="D128" s="58">
        <v>2.0750476200000003</v>
      </c>
      <c r="E128" s="17">
        <v>0.9065277599999999</v>
      </c>
      <c r="F128" s="17">
        <f>VLOOKUP(A128,'[12]Monthly actuals 2023 updated'!A:AB,28,FALSE)</f>
        <v>1.4650813500000002</v>
      </c>
      <c r="G128" s="12">
        <v>0</v>
      </c>
      <c r="H128" s="12">
        <v>0</v>
      </c>
      <c r="I128" s="12">
        <v>0</v>
      </c>
      <c r="J128" s="12">
        <v>0</v>
      </c>
      <c r="K128" s="12">
        <v>6.1279690000000005E-2</v>
      </c>
      <c r="L128" s="12">
        <v>0.25809384000000002</v>
      </c>
      <c r="M128" s="12">
        <v>8.260526E-2</v>
      </c>
      <c r="N128" s="12">
        <v>0</v>
      </c>
      <c r="O128" s="12">
        <v>0</v>
      </c>
      <c r="P128" s="12">
        <v>1.184495E-2</v>
      </c>
      <c r="Q128" s="12">
        <v>1.0232407699999999</v>
      </c>
      <c r="R128" s="12">
        <v>2.8016840000000001E-2</v>
      </c>
      <c r="S128" s="12">
        <f t="shared" si="17"/>
        <v>1.4650813499999999</v>
      </c>
      <c r="T128" s="18">
        <v>0</v>
      </c>
      <c r="U128" s="5">
        <v>0.12467057000000001</v>
      </c>
      <c r="V128" s="3">
        <v>0.23880414999999999</v>
      </c>
      <c r="W128" s="3">
        <v>0</v>
      </c>
      <c r="X128" s="3">
        <v>1.18494448</v>
      </c>
      <c r="Y128" s="3">
        <v>7.8465369999999993E-2</v>
      </c>
      <c r="Z128" s="3">
        <v>0.85803115000000008</v>
      </c>
      <c r="AA128" s="3">
        <v>0</v>
      </c>
      <c r="AB128" s="3">
        <v>5.5959399999999998E-3</v>
      </c>
      <c r="AC128" s="3">
        <v>0</v>
      </c>
      <c r="AD128" s="3">
        <v>0.30770078000000001</v>
      </c>
      <c r="AE128" s="3">
        <f>VLOOKUP(A128,'[13]DEC 24 Updated 3rd March'!A:G,7,FALSE)</f>
        <v>0.59548588000000002</v>
      </c>
      <c r="AF128" s="3">
        <f t="shared" si="21"/>
        <v>3.3936983200000004</v>
      </c>
      <c r="AG128" s="18">
        <v>0</v>
      </c>
      <c r="AH128" s="5">
        <f>VLOOKUP(A128,'[13]Main sheet'!A:X,23,FALSE)</f>
        <v>1.80629325</v>
      </c>
      <c r="AI128" s="3">
        <f>VLOOKUP(A128,'[13]Main sheet'!A:AJ,35,FALSE)</f>
        <v>0</v>
      </c>
      <c r="AJ128" s="3">
        <f>VLOOKUP(A128,'[13]Main sheet'!A:AV,47,FALSE)</f>
        <v>0.29578597000000023</v>
      </c>
      <c r="AK128" s="3">
        <f>VLOOKUP(A128,'[13]Main sheet'!A:BH,59,FALSE)</f>
        <v>6.3848699999999717E-2</v>
      </c>
      <c r="AL128" s="3">
        <f>VLOOKUP(A128,'[13]Main sheet'!A:BT,71,FALSE)</f>
        <v>0.5251661299999999</v>
      </c>
      <c r="AM128" s="3">
        <f>VLOOKUP(A128,'[13]Main sheet'!A:CF,83,FALSE)</f>
        <v>0</v>
      </c>
      <c r="AN128" s="3">
        <f>VLOOKUP(A128,'[13]Main sheet'!A:CR,95,FALSE)</f>
        <v>4.503226000000024E-2</v>
      </c>
      <c r="AO128" s="3">
        <f>VLOOKUP(A128,'[13]Main sheet'!A:DD,107,FALSE)</f>
        <v>0.3069306</v>
      </c>
      <c r="AP128" s="3">
        <f>VLOOKUP(A128,'[13]Main sheet'!A:DP,119,FALSE)</f>
        <v>0.63458243999999997</v>
      </c>
      <c r="AQ128" s="3">
        <f>VLOOKUP(A128,'[13]Main sheet'!A:EB,131,FALSE)</f>
        <v>0.9716436199999996</v>
      </c>
      <c r="AR128" s="3">
        <f>VLOOKUP(A128,'[13]Main sheet'!A:EN,143,FALSE)</f>
        <v>9.3050799999999809E-2</v>
      </c>
      <c r="AS128" s="5">
        <v>4.7423337699999992</v>
      </c>
      <c r="AT128" s="19">
        <v>0.56042619999999999</v>
      </c>
      <c r="AU128" s="5">
        <v>0</v>
      </c>
      <c r="AV128" s="3">
        <f>VLOOKUP(A128,'[14]Main sheet'!A:AI,34,FALSE)</f>
        <v>1.6243056500000002</v>
      </c>
      <c r="AW128" s="3">
        <f>VLOOKUP(A128,'[14]Main sheet'!A:AT,45,FALSE)</f>
        <v>0.41074598999999978</v>
      </c>
      <c r="AX128" s="3">
        <v>0</v>
      </c>
      <c r="AY128" s="3">
        <v>0.6732291100000003</v>
      </c>
      <c r="AZ128" s="3">
        <v>3.2687069500000003</v>
      </c>
      <c r="BA128" s="5"/>
      <c r="BB128" s="5"/>
    </row>
    <row r="129" spans="1:54">
      <c r="A129" s="14">
        <v>521202</v>
      </c>
      <c r="B129" s="15" t="s">
        <v>145</v>
      </c>
      <c r="C129" s="16">
        <f>VLOOKUP(A129,'[11]dec 20 latest'!A:B,2,FALSE)/1000000</f>
        <v>0.18365400000000001</v>
      </c>
      <c r="D129" s="58">
        <v>-2.8361084500000002</v>
      </c>
      <c r="E129" s="17">
        <v>0.36641800000000002</v>
      </c>
      <c r="F129" s="17">
        <f>VLOOKUP(A129,'[12]Monthly actuals 2023 updated'!A:AB,28,FALSE)</f>
        <v>1.6809529399999998</v>
      </c>
      <c r="G129" s="12">
        <v>0</v>
      </c>
      <c r="H129" s="12">
        <v>0.174183</v>
      </c>
      <c r="I129" s="12">
        <v>0</v>
      </c>
      <c r="J129" s="12">
        <v>0</v>
      </c>
      <c r="K129" s="12">
        <v>0</v>
      </c>
      <c r="L129" s="12">
        <v>0</v>
      </c>
      <c r="M129" s="12">
        <v>0.73029599999999995</v>
      </c>
      <c r="N129" s="12">
        <v>0</v>
      </c>
      <c r="O129" s="12">
        <v>0.17752901000000001</v>
      </c>
      <c r="P129" s="12">
        <v>0.58624007999999994</v>
      </c>
      <c r="Q129" s="12">
        <v>0</v>
      </c>
      <c r="R129" s="12">
        <v>1.270485E-2</v>
      </c>
      <c r="S129" s="12">
        <f t="shared" si="17"/>
        <v>1.6809529400000001</v>
      </c>
      <c r="T129" s="18">
        <v>0.27199000000000001</v>
      </c>
      <c r="U129" s="5">
        <v>4.5999999999999999E-3</v>
      </c>
      <c r="V129" s="3">
        <v>0.94672599999999996</v>
      </c>
      <c r="W129" s="3">
        <v>0</v>
      </c>
      <c r="X129" s="3">
        <v>4.0159999999999996E-3</v>
      </c>
      <c r="Y129" s="3">
        <v>1.465106</v>
      </c>
      <c r="Z129" s="3">
        <v>0</v>
      </c>
      <c r="AA129" s="3">
        <v>0.65026200000000001</v>
      </c>
      <c r="AB129" s="3">
        <v>0.237898</v>
      </c>
      <c r="AC129" s="3">
        <v>0</v>
      </c>
      <c r="AD129" s="3">
        <v>2.9281999999999999E-2</v>
      </c>
      <c r="AE129" s="3">
        <f>VLOOKUP(A129,'[13]DEC 24 Updated 3rd March'!A:G,7,FALSE)</f>
        <v>1.9300000000000001E-2</v>
      </c>
      <c r="AF129" s="3">
        <f t="shared" si="21"/>
        <v>3.6291799999999999</v>
      </c>
      <c r="AG129" s="18">
        <v>0</v>
      </c>
      <c r="AH129" s="5">
        <f>VLOOKUP(A129,'[13]Main sheet'!A:X,23,FALSE)</f>
        <v>0</v>
      </c>
      <c r="AI129" s="3">
        <f>VLOOKUP(A129,'[13]Main sheet'!A:AJ,35,FALSE)</f>
        <v>5.5259999999999997E-3</v>
      </c>
      <c r="AJ129" s="3">
        <f>VLOOKUP(A129,'[13]Main sheet'!A:AV,47,FALSE)</f>
        <v>3.2000000000000002E-3</v>
      </c>
      <c r="AK129" s="3">
        <f>VLOOKUP(A129,'[13]Main sheet'!A:BH,59,FALSE)</f>
        <v>0.133104</v>
      </c>
      <c r="AL129" s="3">
        <f>VLOOKUP(A129,'[13]Main sheet'!A:BT,71,FALSE)</f>
        <v>5.0000000000000001E-3</v>
      </c>
      <c r="AM129" s="3">
        <f>VLOOKUP(A129,'[13]Main sheet'!A:CF,83,FALSE)</f>
        <v>0</v>
      </c>
      <c r="AN129" s="3">
        <f>VLOOKUP(A129,'[13]Main sheet'!A:CR,95,FALSE)</f>
        <v>0.29702099999999998</v>
      </c>
      <c r="AO129" s="3">
        <f>VLOOKUP(A129,'[13]Main sheet'!A:DD,107,FALSE)</f>
        <v>0.47733700000000001</v>
      </c>
      <c r="AP129" s="3">
        <f>VLOOKUP(A129,'[13]Main sheet'!A:DP,119,FALSE)</f>
        <v>0.57320300000000002</v>
      </c>
      <c r="AQ129" s="3">
        <f>VLOOKUP(A129,'[13]Main sheet'!A:EB,131,FALSE)</f>
        <v>0.28999852000000004</v>
      </c>
      <c r="AR129" s="3">
        <f>VLOOKUP(A129,'[13]Main sheet'!A:EN,143,FALSE)</f>
        <v>2.4250220100000002</v>
      </c>
      <c r="AS129" s="5">
        <v>4.2094115300000006</v>
      </c>
      <c r="AT129" s="19">
        <v>0</v>
      </c>
      <c r="AU129" s="5">
        <v>0</v>
      </c>
      <c r="AV129" s="3">
        <f>VLOOKUP(A129,'[14]Main sheet'!A:AI,34,FALSE)</f>
        <v>4.6290999999999999E-2</v>
      </c>
      <c r="AW129" s="3">
        <f>VLOOKUP(A129,'[14]Main sheet'!A:AT,45,FALSE)</f>
        <v>0.68251912000000003</v>
      </c>
      <c r="AX129" s="3">
        <v>0</v>
      </c>
      <c r="AY129" s="3">
        <v>1.4999999999999999E-2</v>
      </c>
      <c r="AZ129" s="3">
        <v>0.74381012000000002</v>
      </c>
      <c r="BA129" s="5"/>
      <c r="BB129" s="5"/>
    </row>
    <row r="130" spans="1:54">
      <c r="A130" s="14">
        <v>521211</v>
      </c>
      <c r="B130" s="15" t="s">
        <v>146</v>
      </c>
      <c r="C130" s="16">
        <f>VLOOKUP(A130,'[11]dec 20 latest'!A:B,2,FALSE)/1000000</f>
        <v>0.30559499000000001</v>
      </c>
      <c r="D130" s="58">
        <v>4.4540000000000003E-2</v>
      </c>
      <c r="E130" s="17">
        <v>3.4050199999999999E-3</v>
      </c>
      <c r="F130" s="17">
        <f>VLOOKUP(A130,'[12]Monthly actuals 2023 updated'!A:AB,28,FALSE)</f>
        <v>0.30299999999999999</v>
      </c>
      <c r="G130" s="12">
        <v>0</v>
      </c>
      <c r="H130" s="12">
        <v>0</v>
      </c>
      <c r="I130" s="12">
        <v>0.20799999999999999</v>
      </c>
      <c r="J130" s="12">
        <v>9.5000000000000001E-2</v>
      </c>
      <c r="K130" s="12">
        <v>0</v>
      </c>
      <c r="L130" s="12">
        <v>0</v>
      </c>
      <c r="M130" s="12">
        <v>0</v>
      </c>
      <c r="N130" s="12">
        <v>0</v>
      </c>
      <c r="O130" s="12">
        <v>0</v>
      </c>
      <c r="P130" s="12">
        <v>0</v>
      </c>
      <c r="Q130" s="12">
        <v>0</v>
      </c>
      <c r="R130" s="12">
        <v>0</v>
      </c>
      <c r="S130" s="12">
        <f t="shared" si="17"/>
        <v>0.30299999999999999</v>
      </c>
      <c r="T130" s="18">
        <v>0</v>
      </c>
      <c r="U130" s="5">
        <v>0</v>
      </c>
      <c r="V130" s="3">
        <v>0</v>
      </c>
      <c r="W130" s="3">
        <v>0</v>
      </c>
      <c r="X130" s="3">
        <v>0</v>
      </c>
      <c r="Y130" s="3">
        <v>0</v>
      </c>
      <c r="Z130" s="3">
        <v>0</v>
      </c>
      <c r="AA130" s="3">
        <v>0</v>
      </c>
      <c r="AB130" s="3">
        <v>0</v>
      </c>
      <c r="AC130" s="3">
        <v>0</v>
      </c>
      <c r="AD130" s="3">
        <v>0</v>
      </c>
      <c r="AE130" s="3">
        <f>VLOOKUP(A130,'[13]DEC 24 Updated 3rd March'!A:G,7,FALSE)</f>
        <v>0</v>
      </c>
      <c r="AF130" s="3">
        <f t="shared" si="21"/>
        <v>0</v>
      </c>
      <c r="AG130" s="18">
        <v>0</v>
      </c>
      <c r="AH130" s="5">
        <f>VLOOKUP(A130,'[13]Main sheet'!A:X,23,FALSE)</f>
        <v>0</v>
      </c>
      <c r="AI130" s="3">
        <f>VLOOKUP(A130,'[13]Main sheet'!A:AJ,35,FALSE)</f>
        <v>0</v>
      </c>
      <c r="AJ130" s="3">
        <f>VLOOKUP(A130,'[13]Main sheet'!A:AV,47,FALSE)</f>
        <v>0</v>
      </c>
      <c r="AK130" s="3">
        <f>VLOOKUP(A130,'[13]Main sheet'!A:BH,59,FALSE)</f>
        <v>0</v>
      </c>
      <c r="AL130" s="3">
        <f>VLOOKUP(A130,'[13]Main sheet'!A:BT,71,FALSE)</f>
        <v>0</v>
      </c>
      <c r="AM130" s="3">
        <f>VLOOKUP(A130,'[13]Main sheet'!A:CF,83,FALSE)</f>
        <v>0</v>
      </c>
      <c r="AN130" s="3">
        <f>VLOOKUP(A130,'[13]Main sheet'!A:CR,95,FALSE)</f>
        <v>0</v>
      </c>
      <c r="AO130" s="3">
        <f>VLOOKUP(A130,'[13]Main sheet'!A:DD,107,FALSE)</f>
        <v>0</v>
      </c>
      <c r="AP130" s="3">
        <f>VLOOKUP(A130,'[13]Main sheet'!A:DP,119,FALSE)</f>
        <v>0</v>
      </c>
      <c r="AQ130" s="3">
        <f>VLOOKUP(A130,'[13]Main sheet'!A:EB,131,FALSE)</f>
        <v>0</v>
      </c>
      <c r="AR130" s="3">
        <f>VLOOKUP(A130,'[13]Main sheet'!A:EN,143,FALSE)</f>
        <v>0</v>
      </c>
      <c r="AS130" s="5">
        <v>0</v>
      </c>
      <c r="AT130" s="19">
        <v>0</v>
      </c>
      <c r="AU130" s="5">
        <v>0</v>
      </c>
      <c r="AV130" s="3">
        <f>VLOOKUP(A130,'[14]Main sheet'!A:AI,34,FALSE)</f>
        <v>0</v>
      </c>
      <c r="AW130" s="3">
        <f>VLOOKUP(A130,'[14]Main sheet'!A:AT,45,FALSE)</f>
        <v>0</v>
      </c>
      <c r="AX130" s="3">
        <v>0</v>
      </c>
      <c r="AY130" s="3">
        <v>0</v>
      </c>
      <c r="AZ130" s="3">
        <v>0</v>
      </c>
      <c r="BA130" s="5"/>
      <c r="BB130" s="5"/>
    </row>
    <row r="131" spans="1:54">
      <c r="A131" s="14">
        <v>521213</v>
      </c>
      <c r="B131" s="15" t="s">
        <v>147</v>
      </c>
      <c r="C131" s="16">
        <f>VLOOKUP(A131,'[11]dec 20 latest'!A:B,2,FALSE)/1000000</f>
        <v>1.58565424</v>
      </c>
      <c r="D131" s="58">
        <v>2.3406920000000002</v>
      </c>
      <c r="E131" s="17">
        <v>1.78065144</v>
      </c>
      <c r="F131" s="17">
        <f>VLOOKUP(A131,'[12]Monthly actuals 2023 updated'!A:AB,28,FALSE)</f>
        <v>2.3836378200000001</v>
      </c>
      <c r="G131" s="12">
        <v>0</v>
      </c>
      <c r="H131" s="12">
        <v>6.2E-2</v>
      </c>
      <c r="I131" s="12">
        <v>0.133435</v>
      </c>
      <c r="J131" s="12">
        <v>1.1196202099999999</v>
      </c>
      <c r="K131" s="12">
        <v>1.4500000000000001E-2</v>
      </c>
      <c r="L131" s="12">
        <v>0</v>
      </c>
      <c r="M131" s="12">
        <v>0</v>
      </c>
      <c r="N131" s="12">
        <v>0</v>
      </c>
      <c r="O131" s="12">
        <v>0</v>
      </c>
      <c r="P131" s="12">
        <v>0</v>
      </c>
      <c r="Q131" s="12">
        <v>0</v>
      </c>
      <c r="R131" s="12">
        <v>1.05408261</v>
      </c>
      <c r="S131" s="12">
        <f t="shared" si="17"/>
        <v>2.3836378199999997</v>
      </c>
      <c r="T131" s="18">
        <v>0.114</v>
      </c>
      <c r="U131" s="5">
        <v>1.414E-2</v>
      </c>
      <c r="V131" s="3">
        <v>0</v>
      </c>
      <c r="W131" s="3">
        <v>9.8000000000000004E-2</v>
      </c>
      <c r="X131" s="3">
        <v>0</v>
      </c>
      <c r="Y131" s="3">
        <v>0</v>
      </c>
      <c r="Z131" s="3">
        <v>2.5118390000000001E-2</v>
      </c>
      <c r="AA131" s="3">
        <v>1.7049603999999998</v>
      </c>
      <c r="AB131" s="3">
        <v>0</v>
      </c>
      <c r="AC131" s="3">
        <v>0</v>
      </c>
      <c r="AD131" s="3">
        <v>0</v>
      </c>
      <c r="AE131" s="3">
        <f>VLOOKUP(A131,'[13]DEC 24 Updated 3rd March'!A:G,7,FALSE)</f>
        <v>7.0000000000000007E-2</v>
      </c>
      <c r="AF131" s="3">
        <f t="shared" si="21"/>
        <v>2.0262187899999997</v>
      </c>
      <c r="AG131" s="18">
        <v>0</v>
      </c>
      <c r="AH131" s="5">
        <f>VLOOKUP(A131,'[13]Main sheet'!A:X,23,FALSE)</f>
        <v>1.614962</v>
      </c>
      <c r="AI131" s="3">
        <f>VLOOKUP(A131,'[13]Main sheet'!A:AJ,35,FALSE)</f>
        <v>0.53144999999999998</v>
      </c>
      <c r="AJ131" s="3">
        <f>VLOOKUP(A131,'[13]Main sheet'!A:AV,47,FALSE)</f>
        <v>0.77824950000000004</v>
      </c>
      <c r="AK131" s="3">
        <f>VLOOKUP(A131,'[13]Main sheet'!A:BH,59,FALSE)</f>
        <v>0</v>
      </c>
      <c r="AL131" s="3">
        <f>VLOOKUP(A131,'[13]Main sheet'!A:BT,71,FALSE)</f>
        <v>0.27841618000000018</v>
      </c>
      <c r="AM131" s="3">
        <f>VLOOKUP(A131,'[13]Main sheet'!A:CF,83,FALSE)</f>
        <v>3.9447358000000001</v>
      </c>
      <c r="AN131" s="3">
        <f>VLOOKUP(A131,'[13]Main sheet'!A:CR,95,FALSE)</f>
        <v>0.18941</v>
      </c>
      <c r="AO131" s="3">
        <f>VLOOKUP(A131,'[13]Main sheet'!A:DD,107,FALSE)</f>
        <v>0</v>
      </c>
      <c r="AP131" s="3">
        <f>VLOOKUP(A131,'[13]Main sheet'!A:DP,119,FALSE)</f>
        <v>0</v>
      </c>
      <c r="AQ131" s="3">
        <f>VLOOKUP(A131,'[13]Main sheet'!A:EB,131,FALSE)</f>
        <v>0.23941000000000001</v>
      </c>
      <c r="AR131" s="3">
        <f>VLOOKUP(A131,'[13]Main sheet'!A:EN,143,FALSE)</f>
        <v>0.48477900000000002</v>
      </c>
      <c r="AS131" s="5">
        <v>8.0614124800000013</v>
      </c>
      <c r="AT131" s="19">
        <v>0.11122772</v>
      </c>
      <c r="AU131" s="5">
        <v>0.47002280000000007</v>
      </c>
      <c r="AV131" s="3">
        <f>VLOOKUP(A131,'[14]Main sheet'!A:AI,34,FALSE)</f>
        <v>1.6052120000000001</v>
      </c>
      <c r="AW131" s="3">
        <f>VLOOKUP(A131,'[14]Main sheet'!A:AT,45,FALSE)</f>
        <v>0</v>
      </c>
      <c r="AX131" s="3">
        <v>0</v>
      </c>
      <c r="AY131" s="3">
        <v>0</v>
      </c>
      <c r="AZ131" s="3">
        <v>2.1864625200000001</v>
      </c>
      <c r="BA131" s="5"/>
      <c r="BB131" s="5"/>
    </row>
    <row r="132" spans="1:54">
      <c r="A132" s="14">
        <v>521221</v>
      </c>
      <c r="B132" s="15" t="s">
        <v>148</v>
      </c>
      <c r="C132" s="16">
        <f>VLOOKUP(A132,'[11]dec 20 latest'!A:B,2,FALSE)/1000000</f>
        <v>5.3585886199999999</v>
      </c>
      <c r="D132" s="58">
        <v>1.79482275</v>
      </c>
      <c r="E132" s="17">
        <v>4.1335731899999999</v>
      </c>
      <c r="F132" s="17">
        <f>VLOOKUP(A132,'[12]Monthly actuals 2023 updated'!A:AB,28,FALSE)</f>
        <v>1.476132</v>
      </c>
      <c r="G132" s="12">
        <v>0</v>
      </c>
      <c r="H132" s="12">
        <v>4.856953E-2</v>
      </c>
      <c r="I132" s="12">
        <v>0</v>
      </c>
      <c r="J132" s="12">
        <v>5.0228000000000002E-4</v>
      </c>
      <c r="K132" s="12">
        <v>0</v>
      </c>
      <c r="L132" s="12">
        <v>1.1456719199999998</v>
      </c>
      <c r="M132" s="12">
        <v>0</v>
      </c>
      <c r="N132" s="12">
        <v>0</v>
      </c>
      <c r="O132" s="12">
        <v>0</v>
      </c>
      <c r="P132" s="12">
        <v>0</v>
      </c>
      <c r="Q132" s="12">
        <v>0.28138827</v>
      </c>
      <c r="R132" s="12">
        <v>0</v>
      </c>
      <c r="S132" s="12">
        <f t="shared" si="17"/>
        <v>1.4761319999999998</v>
      </c>
      <c r="T132" s="18">
        <v>0</v>
      </c>
      <c r="U132" s="5">
        <v>0</v>
      </c>
      <c r="V132" s="3">
        <v>0</v>
      </c>
      <c r="W132" s="3">
        <v>0</v>
      </c>
      <c r="X132" s="3">
        <v>0</v>
      </c>
      <c r="Y132" s="3">
        <v>1.1652249999999999E-2</v>
      </c>
      <c r="Z132" s="3">
        <v>0</v>
      </c>
      <c r="AA132" s="3">
        <v>0</v>
      </c>
      <c r="AB132" s="3">
        <v>0</v>
      </c>
      <c r="AC132" s="3">
        <v>0</v>
      </c>
      <c r="AD132" s="3">
        <v>0.28483465999999996</v>
      </c>
      <c r="AE132" s="3">
        <f>VLOOKUP(A132,'[13]DEC 24 Updated 3rd March'!A:G,7,FALSE)</f>
        <v>0</v>
      </c>
      <c r="AF132" s="3">
        <f t="shared" si="21"/>
        <v>0.29648690999999994</v>
      </c>
      <c r="AG132" s="18">
        <v>0</v>
      </c>
      <c r="AH132" s="5">
        <f>VLOOKUP(A132,'[13]Main sheet'!A:X,23,FALSE)</f>
        <v>0</v>
      </c>
      <c r="AI132" s="3">
        <f>VLOOKUP(A132,'[13]Main sheet'!A:AJ,35,FALSE)</f>
        <v>0</v>
      </c>
      <c r="AJ132" s="3">
        <f>VLOOKUP(A132,'[13]Main sheet'!A:AV,47,FALSE)</f>
        <v>0.14075106000000001</v>
      </c>
      <c r="AK132" s="3">
        <f>VLOOKUP(A132,'[13]Main sheet'!A:BH,59,FALSE)</f>
        <v>0</v>
      </c>
      <c r="AL132" s="3">
        <f>VLOOKUP(A132,'[13]Main sheet'!A:BT,71,FALSE)</f>
        <v>8.2006580000000009E-2</v>
      </c>
      <c r="AM132" s="3">
        <f>VLOOKUP(A132,'[13]Main sheet'!A:CF,83,FALSE)</f>
        <v>3.3904399999999733E-3</v>
      </c>
      <c r="AN132" s="3">
        <f>VLOOKUP(A132,'[13]Main sheet'!A:CR,95,FALSE)</f>
        <v>0</v>
      </c>
      <c r="AO132" s="3">
        <f>VLOOKUP(A132,'[13]Main sheet'!A:DD,107,FALSE)</f>
        <v>0</v>
      </c>
      <c r="AP132" s="3">
        <f>VLOOKUP(A132,'[13]Main sheet'!A:DP,119,FALSE)</f>
        <v>0</v>
      </c>
      <c r="AQ132" s="3">
        <f>VLOOKUP(A132,'[13]Main sheet'!A:EB,131,FALSE)</f>
        <v>1.1407970000000002E-2</v>
      </c>
      <c r="AR132" s="3">
        <f>VLOOKUP(A132,'[13]Main sheet'!A:EN,143,FALSE)</f>
        <v>0</v>
      </c>
      <c r="AS132" s="5">
        <v>0.23755604999999999</v>
      </c>
      <c r="AT132" s="19">
        <v>0</v>
      </c>
      <c r="AU132" s="5">
        <v>3.1667380000000002E-2</v>
      </c>
      <c r="AV132" s="3">
        <f>VLOOKUP(A132,'[14]Main sheet'!A:AI,34,FALSE)</f>
        <v>0</v>
      </c>
      <c r="AW132" s="3">
        <f>VLOOKUP(A132,'[14]Main sheet'!A:AT,45,FALSE)</f>
        <v>0</v>
      </c>
      <c r="AX132" s="3">
        <v>0</v>
      </c>
      <c r="AY132" s="3">
        <v>0</v>
      </c>
      <c r="AZ132" s="3">
        <v>3.1667380000000002E-2</v>
      </c>
      <c r="BA132" s="5"/>
      <c r="BB132" s="5"/>
    </row>
    <row r="133" spans="1:54">
      <c r="A133" s="14">
        <v>521222</v>
      </c>
      <c r="B133" s="15" t="s">
        <v>149</v>
      </c>
      <c r="C133" s="16">
        <f>VLOOKUP(A133,'[11]dec 20 latest'!A:B,2,FALSE)/1000000</f>
        <v>4.0659099999999997E-2</v>
      </c>
      <c r="D133" s="58">
        <v>2.9617000000000001E-2</v>
      </c>
      <c r="E133" s="17">
        <v>0.19775989999999999</v>
      </c>
      <c r="F133" s="17">
        <f>VLOOKUP(A133,'[12]Monthly actuals 2023 updated'!A:AB,28,FALSE)</f>
        <v>0.12643711999999999</v>
      </c>
      <c r="G133" s="12">
        <v>0</v>
      </c>
      <c r="H133" s="12">
        <v>2.9E-4</v>
      </c>
      <c r="I133" s="12">
        <v>9.2200000000000008E-3</v>
      </c>
      <c r="J133" s="12">
        <v>0</v>
      </c>
      <c r="K133" s="12">
        <v>1.5084999999999999E-2</v>
      </c>
      <c r="L133" s="12">
        <v>-2.7543800000000003E-3</v>
      </c>
      <c r="M133" s="12">
        <v>4.4115000000000001E-2</v>
      </c>
      <c r="N133" s="12">
        <v>0</v>
      </c>
      <c r="O133" s="12">
        <v>1.53315E-2</v>
      </c>
      <c r="P133" s="12">
        <v>3.0640000000000001E-2</v>
      </c>
      <c r="Q133" s="12">
        <v>1.24E-3</v>
      </c>
      <c r="R133" s="12">
        <v>1.3270000000000001E-2</v>
      </c>
      <c r="S133" s="12">
        <f t="shared" si="17"/>
        <v>0.12643711999999999</v>
      </c>
      <c r="T133" s="18">
        <v>0</v>
      </c>
      <c r="U133" s="5">
        <v>0</v>
      </c>
      <c r="V133" s="3">
        <v>9.5239999999999995E-3</v>
      </c>
      <c r="W133" s="3">
        <v>2.6959500000000001E-2</v>
      </c>
      <c r="X133" s="3">
        <v>0</v>
      </c>
      <c r="Y133" s="3">
        <v>4.555E-3</v>
      </c>
      <c r="Z133" s="3">
        <v>4.8680000000000001E-2</v>
      </c>
      <c r="AA133" s="3">
        <v>0</v>
      </c>
      <c r="AB133" s="3">
        <v>2.1423500000000002E-2</v>
      </c>
      <c r="AC133" s="3">
        <v>0</v>
      </c>
      <c r="AD133" s="3">
        <v>8.4399999999999996E-3</v>
      </c>
      <c r="AE133" s="3">
        <f>VLOOKUP(A133,'[13]DEC 24 Updated 3rd March'!A:G,7,FALSE)</f>
        <v>3.9109999999999999E-2</v>
      </c>
      <c r="AF133" s="3">
        <f t="shared" si="21"/>
        <v>0.158692</v>
      </c>
      <c r="AG133" s="18">
        <v>0</v>
      </c>
      <c r="AH133" s="5">
        <f>VLOOKUP(A133,'[13]Main sheet'!A:X,23,FALSE)</f>
        <v>9.9709599999999992E-3</v>
      </c>
      <c r="AI133" s="3">
        <f>VLOOKUP(A133,'[13]Main sheet'!A:AJ,35,FALSE)</f>
        <v>8.5699999999999995E-3</v>
      </c>
      <c r="AJ133" s="3">
        <f>VLOOKUP(A133,'[13]Main sheet'!A:AV,47,FALSE)</f>
        <v>2.4979999999999999E-2</v>
      </c>
      <c r="AK133" s="3">
        <f>VLOOKUP(A133,'[13]Main sheet'!A:BH,59,FALSE)</f>
        <v>2.3880000000000009E-2</v>
      </c>
      <c r="AL133" s="3">
        <f>VLOOKUP(A133,'[13]Main sheet'!A:BT,71,FALSE)</f>
        <v>8.2019999999999992E-3</v>
      </c>
      <c r="AM133" s="3">
        <f>VLOOKUP(A133,'[13]Main sheet'!A:CF,83,FALSE)</f>
        <v>3.1954999999999997E-2</v>
      </c>
      <c r="AN133" s="3">
        <f>VLOOKUP(A133,'[13]Main sheet'!A:CR,95,FALSE)</f>
        <v>6.685E-3</v>
      </c>
      <c r="AO133" s="3">
        <f>VLOOKUP(A133,'[13]Main sheet'!A:DD,107,FALSE)</f>
        <v>1.3785E-2</v>
      </c>
      <c r="AP133" s="3">
        <f>VLOOKUP(A133,'[13]Main sheet'!A:DP,119,FALSE)</f>
        <v>0</v>
      </c>
      <c r="AQ133" s="3">
        <f>VLOOKUP(A133,'[13]Main sheet'!A:EB,131,FALSE)</f>
        <v>4.9389999999999851E-3</v>
      </c>
      <c r="AR133" s="3">
        <f>VLOOKUP(A133,'[13]Main sheet'!A:EN,143,FALSE)</f>
        <v>1.2845000000000001E-2</v>
      </c>
      <c r="AS133" s="5">
        <v>0.14581195999999999</v>
      </c>
      <c r="AT133" s="19">
        <v>6.3000000000000003E-4</v>
      </c>
      <c r="AU133" s="5">
        <v>9.0799999999999995E-3</v>
      </c>
      <c r="AV133" s="3">
        <f>VLOOKUP(A133,'[14]Main sheet'!A:AI,34,FALSE)</f>
        <v>2.1849E-2</v>
      </c>
      <c r="AW133" s="3">
        <f>VLOOKUP(A133,'[14]Main sheet'!A:AT,45,FALSE)</f>
        <v>2.4099999999999998E-3</v>
      </c>
      <c r="AX133" s="3">
        <v>6.7499999999999999E-3</v>
      </c>
      <c r="AY133" s="3">
        <v>1.9456500000000002E-2</v>
      </c>
      <c r="AZ133" s="3">
        <v>6.01755E-2</v>
      </c>
      <c r="BA133" s="5"/>
      <c r="BB133" s="5"/>
    </row>
    <row r="134" spans="1:54">
      <c r="A134" s="14">
        <v>521231</v>
      </c>
      <c r="B134" s="15" t="s">
        <v>150</v>
      </c>
      <c r="C134" s="16">
        <f>VLOOKUP(A134,'[11]dec 20 latest'!A:B,2,FALSE)/1000000</f>
        <v>21.58039514</v>
      </c>
      <c r="D134" s="58">
        <v>20.866102210000001</v>
      </c>
      <c r="E134" s="17">
        <v>4.2783971400000009</v>
      </c>
      <c r="F134" s="17">
        <f>VLOOKUP(A134,'[12]Monthly actuals 2023 updated'!A:AB,28,FALSE)</f>
        <v>127.82055299000001</v>
      </c>
      <c r="G134" s="12">
        <v>0</v>
      </c>
      <c r="H134" s="12">
        <v>0</v>
      </c>
      <c r="I134" s="12">
        <v>2.29E-2</v>
      </c>
      <c r="J134" s="12">
        <v>0</v>
      </c>
      <c r="K134" s="12">
        <v>0</v>
      </c>
      <c r="L134" s="12">
        <v>5.5787500000000004E-3</v>
      </c>
      <c r="M134" s="12">
        <v>0</v>
      </c>
      <c r="N134" s="12">
        <v>10.75439701</v>
      </c>
      <c r="O134" s="12">
        <v>13.780983359999999</v>
      </c>
      <c r="P134" s="12">
        <v>0</v>
      </c>
      <c r="Q134" s="12">
        <v>25.375130719999998</v>
      </c>
      <c r="R134" s="12">
        <v>77.881563150000005</v>
      </c>
      <c r="S134" s="12">
        <f t="shared" ref="S134:S197" si="22">SUM(G134:R134)</f>
        <v>127.82055299</v>
      </c>
      <c r="T134" s="18">
        <v>0</v>
      </c>
      <c r="U134" s="5">
        <v>0</v>
      </c>
      <c r="V134" s="3">
        <v>26.615360620000001</v>
      </c>
      <c r="W134" s="3">
        <v>3.1036123300000003</v>
      </c>
      <c r="X134" s="3">
        <v>0</v>
      </c>
      <c r="Y134" s="3">
        <v>2.8773618399999998</v>
      </c>
      <c r="Z134" s="3">
        <v>4.0403178899999999</v>
      </c>
      <c r="AA134" s="3">
        <v>4.2516846600000004</v>
      </c>
      <c r="AB134" s="3">
        <v>4.0348340800000004</v>
      </c>
      <c r="AC134" s="3">
        <v>7.0026637599999999</v>
      </c>
      <c r="AD134" s="3">
        <v>7.9272576099999998</v>
      </c>
      <c r="AE134" s="3">
        <f>VLOOKUP(A134,'[13]DEC 24 Updated 3rd March'!A:G,7,FALSE)</f>
        <v>144.44149131</v>
      </c>
      <c r="AF134" s="3">
        <f t="shared" si="21"/>
        <v>204.29458410000001</v>
      </c>
      <c r="AG134" s="18">
        <v>13.66905854</v>
      </c>
      <c r="AH134" s="5">
        <f>VLOOKUP(A134,'[13]Main sheet'!A:X,23,FALSE)</f>
        <v>21.424146329999999</v>
      </c>
      <c r="AI134" s="3">
        <f>VLOOKUP(A134,'[13]Main sheet'!A:AJ,35,FALSE)</f>
        <v>17.420353620000004</v>
      </c>
      <c r="AJ134" s="3">
        <f>VLOOKUP(A134,'[13]Main sheet'!A:AV,47,FALSE)</f>
        <v>19.405653630000003</v>
      </c>
      <c r="AK134" s="3">
        <f>VLOOKUP(A134,'[13]Main sheet'!A:BH,59,FALSE)</f>
        <v>20.369095799999997</v>
      </c>
      <c r="AL134" s="3">
        <f>VLOOKUP(A134,'[13]Main sheet'!A:BT,71,FALSE)</f>
        <v>28.426591579999997</v>
      </c>
      <c r="AM134" s="3">
        <f>VLOOKUP(A134,'[13]Main sheet'!A:CF,83,FALSE)</f>
        <v>20.292434689999997</v>
      </c>
      <c r="AN134" s="3">
        <f>VLOOKUP(A134,'[13]Main sheet'!A:CR,95,FALSE)</f>
        <v>13.492665340000004</v>
      </c>
      <c r="AO134" s="3">
        <f>VLOOKUP(A134,'[13]Main sheet'!A:DD,107,FALSE)</f>
        <v>19.019563060000003</v>
      </c>
      <c r="AP134" s="3">
        <f>VLOOKUP(A134,'[13]Main sheet'!A:DP,119,FALSE)</f>
        <v>25.965859840000004</v>
      </c>
      <c r="AQ134" s="3">
        <f>VLOOKUP(A134,'[13]Main sheet'!A:EB,131,FALSE)</f>
        <v>25.989252180000008</v>
      </c>
      <c r="AR134" s="3">
        <f>VLOOKUP(A134,'[13]Main sheet'!A:EN,143,FALSE)</f>
        <v>47.621973560000001</v>
      </c>
      <c r="AS134" s="5">
        <v>273.09664817000004</v>
      </c>
      <c r="AT134" s="19">
        <v>24.13649251</v>
      </c>
      <c r="AU134" s="5">
        <v>24.203949359999996</v>
      </c>
      <c r="AV134" s="3">
        <f>VLOOKUP(A134,'[14]Main sheet'!A:AI,34,FALSE)</f>
        <v>24.949272990000001</v>
      </c>
      <c r="AW134" s="3">
        <f>VLOOKUP(A134,'[14]Main sheet'!A:AT,45,FALSE)</f>
        <v>26.645918269999996</v>
      </c>
      <c r="AX134" s="3">
        <v>27.386545599999994</v>
      </c>
      <c r="AY134" s="3">
        <v>26.397323469999982</v>
      </c>
      <c r="AZ134" s="3">
        <v>153.71950219999999</v>
      </c>
      <c r="BA134" s="5"/>
      <c r="BB134" s="5"/>
    </row>
    <row r="135" spans="1:54">
      <c r="A135" s="14">
        <v>521241</v>
      </c>
      <c r="B135" s="15" t="s">
        <v>151</v>
      </c>
      <c r="C135" s="16">
        <f>VLOOKUP(A135,'[11]dec 20 latest'!A:B,2,FALSE)/1000000</f>
        <v>0.21373807</v>
      </c>
      <c r="D135" s="58">
        <v>3.96142891</v>
      </c>
      <c r="E135" s="17">
        <v>0</v>
      </c>
      <c r="F135" s="17"/>
      <c r="G135" s="12">
        <v>0</v>
      </c>
      <c r="H135" s="12">
        <v>0</v>
      </c>
      <c r="I135" s="12">
        <v>0</v>
      </c>
      <c r="J135" s="12">
        <v>0</v>
      </c>
      <c r="K135" s="12">
        <v>0</v>
      </c>
      <c r="L135" s="12">
        <v>0</v>
      </c>
      <c r="M135" s="12">
        <v>0</v>
      </c>
      <c r="N135" s="12">
        <v>0</v>
      </c>
      <c r="O135" s="12">
        <v>0</v>
      </c>
      <c r="P135" s="12">
        <v>0</v>
      </c>
      <c r="Q135" s="12">
        <v>0</v>
      </c>
      <c r="R135" s="12">
        <v>0</v>
      </c>
      <c r="S135" s="12">
        <f t="shared" si="22"/>
        <v>0</v>
      </c>
      <c r="T135" s="18">
        <v>0</v>
      </c>
      <c r="U135" s="5">
        <v>0</v>
      </c>
      <c r="V135" s="3">
        <v>0</v>
      </c>
      <c r="W135" s="3">
        <v>0</v>
      </c>
      <c r="X135" s="3">
        <v>0</v>
      </c>
      <c r="Y135" s="3">
        <v>0</v>
      </c>
      <c r="Z135" s="3">
        <v>0</v>
      </c>
      <c r="AA135" s="3">
        <v>0</v>
      </c>
      <c r="AB135" s="3">
        <v>0</v>
      </c>
      <c r="AC135" s="3">
        <v>0</v>
      </c>
      <c r="AD135" s="3">
        <v>0</v>
      </c>
      <c r="AE135" s="3">
        <f>VLOOKUP(A135,'[13]DEC 24 Updated 3rd March'!A:G,7,FALSE)</f>
        <v>0</v>
      </c>
      <c r="AF135" s="3">
        <f t="shared" si="21"/>
        <v>0</v>
      </c>
      <c r="AG135" s="18">
        <v>0</v>
      </c>
      <c r="AH135" s="5">
        <f>VLOOKUP(A135,'[13]Main sheet'!A:X,23,FALSE)</f>
        <v>0</v>
      </c>
      <c r="AI135" s="3">
        <f>VLOOKUP(A135,'[13]Main sheet'!A:AJ,35,FALSE)</f>
        <v>0</v>
      </c>
      <c r="AJ135" s="3">
        <f>VLOOKUP(A135,'[13]Main sheet'!A:AV,47,FALSE)</f>
        <v>0</v>
      </c>
      <c r="AK135" s="3">
        <f>VLOOKUP(A135,'[13]Main sheet'!A:BH,59,FALSE)</f>
        <v>0</v>
      </c>
      <c r="AL135" s="3">
        <f>VLOOKUP(A135,'[13]Main sheet'!A:BT,71,FALSE)</f>
        <v>0</v>
      </c>
      <c r="AM135" s="3">
        <f>VLOOKUP(A135,'[13]Main sheet'!A:CF,83,FALSE)</f>
        <v>0</v>
      </c>
      <c r="AN135" s="3">
        <f>VLOOKUP(A135,'[13]Main sheet'!A:CR,95,FALSE)</f>
        <v>0</v>
      </c>
      <c r="AO135" s="3">
        <f>VLOOKUP(A135,'[13]Main sheet'!A:DD,107,FALSE)</f>
        <v>1.5759000000000001E-4</v>
      </c>
      <c r="AP135" s="3">
        <f>VLOOKUP(A135,'[13]Main sheet'!A:DP,119,FALSE)</f>
        <v>0</v>
      </c>
      <c r="AQ135" s="3">
        <f>VLOOKUP(A135,'[13]Main sheet'!A:EB,131,FALSE)</f>
        <v>0</v>
      </c>
      <c r="AR135" s="3">
        <f>VLOOKUP(A135,'[13]Main sheet'!A:EN,143,FALSE)</f>
        <v>0</v>
      </c>
      <c r="AS135" s="5">
        <v>1.5759000000000001E-4</v>
      </c>
      <c r="AT135" s="19">
        <v>0</v>
      </c>
      <c r="AU135" s="5">
        <v>0</v>
      </c>
      <c r="AV135" s="3">
        <f>VLOOKUP(A135,'[14]Main sheet'!A:AI,34,FALSE)</f>
        <v>0</v>
      </c>
      <c r="AW135" s="3">
        <f>VLOOKUP(A135,'[14]Main sheet'!A:AT,45,FALSE)</f>
        <v>0</v>
      </c>
      <c r="AX135" s="3">
        <v>0</v>
      </c>
      <c r="AY135" s="3">
        <v>0</v>
      </c>
      <c r="AZ135" s="3">
        <v>0</v>
      </c>
      <c r="BA135" s="5"/>
      <c r="BB135" s="5"/>
    </row>
    <row r="136" spans="1:54">
      <c r="A136" s="14">
        <v>521242</v>
      </c>
      <c r="B136" s="15" t="s">
        <v>152</v>
      </c>
      <c r="C136" s="16">
        <f>VLOOKUP(A136,'[11]dec 20 latest'!A:B,2,FALSE)/1000000</f>
        <v>0</v>
      </c>
      <c r="D136" s="58">
        <v>0</v>
      </c>
      <c r="E136" s="17">
        <v>0</v>
      </c>
      <c r="F136" s="17"/>
      <c r="G136" s="12">
        <v>0</v>
      </c>
      <c r="H136" s="12">
        <v>0</v>
      </c>
      <c r="I136" s="12">
        <v>0</v>
      </c>
      <c r="J136" s="12">
        <v>0</v>
      </c>
      <c r="K136" s="12">
        <v>0</v>
      </c>
      <c r="L136" s="12">
        <v>0</v>
      </c>
      <c r="M136" s="12">
        <v>0</v>
      </c>
      <c r="N136" s="12">
        <v>0</v>
      </c>
      <c r="O136" s="12">
        <v>0</v>
      </c>
      <c r="P136" s="12">
        <v>0</v>
      </c>
      <c r="Q136" s="12">
        <v>0</v>
      </c>
      <c r="R136" s="12">
        <v>0</v>
      </c>
      <c r="S136" s="12">
        <f t="shared" si="22"/>
        <v>0</v>
      </c>
      <c r="T136" s="18">
        <v>0</v>
      </c>
      <c r="U136" s="5">
        <v>0</v>
      </c>
      <c r="V136" s="3">
        <v>0</v>
      </c>
      <c r="W136" s="3">
        <v>0</v>
      </c>
      <c r="X136" s="3">
        <v>0</v>
      </c>
      <c r="Y136" s="3">
        <v>0</v>
      </c>
      <c r="Z136" s="3">
        <v>0</v>
      </c>
      <c r="AA136" s="3">
        <v>0</v>
      </c>
      <c r="AB136" s="3">
        <v>0</v>
      </c>
      <c r="AC136" s="3">
        <v>0</v>
      </c>
      <c r="AD136" s="3">
        <v>0</v>
      </c>
      <c r="AE136" s="3">
        <f>VLOOKUP(A136,'[13]DEC 24 Updated 3rd March'!A:G,7,FALSE)</f>
        <v>0</v>
      </c>
      <c r="AF136" s="3">
        <f t="shared" si="21"/>
        <v>0</v>
      </c>
      <c r="AG136" s="18">
        <v>0</v>
      </c>
      <c r="AH136" s="5">
        <f>VLOOKUP(A136,'[13]Main sheet'!A:X,23,FALSE)</f>
        <v>0</v>
      </c>
      <c r="AI136" s="3">
        <f>VLOOKUP(A136,'[13]Main sheet'!A:AJ,35,FALSE)</f>
        <v>0</v>
      </c>
      <c r="AJ136" s="3">
        <f>VLOOKUP(A136,'[13]Main sheet'!A:AV,47,FALSE)</f>
        <v>0</v>
      </c>
      <c r="AK136" s="3">
        <f>VLOOKUP(A136,'[13]Main sheet'!A:BH,59,FALSE)</f>
        <v>0</v>
      </c>
      <c r="AL136" s="3">
        <f>VLOOKUP(A136,'[13]Main sheet'!A:BT,71,FALSE)</f>
        <v>0</v>
      </c>
      <c r="AM136" s="3">
        <f>VLOOKUP(A136,'[13]Main sheet'!A:CF,83,FALSE)</f>
        <v>0</v>
      </c>
      <c r="AN136" s="3">
        <f>VLOOKUP(A136,'[13]Main sheet'!A:CR,95,FALSE)</f>
        <v>0</v>
      </c>
      <c r="AO136" s="3">
        <f>VLOOKUP(A136,'[13]Main sheet'!A:DD,107,FALSE)</f>
        <v>0</v>
      </c>
      <c r="AP136" s="3">
        <f>VLOOKUP(A136,'[13]Main sheet'!A:DP,119,FALSE)</f>
        <v>0</v>
      </c>
      <c r="AQ136" s="3">
        <f>VLOOKUP(A136,'[13]Main sheet'!A:EB,131,FALSE)</f>
        <v>0</v>
      </c>
      <c r="AR136" s="3">
        <f>VLOOKUP(A136,'[13]Main sheet'!A:EN,143,FALSE)</f>
        <v>0</v>
      </c>
      <c r="AS136" s="5">
        <v>0</v>
      </c>
      <c r="AT136" s="19">
        <v>0</v>
      </c>
      <c r="AU136" s="5">
        <v>0</v>
      </c>
      <c r="AV136" s="3">
        <f>VLOOKUP(A136,'[14]Main sheet'!A:AI,34,FALSE)</f>
        <v>0</v>
      </c>
      <c r="AW136" s="3">
        <f>VLOOKUP(A136,'[14]Main sheet'!A:AT,45,FALSE)</f>
        <v>0</v>
      </c>
      <c r="AX136" s="3">
        <v>0</v>
      </c>
      <c r="AY136" s="3">
        <v>0</v>
      </c>
      <c r="AZ136" s="3">
        <v>0</v>
      </c>
      <c r="BA136" s="5"/>
      <c r="BB136" s="5"/>
    </row>
    <row r="137" spans="1:54">
      <c r="A137" s="14">
        <v>521244</v>
      </c>
      <c r="B137" s="15" t="s">
        <v>153</v>
      </c>
      <c r="C137" s="16"/>
      <c r="D137" s="58">
        <v>0.48912792999999999</v>
      </c>
      <c r="E137" s="17">
        <v>0.32</v>
      </c>
      <c r="F137" s="17"/>
      <c r="G137" s="12">
        <v>0</v>
      </c>
      <c r="H137" s="12">
        <v>0</v>
      </c>
      <c r="I137" s="12">
        <v>0</v>
      </c>
      <c r="J137" s="12">
        <v>0</v>
      </c>
      <c r="K137" s="12">
        <v>0</v>
      </c>
      <c r="L137" s="12">
        <v>0</v>
      </c>
      <c r="M137" s="12">
        <v>0</v>
      </c>
      <c r="N137" s="12">
        <v>0</v>
      </c>
      <c r="O137" s="12">
        <v>0</v>
      </c>
      <c r="P137" s="12">
        <v>0</v>
      </c>
      <c r="Q137" s="12">
        <v>0</v>
      </c>
      <c r="R137" s="12">
        <v>0</v>
      </c>
      <c r="S137" s="12">
        <f t="shared" si="22"/>
        <v>0</v>
      </c>
      <c r="T137" s="18">
        <v>0</v>
      </c>
      <c r="U137" s="5">
        <v>0</v>
      </c>
      <c r="V137" s="3">
        <v>0</v>
      </c>
      <c r="W137" s="3">
        <v>0</v>
      </c>
      <c r="X137" s="3">
        <v>0</v>
      </c>
      <c r="Y137" s="3">
        <v>0</v>
      </c>
      <c r="Z137" s="3">
        <v>0</v>
      </c>
      <c r="AA137" s="3">
        <v>0</v>
      </c>
      <c r="AB137" s="3">
        <v>0</v>
      </c>
      <c r="AC137" s="3">
        <v>0</v>
      </c>
      <c r="AD137" s="3">
        <v>0</v>
      </c>
      <c r="AE137" s="3">
        <f>VLOOKUP(A137,'[13]DEC 24 Updated 3rd March'!A:G,7,FALSE)</f>
        <v>0</v>
      </c>
      <c r="AF137" s="3">
        <f t="shared" si="21"/>
        <v>0</v>
      </c>
      <c r="AG137" s="18">
        <v>0</v>
      </c>
      <c r="AH137" s="5">
        <f>VLOOKUP(A137,'[13]Main sheet'!A:X,23,FALSE)</f>
        <v>0</v>
      </c>
      <c r="AI137" s="3">
        <f>VLOOKUP(A137,'[13]Main sheet'!A:AJ,35,FALSE)</f>
        <v>0</v>
      </c>
      <c r="AJ137" s="3">
        <f>VLOOKUP(A137,'[13]Main sheet'!A:AV,47,FALSE)</f>
        <v>0</v>
      </c>
      <c r="AK137" s="3">
        <f>VLOOKUP(A137,'[13]Main sheet'!A:BH,59,FALSE)</f>
        <v>0</v>
      </c>
      <c r="AL137" s="3">
        <f>VLOOKUP(A137,'[13]Main sheet'!A:BT,71,FALSE)</f>
        <v>0</v>
      </c>
      <c r="AM137" s="3">
        <f>VLOOKUP(A137,'[13]Main sheet'!A:CF,83,FALSE)</f>
        <v>0</v>
      </c>
      <c r="AN137" s="3">
        <f>VLOOKUP(A137,'[13]Main sheet'!A:CR,95,FALSE)</f>
        <v>0</v>
      </c>
      <c r="AO137" s="3">
        <f>VLOOKUP(A137,'[13]Main sheet'!A:DD,107,FALSE)</f>
        <v>0</v>
      </c>
      <c r="AP137" s="3">
        <f>VLOOKUP(A137,'[13]Main sheet'!A:DP,119,FALSE)</f>
        <v>0</v>
      </c>
      <c r="AQ137" s="3">
        <f>VLOOKUP(A137,'[13]Main sheet'!A:EB,131,FALSE)</f>
        <v>0</v>
      </c>
      <c r="AR137" s="3">
        <f>VLOOKUP(A137,'[13]Main sheet'!A:EN,143,FALSE)</f>
        <v>0</v>
      </c>
      <c r="AS137" s="5">
        <v>0</v>
      </c>
      <c r="AT137" s="19">
        <v>0</v>
      </c>
      <c r="AU137" s="5">
        <v>0</v>
      </c>
      <c r="AV137" s="3">
        <f>VLOOKUP(A137,'[14]Main sheet'!A:AI,34,FALSE)</f>
        <v>0</v>
      </c>
      <c r="AW137" s="3">
        <f>VLOOKUP(A137,'[14]Main sheet'!A:AT,45,FALSE)</f>
        <v>0</v>
      </c>
      <c r="AX137" s="3">
        <v>0</v>
      </c>
      <c r="AY137" s="3">
        <v>0</v>
      </c>
      <c r="AZ137" s="3">
        <v>0</v>
      </c>
      <c r="BA137" s="5"/>
      <c r="BB137" s="5"/>
    </row>
    <row r="138" spans="1:54">
      <c r="A138" s="14">
        <v>521251</v>
      </c>
      <c r="B138" s="15" t="s">
        <v>154</v>
      </c>
      <c r="C138" s="16">
        <f>VLOOKUP(A138,'[11]dec 20 latest'!A:B,2,FALSE)/1000000</f>
        <v>5.4926234800000007</v>
      </c>
      <c r="D138" s="58">
        <v>2.6751297000000003</v>
      </c>
      <c r="E138" s="17">
        <v>2.0464048799999999</v>
      </c>
      <c r="F138" s="17">
        <f>VLOOKUP(A138,'[12]Monthly actuals 2023 updated'!A:AB,28,FALSE)</f>
        <v>0.61371052000000004</v>
      </c>
      <c r="G138" s="12">
        <v>8.1833580000000003E-2</v>
      </c>
      <c r="H138" s="12">
        <v>0.15886702</v>
      </c>
      <c r="I138" s="12">
        <v>0</v>
      </c>
      <c r="J138" s="12">
        <v>0</v>
      </c>
      <c r="K138" s="12">
        <v>0</v>
      </c>
      <c r="L138" s="12">
        <v>7.3547149999999992E-2</v>
      </c>
      <c r="M138" s="12">
        <v>0</v>
      </c>
      <c r="N138" s="12">
        <v>0</v>
      </c>
      <c r="O138" s="12">
        <v>0</v>
      </c>
      <c r="P138" s="12">
        <v>0.29946277000000004</v>
      </c>
      <c r="Q138" s="12">
        <v>0</v>
      </c>
      <c r="R138" s="12">
        <v>0</v>
      </c>
      <c r="S138" s="12">
        <f t="shared" si="22"/>
        <v>0.61371052000000004</v>
      </c>
      <c r="T138" s="18">
        <v>0</v>
      </c>
      <c r="U138" s="5">
        <v>0.31167937000000001</v>
      </c>
      <c r="V138" s="3">
        <v>0</v>
      </c>
      <c r="W138" s="3">
        <v>0</v>
      </c>
      <c r="X138" s="3">
        <v>1.095292E-2</v>
      </c>
      <c r="Y138" s="3">
        <v>7.1944910000000001E-2</v>
      </c>
      <c r="Z138" s="3">
        <v>0</v>
      </c>
      <c r="AA138" s="3">
        <v>0</v>
      </c>
      <c r="AB138" s="3">
        <v>0</v>
      </c>
      <c r="AC138" s="3">
        <v>0</v>
      </c>
      <c r="AD138" s="3">
        <v>0.48833306999999992</v>
      </c>
      <c r="AE138" s="3">
        <f>VLOOKUP(A138,'[13]DEC 24 Updated 3rd March'!A:G,7,FALSE)</f>
        <v>0.10072778</v>
      </c>
      <c r="AF138" s="3">
        <f t="shared" si="21"/>
        <v>0.98363804999999993</v>
      </c>
      <c r="AG138" s="18">
        <v>0</v>
      </c>
      <c r="AH138" s="5">
        <f>VLOOKUP(A138,'[13]Main sheet'!A:X,23,FALSE)</f>
        <v>3.1871014399999997</v>
      </c>
      <c r="AI138" s="3">
        <f>VLOOKUP(A138,'[13]Main sheet'!A:AJ,35,FALSE)</f>
        <v>0</v>
      </c>
      <c r="AJ138" s="3">
        <f>VLOOKUP(A138,'[13]Main sheet'!A:AV,47,FALSE)</f>
        <v>0</v>
      </c>
      <c r="AK138" s="3">
        <f>VLOOKUP(A138,'[13]Main sheet'!A:BH,59,FALSE)</f>
        <v>0</v>
      </c>
      <c r="AL138" s="3">
        <f>VLOOKUP(A138,'[13]Main sheet'!A:BT,71,FALSE)</f>
        <v>9.8975189999999949E-2</v>
      </c>
      <c r="AM138" s="3">
        <f>VLOOKUP(A138,'[13]Main sheet'!A:CF,83,FALSE)</f>
        <v>0.26416193999999993</v>
      </c>
      <c r="AN138" s="3">
        <f>VLOOKUP(A138,'[13]Main sheet'!A:CR,95,FALSE)</f>
        <v>0</v>
      </c>
      <c r="AO138" s="3">
        <f>VLOOKUP(A138,'[13]Main sheet'!A:DD,107,FALSE)</f>
        <v>0</v>
      </c>
      <c r="AP138" s="3">
        <f>VLOOKUP(A138,'[13]Main sheet'!A:DP,119,FALSE)</f>
        <v>0</v>
      </c>
      <c r="AQ138" s="3">
        <f>VLOOKUP(A138,'[13]Main sheet'!A:EB,131,FALSE)</f>
        <v>0.18088863000000036</v>
      </c>
      <c r="AR138" s="3">
        <f>VLOOKUP(A138,'[13]Main sheet'!A:EN,143,FALSE)</f>
        <v>3.8797375000000001</v>
      </c>
      <c r="AS138" s="5">
        <v>7.6108647000000005</v>
      </c>
      <c r="AT138" s="19">
        <v>7.1393000000000003E-3</v>
      </c>
      <c r="AU138" s="5">
        <v>0</v>
      </c>
      <c r="AV138" s="3">
        <f>VLOOKUP(A138,'[14]Main sheet'!A:AI,34,FALSE)</f>
        <v>0</v>
      </c>
      <c r="AW138" s="3">
        <f>VLOOKUP(A138,'[14]Main sheet'!A:AT,45,FALSE)</f>
        <v>0</v>
      </c>
      <c r="AX138" s="3">
        <v>0</v>
      </c>
      <c r="AY138" s="3">
        <v>0</v>
      </c>
      <c r="AZ138" s="3">
        <v>7.1393000000000003E-3</v>
      </c>
      <c r="BA138" s="5"/>
      <c r="BB138" s="5"/>
    </row>
    <row r="139" spans="1:54">
      <c r="A139" s="14">
        <v>521252</v>
      </c>
      <c r="B139" s="15" t="s">
        <v>155</v>
      </c>
      <c r="C139" s="16">
        <f>VLOOKUP(A139,'[11]dec 20 latest'!A:B,2,FALSE)/1000000</f>
        <v>39.439247330000001</v>
      </c>
      <c r="D139" s="58">
        <v>0.68034687000000005</v>
      </c>
      <c r="E139" s="17">
        <v>0.44489241000000002</v>
      </c>
      <c r="F139" s="17">
        <f>VLOOKUP(A139,'[12]Monthly actuals 2023 updated'!A:AB,28,FALSE)</f>
        <v>4.37121797</v>
      </c>
      <c r="G139" s="12">
        <v>0</v>
      </c>
      <c r="H139" s="12">
        <v>0</v>
      </c>
      <c r="I139" s="12">
        <v>0.51369290000000001</v>
      </c>
      <c r="J139" s="12">
        <v>9.7545000000000007E-2</v>
      </c>
      <c r="K139" s="12">
        <v>0.26005402999999999</v>
      </c>
      <c r="L139" s="12">
        <v>0.33533533000000004</v>
      </c>
      <c r="M139" s="12">
        <v>1.7467250000000001</v>
      </c>
      <c r="N139" s="12">
        <v>0.2208</v>
      </c>
      <c r="O139" s="12">
        <v>0.36623876</v>
      </c>
      <c r="P139" s="12">
        <v>0</v>
      </c>
      <c r="Q139" s="12">
        <v>0.55702694999999991</v>
      </c>
      <c r="R139" s="12">
        <v>0.27379999999999999</v>
      </c>
      <c r="S139" s="12">
        <f t="shared" si="22"/>
        <v>4.3712179699999991</v>
      </c>
      <c r="T139" s="18">
        <v>0</v>
      </c>
      <c r="U139" s="5">
        <v>0.75067079000000003</v>
      </c>
      <c r="V139" s="3">
        <v>0.48378399999999999</v>
      </c>
      <c r="W139" s="3">
        <v>2.3967224200000001</v>
      </c>
      <c r="X139" s="3">
        <v>0</v>
      </c>
      <c r="Y139" s="3">
        <v>0.38996312999999999</v>
      </c>
      <c r="Z139" s="3">
        <v>0.66057721999999996</v>
      </c>
      <c r="AA139" s="3">
        <v>1.6699349999999999</v>
      </c>
      <c r="AB139" s="3">
        <v>0.94437099999999996</v>
      </c>
      <c r="AC139" s="3">
        <v>0.1449</v>
      </c>
      <c r="AD139" s="3">
        <v>0.69746847999999995</v>
      </c>
      <c r="AE139" s="3">
        <f>VLOOKUP(A139,'[13]DEC 24 Updated 3rd March'!A:G,7,FALSE)</f>
        <v>0.49799599999999999</v>
      </c>
      <c r="AF139" s="3">
        <f t="shared" si="21"/>
        <v>8.6363880400000017</v>
      </c>
      <c r="AG139" s="18">
        <v>1.6085719999999999</v>
      </c>
      <c r="AH139" s="5">
        <f>VLOOKUP(A139,'[13]Main sheet'!A:X,23,FALSE)</f>
        <v>1.1315949300000001</v>
      </c>
      <c r="AI139" s="3">
        <f>VLOOKUP(A139,'[13]Main sheet'!A:AJ,35,FALSE)</f>
        <v>0.05</v>
      </c>
      <c r="AJ139" s="3">
        <f>VLOOKUP(A139,'[13]Main sheet'!A:AV,47,FALSE)</f>
        <v>0</v>
      </c>
      <c r="AK139" s="3">
        <f>VLOOKUP(A139,'[13]Main sheet'!A:BH,59,FALSE)</f>
        <v>0.11989019999999972</v>
      </c>
      <c r="AL139" s="3">
        <f>VLOOKUP(A139,'[13]Main sheet'!A:BT,71,FALSE)</f>
        <v>5.2750999999999999E-2</v>
      </c>
      <c r="AM139" s="3">
        <f>VLOOKUP(A139,'[13]Main sheet'!A:CF,83,FALSE)</f>
        <v>8.4000000000000005E-2</v>
      </c>
      <c r="AN139" s="3">
        <f>VLOOKUP(A139,'[13]Main sheet'!A:CR,95,FALSE)</f>
        <v>0.32336266999999991</v>
      </c>
      <c r="AO139" s="3">
        <f>VLOOKUP(A139,'[13]Main sheet'!A:DD,107,FALSE)</f>
        <v>1.4704513899999998</v>
      </c>
      <c r="AP139" s="3">
        <f>VLOOKUP(A139,'[13]Main sheet'!A:DP,119,FALSE)</f>
        <v>0.47865846999999972</v>
      </c>
      <c r="AQ139" s="3">
        <f>VLOOKUP(A139,'[13]Main sheet'!A:EB,131,FALSE)</f>
        <v>0.54630445999999999</v>
      </c>
      <c r="AR139" s="3">
        <f>VLOOKUP(A139,'[13]Main sheet'!A:EN,143,FALSE)</f>
        <v>0.12161772999999952</v>
      </c>
      <c r="AS139" s="5">
        <v>5.9872028499999992</v>
      </c>
      <c r="AT139" s="19">
        <v>0.18460799999999999</v>
      </c>
      <c r="AU139" s="5">
        <v>0</v>
      </c>
      <c r="AV139" s="3">
        <f>VLOOKUP(A139,'[14]Main sheet'!A:AI,34,FALSE)</f>
        <v>0</v>
      </c>
      <c r="AW139" s="3">
        <f>VLOOKUP(A139,'[14]Main sheet'!A:AT,45,FALSE)</f>
        <v>0</v>
      </c>
      <c r="AX139" s="3">
        <v>0</v>
      </c>
      <c r="AY139" s="3">
        <v>0</v>
      </c>
      <c r="AZ139" s="3">
        <v>0.18460799999999999</v>
      </c>
      <c r="BA139" s="5"/>
      <c r="BB139" s="5"/>
    </row>
    <row r="140" spans="1:54">
      <c r="A140" s="14">
        <v>521261</v>
      </c>
      <c r="B140" s="15" t="s">
        <v>156</v>
      </c>
      <c r="C140" s="16">
        <f>VLOOKUP(A140,'[11]dec 20 latest'!A:B,2,FALSE)/1000000</f>
        <v>0</v>
      </c>
      <c r="D140" s="58">
        <v>0</v>
      </c>
      <c r="E140" s="17">
        <v>0</v>
      </c>
      <c r="F140" s="17"/>
      <c r="G140" s="12">
        <v>0</v>
      </c>
      <c r="H140" s="12">
        <v>0</v>
      </c>
      <c r="I140" s="12">
        <v>0</v>
      </c>
      <c r="J140" s="12">
        <v>0</v>
      </c>
      <c r="K140" s="12">
        <v>0</v>
      </c>
      <c r="L140" s="12">
        <v>0</v>
      </c>
      <c r="M140" s="12">
        <v>0</v>
      </c>
      <c r="N140" s="12">
        <v>0</v>
      </c>
      <c r="O140" s="12">
        <v>0</v>
      </c>
      <c r="P140" s="12">
        <v>0</v>
      </c>
      <c r="Q140" s="12">
        <v>0</v>
      </c>
      <c r="R140" s="12">
        <v>0</v>
      </c>
      <c r="S140" s="12">
        <f t="shared" si="22"/>
        <v>0</v>
      </c>
      <c r="T140" s="18">
        <v>0</v>
      </c>
      <c r="U140" s="5">
        <v>0</v>
      </c>
      <c r="V140" s="3">
        <v>0</v>
      </c>
      <c r="W140" s="3">
        <v>0</v>
      </c>
      <c r="X140" s="3">
        <v>0</v>
      </c>
      <c r="Y140" s="3">
        <v>0</v>
      </c>
      <c r="Z140" s="3">
        <v>0</v>
      </c>
      <c r="AA140" s="3">
        <v>0</v>
      </c>
      <c r="AB140" s="3">
        <v>0</v>
      </c>
      <c r="AC140" s="3">
        <v>0</v>
      </c>
      <c r="AD140" s="3">
        <v>0</v>
      </c>
      <c r="AE140" s="3">
        <f>VLOOKUP(A140,'[13]DEC 24 Updated 3rd March'!A:G,7,FALSE)</f>
        <v>0</v>
      </c>
      <c r="AF140" s="3">
        <f t="shared" si="21"/>
        <v>0</v>
      </c>
      <c r="AG140" s="18">
        <v>0</v>
      </c>
      <c r="AH140" s="5">
        <f>VLOOKUP(A140,'[13]Main sheet'!A:X,23,FALSE)</f>
        <v>0</v>
      </c>
      <c r="AI140" s="3">
        <f>VLOOKUP(A140,'[13]Main sheet'!A:AJ,35,FALSE)</f>
        <v>0</v>
      </c>
      <c r="AJ140" s="3">
        <f>VLOOKUP(A140,'[13]Main sheet'!A:AV,47,FALSE)</f>
        <v>0</v>
      </c>
      <c r="AK140" s="3">
        <f>VLOOKUP(A140,'[13]Main sheet'!A:BH,59,FALSE)</f>
        <v>0</v>
      </c>
      <c r="AL140" s="3">
        <f>VLOOKUP(A140,'[13]Main sheet'!A:BT,71,FALSE)</f>
        <v>0</v>
      </c>
      <c r="AM140" s="3">
        <f>VLOOKUP(A140,'[13]Main sheet'!A:CF,83,FALSE)</f>
        <v>0</v>
      </c>
      <c r="AN140" s="3">
        <f>VLOOKUP(A140,'[13]Main sheet'!A:CR,95,FALSE)</f>
        <v>0</v>
      </c>
      <c r="AO140" s="3">
        <f>VLOOKUP(A140,'[13]Main sheet'!A:DD,107,FALSE)</f>
        <v>0</v>
      </c>
      <c r="AP140" s="3">
        <f>VLOOKUP(A140,'[13]Main sheet'!A:DP,119,FALSE)</f>
        <v>0</v>
      </c>
      <c r="AQ140" s="3">
        <f>VLOOKUP(A140,'[13]Main sheet'!A:EB,131,FALSE)</f>
        <v>0</v>
      </c>
      <c r="AR140" s="3">
        <f>VLOOKUP(A140,'[13]Main sheet'!A:EN,143,FALSE)</f>
        <v>0</v>
      </c>
      <c r="AS140" s="5">
        <v>0</v>
      </c>
      <c r="AT140" s="19">
        <v>0</v>
      </c>
      <c r="AU140" s="5">
        <v>0</v>
      </c>
      <c r="AV140" s="3">
        <f>VLOOKUP(A140,'[14]Main sheet'!A:AI,34,FALSE)</f>
        <v>0</v>
      </c>
      <c r="AW140" s="3">
        <f>VLOOKUP(A140,'[14]Main sheet'!A:AT,45,FALSE)</f>
        <v>0</v>
      </c>
      <c r="AX140" s="3">
        <v>0</v>
      </c>
      <c r="AY140" s="3">
        <v>0</v>
      </c>
      <c r="AZ140" s="3">
        <v>0</v>
      </c>
      <c r="BA140" s="5"/>
      <c r="BB140" s="5"/>
    </row>
    <row r="141" spans="1:54">
      <c r="A141" s="14">
        <v>521262</v>
      </c>
      <c r="B141" s="15" t="s">
        <v>157</v>
      </c>
      <c r="C141" s="16">
        <f>VLOOKUP(A141,'[11]dec 20 latest'!A:B,2,FALSE)/1000000</f>
        <v>175.14386575</v>
      </c>
      <c r="D141" s="58">
        <v>200.71437975999999</v>
      </c>
      <c r="E141" s="17">
        <v>336.76899214999997</v>
      </c>
      <c r="F141" s="17">
        <f>VLOOKUP(A141,'[12]Monthly actuals 2023 updated'!A:AB,28,FALSE)</f>
        <v>378.41561181000003</v>
      </c>
      <c r="G141" s="12">
        <v>36.044350799999997</v>
      </c>
      <c r="H141" s="12">
        <v>36.04441911</v>
      </c>
      <c r="I141" s="12">
        <v>36.044384960000002</v>
      </c>
      <c r="J141" s="12">
        <v>32.275437279999998</v>
      </c>
      <c r="K141" s="12">
        <v>28.83899658</v>
      </c>
      <c r="L141" s="12">
        <v>28.83899658</v>
      </c>
      <c r="M141" s="12">
        <v>28.16760013</v>
      </c>
      <c r="N141" s="12">
        <v>26.908022450000001</v>
      </c>
      <c r="O141" s="12">
        <v>27.53781129</v>
      </c>
      <c r="P141" s="12">
        <v>32.593477139999997</v>
      </c>
      <c r="Q141" s="12">
        <v>32.559067949999992</v>
      </c>
      <c r="R141" s="12">
        <v>32.563047539999999</v>
      </c>
      <c r="S141" s="12">
        <f t="shared" si="22"/>
        <v>378.41561181000003</v>
      </c>
      <c r="T141" s="18">
        <v>26.61218903</v>
      </c>
      <c r="U141" s="5">
        <v>25.443527519999996</v>
      </c>
      <c r="V141" s="3">
        <v>26.02785828</v>
      </c>
      <c r="W141" s="3">
        <v>19.986846719999999</v>
      </c>
      <c r="X141" s="3">
        <v>19.986846710000009</v>
      </c>
      <c r="Y141" s="3">
        <v>19.986846720000003</v>
      </c>
      <c r="Z141" s="3">
        <v>29.261236810000018</v>
      </c>
      <c r="AA141" s="3">
        <v>29.261236820000001</v>
      </c>
      <c r="AB141" s="3">
        <v>29.261236820000001</v>
      </c>
      <c r="AC141" s="3">
        <v>29.261236820000001</v>
      </c>
      <c r="AD141" s="3">
        <v>29.261236820000001</v>
      </c>
      <c r="AE141" s="3">
        <f>VLOOKUP(A141,'[13]DEC 24 Updated 3rd March'!A:G,7,FALSE)</f>
        <v>0</v>
      </c>
      <c r="AF141" s="3">
        <f t="shared" si="21"/>
        <v>284.35029907000001</v>
      </c>
      <c r="AG141" s="18">
        <v>9.867033370000005</v>
      </c>
      <c r="AH141" s="5">
        <f>VLOOKUP(A141,'[13]Main sheet'!A:X,23,FALSE)</f>
        <v>9.7960832900000003</v>
      </c>
      <c r="AI141" s="3">
        <f>VLOOKUP(A141,'[13]Main sheet'!A:AJ,35,FALSE)</f>
        <v>9.8242643999999988</v>
      </c>
      <c r="AJ141" s="3">
        <f>VLOOKUP(A141,'[13]Main sheet'!A:AV,47,FALSE)</f>
        <v>18.503226699999999</v>
      </c>
      <c r="AK141" s="3">
        <f>VLOOKUP(A141,'[13]Main sheet'!A:BH,59,FALSE)</f>
        <v>11.662355340000003</v>
      </c>
      <c r="AL141" s="3">
        <f>VLOOKUP(A141,'[13]Main sheet'!A:BT,71,FALSE)</f>
        <v>11.685135429999999</v>
      </c>
      <c r="AM141" s="3">
        <f>VLOOKUP(A141,'[13]Main sheet'!A:CF,83,FALSE)</f>
        <v>11.741754510000005</v>
      </c>
      <c r="AN141" s="3">
        <f>VLOOKUP(A141,'[13]Main sheet'!A:CR,95,FALSE)</f>
        <v>11.747059179999992</v>
      </c>
      <c r="AO141" s="3">
        <f>VLOOKUP(A141,'[13]Main sheet'!A:DD,107,FALSE)</f>
        <v>11.747059179999999</v>
      </c>
      <c r="AP141" s="3">
        <f>VLOOKUP(A141,'[13]Main sheet'!A:DP,119,FALSE)</f>
        <v>11.851123829999999</v>
      </c>
      <c r="AQ141" s="3">
        <f>VLOOKUP(A141,'[13]Main sheet'!A:EB,131,FALSE)</f>
        <v>11.99731261999999</v>
      </c>
      <c r="AR141" s="3">
        <f>VLOOKUP(A141,'[13]Main sheet'!A:EN,143,FALSE)</f>
        <v>55.329628629999995</v>
      </c>
      <c r="AS141" s="5">
        <v>185.75203647999999</v>
      </c>
      <c r="AT141" s="19">
        <v>7.3565950999999998</v>
      </c>
      <c r="AU141" s="5">
        <v>7.4607763399999998</v>
      </c>
      <c r="AV141" s="3">
        <f>VLOOKUP(A141,'[14]Main sheet'!A:AI,34,FALSE)</f>
        <v>7.5227455400000007</v>
      </c>
      <c r="AW141" s="3">
        <f>VLOOKUP(A141,'[14]Main sheet'!A:AT,45,FALSE)</f>
        <v>7.6866357699999996</v>
      </c>
      <c r="AX141" s="3">
        <v>11.02718567</v>
      </c>
      <c r="AY141" s="3">
        <v>8.11495882</v>
      </c>
      <c r="AZ141" s="3">
        <v>49.16889724</v>
      </c>
      <c r="BA141" s="5"/>
      <c r="BB141" s="5"/>
    </row>
    <row r="142" spans="1:54">
      <c r="A142" s="14">
        <v>521271</v>
      </c>
      <c r="B142" s="15" t="s">
        <v>158</v>
      </c>
      <c r="C142" s="16">
        <f>VLOOKUP(A142,'[11]dec 20 latest'!A:B,2,FALSE)/1000000</f>
        <v>0</v>
      </c>
      <c r="D142" s="58">
        <v>0</v>
      </c>
      <c r="E142" s="17">
        <v>0</v>
      </c>
      <c r="F142" s="17"/>
      <c r="G142" s="12">
        <v>0</v>
      </c>
      <c r="H142" s="12">
        <v>0</v>
      </c>
      <c r="I142" s="12">
        <v>0</v>
      </c>
      <c r="J142" s="12">
        <v>0</v>
      </c>
      <c r="K142" s="12">
        <v>0</v>
      </c>
      <c r="L142" s="12">
        <v>0</v>
      </c>
      <c r="M142" s="12">
        <v>0</v>
      </c>
      <c r="N142" s="12">
        <v>0</v>
      </c>
      <c r="O142" s="12">
        <v>0</v>
      </c>
      <c r="P142" s="12">
        <v>0</v>
      </c>
      <c r="Q142" s="12">
        <v>0</v>
      </c>
      <c r="R142" s="12">
        <v>0</v>
      </c>
      <c r="S142" s="12">
        <f t="shared" si="22"/>
        <v>0</v>
      </c>
      <c r="T142" s="18">
        <v>0</v>
      </c>
      <c r="U142" s="5">
        <v>0</v>
      </c>
      <c r="V142" s="3">
        <v>0</v>
      </c>
      <c r="W142" s="3">
        <v>0</v>
      </c>
      <c r="X142" s="3">
        <v>0</v>
      </c>
      <c r="Y142" s="3">
        <v>0</v>
      </c>
      <c r="Z142" s="3">
        <v>0</v>
      </c>
      <c r="AA142" s="3">
        <v>0</v>
      </c>
      <c r="AB142" s="3">
        <v>0</v>
      </c>
      <c r="AC142" s="3">
        <v>0</v>
      </c>
      <c r="AD142" s="3">
        <v>0</v>
      </c>
      <c r="AE142" s="3">
        <f>VLOOKUP(A142,'[13]DEC 24 Updated 3rd March'!A:G,7,FALSE)</f>
        <v>0</v>
      </c>
      <c r="AF142" s="3">
        <f t="shared" si="21"/>
        <v>0</v>
      </c>
      <c r="AG142" s="18">
        <v>0</v>
      </c>
      <c r="AH142" s="5">
        <f>VLOOKUP(A142,'[13]Main sheet'!A:X,23,FALSE)</f>
        <v>0</v>
      </c>
      <c r="AI142" s="3">
        <f>VLOOKUP(A142,'[13]Main sheet'!A:AJ,35,FALSE)</f>
        <v>0</v>
      </c>
      <c r="AJ142" s="3">
        <f>VLOOKUP(A142,'[13]Main sheet'!A:AV,47,FALSE)</f>
        <v>0</v>
      </c>
      <c r="AK142" s="3">
        <f>VLOOKUP(A142,'[13]Main sheet'!A:BH,59,FALSE)</f>
        <v>0</v>
      </c>
      <c r="AL142" s="3">
        <f>VLOOKUP(A142,'[13]Main sheet'!A:BT,71,FALSE)</f>
        <v>0</v>
      </c>
      <c r="AM142" s="3">
        <f>VLOOKUP(A142,'[13]Main sheet'!A:CF,83,FALSE)</f>
        <v>0</v>
      </c>
      <c r="AN142" s="3">
        <f>VLOOKUP(A142,'[13]Main sheet'!A:CR,95,FALSE)</f>
        <v>0</v>
      </c>
      <c r="AO142" s="3">
        <f>VLOOKUP(A142,'[13]Main sheet'!A:DD,107,FALSE)</f>
        <v>0</v>
      </c>
      <c r="AP142" s="3">
        <f>VLOOKUP(A142,'[13]Main sheet'!A:DP,119,FALSE)</f>
        <v>0</v>
      </c>
      <c r="AQ142" s="3">
        <f>VLOOKUP(A142,'[13]Main sheet'!A:EB,131,FALSE)</f>
        <v>0</v>
      </c>
      <c r="AR142" s="3">
        <f>VLOOKUP(A142,'[13]Main sheet'!A:EN,143,FALSE)</f>
        <v>0</v>
      </c>
      <c r="AS142" s="5">
        <v>0</v>
      </c>
      <c r="AT142" s="19">
        <v>0</v>
      </c>
      <c r="AU142" s="5">
        <v>0</v>
      </c>
      <c r="AV142" s="3">
        <f>VLOOKUP(A142,'[14]Main sheet'!A:AI,34,FALSE)</f>
        <v>0</v>
      </c>
      <c r="AW142" s="3">
        <f>VLOOKUP(A142,'[14]Main sheet'!A:AT,45,FALSE)</f>
        <v>0</v>
      </c>
      <c r="AX142" s="3">
        <v>0</v>
      </c>
      <c r="AY142" s="3">
        <v>0</v>
      </c>
      <c r="AZ142" s="3">
        <v>0</v>
      </c>
      <c r="BA142" s="5"/>
      <c r="BB142" s="5"/>
    </row>
    <row r="143" spans="1:54">
      <c r="A143" s="14">
        <v>521272</v>
      </c>
      <c r="B143" s="15" t="s">
        <v>159</v>
      </c>
      <c r="C143" s="16">
        <f>VLOOKUP(A143,'[11]dec 20 latest'!A:B,2,FALSE)/1000000</f>
        <v>155.76402023</v>
      </c>
      <c r="D143" s="58">
        <v>148.05451677000002</v>
      </c>
      <c r="E143" s="17">
        <v>250.52922361</v>
      </c>
      <c r="F143" s="17">
        <f>VLOOKUP(A143,'[12]Monthly actuals 2023 updated'!A:AB,28,FALSE)</f>
        <v>225.43823843000001</v>
      </c>
      <c r="G143" s="12">
        <v>20.82158982</v>
      </c>
      <c r="H143" s="12">
        <v>20.768354809999998</v>
      </c>
      <c r="I143" s="12">
        <v>21.095895070000001</v>
      </c>
      <c r="J143" s="12">
        <v>13.604939249999999</v>
      </c>
      <c r="K143" s="12">
        <v>13.64937392</v>
      </c>
      <c r="L143" s="12">
        <v>13.604939249999999</v>
      </c>
      <c r="M143" s="12">
        <v>23.91750777</v>
      </c>
      <c r="N143" s="12">
        <v>22.865669449999999</v>
      </c>
      <c r="O143" s="12">
        <v>23.391588609999999</v>
      </c>
      <c r="P143" s="12">
        <v>17.770503190000003</v>
      </c>
      <c r="Q143" s="12">
        <v>16.972901369999999</v>
      </c>
      <c r="R143" s="12">
        <v>16.974975920000002</v>
      </c>
      <c r="S143" s="12">
        <f t="shared" si="22"/>
        <v>225.43823842999998</v>
      </c>
      <c r="T143" s="18">
        <v>32.021405180000002</v>
      </c>
      <c r="U143" s="5">
        <v>31.48256915</v>
      </c>
      <c r="V143" s="3">
        <v>31.55671194</v>
      </c>
      <c r="W143" s="3">
        <v>18.12962521</v>
      </c>
      <c r="X143" s="3">
        <v>18.018935800000005</v>
      </c>
      <c r="Y143" s="3">
        <v>18.074280510000001</v>
      </c>
      <c r="Z143" s="3">
        <v>30.2999948</v>
      </c>
      <c r="AA143" s="3">
        <v>29.487708139999992</v>
      </c>
      <c r="AB143" s="3">
        <v>30.045591829999999</v>
      </c>
      <c r="AC143" s="3">
        <v>29.478669370000002</v>
      </c>
      <c r="AD143" s="3">
        <v>29.249389130000004</v>
      </c>
      <c r="AE143" s="3">
        <f>VLOOKUP(A143,'[13]DEC 24 Updated 3rd March'!A:G,7,FALSE)</f>
        <v>27.405698839999999</v>
      </c>
      <c r="AF143" s="3">
        <f t="shared" si="21"/>
        <v>325.25057989999999</v>
      </c>
      <c r="AG143" s="18">
        <v>34.999787159999997</v>
      </c>
      <c r="AH143" s="5">
        <f>VLOOKUP(A143,'[13]Main sheet'!A:X,23,FALSE)</f>
        <v>35.692126780000002</v>
      </c>
      <c r="AI143" s="3">
        <f>VLOOKUP(A143,'[13]Main sheet'!A:AJ,35,FALSE)</f>
        <v>51.579655780000003</v>
      </c>
      <c r="AJ143" s="3">
        <f>VLOOKUP(A143,'[13]Main sheet'!A:AV,47,FALSE)</f>
        <v>50.180937310000004</v>
      </c>
      <c r="AK143" s="3">
        <f>VLOOKUP(A143,'[13]Main sheet'!A:BH,59,FALSE)</f>
        <v>30.649085039999992</v>
      </c>
      <c r="AL143" s="3">
        <f>VLOOKUP(A143,'[13]Main sheet'!A:BT,71,FALSE)</f>
        <v>34.443694050000012</v>
      </c>
      <c r="AM143" s="3">
        <f>VLOOKUP(A143,'[13]Main sheet'!A:CF,83,FALSE)</f>
        <v>25.820085210000009</v>
      </c>
      <c r="AN143" s="3">
        <f>VLOOKUP(A143,'[13]Main sheet'!A:CR,95,FALSE)</f>
        <v>25.869657030000003</v>
      </c>
      <c r="AO143" s="3">
        <f>VLOOKUP(A143,'[13]Main sheet'!A:DD,107,FALSE)</f>
        <v>25.750227419999995</v>
      </c>
      <c r="AP143" s="3">
        <f>VLOOKUP(A143,'[13]Main sheet'!A:DP,119,FALSE)</f>
        <v>21.496615050000013</v>
      </c>
      <c r="AQ143" s="3">
        <f>VLOOKUP(A143,'[13]Main sheet'!A:EB,131,FALSE)</f>
        <v>22.01503125</v>
      </c>
      <c r="AR143" s="3">
        <f>VLOOKUP(A143,'[13]Main sheet'!A:EN,143,FALSE)</f>
        <v>21.876601660000027</v>
      </c>
      <c r="AS143" s="5">
        <v>380.37350373999999</v>
      </c>
      <c r="AT143" s="19">
        <v>21.236353530000002</v>
      </c>
      <c r="AU143" s="5">
        <v>21.243331899999998</v>
      </c>
      <c r="AV143" s="3">
        <f>VLOOKUP(A143,'[14]Main sheet'!A:AI,34,FALSE)</f>
        <v>21.239842719999999</v>
      </c>
      <c r="AW143" s="3">
        <f>VLOOKUP(A143,'[14]Main sheet'!A:AT,45,FALSE)</f>
        <v>22.014117039999999</v>
      </c>
      <c r="AX143" s="3">
        <v>33.354400330000004</v>
      </c>
      <c r="AY143" s="3">
        <v>27.222615190000013</v>
      </c>
      <c r="AZ143" s="3">
        <v>146.31066071000001</v>
      </c>
      <c r="BA143" s="5"/>
      <c r="BB143" s="5"/>
    </row>
    <row r="144" spans="1:54">
      <c r="A144" s="14">
        <v>521282</v>
      </c>
      <c r="B144" s="15" t="s">
        <v>160</v>
      </c>
      <c r="C144" s="16">
        <f>VLOOKUP(A144,'[11]dec 20 latest'!A:B,2,FALSE)/1000000</f>
        <v>300.61433335999999</v>
      </c>
      <c r="D144" s="60">
        <v>384.89956204999999</v>
      </c>
      <c r="E144" s="17">
        <v>510.06539206000002</v>
      </c>
      <c r="F144" s="17">
        <f>VLOOKUP(A144,'[12]Monthly actuals 2023 updated'!A:AB,28,FALSE)</f>
        <v>862.88925055999994</v>
      </c>
      <c r="G144" s="12">
        <v>47.983238450000002</v>
      </c>
      <c r="H144" s="12">
        <v>47.983238440000001</v>
      </c>
      <c r="I144" s="12">
        <v>283.09923844999997</v>
      </c>
      <c r="J144" s="12">
        <v>74.034431339999998</v>
      </c>
      <c r="K144" s="12">
        <v>42.659738529999998</v>
      </c>
      <c r="L144" s="12">
        <v>102.64943134000001</v>
      </c>
      <c r="M144" s="12">
        <v>80.133148140000003</v>
      </c>
      <c r="N144" s="12">
        <v>38.821014049999995</v>
      </c>
      <c r="O144" s="12">
        <v>42.930081100000002</v>
      </c>
      <c r="P144" s="12">
        <v>44.766861379999995</v>
      </c>
      <c r="Q144" s="12">
        <v>46.917167889999988</v>
      </c>
      <c r="R144" s="12">
        <v>10.911661449999999</v>
      </c>
      <c r="S144" s="12">
        <f t="shared" si="22"/>
        <v>862.88925056000005</v>
      </c>
      <c r="T144" s="18">
        <v>67.73889226</v>
      </c>
      <c r="U144" s="5">
        <v>65.300844539999986</v>
      </c>
      <c r="V144" s="3">
        <v>33.601868400000008</v>
      </c>
      <c r="W144" s="3">
        <v>43.607539730000006</v>
      </c>
      <c r="X144" s="3">
        <v>45.194839790000024</v>
      </c>
      <c r="Y144" s="3">
        <v>50.951517480000007</v>
      </c>
      <c r="Z144" s="3">
        <v>44.656369090000005</v>
      </c>
      <c r="AA144" s="3">
        <v>27.686102130000027</v>
      </c>
      <c r="AB144" s="3">
        <v>36.179378829999997</v>
      </c>
      <c r="AC144" s="3">
        <v>34.849507739999993</v>
      </c>
      <c r="AD144" s="3">
        <v>50.069277890000016</v>
      </c>
      <c r="AE144" s="3">
        <f>VLOOKUP(A144,'[13]DEC 24 Updated 3rd March'!A:G,7,FALSE)</f>
        <v>43.416256519999997</v>
      </c>
      <c r="AF144" s="3">
        <f t="shared" si="21"/>
        <v>543.25239440000007</v>
      </c>
      <c r="AG144" s="18">
        <v>45.139890840000007</v>
      </c>
      <c r="AH144" s="5">
        <f>VLOOKUP(A144,'[13]Main sheet'!A:X,23,FALSE)</f>
        <v>19.456587989999996</v>
      </c>
      <c r="AI144" s="3">
        <f>VLOOKUP(A144,'[13]Main sheet'!A:AJ,35,FALSE)</f>
        <v>20.251874999999998</v>
      </c>
      <c r="AJ144" s="3">
        <f>VLOOKUP(A144,'[13]Main sheet'!A:AV,47,FALSE)</f>
        <v>28.724743049999997</v>
      </c>
      <c r="AK144" s="3">
        <f>VLOOKUP(A144,'[13]Main sheet'!A:BH,59,FALSE)</f>
        <v>62.749691650000003</v>
      </c>
      <c r="AL144" s="3">
        <f>VLOOKUP(A144,'[13]Main sheet'!A:BT,71,FALSE)</f>
        <v>60.723846870000003</v>
      </c>
      <c r="AM144" s="3">
        <f>VLOOKUP(A144,'[13]Main sheet'!A:CF,83,FALSE)</f>
        <v>50.333916239999979</v>
      </c>
      <c r="AN144" s="3">
        <f>VLOOKUP(A144,'[13]Main sheet'!A:CR,95,FALSE)</f>
        <v>51.676143970000027</v>
      </c>
      <c r="AO144" s="3">
        <f>VLOOKUP(A144,'[13]Main sheet'!A:DD,107,FALSE)</f>
        <v>42.847886279999983</v>
      </c>
      <c r="AP144" s="3">
        <f>VLOOKUP(A144,'[13]Main sheet'!A:DP,119,FALSE)</f>
        <v>49.254568850000027</v>
      </c>
      <c r="AQ144" s="3">
        <f>VLOOKUP(A144,'[13]Main sheet'!A:EB,131,FALSE)</f>
        <v>94.876897050000011</v>
      </c>
      <c r="AR144" s="3">
        <f>VLOOKUP(A144,'[13]Main sheet'!A:EN,143,FALSE)</f>
        <v>98.374362249999947</v>
      </c>
      <c r="AS144" s="5">
        <v>624.41041003999999</v>
      </c>
      <c r="AT144" s="19">
        <v>208.74832337000001</v>
      </c>
      <c r="AU144" s="5">
        <v>48.895342359999987</v>
      </c>
      <c r="AV144" s="3">
        <f>VLOOKUP(A144,'[14]Main sheet'!A:AI,34,FALSE)</f>
        <v>11.115249479999989</v>
      </c>
      <c r="AW144" s="3">
        <f>VLOOKUP(A144,'[14]Main sheet'!A:AT,45,FALSE)</f>
        <v>74.257075360000016</v>
      </c>
      <c r="AX144" s="3">
        <v>83.859752580000048</v>
      </c>
      <c r="AY144" s="3">
        <v>60.384308970000028</v>
      </c>
      <c r="AZ144" s="3">
        <v>487.26005212000001</v>
      </c>
      <c r="BA144" s="5"/>
      <c r="BB144" s="5"/>
    </row>
    <row r="145" spans="1:54">
      <c r="A145" s="14">
        <v>521291</v>
      </c>
      <c r="B145" s="15" t="s">
        <v>161</v>
      </c>
      <c r="C145" s="16">
        <f>VLOOKUP(A145,'[11]dec 20 latest'!A:B,2,FALSE)/1000000</f>
        <v>0</v>
      </c>
      <c r="D145" s="58">
        <v>0</v>
      </c>
      <c r="E145" s="17">
        <v>0</v>
      </c>
      <c r="F145" s="17"/>
      <c r="G145" s="12">
        <v>0</v>
      </c>
      <c r="H145" s="12">
        <v>0</v>
      </c>
      <c r="I145" s="12">
        <v>0</v>
      </c>
      <c r="J145" s="12">
        <v>0</v>
      </c>
      <c r="K145" s="12">
        <v>0</v>
      </c>
      <c r="L145" s="12">
        <v>0</v>
      </c>
      <c r="M145" s="12">
        <v>0</v>
      </c>
      <c r="N145" s="12">
        <v>0</v>
      </c>
      <c r="O145" s="12">
        <v>0</v>
      </c>
      <c r="P145" s="12">
        <v>0</v>
      </c>
      <c r="Q145" s="12">
        <v>0</v>
      </c>
      <c r="R145" s="12">
        <v>0</v>
      </c>
      <c r="S145" s="12">
        <f t="shared" si="22"/>
        <v>0</v>
      </c>
      <c r="T145" s="18">
        <v>0</v>
      </c>
      <c r="U145" s="5">
        <v>0</v>
      </c>
      <c r="V145" s="3">
        <v>0</v>
      </c>
      <c r="W145" s="3">
        <v>0</v>
      </c>
      <c r="X145" s="3">
        <v>0</v>
      </c>
      <c r="Y145" s="3">
        <v>0</v>
      </c>
      <c r="Z145" s="3">
        <v>0</v>
      </c>
      <c r="AA145" s="3">
        <v>0</v>
      </c>
      <c r="AB145" s="3">
        <v>0</v>
      </c>
      <c r="AC145" s="3">
        <v>0</v>
      </c>
      <c r="AD145" s="3">
        <v>0</v>
      </c>
      <c r="AE145" s="3">
        <f>VLOOKUP(A145,'[13]DEC 24 Updated 3rd March'!A:G,7,FALSE)</f>
        <v>0</v>
      </c>
      <c r="AF145" s="3">
        <f t="shared" si="21"/>
        <v>0</v>
      </c>
      <c r="AG145" s="18">
        <v>0</v>
      </c>
      <c r="AH145" s="5">
        <f>VLOOKUP(A145,'[13]Main sheet'!A:X,23,FALSE)</f>
        <v>0</v>
      </c>
      <c r="AI145" s="3">
        <f>VLOOKUP(A145,'[13]Main sheet'!A:AJ,35,FALSE)</f>
        <v>0</v>
      </c>
      <c r="AJ145" s="3">
        <f>VLOOKUP(A145,'[13]Main sheet'!A:AV,47,FALSE)</f>
        <v>0</v>
      </c>
      <c r="AK145" s="3">
        <f>VLOOKUP(A145,'[13]Main sheet'!A:BH,59,FALSE)</f>
        <v>0</v>
      </c>
      <c r="AL145" s="3">
        <f>VLOOKUP(A145,'[13]Main sheet'!A:BT,71,FALSE)</f>
        <v>0</v>
      </c>
      <c r="AM145" s="3">
        <f>VLOOKUP(A145,'[13]Main sheet'!A:CF,83,FALSE)</f>
        <v>0</v>
      </c>
      <c r="AN145" s="3">
        <f>VLOOKUP(A145,'[13]Main sheet'!A:CR,95,FALSE)</f>
        <v>0</v>
      </c>
      <c r="AO145" s="3">
        <f>VLOOKUP(A145,'[13]Main sheet'!A:DD,107,FALSE)</f>
        <v>0</v>
      </c>
      <c r="AP145" s="3">
        <f>VLOOKUP(A145,'[13]Main sheet'!A:DP,119,FALSE)</f>
        <v>0</v>
      </c>
      <c r="AQ145" s="3">
        <f>VLOOKUP(A145,'[13]Main sheet'!A:EB,131,FALSE)</f>
        <v>0</v>
      </c>
      <c r="AR145" s="3">
        <f>VLOOKUP(A145,'[13]Main sheet'!A:EN,143,FALSE)</f>
        <v>0</v>
      </c>
      <c r="AS145" s="5">
        <v>0</v>
      </c>
      <c r="AT145" s="19">
        <v>0</v>
      </c>
      <c r="AU145" s="5">
        <v>0</v>
      </c>
      <c r="AV145" s="3">
        <f>VLOOKUP(A145,'[14]Main sheet'!A:AI,34,FALSE)</f>
        <v>0</v>
      </c>
      <c r="AW145" s="3">
        <f>VLOOKUP(A145,'[14]Main sheet'!A:AT,45,FALSE)</f>
        <v>0</v>
      </c>
      <c r="AX145" s="3">
        <v>0</v>
      </c>
      <c r="AY145" s="3">
        <v>0</v>
      </c>
      <c r="AZ145" s="3">
        <v>0</v>
      </c>
      <c r="BA145" s="5"/>
      <c r="BB145" s="5"/>
    </row>
    <row r="146" spans="1:54">
      <c r="A146" s="14">
        <v>521292</v>
      </c>
      <c r="B146" s="15" t="s">
        <v>162</v>
      </c>
      <c r="C146" s="16">
        <f>VLOOKUP(A146,'[11]dec 20 latest'!A:B,2,FALSE)/1000000</f>
        <v>13.64654889</v>
      </c>
      <c r="D146" s="58">
        <v>13.18864593</v>
      </c>
      <c r="E146" s="17">
        <v>27.63982991</v>
      </c>
      <c r="F146" s="17">
        <f>VLOOKUP(A146,'[12]Monthly actuals 2023 updated'!A:AB,28,FALSE)</f>
        <v>23.664812600000001</v>
      </c>
      <c r="G146" s="12">
        <v>2.3609389599999999</v>
      </c>
      <c r="H146" s="12">
        <v>2.3425067000000004</v>
      </c>
      <c r="I146" s="12">
        <v>2.3425067000000004</v>
      </c>
      <c r="J146" s="12">
        <v>2.0566145599999999</v>
      </c>
      <c r="K146" s="12">
        <v>2.0173876100000001</v>
      </c>
      <c r="L146" s="12">
        <v>2.03700109</v>
      </c>
      <c r="M146" s="12">
        <v>2.0883903400000001</v>
      </c>
      <c r="N146" s="12">
        <v>1.14430879</v>
      </c>
      <c r="O146" s="12">
        <v>1.61634956</v>
      </c>
      <c r="P146" s="12">
        <v>1.6511553300000001</v>
      </c>
      <c r="Q146" s="12">
        <v>2.1213835300000001</v>
      </c>
      <c r="R146" s="12">
        <v>1.88626943</v>
      </c>
      <c r="S146" s="12">
        <f t="shared" si="22"/>
        <v>23.664812600000001</v>
      </c>
      <c r="T146" s="18">
        <v>1.8163587999999999</v>
      </c>
      <c r="U146" s="5">
        <v>1.7365944000000002</v>
      </c>
      <c r="V146" s="3">
        <v>1.9776629799999996</v>
      </c>
      <c r="W146" s="3">
        <v>1.8026017599999999</v>
      </c>
      <c r="X146" s="3">
        <v>1.8471074600000001</v>
      </c>
      <c r="Y146" s="3">
        <v>0.76126187999999984</v>
      </c>
      <c r="Z146" s="3">
        <v>1.77983709</v>
      </c>
      <c r="AA146" s="3">
        <v>1.7499495799999998</v>
      </c>
      <c r="AB146" s="3">
        <v>1.73065509</v>
      </c>
      <c r="AC146" s="3">
        <v>1.70327396</v>
      </c>
      <c r="AD146" s="3">
        <v>1.8984017600000007</v>
      </c>
      <c r="AE146" s="3">
        <f>VLOOKUP(A146,'[13]DEC 24 Updated 3rd March'!A:G,7,FALSE)</f>
        <v>3.2380150800000003</v>
      </c>
      <c r="AF146" s="3">
        <f t="shared" si="21"/>
        <v>22.041719840000003</v>
      </c>
      <c r="AG146" s="18">
        <v>2.3111202200000003</v>
      </c>
      <c r="AH146" s="5">
        <f>VLOOKUP(A146,'[13]Main sheet'!A:X,23,FALSE)</f>
        <v>2.3349493999999997</v>
      </c>
      <c r="AI146" s="3">
        <f>VLOOKUP(A146,'[13]Main sheet'!A:AJ,35,FALSE)</f>
        <v>2.3349494100000001</v>
      </c>
      <c r="AJ146" s="3">
        <f>VLOOKUP(A146,'[13]Main sheet'!A:AV,47,FALSE)</f>
        <v>2.9608313600000002</v>
      </c>
      <c r="AK146" s="3">
        <f>VLOOKUP(A146,'[13]Main sheet'!A:BH,59,FALSE)</f>
        <v>2.2714647599999997</v>
      </c>
      <c r="AL146" s="3">
        <f>VLOOKUP(A146,'[13]Main sheet'!A:BT,71,FALSE)</f>
        <v>2.3077831500000006</v>
      </c>
      <c r="AM146" s="3">
        <f>VLOOKUP(A146,'[13]Main sheet'!A:CF,83,FALSE)</f>
        <v>2.3346771400000006</v>
      </c>
      <c r="AN146" s="3">
        <f>VLOOKUP(A146,'[13]Main sheet'!A:CR,95,FALSE)</f>
        <v>2.3391594599999972</v>
      </c>
      <c r="AO146" s="3">
        <f>VLOOKUP(A146,'[13]Main sheet'!A:DD,107,FALSE)</f>
        <v>2.6148271599999999</v>
      </c>
      <c r="AP146" s="3">
        <f>VLOOKUP(A146,'[13]Main sheet'!A:DP,119,FALSE)</f>
        <v>2.4483783700000012</v>
      </c>
      <c r="AQ146" s="3">
        <f>VLOOKUP(A146,'[13]Main sheet'!A:EB,131,FALSE)</f>
        <v>2.2330678000000006</v>
      </c>
      <c r="AR146" s="3">
        <f>VLOOKUP(A146,'[13]Main sheet'!A:EN,143,FALSE)</f>
        <v>2.34072309</v>
      </c>
      <c r="AS146" s="5">
        <v>28.831931319999999</v>
      </c>
      <c r="AT146" s="19">
        <v>2.3760443199999997</v>
      </c>
      <c r="AU146" s="5">
        <v>2.3740478999999999</v>
      </c>
      <c r="AV146" s="3">
        <f>VLOOKUP(A146,'[14]Main sheet'!A:AI,34,FALSE)</f>
        <v>2.9894292600000005</v>
      </c>
      <c r="AW146" s="3">
        <f>VLOOKUP(A146,'[14]Main sheet'!A:AT,45,FALSE)</f>
        <v>2.6656840900000001</v>
      </c>
      <c r="AX146" s="3">
        <v>2.9121755299999994</v>
      </c>
      <c r="AY146" s="3">
        <v>2.7889298100000004</v>
      </c>
      <c r="AZ146" s="3">
        <v>16.106310910000001</v>
      </c>
      <c r="BA146" s="5"/>
      <c r="BB146" s="5"/>
    </row>
    <row r="147" spans="1:54">
      <c r="A147" s="14">
        <v>521301</v>
      </c>
      <c r="B147" s="15" t="s">
        <v>163</v>
      </c>
      <c r="C147" s="16">
        <f>VLOOKUP(A147,'[11]dec 20 latest'!A:B,2,FALSE)/1000000</f>
        <v>1.7264000000000002E-2</v>
      </c>
      <c r="D147" s="58">
        <v>4.0630699999999999E-2</v>
      </c>
      <c r="E147" s="17">
        <v>2E-3</v>
      </c>
      <c r="F147" s="17"/>
      <c r="G147" s="12">
        <v>0</v>
      </c>
      <c r="H147" s="12">
        <v>0</v>
      </c>
      <c r="I147" s="12">
        <v>0</v>
      </c>
      <c r="J147" s="12">
        <v>0</v>
      </c>
      <c r="K147" s="12">
        <v>0</v>
      </c>
      <c r="L147" s="12">
        <v>0</v>
      </c>
      <c r="M147" s="12">
        <v>0</v>
      </c>
      <c r="N147" s="12">
        <v>0</v>
      </c>
      <c r="O147" s="12">
        <v>0</v>
      </c>
      <c r="P147" s="12">
        <v>0</v>
      </c>
      <c r="Q147" s="12">
        <v>0</v>
      </c>
      <c r="R147" s="12">
        <v>0</v>
      </c>
      <c r="S147" s="12">
        <f t="shared" si="22"/>
        <v>0</v>
      </c>
      <c r="T147" s="18">
        <v>0</v>
      </c>
      <c r="U147" s="5">
        <v>0</v>
      </c>
      <c r="V147" s="3">
        <v>0</v>
      </c>
      <c r="W147" s="3">
        <v>0</v>
      </c>
      <c r="X147" s="3">
        <v>0</v>
      </c>
      <c r="Y147" s="3">
        <v>0</v>
      </c>
      <c r="Z147" s="3">
        <v>5.599237E-2</v>
      </c>
      <c r="AA147" s="3">
        <v>0</v>
      </c>
      <c r="AB147" s="3">
        <v>0</v>
      </c>
      <c r="AC147" s="3">
        <v>0</v>
      </c>
      <c r="AD147" s="3">
        <v>0</v>
      </c>
      <c r="AE147" s="3">
        <f>VLOOKUP(A147,'[13]DEC 24 Updated 3rd March'!A:G,7,FALSE)</f>
        <v>0</v>
      </c>
      <c r="AF147" s="3">
        <f t="shared" si="21"/>
        <v>5.599237E-2</v>
      </c>
      <c r="AG147" s="18">
        <v>0</v>
      </c>
      <c r="AH147" s="5">
        <f>VLOOKUP(A147,'[13]Main sheet'!A:X,23,FALSE)</f>
        <v>0</v>
      </c>
      <c r="AI147" s="3">
        <f>VLOOKUP(A147,'[13]Main sheet'!A:AJ,35,FALSE)</f>
        <v>0</v>
      </c>
      <c r="AJ147" s="3">
        <f>VLOOKUP(A147,'[13]Main sheet'!A:AV,47,FALSE)</f>
        <v>0</v>
      </c>
      <c r="AK147" s="3">
        <f>VLOOKUP(A147,'[13]Main sheet'!A:BH,59,FALSE)</f>
        <v>0</v>
      </c>
      <c r="AL147" s="3">
        <f>VLOOKUP(A147,'[13]Main sheet'!A:BT,71,FALSE)</f>
        <v>0</v>
      </c>
      <c r="AM147" s="3">
        <f>VLOOKUP(A147,'[13]Main sheet'!A:CF,83,FALSE)</f>
        <v>0</v>
      </c>
      <c r="AN147" s="3">
        <f>VLOOKUP(A147,'[13]Main sheet'!A:CR,95,FALSE)</f>
        <v>6.8576270000000009E-2</v>
      </c>
      <c r="AO147" s="3">
        <f>VLOOKUP(A147,'[13]Main sheet'!A:DD,107,FALSE)</f>
        <v>0</v>
      </c>
      <c r="AP147" s="3">
        <f>VLOOKUP(A147,'[13]Main sheet'!A:DP,119,FALSE)</f>
        <v>0</v>
      </c>
      <c r="AQ147" s="3">
        <f>VLOOKUP(A147,'[13]Main sheet'!A:EB,131,FALSE)</f>
        <v>0</v>
      </c>
      <c r="AR147" s="3">
        <f>VLOOKUP(A147,'[13]Main sheet'!A:EN,143,FALSE)</f>
        <v>0</v>
      </c>
      <c r="AS147" s="5">
        <v>6.8576270000000009E-2</v>
      </c>
      <c r="AT147" s="19">
        <v>0</v>
      </c>
      <c r="AU147" s="5">
        <v>0</v>
      </c>
      <c r="AV147" s="3">
        <f>VLOOKUP(A147,'[14]Main sheet'!A:AI,34,FALSE)</f>
        <v>0</v>
      </c>
      <c r="AW147" s="3">
        <f>VLOOKUP(A147,'[14]Main sheet'!A:AT,45,FALSE)</f>
        <v>0</v>
      </c>
      <c r="AX147" s="3">
        <v>0</v>
      </c>
      <c r="AY147" s="3">
        <v>2.8305000000000001E-3</v>
      </c>
      <c r="AZ147" s="3">
        <v>2.8305000000000001E-3</v>
      </c>
      <c r="BA147" s="5"/>
      <c r="BB147" s="5"/>
    </row>
    <row r="148" spans="1:54">
      <c r="A148" s="14">
        <v>521302</v>
      </c>
      <c r="B148" s="15" t="s">
        <v>164</v>
      </c>
      <c r="C148" s="16">
        <f>VLOOKUP(A148,'[11]dec 20 latest'!A:B,2,FALSE)/1000000</f>
        <v>21.460331499999999</v>
      </c>
      <c r="D148" s="58">
        <v>25.632335980000001</v>
      </c>
      <c r="E148" s="17">
        <v>51.431941339999995</v>
      </c>
      <c r="F148" s="17">
        <f>VLOOKUP(A148,'[12]Monthly actuals 2023 updated'!A:AB,28,FALSE)</f>
        <v>42.217943250000005</v>
      </c>
      <c r="G148" s="12">
        <v>2.6251315800000001</v>
      </c>
      <c r="H148" s="12">
        <v>7.0501314500000003</v>
      </c>
      <c r="I148" s="12">
        <v>3.93705733</v>
      </c>
      <c r="J148" s="12">
        <v>3.3570367200000004</v>
      </c>
      <c r="K148" s="12">
        <v>3.20849217</v>
      </c>
      <c r="L148" s="12">
        <v>2.6098964599999999</v>
      </c>
      <c r="M148" s="12">
        <v>4.0935760999999999</v>
      </c>
      <c r="N148" s="12">
        <v>2.31247771</v>
      </c>
      <c r="O148" s="12">
        <v>3.1895763399999999</v>
      </c>
      <c r="P148" s="12">
        <v>3.4189151500000006</v>
      </c>
      <c r="Q148" s="12">
        <v>3.2919145200000006</v>
      </c>
      <c r="R148" s="12">
        <v>3.1237377200000003</v>
      </c>
      <c r="S148" s="12">
        <f t="shared" si="22"/>
        <v>42.217943250000005</v>
      </c>
      <c r="T148" s="18">
        <v>3.3464748599999994</v>
      </c>
      <c r="U148" s="5">
        <v>2.2719528100000006</v>
      </c>
      <c r="V148" s="3">
        <v>4.7202642999999993</v>
      </c>
      <c r="W148" s="3">
        <v>3.3186919399999977</v>
      </c>
      <c r="X148" s="3">
        <v>3.2492271900000014</v>
      </c>
      <c r="Y148" s="3">
        <v>3.1391751400000008</v>
      </c>
      <c r="Z148" s="3">
        <v>3.0998975600000005</v>
      </c>
      <c r="AA148" s="3">
        <v>2.68765958</v>
      </c>
      <c r="AB148" s="3">
        <v>2.8873089100000002</v>
      </c>
      <c r="AC148" s="3">
        <v>2.9901301099999995</v>
      </c>
      <c r="AD148" s="3">
        <v>4.6939879599999967</v>
      </c>
      <c r="AE148" s="3">
        <f>VLOOKUP(A148,'[13]DEC 24 Updated 3rd March'!A:G,7,FALSE)</f>
        <v>28.809585780000003</v>
      </c>
      <c r="AF148" s="3">
        <f t="shared" si="21"/>
        <v>65.214356140000007</v>
      </c>
      <c r="AG148" s="18">
        <v>22.882186840000003</v>
      </c>
      <c r="AH148" s="5">
        <f>VLOOKUP(A148,'[13]Main sheet'!A:X,23,FALSE)</f>
        <v>-22.280592540000001</v>
      </c>
      <c r="AI148" s="3">
        <f>VLOOKUP(A148,'[13]Main sheet'!A:AJ,35,FALSE)</f>
        <v>3.5015955000000001</v>
      </c>
      <c r="AJ148" s="3">
        <f>VLOOKUP(A148,'[13]Main sheet'!A:AV,47,FALSE)</f>
        <v>3.8665924800000004</v>
      </c>
      <c r="AK148" s="3">
        <f>VLOOKUP(A148,'[13]Main sheet'!A:BH,59,FALSE)</f>
        <v>3.4482910599999994</v>
      </c>
      <c r="AL148" s="3">
        <f>VLOOKUP(A148,'[13]Main sheet'!A:BT,71,FALSE)</f>
        <v>3.7082497200000009</v>
      </c>
      <c r="AM148" s="3">
        <f>VLOOKUP(A148,'[13]Main sheet'!A:CF,83,FALSE)</f>
        <v>3.6019595400000011</v>
      </c>
      <c r="AN148" s="3">
        <f>VLOOKUP(A148,'[13]Main sheet'!A:CR,95,FALSE)</f>
        <v>3.5421426999999994</v>
      </c>
      <c r="AO148" s="3">
        <f>VLOOKUP(A148,'[13]Main sheet'!A:DD,107,FALSE)</f>
        <v>4.8571000799999986</v>
      </c>
      <c r="AP148" s="3">
        <f>VLOOKUP(A148,'[13]Main sheet'!A:DP,119,FALSE)</f>
        <v>3.5506710199999993</v>
      </c>
      <c r="AQ148" s="3">
        <f>VLOOKUP(A148,'[13]Main sheet'!A:EB,131,FALSE)</f>
        <v>3.6902628500000016</v>
      </c>
      <c r="AR148" s="3">
        <f>VLOOKUP(A148,'[13]Main sheet'!A:EN,143,FALSE)</f>
        <v>3.6184595900000036</v>
      </c>
      <c r="AS148" s="5">
        <v>37.986918840000001</v>
      </c>
      <c r="AT148" s="19">
        <v>34.19894807</v>
      </c>
      <c r="AU148" s="5">
        <v>4.0973024699999989</v>
      </c>
      <c r="AV148" s="3">
        <f>VLOOKUP(A148,'[14]Main sheet'!A:AI,34,FALSE)</f>
        <v>15.783120770000004</v>
      </c>
      <c r="AW148" s="3">
        <f>VLOOKUP(A148,'[14]Main sheet'!A:AT,45,FALSE)</f>
        <v>4.0857295899999961</v>
      </c>
      <c r="AX148" s="3">
        <v>5.1464090300000009</v>
      </c>
      <c r="AY148" s="3">
        <v>4.432318309999995</v>
      </c>
      <c r="AZ148" s="3">
        <v>67.743828239999999</v>
      </c>
      <c r="BA148" s="5"/>
      <c r="BB148" s="5"/>
    </row>
    <row r="149" spans="1:54">
      <c r="A149" s="14">
        <v>521311</v>
      </c>
      <c r="B149" s="15" t="s">
        <v>165</v>
      </c>
      <c r="C149" s="16">
        <f>VLOOKUP(A149,'[11]dec 20 latest'!A:B,2,FALSE)/1000000</f>
        <v>0.12986274</v>
      </c>
      <c r="D149" s="58">
        <v>0.67481051999999997</v>
      </c>
      <c r="E149" s="17">
        <v>6.643723E-2</v>
      </c>
      <c r="F149" s="17">
        <f>VLOOKUP(A149,'[12]Monthly actuals 2023 updated'!A:AB,28,FALSE)</f>
        <v>0.14507035999999998</v>
      </c>
      <c r="G149" s="12">
        <v>0</v>
      </c>
      <c r="H149" s="12">
        <v>0</v>
      </c>
      <c r="I149" s="12">
        <v>0</v>
      </c>
      <c r="J149" s="12">
        <v>0</v>
      </c>
      <c r="K149" s="12">
        <v>0</v>
      </c>
      <c r="L149" s="12">
        <v>0.13588645999999999</v>
      </c>
      <c r="M149" s="12">
        <v>0</v>
      </c>
      <c r="N149" s="12">
        <v>0</v>
      </c>
      <c r="O149" s="12">
        <v>0</v>
      </c>
      <c r="P149" s="12">
        <v>0</v>
      </c>
      <c r="Q149" s="12">
        <v>9.1839E-3</v>
      </c>
      <c r="R149" s="12">
        <v>0</v>
      </c>
      <c r="S149" s="12">
        <f t="shared" si="22"/>
        <v>0.14507035999999998</v>
      </c>
      <c r="T149" s="18">
        <v>0</v>
      </c>
      <c r="U149" s="5">
        <v>0</v>
      </c>
      <c r="V149" s="3">
        <v>0</v>
      </c>
      <c r="W149" s="3">
        <v>0</v>
      </c>
      <c r="X149" s="3">
        <v>6.1481629999999995E-2</v>
      </c>
      <c r="Y149" s="3">
        <v>0</v>
      </c>
      <c r="Z149" s="3">
        <v>0</v>
      </c>
      <c r="AA149" s="3">
        <v>0</v>
      </c>
      <c r="AB149" s="3">
        <v>0</v>
      </c>
      <c r="AC149" s="3">
        <v>0</v>
      </c>
      <c r="AD149" s="3">
        <v>0</v>
      </c>
      <c r="AE149" s="3">
        <f>VLOOKUP(A149,'[13]DEC 24 Updated 3rd March'!A:G,7,FALSE)</f>
        <v>9.0260660000000006E-2</v>
      </c>
      <c r="AF149" s="3">
        <f t="shared" si="21"/>
        <v>0.15174229</v>
      </c>
      <c r="AG149" s="18">
        <v>0</v>
      </c>
      <c r="AH149" s="5">
        <f>VLOOKUP(A149,'[13]Main sheet'!A:X,23,FALSE)</f>
        <v>0</v>
      </c>
      <c r="AI149" s="3">
        <f>VLOOKUP(A149,'[13]Main sheet'!A:AJ,35,FALSE)</f>
        <v>0</v>
      </c>
      <c r="AJ149" s="3">
        <f>VLOOKUP(A149,'[13]Main sheet'!A:AV,47,FALSE)</f>
        <v>0</v>
      </c>
      <c r="AK149" s="3">
        <f>VLOOKUP(A149,'[13]Main sheet'!A:BH,59,FALSE)</f>
        <v>0</v>
      </c>
      <c r="AL149" s="3">
        <f>VLOOKUP(A149,'[13]Main sheet'!A:BT,71,FALSE)</f>
        <v>0.12993046</v>
      </c>
      <c r="AM149" s="3">
        <f>VLOOKUP(A149,'[13]Main sheet'!A:CF,83,FALSE)</f>
        <v>0</v>
      </c>
      <c r="AN149" s="3">
        <f>VLOOKUP(A149,'[13]Main sheet'!A:CR,95,FALSE)</f>
        <v>0</v>
      </c>
      <c r="AO149" s="3">
        <f>VLOOKUP(A149,'[13]Main sheet'!A:DD,107,FALSE)</f>
        <v>0</v>
      </c>
      <c r="AP149" s="3">
        <f>VLOOKUP(A149,'[13]Main sheet'!A:DP,119,FALSE)</f>
        <v>2.5087099999999991E-2</v>
      </c>
      <c r="AQ149" s="3">
        <f>VLOOKUP(A149,'[13]Main sheet'!A:EB,131,FALSE)</f>
        <v>0.30991942</v>
      </c>
      <c r="AR149" s="3">
        <f>VLOOKUP(A149,'[13]Main sheet'!A:EN,143,FALSE)</f>
        <v>0</v>
      </c>
      <c r="AS149" s="5">
        <v>0.46493698</v>
      </c>
      <c r="AT149" s="19">
        <v>0</v>
      </c>
      <c r="AU149" s="5">
        <v>0.14217078</v>
      </c>
      <c r="AV149" s="3">
        <f>VLOOKUP(A149,'[14]Main sheet'!A:AI,34,FALSE)</f>
        <v>0</v>
      </c>
      <c r="AW149" s="3">
        <f>VLOOKUP(A149,'[14]Main sheet'!A:AT,45,FALSE)</f>
        <v>3.2641000000000003E-2</v>
      </c>
      <c r="AX149" s="3">
        <v>0</v>
      </c>
      <c r="AY149" s="3">
        <v>0</v>
      </c>
      <c r="AZ149" s="3">
        <v>0.17481178</v>
      </c>
      <c r="BA149" s="5"/>
      <c r="BB149" s="5"/>
    </row>
    <row r="150" spans="1:54">
      <c r="A150" s="14">
        <v>521312</v>
      </c>
      <c r="B150" s="15" t="s">
        <v>166</v>
      </c>
      <c r="C150" s="16">
        <f>VLOOKUP(A150,'[11]dec 20 latest'!A:B,2,FALSE)/1000000</f>
        <v>0.18829976999999998</v>
      </c>
      <c r="D150" s="58">
        <v>0.15237529999999999</v>
      </c>
      <c r="E150" s="17">
        <v>1.0786249999999999</v>
      </c>
      <c r="F150" s="17">
        <f>VLOOKUP(A150,'[12]Monthly actuals 2023 updated'!A:AB,28,FALSE)</f>
        <v>1.04362577</v>
      </c>
      <c r="G150" s="12">
        <v>0</v>
      </c>
      <c r="H150" s="12">
        <v>0</v>
      </c>
      <c r="I150" s="12">
        <v>0</v>
      </c>
      <c r="J150" s="12">
        <v>0</v>
      </c>
      <c r="K150" s="12">
        <v>0</v>
      </c>
      <c r="L150" s="12">
        <v>0</v>
      </c>
      <c r="M150" s="12">
        <v>0</v>
      </c>
      <c r="N150" s="12">
        <v>0</v>
      </c>
      <c r="O150" s="12">
        <v>1.008575</v>
      </c>
      <c r="P150" s="12">
        <v>0</v>
      </c>
      <c r="Q150" s="12">
        <v>3.5050769999999995E-2</v>
      </c>
      <c r="R150" s="12">
        <v>0</v>
      </c>
      <c r="S150" s="12">
        <f t="shared" si="22"/>
        <v>1.04362577</v>
      </c>
      <c r="T150" s="18">
        <v>0</v>
      </c>
      <c r="U150" s="5">
        <v>0</v>
      </c>
      <c r="V150" s="3">
        <v>0</v>
      </c>
      <c r="W150" s="3">
        <v>1.9766330000000002E-2</v>
      </c>
      <c r="X150" s="3">
        <v>0</v>
      </c>
      <c r="Y150" s="3">
        <v>0</v>
      </c>
      <c r="Z150" s="3">
        <v>0</v>
      </c>
      <c r="AA150" s="3">
        <v>0</v>
      </c>
      <c r="AB150" s="3">
        <v>0</v>
      </c>
      <c r="AC150" s="3">
        <v>0</v>
      </c>
      <c r="AD150" s="3">
        <v>0</v>
      </c>
      <c r="AE150" s="3">
        <f>VLOOKUP(A150,'[13]DEC 24 Updated 3rd March'!A:G,7,FALSE)</f>
        <v>0</v>
      </c>
      <c r="AF150" s="3">
        <f t="shared" si="21"/>
        <v>1.9766330000000002E-2</v>
      </c>
      <c r="AG150" s="18">
        <v>0</v>
      </c>
      <c r="AH150" s="5">
        <f>VLOOKUP(A150,'[13]Main sheet'!A:X,23,FALSE)</f>
        <v>0.92137500000000006</v>
      </c>
      <c r="AI150" s="3">
        <f>VLOOKUP(A150,'[13]Main sheet'!A:AJ,35,FALSE)</f>
        <v>0</v>
      </c>
      <c r="AJ150" s="3">
        <f>VLOOKUP(A150,'[13]Main sheet'!A:AV,47,FALSE)</f>
        <v>0</v>
      </c>
      <c r="AK150" s="3">
        <f>VLOOKUP(A150,'[13]Main sheet'!A:BH,59,FALSE)</f>
        <v>0</v>
      </c>
      <c r="AL150" s="3">
        <f>VLOOKUP(A150,'[13]Main sheet'!A:BT,71,FALSE)</f>
        <v>0</v>
      </c>
      <c r="AM150" s="3">
        <f>VLOOKUP(A150,'[13]Main sheet'!A:CF,83,FALSE)</f>
        <v>0</v>
      </c>
      <c r="AN150" s="3">
        <f>VLOOKUP(A150,'[13]Main sheet'!A:CR,95,FALSE)</f>
        <v>0</v>
      </c>
      <c r="AO150" s="3">
        <f>VLOOKUP(A150,'[13]Main sheet'!A:DD,107,FALSE)</f>
        <v>0</v>
      </c>
      <c r="AP150" s="3">
        <f>VLOOKUP(A150,'[13]Main sheet'!A:DP,119,FALSE)</f>
        <v>0</v>
      </c>
      <c r="AQ150" s="3">
        <f>VLOOKUP(A150,'[13]Main sheet'!A:EB,131,FALSE)</f>
        <v>0</v>
      </c>
      <c r="AR150" s="3">
        <f>VLOOKUP(A150,'[13]Main sheet'!A:EN,143,FALSE)</f>
        <v>1.4406350000000001</v>
      </c>
      <c r="AS150" s="5">
        <v>2.3620100000000002</v>
      </c>
      <c r="AT150" s="19">
        <v>0</v>
      </c>
      <c r="AU150" s="5">
        <v>0</v>
      </c>
      <c r="AV150" s="3">
        <f>VLOOKUP(A150,'[14]Main sheet'!A:AI,34,FALSE)</f>
        <v>0</v>
      </c>
      <c r="AW150" s="3">
        <f>VLOOKUP(A150,'[14]Main sheet'!A:AT,45,FALSE)</f>
        <v>0</v>
      </c>
      <c r="AX150" s="3">
        <v>0</v>
      </c>
      <c r="AY150" s="3">
        <v>0</v>
      </c>
      <c r="AZ150" s="3">
        <v>0</v>
      </c>
      <c r="BA150" s="5"/>
      <c r="BB150" s="5"/>
    </row>
    <row r="151" spans="1:54" ht="15" customHeight="1">
      <c r="A151" s="14">
        <v>521321</v>
      </c>
      <c r="B151" s="15" t="s">
        <v>167</v>
      </c>
      <c r="C151" s="16">
        <f>VLOOKUP(A151,'[11]dec 20 latest'!A:B,2,FALSE)/1000000</f>
        <v>0.48237184000000005</v>
      </c>
      <c r="D151" s="58">
        <v>1.6805569199999999</v>
      </c>
      <c r="E151" s="17">
        <v>0.39763973999999996</v>
      </c>
      <c r="F151" s="17">
        <f>VLOOKUP(A151,'[12]Monthly actuals 2023 updated'!A:AB,28,FALSE)</f>
        <v>0.73075172999999993</v>
      </c>
      <c r="G151" s="12">
        <v>0</v>
      </c>
      <c r="H151" s="12">
        <v>0</v>
      </c>
      <c r="I151" s="12">
        <v>3.4408000000000001E-2</v>
      </c>
      <c r="J151" s="12">
        <v>4.4999999999999997E-3</v>
      </c>
      <c r="K151" s="12">
        <v>2.9034999999999998E-2</v>
      </c>
      <c r="L151" s="12">
        <v>0.47823843999999999</v>
      </c>
      <c r="M151" s="12">
        <v>7.4400000000000004E-3</v>
      </c>
      <c r="N151" s="12">
        <v>8.244129E-2</v>
      </c>
      <c r="O151" s="12">
        <v>4.0430000000000001E-2</v>
      </c>
      <c r="P151" s="12">
        <v>6.4999999999999997E-4</v>
      </c>
      <c r="Q151" s="12">
        <v>3.2009000000000003E-2</v>
      </c>
      <c r="R151" s="12">
        <v>2.1600000000000001E-2</v>
      </c>
      <c r="S151" s="12">
        <f t="shared" si="22"/>
        <v>0.73075172999999993</v>
      </c>
      <c r="T151" s="18">
        <v>0.107668</v>
      </c>
      <c r="U151" s="5">
        <v>5.8749999999999997E-2</v>
      </c>
      <c r="V151" s="3">
        <v>6.9947120000000002E-2</v>
      </c>
      <c r="W151" s="3">
        <v>6.0900000000000003E-2</v>
      </c>
      <c r="X151" s="3">
        <v>6.8828670000000001</v>
      </c>
      <c r="Y151" s="3">
        <v>6.6299999999999998E-2</v>
      </c>
      <c r="Z151" s="3">
        <v>6.4949999999999994E-2</v>
      </c>
      <c r="AA151" s="3">
        <v>0</v>
      </c>
      <c r="AB151" s="3">
        <v>0</v>
      </c>
      <c r="AC151" s="3">
        <v>2.65036052</v>
      </c>
      <c r="AD151" s="3">
        <v>0.3205924</v>
      </c>
      <c r="AE151" s="3">
        <f>VLOOKUP(A151,'[13]DEC 24 Updated 3rd March'!A:G,7,FALSE)</f>
        <v>0.115809</v>
      </c>
      <c r="AF151" s="3">
        <f t="shared" si="21"/>
        <v>10.39814404</v>
      </c>
      <c r="AG151" s="18">
        <v>4.6199999999999998E-2</v>
      </c>
      <c r="AH151" s="5">
        <f>VLOOKUP(A151,'[13]Main sheet'!A:X,23,FALSE)</f>
        <v>0.19873129</v>
      </c>
      <c r="AI151" s="3">
        <f>VLOOKUP(A151,'[13]Main sheet'!A:AJ,35,FALSE)</f>
        <v>8.5162499999999974E-2</v>
      </c>
      <c r="AJ151" s="3">
        <f>VLOOKUP(A151,'[13]Main sheet'!A:AV,47,FALSE)</f>
        <v>0.1019</v>
      </c>
      <c r="AK151" s="3">
        <f>VLOOKUP(A151,'[13]Main sheet'!A:BH,59,FALSE)</f>
        <v>5.7250000000000002E-2</v>
      </c>
      <c r="AL151" s="3">
        <f>VLOOKUP(A151,'[13]Main sheet'!A:BT,71,FALSE)</f>
        <v>7.9562669999999988E-2</v>
      </c>
      <c r="AM151" s="3">
        <f>VLOOKUP(A151,'[13]Main sheet'!A:CF,83,FALSE)</f>
        <v>5.2499999999999998E-2</v>
      </c>
      <c r="AN151" s="3">
        <f>VLOOKUP(A151,'[13]Main sheet'!A:CR,95,FALSE)</f>
        <v>7.6479000000000005E-2</v>
      </c>
      <c r="AO151" s="3">
        <f>VLOOKUP(A151,'[13]Main sheet'!A:DD,107,FALSE)</f>
        <v>2.8750000000000001E-2</v>
      </c>
      <c r="AP151" s="3">
        <f>VLOOKUP(A151,'[13]Main sheet'!A:DP,119,FALSE)</f>
        <v>6.7510000000000001E-2</v>
      </c>
      <c r="AQ151" s="3">
        <f>VLOOKUP(A151,'[13]Main sheet'!A:EB,131,FALSE)</f>
        <v>0.42079193999999992</v>
      </c>
      <c r="AR151" s="3">
        <f>VLOOKUP(A151,'[13]Main sheet'!A:EN,143,FALSE)</f>
        <v>6.2799999999999995E-2</v>
      </c>
      <c r="AS151" s="5">
        <v>1.2776373999999999</v>
      </c>
      <c r="AT151" s="19">
        <v>0</v>
      </c>
      <c r="AU151" s="5">
        <v>0</v>
      </c>
      <c r="AV151" s="3">
        <f>VLOOKUP(A151,'[14]Main sheet'!A:AI,34,FALSE)</f>
        <v>5.3999999999999999E-2</v>
      </c>
      <c r="AW151" s="3">
        <f>VLOOKUP(A151,'[14]Main sheet'!A:AT,45,FALSE)</f>
        <v>3.65E-3</v>
      </c>
      <c r="AX151" s="3">
        <v>0.86210500000000001</v>
      </c>
      <c r="AY151" s="3">
        <v>2.3900000000000001E-2</v>
      </c>
      <c r="AZ151" s="3">
        <v>0.94365500000000002</v>
      </c>
      <c r="BA151" s="5"/>
      <c r="BB151" s="5"/>
    </row>
    <row r="152" spans="1:54" ht="15" customHeight="1">
      <c r="A152" s="14">
        <v>521323</v>
      </c>
      <c r="B152" s="15" t="s">
        <v>168</v>
      </c>
      <c r="C152" s="16">
        <f>VLOOKUP(A152,'[11]dec 20 latest'!A:B,2,FALSE)/1000000</f>
        <v>11.980536429999999</v>
      </c>
      <c r="D152" s="58">
        <v>13.96322112</v>
      </c>
      <c r="E152" s="17">
        <v>15.089321539999998</v>
      </c>
      <c r="F152" s="17">
        <f>VLOOKUP(A152,'[12]Monthly actuals 2023 updated'!A:AB,28,FALSE)</f>
        <v>17.07235421</v>
      </c>
      <c r="G152" s="12">
        <v>0.3934626</v>
      </c>
      <c r="H152" s="12">
        <v>1.7519605499999999</v>
      </c>
      <c r="I152" s="12">
        <v>1.1081078</v>
      </c>
      <c r="J152" s="12">
        <v>1.25347126</v>
      </c>
      <c r="K152" s="12">
        <v>1.3914897500000001</v>
      </c>
      <c r="L152" s="12">
        <v>2.22761137</v>
      </c>
      <c r="M152" s="12">
        <v>0.90815515000000002</v>
      </c>
      <c r="N152" s="12">
        <v>1.3396818300000002</v>
      </c>
      <c r="O152" s="12">
        <v>1.1720253200000001</v>
      </c>
      <c r="P152" s="12">
        <v>1.5697624999999999</v>
      </c>
      <c r="Q152" s="12">
        <v>0.99543499999999996</v>
      </c>
      <c r="R152" s="12">
        <v>2.9611910799999999</v>
      </c>
      <c r="S152" s="12">
        <f t="shared" si="22"/>
        <v>17.07235421</v>
      </c>
      <c r="T152" s="18">
        <v>-5.7776800000000045E-2</v>
      </c>
      <c r="U152" s="5">
        <v>1.1303890000000001</v>
      </c>
      <c r="V152" s="3">
        <v>0.87777406999999996</v>
      </c>
      <c r="W152" s="3">
        <v>1.2010959999999999</v>
      </c>
      <c r="X152" s="3">
        <v>0.64223799999999998</v>
      </c>
      <c r="Y152" s="3">
        <v>1.243698</v>
      </c>
      <c r="Z152" s="3">
        <v>1.0519045</v>
      </c>
      <c r="AA152" s="3">
        <v>2.405735</v>
      </c>
      <c r="AB152" s="3">
        <v>1.476855</v>
      </c>
      <c r="AC152" s="3">
        <v>1.1094550000000001</v>
      </c>
      <c r="AD152" s="3">
        <v>1.9328899399999999</v>
      </c>
      <c r="AE152" s="3">
        <f>VLOOKUP(A152,'[13]DEC 24 Updated 3rd March'!A:G,7,FALSE)</f>
        <v>2.85499429</v>
      </c>
      <c r="AF152" s="3">
        <f t="shared" si="21"/>
        <v>15.869251999999999</v>
      </c>
      <c r="AG152" s="18">
        <v>5.4689280000000028E-2</v>
      </c>
      <c r="AH152" s="5">
        <f>VLOOKUP(A152,'[13]Main sheet'!A:X,23,FALSE)</f>
        <v>1.1728700000000001</v>
      </c>
      <c r="AI152" s="3">
        <f>VLOOKUP(A152,'[13]Main sheet'!A:AJ,35,FALSE)</f>
        <v>2.7008156299999997</v>
      </c>
      <c r="AJ152" s="3">
        <f>VLOOKUP(A152,'[13]Main sheet'!A:AV,47,FALSE)</f>
        <v>1.29698</v>
      </c>
      <c r="AK152" s="3">
        <f>VLOOKUP(A152,'[13]Main sheet'!A:BH,59,FALSE)</f>
        <v>1.1116029999999999</v>
      </c>
      <c r="AL152" s="3">
        <f>VLOOKUP(A152,'[13]Main sheet'!A:BT,71,FALSE)</f>
        <v>0.80898199999999998</v>
      </c>
      <c r="AM152" s="3">
        <f>VLOOKUP(A152,'[13]Main sheet'!A:CF,83,FALSE)</f>
        <v>1.6693876600000002</v>
      </c>
      <c r="AN152" s="3">
        <f>VLOOKUP(A152,'[13]Main sheet'!A:CR,95,FALSE)</f>
        <v>1.1648269900000001</v>
      </c>
      <c r="AO152" s="3">
        <f>VLOOKUP(A152,'[13]Main sheet'!A:DD,107,FALSE)</f>
        <v>1.55298727</v>
      </c>
      <c r="AP152" s="3">
        <f>VLOOKUP(A152,'[13]Main sheet'!A:DP,119,FALSE)</f>
        <v>1.2138800000000001</v>
      </c>
      <c r="AQ152" s="3">
        <f>VLOOKUP(A152,'[13]Main sheet'!A:EB,131,FALSE)</f>
        <v>0.54978341999999991</v>
      </c>
      <c r="AR152" s="3">
        <f>VLOOKUP(A152,'[13]Main sheet'!A:EN,143,FALSE)</f>
        <v>2.1200594700000006</v>
      </c>
      <c r="AS152" s="5">
        <v>15.416864720000001</v>
      </c>
      <c r="AT152" s="19">
        <v>0.83828325000000004</v>
      </c>
      <c r="AU152" s="5">
        <v>0.85690338999999993</v>
      </c>
      <c r="AV152" s="3">
        <v>1.6843701899999999</v>
      </c>
      <c r="AW152" s="3">
        <f>VLOOKUP(A152,'[14]Main sheet'!A:AT,45,FALSE)</f>
        <v>0.93972686000000039</v>
      </c>
      <c r="AX152" s="3">
        <v>0.68561499999999997</v>
      </c>
      <c r="AY152" s="3">
        <v>1.8886962599999997</v>
      </c>
      <c r="AZ152" s="3">
        <v>6.8935949499999998</v>
      </c>
      <c r="BA152" s="5"/>
      <c r="BB152" s="5"/>
    </row>
    <row r="153" spans="1:54" ht="15" customHeight="1">
      <c r="A153" s="14">
        <v>521331</v>
      </c>
      <c r="B153" s="15" t="s">
        <v>169</v>
      </c>
      <c r="C153" s="16">
        <f>VLOOKUP(A153,'[11]dec 20 latest'!A:B,2,FALSE)/1000000</f>
        <v>17.614617519999999</v>
      </c>
      <c r="D153" s="58">
        <v>15.436186710000001</v>
      </c>
      <c r="E153" s="17">
        <v>28.174896850000003</v>
      </c>
      <c r="F153" s="17">
        <f>VLOOKUP(A153,'[12]Monthly actuals 2023 updated'!A:AB,28,FALSE)</f>
        <v>66.312053939999984</v>
      </c>
      <c r="G153" s="12">
        <v>0.99941714999999998</v>
      </c>
      <c r="H153" s="12">
        <v>8.7776203000000006</v>
      </c>
      <c r="I153" s="12">
        <v>2.2786489199999997</v>
      </c>
      <c r="J153" s="12">
        <v>1.4423817999999999</v>
      </c>
      <c r="K153" s="12">
        <v>23.05134786</v>
      </c>
      <c r="L153" s="12">
        <v>3.5302339799999998</v>
      </c>
      <c r="M153" s="12">
        <v>8.6823747600000001</v>
      </c>
      <c r="N153" s="12">
        <v>1.8355318</v>
      </c>
      <c r="O153" s="12">
        <v>5.1824751600000001</v>
      </c>
      <c r="P153" s="12">
        <v>-1.9132416299999999</v>
      </c>
      <c r="Q153" s="12">
        <v>8.9936271699999999</v>
      </c>
      <c r="R153" s="12">
        <v>3.4516366700000001</v>
      </c>
      <c r="S153" s="12">
        <f t="shared" si="22"/>
        <v>66.312053939999998</v>
      </c>
      <c r="T153" s="18">
        <v>9.9066866600000001</v>
      </c>
      <c r="U153" s="5">
        <v>51.865869740000001</v>
      </c>
      <c r="V153" s="3">
        <v>-49.824404020000003</v>
      </c>
      <c r="W153" s="3">
        <v>0.81410236999999996</v>
      </c>
      <c r="X153" s="3">
        <v>-6.2565157400000002</v>
      </c>
      <c r="Y153" s="3">
        <v>0.98645547999999994</v>
      </c>
      <c r="Z153" s="3">
        <v>1.2471213300000001</v>
      </c>
      <c r="AA153" s="3">
        <v>0.21314733</v>
      </c>
      <c r="AB153" s="3">
        <v>0.73557258999999997</v>
      </c>
      <c r="AC153" s="3">
        <v>0.60136793000000011</v>
      </c>
      <c r="AD153" s="3">
        <v>1.09133792</v>
      </c>
      <c r="AE153" s="3">
        <f>VLOOKUP(A153,'[13]DEC 24 Updated 3rd March'!A:G,7,FALSE)</f>
        <v>0.31220692</v>
      </c>
      <c r="AF153" s="3">
        <f t="shared" si="21"/>
        <v>11.692948509999995</v>
      </c>
      <c r="AG153" s="18">
        <v>0.21049518</v>
      </c>
      <c r="AH153" s="5">
        <f>VLOOKUP(A153,'[13]Main sheet'!A:X,23,FALSE)</f>
        <v>0.33041838000000007</v>
      </c>
      <c r="AI153" s="3">
        <f>VLOOKUP(A153,'[13]Main sheet'!A:AJ,35,FALSE)</f>
        <v>0.46288351999999988</v>
      </c>
      <c r="AJ153" s="3">
        <f>VLOOKUP(A153,'[13]Main sheet'!A:AV,47,FALSE)</f>
        <v>0.95949129000000011</v>
      </c>
      <c r="AK153" s="3">
        <f>VLOOKUP(A153,'[13]Main sheet'!A:BH,59,FALSE)</f>
        <v>0.78695856000000008</v>
      </c>
      <c r="AL153" s="3">
        <f>VLOOKUP(A153,'[13]Main sheet'!A:BT,71,FALSE)</f>
        <v>1.1307426999999997</v>
      </c>
      <c r="AM153" s="3">
        <f>VLOOKUP(A153,'[13]Main sheet'!A:CF,83,FALSE)</f>
        <v>1.9051553700000001</v>
      </c>
      <c r="AN153" s="3">
        <f>VLOOKUP(A153,'[13]Main sheet'!A:CR,95,FALSE)</f>
        <v>0.5144065499999998</v>
      </c>
      <c r="AO153" s="3">
        <f>VLOOKUP(A153,'[13]Main sheet'!A:DD,107,FALSE)</f>
        <v>0.20965145999999998</v>
      </c>
      <c r="AP153" s="3">
        <f>VLOOKUP(A153,'[13]Main sheet'!A:DP,119,FALSE)</f>
        <v>9.305720999999996E-2</v>
      </c>
      <c r="AQ153" s="3">
        <f>VLOOKUP(A153,'[13]Main sheet'!A:EB,131,FALSE)</f>
        <v>0.27393543000000065</v>
      </c>
      <c r="AR153" s="3">
        <f>VLOOKUP(A153,'[13]Main sheet'!A:EN,143,FALSE)</f>
        <v>2.07573725</v>
      </c>
      <c r="AS153" s="5">
        <v>8.9529329000000004</v>
      </c>
      <c r="AT153" s="19">
        <v>7.2057869999999996E-2</v>
      </c>
      <c r="AU153" s="5">
        <v>0.97557251</v>
      </c>
      <c r="AV153" s="3">
        <f>VLOOKUP(A153,'[14]Main sheet'!A:AI,34,FALSE)</f>
        <v>4.6810728200000007</v>
      </c>
      <c r="AW153" s="3">
        <f>VLOOKUP(A153,'[14]Main sheet'!A:AT,45,FALSE)</f>
        <v>9.3006866699999975</v>
      </c>
      <c r="AX153" s="3">
        <v>0.21688232999999998</v>
      </c>
      <c r="AY153" s="3">
        <v>1.6204027400000021</v>
      </c>
      <c r="AZ153" s="3">
        <v>16.866674940000003</v>
      </c>
      <c r="BA153" s="5"/>
      <c r="BB153" s="5"/>
    </row>
    <row r="154" spans="1:54" ht="15" customHeight="1">
      <c r="A154" s="14">
        <v>521332</v>
      </c>
      <c r="B154" s="15" t="s">
        <v>170</v>
      </c>
      <c r="C154" s="16">
        <f>VLOOKUP(A154,'[11]dec 20 latest'!A:B,2,FALSE)/1000000</f>
        <v>5.4171280099999999</v>
      </c>
      <c r="D154" s="58">
        <v>6.2414043499999998</v>
      </c>
      <c r="E154" s="17">
        <v>8.4470675699999997</v>
      </c>
      <c r="F154" s="17">
        <f>VLOOKUP(A154,'[12]Monthly actuals 2023 updated'!A:AB,28,FALSE)</f>
        <v>10.105374869999999</v>
      </c>
      <c r="G154" s="12">
        <v>-0.44878690999999998</v>
      </c>
      <c r="H154" s="12">
        <v>0.60863087999999999</v>
      </c>
      <c r="I154" s="12">
        <v>1.26530751</v>
      </c>
      <c r="J154" s="12">
        <v>0.32403916999999999</v>
      </c>
      <c r="K154" s="12">
        <v>0.86371903999999999</v>
      </c>
      <c r="L154" s="12">
        <v>0.63238222999999993</v>
      </c>
      <c r="M154" s="12">
        <v>0.5880765</v>
      </c>
      <c r="N154" s="12">
        <v>1.01200121</v>
      </c>
      <c r="O154" s="12">
        <v>0.65976833999999995</v>
      </c>
      <c r="P154" s="12">
        <v>1.15346489</v>
      </c>
      <c r="Q154" s="12">
        <v>0.97798711999999999</v>
      </c>
      <c r="R154" s="12">
        <v>2.4687848900000002</v>
      </c>
      <c r="S154" s="12">
        <f t="shared" si="22"/>
        <v>10.10537487</v>
      </c>
      <c r="T154" s="18">
        <v>-0.53302734000000007</v>
      </c>
      <c r="U154" s="5">
        <v>0.75070597999999999</v>
      </c>
      <c r="V154" s="3">
        <v>0.52152143000000006</v>
      </c>
      <c r="W154" s="3">
        <v>0.34346461</v>
      </c>
      <c r="X154" s="3">
        <v>0.58632669999999998</v>
      </c>
      <c r="Y154" s="3">
        <v>0.68322496999999993</v>
      </c>
      <c r="Z154" s="3">
        <v>0.71761953000000001</v>
      </c>
      <c r="AA154" s="3">
        <v>0.54291138999999999</v>
      </c>
      <c r="AB154" s="3">
        <v>0.67667500999999997</v>
      </c>
      <c r="AC154" s="3">
        <v>0.63164218999999999</v>
      </c>
      <c r="AD154" s="3">
        <v>0.96923208999999999</v>
      </c>
      <c r="AE154" s="3">
        <f>VLOOKUP(A154,'[13]DEC 24 Updated 3rd March'!A:G,7,FALSE)</f>
        <v>2.29955796</v>
      </c>
      <c r="AF154" s="3">
        <f t="shared" ref="AF154:AF216" si="23">SUM(T154:AE154)</f>
        <v>8.1898545200000008</v>
      </c>
      <c r="AG154" s="18">
        <v>-0.24717791000000003</v>
      </c>
      <c r="AH154" s="5">
        <f>VLOOKUP(A154,'[13]Main sheet'!A:X,23,FALSE)</f>
        <v>1.1456828799999998</v>
      </c>
      <c r="AI154" s="3">
        <f>VLOOKUP(A154,'[13]Main sheet'!A:AJ,35,FALSE)</f>
        <v>1.13469635</v>
      </c>
      <c r="AJ154" s="3">
        <f>VLOOKUP(A154,'[13]Main sheet'!A:AV,47,FALSE)</f>
        <v>1.0520878699999998</v>
      </c>
      <c r="AK154" s="3">
        <f>VLOOKUP(A154,'[13]Main sheet'!A:BH,59,FALSE)</f>
        <v>0.75212780000000024</v>
      </c>
      <c r="AL154" s="3">
        <f>VLOOKUP(A154,'[13]Main sheet'!A:BT,71,FALSE)</f>
        <v>0.77478812999999991</v>
      </c>
      <c r="AM154" s="3">
        <f>VLOOKUP(A154,'[13]Main sheet'!A:CF,83,FALSE)</f>
        <v>0.8391897699999995</v>
      </c>
      <c r="AN154" s="3">
        <f>VLOOKUP(A154,'[13]Main sheet'!A:CR,95,FALSE)</f>
        <v>0.59921430000000075</v>
      </c>
      <c r="AO154" s="3">
        <f>VLOOKUP(A154,'[13]Main sheet'!A:DD,107,FALSE)</f>
        <v>0.72325910999999998</v>
      </c>
      <c r="AP154" s="3">
        <f>VLOOKUP(A154,'[13]Main sheet'!A:DP,119,FALSE)</f>
        <v>0.65284706000000048</v>
      </c>
      <c r="AQ154" s="3">
        <f>VLOOKUP(A154,'[13]Main sheet'!A:EB,131,FALSE)</f>
        <v>0.83143299999999998</v>
      </c>
      <c r="AR154" s="3">
        <f>VLOOKUP(A154,'[13]Main sheet'!A:EN,143,FALSE)</f>
        <v>1.9714009400000003</v>
      </c>
      <c r="AS154" s="5">
        <v>10.2295493</v>
      </c>
      <c r="AT154" s="19">
        <v>-0.11836927</v>
      </c>
      <c r="AU154" s="5">
        <v>0.61756403000000004</v>
      </c>
      <c r="AV154" s="3">
        <f>VLOOKUP(A154,'[14]Main sheet'!A:AI,34,FALSE)</f>
        <v>0.79086400000000001</v>
      </c>
      <c r="AW154" s="3">
        <f>VLOOKUP(A154,'[14]Main sheet'!A:AT,45,FALSE)</f>
        <v>0.50219780000000003</v>
      </c>
      <c r="AX154" s="3">
        <v>0.70379000000000003</v>
      </c>
      <c r="AY154" s="3">
        <v>0.95000389000000018</v>
      </c>
      <c r="AZ154" s="3">
        <v>3.44605045</v>
      </c>
      <c r="BA154" s="5"/>
      <c r="BB154" s="5"/>
    </row>
    <row r="155" spans="1:54" ht="15" customHeight="1">
      <c r="A155" s="14">
        <v>521341</v>
      </c>
      <c r="B155" s="15" t="s">
        <v>171</v>
      </c>
      <c r="C155" s="16">
        <f>VLOOKUP(A155,'[11]dec 20 latest'!A:B,2,FALSE)/1000000</f>
        <v>0</v>
      </c>
      <c r="D155" s="58">
        <v>0.62790658999999993</v>
      </c>
      <c r="E155" s="17">
        <v>0.69806301000000004</v>
      </c>
      <c r="F155" s="17">
        <f>VLOOKUP(A155,'[12]Monthly actuals 2023 updated'!A:AB,28,FALSE)</f>
        <v>1.38858331</v>
      </c>
      <c r="G155" s="12">
        <v>0</v>
      </c>
      <c r="H155" s="12">
        <v>0</v>
      </c>
      <c r="I155" s="12">
        <v>0</v>
      </c>
      <c r="J155" s="12">
        <v>0</v>
      </c>
      <c r="K155" s="12">
        <v>0</v>
      </c>
      <c r="L155" s="12">
        <v>0</v>
      </c>
      <c r="M155" s="12">
        <v>0</v>
      </c>
      <c r="N155" s="12">
        <v>0</v>
      </c>
      <c r="O155" s="12">
        <v>1.38858331</v>
      </c>
      <c r="P155" s="12">
        <v>0</v>
      </c>
      <c r="Q155" s="12">
        <v>0</v>
      </c>
      <c r="R155" s="12">
        <v>0</v>
      </c>
      <c r="S155" s="12">
        <f t="shared" si="22"/>
        <v>1.38858331</v>
      </c>
      <c r="T155" s="18">
        <v>0</v>
      </c>
      <c r="U155" s="5">
        <v>0</v>
      </c>
      <c r="V155" s="3">
        <v>0</v>
      </c>
      <c r="W155" s="3">
        <v>0</v>
      </c>
      <c r="X155" s="3">
        <v>0</v>
      </c>
      <c r="Y155" s="3">
        <v>0</v>
      </c>
      <c r="Z155" s="3">
        <v>0</v>
      </c>
      <c r="AA155" s="3">
        <v>0</v>
      </c>
      <c r="AB155" s="3">
        <v>0</v>
      </c>
      <c r="AC155" s="3">
        <v>0.16739403</v>
      </c>
      <c r="AD155" s="3">
        <v>0</v>
      </c>
      <c r="AE155" s="3">
        <f>VLOOKUP(A155,'[13]DEC 24 Updated 3rd March'!A:G,7,FALSE)</f>
        <v>0</v>
      </c>
      <c r="AF155" s="3">
        <f t="shared" si="23"/>
        <v>0.16739403</v>
      </c>
      <c r="AG155" s="18">
        <v>0</v>
      </c>
      <c r="AH155" s="5">
        <f>VLOOKUP(A155,'[13]Main sheet'!A:X,23,FALSE)</f>
        <v>0</v>
      </c>
      <c r="AI155" s="3">
        <f>VLOOKUP(A155,'[13]Main sheet'!A:AJ,35,FALSE)</f>
        <v>0</v>
      </c>
      <c r="AJ155" s="3">
        <f>VLOOKUP(A155,'[13]Main sheet'!A:AV,47,FALSE)</f>
        <v>0</v>
      </c>
      <c r="AK155" s="3">
        <f>VLOOKUP(A155,'[13]Main sheet'!A:BH,59,FALSE)</f>
        <v>0</v>
      </c>
      <c r="AL155" s="3">
        <f>VLOOKUP(A155,'[13]Main sheet'!A:BT,71,FALSE)</f>
        <v>0</v>
      </c>
      <c r="AM155" s="3">
        <f>VLOOKUP(A155,'[13]Main sheet'!A:CF,83,FALSE)</f>
        <v>0</v>
      </c>
      <c r="AN155" s="3">
        <f>VLOOKUP(A155,'[13]Main sheet'!A:CR,95,FALSE)</f>
        <v>0</v>
      </c>
      <c r="AO155" s="3">
        <f>VLOOKUP(A155,'[13]Main sheet'!A:DD,107,FALSE)</f>
        <v>0</v>
      </c>
      <c r="AP155" s="3">
        <f>VLOOKUP(A155,'[13]Main sheet'!A:DP,119,FALSE)</f>
        <v>0</v>
      </c>
      <c r="AQ155" s="3">
        <f>VLOOKUP(A155,'[13]Main sheet'!A:EB,131,FALSE)</f>
        <v>0</v>
      </c>
      <c r="AR155" s="3">
        <f>VLOOKUP(A155,'[13]Main sheet'!A:EN,143,FALSE)</f>
        <v>0</v>
      </c>
      <c r="AS155" s="5">
        <v>0</v>
      </c>
      <c r="AT155" s="19">
        <v>0</v>
      </c>
      <c r="AU155" s="5">
        <v>0</v>
      </c>
      <c r="AV155" s="3">
        <f>VLOOKUP(A155,'[14]Main sheet'!A:AI,34,FALSE)</f>
        <v>0</v>
      </c>
      <c r="AW155" s="3">
        <f>VLOOKUP(A155,'[14]Main sheet'!A:AT,45,FALSE)</f>
        <v>0</v>
      </c>
      <c r="AX155" s="3">
        <v>0</v>
      </c>
      <c r="AY155" s="3">
        <v>0</v>
      </c>
      <c r="AZ155" s="3">
        <v>0</v>
      </c>
      <c r="BA155" s="5"/>
      <c r="BB155" s="5"/>
    </row>
    <row r="156" spans="1:54" ht="15" customHeight="1">
      <c r="A156" s="14">
        <v>521342</v>
      </c>
      <c r="B156" s="15" t="s">
        <v>172</v>
      </c>
      <c r="C156" s="16">
        <f>VLOOKUP(A156,'[11]dec 20 latest'!A:B,2,FALSE)/1000000</f>
        <v>0</v>
      </c>
      <c r="D156" s="58">
        <v>2.39317593</v>
      </c>
      <c r="E156" s="17">
        <v>37.970935579999995</v>
      </c>
      <c r="F156" s="17">
        <f>VLOOKUP(A156,'[12]Monthly actuals 2023 updated'!A:AB,28,FALSE)</f>
        <v>44.119990040000005</v>
      </c>
      <c r="G156" s="12">
        <v>3.34659E-2</v>
      </c>
      <c r="H156" s="12">
        <v>0</v>
      </c>
      <c r="I156" s="12">
        <v>0</v>
      </c>
      <c r="J156" s="12">
        <v>0</v>
      </c>
      <c r="K156" s="12">
        <v>5.4475399999999998E-3</v>
      </c>
      <c r="L156" s="12">
        <v>0</v>
      </c>
      <c r="M156" s="12">
        <v>19.495712019999999</v>
      </c>
      <c r="N156" s="12">
        <v>0.10882435999999999</v>
      </c>
      <c r="O156" s="12">
        <v>21.465381350000001</v>
      </c>
      <c r="P156" s="12">
        <v>0.38529803000000001</v>
      </c>
      <c r="Q156" s="12">
        <v>2.6258608399999996</v>
      </c>
      <c r="R156" s="12">
        <v>0</v>
      </c>
      <c r="S156" s="12">
        <f t="shared" si="22"/>
        <v>44.119990040000005</v>
      </c>
      <c r="T156" s="18">
        <v>0.68916257999999997</v>
      </c>
      <c r="U156" s="5">
        <v>0</v>
      </c>
      <c r="V156" s="3">
        <v>9.706999999999999E-5</v>
      </c>
      <c r="W156" s="3">
        <v>0</v>
      </c>
      <c r="X156" s="3">
        <v>4.7759200699999997</v>
      </c>
      <c r="Y156" s="3">
        <v>0.81486636999999995</v>
      </c>
      <c r="Z156" s="3">
        <v>0.73424749000000011</v>
      </c>
      <c r="AA156" s="3">
        <v>0.75455187000000001</v>
      </c>
      <c r="AB156" s="3">
        <v>0.77404749000000006</v>
      </c>
      <c r="AC156" s="3">
        <v>1.05402577</v>
      </c>
      <c r="AD156" s="3">
        <v>0.38676903999999995</v>
      </c>
      <c r="AE156" s="3">
        <f>VLOOKUP(A156,'[13]DEC 24 Updated 3rd March'!A:G,7,FALSE)</f>
        <v>0.13162579000000002</v>
      </c>
      <c r="AF156" s="3">
        <f t="shared" si="23"/>
        <v>10.115313540000001</v>
      </c>
      <c r="AG156" s="18">
        <v>1.9900000000000001E-2</v>
      </c>
      <c r="AH156" s="5">
        <f>VLOOKUP(A156,'[13]Main sheet'!A:X,23,FALSE)</f>
        <v>1.9900000000000001E-2</v>
      </c>
      <c r="AI156" s="3">
        <f>VLOOKUP(A156,'[13]Main sheet'!A:AJ,35,FALSE)</f>
        <v>0</v>
      </c>
      <c r="AJ156" s="3">
        <f>VLOOKUP(A156,'[13]Main sheet'!A:AV,47,FALSE)</f>
        <v>0.26504788000000001</v>
      </c>
      <c r="AK156" s="3">
        <f>VLOOKUP(A156,'[13]Main sheet'!A:BH,59,FALSE)</f>
        <v>0</v>
      </c>
      <c r="AL156" s="3">
        <f>VLOOKUP(A156,'[13]Main sheet'!A:BT,71,FALSE)</f>
        <v>21.460808920000002</v>
      </c>
      <c r="AM156" s="3">
        <f>VLOOKUP(A156,'[13]Main sheet'!A:CF,83,FALSE)</f>
        <v>0</v>
      </c>
      <c r="AN156" s="3">
        <f>VLOOKUP(A156,'[13]Main sheet'!A:CR,95,FALSE)</f>
        <v>0</v>
      </c>
      <c r="AO156" s="3">
        <f>VLOOKUP(A156,'[13]Main sheet'!A:DD,107,FALSE)</f>
        <v>2.3248163399999999</v>
      </c>
      <c r="AP156" s="3">
        <f>VLOOKUP(A156,'[13]Main sheet'!A:DP,119,FALSE)</f>
        <v>0.25657000000000002</v>
      </c>
      <c r="AQ156" s="3">
        <f>VLOOKUP(A156,'[13]Main sheet'!A:EB,131,FALSE)</f>
        <v>3.3000000000000002E-2</v>
      </c>
      <c r="AR156" s="3">
        <f>VLOOKUP(A156,'[13]Main sheet'!A:EN,143,FALSE)</f>
        <v>1.6178925</v>
      </c>
      <c r="AS156" s="5">
        <v>25.997935640000001</v>
      </c>
      <c r="AT156" s="19">
        <v>0.35082298000000001</v>
      </c>
      <c r="AU156" s="5">
        <v>0.78944961000000013</v>
      </c>
      <c r="AV156" s="3">
        <f>VLOOKUP(A156,'[14]Main sheet'!A:AI,34,FALSE)</f>
        <v>1.8771964000000001</v>
      </c>
      <c r="AW156" s="3">
        <f>VLOOKUP(A156,'[14]Main sheet'!A:AT,45,FALSE)</f>
        <v>8.7262531800000005</v>
      </c>
      <c r="AX156" s="3">
        <v>9.5794485500000004</v>
      </c>
      <c r="AY156" s="3">
        <v>15.568918530000001</v>
      </c>
      <c r="AZ156" s="3">
        <v>36.892089249999998</v>
      </c>
      <c r="BA156" s="5"/>
      <c r="BB156" s="5"/>
    </row>
    <row r="157" spans="1:54" ht="15" customHeight="1">
      <c r="A157" s="14">
        <v>521351</v>
      </c>
      <c r="B157" s="15" t="s">
        <v>173</v>
      </c>
      <c r="C157" s="16">
        <f>VLOOKUP(A157,'[11]dec 20 latest'!A:B,2,FALSE)/1000000</f>
        <v>1.31540492</v>
      </c>
      <c r="D157" s="58">
        <v>0</v>
      </c>
      <c r="E157" s="17">
        <v>0.13362521999999996</v>
      </c>
      <c r="F157" s="17">
        <f>VLOOKUP(A157,'[12]Monthly actuals 2023 updated'!A:AB,28,FALSE)</f>
        <v>0.18241978</v>
      </c>
      <c r="G157" s="12">
        <v>0</v>
      </c>
      <c r="H157" s="12">
        <v>0</v>
      </c>
      <c r="I157" s="12">
        <v>0</v>
      </c>
      <c r="J157" s="12">
        <v>2.105957E-2</v>
      </c>
      <c r="K157" s="12">
        <v>0.16136021</v>
      </c>
      <c r="L157" s="12">
        <v>0</v>
      </c>
      <c r="M157" s="12">
        <v>0</v>
      </c>
      <c r="N157" s="12">
        <v>0</v>
      </c>
      <c r="O157" s="12">
        <v>0</v>
      </c>
      <c r="P157" s="12">
        <v>0</v>
      </c>
      <c r="Q157" s="12">
        <v>0</v>
      </c>
      <c r="R157" s="12">
        <v>0</v>
      </c>
      <c r="S157" s="12">
        <f t="shared" si="22"/>
        <v>0.18241978</v>
      </c>
      <c r="T157" s="18">
        <v>0</v>
      </c>
      <c r="U157" s="5">
        <v>0</v>
      </c>
      <c r="V157" s="3">
        <v>0</v>
      </c>
      <c r="W157" s="3">
        <v>0</v>
      </c>
      <c r="X157" s="3">
        <v>5.3142099999999998E-3</v>
      </c>
      <c r="Y157" s="3">
        <v>0</v>
      </c>
      <c r="Z157" s="3">
        <v>0</v>
      </c>
      <c r="AA157" s="3">
        <v>0</v>
      </c>
      <c r="AB157" s="3">
        <v>0</v>
      </c>
      <c r="AC157" s="3">
        <v>2.1687619999999998E-2</v>
      </c>
      <c r="AD157" s="3">
        <v>2.5350000000000001E-2</v>
      </c>
      <c r="AE157" s="3">
        <f>VLOOKUP(A157,'[13]DEC 24 Updated 3rd March'!A:G,7,FALSE)</f>
        <v>0</v>
      </c>
      <c r="AF157" s="3">
        <f t="shared" si="23"/>
        <v>5.2351830000000002E-2</v>
      </c>
      <c r="AG157" s="18">
        <v>0</v>
      </c>
      <c r="AH157" s="5">
        <f>VLOOKUP(A157,'[13]Main sheet'!A:X,23,FALSE)</f>
        <v>0</v>
      </c>
      <c r="AI157" s="3">
        <f>VLOOKUP(A157,'[13]Main sheet'!A:AJ,35,FALSE)</f>
        <v>0</v>
      </c>
      <c r="AJ157" s="3">
        <f>VLOOKUP(A157,'[13]Main sheet'!A:AV,47,FALSE)</f>
        <v>0</v>
      </c>
      <c r="AK157" s="3">
        <f>VLOOKUP(A157,'[13]Main sheet'!A:BH,59,FALSE)</f>
        <v>0</v>
      </c>
      <c r="AL157" s="3">
        <f>VLOOKUP(A157,'[13]Main sheet'!A:BT,71,FALSE)</f>
        <v>0</v>
      </c>
      <c r="AM157" s="3">
        <f>VLOOKUP(A157,'[13]Main sheet'!A:CF,83,FALSE)</f>
        <v>0</v>
      </c>
      <c r="AN157" s="3">
        <f>VLOOKUP(A157,'[13]Main sheet'!A:CR,95,FALSE)</f>
        <v>0</v>
      </c>
      <c r="AO157" s="3">
        <f>VLOOKUP(A157,'[13]Main sheet'!A:DD,107,FALSE)</f>
        <v>0</v>
      </c>
      <c r="AP157" s="3">
        <f>VLOOKUP(A157,'[13]Main sheet'!A:DP,119,FALSE)</f>
        <v>0</v>
      </c>
      <c r="AQ157" s="3">
        <f>VLOOKUP(A157,'[13]Main sheet'!A:EB,131,FALSE)</f>
        <v>0</v>
      </c>
      <c r="AR157" s="3">
        <f>VLOOKUP(A157,'[13]Main sheet'!A:EN,143,FALSE)</f>
        <v>0</v>
      </c>
      <c r="AS157" s="5">
        <v>0</v>
      </c>
      <c r="AT157" s="19">
        <v>0</v>
      </c>
      <c r="AU157" s="5">
        <v>0</v>
      </c>
      <c r="AV157" s="3">
        <f>VLOOKUP(A157,'[14]Main sheet'!A:AI,34,FALSE)</f>
        <v>0</v>
      </c>
      <c r="AW157" s="3">
        <f>VLOOKUP(A157,'[14]Main sheet'!A:AT,45,FALSE)</f>
        <v>0</v>
      </c>
      <c r="AX157" s="3">
        <v>0</v>
      </c>
      <c r="AY157" s="3">
        <v>0</v>
      </c>
      <c r="AZ157" s="3">
        <v>0</v>
      </c>
      <c r="BA157" s="5"/>
      <c r="BB157" s="5"/>
    </row>
    <row r="158" spans="1:54" ht="15" customHeight="1">
      <c r="A158" s="14">
        <v>521352</v>
      </c>
      <c r="B158" s="15" t="s">
        <v>174</v>
      </c>
      <c r="C158" s="16"/>
      <c r="D158" s="58"/>
      <c r="E158" s="17">
        <v>7.5149999999999995E-2</v>
      </c>
      <c r="F158" s="17"/>
      <c r="G158" s="12">
        <v>0</v>
      </c>
      <c r="H158" s="12">
        <v>0</v>
      </c>
      <c r="I158" s="12">
        <v>0</v>
      </c>
      <c r="J158" s="12">
        <v>0</v>
      </c>
      <c r="K158" s="12">
        <v>0</v>
      </c>
      <c r="L158" s="12">
        <v>0</v>
      </c>
      <c r="M158" s="12">
        <v>0</v>
      </c>
      <c r="N158" s="12">
        <v>0</v>
      </c>
      <c r="O158" s="12">
        <v>0</v>
      </c>
      <c r="P158" s="12">
        <v>0</v>
      </c>
      <c r="Q158" s="12">
        <v>0</v>
      </c>
      <c r="R158" s="12">
        <v>0</v>
      </c>
      <c r="S158" s="12">
        <f t="shared" si="22"/>
        <v>0</v>
      </c>
      <c r="T158" s="18">
        <v>0</v>
      </c>
      <c r="U158" s="5">
        <v>0</v>
      </c>
      <c r="V158" s="3">
        <v>0</v>
      </c>
      <c r="W158" s="3">
        <v>0</v>
      </c>
      <c r="X158" s="3">
        <v>0</v>
      </c>
      <c r="Y158" s="3">
        <v>0</v>
      </c>
      <c r="Z158" s="3">
        <v>0</v>
      </c>
      <c r="AA158" s="3">
        <v>0</v>
      </c>
      <c r="AB158" s="3">
        <v>0</v>
      </c>
      <c r="AC158" s="3">
        <v>0</v>
      </c>
      <c r="AD158" s="3">
        <v>0</v>
      </c>
      <c r="AE158" s="3">
        <f>VLOOKUP(A158,'[13]DEC 24 Updated 3rd March'!A:G,7,FALSE)</f>
        <v>0</v>
      </c>
      <c r="AF158" s="3">
        <f t="shared" si="23"/>
        <v>0</v>
      </c>
      <c r="AG158" s="18">
        <v>0</v>
      </c>
      <c r="AH158" s="5">
        <f>VLOOKUP(A158,'[13]Main sheet'!A:X,23,FALSE)</f>
        <v>0</v>
      </c>
      <c r="AI158" s="3">
        <f>VLOOKUP(A158,'[13]Main sheet'!A:AJ,35,FALSE)</f>
        <v>0</v>
      </c>
      <c r="AJ158" s="3">
        <f>VLOOKUP(A158,'[13]Main sheet'!A:AV,47,FALSE)</f>
        <v>0</v>
      </c>
      <c r="AK158" s="3">
        <f>VLOOKUP(A158,'[13]Main sheet'!A:BH,59,FALSE)</f>
        <v>0</v>
      </c>
      <c r="AL158" s="3">
        <f>VLOOKUP(A158,'[13]Main sheet'!A:BT,71,FALSE)</f>
        <v>0</v>
      </c>
      <c r="AM158" s="3">
        <f>VLOOKUP(A158,'[13]Main sheet'!A:CF,83,FALSE)</f>
        <v>0</v>
      </c>
      <c r="AN158" s="3">
        <f>VLOOKUP(A158,'[13]Main sheet'!A:CR,95,FALSE)</f>
        <v>0</v>
      </c>
      <c r="AO158" s="3">
        <f>VLOOKUP(A158,'[13]Main sheet'!A:DD,107,FALSE)</f>
        <v>0</v>
      </c>
      <c r="AP158" s="3">
        <f>VLOOKUP(A158,'[13]Main sheet'!A:DP,119,FALSE)</f>
        <v>0</v>
      </c>
      <c r="AQ158" s="3">
        <f>VLOOKUP(A158,'[13]Main sheet'!A:EB,131,FALSE)</f>
        <v>0</v>
      </c>
      <c r="AR158" s="3">
        <f>VLOOKUP(A158,'[13]Main sheet'!A:EN,143,FALSE)</f>
        <v>0</v>
      </c>
      <c r="AS158" s="5">
        <v>0</v>
      </c>
      <c r="AT158" s="19">
        <v>0</v>
      </c>
      <c r="AU158" s="5">
        <v>0</v>
      </c>
      <c r="AV158" s="3">
        <f>VLOOKUP(A158,'[14]Main sheet'!A:AI,34,FALSE)</f>
        <v>0</v>
      </c>
      <c r="AW158" s="3">
        <f>VLOOKUP(A158,'[14]Main sheet'!A:AT,45,FALSE)</f>
        <v>0</v>
      </c>
      <c r="AX158" s="3">
        <v>0</v>
      </c>
      <c r="AY158" s="3">
        <v>0</v>
      </c>
      <c r="AZ158" s="3">
        <v>0</v>
      </c>
      <c r="BA158" s="5"/>
      <c r="BB158" s="5"/>
    </row>
    <row r="159" spans="1:54" s="29" customFormat="1" ht="15" customHeight="1">
      <c r="A159" s="14">
        <v>521362</v>
      </c>
      <c r="B159" s="15" t="s">
        <v>175</v>
      </c>
      <c r="C159" s="46"/>
      <c r="D159" s="46">
        <v>0.89348000000000005</v>
      </c>
      <c r="E159" s="17">
        <v>10.312995599999999</v>
      </c>
      <c r="F159" s="17">
        <f>VLOOKUP(A159,'[12]Monthly actuals 2023 updated'!A:AB,28,FALSE)</f>
        <v>17.494051899999999</v>
      </c>
      <c r="G159" s="12">
        <v>1.66245</v>
      </c>
      <c r="H159" s="12">
        <v>9.046845900000001</v>
      </c>
      <c r="I159" s="12">
        <v>1.314956</v>
      </c>
      <c r="J159" s="12">
        <v>1.2404999999999999</v>
      </c>
      <c r="K159" s="12">
        <v>2.3573</v>
      </c>
      <c r="L159" s="12">
        <v>1.8320000000000001</v>
      </c>
      <c r="M159" s="12">
        <v>0</v>
      </c>
      <c r="N159" s="12">
        <v>0</v>
      </c>
      <c r="O159" s="12">
        <v>0</v>
      </c>
      <c r="P159" s="12">
        <v>0.04</v>
      </c>
      <c r="Q159" s="12">
        <v>0</v>
      </c>
      <c r="R159" s="12">
        <v>0</v>
      </c>
      <c r="S159" s="12">
        <f t="shared" si="22"/>
        <v>17.494051899999999</v>
      </c>
      <c r="T159" s="18">
        <v>0</v>
      </c>
      <c r="U159" s="5">
        <v>0</v>
      </c>
      <c r="V159" s="3">
        <v>0</v>
      </c>
      <c r="W159" s="3">
        <v>0</v>
      </c>
      <c r="X159" s="3">
        <v>0</v>
      </c>
      <c r="Y159" s="3">
        <v>0</v>
      </c>
      <c r="Z159" s="3">
        <v>0</v>
      </c>
      <c r="AA159" s="3">
        <v>0</v>
      </c>
      <c r="AB159" s="3">
        <v>0</v>
      </c>
      <c r="AC159" s="3">
        <v>0</v>
      </c>
      <c r="AD159" s="3">
        <v>0</v>
      </c>
      <c r="AE159" s="3">
        <f>VLOOKUP(A159,'[13]DEC 24 Updated 3rd March'!A:G,7,FALSE)</f>
        <v>0</v>
      </c>
      <c r="AF159" s="3">
        <f t="shared" si="23"/>
        <v>0</v>
      </c>
      <c r="AG159" s="18">
        <v>0</v>
      </c>
      <c r="AH159" s="5">
        <f>VLOOKUP(A159,'[13]Main sheet'!A:X,23,FALSE)</f>
        <v>0</v>
      </c>
      <c r="AI159" s="3">
        <f>VLOOKUP(A159,'[13]Main sheet'!A:AJ,35,FALSE)</f>
        <v>0</v>
      </c>
      <c r="AJ159" s="3">
        <f>VLOOKUP(A159,'[13]Main sheet'!A:AV,47,FALSE)</f>
        <v>0</v>
      </c>
      <c r="AK159" s="3">
        <f>VLOOKUP(A159,'[13]Main sheet'!A:BH,59,FALSE)</f>
        <v>0</v>
      </c>
      <c r="AL159" s="3">
        <f>VLOOKUP(A159,'[13]Main sheet'!A:BT,71,FALSE)</f>
        <v>0</v>
      </c>
      <c r="AM159" s="3">
        <f>VLOOKUP(A159,'[13]Main sheet'!A:CF,83,FALSE)</f>
        <v>0</v>
      </c>
      <c r="AN159" s="3">
        <f>VLOOKUP(A159,'[13]Main sheet'!A:CR,95,FALSE)</f>
        <v>0.53657959999999993</v>
      </c>
      <c r="AO159" s="3">
        <f>VLOOKUP(A159,'[13]Main sheet'!A:DD,107,FALSE)</f>
        <v>2.3605557500000001</v>
      </c>
      <c r="AP159" s="3">
        <f>VLOOKUP(A159,'[13]Main sheet'!A:DP,119,FALSE)</f>
        <v>0.66794079000000006</v>
      </c>
      <c r="AQ159" s="3">
        <f>VLOOKUP(A159,'[13]Main sheet'!A:EB,131,FALSE)</f>
        <v>0</v>
      </c>
      <c r="AR159" s="3">
        <f>VLOOKUP(A159,'[13]Main sheet'!A:EN,143,FALSE)</f>
        <v>0.12117175999999978</v>
      </c>
      <c r="AS159" s="5">
        <v>3.6862478999999997</v>
      </c>
      <c r="AT159" s="19">
        <v>-0.48237926000000003</v>
      </c>
      <c r="AU159" s="5">
        <v>0</v>
      </c>
      <c r="AV159" s="3">
        <v>0.48237926000000003</v>
      </c>
      <c r="AW159" s="3">
        <f>VLOOKUP(A159,'[14]Main sheet'!A:AT,45,FALSE)</f>
        <v>0</v>
      </c>
      <c r="AX159" s="3">
        <v>0</v>
      </c>
      <c r="AY159" s="3">
        <v>0</v>
      </c>
      <c r="AZ159" s="3">
        <v>0</v>
      </c>
      <c r="BA159" s="5"/>
      <c r="BB159" s="5"/>
    </row>
    <row r="160" spans="1:54" ht="15" customHeight="1">
      <c r="A160" s="14">
        <v>521361</v>
      </c>
      <c r="B160" s="15" t="s">
        <v>176</v>
      </c>
      <c r="C160" s="16"/>
      <c r="D160" s="58"/>
      <c r="E160" s="17">
        <v>0</v>
      </c>
      <c r="F160" s="17"/>
      <c r="G160" s="12">
        <v>0</v>
      </c>
      <c r="H160" s="12">
        <v>0</v>
      </c>
      <c r="I160" s="12">
        <v>0</v>
      </c>
      <c r="J160" s="12">
        <v>0</v>
      </c>
      <c r="K160" s="12">
        <v>0</v>
      </c>
      <c r="L160" s="12">
        <v>0</v>
      </c>
      <c r="M160" s="12">
        <v>0</v>
      </c>
      <c r="N160" s="12">
        <v>0</v>
      </c>
      <c r="O160" s="12">
        <v>0</v>
      </c>
      <c r="P160" s="12">
        <v>0</v>
      </c>
      <c r="Q160" s="12">
        <v>0</v>
      </c>
      <c r="R160" s="12">
        <v>0</v>
      </c>
      <c r="S160" s="12">
        <f t="shared" si="22"/>
        <v>0</v>
      </c>
      <c r="T160" s="18">
        <v>0</v>
      </c>
      <c r="U160" s="5">
        <v>0</v>
      </c>
      <c r="V160" s="3">
        <v>0</v>
      </c>
      <c r="W160" s="3">
        <v>0</v>
      </c>
      <c r="X160" s="3">
        <v>0</v>
      </c>
      <c r="Y160" s="3">
        <v>0</v>
      </c>
      <c r="Z160" s="3">
        <v>0</v>
      </c>
      <c r="AA160" s="3">
        <v>0</v>
      </c>
      <c r="AB160" s="3">
        <v>0</v>
      </c>
      <c r="AC160" s="3">
        <v>0</v>
      </c>
      <c r="AD160" s="3">
        <v>0</v>
      </c>
      <c r="AF160" s="3">
        <f t="shared" si="23"/>
        <v>0</v>
      </c>
      <c r="AG160" s="18">
        <v>0</v>
      </c>
      <c r="AH160" s="5">
        <f>VLOOKUP(A160,'[13]Main sheet'!A:X,23,FALSE)</f>
        <v>0</v>
      </c>
      <c r="AI160" s="3">
        <f>VLOOKUP(A160,'[13]Main sheet'!A:AJ,35,FALSE)</f>
        <v>0</v>
      </c>
      <c r="AJ160" s="3">
        <f>VLOOKUP(A160,'[13]Main sheet'!A:AV,47,FALSE)</f>
        <v>0</v>
      </c>
      <c r="AK160" s="3">
        <f>VLOOKUP(A160,'[13]Main sheet'!A:BH,59,FALSE)</f>
        <v>0</v>
      </c>
      <c r="AL160" s="3">
        <f>VLOOKUP(A160,'[13]Main sheet'!A:BT,71,FALSE)</f>
        <v>0</v>
      </c>
      <c r="AM160" s="3">
        <f>VLOOKUP(A160,'[13]Main sheet'!A:CF,83,FALSE)</f>
        <v>0</v>
      </c>
      <c r="AN160" s="3">
        <f>VLOOKUP(A160,'[13]Main sheet'!A:CR,95,FALSE)</f>
        <v>0</v>
      </c>
      <c r="AO160" s="3">
        <f>VLOOKUP(A160,'[13]Main sheet'!A:DD,107,FALSE)</f>
        <v>0</v>
      </c>
      <c r="AP160" s="3">
        <f>VLOOKUP(A160,'[13]Main sheet'!A:DP,119,FALSE)</f>
        <v>0</v>
      </c>
      <c r="AQ160" s="3">
        <f>VLOOKUP(A160,'[13]Main sheet'!A:EB,131,FALSE)</f>
        <v>0</v>
      </c>
      <c r="AR160" s="3">
        <f>VLOOKUP(A160,'[13]Main sheet'!A:EN,143,FALSE)</f>
        <v>0</v>
      </c>
      <c r="AS160" s="5">
        <v>0</v>
      </c>
      <c r="AT160" s="19">
        <v>0</v>
      </c>
      <c r="AU160" s="5">
        <v>0</v>
      </c>
      <c r="AV160" s="3">
        <f>VLOOKUP(A160,'[14]Main sheet'!A:AI,34,FALSE)</f>
        <v>0</v>
      </c>
      <c r="AW160" s="3">
        <f>VLOOKUP(A160,'[14]Main sheet'!A:AT,45,FALSE)</f>
        <v>0</v>
      </c>
      <c r="AX160" s="3">
        <v>0</v>
      </c>
      <c r="AY160" s="3">
        <v>0</v>
      </c>
      <c r="AZ160" s="3">
        <v>0</v>
      </c>
      <c r="BA160" s="5"/>
      <c r="BB160" s="5"/>
    </row>
    <row r="161" spans="1:54" ht="15" customHeight="1">
      <c r="A161" s="14">
        <v>521399</v>
      </c>
      <c r="B161" s="15" t="s">
        <v>177</v>
      </c>
      <c r="C161" s="16">
        <f>VLOOKUP(A161,'[11]dec 20 latest'!A:B,2,FALSE)/1000000</f>
        <v>0</v>
      </c>
      <c r="D161" s="58">
        <v>1.2154107599999999</v>
      </c>
      <c r="E161" s="17">
        <v>-1.2154107599999979</v>
      </c>
      <c r="F161" s="17"/>
      <c r="G161" s="12">
        <v>0</v>
      </c>
      <c r="H161" s="12">
        <v>0</v>
      </c>
      <c r="I161" s="12">
        <v>0</v>
      </c>
      <c r="J161" s="12">
        <v>0</v>
      </c>
      <c r="K161" s="12">
        <v>0</v>
      </c>
      <c r="L161" s="12">
        <v>0</v>
      </c>
      <c r="M161" s="12">
        <v>0</v>
      </c>
      <c r="N161" s="12">
        <v>0</v>
      </c>
      <c r="O161" s="12">
        <v>0</v>
      </c>
      <c r="P161" s="12">
        <v>0</v>
      </c>
      <c r="Q161" s="12">
        <v>0</v>
      </c>
      <c r="R161" s="12">
        <v>0</v>
      </c>
      <c r="S161" s="12">
        <f t="shared" si="22"/>
        <v>0</v>
      </c>
      <c r="T161" s="18">
        <v>0</v>
      </c>
      <c r="U161" s="5">
        <v>0</v>
      </c>
      <c r="V161" s="3">
        <v>0</v>
      </c>
      <c r="W161" s="3">
        <v>0</v>
      </c>
      <c r="X161" s="3">
        <v>0</v>
      </c>
      <c r="Y161" s="3">
        <v>0</v>
      </c>
      <c r="Z161" s="3">
        <v>0</v>
      </c>
      <c r="AA161" s="3">
        <v>0</v>
      </c>
      <c r="AB161" s="3">
        <v>0</v>
      </c>
      <c r="AC161" s="3">
        <v>0</v>
      </c>
      <c r="AD161" s="3">
        <v>0</v>
      </c>
      <c r="AE161" s="3">
        <f>VLOOKUP(A161,'[13]DEC 24 Updated 3rd March'!A:G,7,FALSE)</f>
        <v>0</v>
      </c>
      <c r="AF161" s="3">
        <f t="shared" si="23"/>
        <v>0</v>
      </c>
      <c r="AG161" s="18">
        <v>0</v>
      </c>
      <c r="AH161" s="5">
        <f>VLOOKUP(A161,'[13]Main sheet'!A:X,23,FALSE)</f>
        <v>0</v>
      </c>
      <c r="AI161" s="3">
        <f>VLOOKUP(A161,'[13]Main sheet'!A:AJ,35,FALSE)</f>
        <v>0</v>
      </c>
      <c r="AJ161" s="3">
        <f>VLOOKUP(A161,'[13]Main sheet'!A:AV,47,FALSE)</f>
        <v>0</v>
      </c>
      <c r="AK161" s="3">
        <f>VLOOKUP(A161,'[13]Main sheet'!A:BH,59,FALSE)</f>
        <v>0</v>
      </c>
      <c r="AL161" s="3">
        <f>VLOOKUP(A161,'[13]Main sheet'!A:BT,71,FALSE)</f>
        <v>0</v>
      </c>
      <c r="AM161" s="3">
        <f>VLOOKUP(A161,'[13]Main sheet'!A:CF,83,FALSE)</f>
        <v>0</v>
      </c>
      <c r="AN161" s="3">
        <f>VLOOKUP(A161,'[13]Main sheet'!A:CR,95,FALSE)</f>
        <v>0</v>
      </c>
      <c r="AO161" s="3">
        <f>VLOOKUP(A161,'[13]Main sheet'!A:DD,107,FALSE)</f>
        <v>0</v>
      </c>
      <c r="AP161" s="3">
        <f>VLOOKUP(A161,'[13]Main sheet'!A:DP,119,FALSE)</f>
        <v>0</v>
      </c>
      <c r="AQ161" s="3">
        <f>VLOOKUP(A161,'[13]Main sheet'!A:EB,131,FALSE)</f>
        <v>0</v>
      </c>
      <c r="AR161" s="3">
        <f>VLOOKUP(A161,'[13]Main sheet'!A:EN,143,FALSE)</f>
        <v>0</v>
      </c>
      <c r="AS161" s="5">
        <v>0</v>
      </c>
      <c r="AT161" s="19">
        <v>0</v>
      </c>
      <c r="AU161" s="5">
        <v>0</v>
      </c>
      <c r="AV161" s="3">
        <f>VLOOKUP(A161,'[14]Main sheet'!A:AI,34,FALSE)</f>
        <v>0</v>
      </c>
      <c r="AW161" s="3">
        <f>VLOOKUP(A161,'[14]Main sheet'!A:AT,45,FALSE)</f>
        <v>0</v>
      </c>
      <c r="AX161" s="3">
        <v>0</v>
      </c>
      <c r="AY161" s="3">
        <v>0</v>
      </c>
      <c r="AZ161" s="3">
        <v>0</v>
      </c>
      <c r="BA161" s="5"/>
      <c r="BB161" s="5"/>
    </row>
    <row r="162" spans="1:54" ht="15" customHeight="1">
      <c r="A162" s="14">
        <v>521401</v>
      </c>
      <c r="B162" s="15" t="s">
        <v>178</v>
      </c>
      <c r="C162" s="16">
        <f>VLOOKUP(A162,'[11]dec 20 latest'!A:B,2,FALSE)/1000000</f>
        <v>2.3550000000000001E-2</v>
      </c>
      <c r="D162" s="58">
        <v>0</v>
      </c>
      <c r="E162" s="17">
        <v>7.5599999999999999E-3</v>
      </c>
      <c r="F162" s="17">
        <f>VLOOKUP(A162,'[12]Monthly actuals 2023 updated'!A:AB,28,FALSE)</f>
        <v>0.19337595999999999</v>
      </c>
      <c r="G162" s="12">
        <v>0</v>
      </c>
      <c r="H162" s="12">
        <v>0</v>
      </c>
      <c r="I162" s="12">
        <v>4.725596E-2</v>
      </c>
      <c r="J162" s="12">
        <v>0</v>
      </c>
      <c r="K162" s="12">
        <v>9.017E-2</v>
      </c>
      <c r="L162" s="12">
        <v>0</v>
      </c>
      <c r="M162" s="12">
        <v>0</v>
      </c>
      <c r="N162" s="12">
        <v>4.8000000000000001E-2</v>
      </c>
      <c r="O162" s="12">
        <v>0</v>
      </c>
      <c r="P162" s="12">
        <v>0</v>
      </c>
      <c r="Q162" s="12">
        <v>6.1500000000000001E-3</v>
      </c>
      <c r="R162" s="12">
        <v>1.8E-3</v>
      </c>
      <c r="S162" s="12">
        <f t="shared" si="22"/>
        <v>0.19337595999999999</v>
      </c>
      <c r="T162" s="18">
        <v>0</v>
      </c>
      <c r="U162" s="5">
        <v>0</v>
      </c>
      <c r="V162" s="3">
        <v>0</v>
      </c>
      <c r="W162" s="3">
        <v>0</v>
      </c>
      <c r="X162" s="3">
        <v>0</v>
      </c>
      <c r="Y162" s="3">
        <v>0</v>
      </c>
      <c r="Z162" s="3">
        <v>0</v>
      </c>
      <c r="AA162" s="3">
        <v>0</v>
      </c>
      <c r="AB162" s="3">
        <v>8.0249999999999991E-3</v>
      </c>
      <c r="AC162" s="3">
        <v>0</v>
      </c>
      <c r="AD162" s="3">
        <v>0</v>
      </c>
      <c r="AE162" s="3">
        <f>VLOOKUP(A162,'[13]DEC 24 Updated 3rd March'!A:G,7,FALSE)</f>
        <v>0</v>
      </c>
      <c r="AF162" s="3">
        <f t="shared" si="23"/>
        <v>8.0249999999999991E-3</v>
      </c>
      <c r="AG162" s="18">
        <v>0</v>
      </c>
      <c r="AH162" s="5">
        <f>VLOOKUP(A162,'[13]Main sheet'!A:X,23,FALSE)</f>
        <v>0</v>
      </c>
      <c r="AI162" s="3">
        <f>VLOOKUP(A162,'[13]Main sheet'!A:AJ,35,FALSE)</f>
        <v>0</v>
      </c>
      <c r="AJ162" s="3">
        <f>VLOOKUP(A162,'[13]Main sheet'!A:AV,47,FALSE)</f>
        <v>0</v>
      </c>
      <c r="AK162" s="3">
        <f>VLOOKUP(A162,'[13]Main sheet'!A:BH,59,FALSE)</f>
        <v>0.02</v>
      </c>
      <c r="AL162" s="3">
        <f>VLOOKUP(A162,'[13]Main sheet'!A:BT,71,FALSE)</f>
        <v>-1.295E-4</v>
      </c>
      <c r="AM162" s="3">
        <f>VLOOKUP(A162,'[13]Main sheet'!A:CF,83,FALSE)</f>
        <v>4.9966999999999998E-2</v>
      </c>
      <c r="AN162" s="3">
        <f>VLOOKUP(A162,'[13]Main sheet'!A:CR,95,FALSE)</f>
        <v>4.3999999999999997E-2</v>
      </c>
      <c r="AO162" s="3">
        <f>VLOOKUP(A162,'[13]Main sheet'!A:DD,107,FALSE)</f>
        <v>-1.5E-5</v>
      </c>
      <c r="AP162" s="3">
        <f>VLOOKUP(A162,'[13]Main sheet'!A:DP,119,FALSE)</f>
        <v>0</v>
      </c>
      <c r="AQ162" s="3">
        <f>VLOOKUP(A162,'[13]Main sheet'!A:EB,131,FALSE)</f>
        <v>0</v>
      </c>
      <c r="AR162" s="3">
        <f>VLOOKUP(A162,'[13]Main sheet'!A:EN,143,FALSE)</f>
        <v>0</v>
      </c>
      <c r="AS162" s="5">
        <v>0.11382249999999999</v>
      </c>
      <c r="AT162" s="19">
        <v>0</v>
      </c>
      <c r="AU162" s="5">
        <v>0</v>
      </c>
      <c r="AV162" s="3">
        <f>VLOOKUP(A162,'[14]Main sheet'!A:AI,34,FALSE)</f>
        <v>2E-3</v>
      </c>
      <c r="AW162" s="3">
        <f>VLOOKUP(A162,'[14]Main sheet'!A:AT,45,FALSE)</f>
        <v>1.49E-2</v>
      </c>
      <c r="AX162" s="3">
        <v>0</v>
      </c>
      <c r="AY162" s="3">
        <v>0</v>
      </c>
      <c r="AZ162" s="3">
        <v>1.6899999999999998E-2</v>
      </c>
      <c r="BA162" s="5"/>
      <c r="BB162" s="5"/>
    </row>
    <row r="163" spans="1:54" ht="15" customHeight="1">
      <c r="A163" s="14">
        <v>521411</v>
      </c>
      <c r="B163" s="15" t="s">
        <v>179</v>
      </c>
      <c r="C163" s="16">
        <f>VLOOKUP(A163,'[11]dec 20 latest'!A:B,2,FALSE)/1000000</f>
        <v>1.9747500000000001E-2</v>
      </c>
      <c r="D163" s="58">
        <v>6.7752878700000005</v>
      </c>
      <c r="E163" s="17">
        <v>12.66701524</v>
      </c>
      <c r="F163" s="17">
        <f>VLOOKUP(A163,'[12]Monthly actuals 2023 updated'!A:AB,28,FALSE)</f>
        <v>2.6295546799999996</v>
      </c>
      <c r="G163" s="12">
        <v>0.80004923999999999</v>
      </c>
      <c r="H163" s="12">
        <v>0</v>
      </c>
      <c r="I163" s="12">
        <v>2.9538031499999997</v>
      </c>
      <c r="J163" s="12">
        <v>-1.6665000000000001E-4</v>
      </c>
      <c r="K163" s="12">
        <v>1.1100991499999999</v>
      </c>
      <c r="L163" s="12">
        <v>0</v>
      </c>
      <c r="M163" s="12">
        <v>0</v>
      </c>
      <c r="N163" s="12">
        <v>0.97758135999999995</v>
      </c>
      <c r="O163" s="12">
        <v>0.24</v>
      </c>
      <c r="P163" s="12">
        <v>1.9972403000000001</v>
      </c>
      <c r="Q163" s="12">
        <v>0</v>
      </c>
      <c r="R163" s="12">
        <v>-5.4490518699999999</v>
      </c>
      <c r="S163" s="12">
        <f t="shared" si="22"/>
        <v>2.62955468</v>
      </c>
      <c r="T163" s="18">
        <v>0</v>
      </c>
      <c r="U163" s="5">
        <v>1.1999999999999999E-3</v>
      </c>
      <c r="V163" s="3">
        <v>0</v>
      </c>
      <c r="W163" s="3">
        <v>0</v>
      </c>
      <c r="X163" s="3">
        <v>0</v>
      </c>
      <c r="Y163" s="3">
        <v>0</v>
      </c>
      <c r="Z163" s="3">
        <v>0.8</v>
      </c>
      <c r="AA163" s="3">
        <v>1</v>
      </c>
      <c r="AB163" s="3">
        <v>0.3</v>
      </c>
      <c r="AC163" s="3">
        <v>1.1372090100000001</v>
      </c>
      <c r="AD163" s="3">
        <v>0.49679036999999998</v>
      </c>
      <c r="AE163" s="3">
        <f>VLOOKUP(A163,'[13]DEC 24 Updated 3rd March'!A:G,7,FALSE)</f>
        <v>0</v>
      </c>
      <c r="AF163" s="3">
        <f t="shared" si="23"/>
        <v>3.7351993799999996</v>
      </c>
      <c r="AG163" s="18">
        <v>0.7</v>
      </c>
      <c r="AH163" s="5">
        <f>VLOOKUP(A163,'[13]Main sheet'!A:X,23,FALSE)</f>
        <v>1</v>
      </c>
      <c r="AI163" s="3">
        <f>VLOOKUP(A163,'[13]Main sheet'!A:AJ,35,FALSE)</f>
        <v>0</v>
      </c>
      <c r="AJ163" s="3">
        <f>VLOOKUP(A163,'[13]Main sheet'!A:AV,47,FALSE)</f>
        <v>0</v>
      </c>
      <c r="AK163" s="3">
        <f>VLOOKUP(A163,'[13]Main sheet'!A:BH,59,FALSE)</f>
        <v>0</v>
      </c>
      <c r="AL163" s="3">
        <f>VLOOKUP(A163,'[13]Main sheet'!A:BT,71,FALSE)</f>
        <v>0.4</v>
      </c>
      <c r="AM163" s="3">
        <f>VLOOKUP(A163,'[13]Main sheet'!A:CF,83,FALSE)</f>
        <v>2.5713393499999997</v>
      </c>
      <c r="AN163" s="3">
        <f>VLOOKUP(A163,'[13]Main sheet'!A:CR,95,FALSE)</f>
        <v>0</v>
      </c>
      <c r="AO163" s="3">
        <f>VLOOKUP(A163,'[13]Main sheet'!A:DD,107,FALSE)</f>
        <v>0.6</v>
      </c>
      <c r="AP163" s="3">
        <f>VLOOKUP(A163,'[13]Main sheet'!A:DP,119,FALSE)</f>
        <v>1.2407819600000001</v>
      </c>
      <c r="AQ163" s="3">
        <f>VLOOKUP(A163,'[13]Main sheet'!A:EB,131,FALSE)</f>
        <v>0.55132186000000039</v>
      </c>
      <c r="AR163" s="3">
        <f>VLOOKUP(A163,'[13]Main sheet'!A:EN,143,FALSE)</f>
        <v>1.5</v>
      </c>
      <c r="AS163" s="5">
        <v>8.5634431699999993</v>
      </c>
      <c r="AT163" s="19">
        <v>0.8</v>
      </c>
      <c r="AU163" s="5">
        <v>0</v>
      </c>
      <c r="AV163" s="3">
        <f>VLOOKUP(A163,'[14]Main sheet'!A:AI,34,FALSE)</f>
        <v>0.6</v>
      </c>
      <c r="AW163" s="3">
        <f>VLOOKUP(A163,'[14]Main sheet'!A:AT,45,FALSE)</f>
        <v>0</v>
      </c>
      <c r="AX163" s="3">
        <v>0</v>
      </c>
      <c r="AY163" s="3">
        <v>0.27237791999999994</v>
      </c>
      <c r="AZ163" s="3">
        <v>1.67237792</v>
      </c>
      <c r="BA163" s="5"/>
      <c r="BB163" s="5"/>
    </row>
    <row r="164" spans="1:54" ht="15" customHeight="1">
      <c r="A164" s="14">
        <v>521422</v>
      </c>
      <c r="B164" s="15" t="s">
        <v>180</v>
      </c>
      <c r="C164" s="16">
        <f>VLOOKUP(A164,'[11]dec 20 latest'!A:B,2,FALSE)/1000000</f>
        <v>1.144625</v>
      </c>
      <c r="D164" s="16">
        <v>0.16</v>
      </c>
      <c r="E164" s="17">
        <v>0</v>
      </c>
      <c r="F164" s="17">
        <f>VLOOKUP(A164,'[12]Monthly actuals 2023 updated'!A:AB,28,FALSE)</f>
        <v>-4.6249999999999998E-3</v>
      </c>
      <c r="G164" s="12">
        <v>0</v>
      </c>
      <c r="H164" s="12">
        <v>0</v>
      </c>
      <c r="I164" s="12">
        <v>0</v>
      </c>
      <c r="J164" s="12">
        <v>0</v>
      </c>
      <c r="K164" s="12">
        <v>-4.6249999999999998E-3</v>
      </c>
      <c r="L164" s="12">
        <v>0</v>
      </c>
      <c r="M164" s="12">
        <v>0</v>
      </c>
      <c r="N164" s="12">
        <v>0</v>
      </c>
      <c r="O164" s="12">
        <v>0</v>
      </c>
      <c r="P164" s="12">
        <v>0</v>
      </c>
      <c r="Q164" s="12">
        <v>0</v>
      </c>
      <c r="R164" s="12">
        <v>0</v>
      </c>
      <c r="S164" s="12">
        <f t="shared" si="22"/>
        <v>-4.6249999999999998E-3</v>
      </c>
      <c r="T164" s="18">
        <v>0</v>
      </c>
      <c r="U164" s="5">
        <v>0</v>
      </c>
      <c r="V164" s="3">
        <v>0</v>
      </c>
      <c r="W164" s="3">
        <v>0</v>
      </c>
      <c r="X164" s="3">
        <v>0</v>
      </c>
      <c r="Y164" s="3">
        <v>0</v>
      </c>
      <c r="Z164" s="3">
        <v>0</v>
      </c>
      <c r="AA164" s="3">
        <v>0</v>
      </c>
      <c r="AB164" s="3">
        <v>0</v>
      </c>
      <c r="AC164" s="3">
        <v>0</v>
      </c>
      <c r="AD164" s="3">
        <v>0</v>
      </c>
      <c r="AE164" s="3">
        <f>VLOOKUP(A164,'[13]DEC 24 Updated 3rd March'!A:G,7,FALSE)</f>
        <v>0</v>
      </c>
      <c r="AF164" s="3">
        <f t="shared" si="23"/>
        <v>0</v>
      </c>
      <c r="AG164" s="18">
        <v>0</v>
      </c>
      <c r="AH164" s="5">
        <f>VLOOKUP(A164,'[13]Main sheet'!A:X,23,FALSE)</f>
        <v>0</v>
      </c>
      <c r="AI164" s="3">
        <f>VLOOKUP(A164,'[13]Main sheet'!A:AJ,35,FALSE)</f>
        <v>0</v>
      </c>
      <c r="AJ164" s="3">
        <f>VLOOKUP(A164,'[13]Main sheet'!A:AV,47,FALSE)</f>
        <v>0</v>
      </c>
      <c r="AK164" s="3">
        <f>VLOOKUP(A164,'[13]Main sheet'!A:BH,59,FALSE)</f>
        <v>0</v>
      </c>
      <c r="AL164" s="3">
        <f>VLOOKUP(A164,'[13]Main sheet'!A:BT,71,FALSE)</f>
        <v>0</v>
      </c>
      <c r="AM164" s="3">
        <f>VLOOKUP(A164,'[13]Main sheet'!A:CF,83,FALSE)</f>
        <v>0</v>
      </c>
      <c r="AN164" s="3">
        <f>VLOOKUP(A164,'[13]Main sheet'!A:CR,95,FALSE)</f>
        <v>0</v>
      </c>
      <c r="AO164" s="3">
        <f>VLOOKUP(A164,'[13]Main sheet'!A:DD,107,FALSE)</f>
        <v>0</v>
      </c>
      <c r="AP164" s="3">
        <f>VLOOKUP(A164,'[13]Main sheet'!A:DP,119,FALSE)</f>
        <v>0</v>
      </c>
      <c r="AQ164" s="3">
        <f>VLOOKUP(A164,'[13]Main sheet'!A:EB,131,FALSE)</f>
        <v>0</v>
      </c>
      <c r="AR164" s="3">
        <f>VLOOKUP(A164,'[13]Main sheet'!A:EN,143,FALSE)</f>
        <v>0</v>
      </c>
      <c r="AS164" s="5">
        <v>0</v>
      </c>
      <c r="AT164" s="19">
        <v>0</v>
      </c>
      <c r="AU164" s="5">
        <v>0</v>
      </c>
      <c r="AV164" s="3">
        <f>VLOOKUP(A164,'[14]Main sheet'!A:AI,34,FALSE)</f>
        <v>0</v>
      </c>
      <c r="AW164" s="3">
        <f>VLOOKUP(A164,'[14]Main sheet'!A:AT,45,FALSE)</f>
        <v>0</v>
      </c>
      <c r="AX164" s="3">
        <v>0</v>
      </c>
      <c r="AY164" s="3">
        <v>1.0256000000000001</v>
      </c>
      <c r="AZ164" s="3">
        <v>1.0256000000000001</v>
      </c>
      <c r="BA164" s="5"/>
      <c r="BB164" s="5"/>
    </row>
    <row r="165" spans="1:54" ht="15" customHeight="1">
      <c r="A165" s="14">
        <v>521431</v>
      </c>
      <c r="B165" s="15" t="s">
        <v>181</v>
      </c>
      <c r="C165" s="16">
        <f>VLOOKUP(A165,'[11]dec 20 latest'!A:B,2,FALSE)/1000000</f>
        <v>7.6E-3</v>
      </c>
      <c r="D165" s="16">
        <v>-8.1472599999999999E-3</v>
      </c>
      <c r="E165" s="17">
        <v>0.80309332</v>
      </c>
      <c r="F165" s="17">
        <f>VLOOKUP(A165,'[12]Monthly actuals 2023 updated'!A:AB,28,FALSE)</f>
        <v>2.5003332700000001</v>
      </c>
      <c r="G165" s="12">
        <v>4.6636999999999998E-2</v>
      </c>
      <c r="H165" s="12">
        <v>0</v>
      </c>
      <c r="I165" s="12">
        <v>0.13020413</v>
      </c>
      <c r="J165" s="12">
        <v>0</v>
      </c>
      <c r="K165" s="12">
        <v>0</v>
      </c>
      <c r="L165" s="12">
        <v>0</v>
      </c>
      <c r="M165" s="12">
        <v>0</v>
      </c>
      <c r="N165" s="12">
        <v>0.66291582999999998</v>
      </c>
      <c r="O165" s="12">
        <v>0.79627159999999997</v>
      </c>
      <c r="P165" s="12">
        <v>0.73601611999999994</v>
      </c>
      <c r="Q165" s="12">
        <v>0.12828859000000001</v>
      </c>
      <c r="R165" s="12">
        <v>0</v>
      </c>
      <c r="S165" s="12">
        <f t="shared" si="22"/>
        <v>2.5003332700000001</v>
      </c>
      <c r="T165" s="18">
        <v>0.39643771999999999</v>
      </c>
      <c r="U165" s="5">
        <v>0.17936205999999999</v>
      </c>
      <c r="V165" s="3">
        <v>0.12695338</v>
      </c>
      <c r="W165" s="3">
        <v>0</v>
      </c>
      <c r="X165" s="3">
        <v>0.03</v>
      </c>
      <c r="Y165" s="3">
        <v>3.7690799999999997E-3</v>
      </c>
      <c r="Z165" s="3">
        <v>4.0203499999999998E-3</v>
      </c>
      <c r="AA165" s="3">
        <v>0.31608508000000002</v>
      </c>
      <c r="AB165" s="3">
        <v>0</v>
      </c>
      <c r="AC165" s="3">
        <v>1.6716499999999999E-2</v>
      </c>
      <c r="AD165" s="3">
        <v>0.16851050000000001</v>
      </c>
      <c r="AE165" s="3">
        <f>VLOOKUP(A165,'[13]DEC 24 Updated 3rd March'!A:G,7,FALSE)</f>
        <v>0</v>
      </c>
      <c r="AF165" s="3">
        <f t="shared" si="23"/>
        <v>1.2418546700000002</v>
      </c>
      <c r="AG165" s="18">
        <v>0</v>
      </c>
      <c r="AH165" s="5">
        <f>VLOOKUP(A165,'[13]Main sheet'!A:X,23,FALSE)</f>
        <v>0</v>
      </c>
      <c r="AI165" s="3">
        <f>VLOOKUP(A165,'[13]Main sheet'!A:AJ,35,FALSE)</f>
        <v>3.2273000000000003E-2</v>
      </c>
      <c r="AJ165" s="3">
        <f>VLOOKUP(A165,'[13]Main sheet'!A:AV,47,FALSE)</f>
        <v>0</v>
      </c>
      <c r="AK165" s="3">
        <f>VLOOKUP(A165,'[13]Main sheet'!A:BH,59,FALSE)</f>
        <v>0</v>
      </c>
      <c r="AL165" s="3">
        <f>VLOOKUP(A165,'[13]Main sheet'!A:BT,71,FALSE)</f>
        <v>0.24797311999999999</v>
      </c>
      <c r="AM165" s="3">
        <f>VLOOKUP(A165,'[13]Main sheet'!A:CF,83,FALSE)</f>
        <v>0</v>
      </c>
      <c r="AN165" s="3">
        <f>VLOOKUP(A165,'[13]Main sheet'!A:CR,95,FALSE)</f>
        <v>0</v>
      </c>
      <c r="AO165" s="3">
        <f>VLOOKUP(A165,'[13]Main sheet'!A:DD,107,FALSE)</f>
        <v>0</v>
      </c>
      <c r="AP165" s="3">
        <f>VLOOKUP(A165,'[13]Main sheet'!A:DP,119,FALSE)</f>
        <v>0</v>
      </c>
      <c r="AQ165" s="3">
        <f>VLOOKUP(A165,'[13]Main sheet'!A:EB,131,FALSE)</f>
        <v>0.30326399999999998</v>
      </c>
      <c r="AR165" s="3">
        <f>VLOOKUP(A165,'[13]Main sheet'!A:EN,143,FALSE)</f>
        <v>0</v>
      </c>
      <c r="AS165" s="5">
        <v>0.58351012000000002</v>
      </c>
      <c r="AT165" s="19">
        <v>3.3149350000000001E-2</v>
      </c>
      <c r="AU165" s="5">
        <v>0</v>
      </c>
      <c r="AV165" s="3">
        <f>VLOOKUP(A165,'[14]Main sheet'!A:AI,34,FALSE)</f>
        <v>0</v>
      </c>
      <c r="AW165" s="3">
        <f>VLOOKUP(A165,'[14]Main sheet'!A:AT,45,FALSE)</f>
        <v>0</v>
      </c>
      <c r="AX165" s="3">
        <v>1.7134100000000001E-3</v>
      </c>
      <c r="AY165" s="3">
        <v>0</v>
      </c>
      <c r="AZ165" s="3">
        <v>3.486276E-2</v>
      </c>
      <c r="BA165" s="5"/>
      <c r="BB165" s="5"/>
    </row>
    <row r="166" spans="1:54" ht="15" customHeight="1">
      <c r="A166" s="14">
        <v>521441</v>
      </c>
      <c r="B166" s="15" t="s">
        <v>182</v>
      </c>
      <c r="C166" s="16">
        <f>VLOOKUP(A166,'[11]dec 20 latest'!A:B,2,FALSE)/1000000</f>
        <v>3.74719392</v>
      </c>
      <c r="D166" s="16">
        <v>4.4170536</v>
      </c>
      <c r="E166" s="17">
        <v>20.490520350000001</v>
      </c>
      <c r="F166" s="17">
        <f>VLOOKUP(A166,'[12]Monthly actuals 2023 updated'!A:AB,28,FALSE)</f>
        <v>7.9381642500000016</v>
      </c>
      <c r="G166" s="12">
        <v>7.7792970000000003E-2</v>
      </c>
      <c r="H166" s="12">
        <v>5.4697299999999999E-3</v>
      </c>
      <c r="I166" s="12">
        <v>0.73261007999999994</v>
      </c>
      <c r="J166" s="12">
        <v>1.0239400000000001</v>
      </c>
      <c r="K166" s="12">
        <v>3.9161889999999998E-2</v>
      </c>
      <c r="L166" s="12">
        <v>7.9693307699999991</v>
      </c>
      <c r="M166" s="12">
        <v>0.29608156000000002</v>
      </c>
      <c r="N166" s="12">
        <v>0.42821796000000001</v>
      </c>
      <c r="O166" s="12">
        <v>0.41864664000000001</v>
      </c>
      <c r="P166" s="12">
        <v>0.61318773999999998</v>
      </c>
      <c r="Q166" s="12">
        <v>8.6687999999999999E-4</v>
      </c>
      <c r="R166" s="12">
        <v>-3.6671419700000003</v>
      </c>
      <c r="S166" s="12">
        <f t="shared" si="22"/>
        <v>7.9381642499999989</v>
      </c>
      <c r="T166" s="18">
        <v>1.567269E-2</v>
      </c>
      <c r="U166" s="5">
        <v>4.1408999999999999E-4</v>
      </c>
      <c r="V166" s="3">
        <v>9.9459000000000006E-4</v>
      </c>
      <c r="W166" s="3">
        <v>2.1543000000000002E-4</v>
      </c>
      <c r="X166" s="3">
        <v>4.7624300000000007E-3</v>
      </c>
      <c r="Y166" s="3">
        <v>5.5199999999999997E-4</v>
      </c>
      <c r="Z166" s="3">
        <v>1.3408000000000002E-4</v>
      </c>
      <c r="AA166" s="3">
        <v>0</v>
      </c>
      <c r="AB166" s="3">
        <v>4.2170000000000005E-5</v>
      </c>
      <c r="AC166" s="3">
        <v>2.8136400000000001E-3</v>
      </c>
      <c r="AD166" s="3">
        <v>1.0771600000000002E-3</v>
      </c>
      <c r="AE166" s="3">
        <f>VLOOKUP(A166,'[13]DEC 24 Updated 3rd March'!A:G,7,FALSE)</f>
        <v>1.2265999999999999E-4</v>
      </c>
      <c r="AF166" s="3">
        <f t="shared" si="23"/>
        <v>2.6800940000000002E-2</v>
      </c>
      <c r="AG166" s="18">
        <v>1.5674709999999998E-2</v>
      </c>
      <c r="AH166" s="5">
        <f>VLOOKUP(A166,'[13]Main sheet'!A:X,23,FALSE)</f>
        <v>2.7192000000000009E-4</v>
      </c>
      <c r="AI166" s="3">
        <f>VLOOKUP(A166,'[13]Main sheet'!A:AJ,35,FALSE)</f>
        <v>2.264800000000014E-4</v>
      </c>
      <c r="AJ166" s="3">
        <f>VLOOKUP(A166,'[13]Main sheet'!A:AV,47,FALSE)</f>
        <v>4.8772499999999996E-3</v>
      </c>
      <c r="AK166" s="3">
        <f>VLOOKUP(A166,'[13]Main sheet'!A:BH,59,FALSE)</f>
        <v>0</v>
      </c>
      <c r="AL166" s="3">
        <f>VLOOKUP(A166,'[13]Main sheet'!A:BT,71,FALSE)</f>
        <v>4.5613399999999991E-2</v>
      </c>
      <c r="AM166" s="3">
        <f>VLOOKUP(A166,'[13]Main sheet'!A:CF,83,FALSE)</f>
        <v>3.8300000000017463E-6</v>
      </c>
      <c r="AN166" s="3">
        <f>VLOOKUP(A166,'[13]Main sheet'!A:CR,95,FALSE)</f>
        <v>0</v>
      </c>
      <c r="AO166" s="3">
        <f>VLOOKUP(A166,'[13]Main sheet'!A:DD,107,FALSE)</f>
        <v>0</v>
      </c>
      <c r="AP166" s="3">
        <f>VLOOKUP(A166,'[13]Main sheet'!A:DP,119,FALSE)</f>
        <v>0</v>
      </c>
      <c r="AQ166" s="3">
        <f>VLOOKUP(A166,'[13]Main sheet'!A:EB,131,FALSE)</f>
        <v>1.1930000000007567E-5</v>
      </c>
      <c r="AR166" s="3">
        <f>VLOOKUP(A166,'[13]Main sheet'!A:EN,143,FALSE)</f>
        <v>3.1637999999999008E-4</v>
      </c>
      <c r="AS166" s="5">
        <v>6.6995899999999997E-2</v>
      </c>
      <c r="AT166" s="19">
        <v>1.0789999999999998E-5</v>
      </c>
      <c r="AU166" s="5">
        <v>0.93700488000000004</v>
      </c>
      <c r="AV166" s="3">
        <f>VLOOKUP(A166,'[14]Main sheet'!A:AI,34,FALSE)</f>
        <v>0</v>
      </c>
      <c r="AW166" s="3">
        <f>VLOOKUP(A166,'[14]Main sheet'!A:AT,45,FALSE)</f>
        <v>0.33922095000000008</v>
      </c>
      <c r="AX166" s="3">
        <v>4.9829999999999996E-5</v>
      </c>
      <c r="AY166" s="3">
        <v>2.2796999999997206E-4</v>
      </c>
      <c r="AZ166" s="3">
        <v>1.2765144199999998</v>
      </c>
      <c r="BA166" s="5"/>
      <c r="BB166" s="5"/>
    </row>
    <row r="167" spans="1:54" ht="15" customHeight="1">
      <c r="A167" s="14">
        <v>521451</v>
      </c>
      <c r="B167" s="15" t="s">
        <v>183</v>
      </c>
      <c r="C167" s="16">
        <f>VLOOKUP(A167,'[11]dec 20 latest'!A:B,2,FALSE)/1000000</f>
        <v>2.5511128300000001</v>
      </c>
      <c r="D167" s="16">
        <v>0.99932789</v>
      </c>
      <c r="E167" s="17">
        <v>2.03176669</v>
      </c>
      <c r="F167" s="17">
        <f>VLOOKUP(A167,'[12]Monthly actuals 2023 updated'!A:AB,28,FALSE)</f>
        <v>1.93663662</v>
      </c>
      <c r="G167" s="12">
        <v>0.18108972000000001</v>
      </c>
      <c r="H167" s="12">
        <v>3.9145039999999999E-2</v>
      </c>
      <c r="I167" s="12">
        <v>5.4129530000000002E-2</v>
      </c>
      <c r="J167" s="12">
        <v>0.10371502</v>
      </c>
      <c r="K167" s="12">
        <v>0.15191488</v>
      </c>
      <c r="L167" s="12">
        <v>2.7366959999999999E-2</v>
      </c>
      <c r="M167" s="12">
        <v>1.214193E-2</v>
      </c>
      <c r="N167" s="12">
        <v>8.5592119999999994E-2</v>
      </c>
      <c r="O167" s="12">
        <v>0.20255341000000002</v>
      </c>
      <c r="P167" s="12">
        <v>0.15917687999999999</v>
      </c>
      <c r="Q167" s="12">
        <v>6.9428570000000009E-2</v>
      </c>
      <c r="R167" s="12">
        <v>0.85038256000000001</v>
      </c>
      <c r="S167" s="12">
        <f t="shared" si="22"/>
        <v>1.9366366200000003</v>
      </c>
      <c r="T167" s="18">
        <v>9.9327999999999986E-3</v>
      </c>
      <c r="U167" s="5">
        <v>8.5978899999999987E-3</v>
      </c>
      <c r="V167" s="3">
        <v>2.1672E-4</v>
      </c>
      <c r="W167" s="3">
        <v>3.1193700000000001E-2</v>
      </c>
      <c r="X167" s="3">
        <v>-0.13113290999999996</v>
      </c>
      <c r="Y167" s="3">
        <v>7.9039789999999999E-2</v>
      </c>
      <c r="Z167" s="3">
        <v>0.15765660999999997</v>
      </c>
      <c r="AA167" s="3">
        <v>9.2716900000000008E-3</v>
      </c>
      <c r="AB167" s="3">
        <v>9.6082800000000003E-3</v>
      </c>
      <c r="AC167" s="3">
        <v>5.9674050000000006E-2</v>
      </c>
      <c r="AD167" s="3">
        <v>6.1714620000000005E-2</v>
      </c>
      <c r="AE167" s="3">
        <f>VLOOKUP(A167,'[13]DEC 24 Updated 3rd March'!A:G,7,FALSE)</f>
        <v>5.6155129999999998E-2</v>
      </c>
      <c r="AF167" s="3">
        <f t="shared" si="23"/>
        <v>0.35192836999999999</v>
      </c>
      <c r="AG167" s="18">
        <v>4.2459899999999998E-3</v>
      </c>
      <c r="AH167" s="5">
        <f>VLOOKUP(A167,'[13]Main sheet'!A:X,23,FALSE)</f>
        <v>4.34192E-3</v>
      </c>
      <c r="AI167" s="3">
        <f>VLOOKUP(A167,'[13]Main sheet'!A:AJ,35,FALSE)</f>
        <v>1.4005080000000001E-2</v>
      </c>
      <c r="AJ167" s="3">
        <f>VLOOKUP(A167,'[13]Main sheet'!A:AV,47,FALSE)</f>
        <v>9.2044799999999993E-3</v>
      </c>
      <c r="AK167" s="3">
        <f>VLOOKUP(A167,'[13]Main sheet'!A:BH,59,FALSE)</f>
        <v>1.3042209999999999E-2</v>
      </c>
      <c r="AL167" s="3">
        <f>VLOOKUP(A167,'[13]Main sheet'!A:BT,71,FALSE)</f>
        <v>4.9188010000000004E-2</v>
      </c>
      <c r="AM167" s="3">
        <f>VLOOKUP(A167,'[13]Main sheet'!A:CF,83,FALSE)</f>
        <v>4.6716350000000004E-2</v>
      </c>
      <c r="AN167" s="3">
        <f>VLOOKUP(A167,'[13]Main sheet'!A:CR,95,FALSE)</f>
        <v>3.8299999999988361E-5</v>
      </c>
      <c r="AO167" s="3">
        <f>VLOOKUP(A167,'[13]Main sheet'!A:DD,107,FALSE)</f>
        <v>4.7540600000000001E-3</v>
      </c>
      <c r="AP167" s="3">
        <f>VLOOKUP(A167,'[13]Main sheet'!A:DP,119,FALSE)</f>
        <v>9.319690000000002E-3</v>
      </c>
      <c r="AQ167" s="3">
        <f>VLOOKUP(A167,'[13]Main sheet'!A:EB,131,FALSE)</f>
        <v>0.76279975</v>
      </c>
      <c r="AR167" s="3">
        <f>VLOOKUP(A167,'[13]Main sheet'!A:EN,143,FALSE)</f>
        <v>0.22824728999999991</v>
      </c>
      <c r="AS167" s="5">
        <v>1.14590313</v>
      </c>
      <c r="AT167" s="19">
        <v>2.6446020000000001E-2</v>
      </c>
      <c r="AU167" s="5">
        <v>0</v>
      </c>
      <c r="AV167" s="3">
        <f>VLOOKUP(A167,'[14]Main sheet'!A:AI,34,FALSE)</f>
        <v>0</v>
      </c>
      <c r="AW167" s="3">
        <f>VLOOKUP(A167,'[14]Main sheet'!A:AT,45,FALSE)</f>
        <v>9.2830900000000008E-3</v>
      </c>
      <c r="AX167" s="3">
        <v>9.6487099999999996E-3</v>
      </c>
      <c r="AY167" s="3">
        <v>0.96990993000000003</v>
      </c>
      <c r="AZ167" s="3">
        <v>1.0152877499999999</v>
      </c>
      <c r="BA167" s="5"/>
      <c r="BB167" s="5"/>
    </row>
    <row r="168" spans="1:54" ht="15" customHeight="1">
      <c r="A168" s="14">
        <v>521461</v>
      </c>
      <c r="B168" s="15" t="s">
        <v>184</v>
      </c>
      <c r="C168" s="16">
        <f>VLOOKUP(A168,'[11]dec 20 latest'!A:B,2,FALSE)/1000000</f>
        <v>20.51506419</v>
      </c>
      <c r="D168" s="16">
        <v>1.3836313600000001</v>
      </c>
      <c r="E168" s="17">
        <v>1.57554324</v>
      </c>
      <c r="F168" s="17">
        <f>VLOOKUP(A168,'[12]Monthly actuals 2023 updated'!A:AB,28,FALSE)</f>
        <v>1.1707636299999999</v>
      </c>
      <c r="G168" s="12">
        <v>1.471132E-2</v>
      </c>
      <c r="H168" s="12">
        <v>6.0747800000000001E-3</v>
      </c>
      <c r="I168" s="12">
        <v>4.1579160000000004E-2</v>
      </c>
      <c r="J168" s="12">
        <v>2.3042900000000001E-3</v>
      </c>
      <c r="K168" s="12">
        <v>2.9955799999999998E-2</v>
      </c>
      <c r="L168" s="12">
        <v>3.7991739999999996E-2</v>
      </c>
      <c r="M168" s="12">
        <v>0.70142662</v>
      </c>
      <c r="N168" s="12">
        <v>8.9433509999999994E-2</v>
      </c>
      <c r="O168" s="12">
        <v>5.5432499999999996E-3</v>
      </c>
      <c r="P168" s="12">
        <v>1.6402949999999999E-2</v>
      </c>
      <c r="Q168" s="12">
        <v>0.13195554000000001</v>
      </c>
      <c r="R168" s="12">
        <v>9.3384670000000003E-2</v>
      </c>
      <c r="S168" s="12">
        <f t="shared" si="22"/>
        <v>1.1707636300000002</v>
      </c>
      <c r="T168" s="18">
        <v>0.20300604999999999</v>
      </c>
      <c r="U168" s="5">
        <v>1.2786459999999999E-2</v>
      </c>
      <c r="V168" s="3">
        <v>1.3913709999999999E-2</v>
      </c>
      <c r="W168" s="3">
        <v>1.24234E-3</v>
      </c>
      <c r="X168" s="3">
        <v>3.2288049999999999E-2</v>
      </c>
      <c r="Y168" s="3">
        <v>1.16151E-2</v>
      </c>
      <c r="Z168" s="3">
        <v>2.0354600000000002E-3</v>
      </c>
      <c r="AA168" s="3">
        <v>1.9357899999999999E-3</v>
      </c>
      <c r="AB168" s="3">
        <v>3.9681190000000005E-2</v>
      </c>
      <c r="AC168" s="3">
        <v>0.25595840000000003</v>
      </c>
      <c r="AD168" s="3">
        <v>4.150761E-2</v>
      </c>
      <c r="AE168" s="3">
        <f>VLOOKUP(A168,'[13]DEC 24 Updated 3rd March'!A:G,7,FALSE)</f>
        <v>3.7032124500000001</v>
      </c>
      <c r="AF168" s="3">
        <f t="shared" si="23"/>
        <v>4.3191826100000004</v>
      </c>
      <c r="AG168" s="18">
        <v>1.908236E-2</v>
      </c>
      <c r="AH168" s="5">
        <f>VLOOKUP(A168,'[13]Main sheet'!A:X,23,FALSE)</f>
        <v>0.3049693</v>
      </c>
      <c r="AI168" s="3">
        <f>VLOOKUP(A168,'[13]Main sheet'!A:AJ,35,FALSE)</f>
        <v>0.9349410600000001</v>
      </c>
      <c r="AJ168" s="3">
        <f>VLOOKUP(A168,'[13]Main sheet'!A:AV,47,FALSE)</f>
        <v>4.0214000000013037E-4</v>
      </c>
      <c r="AK168" s="3">
        <f>VLOOKUP(A168,'[13]Main sheet'!A:BH,59,FALSE)</f>
        <v>4.0593999999994414E-4</v>
      </c>
      <c r="AL168" s="3">
        <f>VLOOKUP(A168,'[13]Main sheet'!A:BT,71,FALSE)</f>
        <v>1.9000060199999997</v>
      </c>
      <c r="AM168" s="3">
        <f>VLOOKUP(A168,'[13]Main sheet'!A:CF,83,FALSE)</f>
        <v>6.7906040000000042E-2</v>
      </c>
      <c r="AN168" s="3">
        <f>VLOOKUP(A168,'[13]Main sheet'!A:CR,95,FALSE)</f>
        <v>0.11006405000000027</v>
      </c>
      <c r="AO168" s="3">
        <f>VLOOKUP(A168,'[13]Main sheet'!A:DD,107,FALSE)</f>
        <v>0</v>
      </c>
      <c r="AP168" s="3">
        <f>VLOOKUP(A168,'[13]Main sheet'!A:DP,119,FALSE)</f>
        <v>5.3690200000000186E-3</v>
      </c>
      <c r="AQ168" s="3">
        <f>VLOOKUP(A168,'[13]Main sheet'!A:EB,131,FALSE)</f>
        <v>0.83373028999999999</v>
      </c>
      <c r="AR168" s="3">
        <f>VLOOKUP(A168,'[13]Main sheet'!A:EN,143,FALSE)</f>
        <v>-3.3424594000000005</v>
      </c>
      <c r="AS168" s="5">
        <v>0.83441681999999995</v>
      </c>
      <c r="AT168" s="19">
        <v>0.37125053999999996</v>
      </c>
      <c r="AU168" s="5">
        <v>0.50508043999999996</v>
      </c>
      <c r="AV168" s="3">
        <f>VLOOKUP(A168,'[14]Main sheet'!A:AI,34,FALSE)</f>
        <v>0.44960312000000013</v>
      </c>
      <c r="AW168" s="3">
        <f>VLOOKUP(A168,'[14]Main sheet'!A:AT,45,FALSE)</f>
        <v>0.28098164999999992</v>
      </c>
      <c r="AX168" s="3">
        <v>6.0926000000000003E-4</v>
      </c>
      <c r="AY168" s="3">
        <v>0.53036982999999982</v>
      </c>
      <c r="AZ168" s="3">
        <v>2.13789484</v>
      </c>
      <c r="BA168" s="5"/>
      <c r="BB168" s="5"/>
    </row>
    <row r="169" spans="1:54" ht="15" customHeight="1">
      <c r="A169" s="14">
        <v>521462</v>
      </c>
      <c r="B169" s="15" t="s">
        <v>185</v>
      </c>
      <c r="C169" s="16">
        <f>VLOOKUP(A169,'[11]dec 20 latest'!A:B,2,FALSE)/1000000</f>
        <v>0.32500045</v>
      </c>
      <c r="D169" s="16">
        <v>0.87108600000000003</v>
      </c>
      <c r="E169" s="17">
        <v>0.28569850000000002</v>
      </c>
      <c r="F169" s="17">
        <f>VLOOKUP(A169,'[12]Monthly actuals 2023 updated'!A:AB,28,FALSE)</f>
        <v>0.33340674999999997</v>
      </c>
      <c r="G169" s="12">
        <v>-3.9509000000000002E-2</v>
      </c>
      <c r="H169" s="12">
        <v>9.6475000000000005E-2</v>
      </c>
      <c r="I169" s="12">
        <v>9.8409999999999997E-2</v>
      </c>
      <c r="J169" s="12">
        <v>0</v>
      </c>
      <c r="K169" s="12">
        <v>0</v>
      </c>
      <c r="L169" s="12">
        <v>5.2677000000000002E-2</v>
      </c>
      <c r="M169" s="12">
        <v>1.5782999999999998E-2</v>
      </c>
      <c r="N169" s="12">
        <v>9.3849999999999992E-3</v>
      </c>
      <c r="O169" s="12">
        <v>2.2895749999999999E-2</v>
      </c>
      <c r="P169" s="12">
        <v>3.1579999999999997E-2</v>
      </c>
      <c r="Q169" s="12">
        <v>2.1794999999999998E-2</v>
      </c>
      <c r="R169" s="12">
        <v>2.3914999999999999E-2</v>
      </c>
      <c r="S169" s="12">
        <f t="shared" si="22"/>
        <v>0.33340675000000003</v>
      </c>
      <c r="T169" s="18">
        <v>0</v>
      </c>
      <c r="U169" s="5">
        <v>0</v>
      </c>
      <c r="V169" s="3">
        <v>0</v>
      </c>
      <c r="W169" s="3">
        <v>4.9687500000000002E-2</v>
      </c>
      <c r="X169" s="3">
        <v>0</v>
      </c>
      <c r="Y169" s="3">
        <v>0</v>
      </c>
      <c r="Z169" s="3">
        <v>0</v>
      </c>
      <c r="AA169" s="3">
        <v>0</v>
      </c>
      <c r="AB169" s="3">
        <v>0</v>
      </c>
      <c r="AC169" s="3">
        <v>4.0000000000000001E-3</v>
      </c>
      <c r="AD169" s="3">
        <v>4.1000000000000002E-2</v>
      </c>
      <c r="AE169" s="3">
        <f>VLOOKUP(A169,'[13]DEC 24 Updated 3rd March'!A:G,7,FALSE)</f>
        <v>3.1199999999999999E-2</v>
      </c>
      <c r="AF169" s="3">
        <f t="shared" si="23"/>
        <v>0.12588750000000001</v>
      </c>
      <c r="AG169" s="18">
        <v>0</v>
      </c>
      <c r="AH169" s="5">
        <f>VLOOKUP(A169,'[13]Main sheet'!A:X,23,FALSE)</f>
        <v>0</v>
      </c>
      <c r="AI169" s="3">
        <f>VLOOKUP(A169,'[13]Main sheet'!A:AJ,35,FALSE)</f>
        <v>0</v>
      </c>
      <c r="AJ169" s="3">
        <f>VLOOKUP(A169,'[13]Main sheet'!A:AV,47,FALSE)</f>
        <v>0</v>
      </c>
      <c r="AK169" s="3">
        <f>VLOOKUP(A169,'[13]Main sheet'!A:BH,59,FALSE)</f>
        <v>0</v>
      </c>
      <c r="AL169" s="3">
        <f>VLOOKUP(A169,'[13]Main sheet'!A:BT,71,FALSE)</f>
        <v>0</v>
      </c>
      <c r="AM169" s="3">
        <f>VLOOKUP(A169,'[13]Main sheet'!A:CF,83,FALSE)</f>
        <v>0</v>
      </c>
      <c r="AN169" s="3">
        <f>VLOOKUP(A169,'[13]Main sheet'!A:CR,95,FALSE)</f>
        <v>0</v>
      </c>
      <c r="AO169" s="3">
        <f>VLOOKUP(A169,'[13]Main sheet'!A:DD,107,FALSE)</f>
        <v>0</v>
      </c>
      <c r="AP169" s="3">
        <f>VLOOKUP(A169,'[13]Main sheet'!A:DP,119,FALSE)</f>
        <v>0</v>
      </c>
      <c r="AQ169" s="3">
        <f>VLOOKUP(A169,'[13]Main sheet'!A:EB,131,FALSE)</f>
        <v>0</v>
      </c>
      <c r="AR169" s="3">
        <f>VLOOKUP(A169,'[13]Main sheet'!A:EN,143,FALSE)</f>
        <v>0</v>
      </c>
      <c r="AS169" s="5">
        <v>0</v>
      </c>
      <c r="AT169" s="19">
        <v>0</v>
      </c>
      <c r="AU169" s="5">
        <v>0</v>
      </c>
      <c r="AV169" s="3">
        <f>VLOOKUP(A169,'[14]Main sheet'!A:AI,34,FALSE)</f>
        <v>0</v>
      </c>
      <c r="AW169" s="3">
        <f>VLOOKUP(A169,'[14]Main sheet'!A:AT,45,FALSE)</f>
        <v>0</v>
      </c>
      <c r="AX169" s="3">
        <v>0</v>
      </c>
      <c r="AY169" s="3">
        <v>0</v>
      </c>
      <c r="AZ169" s="3">
        <v>0</v>
      </c>
      <c r="BA169" s="5"/>
      <c r="BB169" s="5"/>
    </row>
    <row r="170" spans="1:54" ht="15" customHeight="1">
      <c r="A170" s="14">
        <v>521471</v>
      </c>
      <c r="B170" s="15" t="s">
        <v>186</v>
      </c>
      <c r="C170" s="16">
        <f>VLOOKUP(A170,'[11]dec 20 latest'!A:B,2,FALSE)/1000000</f>
        <v>14.27271268</v>
      </c>
      <c r="D170" s="16">
        <v>14.612367669999999</v>
      </c>
      <c r="E170" s="17">
        <v>20.669785919999999</v>
      </c>
      <c r="F170" s="17">
        <f>VLOOKUP(A170,'[12]Monthly actuals 2023 updated'!A:AB,28,FALSE)</f>
        <v>10.024351030000002</v>
      </c>
      <c r="G170" s="12">
        <v>0.51010989000000007</v>
      </c>
      <c r="H170" s="12">
        <v>0.59343738000000001</v>
      </c>
      <c r="I170" s="12">
        <v>4.8223493899999994</v>
      </c>
      <c r="J170" s="12">
        <v>2.3165701800000003</v>
      </c>
      <c r="K170" s="12">
        <v>0</v>
      </c>
      <c r="L170" s="12">
        <v>1.5527359599999999</v>
      </c>
      <c r="M170" s="12">
        <v>3.8700000000000006E-5</v>
      </c>
      <c r="N170" s="12">
        <v>1.1184300000000001E-3</v>
      </c>
      <c r="O170" s="12">
        <v>6.6469239999999999E-2</v>
      </c>
      <c r="P170" s="12">
        <v>4.4973800000000005E-3</v>
      </c>
      <c r="Q170" s="12">
        <v>3.8661970000000004E-2</v>
      </c>
      <c r="R170" s="12">
        <v>0.11836250999999999</v>
      </c>
      <c r="S170" s="12">
        <f t="shared" si="22"/>
        <v>10.024351029999998</v>
      </c>
      <c r="T170" s="18">
        <v>0.17920733</v>
      </c>
      <c r="U170" s="5">
        <v>8.1270000000000008E-4</v>
      </c>
      <c r="V170" s="3">
        <v>4.439096E-2</v>
      </c>
      <c r="W170" s="3">
        <v>8.0959999999999997E-5</v>
      </c>
      <c r="X170" s="3">
        <v>6.8234999999999997E-4</v>
      </c>
      <c r="Y170" s="3">
        <v>0.18977068999999999</v>
      </c>
      <c r="Z170" s="3">
        <v>3.7182999999999997E-4</v>
      </c>
      <c r="AA170" s="3">
        <v>3.4882000000000001E-4</v>
      </c>
      <c r="AB170" s="3">
        <v>6.4397E-4</v>
      </c>
      <c r="AC170" s="3">
        <v>2.07136E-3</v>
      </c>
      <c r="AD170" s="3">
        <v>0.1167332</v>
      </c>
      <c r="AE170" s="3">
        <f>VLOOKUP(A170,'[13]DEC 24 Updated 3rd March'!A:G,7,FALSE)</f>
        <v>0.59950912000000001</v>
      </c>
      <c r="AF170" s="3">
        <f t="shared" si="23"/>
        <v>1.13462329</v>
      </c>
      <c r="AG170" s="18">
        <v>0.17479810000000001</v>
      </c>
      <c r="AH170" s="5">
        <f>VLOOKUP(A170,'[13]Main sheet'!A:X,23,FALSE)</f>
        <v>0</v>
      </c>
      <c r="AI170" s="3">
        <f>VLOOKUP(A170,'[13]Main sheet'!A:AJ,35,FALSE)</f>
        <v>8.9546999999999974E-2</v>
      </c>
      <c r="AJ170" s="3">
        <f>VLOOKUP(A170,'[13]Main sheet'!A:AV,47,FALSE)</f>
        <v>9.661149000000005E-2</v>
      </c>
      <c r="AK170" s="3">
        <f>VLOOKUP(A170,'[13]Main sheet'!A:BH,59,FALSE)</f>
        <v>2.6819999999948779E-5</v>
      </c>
      <c r="AL170" s="3">
        <f>VLOOKUP(A170,'[13]Main sheet'!A:BT,71,FALSE)</f>
        <v>1.0125871400000002</v>
      </c>
      <c r="AM170" s="3">
        <f>VLOOKUP(A170,'[13]Main sheet'!A:CF,83,FALSE)</f>
        <v>4.5722649999999906E-2</v>
      </c>
      <c r="AN170" s="3">
        <f>VLOOKUP(A170,'[13]Main sheet'!A:CR,95,FALSE)</f>
        <v>3.2435300000000049E-2</v>
      </c>
      <c r="AO170" s="3">
        <f>VLOOKUP(A170,'[13]Main sheet'!A:DD,107,FALSE)</f>
        <v>0.24633767000000001</v>
      </c>
      <c r="AP170" s="3">
        <f>VLOOKUP(A170,'[13]Main sheet'!A:DP,119,FALSE)</f>
        <v>5.3100959999999961E-2</v>
      </c>
      <c r="AQ170" s="3">
        <f>VLOOKUP(A170,'[13]Main sheet'!A:EB,131,FALSE)</f>
        <v>0.10701983000000008</v>
      </c>
      <c r="AR170" s="3">
        <f>VLOOKUP(A170,'[13]Main sheet'!A:EN,143,FALSE)</f>
        <v>0.13108944999999994</v>
      </c>
      <c r="AS170" s="5">
        <v>1.98927641</v>
      </c>
      <c r="AT170" s="19">
        <v>4.8041930000000004E-2</v>
      </c>
      <c r="AU170" s="5">
        <v>0.32862397000000004</v>
      </c>
      <c r="AV170" s="3">
        <f>VLOOKUP(A170,'[14]Main sheet'!A:AI,34,FALSE)</f>
        <v>2.4894999999995344E-4</v>
      </c>
      <c r="AW170" s="3">
        <f>VLOOKUP(A170,'[14]Main sheet'!A:AT,45,FALSE)</f>
        <v>5.8044900000000493E-3</v>
      </c>
      <c r="AX170" s="3">
        <v>3.2143650000000003E-2</v>
      </c>
      <c r="AY170" s="3">
        <v>1.24833971</v>
      </c>
      <c r="AZ170" s="3">
        <v>1.6632027</v>
      </c>
      <c r="BA170" s="5"/>
      <c r="BB170" s="5"/>
    </row>
    <row r="171" spans="1:54" ht="15" customHeight="1">
      <c r="A171" s="14">
        <v>521481</v>
      </c>
      <c r="B171" s="15" t="s">
        <v>187</v>
      </c>
      <c r="C171" s="16">
        <f>VLOOKUP(A171,'[11]dec 20 latest'!A:B,2,FALSE)/1000000</f>
        <v>12.86605299</v>
      </c>
      <c r="D171" s="16">
        <v>6.2266251700000002</v>
      </c>
      <c r="E171" s="17">
        <v>14.68028982</v>
      </c>
      <c r="F171" s="17">
        <f>VLOOKUP(A171,'[12]Monthly actuals 2023 updated'!A:AB,28,FALSE)</f>
        <v>11.370366149999999</v>
      </c>
      <c r="G171" s="12">
        <v>0.10896438999999999</v>
      </c>
      <c r="H171" s="12">
        <v>0.11773942</v>
      </c>
      <c r="I171" s="12">
        <v>0.64196560000000003</v>
      </c>
      <c r="J171" s="12">
        <v>0.74175019999999992</v>
      </c>
      <c r="K171" s="12">
        <v>0.58635708999999991</v>
      </c>
      <c r="L171" s="12">
        <v>0.18922739999999999</v>
      </c>
      <c r="M171" s="12">
        <v>0.27842821999999995</v>
      </c>
      <c r="N171" s="12">
        <v>0.93727808000000001</v>
      </c>
      <c r="O171" s="12">
        <v>2.9516682300000001</v>
      </c>
      <c r="P171" s="12">
        <v>2.7203006699999999</v>
      </c>
      <c r="Q171" s="12">
        <v>1.51680419</v>
      </c>
      <c r="R171" s="12">
        <v>0.57988265999999999</v>
      </c>
      <c r="S171" s="12">
        <f t="shared" si="22"/>
        <v>11.370366149999999</v>
      </c>
      <c r="T171" s="18">
        <v>0.73038956999999993</v>
      </c>
      <c r="U171" s="5">
        <v>0.44350452000000001</v>
      </c>
      <c r="V171" s="3">
        <v>0.43611620000000001</v>
      </c>
      <c r="W171" s="3">
        <v>0.33577164000000004</v>
      </c>
      <c r="X171" s="3">
        <v>0.56915393999999997</v>
      </c>
      <c r="Y171" s="3">
        <v>0.65483932</v>
      </c>
      <c r="Z171" s="3">
        <v>0.29115359999999996</v>
      </c>
      <c r="AA171" s="3">
        <v>0.26302069</v>
      </c>
      <c r="AB171" s="3">
        <v>0.16132339000000001</v>
      </c>
      <c r="AC171" s="3">
        <v>0.51847608000000001</v>
      </c>
      <c r="AD171" s="3">
        <v>0.52233947999999997</v>
      </c>
      <c r="AE171" s="3">
        <f>VLOOKUP(A171,'[13]DEC 24 Updated 3rd March'!A:G,7,FALSE)</f>
        <v>0.53036843999999994</v>
      </c>
      <c r="AF171" s="3">
        <f t="shared" si="23"/>
        <v>5.4564568700000002</v>
      </c>
      <c r="AG171" s="18">
        <v>0.32764328999999998</v>
      </c>
      <c r="AH171" s="5">
        <f>VLOOKUP(A171,'[13]Main sheet'!A:X,23,FALSE)</f>
        <v>0.20283758000000002</v>
      </c>
      <c r="AI171" s="3">
        <f>VLOOKUP(A171,'[13]Main sheet'!A:AJ,35,FALSE)</f>
        <v>7.9480199999999959E-2</v>
      </c>
      <c r="AJ171" s="3">
        <f>VLOOKUP(A171,'[13]Main sheet'!A:AV,47,FALSE)</f>
        <v>5.9489080000000076E-2</v>
      </c>
      <c r="AK171" s="3">
        <f>VLOOKUP(A171,'[13]Main sheet'!A:BH,59,FALSE)</f>
        <v>0.22379857999999997</v>
      </c>
      <c r="AL171" s="3">
        <f>VLOOKUP(A171,'[13]Main sheet'!A:BT,71,FALSE)</f>
        <v>0.71159664999999994</v>
      </c>
      <c r="AM171" s="3">
        <f>VLOOKUP(A171,'[13]Main sheet'!A:CF,83,FALSE)</f>
        <v>0.12388177000000002</v>
      </c>
      <c r="AN171" s="3">
        <f>VLOOKUP(A171,'[13]Main sheet'!A:CR,95,FALSE)</f>
        <v>0.14724638000000012</v>
      </c>
      <c r="AO171" s="3">
        <f>VLOOKUP(A171,'[13]Main sheet'!A:DD,107,FALSE)</f>
        <v>0.13121158999999999</v>
      </c>
      <c r="AP171" s="3">
        <f>VLOOKUP(A171,'[13]Main sheet'!A:DP,119,FALSE)</f>
        <v>0.19178002000000002</v>
      </c>
      <c r="AQ171" s="3">
        <f>VLOOKUP(A171,'[13]Main sheet'!A:EB,131,FALSE)</f>
        <v>0.38108195999999994</v>
      </c>
      <c r="AR171" s="3">
        <f>VLOOKUP(A171,'[13]Main sheet'!A:EN,143,FALSE)</f>
        <v>0.24395477999999979</v>
      </c>
      <c r="AS171" s="5">
        <v>2.82400188</v>
      </c>
      <c r="AT171" s="19">
        <v>0.16519461999999999</v>
      </c>
      <c r="AU171" s="5">
        <v>0.17177164</v>
      </c>
      <c r="AV171" s="3">
        <f>VLOOKUP(A171,'[14]Main sheet'!A:AI,34,FALSE)</f>
        <v>0.13477923999999999</v>
      </c>
      <c r="AW171" s="3">
        <f>VLOOKUP(A171,'[14]Main sheet'!A:AT,45,FALSE)</f>
        <v>0.10579952000000002</v>
      </c>
      <c r="AX171" s="3">
        <v>0.14360628</v>
      </c>
      <c r="AY171" s="3">
        <v>0.49493229000000005</v>
      </c>
      <c r="AZ171" s="3">
        <v>1.21608359</v>
      </c>
      <c r="BA171" s="5"/>
      <c r="BB171" s="5"/>
    </row>
    <row r="172" spans="1:54" ht="15" customHeight="1">
      <c r="A172" s="14">
        <v>521483</v>
      </c>
      <c r="B172" s="15" t="s">
        <v>188</v>
      </c>
      <c r="C172" s="16"/>
      <c r="D172" s="16"/>
      <c r="E172" s="17">
        <v>0.11360000000000001</v>
      </c>
      <c r="F172" s="17">
        <f>VLOOKUP(A172,'[12]Monthly actuals 2023 updated'!A:AB,28,FALSE)</f>
        <v>5.6096E-2</v>
      </c>
      <c r="G172" s="12">
        <v>0</v>
      </c>
      <c r="H172" s="12">
        <v>0</v>
      </c>
      <c r="I172" s="12">
        <v>0</v>
      </c>
      <c r="J172" s="12">
        <v>0</v>
      </c>
      <c r="K172" s="12">
        <v>4.7999999999999996E-3</v>
      </c>
      <c r="L172" s="12">
        <v>0</v>
      </c>
      <c r="M172" s="12">
        <v>2.7E-2</v>
      </c>
      <c r="N172" s="12">
        <v>1.7000000000000001E-2</v>
      </c>
      <c r="O172" s="12">
        <v>0</v>
      </c>
      <c r="P172" s="12">
        <v>7.2960000000000004E-3</v>
      </c>
      <c r="Q172" s="12">
        <v>0</v>
      </c>
      <c r="R172" s="12">
        <v>0</v>
      </c>
      <c r="S172" s="12">
        <f t="shared" si="22"/>
        <v>5.6096000000000007E-2</v>
      </c>
      <c r="T172" s="18">
        <v>0</v>
      </c>
      <c r="U172" s="5">
        <v>7.175E-3</v>
      </c>
      <c r="V172" s="3">
        <v>1.257E-2</v>
      </c>
      <c r="W172" s="3">
        <v>0.02</v>
      </c>
      <c r="X172" s="3">
        <v>0</v>
      </c>
      <c r="Y172" s="3">
        <v>0</v>
      </c>
      <c r="Z172" s="3">
        <v>0</v>
      </c>
      <c r="AA172" s="3">
        <v>0</v>
      </c>
      <c r="AB172" s="3">
        <v>0</v>
      </c>
      <c r="AC172" s="3">
        <v>0</v>
      </c>
      <c r="AD172" s="3">
        <v>0</v>
      </c>
      <c r="AE172" s="3">
        <f>VLOOKUP(A172,'[13]DEC 24 Updated 3rd March'!A:G,7,FALSE)</f>
        <v>0</v>
      </c>
      <c r="AF172" s="3">
        <f t="shared" si="23"/>
        <v>3.9745000000000003E-2</v>
      </c>
      <c r="AG172" s="18">
        <v>0</v>
      </c>
      <c r="AH172" s="5">
        <f>VLOOKUP(A172,'[13]Main sheet'!A:X,23,FALSE)</f>
        <v>0</v>
      </c>
      <c r="AI172" s="3">
        <f>VLOOKUP(A172,'[13]Main sheet'!A:AJ,35,FALSE)</f>
        <v>2.7E-2</v>
      </c>
      <c r="AJ172" s="3">
        <f>VLOOKUP(A172,'[13]Main sheet'!A:AV,47,FALSE)</f>
        <v>0</v>
      </c>
      <c r="AK172" s="3">
        <f>VLOOKUP(A172,'[13]Main sheet'!A:BH,59,FALSE)</f>
        <v>0</v>
      </c>
      <c r="AL172" s="3">
        <f>VLOOKUP(A172,'[13]Main sheet'!A:BT,71,FALSE)</f>
        <v>0</v>
      </c>
      <c r="AM172" s="3">
        <f>VLOOKUP(A172,'[13]Main sheet'!A:CF,83,FALSE)</f>
        <v>0</v>
      </c>
      <c r="AN172" s="3">
        <f>VLOOKUP(A172,'[13]Main sheet'!A:CR,95,FALSE)</f>
        <v>0</v>
      </c>
      <c r="AO172" s="3">
        <f>VLOOKUP(A172,'[13]Main sheet'!A:DD,107,FALSE)</f>
        <v>0</v>
      </c>
      <c r="AP172" s="3">
        <f>VLOOKUP(A172,'[13]Main sheet'!A:DP,119,FALSE)</f>
        <v>0</v>
      </c>
      <c r="AQ172" s="3">
        <f>VLOOKUP(A172,'[13]Main sheet'!A:EB,131,FALSE)</f>
        <v>0</v>
      </c>
      <c r="AR172" s="3">
        <f>VLOOKUP(A172,'[13]Main sheet'!A:EN,143,FALSE)</f>
        <v>0</v>
      </c>
      <c r="AS172" s="5">
        <v>2.7E-2</v>
      </c>
      <c r="AT172" s="19">
        <v>2.0074999999999999E-2</v>
      </c>
      <c r="AU172" s="5">
        <v>2.8930000000000001E-2</v>
      </c>
      <c r="AV172" s="3">
        <f>VLOOKUP(A172,'[14]Main sheet'!A:AI,34,FALSE)</f>
        <v>3.6845000000000003E-2</v>
      </c>
      <c r="AW172" s="3">
        <f>VLOOKUP(A172,'[14]Main sheet'!A:AT,45,FALSE)</f>
        <v>4.7999999999999996E-3</v>
      </c>
      <c r="AX172" s="3">
        <v>2.9515E-2</v>
      </c>
      <c r="AY172" s="3">
        <v>6.5259999999999999E-2</v>
      </c>
      <c r="AZ172" s="3">
        <v>0.18542500000000001</v>
      </c>
      <c r="BA172" s="5"/>
      <c r="BB172" s="5"/>
    </row>
    <row r="173" spans="1:54" ht="15" customHeight="1">
      <c r="A173" s="14">
        <v>521482</v>
      </c>
      <c r="B173" s="72" t="s">
        <v>189</v>
      </c>
      <c r="C173" s="16"/>
      <c r="D173" s="16"/>
      <c r="E173" s="17">
        <v>0</v>
      </c>
      <c r="F173" s="17"/>
      <c r="G173" s="12">
        <v>0</v>
      </c>
      <c r="H173" s="12">
        <v>0</v>
      </c>
      <c r="I173" s="12">
        <v>0</v>
      </c>
      <c r="J173" s="12">
        <v>0</v>
      </c>
      <c r="K173" s="12">
        <v>0</v>
      </c>
      <c r="L173" s="12">
        <v>0</v>
      </c>
      <c r="M173" s="12">
        <v>0</v>
      </c>
      <c r="N173" s="12">
        <v>0</v>
      </c>
      <c r="O173" s="12">
        <v>0</v>
      </c>
      <c r="P173" s="12">
        <v>0</v>
      </c>
      <c r="Q173" s="12">
        <v>0</v>
      </c>
      <c r="R173" s="12">
        <v>0</v>
      </c>
      <c r="S173" s="12">
        <f t="shared" si="22"/>
        <v>0</v>
      </c>
      <c r="T173" s="18">
        <v>0</v>
      </c>
      <c r="U173" s="5">
        <v>0</v>
      </c>
      <c r="V173" s="3">
        <v>0</v>
      </c>
      <c r="W173" s="3">
        <v>0</v>
      </c>
      <c r="X173" s="3">
        <v>0</v>
      </c>
      <c r="Y173" s="3">
        <v>0</v>
      </c>
      <c r="Z173" s="3">
        <v>0</v>
      </c>
      <c r="AA173" s="3">
        <v>0</v>
      </c>
      <c r="AB173" s="3">
        <v>0</v>
      </c>
      <c r="AC173" s="3">
        <v>0</v>
      </c>
      <c r="AD173" s="3">
        <v>0</v>
      </c>
      <c r="AF173" s="3">
        <f t="shared" si="23"/>
        <v>0</v>
      </c>
      <c r="AG173" s="18">
        <v>0</v>
      </c>
      <c r="AH173" s="5">
        <f>VLOOKUP(A173,'[13]Main sheet'!A:X,23,FALSE)</f>
        <v>0</v>
      </c>
      <c r="AI173" s="3">
        <f>VLOOKUP(A173,'[13]Main sheet'!A:AJ,35,FALSE)</f>
        <v>0</v>
      </c>
      <c r="AJ173" s="3">
        <f>VLOOKUP(A173,'[13]Main sheet'!A:AV,47,FALSE)</f>
        <v>0</v>
      </c>
      <c r="AK173" s="3">
        <f>VLOOKUP(A173,'[13]Main sheet'!A:BH,59,FALSE)</f>
        <v>0</v>
      </c>
      <c r="AL173" s="3">
        <f>VLOOKUP(A173,'[13]Main sheet'!A:BT,71,FALSE)</f>
        <v>0</v>
      </c>
      <c r="AM173" s="3">
        <f>VLOOKUP(A173,'[13]Main sheet'!A:CF,83,FALSE)</f>
        <v>0</v>
      </c>
      <c r="AN173" s="3">
        <f>VLOOKUP(A173,'[13]Main sheet'!A:CR,95,FALSE)</f>
        <v>0</v>
      </c>
      <c r="AO173" s="3">
        <f>VLOOKUP(A173,'[13]Main sheet'!A:DD,107,FALSE)</f>
        <v>0</v>
      </c>
      <c r="AP173" s="3">
        <f>VLOOKUP(A173,'[13]Main sheet'!A:DP,119,FALSE)</f>
        <v>0</v>
      </c>
      <c r="AQ173" s="3">
        <f>VLOOKUP(A173,'[13]Main sheet'!A:EB,131,FALSE)</f>
        <v>0</v>
      </c>
      <c r="AR173" s="3">
        <f>VLOOKUP(A173,'[13]Main sheet'!A:EN,143,FALSE)</f>
        <v>0</v>
      </c>
      <c r="AS173" s="5">
        <v>0</v>
      </c>
      <c r="AT173" s="19">
        <v>0</v>
      </c>
      <c r="AU173" s="5">
        <v>0</v>
      </c>
      <c r="AV173" s="3">
        <f>VLOOKUP(A173,'[14]Main sheet'!A:AI,34,FALSE)</f>
        <v>0</v>
      </c>
      <c r="AW173" s="3">
        <f>VLOOKUP(A173,'[14]Main sheet'!A:AT,45,FALSE)</f>
        <v>0</v>
      </c>
      <c r="AX173" s="3">
        <v>0</v>
      </c>
      <c r="AY173" s="3">
        <v>0</v>
      </c>
      <c r="AZ173" s="3">
        <v>0</v>
      </c>
      <c r="BA173" s="5"/>
      <c r="BB173" s="5"/>
    </row>
    <row r="174" spans="1:54" ht="15" customHeight="1">
      <c r="A174" s="14">
        <v>521491</v>
      </c>
      <c r="B174" s="15" t="s">
        <v>190</v>
      </c>
      <c r="C174" s="16">
        <f>VLOOKUP(A174,'[11]dec 20 latest'!A:B,2,FALSE)/1000000</f>
        <v>24.526780590000001</v>
      </c>
      <c r="D174" s="16">
        <v>22.470358649999998</v>
      </c>
      <c r="E174" s="17">
        <v>69.057206050000005</v>
      </c>
      <c r="F174" s="17">
        <f>VLOOKUP(A174,'[12]Monthly actuals 2023 updated'!A:AB,28,FALSE)</f>
        <v>29.138061839999999</v>
      </c>
      <c r="G174" s="12">
        <v>0.4435711</v>
      </c>
      <c r="H174" s="12">
        <v>1.44595246</v>
      </c>
      <c r="I174" s="12">
        <v>1.8023417800000001</v>
      </c>
      <c r="J174" s="12">
        <v>2.0705035700000001</v>
      </c>
      <c r="K174" s="12">
        <v>0.19322308999999999</v>
      </c>
      <c r="L174" s="12">
        <v>1.18246457</v>
      </c>
      <c r="M174" s="12">
        <v>2.78284602</v>
      </c>
      <c r="N174" s="12">
        <v>1.4527893600000001</v>
      </c>
      <c r="O174" s="12">
        <v>0.94581923000000001</v>
      </c>
      <c r="P174" s="12">
        <v>3.1908812499999999</v>
      </c>
      <c r="Q174" s="12">
        <v>11.64695311</v>
      </c>
      <c r="R174" s="12">
        <v>1.9807163000000001</v>
      </c>
      <c r="S174" s="12">
        <f t="shared" si="22"/>
        <v>29.138061840000002</v>
      </c>
      <c r="T174" s="18">
        <v>7.3164119999999999E-2</v>
      </c>
      <c r="U174" s="5">
        <v>3.7546047699999998</v>
      </c>
      <c r="V174" s="3">
        <v>3.2784254599999998</v>
      </c>
      <c r="W174" s="3">
        <v>0.30081740000000001</v>
      </c>
      <c r="X174" s="3">
        <v>2.3048588199999998</v>
      </c>
      <c r="Y174" s="3">
        <v>4.6216446500000004</v>
      </c>
      <c r="Z174" s="3">
        <v>8.7584879200000003</v>
      </c>
      <c r="AA174" s="3">
        <v>0.83130534</v>
      </c>
      <c r="AB174" s="3">
        <v>0.20238186999999999</v>
      </c>
      <c r="AC174" s="3">
        <v>1.0710000500000001</v>
      </c>
      <c r="AD174" s="3">
        <v>0.70709723000000002</v>
      </c>
      <c r="AE174" s="3">
        <f>VLOOKUP(A174,'[13]DEC 24 Updated 3rd March'!A:G,7,FALSE)</f>
        <v>6.9281469999999998E-2</v>
      </c>
      <c r="AF174" s="3">
        <f t="shared" si="23"/>
        <v>25.973069099999996</v>
      </c>
      <c r="AG174" s="18">
        <v>7.5895389999999993E-2</v>
      </c>
      <c r="AH174" s="5">
        <f>VLOOKUP(A174,'[13]Main sheet'!A:X,23,FALSE)</f>
        <v>3.3478806999999997</v>
      </c>
      <c r="AI174" s="3">
        <f>VLOOKUP(A174,'[13]Main sheet'!A:AJ,35,FALSE)</f>
        <v>4.3748673900000004</v>
      </c>
      <c r="AJ174" s="3">
        <f>VLOOKUP(A174,'[13]Main sheet'!A:AV,47,FALSE)</f>
        <v>0.15451073999999929</v>
      </c>
      <c r="AK174" s="3">
        <f>VLOOKUP(A174,'[13]Main sheet'!A:BH,59,FALSE)</f>
        <v>0.70506116000000107</v>
      </c>
      <c r="AL174" s="3">
        <f>VLOOKUP(A174,'[13]Main sheet'!A:BT,71,FALSE)</f>
        <v>6.9081807399999979</v>
      </c>
      <c r="AM174" s="3">
        <f>VLOOKUP(A174,'[13]Main sheet'!A:CF,83,FALSE)</f>
        <v>10.177136130000001</v>
      </c>
      <c r="AN174" s="3">
        <f>VLOOKUP(A174,'[13]Main sheet'!A:CR,95,FALSE)</f>
        <v>3.0000001192092892E-8</v>
      </c>
      <c r="AO174" s="3">
        <f>VLOOKUP(A174,'[13]Main sheet'!A:DD,107,FALSE)</f>
        <v>9.5242729999999998E-2</v>
      </c>
      <c r="AP174" s="3">
        <f>VLOOKUP(A174,'[13]Main sheet'!A:DP,119,FALSE)</f>
        <v>0.12966863999999687</v>
      </c>
      <c r="AQ174" s="3">
        <f>VLOOKUP(A174,'[13]Main sheet'!A:EB,131,FALSE)</f>
        <v>0.40849380000000074</v>
      </c>
      <c r="AR174" s="3">
        <f>VLOOKUP(A174,'[13]Main sheet'!A:EN,143,FALSE)</f>
        <v>12.25234202</v>
      </c>
      <c r="AS174" s="5">
        <v>38.62927947</v>
      </c>
      <c r="AT174" s="19">
        <v>0.69432383999999991</v>
      </c>
      <c r="AU174" s="5">
        <v>9.5511146399999998</v>
      </c>
      <c r="AV174" s="3">
        <f>VLOOKUP(A174,'[14]Main sheet'!A:AI,34,FALSE)</f>
        <v>0.65683088999999872</v>
      </c>
      <c r="AW174" s="3">
        <f>VLOOKUP(A174,'[14]Main sheet'!A:AT,45,FALSE)</f>
        <v>2.0038646800000017</v>
      </c>
      <c r="AX174" s="3">
        <v>0.62737107999999997</v>
      </c>
      <c r="AY174" s="3">
        <v>1.117441299999999</v>
      </c>
      <c r="AZ174" s="3">
        <v>14.650946429999999</v>
      </c>
      <c r="BA174" s="5"/>
      <c r="BB174" s="5"/>
    </row>
    <row r="175" spans="1:54" ht="15" customHeight="1">
      <c r="A175" s="14">
        <v>521501</v>
      </c>
      <c r="B175" s="15" t="s">
        <v>191</v>
      </c>
      <c r="C175" s="16">
        <f>VLOOKUP(A175,'[11]dec 20 latest'!A:B,2,FALSE)/1000000</f>
        <v>1.37197306</v>
      </c>
      <c r="D175" s="16">
        <v>-0.10864500000000001</v>
      </c>
      <c r="E175" s="17">
        <v>0.27556314000000004</v>
      </c>
      <c r="F175" s="17">
        <f>VLOOKUP(A175,'[12]Monthly actuals 2023 updated'!A:AB,28,FALSE)</f>
        <v>-1.6902306299999998</v>
      </c>
      <c r="G175" s="12">
        <v>0</v>
      </c>
      <c r="H175" s="12">
        <v>0</v>
      </c>
      <c r="I175" s="12">
        <v>2.7E-4</v>
      </c>
      <c r="J175" s="12">
        <v>0</v>
      </c>
      <c r="K175" s="12">
        <v>-1.78843263</v>
      </c>
      <c r="L175" s="12">
        <v>0</v>
      </c>
      <c r="M175" s="12">
        <v>0</v>
      </c>
      <c r="N175" s="12">
        <v>0</v>
      </c>
      <c r="O175" s="12">
        <v>0</v>
      </c>
      <c r="P175" s="12">
        <v>9.7932000000000005E-2</v>
      </c>
      <c r="Q175" s="12">
        <v>0</v>
      </c>
      <c r="R175" s="12">
        <v>0</v>
      </c>
      <c r="S175" s="12">
        <f t="shared" si="22"/>
        <v>-1.6902306300000001</v>
      </c>
      <c r="T175" s="18">
        <v>0</v>
      </c>
      <c r="U175" s="5">
        <v>0</v>
      </c>
      <c r="V175" s="3">
        <v>0</v>
      </c>
      <c r="W175" s="3">
        <v>0</v>
      </c>
      <c r="X175" s="3">
        <v>0</v>
      </c>
      <c r="Y175" s="3">
        <v>0</v>
      </c>
      <c r="Z175" s="3">
        <v>0</v>
      </c>
      <c r="AA175" s="3">
        <v>0</v>
      </c>
      <c r="AB175" s="3">
        <v>0</v>
      </c>
      <c r="AC175" s="3">
        <v>0</v>
      </c>
      <c r="AD175" s="3">
        <v>1E-8</v>
      </c>
      <c r="AE175" s="3">
        <f>VLOOKUP(A175,'[13]DEC 24 Updated 3rd March'!A:G,7,FALSE)</f>
        <v>0</v>
      </c>
      <c r="AF175" s="3">
        <f t="shared" si="23"/>
        <v>1E-8</v>
      </c>
      <c r="AG175" s="18">
        <v>0</v>
      </c>
      <c r="AH175" s="5">
        <f>VLOOKUP(A175,'[13]Main sheet'!A:X,23,FALSE)</f>
        <v>0</v>
      </c>
      <c r="AI175" s="3">
        <f>VLOOKUP(A175,'[13]Main sheet'!A:AJ,35,FALSE)</f>
        <v>0</v>
      </c>
      <c r="AJ175" s="3">
        <f>VLOOKUP(A175,'[13]Main sheet'!A:AV,47,FALSE)</f>
        <v>0</v>
      </c>
      <c r="AK175" s="3">
        <f>VLOOKUP(A175,'[13]Main sheet'!A:BH,59,FALSE)</f>
        <v>0</v>
      </c>
      <c r="AL175" s="3">
        <f>VLOOKUP(A175,'[13]Main sheet'!A:BT,71,FALSE)</f>
        <v>0</v>
      </c>
      <c r="AM175" s="3">
        <f>VLOOKUP(A175,'[13]Main sheet'!A:CF,83,FALSE)</f>
        <v>0</v>
      </c>
      <c r="AN175" s="3">
        <f>VLOOKUP(A175,'[13]Main sheet'!A:CR,95,FALSE)</f>
        <v>0</v>
      </c>
      <c r="AO175" s="3">
        <f>VLOOKUP(A175,'[13]Main sheet'!A:DD,107,FALSE)</f>
        <v>0</v>
      </c>
      <c r="AP175" s="3">
        <f>VLOOKUP(A175,'[13]Main sheet'!A:DP,119,FALSE)</f>
        <v>0</v>
      </c>
      <c r="AQ175" s="3">
        <f>VLOOKUP(A175,'[13]Main sheet'!A:EB,131,FALSE)</f>
        <v>0</v>
      </c>
      <c r="AR175" s="3">
        <f>VLOOKUP(A175,'[13]Main sheet'!A:EN,143,FALSE)</f>
        <v>1.1514E-4</v>
      </c>
      <c r="AS175" s="5">
        <v>1.1514E-4</v>
      </c>
      <c r="AT175" s="19">
        <v>0</v>
      </c>
      <c r="AU175" s="5">
        <v>0</v>
      </c>
      <c r="AV175" s="3">
        <f>VLOOKUP(A175,'[14]Main sheet'!A:AI,34,FALSE)</f>
        <v>2E-8</v>
      </c>
      <c r="AW175" s="3">
        <f>VLOOKUP(A175,'[14]Main sheet'!A:AT,45,FALSE)</f>
        <v>0</v>
      </c>
      <c r="AX175" s="3">
        <v>0</v>
      </c>
      <c r="AY175" s="3">
        <v>0</v>
      </c>
      <c r="AZ175" s="3">
        <v>2E-8</v>
      </c>
      <c r="BA175" s="5"/>
      <c r="BB175" s="5"/>
    </row>
    <row r="176" spans="1:54" ht="15" customHeight="1">
      <c r="A176" s="14">
        <v>521502</v>
      </c>
      <c r="B176" s="15" t="s">
        <v>192</v>
      </c>
      <c r="C176" s="16">
        <f>VLOOKUP(A176,'[11]dec 20 latest'!A:B,2,FALSE)/1000000</f>
        <v>0</v>
      </c>
      <c r="D176" s="16">
        <v>0</v>
      </c>
      <c r="E176" s="17">
        <v>0</v>
      </c>
      <c r="F176" s="17"/>
      <c r="G176" s="12">
        <v>0</v>
      </c>
      <c r="H176" s="12">
        <v>0</v>
      </c>
      <c r="I176" s="12">
        <v>0</v>
      </c>
      <c r="J176" s="12">
        <v>0</v>
      </c>
      <c r="K176" s="12">
        <v>0</v>
      </c>
      <c r="L176" s="12">
        <v>0</v>
      </c>
      <c r="M176" s="12">
        <v>0</v>
      </c>
      <c r="N176" s="12">
        <v>0</v>
      </c>
      <c r="O176" s="12">
        <v>0</v>
      </c>
      <c r="P176" s="12">
        <v>0</v>
      </c>
      <c r="Q176" s="12">
        <v>0</v>
      </c>
      <c r="R176" s="12">
        <v>0</v>
      </c>
      <c r="S176" s="12">
        <f t="shared" si="22"/>
        <v>0</v>
      </c>
      <c r="T176" s="18">
        <v>0</v>
      </c>
      <c r="U176" s="5">
        <v>0</v>
      </c>
      <c r="V176" s="3">
        <v>0</v>
      </c>
      <c r="W176" s="3">
        <v>0</v>
      </c>
      <c r="X176" s="3">
        <v>7.5499999999999998E-2</v>
      </c>
      <c r="Y176" s="3">
        <v>0</v>
      </c>
      <c r="Z176" s="3">
        <v>-1.4645299999999999E-3</v>
      </c>
      <c r="AA176" s="3">
        <v>0</v>
      </c>
      <c r="AB176" s="3">
        <v>0</v>
      </c>
      <c r="AC176" s="3">
        <v>0</v>
      </c>
      <c r="AD176" s="3">
        <v>0</v>
      </c>
      <c r="AE176" s="3">
        <f>VLOOKUP(A176,'[13]DEC 24 Updated 3rd March'!A:G,7,FALSE)</f>
        <v>0</v>
      </c>
      <c r="AF176" s="3">
        <f t="shared" si="23"/>
        <v>7.4035469999999992E-2</v>
      </c>
      <c r="AG176" s="18">
        <v>0</v>
      </c>
      <c r="AH176" s="5">
        <f>VLOOKUP(A176,'[13]Main sheet'!A:X,23,FALSE)</f>
        <v>0</v>
      </c>
      <c r="AI176" s="3">
        <f>VLOOKUP(A176,'[13]Main sheet'!A:AJ,35,FALSE)</f>
        <v>0</v>
      </c>
      <c r="AJ176" s="3">
        <f>VLOOKUP(A176,'[13]Main sheet'!A:AV,47,FALSE)</f>
        <v>0</v>
      </c>
      <c r="AK176" s="3">
        <f>VLOOKUP(A176,'[13]Main sheet'!A:BH,59,FALSE)</f>
        <v>0</v>
      </c>
      <c r="AL176" s="3">
        <f>VLOOKUP(A176,'[13]Main sheet'!A:BT,71,FALSE)</f>
        <v>0</v>
      </c>
      <c r="AM176" s="3">
        <f>VLOOKUP(A176,'[13]Main sheet'!A:CF,83,FALSE)</f>
        <v>0</v>
      </c>
      <c r="AN176" s="3">
        <f>VLOOKUP(A176,'[13]Main sheet'!A:CR,95,FALSE)</f>
        <v>0</v>
      </c>
      <c r="AO176" s="3">
        <f>VLOOKUP(A176,'[13]Main sheet'!A:DD,107,FALSE)</f>
        <v>0</v>
      </c>
      <c r="AP176" s="3">
        <f>VLOOKUP(A176,'[13]Main sheet'!A:DP,119,FALSE)</f>
        <v>0</v>
      </c>
      <c r="AQ176" s="3">
        <f>VLOOKUP(A176,'[13]Main sheet'!A:EB,131,FALSE)</f>
        <v>0</v>
      </c>
      <c r="AR176" s="3">
        <f>VLOOKUP(A176,'[13]Main sheet'!A:EN,143,FALSE)</f>
        <v>0</v>
      </c>
      <c r="AS176" s="5">
        <v>0</v>
      </c>
      <c r="AT176" s="19">
        <v>0</v>
      </c>
      <c r="AU176" s="5">
        <v>0</v>
      </c>
      <c r="AV176" s="3">
        <f>VLOOKUP(A176,'[14]Main sheet'!A:AI,34,FALSE)</f>
        <v>0</v>
      </c>
      <c r="AW176" s="3">
        <f>VLOOKUP(A176,'[14]Main sheet'!A:AT,45,FALSE)</f>
        <v>0</v>
      </c>
      <c r="AX176" s="3">
        <v>0</v>
      </c>
      <c r="AY176" s="3">
        <v>0</v>
      </c>
      <c r="AZ176" s="3">
        <v>0</v>
      </c>
      <c r="BA176" s="5"/>
      <c r="BB176" s="5"/>
    </row>
    <row r="177" spans="1:54" ht="15" customHeight="1">
      <c r="A177" s="14">
        <v>521511</v>
      </c>
      <c r="B177" s="15" t="s">
        <v>193</v>
      </c>
      <c r="C177" s="16">
        <f>VLOOKUP(A177,'[11]dec 20 latest'!A:B,2,FALSE)/1000000</f>
        <v>0.54201268000000002</v>
      </c>
      <c r="D177" s="16">
        <v>8.3647139999999995E-2</v>
      </c>
      <c r="E177" s="17">
        <v>3.630336E-2</v>
      </c>
      <c r="F177" s="17">
        <f>VLOOKUP(A177,'[12]Monthly actuals 2023 updated'!A:AB,28,FALSE)</f>
        <v>1.9470640000000001E-2</v>
      </c>
      <c r="G177" s="12">
        <v>0</v>
      </c>
      <c r="H177" s="12">
        <v>0</v>
      </c>
      <c r="I177" s="12">
        <v>1.9470640000000001E-2</v>
      </c>
      <c r="J177" s="12">
        <v>0</v>
      </c>
      <c r="K177" s="12">
        <v>0</v>
      </c>
      <c r="L177" s="12">
        <v>0</v>
      </c>
      <c r="M177" s="12">
        <v>0</v>
      </c>
      <c r="N177" s="12">
        <v>0</v>
      </c>
      <c r="O177" s="12">
        <v>0</v>
      </c>
      <c r="P177" s="12">
        <v>0</v>
      </c>
      <c r="Q177" s="12">
        <v>0</v>
      </c>
      <c r="R177" s="12">
        <v>0</v>
      </c>
      <c r="S177" s="12">
        <f t="shared" si="22"/>
        <v>1.9470640000000001E-2</v>
      </c>
      <c r="T177" s="18">
        <v>0</v>
      </c>
      <c r="U177" s="5">
        <v>0</v>
      </c>
      <c r="V177" s="3">
        <v>0</v>
      </c>
      <c r="W177" s="3">
        <v>0</v>
      </c>
      <c r="X177" s="3">
        <v>0</v>
      </c>
      <c r="Y177" s="3">
        <v>0</v>
      </c>
      <c r="Z177" s="3">
        <v>0</v>
      </c>
      <c r="AA177" s="3">
        <v>0</v>
      </c>
      <c r="AB177" s="3">
        <v>0</v>
      </c>
      <c r="AC177" s="3">
        <v>0</v>
      </c>
      <c r="AD177" s="3">
        <v>0</v>
      </c>
      <c r="AE177" s="3">
        <f>VLOOKUP(A177,'[13]DEC 24 Updated 3rd March'!A:G,7,FALSE)</f>
        <v>0</v>
      </c>
      <c r="AF177" s="3">
        <f t="shared" si="23"/>
        <v>0</v>
      </c>
      <c r="AG177" s="18">
        <v>0</v>
      </c>
      <c r="AH177" s="5">
        <f>VLOOKUP(A177,'[13]Main sheet'!A:X,23,FALSE)</f>
        <v>0</v>
      </c>
      <c r="AI177" s="3">
        <f>VLOOKUP(A177,'[13]Main sheet'!A:AJ,35,FALSE)</f>
        <v>0</v>
      </c>
      <c r="AJ177" s="3">
        <f>VLOOKUP(A177,'[13]Main sheet'!A:AV,47,FALSE)</f>
        <v>0</v>
      </c>
      <c r="AK177" s="3">
        <f>VLOOKUP(A177,'[13]Main sheet'!A:BH,59,FALSE)</f>
        <v>0</v>
      </c>
      <c r="AL177" s="3">
        <f>VLOOKUP(A177,'[13]Main sheet'!A:BT,71,FALSE)</f>
        <v>0</v>
      </c>
      <c r="AM177" s="3">
        <f>VLOOKUP(A177,'[13]Main sheet'!A:CF,83,FALSE)</f>
        <v>0</v>
      </c>
      <c r="AN177" s="3">
        <f>VLOOKUP(A177,'[13]Main sheet'!A:CR,95,FALSE)</f>
        <v>0</v>
      </c>
      <c r="AO177" s="3">
        <f>VLOOKUP(A177,'[13]Main sheet'!A:DD,107,FALSE)</f>
        <v>0</v>
      </c>
      <c r="AP177" s="3">
        <f>VLOOKUP(A177,'[13]Main sheet'!A:DP,119,FALSE)</f>
        <v>0</v>
      </c>
      <c r="AQ177" s="3">
        <f>VLOOKUP(A177,'[13]Main sheet'!A:EB,131,FALSE)</f>
        <v>0</v>
      </c>
      <c r="AR177" s="3">
        <f>VLOOKUP(A177,'[13]Main sheet'!A:EN,143,FALSE)</f>
        <v>0</v>
      </c>
      <c r="AS177" s="5">
        <v>0</v>
      </c>
      <c r="AT177" s="19">
        <v>0</v>
      </c>
      <c r="AU177" s="5">
        <v>0</v>
      </c>
      <c r="AV177" s="3">
        <f>VLOOKUP(A177,'[14]Main sheet'!A:AI,34,FALSE)</f>
        <v>0</v>
      </c>
      <c r="AW177" s="3">
        <f>VLOOKUP(A177,'[14]Main sheet'!A:AT,45,FALSE)</f>
        <v>8.5908270000000009E-2</v>
      </c>
      <c r="AX177" s="3">
        <v>0</v>
      </c>
      <c r="AY177" s="3">
        <v>0</v>
      </c>
      <c r="AZ177" s="3">
        <v>8.5908270000000009E-2</v>
      </c>
      <c r="BA177" s="5"/>
      <c r="BB177" s="5"/>
    </row>
    <row r="178" spans="1:54" ht="15" customHeight="1">
      <c r="A178" s="14">
        <v>521531</v>
      </c>
      <c r="B178" s="15" t="s">
        <v>194</v>
      </c>
      <c r="C178" s="16">
        <f>VLOOKUP(A178,'[11]dec 20 latest'!A:B,2,FALSE)/1000000</f>
        <v>-71.204777030000002</v>
      </c>
      <c r="D178" s="16">
        <v>9.5021752300000006</v>
      </c>
      <c r="E178" s="17">
        <v>11.45895346</v>
      </c>
      <c r="F178" s="17">
        <f>VLOOKUP(A178,'[12]Monthly actuals 2023 updated'!A:AB,28,FALSE)</f>
        <v>4.5196109400000006</v>
      </c>
      <c r="G178" s="12">
        <v>0.19162991000000001</v>
      </c>
      <c r="H178" s="12">
        <v>1.4175799999999999E-3</v>
      </c>
      <c r="I178" s="12">
        <v>3.1874875499999997</v>
      </c>
      <c r="J178" s="12">
        <v>0.1496084</v>
      </c>
      <c r="K178" s="12">
        <v>0.39266224999999999</v>
      </c>
      <c r="L178" s="12">
        <v>9.0759409999999999E-2</v>
      </c>
      <c r="M178" s="12">
        <v>6.9915000000000003E-3</v>
      </c>
      <c r="N178" s="12">
        <v>7.0434919999999998E-2</v>
      </c>
      <c r="O178" s="12">
        <v>0</v>
      </c>
      <c r="P178" s="12">
        <v>7.7400000000000004E-6</v>
      </c>
      <c r="Q178" s="12">
        <v>0.19413001999999999</v>
      </c>
      <c r="R178" s="12">
        <v>0.23448166000000001</v>
      </c>
      <c r="S178" s="12">
        <f t="shared" si="22"/>
        <v>4.5196109400000006</v>
      </c>
      <c r="T178" s="18">
        <v>5.931799999999999E-4</v>
      </c>
      <c r="U178" s="5">
        <v>8.6969690000000002E-2</v>
      </c>
      <c r="V178" s="3">
        <v>3.3282E-4</v>
      </c>
      <c r="W178" s="3">
        <v>2.1063200000000001E-2</v>
      </c>
      <c r="X178" s="3">
        <v>1.23677189</v>
      </c>
      <c r="Y178" s="3">
        <v>0.87479794999999994</v>
      </c>
      <c r="Z178" s="3">
        <v>1.4545935800000001</v>
      </c>
      <c r="AA178" s="3">
        <v>2.4732000000000001E-2</v>
      </c>
      <c r="AB178" s="3">
        <v>6.4815720000000007E-2</v>
      </c>
      <c r="AC178" s="3">
        <v>1.0422485799999999</v>
      </c>
      <c r="AD178" s="3">
        <v>1.4392146299999999</v>
      </c>
      <c r="AE178" s="3">
        <f>VLOOKUP(A178,'[13]DEC 24 Updated 3rd March'!A:G,7,FALSE)</f>
        <v>0.6938569</v>
      </c>
      <c r="AF178" s="3">
        <f t="shared" si="23"/>
        <v>6.9399901400000008</v>
      </c>
      <c r="AG178" s="18">
        <v>0.23086213</v>
      </c>
      <c r="AH178" s="5">
        <f>VLOOKUP(A178,'[13]Main sheet'!A:X,23,FALSE)</f>
        <v>0.55400351999999997</v>
      </c>
      <c r="AI178" s="3">
        <f>VLOOKUP(A178,'[13]Main sheet'!A:AJ,35,FALSE)</f>
        <v>6.7253380000000001E-2</v>
      </c>
      <c r="AJ178" s="3">
        <f>VLOOKUP(A178,'[13]Main sheet'!A:AV,47,FALSE)</f>
        <v>1.2956520000000018E-2</v>
      </c>
      <c r="AK178" s="3">
        <f>VLOOKUP(A178,'[13]Main sheet'!A:BH,59,FALSE)</f>
        <v>1.0343999999994412E-4</v>
      </c>
      <c r="AL178" s="3">
        <f>VLOOKUP(A178,'[13]Main sheet'!A:BT,71,FALSE)</f>
        <v>1.14771182</v>
      </c>
      <c r="AM178" s="3">
        <f>VLOOKUP(A178,'[13]Main sheet'!A:CF,83,FALSE)</f>
        <v>0.54491858999999987</v>
      </c>
      <c r="AN178" s="3">
        <f>VLOOKUP(A178,'[13]Main sheet'!A:CR,95,FALSE)</f>
        <v>6.367154000000004E-2</v>
      </c>
      <c r="AO178" s="3">
        <f>VLOOKUP(A178,'[13]Main sheet'!A:DD,107,FALSE)</f>
        <v>10.20466322</v>
      </c>
      <c r="AP178" s="3">
        <f>VLOOKUP(A178,'[13]Main sheet'!A:DP,119,FALSE)</f>
        <v>1.8846607799999993</v>
      </c>
      <c r="AQ178" s="3">
        <f>VLOOKUP(A178,'[13]Main sheet'!A:EB,131,FALSE)</f>
        <v>1.5074888100000006</v>
      </c>
      <c r="AR178" s="3">
        <f>VLOOKUP(A178,'[13]Main sheet'!A:EN,143,FALSE)</f>
        <v>0.86812871999999885</v>
      </c>
      <c r="AS178" s="5">
        <v>17.086422469999999</v>
      </c>
      <c r="AT178" s="19">
        <v>0.10725717</v>
      </c>
      <c r="AU178" s="5">
        <v>1.2045048200000001</v>
      </c>
      <c r="AV178" s="3">
        <v>-0.18067260000000002</v>
      </c>
      <c r="AW178" s="3">
        <f>VLOOKUP(A178,'[14]Main sheet'!A:AT,45,FALSE)</f>
        <v>0.19029887000000012</v>
      </c>
      <c r="AX178" s="3">
        <v>0.57413152000000001</v>
      </c>
      <c r="AY178" s="3">
        <v>3.4471064899999995</v>
      </c>
      <c r="AZ178" s="3">
        <v>5.3426262699999993</v>
      </c>
      <c r="BA178" s="5"/>
      <c r="BB178" s="5"/>
    </row>
    <row r="179" spans="1:54" ht="15" customHeight="1">
      <c r="A179" s="14">
        <v>521532</v>
      </c>
      <c r="B179" s="15" t="s">
        <v>195</v>
      </c>
      <c r="C179" s="16">
        <f>VLOOKUP(A179,'[11]dec 20 latest'!A:B,2,FALSE)/1000000</f>
        <v>10.228890199999999</v>
      </c>
      <c r="D179" s="16">
        <v>0</v>
      </c>
      <c r="E179" s="17">
        <v>0</v>
      </c>
      <c r="F179" s="17">
        <f>VLOOKUP(A179,'[12]Monthly actuals 2023 updated'!A:AB,28,FALSE)</f>
        <v>-9.8202500000000009E-3</v>
      </c>
      <c r="G179" s="12">
        <v>0</v>
      </c>
      <c r="H179" s="12">
        <v>0</v>
      </c>
      <c r="I179" s="12">
        <v>0</v>
      </c>
      <c r="J179" s="12">
        <v>0</v>
      </c>
      <c r="K179" s="12">
        <v>0</v>
      </c>
      <c r="L179" s="12">
        <v>-9.8202500000000009E-3</v>
      </c>
      <c r="M179" s="12">
        <v>0</v>
      </c>
      <c r="N179" s="12">
        <v>0</v>
      </c>
      <c r="O179" s="12">
        <v>0</v>
      </c>
      <c r="P179" s="12">
        <v>0</v>
      </c>
      <c r="Q179" s="12">
        <v>0</v>
      </c>
      <c r="R179" s="12">
        <v>0</v>
      </c>
      <c r="S179" s="12">
        <f t="shared" si="22"/>
        <v>-9.8202500000000009E-3</v>
      </c>
      <c r="T179" s="18">
        <v>0</v>
      </c>
      <c r="U179" s="5">
        <v>0</v>
      </c>
      <c r="V179" s="3">
        <v>0</v>
      </c>
      <c r="W179" s="3">
        <v>0</v>
      </c>
      <c r="X179" s="3">
        <v>0</v>
      </c>
      <c r="Y179" s="3">
        <v>0</v>
      </c>
      <c r="Z179" s="3">
        <v>0</v>
      </c>
      <c r="AA179" s="3">
        <v>0</v>
      </c>
      <c r="AB179" s="3">
        <v>0</v>
      </c>
      <c r="AC179" s="3">
        <v>0</v>
      </c>
      <c r="AD179" s="3">
        <v>0</v>
      </c>
      <c r="AE179" s="3">
        <f>VLOOKUP(A179,'[13]DEC 24 Updated 3rd March'!A:G,7,FALSE)</f>
        <v>0</v>
      </c>
      <c r="AF179" s="3">
        <f t="shared" si="23"/>
        <v>0</v>
      </c>
      <c r="AG179" s="18">
        <v>0</v>
      </c>
      <c r="AH179" s="5">
        <f>VLOOKUP(A179,'[13]Main sheet'!A:X,23,FALSE)</f>
        <v>0</v>
      </c>
      <c r="AI179" s="3">
        <f>VLOOKUP(A179,'[13]Main sheet'!A:AJ,35,FALSE)</f>
        <v>0</v>
      </c>
      <c r="AJ179" s="3">
        <f>VLOOKUP(A179,'[13]Main sheet'!A:AV,47,FALSE)</f>
        <v>0</v>
      </c>
      <c r="AK179" s="3">
        <f>VLOOKUP(A179,'[13]Main sheet'!A:BH,59,FALSE)</f>
        <v>0</v>
      </c>
      <c r="AL179" s="3">
        <f>VLOOKUP(A179,'[13]Main sheet'!A:BT,71,FALSE)</f>
        <v>0</v>
      </c>
      <c r="AM179" s="3">
        <f>VLOOKUP(A179,'[13]Main sheet'!A:CF,83,FALSE)</f>
        <v>0</v>
      </c>
      <c r="AN179" s="3">
        <f>VLOOKUP(A179,'[13]Main sheet'!A:CR,95,FALSE)</f>
        <v>0</v>
      </c>
      <c r="AO179" s="3">
        <f>VLOOKUP(A179,'[13]Main sheet'!A:DD,107,FALSE)</f>
        <v>0</v>
      </c>
      <c r="AP179" s="3">
        <f>VLOOKUP(A179,'[13]Main sheet'!A:DP,119,FALSE)</f>
        <v>0</v>
      </c>
      <c r="AQ179" s="3">
        <f>VLOOKUP(A179,'[13]Main sheet'!A:EB,131,FALSE)</f>
        <v>0</v>
      </c>
      <c r="AR179" s="3">
        <f>VLOOKUP(A179,'[13]Main sheet'!A:EN,143,FALSE)</f>
        <v>0</v>
      </c>
      <c r="AS179" s="5">
        <v>0</v>
      </c>
      <c r="AT179" s="19">
        <v>0</v>
      </c>
      <c r="AU179" s="5">
        <v>0</v>
      </c>
      <c r="AV179" s="3">
        <f>VLOOKUP(A179,'[14]Main sheet'!A:AI,34,FALSE)</f>
        <v>0</v>
      </c>
      <c r="AW179" s="3">
        <f>VLOOKUP(A179,'[14]Main sheet'!A:AT,45,FALSE)</f>
        <v>0</v>
      </c>
      <c r="AX179" s="3">
        <v>0</v>
      </c>
      <c r="AY179" s="3">
        <v>0</v>
      </c>
      <c r="AZ179" s="3">
        <v>0</v>
      </c>
      <c r="BA179" s="5"/>
      <c r="BB179" s="5"/>
    </row>
    <row r="180" spans="1:54" ht="16.5" customHeight="1">
      <c r="A180" s="14">
        <v>521533</v>
      </c>
      <c r="B180" s="15" t="s">
        <v>196</v>
      </c>
      <c r="C180" s="16"/>
      <c r="D180" s="16"/>
      <c r="E180" s="17">
        <v>2.6236471299999997</v>
      </c>
      <c r="F180" s="17">
        <f>VLOOKUP(A180,'[12]Monthly actuals 2023 updated'!A:AB,28,FALSE)</f>
        <v>6.4882427300000005</v>
      </c>
      <c r="G180" s="12">
        <v>0.76366394999999998</v>
      </c>
      <c r="H180" s="12">
        <v>0.1648973</v>
      </c>
      <c r="I180" s="12">
        <v>0.22173300000000001</v>
      </c>
      <c r="J180" s="12">
        <v>0.30215628999999999</v>
      </c>
      <c r="K180" s="12">
        <v>0.18736298999999998</v>
      </c>
      <c r="L180" s="12">
        <v>0.37458849999999999</v>
      </c>
      <c r="M180" s="12">
        <v>0.34656700000000001</v>
      </c>
      <c r="N180" s="12">
        <v>0.97320549999999995</v>
      </c>
      <c r="O180" s="12">
        <v>0.713839</v>
      </c>
      <c r="P180" s="12">
        <v>0.54368249999999996</v>
      </c>
      <c r="Q180" s="12">
        <v>0.77012000000000003</v>
      </c>
      <c r="R180" s="12">
        <v>1.1264266999999999</v>
      </c>
      <c r="S180" s="12">
        <f t="shared" si="22"/>
        <v>6.4882427300000005</v>
      </c>
      <c r="T180" s="18">
        <v>0.36535299999999998</v>
      </c>
      <c r="U180" s="5">
        <v>1.25156</v>
      </c>
      <c r="V180" s="3">
        <v>5.8825639499999998</v>
      </c>
      <c r="W180" s="3">
        <v>0.649258</v>
      </c>
      <c r="X180" s="3">
        <v>0.63671520999999998</v>
      </c>
      <c r="Y180" s="3">
        <v>3.8738241900000001</v>
      </c>
      <c r="Z180" s="3">
        <v>0.69137543999999995</v>
      </c>
      <c r="AA180" s="3">
        <v>0.88296311999999999</v>
      </c>
      <c r="AB180" s="3">
        <v>2.8906711</v>
      </c>
      <c r="AC180" s="3">
        <v>3.8726157900000002</v>
      </c>
      <c r="AD180" s="3">
        <v>1.42028749</v>
      </c>
      <c r="AE180" s="3">
        <f>VLOOKUP(A180,'[13]DEC 24 Updated 3rd March'!A:G,7,FALSE)</f>
        <v>21.183226039999997</v>
      </c>
      <c r="AF180" s="3">
        <f t="shared" si="23"/>
        <v>43.600413329999995</v>
      </c>
      <c r="AG180" s="18">
        <v>2.9135471699999997</v>
      </c>
      <c r="AH180" s="5">
        <f>VLOOKUP(A180,'[13]Main sheet'!A:X,23,FALSE)</f>
        <v>0.65526787999999991</v>
      </c>
      <c r="AI180" s="3">
        <f>VLOOKUP(A180,'[13]Main sheet'!A:AJ,35,FALSE)</f>
        <v>5.5210235900000004</v>
      </c>
      <c r="AJ180" s="3">
        <f>VLOOKUP(A180,'[13]Main sheet'!A:AV,47,FALSE)</f>
        <v>4.6880250399999994</v>
      </c>
      <c r="AK180" s="3">
        <f>VLOOKUP(A180,'[13]Main sheet'!A:BH,59,FALSE)</f>
        <v>3.06798634</v>
      </c>
      <c r="AL180" s="3">
        <f>VLOOKUP(A180,'[13]Main sheet'!A:BT,71,FALSE)</f>
        <v>2.8955407600000016</v>
      </c>
      <c r="AM180" s="3">
        <f>VLOOKUP(A180,'[13]Main sheet'!A:CF,83,FALSE)</f>
        <v>5.2407469699999991</v>
      </c>
      <c r="AN180" s="3">
        <f>VLOOKUP(A180,'[13]Main sheet'!A:CR,95,FALSE)</f>
        <v>2.9582689100000001</v>
      </c>
      <c r="AO180" s="3">
        <f>VLOOKUP(A180,'[13]Main sheet'!A:DD,107,FALSE)</f>
        <v>4.1329279200000002</v>
      </c>
      <c r="AP180" s="3">
        <f>VLOOKUP(A180,'[13]Main sheet'!A:DP,119,FALSE)</f>
        <v>4.1224811900000047</v>
      </c>
      <c r="AQ180" s="3">
        <f>VLOOKUP(A180,'[13]Main sheet'!A:EB,131,FALSE)</f>
        <v>3.2181730199999956</v>
      </c>
      <c r="AR180" s="3">
        <f>VLOOKUP(A180,'[13]Main sheet'!A:EN,143,FALSE)</f>
        <v>-1.5986520899999961</v>
      </c>
      <c r="AS180" s="5">
        <v>37.815336700000003</v>
      </c>
      <c r="AT180" s="19">
        <v>1.9246731399999999</v>
      </c>
      <c r="AU180" s="5">
        <v>-0.92651107999999982</v>
      </c>
      <c r="AV180" s="3">
        <f>VLOOKUP(A180,'[14]Main sheet'!A:AI,34,FALSE)</f>
        <v>-7.0718850000000097E-2</v>
      </c>
      <c r="AW180" s="3">
        <f>VLOOKUP(A180,'[14]Main sheet'!A:AT,45,FALSE)</f>
        <v>1.9562239399999999</v>
      </c>
      <c r="AX180" s="3">
        <v>2.27987641</v>
      </c>
      <c r="AY180" s="3">
        <v>2.7485882800000003</v>
      </c>
      <c r="AZ180" s="3">
        <v>7.9121318399999998</v>
      </c>
      <c r="BA180" s="5"/>
      <c r="BB180" s="5"/>
    </row>
    <row r="181" spans="1:54" ht="15" customHeight="1">
      <c r="A181" s="14">
        <v>521534</v>
      </c>
      <c r="B181" s="15" t="s">
        <v>197</v>
      </c>
      <c r="C181" s="16"/>
      <c r="D181" s="16"/>
      <c r="E181" s="17">
        <v>0</v>
      </c>
      <c r="F181" s="17">
        <f>VLOOKUP(A181,'[12]Monthly actuals 2023 updated'!A:AB,28,FALSE)</f>
        <v>0.2114</v>
      </c>
      <c r="G181" s="12">
        <v>0</v>
      </c>
      <c r="H181" s="12">
        <v>0</v>
      </c>
      <c r="I181" s="12">
        <v>0.05</v>
      </c>
      <c r="J181" s="12">
        <v>0</v>
      </c>
      <c r="K181" s="12">
        <v>0</v>
      </c>
      <c r="L181" s="12">
        <v>0</v>
      </c>
      <c r="M181" s="12">
        <v>0.16139999999999999</v>
      </c>
      <c r="N181" s="12">
        <v>0</v>
      </c>
      <c r="O181" s="12">
        <v>0</v>
      </c>
      <c r="P181" s="12">
        <v>0</v>
      </c>
      <c r="Q181" s="12">
        <v>0</v>
      </c>
      <c r="R181" s="12">
        <v>0</v>
      </c>
      <c r="S181" s="12">
        <f t="shared" si="22"/>
        <v>0.21139999999999998</v>
      </c>
      <c r="T181" s="18">
        <v>0</v>
      </c>
      <c r="U181" s="5">
        <v>0</v>
      </c>
      <c r="V181" s="3">
        <v>7.3999999999999996E-2</v>
      </c>
      <c r="W181" s="3">
        <v>0</v>
      </c>
      <c r="X181" s="3">
        <v>0</v>
      </c>
      <c r="Y181" s="3">
        <v>0</v>
      </c>
      <c r="Z181" s="3">
        <v>0</v>
      </c>
      <c r="AA181" s="3">
        <v>0</v>
      </c>
      <c r="AB181" s="3">
        <v>0</v>
      </c>
      <c r="AC181" s="3">
        <v>0</v>
      </c>
      <c r="AD181" s="3">
        <v>0</v>
      </c>
      <c r="AE181" s="3">
        <f>VLOOKUP(A181,'[13]DEC 24 Updated 3rd March'!A:G,7,FALSE)</f>
        <v>0</v>
      </c>
      <c r="AF181" s="3">
        <f t="shared" si="23"/>
        <v>7.3999999999999996E-2</v>
      </c>
      <c r="AG181" s="18">
        <v>0</v>
      </c>
      <c r="AH181" s="5">
        <f>VLOOKUP(A181,'[13]Main sheet'!A:X,23,FALSE)</f>
        <v>0</v>
      </c>
      <c r="AI181" s="3">
        <f>VLOOKUP(A181,'[13]Main sheet'!A:AJ,35,FALSE)</f>
        <v>9.9400000000000002E-2</v>
      </c>
      <c r="AJ181" s="3">
        <f>VLOOKUP(A181,'[13]Main sheet'!A:AV,47,FALSE)</f>
        <v>0</v>
      </c>
      <c r="AK181" s="3">
        <f>VLOOKUP(A181,'[13]Main sheet'!A:BH,59,FALSE)</f>
        <v>0</v>
      </c>
      <c r="AL181" s="3">
        <f>VLOOKUP(A181,'[13]Main sheet'!A:BT,71,FALSE)</f>
        <v>0</v>
      </c>
      <c r="AM181" s="3">
        <f>VLOOKUP(A181,'[13]Main sheet'!A:CF,83,FALSE)</f>
        <v>0</v>
      </c>
      <c r="AN181" s="3">
        <f>VLOOKUP(A181,'[13]Main sheet'!A:CR,95,FALSE)</f>
        <v>0</v>
      </c>
      <c r="AO181" s="3">
        <f>VLOOKUP(A181,'[13]Main sheet'!A:DD,107,FALSE)</f>
        <v>0</v>
      </c>
      <c r="AP181" s="3">
        <f>VLOOKUP(A181,'[13]Main sheet'!A:DP,119,FALSE)</f>
        <v>0</v>
      </c>
      <c r="AQ181" s="3">
        <f>VLOOKUP(A181,'[13]Main sheet'!A:EB,131,FALSE)</f>
        <v>0</v>
      </c>
      <c r="AR181" s="3">
        <f>VLOOKUP(A181,'[13]Main sheet'!A:EN,143,FALSE)</f>
        <v>0</v>
      </c>
      <c r="AS181" s="5">
        <v>9.9400000000000002E-2</v>
      </c>
      <c r="AT181" s="19">
        <v>0</v>
      </c>
      <c r="AU181" s="5">
        <v>0</v>
      </c>
      <c r="AV181" s="3">
        <f>VLOOKUP(A181,'[14]Main sheet'!A:AI,34,FALSE)</f>
        <v>0</v>
      </c>
      <c r="AW181" s="3">
        <f>VLOOKUP(A181,'[14]Main sheet'!A:AT,45,FALSE)</f>
        <v>0</v>
      </c>
      <c r="AX181" s="3">
        <v>0</v>
      </c>
      <c r="AY181" s="3">
        <v>0</v>
      </c>
      <c r="AZ181" s="3">
        <v>0</v>
      </c>
      <c r="BA181" s="5"/>
      <c r="BB181" s="5"/>
    </row>
    <row r="182" spans="1:54" ht="15" customHeight="1">
      <c r="A182" s="14">
        <v>521541</v>
      </c>
      <c r="B182" s="15" t="s">
        <v>198</v>
      </c>
      <c r="C182" s="16">
        <f>VLOOKUP(A182,'[11]dec 20 latest'!A:B,2,FALSE)/1000000</f>
        <v>0</v>
      </c>
      <c r="D182" s="16">
        <v>0.41142946000000002</v>
      </c>
      <c r="E182" s="17">
        <v>5.3255200000000003E-3</v>
      </c>
      <c r="F182" s="17"/>
      <c r="G182" s="12">
        <v>0</v>
      </c>
      <c r="H182" s="12">
        <v>0</v>
      </c>
      <c r="I182" s="12">
        <v>0</v>
      </c>
      <c r="J182" s="12">
        <v>0</v>
      </c>
      <c r="K182" s="12">
        <v>0</v>
      </c>
      <c r="L182" s="12">
        <v>0</v>
      </c>
      <c r="M182" s="12">
        <v>0</v>
      </c>
      <c r="N182" s="12">
        <v>0</v>
      </c>
      <c r="O182" s="12">
        <v>0</v>
      </c>
      <c r="P182" s="12">
        <v>0</v>
      </c>
      <c r="Q182" s="12">
        <v>0</v>
      </c>
      <c r="R182" s="12">
        <v>0</v>
      </c>
      <c r="S182" s="12">
        <f t="shared" si="22"/>
        <v>0</v>
      </c>
      <c r="T182" s="18">
        <v>0</v>
      </c>
      <c r="U182" s="5">
        <v>0</v>
      </c>
      <c r="V182" s="3">
        <v>0</v>
      </c>
      <c r="W182" s="3">
        <v>0</v>
      </c>
      <c r="X182" s="3">
        <v>0</v>
      </c>
      <c r="Y182" s="3">
        <v>0</v>
      </c>
      <c r="Z182" s="3">
        <v>0</v>
      </c>
      <c r="AA182" s="3">
        <v>0</v>
      </c>
      <c r="AB182" s="3">
        <v>0</v>
      </c>
      <c r="AC182" s="3">
        <v>0</v>
      </c>
      <c r="AD182" s="3">
        <v>0</v>
      </c>
      <c r="AE182" s="3">
        <f>VLOOKUP(A182,'[13]DEC 24 Updated 3rd March'!A:G,7,FALSE)</f>
        <v>0</v>
      </c>
      <c r="AF182" s="3">
        <f t="shared" si="23"/>
        <v>0</v>
      </c>
      <c r="AG182" s="18">
        <v>0</v>
      </c>
      <c r="AH182" s="5">
        <f>VLOOKUP(A182,'[13]Main sheet'!A:X,23,FALSE)</f>
        <v>0</v>
      </c>
      <c r="AI182" s="3">
        <f>VLOOKUP(A182,'[13]Main sheet'!A:AJ,35,FALSE)</f>
        <v>0</v>
      </c>
      <c r="AJ182" s="3">
        <f>VLOOKUP(A182,'[13]Main sheet'!A:AV,47,FALSE)</f>
        <v>0</v>
      </c>
      <c r="AK182" s="3">
        <f>VLOOKUP(A182,'[13]Main sheet'!A:BH,59,FALSE)</f>
        <v>0</v>
      </c>
      <c r="AL182" s="3">
        <f>VLOOKUP(A182,'[13]Main sheet'!A:BT,71,FALSE)</f>
        <v>0</v>
      </c>
      <c r="AM182" s="3">
        <f>VLOOKUP(A182,'[13]Main sheet'!A:CF,83,FALSE)</f>
        <v>0</v>
      </c>
      <c r="AN182" s="3">
        <f>VLOOKUP(A182,'[13]Main sheet'!A:CR,95,FALSE)</f>
        <v>0</v>
      </c>
      <c r="AO182" s="3">
        <f>VLOOKUP(A182,'[13]Main sheet'!A:DD,107,FALSE)</f>
        <v>0</v>
      </c>
      <c r="AP182" s="3">
        <f>VLOOKUP(A182,'[13]Main sheet'!A:DP,119,FALSE)</f>
        <v>0</v>
      </c>
      <c r="AQ182" s="3">
        <f>VLOOKUP(A182,'[13]Main sheet'!A:EB,131,FALSE)</f>
        <v>0</v>
      </c>
      <c r="AR182" s="3">
        <f>VLOOKUP(A182,'[13]Main sheet'!A:EN,143,FALSE)</f>
        <v>0</v>
      </c>
      <c r="AS182" s="5">
        <v>0</v>
      </c>
      <c r="AT182" s="19">
        <v>0</v>
      </c>
      <c r="AU182" s="5">
        <v>0</v>
      </c>
      <c r="AV182" s="3">
        <f>VLOOKUP(A182,'[14]Main sheet'!A:AI,34,FALSE)</f>
        <v>0</v>
      </c>
      <c r="AW182" s="3">
        <f>VLOOKUP(A182,'[14]Main sheet'!A:AT,45,FALSE)</f>
        <v>0</v>
      </c>
      <c r="AX182" s="3">
        <v>0</v>
      </c>
      <c r="AY182" s="3">
        <v>0</v>
      </c>
      <c r="AZ182" s="3">
        <v>0</v>
      </c>
      <c r="BA182" s="5"/>
      <c r="BB182" s="5"/>
    </row>
    <row r="183" spans="1:54" ht="15" customHeight="1">
      <c r="A183" s="14">
        <v>521551</v>
      </c>
      <c r="B183" s="15" t="s">
        <v>199</v>
      </c>
      <c r="C183" s="16">
        <f>VLOOKUP(A183,'[11]dec 20 latest'!A:B,2,FALSE)/1000000</f>
        <v>5.4669000000000002E-2</v>
      </c>
      <c r="D183" s="16">
        <v>0.15601000000000001</v>
      </c>
      <c r="E183" s="17">
        <v>1.3109061099999999</v>
      </c>
      <c r="F183" s="17">
        <f>VLOOKUP(A183,'[12]Monthly actuals 2023 updated'!A:AB,28,FALSE)</f>
        <v>1.4807699999999999</v>
      </c>
      <c r="G183" s="12">
        <v>0</v>
      </c>
      <c r="H183" s="12">
        <v>0</v>
      </c>
      <c r="I183" s="12">
        <v>0</v>
      </c>
      <c r="J183" s="12">
        <v>0</v>
      </c>
      <c r="K183" s="12">
        <v>0</v>
      </c>
      <c r="L183" s="12">
        <v>0</v>
      </c>
      <c r="M183" s="12">
        <v>0</v>
      </c>
      <c r="N183" s="12">
        <v>0</v>
      </c>
      <c r="O183" s="12">
        <v>0.68394999999999995</v>
      </c>
      <c r="P183" s="12">
        <v>0</v>
      </c>
      <c r="Q183" s="12">
        <v>0.79681999999999997</v>
      </c>
      <c r="R183" s="12">
        <v>0</v>
      </c>
      <c r="S183" s="12">
        <f t="shared" si="22"/>
        <v>1.4807699999999999</v>
      </c>
      <c r="T183" s="18">
        <v>0</v>
      </c>
      <c r="U183" s="5">
        <v>7.9100000000000004E-2</v>
      </c>
      <c r="V183" s="3">
        <v>0</v>
      </c>
      <c r="W183" s="3">
        <v>0</v>
      </c>
      <c r="X183" s="3">
        <v>0.14180000000000001</v>
      </c>
      <c r="Y183" s="3">
        <v>0</v>
      </c>
      <c r="Z183" s="3">
        <v>2.5000000000000001E-3</v>
      </c>
      <c r="AA183" s="3">
        <v>-1.6000000000000001E-3</v>
      </c>
      <c r="AB183" s="3">
        <v>0</v>
      </c>
      <c r="AC183" s="3">
        <v>0</v>
      </c>
      <c r="AD183" s="3">
        <v>0</v>
      </c>
      <c r="AE183" s="3">
        <f>VLOOKUP(A183,'[13]DEC 24 Updated 3rd March'!A:G,7,FALSE)</f>
        <v>7.4435000000000001E-2</v>
      </c>
      <c r="AF183" s="3">
        <f t="shared" si="23"/>
        <v>0.29623500000000003</v>
      </c>
      <c r="AG183" s="18">
        <v>0.16064999999999999</v>
      </c>
      <c r="AH183" s="5">
        <f>VLOOKUP(A183,'[13]Main sheet'!A:X,23,FALSE)</f>
        <v>0</v>
      </c>
      <c r="AI183" s="3">
        <f>VLOOKUP(A183,'[13]Main sheet'!A:AJ,35,FALSE)</f>
        <v>0.19766</v>
      </c>
      <c r="AJ183" s="3">
        <f>VLOOKUP(A183,'[13]Main sheet'!A:AV,47,FALSE)</f>
        <v>0.23499999999999999</v>
      </c>
      <c r="AK183" s="3">
        <f>VLOOKUP(A183,'[13]Main sheet'!A:BH,59,FALSE)</f>
        <v>-4.4999999999999997E-3</v>
      </c>
      <c r="AL183" s="3">
        <f>VLOOKUP(A183,'[13]Main sheet'!A:BT,71,FALSE)</f>
        <v>0.22761500000000001</v>
      </c>
      <c r="AM183" s="3">
        <f>VLOOKUP(A183,'[13]Main sheet'!A:CF,83,FALSE)</f>
        <v>0</v>
      </c>
      <c r="AN183" s="3">
        <f>VLOOKUP(A183,'[13]Main sheet'!A:CR,95,FALSE)</f>
        <v>3.7150000000000002E-2</v>
      </c>
      <c r="AO183" s="3">
        <f>VLOOKUP(A183,'[13]Main sheet'!A:DD,107,FALSE)</f>
        <v>1.20366</v>
      </c>
      <c r="AP183" s="3">
        <f>VLOOKUP(A183,'[13]Main sheet'!A:DP,119,FALSE)</f>
        <v>0</v>
      </c>
      <c r="AQ183" s="3">
        <f>VLOOKUP(A183,'[13]Main sheet'!A:EB,131,FALSE)</f>
        <v>-1.1349999999999999E-3</v>
      </c>
      <c r="AR183" s="3">
        <f>VLOOKUP(A183,'[13]Main sheet'!A:EN,143,FALSE)</f>
        <v>6.1699999999999998E-2</v>
      </c>
      <c r="AS183" s="5">
        <v>2.1177999999999999</v>
      </c>
      <c r="AT183" s="19">
        <v>8.9499999999999996E-2</v>
      </c>
      <c r="AU183" s="5">
        <v>0</v>
      </c>
      <c r="AV183" s="3">
        <f>VLOOKUP(A183,'[14]Main sheet'!A:AI,34,FALSE)</f>
        <v>0</v>
      </c>
      <c r="AW183" s="3">
        <f>VLOOKUP(A183,'[14]Main sheet'!A:AT,45,FALSE)</f>
        <v>0</v>
      </c>
      <c r="AX183" s="3">
        <v>0</v>
      </c>
      <c r="AY183" s="3">
        <v>0.25600000000000001</v>
      </c>
      <c r="AZ183" s="3">
        <v>0.34549999999999997</v>
      </c>
      <c r="BA183" s="5"/>
      <c r="BB183" s="5"/>
    </row>
    <row r="184" spans="1:54" ht="15" customHeight="1">
      <c r="A184" s="14">
        <v>521552</v>
      </c>
      <c r="B184" s="15" t="s">
        <v>199</v>
      </c>
      <c r="C184" s="16">
        <f>VLOOKUP(A184,'[11]dec 20 latest'!A:B,2,FALSE)/1000000</f>
        <v>0.16856548000000002</v>
      </c>
      <c r="D184" s="16">
        <v>4.2979999999999997E-2</v>
      </c>
      <c r="E184" s="17">
        <v>0.1018</v>
      </c>
      <c r="F184" s="17">
        <f>VLOOKUP(A184,'[12]Monthly actuals 2023 updated'!A:AB,28,FALSE)</f>
        <v>2E-3</v>
      </c>
      <c r="G184" s="12">
        <v>0</v>
      </c>
      <c r="H184" s="12">
        <v>0</v>
      </c>
      <c r="I184" s="12">
        <v>0</v>
      </c>
      <c r="J184" s="12">
        <v>0</v>
      </c>
      <c r="K184" s="12">
        <v>4.0000000000000002E-4</v>
      </c>
      <c r="L184" s="12">
        <v>0</v>
      </c>
      <c r="M184" s="12">
        <v>0</v>
      </c>
      <c r="N184" s="12">
        <v>0</v>
      </c>
      <c r="O184" s="12">
        <v>0</v>
      </c>
      <c r="P184" s="12">
        <v>0</v>
      </c>
      <c r="Q184" s="12">
        <v>0</v>
      </c>
      <c r="R184" s="12">
        <v>1.6000000000000001E-3</v>
      </c>
      <c r="S184" s="12">
        <f t="shared" si="22"/>
        <v>2E-3</v>
      </c>
      <c r="T184" s="18">
        <v>-1.6000000000000001E-3</v>
      </c>
      <c r="U184" s="5">
        <v>0</v>
      </c>
      <c r="V184" s="3">
        <v>0</v>
      </c>
      <c r="W184" s="3">
        <v>0</v>
      </c>
      <c r="X184" s="3">
        <v>0</v>
      </c>
      <c r="Y184" s="3">
        <v>0</v>
      </c>
      <c r="Z184" s="3">
        <v>0</v>
      </c>
      <c r="AA184" s="3">
        <v>1.6000000000000001E-3</v>
      </c>
      <c r="AB184" s="3">
        <v>0</v>
      </c>
      <c r="AC184" s="3">
        <v>0</v>
      </c>
      <c r="AD184" s="3">
        <v>0</v>
      </c>
      <c r="AE184" s="3">
        <f>VLOOKUP(A184,'[13]DEC 24 Updated 3rd March'!A:G,7,FALSE)</f>
        <v>0</v>
      </c>
      <c r="AF184" s="3">
        <f t="shared" si="23"/>
        <v>0</v>
      </c>
      <c r="AG184" s="18">
        <v>0</v>
      </c>
      <c r="AH184" s="5">
        <f>VLOOKUP(A184,'[13]Main sheet'!A:X,23,FALSE)</f>
        <v>7.0740000000000004E-3</v>
      </c>
      <c r="AI184" s="3">
        <f>VLOOKUP(A184,'[13]Main sheet'!A:AJ,35,FALSE)</f>
        <v>0</v>
      </c>
      <c r="AJ184" s="3">
        <f>VLOOKUP(A184,'[13]Main sheet'!A:AV,47,FALSE)</f>
        <v>0</v>
      </c>
      <c r="AK184" s="3">
        <f>VLOOKUP(A184,'[13]Main sheet'!A:BH,59,FALSE)</f>
        <v>0</v>
      </c>
      <c r="AL184" s="3">
        <f>VLOOKUP(A184,'[13]Main sheet'!A:BT,71,FALSE)</f>
        <v>0</v>
      </c>
      <c r="AM184" s="3">
        <f>VLOOKUP(A184,'[13]Main sheet'!A:CF,83,FALSE)</f>
        <v>0</v>
      </c>
      <c r="AN184" s="3">
        <f>VLOOKUP(A184,'[13]Main sheet'!A:CR,95,FALSE)</f>
        <v>0</v>
      </c>
      <c r="AO184" s="3">
        <f>VLOOKUP(A184,'[13]Main sheet'!A:DD,107,FALSE)</f>
        <v>0</v>
      </c>
      <c r="AP184" s="3">
        <f>VLOOKUP(A184,'[13]Main sheet'!A:DP,119,FALSE)</f>
        <v>0</v>
      </c>
      <c r="AQ184" s="3">
        <f>VLOOKUP(A184,'[13]Main sheet'!A:EB,131,FALSE)</f>
        <v>0</v>
      </c>
      <c r="AR184" s="3">
        <f>VLOOKUP(A184,'[13]Main sheet'!A:EN,143,FALSE)</f>
        <v>0</v>
      </c>
      <c r="AS184" s="5">
        <v>7.0740000000000004E-3</v>
      </c>
      <c r="AT184" s="19">
        <v>0</v>
      </c>
      <c r="AU184" s="5">
        <v>0</v>
      </c>
      <c r="AV184" s="3">
        <f>VLOOKUP(A184,'[14]Main sheet'!A:AI,34,FALSE)</f>
        <v>0</v>
      </c>
      <c r="AW184" s="3">
        <f>VLOOKUP(A184,'[14]Main sheet'!A:AT,45,FALSE)</f>
        <v>0</v>
      </c>
      <c r="AX184" s="3">
        <v>0</v>
      </c>
      <c r="AY184" s="3">
        <v>0</v>
      </c>
      <c r="AZ184" s="3">
        <v>0</v>
      </c>
      <c r="BA184" s="5"/>
      <c r="BB184" s="5"/>
    </row>
    <row r="185" spans="1:54" ht="15" customHeight="1">
      <c r="A185" s="14">
        <v>521561</v>
      </c>
      <c r="B185" s="15" t="s">
        <v>200</v>
      </c>
      <c r="C185" s="16">
        <f>VLOOKUP(A185,'[11]dec 20 latest'!A:B,2,FALSE)/1000000</f>
        <v>46.217376299999998</v>
      </c>
      <c r="D185" s="16">
        <v>25.479297980000002</v>
      </c>
      <c r="E185" s="17">
        <v>29.184555070000002</v>
      </c>
      <c r="F185" s="17">
        <f>VLOOKUP(A185,'[12]Monthly actuals 2023 updated'!A:AB,28,FALSE)</f>
        <v>84.560611809999997</v>
      </c>
      <c r="G185" s="12">
        <v>-0.24748861</v>
      </c>
      <c r="H185" s="12">
        <v>1.29433077</v>
      </c>
      <c r="I185" s="12">
        <v>0.39599954999999998</v>
      </c>
      <c r="J185" s="12">
        <v>-1.0808975199999999</v>
      </c>
      <c r="K185" s="12">
        <v>-14.146512919999999</v>
      </c>
      <c r="L185" s="12">
        <v>-4.5721600000000001E-2</v>
      </c>
      <c r="M185" s="12">
        <v>4.7462660199999993</v>
      </c>
      <c r="N185" s="12">
        <v>72.929904010000001</v>
      </c>
      <c r="O185" s="12">
        <v>1.979011E-2</v>
      </c>
      <c r="P185" s="12">
        <v>0</v>
      </c>
      <c r="Q185" s="12">
        <v>0</v>
      </c>
      <c r="R185" s="12">
        <v>20.694942000000001</v>
      </c>
      <c r="S185" s="12">
        <f t="shared" si="22"/>
        <v>84.560611809999997</v>
      </c>
      <c r="T185" s="18">
        <v>0</v>
      </c>
      <c r="U185" s="5">
        <v>0</v>
      </c>
      <c r="V185" s="3">
        <v>2.53203757</v>
      </c>
      <c r="W185" s="3">
        <v>0</v>
      </c>
      <c r="X185" s="3">
        <v>0</v>
      </c>
      <c r="Y185" s="3">
        <v>-0.12601289999999998</v>
      </c>
      <c r="Z185" s="3">
        <v>-1.0457909999999999E-2</v>
      </c>
      <c r="AA185" s="3">
        <v>-0.53622307999999996</v>
      </c>
      <c r="AB185" s="3">
        <v>0</v>
      </c>
      <c r="AC185" s="3">
        <v>0</v>
      </c>
      <c r="AD185" s="3">
        <v>34.993616840000001</v>
      </c>
      <c r="AE185" s="3">
        <f>VLOOKUP(A185,'[13]DEC 24 Updated 3rd March'!A:G,7,FALSE)</f>
        <v>28.541361640000002</v>
      </c>
      <c r="AF185" s="3">
        <f t="shared" si="23"/>
        <v>65.394322160000002</v>
      </c>
      <c r="AG185" s="18">
        <v>0</v>
      </c>
      <c r="AH185" s="5">
        <f>VLOOKUP(A185,'[13]Main sheet'!A:X,23,FALSE)</f>
        <v>0</v>
      </c>
      <c r="AI185" s="3">
        <f>VLOOKUP(A185,'[13]Main sheet'!A:AJ,35,FALSE)</f>
        <v>2.6503473500000001</v>
      </c>
      <c r="AJ185" s="3">
        <f>VLOOKUP(A185,'[13]Main sheet'!A:AV,47,FALSE)</f>
        <v>0</v>
      </c>
      <c r="AK185" s="3">
        <f>VLOOKUP(A185,'[13]Main sheet'!A:BH,59,FALSE)</f>
        <v>-0.41099999999999998</v>
      </c>
      <c r="AL185" s="3">
        <f>VLOOKUP(A185,'[13]Main sheet'!A:BT,71,FALSE)</f>
        <v>0</v>
      </c>
      <c r="AM185" s="3">
        <f>VLOOKUP(A185,'[13]Main sheet'!A:CF,83,FALSE)</f>
        <v>0</v>
      </c>
      <c r="AN185" s="3">
        <f>VLOOKUP(A185,'[13]Main sheet'!A:CR,95,FALSE)</f>
        <v>5.9764909999999685E-2</v>
      </c>
      <c r="AO185" s="3">
        <f>VLOOKUP(A185,'[13]Main sheet'!A:DD,107,FALSE)</f>
        <v>44.841422960000003</v>
      </c>
      <c r="AP185" s="3">
        <f>VLOOKUP(A185,'[13]Main sheet'!A:DP,119,FALSE)</f>
        <v>0</v>
      </c>
      <c r="AQ185" s="3">
        <f>VLOOKUP(A185,'[13]Main sheet'!A:EB,131,FALSE)</f>
        <v>0</v>
      </c>
      <c r="AR185" s="3">
        <f>VLOOKUP(A185,'[13]Main sheet'!A:EN,143,FALSE)</f>
        <v>17.110327179999999</v>
      </c>
      <c r="AS185" s="5">
        <v>64.250862400000003</v>
      </c>
      <c r="AT185" s="19">
        <v>0</v>
      </c>
      <c r="AU185" s="5">
        <v>0</v>
      </c>
      <c r="AV185" s="3">
        <f>VLOOKUP(A185,'[14]Main sheet'!A:AI,34,FALSE)</f>
        <v>0</v>
      </c>
      <c r="AW185" s="3">
        <f>VLOOKUP(A185,'[14]Main sheet'!A:AT,45,FALSE)</f>
        <v>0</v>
      </c>
      <c r="AX185" s="3">
        <v>0</v>
      </c>
      <c r="AY185" s="3">
        <v>16.031524390000001</v>
      </c>
      <c r="AZ185" s="3">
        <v>16.031524390000001</v>
      </c>
      <c r="BA185" s="5"/>
      <c r="BB185" s="5"/>
    </row>
    <row r="186" spans="1:54" ht="15" customHeight="1">
      <c r="A186" s="14">
        <v>521571</v>
      </c>
      <c r="B186" s="15" t="s">
        <v>201</v>
      </c>
      <c r="C186" s="16">
        <f>VLOOKUP(A186,'[11]dec 20 latest'!A:B,2,FALSE)/1000000</f>
        <v>2.7844271699999998</v>
      </c>
      <c r="D186" s="16">
        <v>1.5485482500000001</v>
      </c>
      <c r="E186" s="17">
        <v>0.99225218999999998</v>
      </c>
      <c r="F186" s="17">
        <f>VLOOKUP(A186,'[12]Monthly actuals 2023 updated'!A:AB,28,FALSE)</f>
        <v>8.5974171600000009</v>
      </c>
      <c r="G186" s="12">
        <v>-4.0981999999999998E-2</v>
      </c>
      <c r="H186" s="12">
        <v>1.6632163</v>
      </c>
      <c r="I186" s="12">
        <v>0.17603427999999999</v>
      </c>
      <c r="J186" s="12">
        <v>0.12875</v>
      </c>
      <c r="K186" s="12">
        <v>3.9047349599999999</v>
      </c>
      <c r="L186" s="12">
        <v>1.8421650000000001</v>
      </c>
      <c r="M186" s="12">
        <v>0.25119634000000002</v>
      </c>
      <c r="N186" s="12">
        <v>0.12218010999999999</v>
      </c>
      <c r="O186" s="12">
        <v>0</v>
      </c>
      <c r="P186" s="12">
        <v>0.105</v>
      </c>
      <c r="Q186" s="12">
        <v>0.22603666</v>
      </c>
      <c r="R186" s="12">
        <v>0.21908551000000001</v>
      </c>
      <c r="S186" s="12">
        <f t="shared" si="22"/>
        <v>8.5974171599999991</v>
      </c>
      <c r="T186" s="18">
        <v>0.11097279</v>
      </c>
      <c r="U186" s="5">
        <v>5.3941269999999999E-2</v>
      </c>
      <c r="V186" s="3">
        <v>7.1199539999999992E-2</v>
      </c>
      <c r="W186" s="3">
        <v>0</v>
      </c>
      <c r="X186" s="3">
        <v>0.34327783000000001</v>
      </c>
      <c r="Y186" s="3">
        <v>2.6974309999999998E-2</v>
      </c>
      <c r="Z186" s="3">
        <v>5.1432899999999792E-3</v>
      </c>
      <c r="AA186" s="3">
        <v>6.436907E-2</v>
      </c>
      <c r="AB186" s="3">
        <v>0.18617338</v>
      </c>
      <c r="AC186" s="3">
        <v>1.301017E-2</v>
      </c>
      <c r="AD186" s="3">
        <v>4.1820910000000003E-2</v>
      </c>
      <c r="AE186" s="3">
        <f>VLOOKUP(A186,'[13]DEC 24 Updated 3rd March'!A:G,7,FALSE)</f>
        <v>9.8290080000000002E-2</v>
      </c>
      <c r="AF186" s="3">
        <f t="shared" si="23"/>
        <v>1.0151726400000001</v>
      </c>
      <c r="AG186" s="18">
        <v>-3.7136000000000002E-2</v>
      </c>
      <c r="AH186" s="5">
        <f>VLOOKUP(A186,'[13]Main sheet'!A:X,23,FALSE)</f>
        <v>9.8048999999999793E-4</v>
      </c>
      <c r="AI186" s="3">
        <f>VLOOKUP(A186,'[13]Main sheet'!A:AJ,35,FALSE)</f>
        <v>0.58253975999999996</v>
      </c>
      <c r="AJ186" s="3">
        <f>VLOOKUP(A186,'[13]Main sheet'!A:AV,47,FALSE)</f>
        <v>1.36655503</v>
      </c>
      <c r="AK186" s="3">
        <f>VLOOKUP(A186,'[13]Main sheet'!A:BH,59,FALSE)</f>
        <v>2.9745524199999998</v>
      </c>
      <c r="AL186" s="3">
        <f>VLOOKUP(A186,'[13]Main sheet'!A:BT,71,FALSE)</f>
        <v>4.9343213399999986</v>
      </c>
      <c r="AM186" s="3">
        <f>VLOOKUP(A186,'[13]Main sheet'!A:CF,83,FALSE)</f>
        <v>1.3991630300000011</v>
      </c>
      <c r="AN186" s="3">
        <f>VLOOKUP(A186,'[13]Main sheet'!A:CR,95,FALSE)</f>
        <v>1.0738165099999997</v>
      </c>
      <c r="AO186" s="3">
        <f>VLOOKUP(A186,'[13]Main sheet'!A:DD,107,FALSE)</f>
        <v>1.16875204</v>
      </c>
      <c r="AP186" s="3">
        <f>VLOOKUP(A186,'[13]Main sheet'!A:DP,119,FALSE)</f>
        <v>0.22369374000000022</v>
      </c>
      <c r="AQ186" s="3">
        <f>VLOOKUP(A186,'[13]Main sheet'!A:EB,131,FALSE)</f>
        <v>0.75394400999999978</v>
      </c>
      <c r="AR186" s="3">
        <f>VLOOKUP(A186,'[13]Main sheet'!A:EN,143,FALSE)</f>
        <v>0.45385282000000032</v>
      </c>
      <c r="AS186" s="5">
        <v>14.89503519</v>
      </c>
      <c r="AT186" s="19">
        <v>7.8405929999999999E-2</v>
      </c>
      <c r="AU186" s="5">
        <v>0.23683599</v>
      </c>
      <c r="AV186" s="3">
        <f>VLOOKUP(A186,'[14]Main sheet'!A:AI,34,FALSE)</f>
        <v>9.1807559999999996E-2</v>
      </c>
      <c r="AW186" s="3">
        <f>VLOOKUP(A186,'[14]Main sheet'!A:AT,45,FALSE)</f>
        <v>4.5143855399999993</v>
      </c>
      <c r="AX186" s="3">
        <v>2.0765115399999998</v>
      </c>
      <c r="AY186" s="3">
        <v>1.4045548200000013</v>
      </c>
      <c r="AZ186" s="3">
        <v>8.4025013800000004</v>
      </c>
      <c r="BA186" s="5"/>
      <c r="BB186" s="5"/>
    </row>
    <row r="187" spans="1:54" ht="15" customHeight="1">
      <c r="A187" s="14">
        <v>521572</v>
      </c>
      <c r="B187" s="15" t="s">
        <v>202</v>
      </c>
      <c r="C187" s="16">
        <f>VLOOKUP(A187,'[11]dec 20 latest'!A:B,2,FALSE)/1000000</f>
        <v>2.7145522599999996</v>
      </c>
      <c r="D187" s="16">
        <v>16.372517119999998</v>
      </c>
      <c r="E187" s="17">
        <v>18.995373470000001</v>
      </c>
      <c r="F187" s="17">
        <f>VLOOKUP(A187,'[12]Monthly actuals 2023 updated'!A:AB,28,FALSE)</f>
        <v>9.1988409999999998</v>
      </c>
      <c r="G187" s="12">
        <v>-1.6049279999999999</v>
      </c>
      <c r="H187" s="12">
        <v>3.3844525000000001</v>
      </c>
      <c r="I187" s="12">
        <v>1.7232955000000001</v>
      </c>
      <c r="J187" s="12">
        <v>-0.28718682000000001</v>
      </c>
      <c r="K187" s="12">
        <v>0.3962755</v>
      </c>
      <c r="L187" s="12">
        <v>0.60159600000000002</v>
      </c>
      <c r="M187" s="12">
        <v>0.72015426999999999</v>
      </c>
      <c r="N187" s="12">
        <v>0.57137249999999995</v>
      </c>
      <c r="O187" s="12">
        <v>0.25531150000000002</v>
      </c>
      <c r="P187" s="12">
        <v>0.28532855000000001</v>
      </c>
      <c r="Q187" s="12">
        <v>0.18691183</v>
      </c>
      <c r="R187" s="12">
        <v>2.9662576700000001</v>
      </c>
      <c r="S187" s="12">
        <f t="shared" si="22"/>
        <v>9.1988409999999998</v>
      </c>
      <c r="T187" s="18">
        <v>-2.3243941699999997</v>
      </c>
      <c r="U187" s="5">
        <v>0.45526</v>
      </c>
      <c r="V187" s="3">
        <v>0.41282000000000002</v>
      </c>
      <c r="W187" s="3">
        <v>0.40742</v>
      </c>
      <c r="X187" s="3">
        <v>0.27522000000000002</v>
      </c>
      <c r="Y187" s="3">
        <v>1.5025885000000001</v>
      </c>
      <c r="Z187" s="3">
        <v>1.1091871799999999</v>
      </c>
      <c r="AA187" s="3">
        <v>1.5371349999999999</v>
      </c>
      <c r="AB187" s="3">
        <v>0.44488499999999997</v>
      </c>
      <c r="AC187" s="3">
        <v>0.89102899999999996</v>
      </c>
      <c r="AD187" s="3">
        <v>0.18078633999999999</v>
      </c>
      <c r="AE187" s="3">
        <f>VLOOKUP(A187,'[13]DEC 24 Updated 3rd March'!A:G,7,FALSE)</f>
        <v>3.58592333</v>
      </c>
      <c r="AF187" s="3">
        <f t="shared" si="23"/>
        <v>8.4778601800000004</v>
      </c>
      <c r="AG187" s="18">
        <v>-1.2696531200000001</v>
      </c>
      <c r="AH187" s="5">
        <f>VLOOKUP(A187,'[13]Main sheet'!A:X,23,FALSE)</f>
        <v>0.4177300000000001</v>
      </c>
      <c r="AI187" s="3">
        <f>VLOOKUP(A187,'[13]Main sheet'!A:AJ,35,FALSE)</f>
        <v>0.18918399999999999</v>
      </c>
      <c r="AJ187" s="3">
        <f>VLOOKUP(A187,'[13]Main sheet'!A:AV,47,FALSE)</f>
        <v>0.109962</v>
      </c>
      <c r="AK187" s="3">
        <f>VLOOKUP(A187,'[13]Main sheet'!A:BH,59,FALSE)</f>
        <v>7.3010000000000005E-2</v>
      </c>
      <c r="AL187" s="3">
        <f>VLOOKUP(A187,'[13]Main sheet'!A:BT,71,FALSE)</f>
        <v>0.31195400000000001</v>
      </c>
      <c r="AM187" s="3">
        <f>VLOOKUP(A187,'[13]Main sheet'!A:CF,83,FALSE)</f>
        <v>0.76375649999999995</v>
      </c>
      <c r="AN187" s="3">
        <f>VLOOKUP(A187,'[13]Main sheet'!A:CR,95,FALSE)</f>
        <v>1.1344749999999999</v>
      </c>
      <c r="AO187" s="3">
        <f>VLOOKUP(A187,'[13]Main sheet'!A:DD,107,FALSE)</f>
        <v>0.44393500000000002</v>
      </c>
      <c r="AP187" s="3">
        <f>VLOOKUP(A187,'[13]Main sheet'!A:DP,119,FALSE)</f>
        <v>0.5693231299999999</v>
      </c>
      <c r="AQ187" s="3">
        <f>VLOOKUP(A187,'[13]Main sheet'!A:EB,131,FALSE)</f>
        <v>0.71396999999999999</v>
      </c>
      <c r="AR187" s="3">
        <f>VLOOKUP(A187,'[13]Main sheet'!A:EN,143,FALSE)</f>
        <v>1.1329149900000002</v>
      </c>
      <c r="AS187" s="5">
        <v>4.5905614999999997</v>
      </c>
      <c r="AT187" s="19">
        <v>-0.78363567000000001</v>
      </c>
      <c r="AU187" s="5">
        <v>0.160775</v>
      </c>
      <c r="AV187" s="3">
        <f>VLOOKUP(A187,'[14]Main sheet'!A:AI,34,FALSE)</f>
        <v>2.6588741699999998</v>
      </c>
      <c r="AW187" s="3">
        <f>VLOOKUP(A187,'[14]Main sheet'!A:AT,45,FALSE)</f>
        <v>0.12644</v>
      </c>
      <c r="AX187" s="3">
        <v>0.10436999999999998</v>
      </c>
      <c r="AY187" s="3">
        <v>0.58270999999999995</v>
      </c>
      <c r="AZ187" s="3">
        <v>2.8495335000000002</v>
      </c>
      <c r="BA187" s="5"/>
      <c r="BB187" s="5"/>
    </row>
    <row r="188" spans="1:54" ht="15" customHeight="1">
      <c r="A188" s="14">
        <v>521580</v>
      </c>
      <c r="B188" s="15" t="s">
        <v>203</v>
      </c>
      <c r="C188" s="16"/>
      <c r="D188" s="16"/>
      <c r="E188" s="17">
        <v>0</v>
      </c>
      <c r="F188" s="17"/>
      <c r="G188" s="12">
        <v>0</v>
      </c>
      <c r="H188" s="12">
        <v>0</v>
      </c>
      <c r="I188" s="12">
        <v>0</v>
      </c>
      <c r="J188" s="12">
        <v>0</v>
      </c>
      <c r="K188" s="12">
        <v>0</v>
      </c>
      <c r="L188" s="12">
        <v>0</v>
      </c>
      <c r="M188" s="12">
        <v>0</v>
      </c>
      <c r="N188" s="12">
        <v>0</v>
      </c>
      <c r="O188" s="12">
        <v>0</v>
      </c>
      <c r="P188" s="12">
        <v>0</v>
      </c>
      <c r="Q188" s="12">
        <v>0</v>
      </c>
      <c r="R188" s="12">
        <v>0</v>
      </c>
      <c r="S188" s="12">
        <f t="shared" si="22"/>
        <v>0</v>
      </c>
      <c r="T188" s="18">
        <v>0</v>
      </c>
      <c r="U188" s="5">
        <v>0</v>
      </c>
      <c r="V188" s="3">
        <v>0</v>
      </c>
      <c r="W188" s="3">
        <v>0</v>
      </c>
      <c r="X188" s="3">
        <v>0</v>
      </c>
      <c r="Y188" s="3">
        <v>0</v>
      </c>
      <c r="Z188" s="3">
        <v>0</v>
      </c>
      <c r="AA188" s="3">
        <v>0</v>
      </c>
      <c r="AB188" s="3">
        <v>0</v>
      </c>
      <c r="AC188" s="3">
        <v>0</v>
      </c>
      <c r="AD188" s="3">
        <v>0</v>
      </c>
      <c r="AF188" s="3">
        <f t="shared" si="23"/>
        <v>0</v>
      </c>
      <c r="AG188" s="18">
        <v>0</v>
      </c>
      <c r="AH188" s="5">
        <f>VLOOKUP(A188,'[13]Main sheet'!A:X,23,FALSE)</f>
        <v>0</v>
      </c>
      <c r="AI188" s="3">
        <f>VLOOKUP(A188,'[13]Main sheet'!A:AJ,35,FALSE)</f>
        <v>0</v>
      </c>
      <c r="AJ188" s="3">
        <f>VLOOKUP(A188,'[13]Main sheet'!A:AV,47,FALSE)</f>
        <v>0</v>
      </c>
      <c r="AK188" s="3">
        <f>VLOOKUP(A188,'[13]Main sheet'!A:BH,59,FALSE)</f>
        <v>0</v>
      </c>
      <c r="AL188" s="3">
        <f>VLOOKUP(A188,'[13]Main sheet'!A:BT,71,FALSE)</f>
        <v>0</v>
      </c>
      <c r="AM188" s="3">
        <f>VLOOKUP(A188,'[13]Main sheet'!A:CF,83,FALSE)</f>
        <v>0</v>
      </c>
      <c r="AN188" s="3">
        <f>VLOOKUP(A188,'[13]Main sheet'!A:CR,95,FALSE)</f>
        <v>0</v>
      </c>
      <c r="AO188" s="3">
        <f>VLOOKUP(A188,'[13]Main sheet'!A:DD,107,FALSE)</f>
        <v>0</v>
      </c>
      <c r="AP188" s="3">
        <f>VLOOKUP(A188,'[13]Main sheet'!A:DP,119,FALSE)</f>
        <v>0</v>
      </c>
      <c r="AQ188" s="3">
        <f>VLOOKUP(A188,'[13]Main sheet'!A:EB,131,FALSE)</f>
        <v>0</v>
      </c>
      <c r="AR188" s="3">
        <f>VLOOKUP(A188,'[13]Main sheet'!A:EN,143,FALSE)</f>
        <v>0</v>
      </c>
      <c r="AS188" s="5">
        <v>0</v>
      </c>
      <c r="AT188" s="19">
        <v>0</v>
      </c>
      <c r="AU188" s="5">
        <v>0</v>
      </c>
      <c r="AV188" s="3">
        <f>VLOOKUP(A188,'[14]Main sheet'!A:AI,34,FALSE)</f>
        <v>0</v>
      </c>
      <c r="AW188" s="3">
        <f>VLOOKUP(A188,'[14]Main sheet'!A:AT,45,FALSE)</f>
        <v>0</v>
      </c>
      <c r="AX188" s="3">
        <v>0</v>
      </c>
      <c r="AY188" s="3">
        <v>0</v>
      </c>
      <c r="AZ188" s="3">
        <v>0</v>
      </c>
      <c r="BA188" s="5"/>
      <c r="BB188" s="5"/>
    </row>
    <row r="189" spans="1:54" ht="15" customHeight="1">
      <c r="A189" s="14">
        <v>521581</v>
      </c>
      <c r="B189" s="15" t="s">
        <v>204</v>
      </c>
      <c r="C189" s="16"/>
      <c r="D189" s="16"/>
      <c r="E189" s="17">
        <v>6.9110783799999993</v>
      </c>
      <c r="F189" s="17">
        <f>VLOOKUP(A189,'[12]Monthly actuals 2023 updated'!A:AB,28,FALSE)</f>
        <v>-1.3750668600000004</v>
      </c>
      <c r="G189" s="12">
        <v>0.85261136999999998</v>
      </c>
      <c r="H189" s="12">
        <v>0.53636740000000005</v>
      </c>
      <c r="I189" s="12">
        <v>0.16413781</v>
      </c>
      <c r="J189" s="12">
        <v>7.8728889999999996E-2</v>
      </c>
      <c r="K189" s="12">
        <v>2.2284699999999998E-3</v>
      </c>
      <c r="L189" s="12">
        <v>0.40037534999999996</v>
      </c>
      <c r="M189" s="12">
        <v>0.30427496000000004</v>
      </c>
      <c r="N189" s="12">
        <v>0.52947199</v>
      </c>
      <c r="O189" s="12">
        <v>0.51789559000000007</v>
      </c>
      <c r="P189" s="12">
        <v>0.49183384000000002</v>
      </c>
      <c r="Q189" s="12">
        <v>0.24955305</v>
      </c>
      <c r="R189" s="12">
        <v>-5.5025455800000005</v>
      </c>
      <c r="S189" s="12">
        <f t="shared" si="22"/>
        <v>-1.3750668600000004</v>
      </c>
      <c r="T189" s="18">
        <v>4.17099595</v>
      </c>
      <c r="U189" s="5">
        <v>2.9802627899999998</v>
      </c>
      <c r="V189" s="3">
        <v>1.3998226299999998</v>
      </c>
      <c r="W189" s="3">
        <v>0</v>
      </c>
      <c r="X189" s="3">
        <v>2.8465772600000006</v>
      </c>
      <c r="Y189" s="3">
        <v>8.1893570000000013E-2</v>
      </c>
      <c r="Z189" s="3">
        <v>4.6266329700000002</v>
      </c>
      <c r="AA189" s="3">
        <v>-0.53844703000000005</v>
      </c>
      <c r="AB189" s="3">
        <v>-2.5999999999999998E-5</v>
      </c>
      <c r="AC189" s="3">
        <v>1.80868209</v>
      </c>
      <c r="AD189" s="3">
        <v>1.8157562300000001</v>
      </c>
      <c r="AE189" s="3">
        <f>VLOOKUP(A189,'[13]DEC 24 Updated 3rd March'!A:G,7,FALSE)</f>
        <v>0.10777942</v>
      </c>
      <c r="AF189" s="3">
        <f t="shared" si="23"/>
        <v>19.299929880000001</v>
      </c>
      <c r="AG189" s="18">
        <v>-0.31901724999999997</v>
      </c>
      <c r="AH189" s="5">
        <f>VLOOKUP(A189,'[13]Main sheet'!A:X,23,FALSE)</f>
        <v>3.6412039999999979E-2</v>
      </c>
      <c r="AI189" s="3">
        <f>VLOOKUP(A189,'[13]Main sheet'!A:AJ,35,FALSE)</f>
        <v>1.58315552</v>
      </c>
      <c r="AJ189" s="3">
        <f>VLOOKUP(A189,'[13]Main sheet'!A:AV,47,FALSE)</f>
        <v>3.1478113800000003</v>
      </c>
      <c r="AK189" s="3">
        <f>VLOOKUP(A189,'[13]Main sheet'!A:BH,59,FALSE)</f>
        <v>2.8687921899999993</v>
      </c>
      <c r="AL189" s="3">
        <f>VLOOKUP(A189,'[13]Main sheet'!A:BT,71,FALSE)</f>
        <v>-1.88071462</v>
      </c>
      <c r="AM189" s="3">
        <f>VLOOKUP(A189,'[13]Main sheet'!A:CF,83,FALSE)</f>
        <v>0.11044</v>
      </c>
      <c r="AN189" s="3">
        <f>VLOOKUP(A189,'[13]Main sheet'!A:CR,95,FALSE)</f>
        <v>0.78881387000000014</v>
      </c>
      <c r="AO189" s="3">
        <f>VLOOKUP(A189,'[13]Main sheet'!A:DD,107,FALSE)</f>
        <v>1.0276497900000001</v>
      </c>
      <c r="AP189" s="3">
        <f>VLOOKUP(A189,'[13]Main sheet'!A:DP,119,FALSE)</f>
        <v>3.8508204800000003</v>
      </c>
      <c r="AQ189" s="3">
        <f>VLOOKUP(A189,'[13]Main sheet'!A:EB,131,FALSE)</f>
        <v>0.67709785999999939</v>
      </c>
      <c r="AR189" s="3">
        <f>VLOOKUP(A189,'[13]Main sheet'!A:EN,143,FALSE)</f>
        <v>20.242402619999996</v>
      </c>
      <c r="AS189" s="5">
        <v>32.13366388</v>
      </c>
      <c r="AT189" s="19">
        <v>0.10501355999999999</v>
      </c>
      <c r="AU189" s="5">
        <v>0.48584600999999994</v>
      </c>
      <c r="AV189" s="3">
        <f>VLOOKUP(A189,'[14]Main sheet'!A:AI,34,FALSE)</f>
        <v>0.9288479300000001</v>
      </c>
      <c r="AW189" s="3">
        <f>VLOOKUP(A189,'[14]Main sheet'!A:AT,45,FALSE)</f>
        <v>0.642239</v>
      </c>
      <c r="AX189" s="3">
        <v>0.64727214</v>
      </c>
      <c r="AY189" s="3">
        <v>0.11328969999999972</v>
      </c>
      <c r="AZ189" s="3">
        <v>2.9225083399999998</v>
      </c>
      <c r="BA189" s="5"/>
      <c r="BB189" s="5"/>
    </row>
    <row r="190" spans="1:54" ht="15" customHeight="1">
      <c r="A190" s="14">
        <v>521582</v>
      </c>
      <c r="B190" s="15" t="s">
        <v>205</v>
      </c>
      <c r="C190" s="16">
        <f>VLOOKUP(A190,'[11]dec 20 latest'!A:B,2,FALSE)/1000000</f>
        <v>0.20648722</v>
      </c>
      <c r="D190" s="16">
        <v>3.74851847</v>
      </c>
      <c r="E190" s="17">
        <v>35.392183159999995</v>
      </c>
      <c r="F190" s="17">
        <f>VLOOKUP(A190,'[12]Monthly actuals 2023 updated'!A:AB,28,FALSE)</f>
        <v>-14.44630673</v>
      </c>
      <c r="G190" s="12">
        <v>0.39721823000000001</v>
      </c>
      <c r="H190" s="12">
        <v>1.2175689599999999</v>
      </c>
      <c r="I190" s="12">
        <v>0.38695539000000001</v>
      </c>
      <c r="J190" s="12">
        <v>-7.0012779999999997E-2</v>
      </c>
      <c r="K190" s="12">
        <v>-0.12669291999999999</v>
      </c>
      <c r="L190" s="12">
        <v>3.5127115</v>
      </c>
      <c r="M190" s="12">
        <v>0</v>
      </c>
      <c r="N190" s="12">
        <v>0.28257509999999997</v>
      </c>
      <c r="O190" s="12">
        <v>-1.0217459999999999E-2</v>
      </c>
      <c r="P190" s="12">
        <v>0.69567307999999994</v>
      </c>
      <c r="Q190" s="12">
        <v>3.8843267999999997</v>
      </c>
      <c r="R190" s="12">
        <v>-24.616412629999999</v>
      </c>
      <c r="S190" s="12">
        <f t="shared" si="22"/>
        <v>-14.44630673</v>
      </c>
      <c r="T190" s="18">
        <v>1.51743194</v>
      </c>
      <c r="U190" s="5">
        <v>3.51878E-3</v>
      </c>
      <c r="V190" s="3">
        <v>-0.29991039000000003</v>
      </c>
      <c r="W190" s="3">
        <v>0.73494300000000001</v>
      </c>
      <c r="X190" s="3">
        <v>1.5623639999999999E-2</v>
      </c>
      <c r="Y190" s="3">
        <v>0</v>
      </c>
      <c r="Z190" s="3">
        <v>0</v>
      </c>
      <c r="AA190" s="3">
        <v>0.76234970999999996</v>
      </c>
      <c r="AB190" s="3">
        <v>1.43833923</v>
      </c>
      <c r="AC190" s="3">
        <v>5.2398067800000003</v>
      </c>
      <c r="AD190" s="3">
        <v>5.4957579999999999E-2</v>
      </c>
      <c r="AE190" s="3">
        <f>VLOOKUP(A190,'[13]DEC 24 Updated 3rd March'!A:G,7,FALSE)</f>
        <v>22.998785039999998</v>
      </c>
      <c r="AF190" s="3">
        <f t="shared" si="23"/>
        <v>32.465845309999999</v>
      </c>
      <c r="AG190" s="18">
        <v>0</v>
      </c>
      <c r="AH190" s="5">
        <f>VLOOKUP(A190,'[13]Main sheet'!A:X,23,FALSE)</f>
        <v>4.257524E-2</v>
      </c>
      <c r="AI190" s="3">
        <f>VLOOKUP(A190,'[13]Main sheet'!A:AJ,35,FALSE)</f>
        <v>0.41479435000000003</v>
      </c>
      <c r="AJ190" s="3">
        <f>VLOOKUP(A190,'[13]Main sheet'!A:AV,47,FALSE)</f>
        <v>0.30184411999999994</v>
      </c>
      <c r="AK190" s="3">
        <f>VLOOKUP(A190,'[13]Main sheet'!A:BH,59,FALSE)</f>
        <v>1.1919114399999999</v>
      </c>
      <c r="AL190" s="3">
        <f>VLOOKUP(A190,'[13]Main sheet'!A:BT,71,FALSE)</f>
        <v>1.4098951400000002</v>
      </c>
      <c r="AM190" s="3">
        <f>VLOOKUP(A190,'[13]Main sheet'!A:CF,83,FALSE)</f>
        <v>9.8714999999990677E-4</v>
      </c>
      <c r="AN190" s="3">
        <f>VLOOKUP(A190,'[13]Main sheet'!A:CR,95,FALSE)</f>
        <v>0.11342204000000004</v>
      </c>
      <c r="AO190" s="3">
        <f>VLOOKUP(A190,'[13]Main sheet'!A:DD,107,FALSE)</f>
        <v>4.9111262599999996</v>
      </c>
      <c r="AP190" s="3">
        <f>VLOOKUP(A190,'[13]Main sheet'!A:DP,119,FALSE)</f>
        <v>0.3436972899999991</v>
      </c>
      <c r="AQ190" s="3">
        <f>VLOOKUP(A190,'[13]Main sheet'!A:EB,131,FALSE)</f>
        <v>9.5408270000001419E-2</v>
      </c>
      <c r="AR190" s="3">
        <f>VLOOKUP(A190,'[13]Main sheet'!A:EN,143,FALSE)</f>
        <v>-7.8164951000000009</v>
      </c>
      <c r="AS190" s="5">
        <v>1.0091661999999999</v>
      </c>
      <c r="AT190" s="19">
        <v>2.1791200000000001E-3</v>
      </c>
      <c r="AU190" s="5">
        <v>0</v>
      </c>
      <c r="AV190" s="3">
        <f>VLOOKUP(A190,'[14]Main sheet'!A:AI,34,FALSE)</f>
        <v>0</v>
      </c>
      <c r="AW190" s="3">
        <f>VLOOKUP(A190,'[14]Main sheet'!A:AT,45,FALSE)</f>
        <v>0</v>
      </c>
      <c r="AX190" s="3">
        <v>0</v>
      </c>
      <c r="AY190" s="3">
        <v>0</v>
      </c>
      <c r="AZ190" s="3">
        <v>2.1791200000000001E-3</v>
      </c>
      <c r="BA190" s="5"/>
      <c r="BB190" s="5"/>
    </row>
    <row r="191" spans="1:54" ht="15" customHeight="1">
      <c r="A191" s="14">
        <v>521583</v>
      </c>
      <c r="B191" s="15" t="s">
        <v>206</v>
      </c>
      <c r="C191" s="16">
        <f>VLOOKUP(A191,'[11]dec 20 latest'!A:B,2,FALSE)/1000000</f>
        <v>475.37218142</v>
      </c>
      <c r="D191" s="20">
        <v>576.80082705999996</v>
      </c>
      <c r="E191" s="17">
        <v>635.88203271999998</v>
      </c>
      <c r="F191" s="17">
        <f>VLOOKUP(A191,'[12]Monthly actuals 2023 updated'!A:AB,28,FALSE)</f>
        <v>637.06769127000007</v>
      </c>
      <c r="G191" s="12">
        <v>63.779162229999997</v>
      </c>
      <c r="H191" s="12">
        <v>51.891708639999997</v>
      </c>
      <c r="I191" s="12">
        <v>48.10682079</v>
      </c>
      <c r="J191" s="12">
        <v>65.305556620000004</v>
      </c>
      <c r="K191" s="12">
        <v>75.486354810000009</v>
      </c>
      <c r="L191" s="12">
        <v>53.826443810000001</v>
      </c>
      <c r="M191" s="12">
        <v>49.547424790000001</v>
      </c>
      <c r="N191" s="12">
        <v>49.531619540000001</v>
      </c>
      <c r="O191" s="12">
        <v>52.410279759999995</v>
      </c>
      <c r="P191" s="12">
        <v>48.2431713</v>
      </c>
      <c r="Q191" s="12">
        <v>57.261157609999998</v>
      </c>
      <c r="R191" s="12">
        <v>21.677991370000001</v>
      </c>
      <c r="S191" s="12">
        <f t="shared" si="22"/>
        <v>637.06769126999984</v>
      </c>
      <c r="T191" s="18">
        <v>57.228883619999998</v>
      </c>
      <c r="U191" s="5">
        <v>50.204826020000006</v>
      </c>
      <c r="V191" s="3">
        <v>54.276313260000002</v>
      </c>
      <c r="W191" s="3">
        <v>42.622696320000003</v>
      </c>
      <c r="X191" s="3">
        <v>42.891873429999997</v>
      </c>
      <c r="Y191" s="3">
        <v>45.046401240000002</v>
      </c>
      <c r="Z191" s="3">
        <v>45.886501620000004</v>
      </c>
      <c r="AA191" s="3">
        <v>50.517154329999997</v>
      </c>
      <c r="AB191" s="3">
        <v>51.973297500000001</v>
      </c>
      <c r="AC191" s="3">
        <v>93.737363510000009</v>
      </c>
      <c r="AD191" s="3">
        <v>82.423379609999998</v>
      </c>
      <c r="AE191" s="3">
        <f>VLOOKUP(A191,'[13]DEC 24 Updated 3rd March'!A:G,7,FALSE)+176.19</f>
        <v>116.99485812999998</v>
      </c>
      <c r="AF191" s="3">
        <f t="shared" si="23"/>
        <v>733.80354858999999</v>
      </c>
      <c r="AG191" s="18">
        <v>62.420250380000006</v>
      </c>
      <c r="AH191" s="5">
        <f>VLOOKUP(A191,'[13]Main sheet'!A:X,23,FALSE)</f>
        <v>69.055511440000004</v>
      </c>
      <c r="AI191" s="3">
        <f>VLOOKUP(A191,'[13]Main sheet'!A:AJ,35,FALSE)</f>
        <v>63.59470377000001</v>
      </c>
      <c r="AJ191" s="3">
        <f>VLOOKUP(A191,'[13]Main sheet'!A:AV,47,FALSE)</f>
        <v>62.727143039999994</v>
      </c>
      <c r="AK191" s="3">
        <f>VLOOKUP(A191,'[13]Main sheet'!A:BH,59,FALSE)</f>
        <v>63.268753470000028</v>
      </c>
      <c r="AL191" s="3">
        <f>VLOOKUP(A191,'[13]Main sheet'!A:BT,71,FALSE)</f>
        <v>63.26601298999995</v>
      </c>
      <c r="AM191" s="3">
        <f>VLOOKUP(A191,'[13]Main sheet'!A:CF,83,FALSE)</f>
        <v>64.031910780000032</v>
      </c>
      <c r="AN191" s="3">
        <f>VLOOKUP(A191,'[13]Main sheet'!A:CR,95,FALSE)</f>
        <v>66.658068529999966</v>
      </c>
      <c r="AO191" s="3">
        <f>VLOOKUP(A191,'[13]Main sheet'!A:DD,107,FALSE)</f>
        <v>67.559518039999986</v>
      </c>
      <c r="AP191" s="3">
        <f>VLOOKUP(A191,'[13]Main sheet'!A:DP,119,FALSE)</f>
        <v>68.86929205999995</v>
      </c>
      <c r="AQ191" s="3">
        <f>VLOOKUP(A191,'[13]Main sheet'!A:EB,131,FALSE)</f>
        <v>70.964753409999972</v>
      </c>
      <c r="AR191" s="3">
        <f>VLOOKUP(A191,'[13]Main sheet'!A:EN,143,FALSE)</f>
        <v>115.36281919000007</v>
      </c>
      <c r="AS191" s="5">
        <v>837.77873709999994</v>
      </c>
      <c r="AT191" s="19">
        <v>66.575524959999996</v>
      </c>
      <c r="AU191" s="5">
        <v>67.553804970000002</v>
      </c>
      <c r="AV191" s="3">
        <f>VLOOKUP(A191,'[14]Main sheet'!A:AI,34,FALSE)</f>
        <v>69.655845419999991</v>
      </c>
      <c r="AW191" s="3">
        <f>VLOOKUP(A191,'[14]Main sheet'!A:AT,45,FALSE)</f>
        <v>70.078204109999987</v>
      </c>
      <c r="AX191" s="3">
        <v>74.251637860000017</v>
      </c>
      <c r="AY191" s="3">
        <v>76.055077069999996</v>
      </c>
      <c r="AZ191" s="3">
        <v>424.17009438999997</v>
      </c>
      <c r="BA191" s="5"/>
      <c r="BB191" s="5"/>
    </row>
    <row r="192" spans="1:54" ht="15" customHeight="1">
      <c r="A192" s="14">
        <v>521584</v>
      </c>
      <c r="B192" s="15" t="s">
        <v>207</v>
      </c>
      <c r="C192" s="16">
        <f>VLOOKUP(A192,'[11]dec 20 latest'!A:B,2,FALSE)/1000000</f>
        <v>3.9304262099999998</v>
      </c>
      <c r="D192" s="16">
        <v>37.497369729999996</v>
      </c>
      <c r="E192" s="17">
        <v>57.127377179999989</v>
      </c>
      <c r="F192" s="17">
        <f>VLOOKUP(A192,'[12]Monthly actuals 2023 updated'!A:AB,28,FALSE)</f>
        <v>41.934671350000002</v>
      </c>
      <c r="G192" s="12">
        <v>-8.2238566300000002</v>
      </c>
      <c r="H192" s="12">
        <v>3.00637</v>
      </c>
      <c r="I192" s="12">
        <v>6.8359249999999996</v>
      </c>
      <c r="J192" s="12">
        <v>2.3614999999999999</v>
      </c>
      <c r="K192" s="12">
        <v>3.9978400000000001</v>
      </c>
      <c r="L192" s="12">
        <v>2.4664190000000001</v>
      </c>
      <c r="M192" s="12">
        <v>5.423222</v>
      </c>
      <c r="N192" s="12">
        <v>2.6567799999999999</v>
      </c>
      <c r="O192" s="12">
        <v>4.7243320000000004</v>
      </c>
      <c r="P192" s="12">
        <v>1.7561629999999999</v>
      </c>
      <c r="Q192" s="12">
        <v>3.159125</v>
      </c>
      <c r="R192" s="12">
        <v>13.77085198</v>
      </c>
      <c r="S192" s="12">
        <f t="shared" si="22"/>
        <v>41.934671350000002</v>
      </c>
      <c r="T192" s="18">
        <v>-9.49438198</v>
      </c>
      <c r="U192" s="5">
        <v>2.0375855</v>
      </c>
      <c r="V192" s="3">
        <v>1.29175</v>
      </c>
      <c r="W192" s="3">
        <v>1.5018275000000001</v>
      </c>
      <c r="X192" s="3">
        <v>3.6081775</v>
      </c>
      <c r="Y192" s="3">
        <v>2.0620370000000001</v>
      </c>
      <c r="Z192" s="3">
        <v>2.9030065</v>
      </c>
      <c r="AA192" s="3">
        <v>4.1401374999999998</v>
      </c>
      <c r="AB192" s="3">
        <v>2.7783899999999999</v>
      </c>
      <c r="AC192" s="3">
        <v>4.7572169999999998</v>
      </c>
      <c r="AD192" s="3">
        <v>2.7192249999999998</v>
      </c>
      <c r="AE192" s="3">
        <f>VLOOKUP(A192,'[13]DEC 24 Updated 3rd March'!A:G,7,FALSE)</f>
        <v>11.249890619999999</v>
      </c>
      <c r="AF192" s="3">
        <f t="shared" si="23"/>
        <v>29.554862140000001</v>
      </c>
      <c r="AG192" s="18">
        <v>-1.4980191200000001</v>
      </c>
      <c r="AH192" s="5">
        <f>VLOOKUP(A192,'[13]Main sheet'!A:X,23,FALSE)</f>
        <v>1.9310674999999999</v>
      </c>
      <c r="AI192" s="3">
        <f>VLOOKUP(A192,'[13]Main sheet'!A:AJ,35,FALSE)</f>
        <v>2.2919874999999998</v>
      </c>
      <c r="AJ192" s="3">
        <f>VLOOKUP(A192,'[13]Main sheet'!A:AV,47,FALSE)</f>
        <v>3.3456899999999998</v>
      </c>
      <c r="AK192" s="3">
        <f>VLOOKUP(A192,'[13]Main sheet'!A:BH,59,FALSE)</f>
        <v>3.2527700000000008</v>
      </c>
      <c r="AL192" s="3">
        <f>VLOOKUP(A192,'[13]Main sheet'!A:BT,71,FALSE)</f>
        <v>2.9741149999999998</v>
      </c>
      <c r="AM192" s="3">
        <f>VLOOKUP(A192,'[13]Main sheet'!A:CF,83,FALSE)</f>
        <v>3.9853939999999999</v>
      </c>
      <c r="AN192" s="3">
        <f>VLOOKUP(A192,'[13]Main sheet'!A:CR,95,FALSE)</f>
        <v>4.6053558299999997</v>
      </c>
      <c r="AO192" s="3">
        <f>VLOOKUP(A192,'[13]Main sheet'!A:DD,107,FALSE)</f>
        <v>4.1037705000000004</v>
      </c>
      <c r="AP192" s="3">
        <f>VLOOKUP(A192,'[13]Main sheet'!A:DP,119,FALSE)</f>
        <v>4.1781990000000002</v>
      </c>
      <c r="AQ192" s="3">
        <f>VLOOKUP(A192,'[13]Main sheet'!A:EB,131,FALSE)</f>
        <v>2.9850650000000001</v>
      </c>
      <c r="AR192" s="3">
        <f>VLOOKUP(A192,'[13]Main sheet'!A:EN,143,FALSE)</f>
        <v>9.8397966199999978</v>
      </c>
      <c r="AS192" s="5">
        <v>41.995191829999996</v>
      </c>
      <c r="AT192" s="19">
        <v>-0.67209412000000002</v>
      </c>
      <c r="AU192" s="5">
        <v>2.5953200000000001</v>
      </c>
      <c r="AV192" s="3">
        <f>VLOOKUP(A192,'[14]Main sheet'!A:AI,34,FALSE)</f>
        <v>6.0358729999999996</v>
      </c>
      <c r="AW192" s="3">
        <f>VLOOKUP(A192,'[14]Main sheet'!A:AT,45,FALSE)</f>
        <v>3.177010000000001</v>
      </c>
      <c r="AX192" s="3">
        <v>3.8687550000000002</v>
      </c>
      <c r="AY192" s="3">
        <v>3.7828299999999979</v>
      </c>
      <c r="AZ192" s="3">
        <v>18.787693879999999</v>
      </c>
      <c r="BA192" s="5"/>
      <c r="BB192" s="5"/>
    </row>
    <row r="193" spans="1:54" ht="15" customHeight="1">
      <c r="A193" s="14">
        <v>521585</v>
      </c>
      <c r="B193" s="15" t="s">
        <v>208</v>
      </c>
      <c r="C193" s="16">
        <f>VLOOKUP(A193,'[11]dec 20 latest'!A:B,2,FALSE)/1000000</f>
        <v>2.3503280899999996</v>
      </c>
      <c r="D193" s="16">
        <v>2.0258219999999998</v>
      </c>
      <c r="E193" s="17">
        <v>0</v>
      </c>
      <c r="F193" s="17">
        <f>VLOOKUP(A193,'[12]Monthly actuals 2023 updated'!A:AB,28,FALSE)</f>
        <v>133.00744532000002</v>
      </c>
      <c r="G193" s="12">
        <v>0</v>
      </c>
      <c r="H193" s="12">
        <v>0</v>
      </c>
      <c r="I193" s="12">
        <v>0</v>
      </c>
      <c r="J193" s="12">
        <v>12.057115660000001</v>
      </c>
      <c r="K193" s="12">
        <v>17.451783500000001</v>
      </c>
      <c r="L193" s="12">
        <v>12.785080689999999</v>
      </c>
      <c r="M193" s="12">
        <v>0</v>
      </c>
      <c r="N193" s="12">
        <v>19.89461</v>
      </c>
      <c r="O193" s="12">
        <v>18.91151498</v>
      </c>
      <c r="P193" s="12">
        <v>20.609075010000002</v>
      </c>
      <c r="Q193" s="12">
        <v>17.658329999999999</v>
      </c>
      <c r="R193" s="12">
        <v>13.63993548</v>
      </c>
      <c r="S193" s="12">
        <f t="shared" si="22"/>
        <v>133.00744531999999</v>
      </c>
      <c r="T193" s="18">
        <v>13.541602150000001</v>
      </c>
      <c r="U193" s="5">
        <v>22.490527499999995</v>
      </c>
      <c r="V193" s="3">
        <v>26.830732010000002</v>
      </c>
      <c r="W193" s="3">
        <v>16.914077579999997</v>
      </c>
      <c r="X193" s="3">
        <v>18.352661950000002</v>
      </c>
      <c r="Y193" s="3">
        <v>18.982724020000003</v>
      </c>
      <c r="Z193" s="3">
        <v>12.022027969999998</v>
      </c>
      <c r="AA193" s="3">
        <v>10.246366480000001</v>
      </c>
      <c r="AB193" s="3">
        <v>14.706838489999999</v>
      </c>
      <c r="AC193" s="3">
        <v>13.812942690000002</v>
      </c>
      <c r="AD193" s="3">
        <v>9.3126619899999987</v>
      </c>
      <c r="AE193" s="3">
        <f>VLOOKUP(A193,'[13]DEC 24 Updated 3rd March'!A:G,7,FALSE)</f>
        <v>9.2717159999999996</v>
      </c>
      <c r="AF193" s="3">
        <f t="shared" si="23"/>
        <v>186.48487883000001</v>
      </c>
      <c r="AG193" s="18">
        <v>8.2980079699999987</v>
      </c>
      <c r="AH193" s="5">
        <f>VLOOKUP(A193,'[13]Main sheet'!A:X,23,FALSE)</f>
        <v>18.071991470000004</v>
      </c>
      <c r="AI193" s="3">
        <f>VLOOKUP(A193,'[13]Main sheet'!A:AJ,35,FALSE)</f>
        <v>23.839067489999998</v>
      </c>
      <c r="AJ193" s="3">
        <f>VLOOKUP(A193,'[13]Main sheet'!A:AV,47,FALSE)</f>
        <v>13.407360649999999</v>
      </c>
      <c r="AK193" s="3">
        <f>VLOOKUP(A193,'[13]Main sheet'!A:BH,59,FALSE)</f>
        <v>7.1557173200000079</v>
      </c>
      <c r="AL193" s="3">
        <f>VLOOKUP(A193,'[13]Main sheet'!A:BT,71,FALSE)</f>
        <v>11.547032989999995</v>
      </c>
      <c r="AM193" s="3">
        <f>VLOOKUP(A193,'[13]Main sheet'!A:CF,83,FALSE)</f>
        <v>12.485488010000005</v>
      </c>
      <c r="AN193" s="3">
        <f>VLOOKUP(A193,'[13]Main sheet'!A:CR,95,FALSE)</f>
        <v>10.647665989999995</v>
      </c>
      <c r="AO193" s="3">
        <f>VLOOKUP(A193,'[13]Main sheet'!A:DD,107,FALSE)</f>
        <v>15.104627969999999</v>
      </c>
      <c r="AP193" s="3">
        <f>VLOOKUP(A193,'[13]Main sheet'!A:DP,119,FALSE)</f>
        <v>12.586083959999993</v>
      </c>
      <c r="AQ193" s="3">
        <f>VLOOKUP(A193,'[13]Main sheet'!A:EB,131,FALSE)</f>
        <v>10.978662319999993</v>
      </c>
      <c r="AR193" s="3">
        <f>VLOOKUP(A193,'[13]Main sheet'!A:EN,143,FALSE)</f>
        <v>11.190150040000022</v>
      </c>
      <c r="AS193" s="5">
        <v>155.31185618000001</v>
      </c>
      <c r="AT193" s="19">
        <v>11.158744</v>
      </c>
      <c r="AU193" s="5">
        <v>6.8892850100000018</v>
      </c>
      <c r="AV193" s="3">
        <f>VLOOKUP(A193,'[14]Main sheet'!A:AI,34,FALSE)</f>
        <v>9.428835979999997</v>
      </c>
      <c r="AW193" s="3">
        <f>VLOOKUP(A193,'[14]Main sheet'!A:AT,45,FALSE)</f>
        <v>10.378057989999999</v>
      </c>
      <c r="AX193" s="3">
        <v>14.728089199999999</v>
      </c>
      <c r="AY193" s="3">
        <v>12.413213979999997</v>
      </c>
      <c r="AZ193" s="3">
        <v>64.996226159999992</v>
      </c>
      <c r="BA193" s="5"/>
      <c r="BB193" s="5"/>
    </row>
    <row r="194" spans="1:54" ht="15" customHeight="1">
      <c r="A194" s="14">
        <v>521586</v>
      </c>
      <c r="B194" s="15" t="s">
        <v>209</v>
      </c>
      <c r="C194" s="16">
        <f>VLOOKUP(A194,'[11]dec 20 latest'!A:B,2,FALSE)/1000000</f>
        <v>-0.83922565000000005</v>
      </c>
      <c r="D194" s="16">
        <v>0</v>
      </c>
      <c r="E194" s="17">
        <v>0</v>
      </c>
      <c r="F194" s="17">
        <f>VLOOKUP(A194,'[12]Monthly actuals 2023 updated'!A:AB,28,FALSE)</f>
        <v>50.172499999999999</v>
      </c>
      <c r="G194" s="12">
        <v>0</v>
      </c>
      <c r="H194" s="12">
        <v>0</v>
      </c>
      <c r="I194" s="12">
        <v>0</v>
      </c>
      <c r="J194" s="12">
        <v>0</v>
      </c>
      <c r="K194" s="12">
        <v>12.1775</v>
      </c>
      <c r="L194" s="12">
        <v>7.5475000000000003</v>
      </c>
      <c r="M194" s="12">
        <v>0</v>
      </c>
      <c r="N194" s="12">
        <v>7.4874999999999998</v>
      </c>
      <c r="O194" s="12">
        <v>7.6425000000000001</v>
      </c>
      <c r="P194" s="12">
        <v>0</v>
      </c>
      <c r="Q194" s="12">
        <v>8.3350000000000009</v>
      </c>
      <c r="R194" s="12">
        <v>6.9824999999999999</v>
      </c>
      <c r="S194" s="12">
        <f t="shared" si="22"/>
        <v>50.172500000000007</v>
      </c>
      <c r="T194" s="18">
        <v>6.9824999999999999</v>
      </c>
      <c r="U194" s="5">
        <v>14.7</v>
      </c>
      <c r="V194" s="3">
        <v>12.6225</v>
      </c>
      <c r="W194" s="3">
        <v>7.72</v>
      </c>
      <c r="X194" s="3">
        <v>7.4725000000000001</v>
      </c>
      <c r="Y194" s="3">
        <v>7.69</v>
      </c>
      <c r="Z194" s="3">
        <v>5.0724999999999998</v>
      </c>
      <c r="AA194" s="3">
        <v>3.8125</v>
      </c>
      <c r="AB194" s="3">
        <v>7.0475000000000003</v>
      </c>
      <c r="AC194" s="3">
        <v>5.5075000000000003</v>
      </c>
      <c r="AD194" s="3">
        <v>4.0599999999999996</v>
      </c>
      <c r="AE194" s="3">
        <f>VLOOKUP(A194,'[13]DEC 24 Updated 3rd March'!A:G,7,FALSE)</f>
        <v>3.8374999999999999</v>
      </c>
      <c r="AF194" s="3">
        <f t="shared" si="23"/>
        <v>86.525000000000006</v>
      </c>
      <c r="AG194" s="18">
        <v>5.6775000000000002</v>
      </c>
      <c r="AH194" s="5">
        <f>VLOOKUP(A194,'[13]Main sheet'!A:X,23,FALSE)</f>
        <v>13.3575</v>
      </c>
      <c r="AI194" s="3">
        <f>VLOOKUP(A194,'[13]Main sheet'!A:AJ,35,FALSE)</f>
        <v>8.7949999999999999</v>
      </c>
      <c r="AJ194" s="3">
        <f>VLOOKUP(A194,'[13]Main sheet'!A:AV,47,FALSE)</f>
        <v>6.34</v>
      </c>
      <c r="AK194" s="3">
        <f>VLOOKUP(A194,'[13]Main sheet'!A:BH,59,FALSE)</f>
        <v>-0.32750000000000001</v>
      </c>
      <c r="AL194" s="3">
        <f>VLOOKUP(A194,'[13]Main sheet'!A:BT,71,FALSE)</f>
        <v>7.13</v>
      </c>
      <c r="AM194" s="3">
        <f>VLOOKUP(A194,'[13]Main sheet'!A:CF,83,FALSE)</f>
        <v>5.4524999999999997</v>
      </c>
      <c r="AN194" s="3">
        <f>VLOOKUP(A194,'[13]Main sheet'!A:CR,95,FALSE)</f>
        <v>6.2424999999999997</v>
      </c>
      <c r="AO194" s="3">
        <f>VLOOKUP(A194,'[13]Main sheet'!A:DD,107,FALSE)</f>
        <v>7.7074999999999996</v>
      </c>
      <c r="AP194" s="3">
        <f>VLOOKUP(A194,'[13]Main sheet'!A:DP,119,FALSE)</f>
        <v>6.7725</v>
      </c>
      <c r="AQ194" s="3">
        <f>VLOOKUP(A194,'[13]Main sheet'!A:EB,131,FALSE)</f>
        <v>7.6088329999999997</v>
      </c>
      <c r="AR194" s="3">
        <f>VLOOKUP(A194,'[13]Main sheet'!A:EN,143,FALSE)</f>
        <v>6.4950000000000001</v>
      </c>
      <c r="AS194" s="5">
        <v>81.251333000000002</v>
      </c>
      <c r="AT194" s="19">
        <v>5.8475000000000001</v>
      </c>
      <c r="AU194" s="5">
        <v>5.165</v>
      </c>
      <c r="AV194" s="3">
        <v>6.4589999999999996</v>
      </c>
      <c r="AW194" s="3">
        <f>VLOOKUP(A194,'[14]Main sheet'!A:AT,45,FALSE)</f>
        <v>9.3625000000000007</v>
      </c>
      <c r="AX194" s="3">
        <v>5.6050000000000004</v>
      </c>
      <c r="AY194" s="3">
        <v>4.9325000000000001</v>
      </c>
      <c r="AZ194" s="3">
        <v>37.371499999999997</v>
      </c>
      <c r="BA194" s="5"/>
      <c r="BB194" s="5"/>
    </row>
    <row r="195" spans="1:54" ht="15" customHeight="1">
      <c r="A195" s="14">
        <v>521587</v>
      </c>
      <c r="B195" s="15" t="s">
        <v>210</v>
      </c>
      <c r="C195" s="16">
        <f>VLOOKUP(A195,'[11]dec 20 latest'!A:B,2,FALSE)/1000000</f>
        <v>1.31086934</v>
      </c>
      <c r="D195" s="16">
        <v>0</v>
      </c>
      <c r="E195" s="17">
        <v>0</v>
      </c>
      <c r="F195" s="17"/>
      <c r="G195" s="12">
        <v>0</v>
      </c>
      <c r="H195" s="12">
        <v>0</v>
      </c>
      <c r="I195" s="12">
        <v>0</v>
      </c>
      <c r="J195" s="12">
        <v>0</v>
      </c>
      <c r="K195" s="12">
        <v>0</v>
      </c>
      <c r="L195" s="12">
        <v>0</v>
      </c>
      <c r="M195" s="12">
        <v>0</v>
      </c>
      <c r="N195" s="12">
        <v>0</v>
      </c>
      <c r="O195" s="12">
        <v>0</v>
      </c>
      <c r="P195" s="12">
        <v>0</v>
      </c>
      <c r="Q195" s="12">
        <v>0</v>
      </c>
      <c r="R195" s="12">
        <v>0</v>
      </c>
      <c r="S195" s="12">
        <f t="shared" si="22"/>
        <v>0</v>
      </c>
      <c r="T195" s="18">
        <v>0</v>
      </c>
      <c r="U195" s="5">
        <v>0</v>
      </c>
      <c r="V195" s="3">
        <v>0</v>
      </c>
      <c r="W195" s="3">
        <v>0</v>
      </c>
      <c r="X195" s="3">
        <v>0</v>
      </c>
      <c r="Y195" s="3">
        <v>0</v>
      </c>
      <c r="Z195" s="3">
        <v>0</v>
      </c>
      <c r="AA195" s="3">
        <v>0</v>
      </c>
      <c r="AB195" s="3">
        <v>0</v>
      </c>
      <c r="AC195" s="3">
        <v>0</v>
      </c>
      <c r="AD195" s="3">
        <v>0</v>
      </c>
      <c r="AE195" s="3">
        <f>VLOOKUP(A195,'[13]DEC 24 Updated 3rd March'!A:G,7,FALSE)</f>
        <v>0</v>
      </c>
      <c r="AF195" s="3">
        <f t="shared" si="23"/>
        <v>0</v>
      </c>
      <c r="AG195" s="18">
        <v>0</v>
      </c>
      <c r="AH195" s="5">
        <f>VLOOKUP(A195,'[13]Main sheet'!A:X,23,FALSE)</f>
        <v>0</v>
      </c>
      <c r="AI195" s="3">
        <f>VLOOKUP(A195,'[13]Main sheet'!A:AJ,35,FALSE)</f>
        <v>0</v>
      </c>
      <c r="AJ195" s="3">
        <f>VLOOKUP(A195,'[13]Main sheet'!A:AV,47,FALSE)</f>
        <v>0</v>
      </c>
      <c r="AK195" s="3">
        <f>VLOOKUP(A195,'[13]Main sheet'!A:BH,59,FALSE)</f>
        <v>0</v>
      </c>
      <c r="AL195" s="3">
        <f>VLOOKUP(A195,'[13]Main sheet'!A:BT,71,FALSE)</f>
        <v>0</v>
      </c>
      <c r="AM195" s="3">
        <f>VLOOKUP(A195,'[13]Main sheet'!A:CF,83,FALSE)</f>
        <v>0</v>
      </c>
      <c r="AN195" s="3">
        <f>VLOOKUP(A195,'[13]Main sheet'!A:CR,95,FALSE)</f>
        <v>0</v>
      </c>
      <c r="AO195" s="3">
        <f>VLOOKUP(A195,'[13]Main sheet'!A:DD,107,FALSE)</f>
        <v>0</v>
      </c>
      <c r="AP195" s="3">
        <f>VLOOKUP(A195,'[13]Main sheet'!A:DP,119,FALSE)</f>
        <v>0</v>
      </c>
      <c r="AQ195" s="3">
        <f>VLOOKUP(A195,'[13]Main sheet'!A:EB,131,FALSE)</f>
        <v>0</v>
      </c>
      <c r="AR195" s="3">
        <f>VLOOKUP(A195,'[13]Main sheet'!A:EN,143,FALSE)</f>
        <v>0</v>
      </c>
      <c r="AS195" s="5">
        <v>0</v>
      </c>
      <c r="AT195" s="19">
        <v>0</v>
      </c>
      <c r="AU195" s="5">
        <v>0</v>
      </c>
      <c r="AV195" s="3">
        <f>VLOOKUP(A195,'[14]Main sheet'!A:AI,34,FALSE)</f>
        <v>0</v>
      </c>
      <c r="AW195" s="3">
        <f>VLOOKUP(A195,'[14]Main sheet'!A:AT,45,FALSE)</f>
        <v>0</v>
      </c>
      <c r="AX195" s="3">
        <v>0</v>
      </c>
      <c r="AY195" s="3">
        <v>0</v>
      </c>
      <c r="AZ195" s="3">
        <v>0</v>
      </c>
      <c r="BA195" s="5"/>
      <c r="BB195" s="5"/>
    </row>
    <row r="196" spans="1:54" ht="15" customHeight="1">
      <c r="A196" s="14">
        <v>521588</v>
      </c>
      <c r="B196" s="15" t="s">
        <v>211</v>
      </c>
      <c r="C196" s="16"/>
      <c r="D196" s="16"/>
      <c r="E196" s="17">
        <v>0</v>
      </c>
      <c r="F196" s="17">
        <f>VLOOKUP(A196,'[12]Monthly actuals 2023 updated'!A:AB,28,FALSE)</f>
        <v>24.442840420000003</v>
      </c>
      <c r="G196" s="12">
        <v>0</v>
      </c>
      <c r="H196" s="12">
        <v>0</v>
      </c>
      <c r="I196" s="12">
        <v>0</v>
      </c>
      <c r="J196" s="12">
        <v>0</v>
      </c>
      <c r="K196" s="12">
        <v>8.2107331400000003</v>
      </c>
      <c r="L196" s="12">
        <v>3.6459024800000002</v>
      </c>
      <c r="M196" s="12">
        <v>5.29272806</v>
      </c>
      <c r="N196" s="12">
        <v>3.5793281100000001</v>
      </c>
      <c r="O196" s="12">
        <v>1.9107691899999999</v>
      </c>
      <c r="P196" s="12">
        <v>1.8033794400000003</v>
      </c>
      <c r="Q196" s="12">
        <v>0</v>
      </c>
      <c r="R196" s="12">
        <v>0</v>
      </c>
      <c r="S196" s="12">
        <f t="shared" si="22"/>
        <v>24.44284042</v>
      </c>
      <c r="T196" s="18">
        <v>0</v>
      </c>
      <c r="U196" s="5">
        <v>0</v>
      </c>
      <c r="V196" s="3">
        <v>1.9142307199999999</v>
      </c>
      <c r="W196" s="3">
        <v>0</v>
      </c>
      <c r="X196" s="3">
        <v>0</v>
      </c>
      <c r="Y196" s="3">
        <v>0</v>
      </c>
      <c r="Z196" s="3">
        <v>0</v>
      </c>
      <c r="AA196" s="3">
        <v>0</v>
      </c>
      <c r="AB196" s="3">
        <v>0</v>
      </c>
      <c r="AC196" s="3">
        <v>0</v>
      </c>
      <c r="AD196" s="3">
        <v>0</v>
      </c>
      <c r="AE196" s="3">
        <f>VLOOKUP(A196,'[13]DEC 24 Updated 3rd March'!A:G,7,FALSE)</f>
        <v>0</v>
      </c>
      <c r="AF196" s="3">
        <f t="shared" si="23"/>
        <v>1.9142307199999999</v>
      </c>
      <c r="AG196" s="18">
        <v>0</v>
      </c>
      <c r="AH196" s="5">
        <f>VLOOKUP(A196,'[13]Main sheet'!A:X,23,FALSE)</f>
        <v>0</v>
      </c>
      <c r="AI196" s="3">
        <f>VLOOKUP(A196,'[13]Main sheet'!A:AJ,35,FALSE)</f>
        <v>0</v>
      </c>
      <c r="AJ196" s="3">
        <f>VLOOKUP(A196,'[13]Main sheet'!A:AV,47,FALSE)</f>
        <v>0</v>
      </c>
      <c r="AK196" s="3">
        <f>VLOOKUP(A196,'[13]Main sheet'!A:BH,59,FALSE)</f>
        <v>0</v>
      </c>
      <c r="AL196" s="3">
        <f>VLOOKUP(A196,'[13]Main sheet'!A:BT,71,FALSE)</f>
        <v>0</v>
      </c>
      <c r="AM196" s="3">
        <f>VLOOKUP(A196,'[13]Main sheet'!A:CF,83,FALSE)</f>
        <v>0</v>
      </c>
      <c r="AN196" s="3">
        <f>VLOOKUP(A196,'[13]Main sheet'!A:CR,95,FALSE)</f>
        <v>0</v>
      </c>
      <c r="AO196" s="3">
        <f>VLOOKUP(A196,'[13]Main sheet'!A:DD,107,FALSE)</f>
        <v>0</v>
      </c>
      <c r="AP196" s="3">
        <f>VLOOKUP(A196,'[13]Main sheet'!A:DP,119,FALSE)</f>
        <v>0</v>
      </c>
      <c r="AQ196" s="3">
        <f>VLOOKUP(A196,'[13]Main sheet'!A:EB,131,FALSE)</f>
        <v>0</v>
      </c>
      <c r="AR196" s="3">
        <f>VLOOKUP(A196,'[13]Main sheet'!A:EN,143,FALSE)</f>
        <v>0</v>
      </c>
      <c r="AS196" s="5">
        <v>0</v>
      </c>
      <c r="AT196" s="19">
        <v>0</v>
      </c>
      <c r="AU196" s="5">
        <v>0</v>
      </c>
      <c r="AV196" s="3">
        <f>VLOOKUP(A196,'[14]Main sheet'!A:AI,34,FALSE)</f>
        <v>0</v>
      </c>
      <c r="AW196" s="3">
        <f>VLOOKUP(A196,'[14]Main sheet'!A:AT,45,FALSE)</f>
        <v>0</v>
      </c>
      <c r="AX196" s="3">
        <v>0</v>
      </c>
      <c r="AY196" s="3">
        <v>0</v>
      </c>
      <c r="AZ196" s="3">
        <v>0</v>
      </c>
      <c r="BA196" s="5"/>
      <c r="BB196" s="5"/>
    </row>
    <row r="197" spans="1:54" ht="15" customHeight="1">
      <c r="A197" s="14">
        <v>522998</v>
      </c>
      <c r="B197" s="15" t="s">
        <v>212</v>
      </c>
      <c r="C197" s="16">
        <f>VLOOKUP(A197,'[11]dec 20 latest'!A:B,2,FALSE)/1000000</f>
        <v>-69.776780900000006</v>
      </c>
      <c r="D197" s="16">
        <v>-65.510000000000005</v>
      </c>
      <c r="E197" s="17">
        <v>-92.956000000000003</v>
      </c>
      <c r="F197" s="17">
        <f>-217.32</f>
        <v>-217.32</v>
      </c>
      <c r="G197" s="12">
        <v>-6.06</v>
      </c>
      <c r="H197" s="12">
        <v>-11.45</v>
      </c>
      <c r="I197" s="12">
        <v>-9.41</v>
      </c>
      <c r="J197" s="12">
        <v>-28.45</v>
      </c>
      <c r="K197" s="12">
        <v>-1.86</v>
      </c>
      <c r="L197" s="12">
        <v>-2.67</v>
      </c>
      <c r="M197" s="12">
        <v>-7.35</v>
      </c>
      <c r="N197" s="12">
        <v>-0.45</v>
      </c>
      <c r="O197" s="12">
        <v>-102.04</v>
      </c>
      <c r="P197" s="12">
        <v>-42.83</v>
      </c>
      <c r="Q197" s="12">
        <v>-2.25</v>
      </c>
      <c r="R197" s="12">
        <v>-2.5</v>
      </c>
      <c r="S197" s="12">
        <f t="shared" si="22"/>
        <v>-217.32</v>
      </c>
      <c r="T197" s="18">
        <v>-14.45</v>
      </c>
      <c r="U197" s="5">
        <v>-1.72</v>
      </c>
      <c r="V197" s="3">
        <v>-21.26</v>
      </c>
      <c r="W197" s="3">
        <v>-15.72</v>
      </c>
      <c r="X197" s="3">
        <v>-5.81</v>
      </c>
      <c r="Y197" s="3">
        <v>2.1800000000000002</v>
      </c>
      <c r="Z197" s="3">
        <v>-10.86</v>
      </c>
      <c r="AA197" s="3">
        <v>-5.19</v>
      </c>
      <c r="AB197" s="3">
        <v>-1.97</v>
      </c>
      <c r="AC197" s="3">
        <v>0.76</v>
      </c>
      <c r="AD197" s="3">
        <v>-1.02</v>
      </c>
      <c r="AE197" s="3">
        <f>-10.2</f>
        <v>-10.199999999999999</v>
      </c>
      <c r="AF197" s="3">
        <f t="shared" si="23"/>
        <v>-85.259999999999991</v>
      </c>
      <c r="AG197" s="18">
        <v>-11.7</v>
      </c>
      <c r="AH197" s="5">
        <f>VLOOKUP(A197,'[13]Main sheet'!A:X,23,FALSE)</f>
        <v>0.3</v>
      </c>
      <c r="AI197" s="3">
        <f>VLOOKUP(A197,'[13]Main sheet'!A:AJ,35,FALSE)</f>
        <v>-2.95</v>
      </c>
      <c r="AJ197" s="3">
        <f>VLOOKUP(A197,'[13]Main sheet'!A:AV,47,FALSE)</f>
        <v>-0.93</v>
      </c>
      <c r="AK197" s="3">
        <f>VLOOKUP(A197,'[13]Main sheet'!A:BH,59,FALSE)</f>
        <v>-1.43</v>
      </c>
      <c r="AL197" s="3">
        <f>VLOOKUP(A197,'[13]Main sheet'!A:BT,71,FALSE)</f>
        <v>-92.27</v>
      </c>
      <c r="AM197" s="3">
        <f>VLOOKUP(A197,'[13]Main sheet'!A:CF,83,FALSE)</f>
        <v>-3.02</v>
      </c>
      <c r="AN197" s="3">
        <f>VLOOKUP(A197,'[13]Main sheet'!A:CR,95,FALSE)</f>
        <v>0.15</v>
      </c>
      <c r="AO197" s="3">
        <f>VLOOKUP(A197,'[13]Main sheet'!A:DD,107,FALSE)</f>
        <v>-0.62</v>
      </c>
      <c r="AP197" s="3">
        <f>VLOOKUP(A197,'[13]Main sheet'!A:DP,119,FALSE)</f>
        <v>-9.32</v>
      </c>
      <c r="AQ197" s="3">
        <f>VLOOKUP(A197,'[13]Main sheet'!A:EB,131,FALSE)</f>
        <v>0.8</v>
      </c>
      <c r="AR197" s="3">
        <f>VLOOKUP(A197,'[13]Main sheet'!A:EN,143,FALSE)</f>
        <v>-0.37</v>
      </c>
      <c r="AS197" s="5">
        <v>-121.36</v>
      </c>
      <c r="AT197" s="19">
        <v>-5.66</v>
      </c>
      <c r="AU197" s="5">
        <v>-6.87</v>
      </c>
      <c r="AV197" s="3">
        <f>VLOOKUP(A197,'[14]Main sheet'!A:AI,34,FALSE)</f>
        <v>-4.57</v>
      </c>
      <c r="AW197" s="3">
        <f>VLOOKUP(A197,'[14]Main sheet'!A:AT,45,FALSE)</f>
        <v>-1.23</v>
      </c>
      <c r="AX197" s="3">
        <v>-0.75</v>
      </c>
      <c r="AY197" s="3">
        <v>-0.17</v>
      </c>
      <c r="AZ197" s="3">
        <v>-19.25</v>
      </c>
      <c r="BA197" s="5"/>
      <c r="BB197" s="5"/>
    </row>
    <row r="198" spans="1:54" ht="15" customHeight="1">
      <c r="A198" s="30">
        <v>521371</v>
      </c>
      <c r="B198" s="31" t="s">
        <v>213</v>
      </c>
      <c r="C198" s="24"/>
      <c r="D198" s="24"/>
      <c r="E198" s="17">
        <v>0</v>
      </c>
      <c r="F198" s="17"/>
      <c r="G198" s="12">
        <v>0</v>
      </c>
      <c r="H198" s="12">
        <v>0</v>
      </c>
      <c r="I198" s="12">
        <v>0</v>
      </c>
      <c r="J198" s="12">
        <v>0</v>
      </c>
      <c r="K198" s="12">
        <v>0</v>
      </c>
      <c r="L198" s="12">
        <v>0</v>
      </c>
      <c r="M198" s="12">
        <v>0</v>
      </c>
      <c r="N198" s="12">
        <v>0</v>
      </c>
      <c r="O198" s="12">
        <v>0</v>
      </c>
      <c r="P198" s="12">
        <v>0</v>
      </c>
      <c r="Q198" s="12">
        <v>0</v>
      </c>
      <c r="R198" s="12">
        <v>0</v>
      </c>
      <c r="S198" s="12">
        <f t="shared" ref="S198:S261" si="24">SUM(G198:R198)</f>
        <v>0</v>
      </c>
      <c r="T198" s="18">
        <v>0</v>
      </c>
      <c r="U198" s="5">
        <v>0</v>
      </c>
      <c r="V198" s="3">
        <v>0</v>
      </c>
      <c r="W198" s="3">
        <v>0</v>
      </c>
      <c r="X198" s="3">
        <v>0</v>
      </c>
      <c r="Y198" s="3">
        <v>0</v>
      </c>
      <c r="Z198" s="3">
        <v>0</v>
      </c>
      <c r="AA198" s="3">
        <v>0</v>
      </c>
      <c r="AB198" s="3">
        <v>0</v>
      </c>
      <c r="AC198" s="3">
        <v>0</v>
      </c>
      <c r="AD198" s="3">
        <v>0</v>
      </c>
      <c r="AF198" s="3">
        <f t="shared" si="23"/>
        <v>0</v>
      </c>
      <c r="AG198" s="18">
        <v>0</v>
      </c>
      <c r="AH198" s="5">
        <f>VLOOKUP(A198,'[13]Main sheet'!A:X,23,FALSE)</f>
        <v>0</v>
      </c>
      <c r="AI198" s="3">
        <f>VLOOKUP(A198,'[13]Main sheet'!A:AJ,35,FALSE)</f>
        <v>0</v>
      </c>
      <c r="AJ198" s="3">
        <f>VLOOKUP(A198,'[13]Main sheet'!A:AV,47,FALSE)</f>
        <v>0</v>
      </c>
      <c r="AK198" s="3">
        <f>VLOOKUP(A198,'[13]Main sheet'!A:BH,59,FALSE)</f>
        <v>0</v>
      </c>
      <c r="AL198" s="3">
        <f>VLOOKUP(A198,'[13]Main sheet'!A:BT,71,FALSE)</f>
        <v>0</v>
      </c>
      <c r="AM198" s="3">
        <f>VLOOKUP(A198,'[13]Main sheet'!A:CF,83,FALSE)</f>
        <v>0</v>
      </c>
      <c r="AN198" s="3">
        <f>VLOOKUP(A198,'[13]Main sheet'!A:CR,95,FALSE)</f>
        <v>0</v>
      </c>
      <c r="AO198" s="3">
        <f>VLOOKUP(A198,'[13]Main sheet'!A:DD,107,FALSE)</f>
        <v>0</v>
      </c>
      <c r="AP198" s="3">
        <f>VLOOKUP(A198,'[13]Main sheet'!A:DP,119,FALSE)</f>
        <v>0</v>
      </c>
      <c r="AQ198" s="3">
        <f>VLOOKUP(A198,'[13]Main sheet'!A:EB,131,FALSE)</f>
        <v>0</v>
      </c>
      <c r="AR198" s="3">
        <f>VLOOKUP(A198,'[13]Main sheet'!A:EN,143,FALSE)</f>
        <v>0</v>
      </c>
      <c r="AS198" s="5">
        <v>0</v>
      </c>
      <c r="AT198" s="19">
        <v>0</v>
      </c>
      <c r="AU198" s="5">
        <v>0</v>
      </c>
      <c r="AV198" s="3">
        <f>VLOOKUP(A198,'[14]Main sheet'!A:AI,34,FALSE)</f>
        <v>0</v>
      </c>
      <c r="AW198" s="3">
        <f>VLOOKUP(A198,'[14]Main sheet'!A:AT,45,FALSE)</f>
        <v>0</v>
      </c>
      <c r="AX198" s="3">
        <v>0</v>
      </c>
      <c r="AY198" s="3">
        <v>0</v>
      </c>
      <c r="AZ198" s="3">
        <v>0</v>
      </c>
      <c r="BA198" s="5"/>
      <c r="BB198" s="5"/>
    </row>
    <row r="199" spans="1:54" ht="15" customHeight="1">
      <c r="A199" s="30">
        <v>521372</v>
      </c>
      <c r="B199" s="31" t="s">
        <v>214</v>
      </c>
      <c r="C199" s="24"/>
      <c r="D199" s="24"/>
      <c r="E199" s="17">
        <v>0</v>
      </c>
      <c r="F199" s="17"/>
      <c r="G199" s="12">
        <v>0</v>
      </c>
      <c r="H199" s="12">
        <v>0</v>
      </c>
      <c r="I199" s="12">
        <v>0</v>
      </c>
      <c r="J199" s="12">
        <v>0</v>
      </c>
      <c r="K199" s="12">
        <v>0</v>
      </c>
      <c r="L199" s="12">
        <v>0</v>
      </c>
      <c r="M199" s="12">
        <v>0</v>
      </c>
      <c r="N199" s="12">
        <v>0</v>
      </c>
      <c r="O199" s="12">
        <v>0</v>
      </c>
      <c r="P199" s="12">
        <v>0</v>
      </c>
      <c r="Q199" s="12">
        <v>0</v>
      </c>
      <c r="R199" s="12">
        <v>0</v>
      </c>
      <c r="S199" s="12">
        <f t="shared" si="24"/>
        <v>0</v>
      </c>
      <c r="T199" s="18">
        <v>0</v>
      </c>
      <c r="U199" s="5">
        <v>0</v>
      </c>
      <c r="V199" s="3">
        <v>0</v>
      </c>
      <c r="W199" s="3">
        <v>0</v>
      </c>
      <c r="X199" s="3">
        <v>0</v>
      </c>
      <c r="Y199" s="3">
        <v>0</v>
      </c>
      <c r="Z199" s="3">
        <v>0</v>
      </c>
      <c r="AA199" s="3">
        <v>0</v>
      </c>
      <c r="AB199" s="3">
        <v>0</v>
      </c>
      <c r="AC199" s="3">
        <v>0</v>
      </c>
      <c r="AD199" s="3">
        <v>0</v>
      </c>
      <c r="AF199" s="3">
        <f t="shared" si="23"/>
        <v>0</v>
      </c>
      <c r="AG199" s="18">
        <v>0</v>
      </c>
      <c r="AH199" s="5">
        <f>VLOOKUP(A199,'[13]Main sheet'!A:X,23,FALSE)</f>
        <v>0</v>
      </c>
      <c r="AI199" s="3">
        <f>VLOOKUP(A199,'[13]Main sheet'!A:AJ,35,FALSE)</f>
        <v>0</v>
      </c>
      <c r="AJ199" s="3">
        <f>VLOOKUP(A199,'[13]Main sheet'!A:AV,47,FALSE)</f>
        <v>0</v>
      </c>
      <c r="AK199" s="3">
        <f>VLOOKUP(A199,'[13]Main sheet'!A:BH,59,FALSE)</f>
        <v>0</v>
      </c>
      <c r="AL199" s="3">
        <f>VLOOKUP(A199,'[13]Main sheet'!A:BT,71,FALSE)</f>
        <v>0</v>
      </c>
      <c r="AM199" s="3">
        <f>VLOOKUP(A199,'[13]Main sheet'!A:CF,83,FALSE)</f>
        <v>0</v>
      </c>
      <c r="AN199" s="3">
        <f>VLOOKUP(A199,'[13]Main sheet'!A:CR,95,FALSE)</f>
        <v>0</v>
      </c>
      <c r="AO199" s="3">
        <f>VLOOKUP(A199,'[13]Main sheet'!A:DD,107,FALSE)</f>
        <v>0</v>
      </c>
      <c r="AP199" s="3">
        <f>VLOOKUP(A199,'[13]Main sheet'!A:DP,119,FALSE)</f>
        <v>0</v>
      </c>
      <c r="AQ199" s="3">
        <f>VLOOKUP(A199,'[13]Main sheet'!A:EB,131,FALSE)</f>
        <v>0</v>
      </c>
      <c r="AR199" s="3">
        <f>VLOOKUP(A199,'[13]Main sheet'!A:EN,143,FALSE)</f>
        <v>0</v>
      </c>
      <c r="AS199" s="5">
        <v>0</v>
      </c>
      <c r="AT199" s="19">
        <v>0</v>
      </c>
      <c r="AU199" s="5">
        <v>0</v>
      </c>
      <c r="AV199" s="3">
        <f>VLOOKUP(A199,'[14]Main sheet'!A:AI,34,FALSE)</f>
        <v>0</v>
      </c>
      <c r="AW199" s="3">
        <f>VLOOKUP(A199,'[14]Main sheet'!A:AT,45,FALSE)</f>
        <v>0</v>
      </c>
      <c r="AX199" s="3">
        <v>0</v>
      </c>
      <c r="AY199" s="3">
        <v>0</v>
      </c>
      <c r="AZ199" s="3">
        <v>0</v>
      </c>
      <c r="BA199" s="5"/>
      <c r="BB199" s="5"/>
    </row>
    <row r="200" spans="1:54" ht="15" customHeight="1">
      <c r="A200" s="30">
        <v>521373</v>
      </c>
      <c r="B200" s="31" t="s">
        <v>215</v>
      </c>
      <c r="C200" s="24"/>
      <c r="D200" s="24"/>
      <c r="E200" s="17">
        <v>0</v>
      </c>
      <c r="F200" s="17"/>
      <c r="G200" s="12">
        <v>0</v>
      </c>
      <c r="H200" s="12">
        <v>0</v>
      </c>
      <c r="I200" s="12">
        <v>0</v>
      </c>
      <c r="J200" s="12">
        <v>0</v>
      </c>
      <c r="K200" s="12">
        <v>0</v>
      </c>
      <c r="L200" s="12">
        <v>0</v>
      </c>
      <c r="M200" s="12">
        <v>0</v>
      </c>
      <c r="N200" s="12">
        <v>0</v>
      </c>
      <c r="O200" s="12">
        <v>0</v>
      </c>
      <c r="P200" s="12">
        <v>0</v>
      </c>
      <c r="Q200" s="12">
        <v>0</v>
      </c>
      <c r="R200" s="12">
        <v>0</v>
      </c>
      <c r="S200" s="12">
        <f t="shared" si="24"/>
        <v>0</v>
      </c>
      <c r="T200" s="18">
        <v>0</v>
      </c>
      <c r="U200" s="5">
        <v>0</v>
      </c>
      <c r="V200" s="3">
        <v>0</v>
      </c>
      <c r="W200" s="3">
        <v>0</v>
      </c>
      <c r="X200" s="3">
        <v>0</v>
      </c>
      <c r="Y200" s="3">
        <v>0</v>
      </c>
      <c r="Z200" s="3">
        <v>0</v>
      </c>
      <c r="AA200" s="3">
        <v>0</v>
      </c>
      <c r="AB200" s="3">
        <v>0</v>
      </c>
      <c r="AC200" s="3">
        <v>0</v>
      </c>
      <c r="AD200" s="3">
        <v>0</v>
      </c>
      <c r="AF200" s="3">
        <f t="shared" si="23"/>
        <v>0</v>
      </c>
      <c r="AG200" s="18">
        <v>0</v>
      </c>
      <c r="AH200" s="5">
        <f>VLOOKUP(A200,'[13]Main sheet'!A:X,23,FALSE)</f>
        <v>0</v>
      </c>
      <c r="AI200" s="3">
        <f>VLOOKUP(A200,'[13]Main sheet'!A:AJ,35,FALSE)</f>
        <v>0</v>
      </c>
      <c r="AJ200" s="3">
        <f>VLOOKUP(A200,'[13]Main sheet'!A:AV,47,FALSE)</f>
        <v>0</v>
      </c>
      <c r="AK200" s="3">
        <f>VLOOKUP(A200,'[13]Main sheet'!A:BH,59,FALSE)</f>
        <v>0</v>
      </c>
      <c r="AL200" s="3">
        <f>VLOOKUP(A200,'[13]Main sheet'!A:BT,71,FALSE)</f>
        <v>0</v>
      </c>
      <c r="AM200" s="3">
        <f>VLOOKUP(A200,'[13]Main sheet'!A:CF,83,FALSE)</f>
        <v>0</v>
      </c>
      <c r="AN200" s="3">
        <f>VLOOKUP(A200,'[13]Main sheet'!A:CR,95,FALSE)</f>
        <v>0</v>
      </c>
      <c r="AO200" s="3">
        <f>VLOOKUP(A200,'[13]Main sheet'!A:DD,107,FALSE)</f>
        <v>0</v>
      </c>
      <c r="AP200" s="3">
        <f>VLOOKUP(A200,'[13]Main sheet'!A:DP,119,FALSE)</f>
        <v>0</v>
      </c>
      <c r="AQ200" s="3">
        <f>VLOOKUP(A200,'[13]Main sheet'!A:EB,131,FALSE)</f>
        <v>0</v>
      </c>
      <c r="AR200" s="3">
        <f>VLOOKUP(A200,'[13]Main sheet'!A:EN,143,FALSE)</f>
        <v>0</v>
      </c>
      <c r="AS200" s="5">
        <v>0</v>
      </c>
      <c r="AT200" s="19">
        <v>0</v>
      </c>
      <c r="AU200" s="5">
        <v>0</v>
      </c>
      <c r="AV200" s="3">
        <f>VLOOKUP(A200,'[14]Main sheet'!A:AI,34,FALSE)</f>
        <v>0</v>
      </c>
      <c r="AW200" s="3">
        <f>VLOOKUP(A200,'[14]Main sheet'!A:AT,45,FALSE)</f>
        <v>0</v>
      </c>
      <c r="AX200" s="3">
        <v>0</v>
      </c>
      <c r="AY200" s="3">
        <v>0</v>
      </c>
      <c r="AZ200" s="3">
        <v>0</v>
      </c>
      <c r="BA200" s="5"/>
      <c r="BB200" s="5"/>
    </row>
    <row r="201" spans="1:54" ht="15" customHeight="1">
      <c r="A201" s="30">
        <v>521364</v>
      </c>
      <c r="B201" s="31" t="s">
        <v>216</v>
      </c>
      <c r="C201" s="24"/>
      <c r="D201" s="24"/>
      <c r="E201" s="17">
        <v>0</v>
      </c>
      <c r="F201" s="17"/>
      <c r="G201" s="12">
        <v>0</v>
      </c>
      <c r="H201" s="12">
        <v>0</v>
      </c>
      <c r="I201" s="12">
        <v>0</v>
      </c>
      <c r="J201" s="12">
        <v>0</v>
      </c>
      <c r="K201" s="12">
        <v>0</v>
      </c>
      <c r="L201" s="12">
        <v>0</v>
      </c>
      <c r="M201" s="12">
        <v>0</v>
      </c>
      <c r="N201" s="12">
        <v>0</v>
      </c>
      <c r="O201" s="12">
        <v>0</v>
      </c>
      <c r="P201" s="12">
        <v>0</v>
      </c>
      <c r="Q201" s="12">
        <v>0</v>
      </c>
      <c r="R201" s="12">
        <v>0</v>
      </c>
      <c r="S201" s="12">
        <f t="shared" si="24"/>
        <v>0</v>
      </c>
      <c r="T201" s="18">
        <v>0</v>
      </c>
      <c r="U201" s="5">
        <v>0</v>
      </c>
      <c r="V201" s="3">
        <v>0</v>
      </c>
      <c r="W201" s="3">
        <v>0</v>
      </c>
      <c r="X201" s="3">
        <v>0</v>
      </c>
      <c r="Y201" s="3">
        <v>0</v>
      </c>
      <c r="Z201" s="3">
        <v>0</v>
      </c>
      <c r="AA201" s="3">
        <v>0</v>
      </c>
      <c r="AB201" s="3">
        <v>0</v>
      </c>
      <c r="AC201" s="3">
        <v>0</v>
      </c>
      <c r="AD201" s="3">
        <v>0</v>
      </c>
      <c r="AF201" s="3">
        <f t="shared" si="23"/>
        <v>0</v>
      </c>
      <c r="AG201" s="18">
        <v>0</v>
      </c>
      <c r="AH201" s="5">
        <f>VLOOKUP(A201,'[13]Main sheet'!A:X,23,FALSE)</f>
        <v>0</v>
      </c>
      <c r="AI201" s="3">
        <f>VLOOKUP(A201,'[13]Main sheet'!A:AJ,35,FALSE)</f>
        <v>0</v>
      </c>
      <c r="AJ201" s="3">
        <f>VLOOKUP(A201,'[13]Main sheet'!A:AV,47,FALSE)</f>
        <v>0</v>
      </c>
      <c r="AK201" s="3">
        <f>VLOOKUP(A201,'[13]Main sheet'!A:BH,59,FALSE)</f>
        <v>5.2499999999999998E-2</v>
      </c>
      <c r="AL201" s="3">
        <f>VLOOKUP(A201,'[13]Main sheet'!A:BT,71,FALSE)</f>
        <v>0</v>
      </c>
      <c r="AM201" s="3">
        <f>VLOOKUP(A201,'[13]Main sheet'!A:CF,83,FALSE)</f>
        <v>0</v>
      </c>
      <c r="AN201" s="3">
        <f>VLOOKUP(A201,'[13]Main sheet'!A:CR,95,FALSE)</f>
        <v>0.36099999999999999</v>
      </c>
      <c r="AO201" s="3">
        <f>VLOOKUP(A201,'[13]Main sheet'!A:DD,107,FALSE)</f>
        <v>0</v>
      </c>
      <c r="AP201" s="3">
        <f>VLOOKUP(A201,'[13]Main sheet'!A:DP,119,FALSE)</f>
        <v>0.35417793000000003</v>
      </c>
      <c r="AQ201" s="3">
        <f>VLOOKUP(A201,'[13]Main sheet'!A:EB,131,FALSE)</f>
        <v>2.5739999999999999E-2</v>
      </c>
      <c r="AR201" s="3">
        <f>VLOOKUP(A201,'[13]Main sheet'!A:EN,143,FALSE)</f>
        <v>5.561E-2</v>
      </c>
      <c r="AS201" s="5">
        <v>0.8490279300000001</v>
      </c>
      <c r="AT201" s="19">
        <v>0</v>
      </c>
      <c r="AU201" s="5">
        <v>0</v>
      </c>
      <c r="AV201" s="3">
        <f>VLOOKUP(A201,'[14]Main sheet'!A:AI,34,FALSE)</f>
        <v>0</v>
      </c>
      <c r="AW201" s="3">
        <f>VLOOKUP(A201,'[14]Main sheet'!A:AT,45,FALSE)</f>
        <v>0</v>
      </c>
      <c r="AX201" s="3">
        <v>0</v>
      </c>
      <c r="AY201" s="3">
        <v>0</v>
      </c>
      <c r="AZ201" s="3">
        <v>0</v>
      </c>
      <c r="BA201" s="5"/>
      <c r="BB201" s="5"/>
    </row>
    <row r="202" spans="1:54" ht="15" customHeight="1">
      <c r="A202" s="30">
        <v>521365</v>
      </c>
      <c r="B202" s="31" t="s">
        <v>217</v>
      </c>
      <c r="C202" s="24"/>
      <c r="D202" s="24"/>
      <c r="E202" s="17">
        <v>0</v>
      </c>
      <c r="F202" s="17"/>
      <c r="G202" s="12">
        <v>0</v>
      </c>
      <c r="H202" s="12">
        <v>0</v>
      </c>
      <c r="I202" s="12">
        <v>0</v>
      </c>
      <c r="J202" s="12">
        <v>0</v>
      </c>
      <c r="K202" s="12">
        <v>0</v>
      </c>
      <c r="L202" s="12">
        <v>0</v>
      </c>
      <c r="M202" s="12">
        <v>0</v>
      </c>
      <c r="N202" s="12">
        <v>0</v>
      </c>
      <c r="O202" s="12">
        <v>0</v>
      </c>
      <c r="P202" s="12">
        <v>0</v>
      </c>
      <c r="Q202" s="12">
        <v>0</v>
      </c>
      <c r="R202" s="12">
        <v>0</v>
      </c>
      <c r="S202" s="12">
        <f t="shared" si="24"/>
        <v>0</v>
      </c>
      <c r="T202" s="18">
        <v>0</v>
      </c>
      <c r="U202" s="5">
        <v>0</v>
      </c>
      <c r="V202" s="3">
        <v>0</v>
      </c>
      <c r="W202" s="3">
        <v>0</v>
      </c>
      <c r="X202" s="3">
        <v>0</v>
      </c>
      <c r="Y202" s="3">
        <v>0</v>
      </c>
      <c r="Z202" s="3">
        <v>0</v>
      </c>
      <c r="AA202" s="3">
        <v>0</v>
      </c>
      <c r="AB202" s="3">
        <v>0</v>
      </c>
      <c r="AC202" s="3">
        <v>0</v>
      </c>
      <c r="AD202" s="3">
        <v>0</v>
      </c>
      <c r="AF202" s="3">
        <f t="shared" si="23"/>
        <v>0</v>
      </c>
      <c r="AG202" s="18">
        <v>0</v>
      </c>
      <c r="AH202" s="5">
        <f>VLOOKUP(A202,'[13]Main sheet'!A:X,23,FALSE)</f>
        <v>0</v>
      </c>
      <c r="AI202" s="3">
        <f>VLOOKUP(A202,'[13]Main sheet'!A:AJ,35,FALSE)</f>
        <v>0</v>
      </c>
      <c r="AJ202" s="3">
        <f>VLOOKUP(A202,'[13]Main sheet'!A:AV,47,FALSE)</f>
        <v>0</v>
      </c>
      <c r="AK202" s="3">
        <f>VLOOKUP(A202,'[13]Main sheet'!A:BH,59,FALSE)</f>
        <v>0</v>
      </c>
      <c r="AL202" s="3">
        <f>VLOOKUP(A202,'[13]Main sheet'!A:BT,71,FALSE)</f>
        <v>0</v>
      </c>
      <c r="AM202" s="3">
        <f>VLOOKUP(A202,'[13]Main sheet'!A:CF,83,FALSE)</f>
        <v>0</v>
      </c>
      <c r="AN202" s="3">
        <f>VLOOKUP(A202,'[13]Main sheet'!A:CR,95,FALSE)</f>
        <v>0</v>
      </c>
      <c r="AO202" s="3">
        <f>VLOOKUP(A202,'[13]Main sheet'!A:DD,107,FALSE)</f>
        <v>0</v>
      </c>
      <c r="AP202" s="3">
        <f>VLOOKUP(A202,'[13]Main sheet'!A:DP,119,FALSE)</f>
        <v>0</v>
      </c>
      <c r="AQ202" s="3">
        <f>VLOOKUP(A202,'[13]Main sheet'!A:EB,131,FALSE)</f>
        <v>0</v>
      </c>
      <c r="AR202" s="3">
        <f>VLOOKUP(A202,'[13]Main sheet'!A:EN,143,FALSE)</f>
        <v>0</v>
      </c>
      <c r="AS202" s="5">
        <v>0</v>
      </c>
      <c r="AT202" s="19">
        <v>0</v>
      </c>
      <c r="AU202" s="5">
        <v>0</v>
      </c>
      <c r="AV202" s="3">
        <f>VLOOKUP(A202,'[14]Main sheet'!A:AI,34,FALSE)</f>
        <v>0</v>
      </c>
      <c r="AW202" s="3">
        <f>VLOOKUP(A202,'[14]Main sheet'!A:AT,45,FALSE)</f>
        <v>0</v>
      </c>
      <c r="AX202" s="3">
        <v>0</v>
      </c>
      <c r="AY202" s="3">
        <v>0</v>
      </c>
      <c r="AZ202" s="3">
        <v>0</v>
      </c>
      <c r="BA202" s="5"/>
      <c r="BB202" s="5"/>
    </row>
    <row r="203" spans="1:54" ht="15" customHeight="1">
      <c r="A203" s="30">
        <v>521366</v>
      </c>
      <c r="B203" s="31" t="s">
        <v>218</v>
      </c>
      <c r="C203" s="24"/>
      <c r="D203" s="24"/>
      <c r="E203" s="17">
        <v>0</v>
      </c>
      <c r="F203" s="17"/>
      <c r="G203" s="12">
        <v>0</v>
      </c>
      <c r="H203" s="12">
        <v>0</v>
      </c>
      <c r="I203" s="12">
        <v>0</v>
      </c>
      <c r="J203" s="12">
        <v>0</v>
      </c>
      <c r="K203" s="12">
        <v>0</v>
      </c>
      <c r="L203" s="12">
        <v>0</v>
      </c>
      <c r="M203" s="12">
        <v>0</v>
      </c>
      <c r="N203" s="12">
        <v>0</v>
      </c>
      <c r="O203" s="12">
        <v>0</v>
      </c>
      <c r="P203" s="12">
        <v>0</v>
      </c>
      <c r="Q203" s="12">
        <v>0</v>
      </c>
      <c r="R203" s="12">
        <v>0</v>
      </c>
      <c r="S203" s="12">
        <f t="shared" si="24"/>
        <v>0</v>
      </c>
      <c r="T203" s="18">
        <v>0</v>
      </c>
      <c r="U203" s="5">
        <v>0</v>
      </c>
      <c r="V203" s="3">
        <v>0</v>
      </c>
      <c r="W203" s="3">
        <v>0</v>
      </c>
      <c r="X203" s="3">
        <v>0</v>
      </c>
      <c r="Y203" s="3">
        <v>0</v>
      </c>
      <c r="Z203" s="3">
        <v>0</v>
      </c>
      <c r="AA203" s="3">
        <v>0</v>
      </c>
      <c r="AB203" s="3">
        <v>0</v>
      </c>
      <c r="AC203" s="3">
        <v>0</v>
      </c>
      <c r="AD203" s="3">
        <v>0</v>
      </c>
      <c r="AF203" s="3">
        <f t="shared" si="23"/>
        <v>0</v>
      </c>
      <c r="AG203" s="18">
        <v>0</v>
      </c>
      <c r="AH203" s="5">
        <f>VLOOKUP(A203,'[13]Main sheet'!A:X,23,FALSE)</f>
        <v>0</v>
      </c>
      <c r="AI203" s="3">
        <f>VLOOKUP(A203,'[13]Main sheet'!A:AJ,35,FALSE)</f>
        <v>0</v>
      </c>
      <c r="AJ203" s="3">
        <f>VLOOKUP(A203,'[13]Main sheet'!A:AV,47,FALSE)</f>
        <v>0</v>
      </c>
      <c r="AK203" s="3">
        <f>VLOOKUP(A203,'[13]Main sheet'!A:BH,59,FALSE)</f>
        <v>0</v>
      </c>
      <c r="AL203" s="3">
        <f>VLOOKUP(A203,'[13]Main sheet'!A:BT,71,FALSE)</f>
        <v>0</v>
      </c>
      <c r="AM203" s="3">
        <f>VLOOKUP(A203,'[13]Main sheet'!A:CF,83,FALSE)</f>
        <v>0</v>
      </c>
      <c r="AN203" s="3">
        <f>VLOOKUP(A203,'[13]Main sheet'!A:CR,95,FALSE)</f>
        <v>0</v>
      </c>
      <c r="AO203" s="3">
        <f>VLOOKUP(A203,'[13]Main sheet'!A:DD,107,FALSE)</f>
        <v>0</v>
      </c>
      <c r="AP203" s="3">
        <f>VLOOKUP(A203,'[13]Main sheet'!A:DP,119,FALSE)</f>
        <v>0</v>
      </c>
      <c r="AQ203" s="3">
        <f>VLOOKUP(A203,'[13]Main sheet'!A:EB,131,FALSE)</f>
        <v>0</v>
      </c>
      <c r="AR203" s="3">
        <f>VLOOKUP(A203,'[13]Main sheet'!A:EN,143,FALSE)</f>
        <v>0</v>
      </c>
      <c r="AS203" s="5">
        <v>0</v>
      </c>
      <c r="AT203" s="19">
        <v>0</v>
      </c>
      <c r="AU203" s="5">
        <v>0</v>
      </c>
      <c r="AV203" s="3">
        <f>VLOOKUP(A203,'[14]Main sheet'!A:AI,34,FALSE)</f>
        <v>0</v>
      </c>
      <c r="AW203" s="3">
        <f>VLOOKUP(A203,'[14]Main sheet'!A:AT,45,FALSE)</f>
        <v>0</v>
      </c>
      <c r="AX203" s="3">
        <v>0</v>
      </c>
      <c r="AY203" s="3">
        <v>0</v>
      </c>
      <c r="AZ203" s="3">
        <v>0</v>
      </c>
      <c r="BA203" s="5"/>
      <c r="BB203" s="5"/>
    </row>
    <row r="204" spans="1:54" ht="15" customHeight="1">
      <c r="A204" s="30">
        <v>521367</v>
      </c>
      <c r="B204" s="31" t="s">
        <v>219</v>
      </c>
      <c r="C204" s="24"/>
      <c r="D204" s="24"/>
      <c r="E204" s="17">
        <v>0</v>
      </c>
      <c r="F204" s="17"/>
      <c r="G204" s="12">
        <v>0</v>
      </c>
      <c r="H204" s="12">
        <v>0</v>
      </c>
      <c r="I204" s="12">
        <v>0</v>
      </c>
      <c r="J204" s="12">
        <v>0</v>
      </c>
      <c r="K204" s="12">
        <v>0</v>
      </c>
      <c r="L204" s="12">
        <v>0</v>
      </c>
      <c r="M204" s="12">
        <v>0</v>
      </c>
      <c r="N204" s="12">
        <v>0</v>
      </c>
      <c r="O204" s="12">
        <v>0</v>
      </c>
      <c r="P204" s="12">
        <v>0</v>
      </c>
      <c r="Q204" s="12">
        <v>0</v>
      </c>
      <c r="R204" s="12">
        <v>0</v>
      </c>
      <c r="S204" s="12">
        <f t="shared" si="24"/>
        <v>0</v>
      </c>
      <c r="T204" s="18">
        <v>0</v>
      </c>
      <c r="U204" s="5">
        <v>0</v>
      </c>
      <c r="V204" s="3">
        <v>0</v>
      </c>
      <c r="W204" s="3">
        <v>0</v>
      </c>
      <c r="X204" s="3">
        <v>0</v>
      </c>
      <c r="Y204" s="3">
        <v>0</v>
      </c>
      <c r="Z204" s="3">
        <v>0</v>
      </c>
      <c r="AA204" s="3">
        <v>0</v>
      </c>
      <c r="AB204" s="3">
        <v>0</v>
      </c>
      <c r="AC204" s="3">
        <v>0</v>
      </c>
      <c r="AD204" s="3">
        <v>0</v>
      </c>
      <c r="AE204" s="3">
        <f>VLOOKUP(A204,'[13]DEC 24 Updated 3rd March'!A:G,7,FALSE)</f>
        <v>0.30380000000000001</v>
      </c>
      <c r="AF204" s="3">
        <f t="shared" si="23"/>
        <v>0.30380000000000001</v>
      </c>
      <c r="AG204" s="18">
        <v>0</v>
      </c>
      <c r="AH204" s="5">
        <f>VLOOKUP(A204,'[13]Main sheet'!A:X,23,FALSE)</f>
        <v>0</v>
      </c>
      <c r="AI204" s="3">
        <f>VLOOKUP(A204,'[13]Main sheet'!A:AJ,35,FALSE)</f>
        <v>0</v>
      </c>
      <c r="AJ204" s="3">
        <f>VLOOKUP(A204,'[13]Main sheet'!A:AV,47,FALSE)</f>
        <v>0</v>
      </c>
      <c r="AK204" s="3">
        <f>VLOOKUP(A204,'[13]Main sheet'!A:BH,59,FALSE)</f>
        <v>0</v>
      </c>
      <c r="AL204" s="3">
        <f>VLOOKUP(A204,'[13]Main sheet'!A:BT,71,FALSE)</f>
        <v>0</v>
      </c>
      <c r="AM204" s="3">
        <f>VLOOKUP(A204,'[13]Main sheet'!A:CF,83,FALSE)</f>
        <v>0</v>
      </c>
      <c r="AN204" s="3">
        <f>VLOOKUP(A204,'[13]Main sheet'!A:CR,95,FALSE)</f>
        <v>0</v>
      </c>
      <c r="AO204" s="3">
        <f>VLOOKUP(A204,'[13]Main sheet'!A:DD,107,FALSE)</f>
        <v>0</v>
      </c>
      <c r="AP204" s="3">
        <f>VLOOKUP(A204,'[13]Main sheet'!A:DP,119,FALSE)</f>
        <v>0</v>
      </c>
      <c r="AQ204" s="3">
        <f>VLOOKUP(A204,'[13]Main sheet'!A:EB,131,FALSE)</f>
        <v>0</v>
      </c>
      <c r="AR204" s="3">
        <f>VLOOKUP(A204,'[13]Main sheet'!A:EN,143,FALSE)</f>
        <v>0</v>
      </c>
      <c r="AS204" s="5">
        <v>0</v>
      </c>
      <c r="AT204" s="19">
        <v>0</v>
      </c>
      <c r="AU204" s="5">
        <v>0</v>
      </c>
      <c r="AV204" s="3">
        <f>VLOOKUP(A204,'[14]Main sheet'!A:AI,34,FALSE)</f>
        <v>0</v>
      </c>
      <c r="AW204" s="3">
        <f>VLOOKUP(A204,'[14]Main sheet'!A:AT,45,FALSE)</f>
        <v>0</v>
      </c>
      <c r="AX204" s="3">
        <v>0</v>
      </c>
      <c r="AY204" s="3">
        <v>0</v>
      </c>
      <c r="AZ204" s="3">
        <v>0</v>
      </c>
      <c r="BA204" s="5"/>
      <c r="BB204" s="5"/>
    </row>
    <row r="205" spans="1:54" ht="15" customHeight="1">
      <c r="A205" s="30">
        <v>521368</v>
      </c>
      <c r="B205" s="31" t="s">
        <v>220</v>
      </c>
      <c r="C205" s="24"/>
      <c r="D205" s="24"/>
      <c r="E205" s="17">
        <v>0</v>
      </c>
      <c r="F205" s="17"/>
      <c r="G205" s="12">
        <v>0</v>
      </c>
      <c r="H205" s="12">
        <v>0</v>
      </c>
      <c r="I205" s="12">
        <v>0</v>
      </c>
      <c r="J205" s="12">
        <v>0</v>
      </c>
      <c r="K205" s="12">
        <v>0</v>
      </c>
      <c r="L205" s="12">
        <v>0</v>
      </c>
      <c r="M205" s="12">
        <v>0</v>
      </c>
      <c r="N205" s="12">
        <v>0</v>
      </c>
      <c r="O205" s="12">
        <v>0</v>
      </c>
      <c r="P205" s="12">
        <v>0</v>
      </c>
      <c r="Q205" s="12">
        <v>0</v>
      </c>
      <c r="R205" s="12">
        <v>0</v>
      </c>
      <c r="S205" s="12">
        <f t="shared" si="24"/>
        <v>0</v>
      </c>
      <c r="T205" s="18">
        <v>0</v>
      </c>
      <c r="U205" s="5">
        <v>0</v>
      </c>
      <c r="V205" s="3">
        <v>36.567880119999998</v>
      </c>
      <c r="W205" s="3">
        <v>0</v>
      </c>
      <c r="X205" s="3">
        <v>0</v>
      </c>
      <c r="Y205" s="3">
        <v>0</v>
      </c>
      <c r="Z205" s="3">
        <v>0</v>
      </c>
      <c r="AA205" s="3">
        <v>0</v>
      </c>
      <c r="AB205" s="3">
        <v>0</v>
      </c>
      <c r="AC205" s="3">
        <v>0</v>
      </c>
      <c r="AD205" s="3">
        <v>0</v>
      </c>
      <c r="AE205" s="3">
        <f>VLOOKUP(A205,'[13]DEC 24 Updated 3rd March'!A:G,7,FALSE)</f>
        <v>0</v>
      </c>
      <c r="AF205" s="3">
        <f t="shared" si="23"/>
        <v>36.567880119999998</v>
      </c>
      <c r="AG205" s="18">
        <v>0</v>
      </c>
      <c r="AH205" s="5">
        <f>VLOOKUP(A205,'[13]Main sheet'!A:X,23,FALSE)</f>
        <v>4.0630977899999996</v>
      </c>
      <c r="AI205" s="3">
        <f>VLOOKUP(A205,'[13]Main sheet'!A:AJ,35,FALSE)</f>
        <v>0</v>
      </c>
      <c r="AJ205" s="3">
        <f>VLOOKUP(A205,'[13]Main sheet'!A:AV,47,FALSE)</f>
        <v>0</v>
      </c>
      <c r="AK205" s="3">
        <f>VLOOKUP(A205,'[13]Main sheet'!A:BH,59,FALSE)</f>
        <v>0</v>
      </c>
      <c r="AL205" s="3">
        <f>VLOOKUP(A205,'[13]Main sheet'!A:BT,71,FALSE)</f>
        <v>0</v>
      </c>
      <c r="AM205" s="3">
        <f>VLOOKUP(A205,'[13]Main sheet'!A:CF,83,FALSE)</f>
        <v>0.12456864000000013</v>
      </c>
      <c r="AN205" s="3">
        <f>VLOOKUP(A205,'[13]Main sheet'!A:CR,95,FALSE)</f>
        <v>0</v>
      </c>
      <c r="AO205" s="3">
        <f>VLOOKUP(A205,'[13]Main sheet'!A:DD,107,FALSE)</f>
        <v>0</v>
      </c>
      <c r="AP205" s="3">
        <f>VLOOKUP(A205,'[13]Main sheet'!A:DP,119,FALSE)</f>
        <v>0</v>
      </c>
      <c r="AQ205" s="3">
        <f>VLOOKUP(A205,'[13]Main sheet'!A:EB,131,FALSE)</f>
        <v>0</v>
      </c>
      <c r="AR205" s="3">
        <f>VLOOKUP(A205,'[13]Main sheet'!A:EN,143,FALSE)</f>
        <v>17.180000499999998</v>
      </c>
      <c r="AS205" s="5">
        <v>21.367666929999999</v>
      </c>
      <c r="AT205" s="19">
        <v>0</v>
      </c>
      <c r="AU205" s="5">
        <v>0.38250778000000002</v>
      </c>
      <c r="AV205" s="3">
        <f>VLOOKUP(A205,'[14]Main sheet'!A:AI,34,FALSE)</f>
        <v>0</v>
      </c>
      <c r="AW205" s="3">
        <f>VLOOKUP(A205,'[14]Main sheet'!A:AT,45,FALSE)</f>
        <v>0</v>
      </c>
      <c r="AX205" s="3">
        <v>0</v>
      </c>
      <c r="AY205" s="3">
        <v>0.31414457999999995</v>
      </c>
      <c r="AZ205" s="3">
        <v>0.69665235999999997</v>
      </c>
      <c r="BA205" s="5"/>
      <c r="BB205" s="5"/>
    </row>
    <row r="206" spans="1:54" ht="15" customHeight="1">
      <c r="A206" s="30">
        <v>521369</v>
      </c>
      <c r="B206" s="31" t="s">
        <v>221</v>
      </c>
      <c r="C206" s="24"/>
      <c r="D206" s="24"/>
      <c r="E206" s="17">
        <v>0</v>
      </c>
      <c r="F206" s="17"/>
      <c r="G206" s="12">
        <v>0</v>
      </c>
      <c r="H206" s="12">
        <v>0</v>
      </c>
      <c r="I206" s="12">
        <v>0</v>
      </c>
      <c r="J206" s="12">
        <v>0</v>
      </c>
      <c r="K206" s="12">
        <v>0</v>
      </c>
      <c r="L206" s="12">
        <v>0</v>
      </c>
      <c r="M206" s="12">
        <v>0</v>
      </c>
      <c r="N206" s="12">
        <v>0</v>
      </c>
      <c r="O206" s="12">
        <v>0</v>
      </c>
      <c r="P206" s="12">
        <v>0</v>
      </c>
      <c r="Q206" s="12">
        <v>0</v>
      </c>
      <c r="R206" s="12">
        <v>0</v>
      </c>
      <c r="S206" s="12">
        <f t="shared" si="24"/>
        <v>0</v>
      </c>
      <c r="T206" s="18">
        <v>0</v>
      </c>
      <c r="U206" s="5">
        <v>0</v>
      </c>
      <c r="V206" s="3">
        <v>0</v>
      </c>
      <c r="W206" s="3">
        <v>0</v>
      </c>
      <c r="X206" s="3">
        <v>0</v>
      </c>
      <c r="Y206" s="3">
        <v>0</v>
      </c>
      <c r="Z206" s="3">
        <v>0</v>
      </c>
      <c r="AA206" s="3">
        <v>0</v>
      </c>
      <c r="AB206" s="3">
        <v>0</v>
      </c>
      <c r="AC206" s="3">
        <v>0</v>
      </c>
      <c r="AD206" s="3">
        <v>0</v>
      </c>
      <c r="AF206" s="3">
        <f t="shared" si="23"/>
        <v>0</v>
      </c>
      <c r="AG206" s="18">
        <v>0</v>
      </c>
      <c r="AH206" s="5">
        <f>VLOOKUP(A206,'[13]Main sheet'!A:X,23,FALSE)</f>
        <v>0</v>
      </c>
      <c r="AI206" s="3">
        <f>VLOOKUP(A206,'[13]Main sheet'!A:AJ,35,FALSE)</f>
        <v>0</v>
      </c>
      <c r="AJ206" s="3">
        <f>VLOOKUP(A206,'[13]Main sheet'!A:AV,47,FALSE)</f>
        <v>0</v>
      </c>
      <c r="AK206" s="3">
        <f>VLOOKUP(A206,'[13]Main sheet'!A:BH,59,FALSE)</f>
        <v>0</v>
      </c>
      <c r="AL206" s="3">
        <f>VLOOKUP(A206,'[13]Main sheet'!A:BT,71,FALSE)</f>
        <v>0</v>
      </c>
      <c r="AM206" s="3">
        <f>VLOOKUP(A206,'[13]Main sheet'!A:CF,83,FALSE)</f>
        <v>0</v>
      </c>
      <c r="AN206" s="3">
        <f>VLOOKUP(A206,'[13]Main sheet'!A:CR,95,FALSE)</f>
        <v>0</v>
      </c>
      <c r="AO206" s="3">
        <f>VLOOKUP(A206,'[13]Main sheet'!A:DD,107,FALSE)</f>
        <v>0</v>
      </c>
      <c r="AP206" s="3">
        <f>VLOOKUP(A206,'[13]Main sheet'!A:DP,119,FALSE)</f>
        <v>0</v>
      </c>
      <c r="AQ206" s="3">
        <f>VLOOKUP(A206,'[13]Main sheet'!A:EB,131,FALSE)</f>
        <v>0</v>
      </c>
      <c r="AR206" s="3">
        <f>VLOOKUP(A206,'[13]Main sheet'!A:EN,143,FALSE)</f>
        <v>0</v>
      </c>
      <c r="AS206" s="5">
        <v>0</v>
      </c>
      <c r="AT206" s="19">
        <v>0</v>
      </c>
      <c r="AU206" s="5">
        <v>0</v>
      </c>
      <c r="AV206" s="3">
        <f>VLOOKUP(A206,'[14]Main sheet'!A:AI,34,FALSE)</f>
        <v>0</v>
      </c>
      <c r="AW206" s="3">
        <f>VLOOKUP(A206,'[14]Main sheet'!A:AT,45,FALSE)</f>
        <v>0</v>
      </c>
      <c r="AX206" s="3">
        <v>0</v>
      </c>
      <c r="AY206" s="3">
        <v>0</v>
      </c>
      <c r="AZ206" s="3">
        <v>0</v>
      </c>
      <c r="BA206" s="5"/>
      <c r="BB206" s="5"/>
    </row>
    <row r="207" spans="1:54" ht="15" customHeight="1">
      <c r="A207" s="30">
        <v>521370</v>
      </c>
      <c r="B207" s="31" t="s">
        <v>222</v>
      </c>
      <c r="C207" s="24"/>
      <c r="D207" s="24"/>
      <c r="E207" s="17">
        <v>0</v>
      </c>
      <c r="F207" s="17"/>
      <c r="G207" s="12">
        <v>0</v>
      </c>
      <c r="H207" s="12">
        <v>0</v>
      </c>
      <c r="I207" s="12">
        <v>0</v>
      </c>
      <c r="J207" s="12">
        <v>0</v>
      </c>
      <c r="K207" s="12">
        <v>0</v>
      </c>
      <c r="L207" s="12">
        <v>0</v>
      </c>
      <c r="M207" s="12">
        <v>0</v>
      </c>
      <c r="N207" s="12">
        <v>0</v>
      </c>
      <c r="O207" s="12">
        <v>0</v>
      </c>
      <c r="P207" s="12">
        <v>0</v>
      </c>
      <c r="Q207" s="12">
        <v>0</v>
      </c>
      <c r="R207" s="12">
        <v>0</v>
      </c>
      <c r="S207" s="12">
        <f t="shared" si="24"/>
        <v>0</v>
      </c>
      <c r="T207" s="18">
        <v>0</v>
      </c>
      <c r="U207" s="5">
        <v>0</v>
      </c>
      <c r="V207" s="3">
        <v>0</v>
      </c>
      <c r="W207" s="3">
        <v>0</v>
      </c>
      <c r="X207" s="3">
        <v>0</v>
      </c>
      <c r="Y207" s="3">
        <v>0</v>
      </c>
      <c r="Z207" s="3">
        <v>0</v>
      </c>
      <c r="AA207" s="3">
        <v>0</v>
      </c>
      <c r="AB207" s="3">
        <v>0</v>
      </c>
      <c r="AC207" s="3">
        <v>0</v>
      </c>
      <c r="AD207" s="3">
        <v>0</v>
      </c>
      <c r="AF207" s="3">
        <f t="shared" si="23"/>
        <v>0</v>
      </c>
      <c r="AG207" s="18">
        <v>0</v>
      </c>
      <c r="AH207" s="5">
        <f>VLOOKUP(A207,'[13]Main sheet'!A:X,23,FALSE)</f>
        <v>0</v>
      </c>
      <c r="AI207" s="3">
        <f>VLOOKUP(A207,'[13]Main sheet'!A:AJ,35,FALSE)</f>
        <v>0</v>
      </c>
      <c r="AJ207" s="3">
        <f>VLOOKUP(A207,'[13]Main sheet'!A:AV,47,FALSE)</f>
        <v>0</v>
      </c>
      <c r="AK207" s="3">
        <f>VLOOKUP(A207,'[13]Main sheet'!A:BH,59,FALSE)</f>
        <v>0</v>
      </c>
      <c r="AL207" s="3">
        <f>VLOOKUP(A207,'[13]Main sheet'!A:BT,71,FALSE)</f>
        <v>0</v>
      </c>
      <c r="AM207" s="3">
        <f>VLOOKUP(A207,'[13]Main sheet'!A:CF,83,FALSE)</f>
        <v>0</v>
      </c>
      <c r="AN207" s="3">
        <f>VLOOKUP(A207,'[13]Main sheet'!A:CR,95,FALSE)</f>
        <v>0</v>
      </c>
      <c r="AO207" s="3">
        <f>VLOOKUP(A207,'[13]Main sheet'!A:DD,107,FALSE)</f>
        <v>0</v>
      </c>
      <c r="AP207" s="3">
        <f>VLOOKUP(A207,'[13]Main sheet'!A:DP,119,FALSE)</f>
        <v>0</v>
      </c>
      <c r="AQ207" s="3">
        <f>VLOOKUP(A207,'[13]Main sheet'!A:EB,131,FALSE)</f>
        <v>0</v>
      </c>
      <c r="AR207" s="3">
        <f>VLOOKUP(A207,'[13]Main sheet'!A:EN,143,FALSE)</f>
        <v>0</v>
      </c>
      <c r="AS207" s="5">
        <v>0</v>
      </c>
      <c r="AT207" s="19">
        <v>0</v>
      </c>
      <c r="AU207" s="5">
        <v>0</v>
      </c>
      <c r="AV207" s="3">
        <f>VLOOKUP(A207,'[14]Main sheet'!A:AI,34,FALSE)</f>
        <v>0</v>
      </c>
      <c r="AW207" s="3">
        <f>VLOOKUP(A207,'[14]Main sheet'!A:AT,45,FALSE)</f>
        <v>0</v>
      </c>
      <c r="AX207" s="3">
        <v>0</v>
      </c>
      <c r="AY207" s="3">
        <v>0</v>
      </c>
      <c r="AZ207" s="3">
        <v>0</v>
      </c>
      <c r="BA207" s="5"/>
      <c r="BB207" s="5"/>
    </row>
    <row r="208" spans="1:54" s="42" customFormat="1" ht="15" customHeight="1">
      <c r="A208" s="36"/>
      <c r="B208" s="37"/>
      <c r="C208" s="73">
        <f>SUM(C90:C197)</f>
        <v>2289.6371349099995</v>
      </c>
      <c r="D208" s="74">
        <f>SUM(D90:D197)</f>
        <v>2895.2253346899988</v>
      </c>
      <c r="E208" s="74">
        <f>SUM(E90:E197)</f>
        <v>3276.0756927099997</v>
      </c>
      <c r="F208" s="74">
        <f>SUM(F90:F197)</f>
        <v>3582.6223443500003</v>
      </c>
      <c r="G208" s="74">
        <f t="shared" ref="G208:R208" si="25">SUM(G90:G197)</f>
        <v>226.44781467999994</v>
      </c>
      <c r="H208" s="74">
        <f t="shared" si="25"/>
        <v>275.76824226999997</v>
      </c>
      <c r="I208" s="74">
        <f t="shared" si="25"/>
        <v>507.51180986000003</v>
      </c>
      <c r="J208" s="74">
        <f t="shared" si="25"/>
        <v>252.02788020000008</v>
      </c>
      <c r="K208" s="74">
        <f t="shared" si="25"/>
        <v>340.58802867000003</v>
      </c>
      <c r="L208" s="74">
        <f t="shared" si="25"/>
        <v>359.65427171999988</v>
      </c>
      <c r="M208" s="74">
        <f t="shared" si="25"/>
        <v>331.91250753000003</v>
      </c>
      <c r="N208" s="74">
        <f t="shared" si="25"/>
        <v>250.99311014</v>
      </c>
      <c r="O208" s="74">
        <f t="shared" si="25"/>
        <v>202.42781895999997</v>
      </c>
      <c r="P208" s="74">
        <f t="shared" si="25"/>
        <v>253.70205224000006</v>
      </c>
      <c r="Q208" s="74">
        <f t="shared" si="25"/>
        <v>304.56102111999991</v>
      </c>
      <c r="R208" s="74">
        <f t="shared" si="25"/>
        <v>277.02778696000013</v>
      </c>
      <c r="S208" s="154">
        <f t="shared" si="24"/>
        <v>3582.6223443499998</v>
      </c>
      <c r="T208" s="163">
        <f t="shared" ref="T208" si="26">SUM(T90:T197)</f>
        <v>258.89823228</v>
      </c>
      <c r="U208" s="75">
        <f>SUM(U90:U207)</f>
        <v>346.45460072999987</v>
      </c>
      <c r="V208" s="75">
        <f>SUM(V90:V207)</f>
        <v>208.23456452000005</v>
      </c>
      <c r="W208" s="75">
        <f>SUM(W90:W207)</f>
        <v>196.63094411</v>
      </c>
      <c r="X208" s="75">
        <f t="shared" ref="X208:AZ208" si="27">SUM(X90:X207)</f>
        <v>226.6185067700001</v>
      </c>
      <c r="Y208" s="75">
        <f t="shared" si="27"/>
        <v>272.57056935000003</v>
      </c>
      <c r="Z208" s="75">
        <f t="shared" si="27"/>
        <v>232.75438274000004</v>
      </c>
      <c r="AA208" s="75">
        <v>217.39504553999998</v>
      </c>
      <c r="AB208" s="75">
        <v>226.09062087000007</v>
      </c>
      <c r="AC208" s="75">
        <v>289.40925776</v>
      </c>
      <c r="AD208" s="75">
        <v>339.52541260000004</v>
      </c>
      <c r="AE208" s="76">
        <f t="shared" si="27"/>
        <v>678.33450090000008</v>
      </c>
      <c r="AF208" s="76">
        <f t="shared" si="27"/>
        <v>3492.9166381700002</v>
      </c>
      <c r="AG208" s="76">
        <f t="shared" si="27"/>
        <v>228.08341626999999</v>
      </c>
      <c r="AH208" s="76">
        <f t="shared" si="27"/>
        <v>219.76798695000005</v>
      </c>
      <c r="AI208" s="76">
        <f t="shared" si="27"/>
        <v>263.78728299000005</v>
      </c>
      <c r="AJ208" s="76">
        <f t="shared" si="27"/>
        <v>261.36372359999996</v>
      </c>
      <c r="AK208" s="76">
        <f t="shared" si="27"/>
        <v>255.95805749000016</v>
      </c>
      <c r="AL208" s="76">
        <f t="shared" si="27"/>
        <v>249.56281914999994</v>
      </c>
      <c r="AM208" s="76">
        <f t="shared" si="27"/>
        <v>271.14224590999999</v>
      </c>
      <c r="AN208" s="76">
        <f t="shared" si="27"/>
        <v>246.50168971000002</v>
      </c>
      <c r="AO208" s="76">
        <f t="shared" si="27"/>
        <v>318.31037748999995</v>
      </c>
      <c r="AP208" s="76">
        <f t="shared" si="27"/>
        <v>260.03797050999998</v>
      </c>
      <c r="AQ208" s="76">
        <f t="shared" si="27"/>
        <v>323.13625823000001</v>
      </c>
      <c r="AR208" s="76">
        <f t="shared" si="27"/>
        <v>474.45779863000018</v>
      </c>
      <c r="AS208" s="76">
        <f t="shared" si="27"/>
        <v>3372.1096269300001</v>
      </c>
      <c r="AT208" s="76">
        <f t="shared" si="27"/>
        <v>426.25564106999991</v>
      </c>
      <c r="AU208" s="76">
        <f t="shared" si="27"/>
        <v>233.53237117999993</v>
      </c>
      <c r="AV208" s="76">
        <f t="shared" si="27"/>
        <v>234.62191165000002</v>
      </c>
      <c r="AW208" s="76">
        <f t="shared" si="27"/>
        <v>290.34976854000001</v>
      </c>
      <c r="AX208" s="76">
        <f t="shared" si="27"/>
        <v>349.72952553000016</v>
      </c>
      <c r="AY208" s="76">
        <f t="shared" si="27"/>
        <v>335.61706783000005</v>
      </c>
      <c r="AZ208" s="76">
        <f t="shared" si="27"/>
        <v>1870.1062857999998</v>
      </c>
      <c r="BA208" s="5"/>
      <c r="BB208" s="5"/>
    </row>
    <row r="209" spans="1:54" ht="15.75" customHeight="1" thickBot="1">
      <c r="A209" s="43"/>
      <c r="B209" s="44"/>
      <c r="C209" s="25">
        <f t="shared" ref="C209:AZ209" si="28">C208+C89</f>
        <v>5051.5441111700002</v>
      </c>
      <c r="D209" s="25">
        <f t="shared" si="28"/>
        <v>5489.8938194599996</v>
      </c>
      <c r="E209" s="25">
        <f t="shared" si="28"/>
        <v>6512.15857495</v>
      </c>
      <c r="F209" s="25">
        <f t="shared" si="28"/>
        <v>8328.8945071000016</v>
      </c>
      <c r="G209" s="25">
        <f t="shared" si="28"/>
        <v>761.11312658999998</v>
      </c>
      <c r="H209" s="25">
        <f t="shared" si="28"/>
        <v>739.13540520999993</v>
      </c>
      <c r="I209" s="25">
        <f t="shared" si="28"/>
        <v>823.33079235000002</v>
      </c>
      <c r="J209" s="25">
        <f t="shared" si="28"/>
        <v>775.9125133</v>
      </c>
      <c r="K209" s="25">
        <f t="shared" si="28"/>
        <v>743.92214108999997</v>
      </c>
      <c r="L209" s="25">
        <f t="shared" si="28"/>
        <v>804.12282977999985</v>
      </c>
      <c r="M209" s="25">
        <f t="shared" si="28"/>
        <v>868.96039728000005</v>
      </c>
      <c r="N209" s="25">
        <f t="shared" si="28"/>
        <v>560.26183541</v>
      </c>
      <c r="O209" s="25">
        <f t="shared" si="28"/>
        <v>677.06810711999992</v>
      </c>
      <c r="P209" s="25">
        <f t="shared" si="28"/>
        <v>645.22158050000007</v>
      </c>
      <c r="Q209" s="25">
        <f t="shared" si="28"/>
        <v>714.6386250999999</v>
      </c>
      <c r="R209" s="25">
        <f t="shared" si="28"/>
        <v>215.16715337000011</v>
      </c>
      <c r="S209" s="150">
        <f t="shared" si="24"/>
        <v>8328.8545071000008</v>
      </c>
      <c r="T209" s="158">
        <f t="shared" si="28"/>
        <v>653.61692528000003</v>
      </c>
      <c r="U209" s="26">
        <f t="shared" si="28"/>
        <v>714.31317957999988</v>
      </c>
      <c r="V209" s="26">
        <f t="shared" si="28"/>
        <v>346.64890478000001</v>
      </c>
      <c r="W209" s="26">
        <f t="shared" si="28"/>
        <v>519.80690958000002</v>
      </c>
      <c r="X209" s="26">
        <f t="shared" si="28"/>
        <v>498.02253772000006</v>
      </c>
      <c r="Y209" s="26">
        <f t="shared" si="28"/>
        <v>530.85631932000001</v>
      </c>
      <c r="Z209" s="26">
        <f t="shared" si="28"/>
        <v>498.23176344000007</v>
      </c>
      <c r="AA209" s="26">
        <v>517.67718755999999</v>
      </c>
      <c r="AB209" s="26">
        <v>541.43464069000015</v>
      </c>
      <c r="AC209" s="26">
        <v>623.30184902999997</v>
      </c>
      <c r="AD209" s="26">
        <v>592.25751523000008</v>
      </c>
      <c r="AE209" s="27">
        <f t="shared" si="28"/>
        <v>995.43655632000014</v>
      </c>
      <c r="AF209" s="27">
        <f t="shared" si="28"/>
        <v>7031.6042885299994</v>
      </c>
      <c r="AG209" s="27">
        <f t="shared" si="28"/>
        <v>556.27913785999999</v>
      </c>
      <c r="AH209" s="27">
        <f t="shared" si="28"/>
        <v>470.43363009000007</v>
      </c>
      <c r="AI209" s="27">
        <f t="shared" si="28"/>
        <v>575.70242297000004</v>
      </c>
      <c r="AJ209" s="27">
        <f t="shared" si="28"/>
        <v>566.60388996999995</v>
      </c>
      <c r="AK209" s="27">
        <f t="shared" si="28"/>
        <v>502.18073519000023</v>
      </c>
      <c r="AL209" s="27">
        <f t="shared" si="28"/>
        <v>528.47631693999983</v>
      </c>
      <c r="AM209" s="27">
        <f t="shared" si="28"/>
        <v>581.42203423000001</v>
      </c>
      <c r="AN209" s="27">
        <f t="shared" si="28"/>
        <v>479.45621130000006</v>
      </c>
      <c r="AO209" s="27">
        <f t="shared" si="28"/>
        <v>637.23423996999986</v>
      </c>
      <c r="AP209" s="27">
        <f t="shared" si="28"/>
        <v>554.4070965100002</v>
      </c>
      <c r="AQ209" s="27">
        <f t="shared" si="28"/>
        <v>631.91075510999985</v>
      </c>
      <c r="AR209" s="27">
        <f t="shared" si="28"/>
        <v>542.22940696000023</v>
      </c>
      <c r="AS209" s="27">
        <f t="shared" si="28"/>
        <v>6626.2758771000008</v>
      </c>
      <c r="AT209" s="27">
        <f t="shared" si="28"/>
        <v>722.26943070999994</v>
      </c>
      <c r="AU209" s="27">
        <f t="shared" si="28"/>
        <v>502.95764823999991</v>
      </c>
      <c r="AV209" s="27">
        <f t="shared" si="28"/>
        <v>525.25412083000003</v>
      </c>
      <c r="AW209" s="27">
        <f t="shared" si="28"/>
        <v>586.11245306000001</v>
      </c>
      <c r="AX209" s="27">
        <f t="shared" si="28"/>
        <v>643.40905514000019</v>
      </c>
      <c r="AY209" s="27">
        <f t="shared" si="28"/>
        <v>647.89509485000008</v>
      </c>
      <c r="AZ209" s="27">
        <f t="shared" si="28"/>
        <v>3627.8278028300001</v>
      </c>
      <c r="BA209" s="5"/>
      <c r="BB209" s="5"/>
    </row>
    <row r="210" spans="1:54" ht="15" customHeight="1" thickTop="1">
      <c r="A210" s="14"/>
      <c r="B210" s="15"/>
      <c r="C210" s="11"/>
      <c r="D210" s="11"/>
      <c r="E210" s="17"/>
      <c r="F210" s="17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>
        <f t="shared" si="24"/>
        <v>0</v>
      </c>
      <c r="T210" s="18"/>
      <c r="U210" s="5"/>
      <c r="AF210" s="3">
        <f t="shared" si="23"/>
        <v>0</v>
      </c>
      <c r="AG210" s="18"/>
      <c r="AH210" s="5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5"/>
      <c r="AT210" s="19"/>
      <c r="AU210" s="5"/>
      <c r="AV210" s="3"/>
      <c r="AW210" s="3"/>
      <c r="AX210" s="3"/>
      <c r="AY210" s="3"/>
      <c r="BA210" s="5"/>
      <c r="BB210" s="5"/>
    </row>
    <row r="211" spans="1:54" ht="15" customHeight="1">
      <c r="A211" s="14"/>
      <c r="B211" s="15"/>
      <c r="C211" s="16"/>
      <c r="D211" s="16"/>
      <c r="E211" s="17"/>
      <c r="F211" s="17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>
        <f t="shared" si="24"/>
        <v>0</v>
      </c>
      <c r="T211" s="18"/>
      <c r="U211" s="5"/>
      <c r="AF211" s="3">
        <f t="shared" si="23"/>
        <v>0</v>
      </c>
      <c r="AG211" s="18"/>
      <c r="AH211" s="5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5"/>
      <c r="AT211" s="19"/>
      <c r="AU211" s="5"/>
      <c r="AV211" s="3"/>
      <c r="AW211" s="3"/>
      <c r="AX211" s="3"/>
      <c r="AY211" s="3"/>
      <c r="BA211" s="5"/>
      <c r="BB211" s="5"/>
    </row>
    <row r="212" spans="1:54" ht="15" customHeight="1">
      <c r="A212" s="14"/>
      <c r="B212" s="59" t="s">
        <v>223</v>
      </c>
      <c r="C212" s="16"/>
      <c r="D212" s="16"/>
      <c r="E212" s="17"/>
      <c r="F212" s="17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>
        <f t="shared" si="24"/>
        <v>0</v>
      </c>
      <c r="T212" s="18"/>
      <c r="U212" s="5"/>
      <c r="AF212" s="3">
        <f t="shared" si="23"/>
        <v>0</v>
      </c>
      <c r="AG212" s="18"/>
      <c r="AH212" s="5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5"/>
      <c r="AT212" s="19"/>
      <c r="AU212" s="5"/>
      <c r="AV212" s="3"/>
      <c r="AW212" s="3"/>
      <c r="AX212" s="3"/>
      <c r="AY212" s="3"/>
      <c r="BA212" s="5"/>
      <c r="BB212" s="5"/>
    </row>
    <row r="213" spans="1:54" ht="15" customHeight="1">
      <c r="A213" s="14">
        <v>523111</v>
      </c>
      <c r="B213" s="15" t="s">
        <v>224</v>
      </c>
      <c r="C213" s="16">
        <f>VLOOKUP(A213,'[11]dec 20 latest'!A:B,2,FALSE)/1000000</f>
        <v>3676.9014836599999</v>
      </c>
      <c r="D213" s="16">
        <v>4019.0206744499997</v>
      </c>
      <c r="E213" s="17">
        <v>4395.2678683700005</v>
      </c>
      <c r="F213" s="17">
        <f>VLOOKUP(A213,'[12]Monthly actuals 2023 updated'!A:AB,28,FALSE)</f>
        <v>4471.3072024000003</v>
      </c>
      <c r="G213" s="12">
        <v>356.94331142000004</v>
      </c>
      <c r="H213" s="12">
        <v>408.59562439999996</v>
      </c>
      <c r="I213" s="12">
        <v>386.05165201</v>
      </c>
      <c r="J213" s="12">
        <v>379.13383804</v>
      </c>
      <c r="K213" s="12">
        <v>376.50597200999999</v>
      </c>
      <c r="L213" s="12">
        <v>374.65404799999999</v>
      </c>
      <c r="M213" s="12">
        <v>371.31285958000001</v>
      </c>
      <c r="N213" s="12">
        <v>368.69384330000003</v>
      </c>
      <c r="O213" s="12">
        <v>366.68379883999995</v>
      </c>
      <c r="P213" s="12">
        <v>362.58076916000005</v>
      </c>
      <c r="Q213" s="12">
        <v>361.00978870999995</v>
      </c>
      <c r="R213" s="12">
        <v>359.14169693000002</v>
      </c>
      <c r="S213" s="12">
        <f t="shared" si="24"/>
        <v>4471.3072023999994</v>
      </c>
      <c r="T213" s="18">
        <v>356.69422100000003</v>
      </c>
      <c r="U213" s="5">
        <v>395.84173650999998</v>
      </c>
      <c r="V213" s="3">
        <v>381.00028721000001</v>
      </c>
      <c r="W213" s="3">
        <v>373.85827128999995</v>
      </c>
      <c r="X213" s="3">
        <v>370.63989036999999</v>
      </c>
      <c r="Y213" s="3">
        <v>367.48503459999995</v>
      </c>
      <c r="Z213" s="3">
        <v>365.11429787000003</v>
      </c>
      <c r="AA213" s="3">
        <v>362.80464863999998</v>
      </c>
      <c r="AB213" s="3">
        <v>359.96630898000001</v>
      </c>
      <c r="AC213" s="3">
        <v>359.18644345999996</v>
      </c>
      <c r="AD213" s="3">
        <v>356.98207284000006</v>
      </c>
      <c r="AE213" s="3">
        <f>VLOOKUP(A213,'[13]DEC 24 Updated 3rd March'!A:G,7,FALSE)</f>
        <v>355.39778468000003</v>
      </c>
      <c r="AF213" s="3">
        <f t="shared" si="23"/>
        <v>4404.9709974499992</v>
      </c>
      <c r="AG213" s="18">
        <v>355.62535701999997</v>
      </c>
      <c r="AH213" s="5">
        <f>VLOOKUP(A213,'[13]Main sheet'!A:X,23,FALSE)</f>
        <v>400.23087297000001</v>
      </c>
      <c r="AI213" s="3">
        <f>VLOOKUP(A213,'[13]Main sheet'!A:AJ,35,FALSE)</f>
        <v>382.54476826999996</v>
      </c>
      <c r="AJ213" s="3">
        <f>VLOOKUP(A213,'[13]Main sheet'!A:AV,47,FALSE)</f>
        <v>390.75401531999995</v>
      </c>
      <c r="AK213" s="3">
        <f>VLOOKUP(A213,'[13]Main sheet'!A:BH,59,FALSE)</f>
        <v>392.36875987000013</v>
      </c>
      <c r="AL213" s="3">
        <f>VLOOKUP(A213,'[13]Main sheet'!A:BT,71,FALSE)</f>
        <v>389.39911372</v>
      </c>
      <c r="AM213" s="3">
        <f>VLOOKUP(A213,'[13]Main sheet'!A:CF,83,FALSE)</f>
        <v>397.66379473000001</v>
      </c>
      <c r="AN213" s="3">
        <f>VLOOKUP(A213,'[13]Main sheet'!A:CR,95,FALSE)</f>
        <v>395.44433088999989</v>
      </c>
      <c r="AO213" s="3">
        <f>VLOOKUP(A213,'[13]Main sheet'!A:DD,107,FALSE)</f>
        <v>394.18654078000003</v>
      </c>
      <c r="AP213" s="3">
        <f>VLOOKUP(A213,'[13]Main sheet'!A:DP,119,FALSE)</f>
        <v>432.31247239999959</v>
      </c>
      <c r="AQ213" s="3">
        <f>VLOOKUP(A213,'[13]Main sheet'!A:EB,131,FALSE)</f>
        <v>430.16277547999999</v>
      </c>
      <c r="AR213" s="3">
        <f>VLOOKUP(A213,'[13]Main sheet'!A:EN,143,FALSE)</f>
        <v>429.02790969000051</v>
      </c>
      <c r="AS213" s="5">
        <v>4789.7207111400003</v>
      </c>
      <c r="AT213" s="19">
        <v>448.09332883999997</v>
      </c>
      <c r="AU213" s="5">
        <v>447.46458804000002</v>
      </c>
      <c r="AV213" s="3">
        <f>VLOOKUP(A213,'[14]Main sheet'!A:AI,34,FALSE)</f>
        <v>481.1073830200001</v>
      </c>
      <c r="AW213" s="3">
        <f>VLOOKUP(A213,'[14]Main sheet'!A:AT,45,FALSE)</f>
        <v>454.11772496999981</v>
      </c>
      <c r="AX213" s="3">
        <v>453.41064747000001</v>
      </c>
      <c r="AY213" s="3">
        <v>452.35014617000007</v>
      </c>
      <c r="AZ213" s="3">
        <v>2736.5438185100002</v>
      </c>
      <c r="BA213" s="5"/>
      <c r="BB213" s="5"/>
    </row>
    <row r="214" spans="1:54" ht="15" customHeight="1">
      <c r="A214" s="14">
        <v>523112</v>
      </c>
      <c r="B214" s="15" t="s">
        <v>225</v>
      </c>
      <c r="C214" s="16">
        <f>VLOOKUP(A214,'[11]dec 20 latest'!A:B,2,FALSE)/1000000</f>
        <v>1940.3427127699999</v>
      </c>
      <c r="D214" s="16">
        <v>2202.7122152900001</v>
      </c>
      <c r="E214" s="17">
        <v>2417.90036603</v>
      </c>
      <c r="F214" s="17">
        <f>VLOOKUP(A214,'[12]Monthly actuals 2023 updated'!A:AB,28,FALSE)</f>
        <v>2435.3057867799998</v>
      </c>
      <c r="G214" s="12">
        <v>197.7192785</v>
      </c>
      <c r="H214" s="12">
        <v>225.83197749000001</v>
      </c>
      <c r="I214" s="12">
        <v>208.54551287000001</v>
      </c>
      <c r="J214" s="12">
        <v>207.79634500999998</v>
      </c>
      <c r="K214" s="12">
        <v>201.90117938</v>
      </c>
      <c r="L214" s="12">
        <v>201.82132386000001</v>
      </c>
      <c r="M214" s="12">
        <v>200.16753156999999</v>
      </c>
      <c r="N214" s="12">
        <v>200.88453959999998</v>
      </c>
      <c r="O214" s="12">
        <v>198.18144341999999</v>
      </c>
      <c r="P214" s="12">
        <v>197.18051002999999</v>
      </c>
      <c r="Q214" s="12">
        <v>196.92045418000001</v>
      </c>
      <c r="R214" s="12">
        <v>198.35569087000002</v>
      </c>
      <c r="S214" s="12">
        <f t="shared" si="24"/>
        <v>2435.3057867800003</v>
      </c>
      <c r="T214" s="18">
        <v>196.77985389</v>
      </c>
      <c r="U214" s="5">
        <v>218.30932746000002</v>
      </c>
      <c r="V214" s="3">
        <v>213.34327623000001</v>
      </c>
      <c r="W214" s="3">
        <v>205.60049524000001</v>
      </c>
      <c r="X214" s="3">
        <v>207.57655767</v>
      </c>
      <c r="Y214" s="3">
        <v>264.41158995000001</v>
      </c>
      <c r="Z214" s="3">
        <v>202.54373596000002</v>
      </c>
      <c r="AA214" s="3">
        <v>200.47202283999999</v>
      </c>
      <c r="AB214" s="3">
        <v>197.13275379000001</v>
      </c>
      <c r="AC214" s="3">
        <v>197.33935152999999</v>
      </c>
      <c r="AD214" s="3">
        <v>198.52733610999999</v>
      </c>
      <c r="AE214" s="3">
        <f>VLOOKUP(A214,'[13]DEC 24 Updated 3rd March'!A:G,7,FALSE)</f>
        <v>198.35262441</v>
      </c>
      <c r="AF214" s="3">
        <f t="shared" si="23"/>
        <v>2500.3889250799998</v>
      </c>
      <c r="AG214" s="18">
        <v>198.61658385999999</v>
      </c>
      <c r="AH214" s="5">
        <f>VLOOKUP(A214,'[13]Main sheet'!A:X,23,FALSE)</f>
        <v>222.55107883999997</v>
      </c>
      <c r="AI214" s="3">
        <f>VLOOKUP(A214,'[13]Main sheet'!A:AJ,35,FALSE)</f>
        <v>205.74257722999997</v>
      </c>
      <c r="AJ214" s="3">
        <f>VLOOKUP(A214,'[13]Main sheet'!A:AV,47,FALSE)</f>
        <v>204.98727080000006</v>
      </c>
      <c r="AK214" s="3">
        <f>VLOOKUP(A214,'[13]Main sheet'!A:BH,59,FALSE)</f>
        <v>206.37303078999997</v>
      </c>
      <c r="AL214" s="3">
        <f>VLOOKUP(A214,'[13]Main sheet'!A:BT,71,FALSE)</f>
        <v>216.42020629999996</v>
      </c>
      <c r="AM214" s="3">
        <f>VLOOKUP(A214,'[13]Main sheet'!A:CF,83,FALSE)</f>
        <v>208.33624666000009</v>
      </c>
      <c r="AN214" s="3">
        <f>VLOOKUP(A214,'[13]Main sheet'!A:CR,95,FALSE)</f>
        <v>205.00917120000005</v>
      </c>
      <c r="AO214" s="3">
        <f>VLOOKUP(A214,'[13]Main sheet'!A:DD,107,FALSE)</f>
        <v>202.68493035</v>
      </c>
      <c r="AP214" s="3">
        <f>VLOOKUP(A214,'[13]Main sheet'!A:DP,119,FALSE)</f>
        <v>210.97042044000005</v>
      </c>
      <c r="AQ214" s="3">
        <f>VLOOKUP(A214,'[13]Main sheet'!A:EB,131,FALSE)</f>
        <v>212.22004241000008</v>
      </c>
      <c r="AR214" s="3">
        <f>VLOOKUP(A214,'[13]Main sheet'!A:EN,143,FALSE)</f>
        <v>211.04373438999986</v>
      </c>
      <c r="AS214" s="5">
        <v>2504.9552932699999</v>
      </c>
      <c r="AT214" s="19">
        <v>222.45156087000001</v>
      </c>
      <c r="AU214" s="5">
        <v>223.18371711</v>
      </c>
      <c r="AV214" s="3">
        <f>VLOOKUP(A214,'[14]Main sheet'!A:AI,34,FALSE)</f>
        <v>235.21112226</v>
      </c>
      <c r="AW214" s="3">
        <f>VLOOKUP(A214,'[14]Main sheet'!A:AT,45,FALSE)</f>
        <v>224.45792563000001</v>
      </c>
      <c r="AX214" s="3">
        <v>223.35670630000001</v>
      </c>
      <c r="AY214" s="3">
        <v>221.79041469999981</v>
      </c>
      <c r="AZ214" s="3">
        <v>1350.4514468699999</v>
      </c>
      <c r="BA214" s="5"/>
      <c r="BB214" s="5"/>
    </row>
    <row r="215" spans="1:54" ht="15" customHeight="1">
      <c r="A215" s="14">
        <v>523121</v>
      </c>
      <c r="B215" s="15" t="s">
        <v>226</v>
      </c>
      <c r="C215" s="16">
        <f>VLOOKUP(A215,'[11]dec 20 latest'!A:B,2,FALSE)/1000000</f>
        <v>-4.1399999999999999E-2</v>
      </c>
      <c r="D215" s="16">
        <v>6.0000000000000001E-3</v>
      </c>
      <c r="E215" s="17">
        <v>5.7999999999999996E-3</v>
      </c>
      <c r="F215" s="17">
        <f>VLOOKUP(A215,'[12]Monthly actuals 2023 updated'!A:AB,28,FALSE)</f>
        <v>3.5999999999999999E-3</v>
      </c>
      <c r="G215" s="12">
        <v>2.9999999999999997E-4</v>
      </c>
      <c r="H215" s="12">
        <v>2.9999999999999997E-4</v>
      </c>
      <c r="I215" s="12">
        <v>2.9999999999999997E-4</v>
      </c>
      <c r="J215" s="12">
        <v>2.9999999999999997E-4</v>
      </c>
      <c r="K215" s="12">
        <v>2.9999999999999997E-4</v>
      </c>
      <c r="L215" s="12">
        <v>2.9999999999999997E-4</v>
      </c>
      <c r="M215" s="12">
        <v>2.9999999999999997E-4</v>
      </c>
      <c r="N215" s="12">
        <v>2.9999999999999997E-4</v>
      </c>
      <c r="O215" s="12">
        <v>2.9999999999999997E-4</v>
      </c>
      <c r="P215" s="12">
        <v>2.9999999999999997E-4</v>
      </c>
      <c r="Q215" s="12">
        <v>2.9999999999999997E-4</v>
      </c>
      <c r="R215" s="12">
        <v>2.9999999999999997E-4</v>
      </c>
      <c r="S215" s="12">
        <f t="shared" si="24"/>
        <v>3.5999999999999995E-3</v>
      </c>
      <c r="T215" s="18">
        <v>2.9999999999999997E-4</v>
      </c>
      <c r="U215" s="5">
        <v>2.9999999999999997E-4</v>
      </c>
      <c r="V215" s="3">
        <v>2.9999999999999997E-4</v>
      </c>
      <c r="W215" s="3">
        <v>2.9999999999999997E-4</v>
      </c>
      <c r="X215" s="3">
        <v>2.9999999999999997E-4</v>
      </c>
      <c r="Y215" s="3">
        <v>2.9999999999999997E-4</v>
      </c>
      <c r="Z215" s="3">
        <v>2.9999999999999997E-4</v>
      </c>
      <c r="AA215" s="3">
        <v>2.9999999999999997E-4</v>
      </c>
      <c r="AB215" s="3">
        <v>2.9999999999999997E-4</v>
      </c>
      <c r="AC215" s="3">
        <v>2.9999999999999997E-4</v>
      </c>
      <c r="AD215" s="3">
        <v>2.9999999999999997E-4</v>
      </c>
      <c r="AE215" s="3">
        <f>VLOOKUP(A215,'[13]DEC 24 Updated 3rd March'!A:G,7,FALSE)</f>
        <v>2.9999999999999997E-4</v>
      </c>
      <c r="AF215" s="3">
        <f t="shared" si="23"/>
        <v>3.5999999999999995E-3</v>
      </c>
      <c r="AG215" s="18">
        <v>2.9999999999999997E-4</v>
      </c>
      <c r="AH215" s="5">
        <f>VLOOKUP(A215,'[13]Main sheet'!A:X,23,FALSE)</f>
        <v>2.9999999999999997E-4</v>
      </c>
      <c r="AI215" s="3">
        <f>VLOOKUP(A215,'[13]Main sheet'!A:AJ,35,FALSE)</f>
        <v>2.9999999999999997E-4</v>
      </c>
      <c r="AJ215" s="3">
        <f>VLOOKUP(A215,'[13]Main sheet'!A:AV,47,FALSE)</f>
        <v>2.9999999999999997E-4</v>
      </c>
      <c r="AK215" s="3">
        <f>VLOOKUP(A215,'[13]Main sheet'!A:BH,59,FALSE)</f>
        <v>2.9999999999999997E-4</v>
      </c>
      <c r="AL215" s="3">
        <f>VLOOKUP(A215,'[13]Main sheet'!A:BT,71,FALSE)</f>
        <v>2.9999999999999997E-4</v>
      </c>
      <c r="AM215" s="3">
        <f>VLOOKUP(A215,'[13]Main sheet'!A:CF,83,FALSE)</f>
        <v>2.9999999999999997E-4</v>
      </c>
      <c r="AN215" s="3">
        <f>VLOOKUP(A215,'[13]Main sheet'!A:CR,95,FALSE)</f>
        <v>2.9999999999999997E-4</v>
      </c>
      <c r="AO215" s="3">
        <f>VLOOKUP(A215,'[13]Main sheet'!A:DD,107,FALSE)</f>
        <v>2.9999999999999997E-4</v>
      </c>
      <c r="AP215" s="3">
        <f>VLOOKUP(A215,'[13]Main sheet'!A:DP,119,FALSE)</f>
        <v>2.9999999999999997E-4</v>
      </c>
      <c r="AQ215" s="3">
        <f>VLOOKUP(A215,'[13]Main sheet'!A:EB,131,FALSE)</f>
        <v>2.9999999999999997E-4</v>
      </c>
      <c r="AR215" s="3">
        <f>VLOOKUP(A215,'[13]Main sheet'!A:EN,143,FALSE)</f>
        <v>2.9999999999999997E-4</v>
      </c>
      <c r="AS215" s="5">
        <v>3.5999999999999999E-3</v>
      </c>
      <c r="AT215" s="19">
        <v>2.9999999999999997E-4</v>
      </c>
      <c r="AU215" s="5">
        <v>2.9999999999999997E-4</v>
      </c>
      <c r="AV215" s="3">
        <f>VLOOKUP(A215,'[14]Main sheet'!A:AI,34,FALSE)</f>
        <v>2.9999999999999997E-4</v>
      </c>
      <c r="AW215" s="3">
        <f>VLOOKUP(A215,'[14]Main sheet'!A:AT,45,FALSE)</f>
        <v>2.9999999999999997E-4</v>
      </c>
      <c r="AX215" s="3">
        <v>2.9999999999999997E-4</v>
      </c>
      <c r="AY215" s="3">
        <v>2.9999999999999997E-4</v>
      </c>
      <c r="AZ215" s="3">
        <v>1.8E-3</v>
      </c>
      <c r="BA215" s="5"/>
      <c r="BB215" s="5"/>
    </row>
    <row r="216" spans="1:54" ht="15" customHeight="1">
      <c r="A216" s="14">
        <v>523122</v>
      </c>
      <c r="B216" s="15" t="s">
        <v>227</v>
      </c>
      <c r="C216" s="16">
        <f>VLOOKUP(A216,'[11]dec 20 latest'!A:B,2,FALSE)/1000000</f>
        <v>57.444819029999998</v>
      </c>
      <c r="D216" s="16">
        <v>54.256819909999997</v>
      </c>
      <c r="E216" s="17">
        <v>61.433124990000003</v>
      </c>
      <c r="F216" s="17">
        <f>VLOOKUP(A216,'[12]Monthly actuals 2023 updated'!A:AB,28,FALSE)</f>
        <v>60.324169650000009</v>
      </c>
      <c r="G216" s="12">
        <v>5.1612760300000007</v>
      </c>
      <c r="H216" s="12">
        <v>5.0610801900000002</v>
      </c>
      <c r="I216" s="12">
        <v>5.0271781100000004</v>
      </c>
      <c r="J216" s="12">
        <v>5.00217811</v>
      </c>
      <c r="K216" s="12">
        <v>5.0003781100000007</v>
      </c>
      <c r="L216" s="12">
        <v>4.9871781100000003</v>
      </c>
      <c r="M216" s="12">
        <v>4.9591781100000007</v>
      </c>
      <c r="N216" s="12">
        <v>5.0121781100000007</v>
      </c>
      <c r="O216" s="12">
        <v>4.9813780999999997</v>
      </c>
      <c r="P216" s="12">
        <v>5.0590000000000002</v>
      </c>
      <c r="Q216" s="12">
        <v>5.0251333300000001</v>
      </c>
      <c r="R216" s="12">
        <v>5.0480333399999999</v>
      </c>
      <c r="S216" s="12">
        <f t="shared" si="24"/>
        <v>60.324169650000002</v>
      </c>
      <c r="T216" s="18">
        <v>5.0594333799999998</v>
      </c>
      <c r="U216" s="5">
        <v>5.0612000000000004</v>
      </c>
      <c r="V216" s="3">
        <v>5.01603333</v>
      </c>
      <c r="W216" s="3">
        <v>4.9922333399999994</v>
      </c>
      <c r="X216" s="3">
        <v>5.0309999999999997</v>
      </c>
      <c r="Y216" s="3">
        <v>5.0139333399999995</v>
      </c>
      <c r="Z216" s="3">
        <v>5.0136000000000003</v>
      </c>
      <c r="AA216" s="3">
        <v>4.9858666600000001</v>
      </c>
      <c r="AB216" s="3">
        <v>4.9048999999999996</v>
      </c>
      <c r="AC216" s="3">
        <v>4.8612666600000001</v>
      </c>
      <c r="AD216" s="3">
        <v>4.8348333300000004</v>
      </c>
      <c r="AE216" s="3">
        <f>VLOOKUP(A216,'[13]DEC 24 Updated 3rd March'!A:G,7,FALSE)</f>
        <v>4.851</v>
      </c>
      <c r="AF216" s="3">
        <f t="shared" si="23"/>
        <v>59.625300039999992</v>
      </c>
      <c r="AG216" s="18">
        <v>4.9194333399999994</v>
      </c>
      <c r="AH216" s="5">
        <f>VLOOKUP(A216,'[13]Main sheet'!A:X,23,FALSE)</f>
        <v>4.8402000000000003</v>
      </c>
      <c r="AI216" s="3">
        <f>VLOOKUP(A216,'[13]Main sheet'!A:AJ,35,FALSE)</f>
        <v>4.8182999899999999</v>
      </c>
      <c r="AJ216" s="3">
        <f>VLOOKUP(A216,'[13]Main sheet'!A:AV,47,FALSE)</f>
        <v>4.8272999700000003</v>
      </c>
      <c r="AK216" s="3">
        <f>VLOOKUP(A216,'[13]Main sheet'!A:BH,59,FALSE)</f>
        <v>4.8220863499999975</v>
      </c>
      <c r="AL216" s="3">
        <f>VLOOKUP(A216,'[13]Main sheet'!A:BT,71,FALSE)</f>
        <v>5.1311530200000028</v>
      </c>
      <c r="AM216" s="3">
        <f>VLOOKUP(A216,'[13]Main sheet'!A:CF,83,FALSE)</f>
        <v>15.22448636</v>
      </c>
      <c r="AN216" s="3">
        <f>VLOOKUP(A216,'[13]Main sheet'!A:CR,95,FALSE)</f>
        <v>16.419053030000001</v>
      </c>
      <c r="AO216" s="3">
        <f>VLOOKUP(A216,'[13]Main sheet'!A:DD,107,FALSE)</f>
        <v>16.72221974</v>
      </c>
      <c r="AP216" s="3">
        <f>VLOOKUP(A216,'[13]Main sheet'!A:DP,119,FALSE)</f>
        <v>16.362219710000009</v>
      </c>
      <c r="AQ216" s="3">
        <f>VLOOKUP(A216,'[13]Main sheet'!A:EB,131,FALSE)</f>
        <v>16.401719689999997</v>
      </c>
      <c r="AR216" s="3">
        <f>VLOOKUP(A216,'[13]Main sheet'!A:EN,143,FALSE)</f>
        <v>16.17588636</v>
      </c>
      <c r="AS216" s="5">
        <v>126.66405756</v>
      </c>
      <c r="AT216" s="19">
        <v>16.06349999</v>
      </c>
      <c r="AU216" s="5">
        <v>16.496261909999998</v>
      </c>
      <c r="AV216" s="3">
        <f>VLOOKUP(A216,'[14]Main sheet'!A:AI,34,FALSE)</f>
        <v>16.2365119</v>
      </c>
      <c r="AW216" s="3">
        <f>VLOOKUP(A216,'[14]Main sheet'!A:AT,45,FALSE)</f>
        <v>16.12966668</v>
      </c>
      <c r="AX216" s="3">
        <v>16.055499999999999</v>
      </c>
      <c r="AY216" s="3">
        <v>16.049499999999998</v>
      </c>
      <c r="AZ216" s="3">
        <v>97.030940479999998</v>
      </c>
      <c r="BA216" s="5"/>
      <c r="BB216" s="5"/>
    </row>
    <row r="217" spans="1:54" ht="15" customHeight="1">
      <c r="A217" s="77">
        <v>523124</v>
      </c>
      <c r="B217" s="15" t="s">
        <v>228</v>
      </c>
      <c r="C217" s="16"/>
      <c r="D217" s="16"/>
      <c r="E217" s="17"/>
      <c r="F217" s="17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>
        <f t="shared" si="24"/>
        <v>0</v>
      </c>
      <c r="T217" s="18"/>
      <c r="U217" s="5"/>
      <c r="AG217" s="18"/>
      <c r="AH217" s="5"/>
      <c r="AI217" s="3"/>
      <c r="AJ217" s="3"/>
      <c r="AK217" s="3"/>
      <c r="AL217" s="3">
        <f>VLOOKUP(A217,'[13]Main sheet'!A:BT,71,FALSE)</f>
        <v>0</v>
      </c>
      <c r="AM217" s="3">
        <f>VLOOKUP(A217,'[13]Main sheet'!A:CF,83,FALSE)</f>
        <v>3.5716000000000001</v>
      </c>
      <c r="AN217" s="3">
        <f>VLOOKUP(A217,'[13]Main sheet'!A:CR,95,FALSE)</f>
        <v>4.6820825399999997</v>
      </c>
      <c r="AO217" s="3">
        <f>VLOOKUP(A217,'[13]Main sheet'!A:DD,107,FALSE)</f>
        <v>4.4472666600000004</v>
      </c>
      <c r="AP217" s="3">
        <f>VLOOKUP(A217,'[13]Main sheet'!A:DP,119,FALSE)</f>
        <v>4.5776000000000003</v>
      </c>
      <c r="AQ217" s="3">
        <f>VLOOKUP(A217,'[13]Main sheet'!A:EB,131,FALSE)</f>
        <v>4.5456000000000003</v>
      </c>
      <c r="AR217" s="3">
        <f>VLOOKUP(A217,'[13]Main sheet'!A:EN,143,FALSE)</f>
        <v>4.5446</v>
      </c>
      <c r="AS217" s="5">
        <v>26.3687492</v>
      </c>
      <c r="AT217" s="19">
        <v>4.5029333300000003</v>
      </c>
      <c r="AU217" s="5">
        <v>4.6334499999999998</v>
      </c>
      <c r="AV217" s="3">
        <f>VLOOKUP(A217,'[14]Main sheet'!A:AI,34,FALSE)</f>
        <v>4.6228666699999996</v>
      </c>
      <c r="AW217" s="3">
        <f>VLOOKUP(A217,'[14]Main sheet'!A:AT,45,FALSE)</f>
        <v>4.6006999999999998</v>
      </c>
      <c r="AX217" s="3">
        <v>4.5525333300000002</v>
      </c>
      <c r="AY217" s="3">
        <v>4.8453999999999997</v>
      </c>
      <c r="AZ217" s="3">
        <v>27.757883329999999</v>
      </c>
      <c r="BA217" s="5"/>
      <c r="BB217" s="5"/>
    </row>
    <row r="218" spans="1:54" ht="15" customHeight="1">
      <c r="A218" s="14">
        <v>523131</v>
      </c>
      <c r="B218" s="15" t="s">
        <v>229</v>
      </c>
      <c r="C218" s="16">
        <f>VLOOKUP(A218,'[11]dec 20 latest'!A:B,2,FALSE)/1000000</f>
        <v>761.92079696000008</v>
      </c>
      <c r="D218" s="16">
        <v>832.26418078999995</v>
      </c>
      <c r="E218" s="17">
        <v>1027.69339732</v>
      </c>
      <c r="F218" s="17">
        <f>VLOOKUP(A218,'[12]Monthly actuals 2023 updated'!A:AB,28,FALSE)</f>
        <v>1081.2108119500001</v>
      </c>
      <c r="G218" s="12">
        <v>93.141717310000004</v>
      </c>
      <c r="H218" s="12">
        <v>92.313584519999992</v>
      </c>
      <c r="I218" s="12">
        <v>91.661184000000006</v>
      </c>
      <c r="J218" s="12">
        <v>91.311690030000008</v>
      </c>
      <c r="K218" s="12">
        <v>90.823070860000001</v>
      </c>
      <c r="L218" s="12">
        <v>90.377816129999999</v>
      </c>
      <c r="M218" s="12">
        <v>89.837541889999997</v>
      </c>
      <c r="N218" s="12">
        <v>89.386480779999999</v>
      </c>
      <c r="O218" s="12">
        <v>88.891930639999998</v>
      </c>
      <c r="P218" s="12">
        <v>88.271360239999993</v>
      </c>
      <c r="Q218" s="12">
        <v>87.804648389999997</v>
      </c>
      <c r="R218" s="12">
        <v>87.389787159999997</v>
      </c>
      <c r="S218" s="12">
        <f t="shared" si="24"/>
        <v>1081.2108119500003</v>
      </c>
      <c r="T218" s="18">
        <v>86.878707290000008</v>
      </c>
      <c r="U218" s="5">
        <v>86.459361549999997</v>
      </c>
      <c r="V218" s="3">
        <v>86.002922670000004</v>
      </c>
      <c r="W218" s="3">
        <v>85.570383859999993</v>
      </c>
      <c r="X218" s="3">
        <v>85.041546359999998</v>
      </c>
      <c r="Y218" s="3">
        <v>84.3381629</v>
      </c>
      <c r="Z218" s="3">
        <v>83.859686170000003</v>
      </c>
      <c r="AA218" s="3">
        <v>83.355027000000007</v>
      </c>
      <c r="AB218" s="3">
        <v>83.4383871</v>
      </c>
      <c r="AC218" s="3">
        <v>83.160224580000005</v>
      </c>
      <c r="AD218" s="3">
        <v>82.771688470000001</v>
      </c>
      <c r="AE218" s="3">
        <f>VLOOKUP(A218,'[13]DEC 24 Updated 3rd March'!A:G,7,FALSE)</f>
        <v>82.576854089999998</v>
      </c>
      <c r="AF218" s="3">
        <f t="shared" ref="AF218:AF282" si="29">SUM(T218:AE218)</f>
        <v>1013.4529520399999</v>
      </c>
      <c r="AG218" s="18">
        <v>82.903634870000005</v>
      </c>
      <c r="AH218" s="5">
        <f>VLOOKUP(A218,'[13]Main sheet'!A:X,23,FALSE)</f>
        <v>82.379951000000005</v>
      </c>
      <c r="AI218" s="3">
        <f>VLOOKUP(A218,'[13]Main sheet'!A:AJ,35,FALSE)</f>
        <v>82.088888729999994</v>
      </c>
      <c r="AJ218" s="3">
        <f>VLOOKUP(A218,'[13]Main sheet'!A:AV,47,FALSE)</f>
        <v>81.519473049999988</v>
      </c>
      <c r="AK218" s="3">
        <f>VLOOKUP(A218,'[13]Main sheet'!A:BH,59,FALSE)</f>
        <v>82.003862990000016</v>
      </c>
      <c r="AL218" s="3">
        <f>VLOOKUP(A218,'[13]Main sheet'!A:BT,71,FALSE)</f>
        <v>81.943618900000033</v>
      </c>
      <c r="AM218" s="3">
        <f>VLOOKUP(A218,'[13]Main sheet'!A:CF,83,FALSE)</f>
        <v>81.187395519999924</v>
      </c>
      <c r="AN218" s="3">
        <f>VLOOKUP(A218,'[13]Main sheet'!A:CR,95,FALSE)</f>
        <v>80.270768610000019</v>
      </c>
      <c r="AO218" s="3">
        <f>VLOOKUP(A218,'[13]Main sheet'!A:DD,107,FALSE)</f>
        <v>79.727645969999998</v>
      </c>
      <c r="AP218" s="3">
        <f>VLOOKUP(A218,'[13]Main sheet'!A:DP,119,FALSE)</f>
        <v>78.39149863999998</v>
      </c>
      <c r="AQ218" s="3">
        <f>VLOOKUP(A218,'[13]Main sheet'!A:EB,131,FALSE)</f>
        <v>78.420828769999986</v>
      </c>
      <c r="AR218" s="3">
        <f>VLOOKUP(A218,'[13]Main sheet'!A:EN,143,FALSE)</f>
        <v>78.84005612</v>
      </c>
      <c r="AS218" s="5">
        <v>969.67762316999995</v>
      </c>
      <c r="AT218" s="19">
        <v>77.909255120000012</v>
      </c>
      <c r="AU218" s="5">
        <v>78.017188639999986</v>
      </c>
      <c r="AV218" s="3">
        <f>VLOOKUP(A218,'[14]Main sheet'!A:AI,34,FALSE)</f>
        <v>77.806372740000015</v>
      </c>
      <c r="AW218" s="3">
        <f>VLOOKUP(A218,'[14]Main sheet'!A:AT,45,FALSE)</f>
        <v>77.483753920000012</v>
      </c>
      <c r="AX218" s="3">
        <v>78.016399130000011</v>
      </c>
      <c r="AY218" s="3">
        <v>95.882634229999965</v>
      </c>
      <c r="AZ218" s="3">
        <v>485.11560377999996</v>
      </c>
      <c r="BA218" s="5"/>
      <c r="BB218" s="5"/>
    </row>
    <row r="219" spans="1:54" ht="15" customHeight="1">
      <c r="A219" s="14">
        <v>523132</v>
      </c>
      <c r="B219" s="15" t="s">
        <v>230</v>
      </c>
      <c r="C219" s="16">
        <f>VLOOKUP(A219,'[11]dec 20 latest'!A:B,2,FALSE)/1000000</f>
        <v>256.35743544999997</v>
      </c>
      <c r="D219" s="16">
        <v>281.53230907</v>
      </c>
      <c r="E219" s="17">
        <v>352.18532013999999</v>
      </c>
      <c r="F219" s="17">
        <f>VLOOKUP(A219,'[12]Monthly actuals 2023 updated'!A:AB,28,FALSE)</f>
        <v>422.26362537000006</v>
      </c>
      <c r="G219" s="12">
        <v>34.669408869999998</v>
      </c>
      <c r="H219" s="12">
        <v>39.631984150000001</v>
      </c>
      <c r="I219" s="12">
        <v>36.189908170000002</v>
      </c>
      <c r="J219" s="12">
        <v>36.319334140000002</v>
      </c>
      <c r="K219" s="12">
        <v>35.817947920000002</v>
      </c>
      <c r="L219" s="12">
        <v>35.471353299999997</v>
      </c>
      <c r="M219" s="12">
        <v>35.157616240000003</v>
      </c>
      <c r="N219" s="12">
        <v>34.901953169999999</v>
      </c>
      <c r="O219" s="12">
        <v>33.136865180000001</v>
      </c>
      <c r="P219" s="12">
        <v>33.580982149999997</v>
      </c>
      <c r="Q219" s="12">
        <v>33.789484229999999</v>
      </c>
      <c r="R219" s="12">
        <v>33.596787849999998</v>
      </c>
      <c r="S219" s="12">
        <f t="shared" si="24"/>
        <v>422.26362537000006</v>
      </c>
      <c r="T219" s="18">
        <v>34.446623500000001</v>
      </c>
      <c r="U219" s="5">
        <v>37.224715270000004</v>
      </c>
      <c r="V219" s="3">
        <v>38.023072659999997</v>
      </c>
      <c r="W219" s="3">
        <v>34.557981750000003</v>
      </c>
      <c r="X219" s="3">
        <v>36.99268069</v>
      </c>
      <c r="Y219" s="3">
        <v>34.430580799999994</v>
      </c>
      <c r="Z219" s="3">
        <v>33.819099819999998</v>
      </c>
      <c r="AA219" s="3">
        <v>32.784014599999999</v>
      </c>
      <c r="AB219" s="3">
        <v>32.383807500000003</v>
      </c>
      <c r="AC219" s="3">
        <v>32.766950620000003</v>
      </c>
      <c r="AD219" s="3">
        <v>34.298576160000003</v>
      </c>
      <c r="AE219" s="3">
        <f>VLOOKUP(A219,'[13]DEC 24 Updated 3rd March'!A:G,7,FALSE)</f>
        <v>32.627237090000001</v>
      </c>
      <c r="AF219" s="3">
        <f t="shared" si="29"/>
        <v>414.35534045999992</v>
      </c>
      <c r="AG219" s="18">
        <v>33.695015729999994</v>
      </c>
      <c r="AH219" s="5">
        <f>VLOOKUP(A219,'[13]Main sheet'!A:X,23,FALSE)</f>
        <v>34.06625506000001</v>
      </c>
      <c r="AI219" s="3">
        <f>VLOOKUP(A219,'[13]Main sheet'!A:AJ,35,FALSE)</f>
        <v>32.591618769999997</v>
      </c>
      <c r="AJ219" s="3">
        <f>VLOOKUP(A219,'[13]Main sheet'!A:AV,47,FALSE)</f>
        <v>33.518164590000005</v>
      </c>
      <c r="AK219" s="3">
        <f>VLOOKUP(A219,'[13]Main sheet'!A:BH,59,FALSE)</f>
        <v>34.349723009999991</v>
      </c>
      <c r="AL219" s="3">
        <f>VLOOKUP(A219,'[13]Main sheet'!A:BT,71,FALSE)</f>
        <v>33.476707060000003</v>
      </c>
      <c r="AM219" s="3">
        <f>VLOOKUP(A219,'[13]Main sheet'!A:CF,83,FALSE)</f>
        <v>33.128795830000016</v>
      </c>
      <c r="AN219" s="3">
        <f>VLOOKUP(A219,'[13]Main sheet'!A:CR,95,FALSE)</f>
        <v>33.682869800000013</v>
      </c>
      <c r="AO219" s="3">
        <f>VLOOKUP(A219,'[13]Main sheet'!A:DD,107,FALSE)</f>
        <v>33.297038479999998</v>
      </c>
      <c r="AP219" s="3">
        <f>VLOOKUP(A219,'[13]Main sheet'!A:DP,119,FALSE)</f>
        <v>32.912927180000004</v>
      </c>
      <c r="AQ219" s="3">
        <f>VLOOKUP(A219,'[13]Main sheet'!A:EB,131,FALSE)</f>
        <v>34.578466660000025</v>
      </c>
      <c r="AR219" s="3">
        <f>VLOOKUP(A219,'[13]Main sheet'!A:EN,143,FALSE)</f>
        <v>34.867895969999971</v>
      </c>
      <c r="AS219" s="5">
        <v>404.16547814</v>
      </c>
      <c r="AT219" s="19">
        <v>34.970992469999999</v>
      </c>
      <c r="AU219" s="5">
        <v>35.430839960000007</v>
      </c>
      <c r="AV219" s="3">
        <f>VLOOKUP(A219,'[14]Main sheet'!A:AI,34,FALSE)</f>
        <v>33.297127089999989</v>
      </c>
      <c r="AW219" s="3">
        <f>VLOOKUP(A219,'[14]Main sheet'!A:AT,45,FALSE)</f>
        <v>33.554790739999994</v>
      </c>
      <c r="AX219" s="3">
        <v>33.043259670000005</v>
      </c>
      <c r="AY219" s="3">
        <v>40.986906409999996</v>
      </c>
      <c r="AZ219" s="3">
        <v>211.28391633999999</v>
      </c>
      <c r="BA219" s="5"/>
      <c r="BB219" s="5"/>
    </row>
    <row r="220" spans="1:54" ht="15" customHeight="1">
      <c r="A220" s="14">
        <v>523133</v>
      </c>
      <c r="B220" s="15" t="s">
        <v>231</v>
      </c>
      <c r="C220" s="16">
        <f>VLOOKUP(A220,'[11]dec 20 latest'!A:B,2,FALSE)/1000000</f>
        <v>259.23313156</v>
      </c>
      <c r="D220" s="16">
        <v>253.40808572</v>
      </c>
      <c r="E220" s="17">
        <v>264.38409352000002</v>
      </c>
      <c r="F220" s="17">
        <f>VLOOKUP(A220,'[12]Monthly actuals 2023 updated'!A:AB,28,FALSE)</f>
        <v>309.75149263999998</v>
      </c>
      <c r="G220" s="12">
        <v>26.080233329999999</v>
      </c>
      <c r="H220" s="12">
        <v>25.419550000000001</v>
      </c>
      <c r="I220" s="12">
        <v>25.911317010000001</v>
      </c>
      <c r="J220" s="12">
        <v>24.907050000000002</v>
      </c>
      <c r="K220" s="12">
        <v>24.87125</v>
      </c>
      <c r="L220" s="12">
        <v>25.879778569999999</v>
      </c>
      <c r="M220" s="12">
        <v>25.595500000000001</v>
      </c>
      <c r="N220" s="12">
        <v>26.43225022</v>
      </c>
      <c r="O220" s="12">
        <v>26.594958340000002</v>
      </c>
      <c r="P220" s="12">
        <v>26.974936960000001</v>
      </c>
      <c r="Q220" s="12">
        <v>26.935518830000003</v>
      </c>
      <c r="R220" s="12">
        <v>24.149149379999997</v>
      </c>
      <c r="S220" s="12">
        <f t="shared" si="24"/>
        <v>309.75149263999998</v>
      </c>
      <c r="T220" s="18">
        <v>27.054226230000001</v>
      </c>
      <c r="U220" s="5">
        <v>25.224384480000001</v>
      </c>
      <c r="V220" s="3">
        <v>23.48031319</v>
      </c>
      <c r="W220" s="3">
        <v>26.698345969999998</v>
      </c>
      <c r="X220" s="3">
        <v>24.793013100000003</v>
      </c>
      <c r="Y220" s="3">
        <v>27.512421920000001</v>
      </c>
      <c r="Z220" s="3">
        <v>26.168868510000003</v>
      </c>
      <c r="AA220" s="3">
        <v>27.013911570000001</v>
      </c>
      <c r="AB220" s="3">
        <v>26.617400019999998</v>
      </c>
      <c r="AC220" s="3">
        <v>25.844873099999997</v>
      </c>
      <c r="AD220" s="3">
        <v>24.942312519999998</v>
      </c>
      <c r="AE220" s="3">
        <f>VLOOKUP(A220,'[13]DEC 24 Updated 3rd March'!A:G,7,FALSE)</f>
        <v>26.695625539999998</v>
      </c>
      <c r="AF220" s="3">
        <f t="shared" si="29"/>
        <v>312.04569614999997</v>
      </c>
      <c r="AG220" s="18">
        <v>26.632516640000002</v>
      </c>
      <c r="AH220" s="5">
        <f>VLOOKUP(A220,'[13]Main sheet'!A:X,23,FALSE)</f>
        <v>25.47543443</v>
      </c>
      <c r="AI220" s="3">
        <f>VLOOKUP(A220,'[13]Main sheet'!A:AJ,35,FALSE)</f>
        <v>25.397449720000008</v>
      </c>
      <c r="AJ220" s="3">
        <f>VLOOKUP(A220,'[13]Main sheet'!A:AV,47,FALSE)</f>
        <v>24.286555989999993</v>
      </c>
      <c r="AK220" s="3">
        <f>VLOOKUP(A220,'[13]Main sheet'!A:BH,59,FALSE)</f>
        <v>24.147444590000003</v>
      </c>
      <c r="AL220" s="3">
        <f>VLOOKUP(A220,'[13]Main sheet'!A:BT,71,FALSE)</f>
        <v>30.823632389999986</v>
      </c>
      <c r="AM220" s="3">
        <f>VLOOKUP(A220,'[13]Main sheet'!A:CF,83,FALSE)</f>
        <v>26.502074330000013</v>
      </c>
      <c r="AN220" s="3">
        <f>VLOOKUP(A220,'[13]Main sheet'!A:CR,95,FALSE)</f>
        <v>26.008073669999987</v>
      </c>
      <c r="AO220" s="3">
        <f>VLOOKUP(A220,'[13]Main sheet'!A:DD,107,FALSE)</f>
        <v>28.120633959999999</v>
      </c>
      <c r="AP220" s="3">
        <f>VLOOKUP(A220,'[13]Main sheet'!A:DP,119,FALSE)</f>
        <v>25.344625189999999</v>
      </c>
      <c r="AQ220" s="3">
        <f>VLOOKUP(A220,'[13]Main sheet'!A:EB,131,FALSE)</f>
        <v>25.938333179999976</v>
      </c>
      <c r="AR220" s="3">
        <f>VLOOKUP(A220,'[13]Main sheet'!A:EN,143,FALSE)</f>
        <v>22.553081630000055</v>
      </c>
      <c r="AS220" s="5">
        <v>311.22985572000005</v>
      </c>
      <c r="AT220" s="19">
        <v>26.986706850000001</v>
      </c>
      <c r="AU220" s="5">
        <v>26.23815097</v>
      </c>
      <c r="AV220" s="3">
        <f>VLOOKUP(A220,'[14]Main sheet'!A:AI,34,FALSE)</f>
        <v>26.042870669999996</v>
      </c>
      <c r="AW220" s="3">
        <f>VLOOKUP(A220,'[14]Main sheet'!A:AT,45,FALSE)</f>
        <v>24.115141180000006</v>
      </c>
      <c r="AX220" s="3">
        <v>28.133428540000001</v>
      </c>
      <c r="AY220" s="3">
        <v>27.164055239999996</v>
      </c>
      <c r="AZ220" s="3">
        <v>158.68035344999998</v>
      </c>
      <c r="BA220" s="5"/>
      <c r="BB220" s="5"/>
    </row>
    <row r="221" spans="1:54" ht="15" customHeight="1">
      <c r="A221" s="14">
        <v>523134</v>
      </c>
      <c r="B221" s="15" t="s">
        <v>232</v>
      </c>
      <c r="C221" s="16">
        <f>VLOOKUP(A221,'[11]dec 20 latest'!A:B,2,FALSE)/1000000</f>
        <v>0</v>
      </c>
      <c r="D221" s="16">
        <v>0</v>
      </c>
      <c r="E221" s="17">
        <v>0</v>
      </c>
      <c r="F221" s="17"/>
      <c r="G221" s="12">
        <v>0</v>
      </c>
      <c r="H221" s="12">
        <v>0</v>
      </c>
      <c r="I221" s="12">
        <v>0</v>
      </c>
      <c r="J221" s="12">
        <v>0</v>
      </c>
      <c r="K221" s="12">
        <v>0</v>
      </c>
      <c r="L221" s="12">
        <v>0</v>
      </c>
      <c r="M221" s="12">
        <v>0</v>
      </c>
      <c r="N221" s="12">
        <v>0</v>
      </c>
      <c r="O221" s="12">
        <v>0</v>
      </c>
      <c r="P221" s="12">
        <v>0</v>
      </c>
      <c r="Q221" s="12">
        <v>0</v>
      </c>
      <c r="R221" s="12">
        <v>0</v>
      </c>
      <c r="S221" s="12">
        <f t="shared" si="24"/>
        <v>0</v>
      </c>
      <c r="T221" s="18">
        <v>0</v>
      </c>
      <c r="U221" s="5">
        <v>0</v>
      </c>
      <c r="V221" s="3">
        <v>0</v>
      </c>
      <c r="W221" s="3">
        <v>0</v>
      </c>
      <c r="X221" s="3">
        <v>0</v>
      </c>
      <c r="Y221" s="3">
        <v>0</v>
      </c>
      <c r="Z221" s="3">
        <v>0</v>
      </c>
      <c r="AA221" s="3">
        <v>0</v>
      </c>
      <c r="AB221" s="3">
        <v>0</v>
      </c>
      <c r="AC221" s="3">
        <v>0</v>
      </c>
      <c r="AD221" s="3">
        <v>0</v>
      </c>
      <c r="AE221" s="3">
        <f>VLOOKUP(A221,'[13]DEC 24 Updated 3rd March'!A:G,7,FALSE)</f>
        <v>0</v>
      </c>
      <c r="AF221" s="3">
        <f t="shared" si="29"/>
        <v>0</v>
      </c>
      <c r="AG221" s="18">
        <v>0</v>
      </c>
      <c r="AH221" s="5">
        <f>VLOOKUP(A221,'[13]Main sheet'!A:X,23,FALSE)</f>
        <v>0</v>
      </c>
      <c r="AI221" s="3">
        <f>VLOOKUP(A221,'[13]Main sheet'!A:AJ,35,FALSE)</f>
        <v>0</v>
      </c>
      <c r="AJ221" s="3">
        <f>VLOOKUP(A221,'[13]Main sheet'!A:AV,47,FALSE)</f>
        <v>0</v>
      </c>
      <c r="AK221" s="3">
        <f>VLOOKUP(A221,'[13]Main sheet'!A:BH,59,FALSE)</f>
        <v>0</v>
      </c>
      <c r="AL221" s="3">
        <f>VLOOKUP(A221,'[13]Main sheet'!A:BT,71,FALSE)</f>
        <v>0</v>
      </c>
      <c r="AM221" s="3">
        <f>VLOOKUP(A221,'[13]Main sheet'!A:CF,83,FALSE)</f>
        <v>0</v>
      </c>
      <c r="AN221" s="3">
        <f>VLOOKUP(A221,'[13]Main sheet'!A:CR,95,FALSE)</f>
        <v>0</v>
      </c>
      <c r="AO221" s="3">
        <f>VLOOKUP(A221,'[13]Main sheet'!A:DD,107,FALSE)</f>
        <v>0</v>
      </c>
      <c r="AP221" s="3">
        <f>VLOOKUP(A221,'[13]Main sheet'!A:DP,119,FALSE)</f>
        <v>0</v>
      </c>
      <c r="AQ221" s="3">
        <f>VLOOKUP(A221,'[13]Main sheet'!A:EB,131,FALSE)</f>
        <v>0</v>
      </c>
      <c r="AR221" s="3">
        <f>VLOOKUP(A221,'[13]Main sheet'!A:EN,143,FALSE)</f>
        <v>0</v>
      </c>
      <c r="AS221" s="5">
        <v>0</v>
      </c>
      <c r="AT221" s="19">
        <v>0</v>
      </c>
      <c r="AU221" s="5">
        <v>0</v>
      </c>
      <c r="AV221" s="3">
        <f>VLOOKUP(A221,'[14]Main sheet'!A:AI,34,FALSE)</f>
        <v>0</v>
      </c>
      <c r="AW221" s="3">
        <f>VLOOKUP(A221,'[14]Main sheet'!A:AT,45,FALSE)</f>
        <v>0</v>
      </c>
      <c r="AX221" s="3">
        <v>0</v>
      </c>
      <c r="AY221" s="3">
        <v>0</v>
      </c>
      <c r="AZ221" s="3">
        <v>0</v>
      </c>
      <c r="BA221" s="5"/>
      <c r="BB221" s="5"/>
    </row>
    <row r="222" spans="1:54" ht="15" customHeight="1">
      <c r="A222" s="14">
        <v>523141</v>
      </c>
      <c r="B222" s="15" t="s">
        <v>233</v>
      </c>
      <c r="C222" s="16">
        <f>VLOOKUP(A222,'[11]dec 20 latest'!A:B,2,FALSE)/1000000</f>
        <v>1403.5134330899998</v>
      </c>
      <c r="D222" s="16">
        <v>1654.2509045199999</v>
      </c>
      <c r="E222" s="17">
        <v>1763.4920514899998</v>
      </c>
      <c r="F222" s="17">
        <f>VLOOKUP(A222,'[12]Monthly actuals 2023 updated'!A:AB,28,FALSE)</f>
        <v>1559.4468667900003</v>
      </c>
      <c r="G222" s="12">
        <v>145.56143461000002</v>
      </c>
      <c r="H222" s="12">
        <v>151.95233393999999</v>
      </c>
      <c r="I222" s="12">
        <v>131.12758803</v>
      </c>
      <c r="J222" s="12">
        <v>127.74767178</v>
      </c>
      <c r="K222" s="12">
        <v>129.38346859000001</v>
      </c>
      <c r="L222" s="12">
        <v>123.31867861000001</v>
      </c>
      <c r="M222" s="12">
        <v>125.10809078</v>
      </c>
      <c r="N222" s="12">
        <v>133.88659595999999</v>
      </c>
      <c r="O222" s="12">
        <v>128.33469751000001</v>
      </c>
      <c r="P222" s="12">
        <v>129.03318499000002</v>
      </c>
      <c r="Q222" s="12">
        <v>120.71013532000001</v>
      </c>
      <c r="R222" s="12">
        <v>113.28298667</v>
      </c>
      <c r="S222" s="12">
        <f t="shared" si="24"/>
        <v>1559.4468667900001</v>
      </c>
      <c r="T222" s="18">
        <v>96.266879050000014</v>
      </c>
      <c r="U222" s="5">
        <v>122.62143447</v>
      </c>
      <c r="V222" s="3">
        <v>121.84591311000001</v>
      </c>
      <c r="W222" s="3">
        <v>130.78690824</v>
      </c>
      <c r="X222" s="3">
        <v>116.67795530000001</v>
      </c>
      <c r="Y222" s="3">
        <v>120.47510665</v>
      </c>
      <c r="Z222" s="3">
        <v>130.38185404999999</v>
      </c>
      <c r="AA222" s="3">
        <v>115.07929506000002</v>
      </c>
      <c r="AB222" s="3">
        <v>120.78111369000001</v>
      </c>
      <c r="AC222" s="3">
        <v>122.73163539999999</v>
      </c>
      <c r="AD222" s="3">
        <v>118.23776749</v>
      </c>
      <c r="AE222" s="3">
        <f>VLOOKUP(A222,'[13]DEC 24 Updated 3rd March'!A:G,7,FALSE)</f>
        <v>119.13756125000002</v>
      </c>
      <c r="AF222" s="3">
        <f t="shared" si="29"/>
        <v>1435.0234237600002</v>
      </c>
      <c r="AG222" s="18">
        <v>127.60830179999999</v>
      </c>
      <c r="AH222" s="5">
        <f>VLOOKUP(A222,'[13]Main sheet'!A:X,23,FALSE)</f>
        <v>125.42847231000002</v>
      </c>
      <c r="AI222" s="3">
        <f>VLOOKUP(A222,'[13]Main sheet'!A:AJ,35,FALSE)</f>
        <v>125.91577613</v>
      </c>
      <c r="AJ222" s="3">
        <f>VLOOKUP(A222,'[13]Main sheet'!A:AV,47,FALSE)</f>
        <v>131.34440383999998</v>
      </c>
      <c r="AK222" s="3">
        <f>VLOOKUP(A222,'[13]Main sheet'!A:BH,59,FALSE)</f>
        <v>120.39778557</v>
      </c>
      <c r="AL222" s="3">
        <f>VLOOKUP(A222,'[13]Main sheet'!A:BT,71,FALSE)</f>
        <v>132.98255070000005</v>
      </c>
      <c r="AM222" s="3">
        <f>VLOOKUP(A222,'[13]Main sheet'!A:CF,83,FALSE)</f>
        <v>131.09691632999991</v>
      </c>
      <c r="AN222" s="3">
        <f>VLOOKUP(A222,'[13]Main sheet'!A:CR,95,FALSE)</f>
        <v>132.53816723000003</v>
      </c>
      <c r="AO222" s="3">
        <f>VLOOKUP(A222,'[13]Main sheet'!A:DD,107,FALSE)</f>
        <v>135.62452691999999</v>
      </c>
      <c r="AP222" s="3">
        <f>VLOOKUP(A222,'[13]Main sheet'!A:DP,119,FALSE)</f>
        <v>126.89759655000019</v>
      </c>
      <c r="AQ222" s="3">
        <f>VLOOKUP(A222,'[13]Main sheet'!A:EB,131,FALSE)</f>
        <v>147.59361296999978</v>
      </c>
      <c r="AR222" s="3">
        <f>VLOOKUP(A222,'[13]Main sheet'!A:EN,143,FALSE)</f>
        <v>152.45421351999997</v>
      </c>
      <c r="AS222" s="5">
        <v>1589.8823238699999</v>
      </c>
      <c r="AT222" s="19">
        <v>188.63626789</v>
      </c>
      <c r="AU222" s="5">
        <v>153.87822604000002</v>
      </c>
      <c r="AV222" s="3">
        <f>VLOOKUP(A222,'[14]Main sheet'!A:AI,34,FALSE)</f>
        <v>151.92286452999997</v>
      </c>
      <c r="AW222" s="3">
        <f>VLOOKUP(A222,'[14]Main sheet'!A:AT,45,FALSE)</f>
        <v>150.73131321999998</v>
      </c>
      <c r="AX222" s="3">
        <v>152.31971430999999</v>
      </c>
      <c r="AY222" s="3">
        <v>158.62406155999994</v>
      </c>
      <c r="AZ222" s="3">
        <v>956.11244754999996</v>
      </c>
      <c r="BA222" s="5"/>
      <c r="BB222" s="5"/>
    </row>
    <row r="223" spans="1:54" ht="15" customHeight="1">
      <c r="A223" s="14">
        <v>523142</v>
      </c>
      <c r="B223" s="15" t="s">
        <v>234</v>
      </c>
      <c r="C223" s="16">
        <f>VLOOKUP(A223,'[11]dec 20 latest'!A:B,2,FALSE)/1000000</f>
        <v>72.698663310000001</v>
      </c>
      <c r="D223" s="16">
        <v>64.206115690000004</v>
      </c>
      <c r="E223" s="17">
        <v>76.988207520000017</v>
      </c>
      <c r="F223" s="17">
        <f>VLOOKUP(A223,'[12]Monthly actuals 2023 updated'!A:AB,28,FALSE)</f>
        <v>89.503525470000014</v>
      </c>
      <c r="G223" s="12">
        <v>11.96366591</v>
      </c>
      <c r="H223" s="12">
        <v>4.2853429199999997</v>
      </c>
      <c r="I223" s="12">
        <v>6.37948322</v>
      </c>
      <c r="J223" s="12">
        <v>3.2080341099999998</v>
      </c>
      <c r="K223" s="12">
        <v>9.9938954899999999</v>
      </c>
      <c r="L223" s="12">
        <v>8.1128004100000002</v>
      </c>
      <c r="M223" s="12">
        <v>7.94934195</v>
      </c>
      <c r="N223" s="12">
        <v>6.8721016399999995</v>
      </c>
      <c r="O223" s="12">
        <v>7.2361899300000001</v>
      </c>
      <c r="P223" s="12">
        <v>8.1837206800000004</v>
      </c>
      <c r="Q223" s="12">
        <v>8.8322075899999994</v>
      </c>
      <c r="R223" s="12">
        <v>6.4867416200000001</v>
      </c>
      <c r="S223" s="12">
        <f t="shared" si="24"/>
        <v>89.50352547</v>
      </c>
      <c r="T223" s="18">
        <v>10.502199540000001</v>
      </c>
      <c r="U223" s="5">
        <v>4.5920027300000008</v>
      </c>
      <c r="V223" s="3">
        <v>6.8351544299999993</v>
      </c>
      <c r="W223" s="3">
        <v>4.8566407599999994</v>
      </c>
      <c r="X223" s="3">
        <v>11.78240366</v>
      </c>
      <c r="Y223" s="3">
        <v>7.8866424899999998</v>
      </c>
      <c r="Z223" s="3">
        <v>7.2547996599999998</v>
      </c>
      <c r="AA223" s="3">
        <v>7.6273795300000007</v>
      </c>
      <c r="AB223" s="3">
        <v>7.1839820199999993</v>
      </c>
      <c r="AC223" s="3">
        <v>5.6290264299999997</v>
      </c>
      <c r="AD223" s="3">
        <v>8.4510447499999994</v>
      </c>
      <c r="AE223" s="3">
        <f>VLOOKUP(A223,'[13]DEC 24 Updated 3rd March'!A:G,7,FALSE)</f>
        <v>6.9859071399999992</v>
      </c>
      <c r="AF223" s="3">
        <f t="shared" si="29"/>
        <v>89.587183139999979</v>
      </c>
      <c r="AG223" s="18">
        <v>8.2872002000000009</v>
      </c>
      <c r="AH223" s="5">
        <f>VLOOKUP(A223,'[13]Main sheet'!A:X,23,FALSE)</f>
        <v>4.0280584699999995</v>
      </c>
      <c r="AI223" s="3">
        <f>VLOOKUP(A223,'[13]Main sheet'!A:AJ,35,FALSE)</f>
        <v>7.9777891899999993</v>
      </c>
      <c r="AJ223" s="3">
        <f>VLOOKUP(A223,'[13]Main sheet'!A:AV,47,FALSE)</f>
        <v>4.7016296900000016</v>
      </c>
      <c r="AK223" s="3">
        <f>VLOOKUP(A223,'[13]Main sheet'!A:BH,59,FALSE)</f>
        <v>9.4624407699999988</v>
      </c>
      <c r="AL223" s="3">
        <f>VLOOKUP(A223,'[13]Main sheet'!A:BT,71,FALSE)</f>
        <v>10.965293390000001</v>
      </c>
      <c r="AM223" s="3">
        <f>VLOOKUP(A223,'[13]Main sheet'!A:CF,83,FALSE)</f>
        <v>7.7668309999999998</v>
      </c>
      <c r="AN223" s="3">
        <f>VLOOKUP(A223,'[13]Main sheet'!A:CR,95,FALSE)</f>
        <v>8.20629907</v>
      </c>
      <c r="AO223" s="3">
        <f>VLOOKUP(A223,'[13]Main sheet'!A:DD,107,FALSE)</f>
        <v>9.1535767800000016</v>
      </c>
      <c r="AP223" s="3">
        <f>VLOOKUP(A223,'[13]Main sheet'!A:DP,119,FALSE)</f>
        <v>7.5327855199999956</v>
      </c>
      <c r="AQ223" s="3">
        <f>VLOOKUP(A223,'[13]Main sheet'!A:EB,131,FALSE)</f>
        <v>10.769985790000007</v>
      </c>
      <c r="AR223" s="3">
        <f>VLOOKUP(A223,'[13]Main sheet'!A:EN,143,FALSE)</f>
        <v>11.178376699999989</v>
      </c>
      <c r="AS223" s="5">
        <v>100.03026656999999</v>
      </c>
      <c r="AT223" s="19">
        <v>10.90199112</v>
      </c>
      <c r="AU223" s="5">
        <v>6.0877360200000012</v>
      </c>
      <c r="AV223" s="3">
        <f>VLOOKUP(A223,'[14]Main sheet'!A:AI,34,FALSE)</f>
        <v>8.1213353700000006</v>
      </c>
      <c r="AW223" s="3">
        <f>VLOOKUP(A223,'[14]Main sheet'!A:AT,45,FALSE)</f>
        <v>3.0133115399999992</v>
      </c>
      <c r="AX223" s="3">
        <v>20.007584039999998</v>
      </c>
      <c r="AY223" s="3">
        <v>8.5663624599999935</v>
      </c>
      <c r="AZ223" s="3">
        <v>56.698320549999998</v>
      </c>
      <c r="BA223" s="5"/>
      <c r="BB223" s="5"/>
    </row>
    <row r="224" spans="1:54" ht="15" customHeight="1">
      <c r="A224" s="14">
        <v>523151</v>
      </c>
      <c r="B224" s="15" t="s">
        <v>235</v>
      </c>
      <c r="C224" s="16">
        <f>VLOOKUP(A224,'[11]dec 20 latest'!A:B,2,FALSE)/1000000</f>
        <v>4.0500000000000001E-2</v>
      </c>
      <c r="D224" s="16">
        <v>2.4E-2</v>
      </c>
      <c r="E224" s="17">
        <v>6.4499999999999996E-4</v>
      </c>
      <c r="F224" s="17"/>
      <c r="G224" s="12">
        <v>0</v>
      </c>
      <c r="H224" s="12">
        <v>0</v>
      </c>
      <c r="I224" s="12">
        <v>0</v>
      </c>
      <c r="J224" s="12">
        <v>0</v>
      </c>
      <c r="K224" s="12">
        <v>0</v>
      </c>
      <c r="L224" s="12">
        <v>0</v>
      </c>
      <c r="M224" s="12">
        <v>0</v>
      </c>
      <c r="N224" s="12">
        <v>0</v>
      </c>
      <c r="O224" s="12">
        <v>0</v>
      </c>
      <c r="P224" s="12">
        <v>0</v>
      </c>
      <c r="Q224" s="12">
        <v>0</v>
      </c>
      <c r="R224" s="12">
        <v>0</v>
      </c>
      <c r="S224" s="12">
        <f t="shared" si="24"/>
        <v>0</v>
      </c>
      <c r="T224" s="18">
        <v>0</v>
      </c>
      <c r="U224" s="5">
        <v>0</v>
      </c>
      <c r="V224" s="3">
        <v>0</v>
      </c>
      <c r="W224" s="3">
        <v>0</v>
      </c>
      <c r="X224" s="3">
        <v>0</v>
      </c>
      <c r="Y224" s="3">
        <v>0</v>
      </c>
      <c r="Z224" s="3">
        <v>0</v>
      </c>
      <c r="AA224" s="3">
        <v>0</v>
      </c>
      <c r="AB224" s="3">
        <v>0</v>
      </c>
      <c r="AC224" s="3">
        <v>0</v>
      </c>
      <c r="AD224" s="3">
        <v>0</v>
      </c>
      <c r="AE224" s="3">
        <f>VLOOKUP(A224,'[13]DEC 24 Updated 3rd March'!A:G,7,FALSE)</f>
        <v>0</v>
      </c>
      <c r="AF224" s="3">
        <f t="shared" si="29"/>
        <v>0</v>
      </c>
      <c r="AG224" s="18">
        <v>0</v>
      </c>
      <c r="AH224" s="5">
        <f>VLOOKUP(A224,'[13]Main sheet'!A:X,23,FALSE)</f>
        <v>0</v>
      </c>
      <c r="AI224" s="3">
        <f>VLOOKUP(A224,'[13]Main sheet'!A:AJ,35,FALSE)</f>
        <v>0</v>
      </c>
      <c r="AJ224" s="3">
        <f>VLOOKUP(A224,'[13]Main sheet'!A:AV,47,FALSE)</f>
        <v>0</v>
      </c>
      <c r="AK224" s="3">
        <f>VLOOKUP(A224,'[13]Main sheet'!A:BH,59,FALSE)</f>
        <v>0</v>
      </c>
      <c r="AL224" s="3">
        <f>VLOOKUP(A224,'[13]Main sheet'!A:BT,71,FALSE)</f>
        <v>0</v>
      </c>
      <c r="AM224" s="3">
        <f>VLOOKUP(A224,'[13]Main sheet'!A:CF,83,FALSE)</f>
        <v>0</v>
      </c>
      <c r="AN224" s="3">
        <f>VLOOKUP(A224,'[13]Main sheet'!A:CR,95,FALSE)</f>
        <v>0</v>
      </c>
      <c r="AO224" s="3">
        <f>VLOOKUP(A224,'[13]Main sheet'!A:DD,107,FALSE)</f>
        <v>0</v>
      </c>
      <c r="AP224" s="3">
        <f>VLOOKUP(A224,'[13]Main sheet'!A:DP,119,FALSE)</f>
        <v>0</v>
      </c>
      <c r="AQ224" s="3">
        <f>VLOOKUP(A224,'[13]Main sheet'!A:EB,131,FALSE)</f>
        <v>0</v>
      </c>
      <c r="AR224" s="3">
        <f>VLOOKUP(A224,'[13]Main sheet'!A:EN,143,FALSE)</f>
        <v>0</v>
      </c>
      <c r="AS224" s="5">
        <v>0</v>
      </c>
      <c r="AT224" s="19">
        <v>0</v>
      </c>
      <c r="AU224" s="5">
        <v>0</v>
      </c>
      <c r="AV224" s="3">
        <f>VLOOKUP(A224,'[14]Main sheet'!A:AI,34,FALSE)</f>
        <v>0</v>
      </c>
      <c r="AW224" s="3">
        <f>VLOOKUP(A224,'[14]Main sheet'!A:AT,45,FALSE)</f>
        <v>0</v>
      </c>
      <c r="AX224" s="3">
        <v>0</v>
      </c>
      <c r="AY224" s="3">
        <v>0</v>
      </c>
      <c r="AZ224" s="3">
        <v>0</v>
      </c>
      <c r="BA224" s="5"/>
      <c r="BB224" s="5"/>
    </row>
    <row r="225" spans="1:54" ht="15" customHeight="1">
      <c r="A225" s="14">
        <v>523152</v>
      </c>
      <c r="B225" s="15" t="s">
        <v>236</v>
      </c>
      <c r="C225" s="16">
        <f>VLOOKUP(A225,'[11]dec 20 latest'!A:B,2,FALSE)/1000000</f>
        <v>0</v>
      </c>
      <c r="D225" s="16">
        <v>0</v>
      </c>
      <c r="E225" s="17">
        <v>0</v>
      </c>
      <c r="F225" s="17"/>
      <c r="G225" s="12">
        <v>0</v>
      </c>
      <c r="H225" s="12">
        <v>0</v>
      </c>
      <c r="I225" s="12">
        <v>0</v>
      </c>
      <c r="J225" s="12">
        <v>0</v>
      </c>
      <c r="K225" s="12">
        <v>0</v>
      </c>
      <c r="L225" s="12">
        <v>0</v>
      </c>
      <c r="M225" s="12">
        <v>0</v>
      </c>
      <c r="N225" s="12">
        <v>0</v>
      </c>
      <c r="O225" s="12">
        <v>0</v>
      </c>
      <c r="P225" s="12">
        <v>0</v>
      </c>
      <c r="Q225" s="12">
        <v>0</v>
      </c>
      <c r="R225" s="12">
        <v>0</v>
      </c>
      <c r="S225" s="12">
        <f t="shared" si="24"/>
        <v>0</v>
      </c>
      <c r="T225" s="18">
        <v>0</v>
      </c>
      <c r="U225" s="5">
        <v>0</v>
      </c>
      <c r="V225" s="3">
        <v>0</v>
      </c>
      <c r="W225" s="3">
        <v>0</v>
      </c>
      <c r="X225" s="3">
        <v>0</v>
      </c>
      <c r="Y225" s="3">
        <v>0</v>
      </c>
      <c r="Z225" s="3">
        <v>0</v>
      </c>
      <c r="AA225" s="3">
        <v>0</v>
      </c>
      <c r="AB225" s="3">
        <v>0</v>
      </c>
      <c r="AC225" s="3">
        <v>0</v>
      </c>
      <c r="AD225" s="3">
        <v>0</v>
      </c>
      <c r="AE225" s="3">
        <f>VLOOKUP(A225,'[13]DEC 24 Updated 3rd March'!A:G,7,FALSE)</f>
        <v>0</v>
      </c>
      <c r="AF225" s="3">
        <f t="shared" si="29"/>
        <v>0</v>
      </c>
      <c r="AG225" s="18">
        <v>0</v>
      </c>
      <c r="AH225" s="5">
        <f>VLOOKUP(A225,'[13]Main sheet'!A:X,23,FALSE)</f>
        <v>0</v>
      </c>
      <c r="AI225" s="3">
        <f>VLOOKUP(A225,'[13]Main sheet'!A:AJ,35,FALSE)</f>
        <v>0</v>
      </c>
      <c r="AJ225" s="3">
        <f>VLOOKUP(A225,'[13]Main sheet'!A:AV,47,FALSE)</f>
        <v>0</v>
      </c>
      <c r="AK225" s="3">
        <f>VLOOKUP(A225,'[13]Main sheet'!A:BH,59,FALSE)</f>
        <v>0</v>
      </c>
      <c r="AL225" s="3">
        <f>VLOOKUP(A225,'[13]Main sheet'!A:BT,71,FALSE)</f>
        <v>0</v>
      </c>
      <c r="AM225" s="3">
        <f>VLOOKUP(A225,'[13]Main sheet'!A:CF,83,FALSE)</f>
        <v>0</v>
      </c>
      <c r="AN225" s="3">
        <f>VLOOKUP(A225,'[13]Main sheet'!A:CR,95,FALSE)</f>
        <v>0</v>
      </c>
      <c r="AO225" s="3">
        <f>VLOOKUP(A225,'[13]Main sheet'!A:DD,107,FALSE)</f>
        <v>0</v>
      </c>
      <c r="AP225" s="3">
        <f>VLOOKUP(A225,'[13]Main sheet'!A:DP,119,FALSE)</f>
        <v>0</v>
      </c>
      <c r="AQ225" s="3">
        <f>VLOOKUP(A225,'[13]Main sheet'!A:EB,131,FALSE)</f>
        <v>0</v>
      </c>
      <c r="AR225" s="3">
        <f>VLOOKUP(A225,'[13]Main sheet'!A:EN,143,FALSE)</f>
        <v>0</v>
      </c>
      <c r="AS225" s="5">
        <v>0</v>
      </c>
      <c r="AT225" s="19">
        <v>0</v>
      </c>
      <c r="AU225" s="5">
        <v>0</v>
      </c>
      <c r="AV225" s="3">
        <f>VLOOKUP(A225,'[14]Main sheet'!A:AI,34,FALSE)</f>
        <v>0</v>
      </c>
      <c r="AW225" s="3">
        <f>VLOOKUP(A225,'[14]Main sheet'!A:AT,45,FALSE)</f>
        <v>0</v>
      </c>
      <c r="AX225" s="3">
        <v>0</v>
      </c>
      <c r="AY225" s="3">
        <v>0</v>
      </c>
      <c r="AZ225" s="3">
        <v>0</v>
      </c>
      <c r="BA225" s="5"/>
      <c r="BB225" s="5"/>
    </row>
    <row r="226" spans="1:54" ht="15" customHeight="1">
      <c r="A226" s="14">
        <v>523161</v>
      </c>
      <c r="B226" s="15" t="s">
        <v>237</v>
      </c>
      <c r="C226" s="16">
        <f>VLOOKUP(A226,'[11]dec 20 latest'!A:B,2,FALSE)/1000000</f>
        <v>234.33293144999999</v>
      </c>
      <c r="D226" s="16">
        <v>255.81225884</v>
      </c>
      <c r="E226" s="17">
        <v>333.83732136000003</v>
      </c>
      <c r="F226" s="17">
        <f>VLOOKUP(A226,'[12]Monthly actuals 2023 updated'!A:AB,28,FALSE)</f>
        <v>358.64754395999995</v>
      </c>
      <c r="G226" s="12">
        <v>30.96237747</v>
      </c>
      <c r="H226" s="12">
        <v>30.617879579999997</v>
      </c>
      <c r="I226" s="12">
        <v>30.44007461</v>
      </c>
      <c r="J226" s="12">
        <v>30.317039050000002</v>
      </c>
      <c r="K226" s="12">
        <v>29.96973393</v>
      </c>
      <c r="L226" s="12">
        <v>30.010310100000002</v>
      </c>
      <c r="M226" s="12">
        <v>29.851644670000002</v>
      </c>
      <c r="N226" s="12">
        <v>29.657410479999999</v>
      </c>
      <c r="O226" s="12">
        <v>29.486733829999999</v>
      </c>
      <c r="P226" s="12">
        <v>29.231813110000001</v>
      </c>
      <c r="Q226" s="12">
        <v>29.107969649999998</v>
      </c>
      <c r="R226" s="12">
        <v>28.994557480000001</v>
      </c>
      <c r="S226" s="12">
        <f t="shared" si="24"/>
        <v>358.64754396000006</v>
      </c>
      <c r="T226" s="18">
        <v>28.845503920000002</v>
      </c>
      <c r="U226" s="5">
        <v>28.668936760000001</v>
      </c>
      <c r="V226" s="3">
        <v>28.490996070000001</v>
      </c>
      <c r="W226" s="3">
        <v>28.408336060000003</v>
      </c>
      <c r="X226" s="3">
        <v>28.210097190000003</v>
      </c>
      <c r="Y226" s="3">
        <v>28.005483009999999</v>
      </c>
      <c r="Z226" s="3">
        <v>27.715339310000001</v>
      </c>
      <c r="AA226" s="3">
        <v>27.644434260000001</v>
      </c>
      <c r="AB226" s="3">
        <v>27.677446320000001</v>
      </c>
      <c r="AC226" s="3">
        <v>27.576394430000001</v>
      </c>
      <c r="AD226" s="3">
        <v>27.420318580000004</v>
      </c>
      <c r="AE226" s="3">
        <f>VLOOKUP(A226,'[13]DEC 24 Updated 3rd March'!A:G,7,FALSE)</f>
        <v>27.389509220000001</v>
      </c>
      <c r="AF226" s="3">
        <f t="shared" si="29"/>
        <v>336.05279512999999</v>
      </c>
      <c r="AG226" s="18">
        <v>27.487827299999999</v>
      </c>
      <c r="AH226" s="5">
        <f>VLOOKUP(A226,'[13]Main sheet'!A:X,23,FALSE)</f>
        <v>27.355328419999999</v>
      </c>
      <c r="AI226" s="3">
        <f>VLOOKUP(A226,'[13]Main sheet'!A:AJ,35,FALSE)</f>
        <v>27.263770620000006</v>
      </c>
      <c r="AJ226" s="3">
        <f>VLOOKUP(A226,'[13]Main sheet'!A:AV,47,FALSE)</f>
        <v>27.141452609999998</v>
      </c>
      <c r="AK226" s="3">
        <f>VLOOKUP(A226,'[13]Main sheet'!A:BH,59,FALSE)</f>
        <v>27.320201609999998</v>
      </c>
      <c r="AL226" s="3">
        <f>VLOOKUP(A226,'[13]Main sheet'!A:BT,71,FALSE)</f>
        <v>27.188765530000001</v>
      </c>
      <c r="AM226" s="3">
        <f>VLOOKUP(A226,'[13]Main sheet'!A:CF,83,FALSE)</f>
        <v>26.986959460000008</v>
      </c>
      <c r="AN226" s="3">
        <f>VLOOKUP(A226,'[13]Main sheet'!A:CR,95,FALSE)</f>
        <v>26.926341649999976</v>
      </c>
      <c r="AO226" s="3">
        <f>VLOOKUP(A226,'[13]Main sheet'!A:DD,107,FALSE)</f>
        <v>26.771364339999998</v>
      </c>
      <c r="AP226" s="3">
        <f>VLOOKUP(A226,'[13]Main sheet'!A:DP,119,FALSE)</f>
        <v>26.27414202000001</v>
      </c>
      <c r="AQ226" s="3">
        <f>VLOOKUP(A226,'[13]Main sheet'!A:EB,131,FALSE)</f>
        <v>26.07576373000002</v>
      </c>
      <c r="AR226" s="3">
        <f>VLOOKUP(A226,'[13]Main sheet'!A:EN,143,FALSE)</f>
        <v>26.191723359999955</v>
      </c>
      <c r="AS226" s="5">
        <v>322.98364064999998</v>
      </c>
      <c r="AT226" s="19">
        <v>25.957497510000003</v>
      </c>
      <c r="AU226" s="5">
        <v>26.02730055</v>
      </c>
      <c r="AV226" s="3">
        <f>VLOOKUP(A226,'[14]Main sheet'!A:AI,34,FALSE)</f>
        <v>25.787443069999991</v>
      </c>
      <c r="AW226" s="3">
        <f>VLOOKUP(A226,'[14]Main sheet'!A:AT,45,FALSE)</f>
        <v>25.822083270000011</v>
      </c>
      <c r="AX226" s="3">
        <v>25.777297740000002</v>
      </c>
      <c r="AY226" s="3">
        <v>39.726814029999986</v>
      </c>
      <c r="AZ226" s="3">
        <v>169.09843616999999</v>
      </c>
      <c r="BA226" s="5"/>
      <c r="BB226" s="5"/>
    </row>
    <row r="227" spans="1:54" ht="15" customHeight="1">
      <c r="A227" s="14">
        <v>523171</v>
      </c>
      <c r="B227" s="15" t="s">
        <v>238</v>
      </c>
      <c r="C227" s="16">
        <f>VLOOKUP(A227,'[11]dec 20 latest'!A:B,2,FALSE)/1000000</f>
        <v>6.7466280000000003</v>
      </c>
      <c r="D227" s="16">
        <v>5.5541532</v>
      </c>
      <c r="E227" s="17">
        <v>7.8010050999999994</v>
      </c>
      <c r="F227" s="17">
        <f>VLOOKUP(A227,'[12]Monthly actuals 2023 updated'!A:AB,28,FALSE)</f>
        <v>11.843142470000002</v>
      </c>
      <c r="G227" s="12">
        <v>1.0470488</v>
      </c>
      <c r="H227" s="12">
        <v>1.2643021999999999</v>
      </c>
      <c r="I227" s="12">
        <v>0.59337549999999994</v>
      </c>
      <c r="J227" s="12">
        <v>0.61977550000000003</v>
      </c>
      <c r="K227" s="12">
        <v>1.4613754999999999</v>
      </c>
      <c r="L227" s="12">
        <v>1.0807754999999999</v>
      </c>
      <c r="M227" s="12">
        <v>0.99457549999999995</v>
      </c>
      <c r="N227" s="12">
        <v>1.0119754999999999</v>
      </c>
      <c r="O227" s="12">
        <v>0.71977550000000001</v>
      </c>
      <c r="P227" s="12">
        <v>1.1542043700000002</v>
      </c>
      <c r="Q227" s="12">
        <v>1.1193793000000001</v>
      </c>
      <c r="R227" s="12">
        <v>0.77657930000000008</v>
      </c>
      <c r="S227" s="12">
        <f t="shared" si="24"/>
        <v>11.84314247</v>
      </c>
      <c r="T227" s="18">
        <v>0.87937930000000009</v>
      </c>
      <c r="U227" s="5">
        <v>1.7855375</v>
      </c>
      <c r="V227" s="3">
        <v>1.3559397</v>
      </c>
      <c r="W227" s="3">
        <v>1.1121855</v>
      </c>
      <c r="X227" s="3">
        <v>1.4224855000000001</v>
      </c>
      <c r="Y227" s="3">
        <v>1.0137335000000001</v>
      </c>
      <c r="Z227" s="3">
        <v>2.1573335</v>
      </c>
      <c r="AA227" s="3">
        <v>1.3424335000000001</v>
      </c>
      <c r="AB227" s="3">
        <v>1.3575334999999999</v>
      </c>
      <c r="AC227" s="3">
        <v>1.6465335000000001</v>
      </c>
      <c r="AD227" s="3">
        <v>1.3097335000000001</v>
      </c>
      <c r="AE227" s="3">
        <f>VLOOKUP(A227,'[13]DEC 24 Updated 3rd March'!A:G,7,FALSE)</f>
        <v>1.5131334999999999</v>
      </c>
      <c r="AF227" s="3">
        <f t="shared" si="29"/>
        <v>16.895962000000001</v>
      </c>
      <c r="AG227" s="18">
        <v>1.4239335</v>
      </c>
      <c r="AH227" s="5">
        <f>VLOOKUP(A227,'[13]Main sheet'!A:X,23,FALSE)</f>
        <v>1.4393425</v>
      </c>
      <c r="AI227" s="3">
        <f>VLOOKUP(A227,'[13]Main sheet'!A:AJ,35,FALSE)</f>
        <v>0.89268800000000004</v>
      </c>
      <c r="AJ227" s="3">
        <f>VLOOKUP(A227,'[13]Main sheet'!A:AV,47,FALSE)</f>
        <v>1.8869345999999996</v>
      </c>
      <c r="AK227" s="3">
        <f>VLOOKUP(A227,'[13]Main sheet'!A:BH,59,FALSE)</f>
        <v>1.5701346000000005</v>
      </c>
      <c r="AL227" s="3">
        <f>VLOOKUP(A227,'[13]Main sheet'!A:BT,71,FALSE)</f>
        <v>1.3598346000000006</v>
      </c>
      <c r="AM227" s="3">
        <f>VLOOKUP(A227,'[13]Main sheet'!A:CF,83,FALSE)</f>
        <v>1.2631656999999992</v>
      </c>
      <c r="AN227" s="3">
        <f>VLOOKUP(A227,'[13]Main sheet'!A:CR,95,FALSE)</f>
        <v>1.3855656999999992</v>
      </c>
      <c r="AO227" s="3">
        <f>VLOOKUP(A227,'[13]Main sheet'!A:DD,107,FALSE)</f>
        <v>1.0103868</v>
      </c>
      <c r="AP227" s="3">
        <f>VLOOKUP(A227,'[13]Main sheet'!A:DP,119,FALSE)</f>
        <v>1.1530185999999996</v>
      </c>
      <c r="AQ227" s="3">
        <f>VLOOKUP(A227,'[13]Main sheet'!A:EB,131,FALSE)</f>
        <v>1.4035257100000009</v>
      </c>
      <c r="AR227" s="3">
        <f>VLOOKUP(A227,'[13]Main sheet'!A:EN,143,FALSE)</f>
        <v>1.3411282999999989</v>
      </c>
      <c r="AS227" s="5">
        <v>16.12965861</v>
      </c>
      <c r="AT227" s="19">
        <v>1.0694583999999998</v>
      </c>
      <c r="AU227" s="5">
        <v>1.4312583999999999</v>
      </c>
      <c r="AV227" s="3">
        <f>VLOOKUP(A227,'[14]Main sheet'!A:AI,34,FALSE)</f>
        <v>1.3090630000000001</v>
      </c>
      <c r="AW227" s="3">
        <f>VLOOKUP(A227,'[14]Main sheet'!A:AT,45,FALSE)</f>
        <v>1.1830266000000005</v>
      </c>
      <c r="AX227" s="3">
        <v>1.7998266000000001</v>
      </c>
      <c r="AY227" s="3">
        <v>1.2904453200000003</v>
      </c>
      <c r="AZ227" s="3">
        <v>8.0830783200000003</v>
      </c>
      <c r="BA227" s="5"/>
      <c r="BB227" s="5"/>
    </row>
    <row r="228" spans="1:54" ht="15" customHeight="1">
      <c r="A228" s="14">
        <v>523181</v>
      </c>
      <c r="B228" s="15" t="s">
        <v>239</v>
      </c>
      <c r="C228" s="16">
        <f>VLOOKUP(A228,'[11]dec 20 latest'!A:B,2,FALSE)/1000000</f>
        <v>5.5278849999999997E-2</v>
      </c>
      <c r="D228" s="16">
        <v>1.1026090000000001E-2</v>
      </c>
      <c r="E228" s="17">
        <v>0</v>
      </c>
      <c r="F228" s="17"/>
      <c r="G228" s="12">
        <v>0</v>
      </c>
      <c r="H228" s="12">
        <v>0</v>
      </c>
      <c r="I228" s="12">
        <v>0</v>
      </c>
      <c r="J228" s="12">
        <v>0</v>
      </c>
      <c r="K228" s="12">
        <v>0</v>
      </c>
      <c r="L228" s="12">
        <v>0</v>
      </c>
      <c r="M228" s="12">
        <v>0</v>
      </c>
      <c r="N228" s="12">
        <v>0</v>
      </c>
      <c r="O228" s="12">
        <v>0</v>
      </c>
      <c r="P228" s="12">
        <v>0</v>
      </c>
      <c r="Q228" s="12">
        <v>0</v>
      </c>
      <c r="R228" s="12">
        <v>0</v>
      </c>
      <c r="S228" s="12">
        <f t="shared" si="24"/>
        <v>0</v>
      </c>
      <c r="T228" s="18">
        <v>0</v>
      </c>
      <c r="U228" s="5">
        <v>0</v>
      </c>
      <c r="V228" s="3">
        <v>0</v>
      </c>
      <c r="W228" s="3">
        <v>0</v>
      </c>
      <c r="X228" s="3">
        <v>0</v>
      </c>
      <c r="Y228" s="3">
        <v>0</v>
      </c>
      <c r="Z228" s="3">
        <v>0</v>
      </c>
      <c r="AA228" s="3">
        <v>0</v>
      </c>
      <c r="AB228" s="3">
        <v>0</v>
      </c>
      <c r="AC228" s="3">
        <v>0</v>
      </c>
      <c r="AD228" s="3">
        <v>0</v>
      </c>
      <c r="AE228" s="3">
        <f>VLOOKUP(A228,'[13]DEC 24 Updated 3rd March'!A:G,7,FALSE)</f>
        <v>0</v>
      </c>
      <c r="AF228" s="3">
        <f t="shared" si="29"/>
        <v>0</v>
      </c>
      <c r="AG228" s="18">
        <v>0</v>
      </c>
      <c r="AH228" s="5">
        <f>VLOOKUP(A228,'[13]Main sheet'!A:X,23,FALSE)</f>
        <v>0</v>
      </c>
      <c r="AI228" s="3">
        <f>VLOOKUP(A228,'[13]Main sheet'!A:AJ,35,FALSE)</f>
        <v>0</v>
      </c>
      <c r="AJ228" s="3">
        <f>VLOOKUP(A228,'[13]Main sheet'!A:AV,47,FALSE)</f>
        <v>0</v>
      </c>
      <c r="AK228" s="3">
        <f>VLOOKUP(A228,'[13]Main sheet'!A:BH,59,FALSE)</f>
        <v>0</v>
      </c>
      <c r="AL228" s="3">
        <f>VLOOKUP(A228,'[13]Main sheet'!A:BT,71,FALSE)</f>
        <v>0</v>
      </c>
      <c r="AM228" s="3">
        <f>VLOOKUP(A228,'[13]Main sheet'!A:CF,83,FALSE)</f>
        <v>0</v>
      </c>
      <c r="AN228" s="3">
        <f>VLOOKUP(A228,'[13]Main sheet'!A:CR,95,FALSE)</f>
        <v>0</v>
      </c>
      <c r="AO228" s="3">
        <f>VLOOKUP(A228,'[13]Main sheet'!A:DD,107,FALSE)</f>
        <v>0</v>
      </c>
      <c r="AP228" s="3">
        <f>VLOOKUP(A228,'[13]Main sheet'!A:DP,119,FALSE)</f>
        <v>0</v>
      </c>
      <c r="AQ228" s="3">
        <f>VLOOKUP(A228,'[13]Main sheet'!A:EB,131,FALSE)</f>
        <v>0</v>
      </c>
      <c r="AR228" s="3">
        <f>VLOOKUP(A228,'[13]Main sheet'!A:EN,143,FALSE)</f>
        <v>0</v>
      </c>
      <c r="AS228" s="5">
        <v>0</v>
      </c>
      <c r="AT228" s="19">
        <v>0</v>
      </c>
      <c r="AU228" s="5">
        <v>0</v>
      </c>
      <c r="AV228" s="3">
        <f>VLOOKUP(A228,'[14]Main sheet'!A:AI,34,FALSE)</f>
        <v>0</v>
      </c>
      <c r="AW228" s="3">
        <f>VLOOKUP(A228,'[14]Main sheet'!A:AT,45,FALSE)</f>
        <v>0</v>
      </c>
      <c r="AX228" s="3">
        <v>0</v>
      </c>
      <c r="AY228" s="3">
        <v>0</v>
      </c>
      <c r="AZ228" s="3">
        <v>0</v>
      </c>
      <c r="BA228" s="5"/>
      <c r="BB228" s="5"/>
    </row>
    <row r="229" spans="1:54" ht="15" customHeight="1">
      <c r="A229" s="14">
        <v>523182</v>
      </c>
      <c r="B229" s="15" t="s">
        <v>240</v>
      </c>
      <c r="C229" s="16">
        <f>VLOOKUP(A229,'[11]dec 20 latest'!A:B,2,FALSE)/1000000</f>
        <v>3.4862968400000001</v>
      </c>
      <c r="D229" s="16">
        <v>2.6361500000000002</v>
      </c>
      <c r="E229" s="17">
        <v>1.6499900000000001</v>
      </c>
      <c r="F229" s="17">
        <f>VLOOKUP(A229,'[12]Monthly actuals 2023 updated'!A:AB,28,FALSE)</f>
        <v>7.8766389999999999</v>
      </c>
      <c r="G229" s="12">
        <v>0.17274</v>
      </c>
      <c r="H229" s="12">
        <v>0.27979900000000002</v>
      </c>
      <c r="I229" s="12">
        <v>0.16769999999999999</v>
      </c>
      <c r="J229" s="12">
        <v>0.22750000000000001</v>
      </c>
      <c r="K229" s="12">
        <v>0.1825</v>
      </c>
      <c r="L229" s="12">
        <v>0.17849999999999999</v>
      </c>
      <c r="M229" s="12">
        <v>0.26100000000000001</v>
      </c>
      <c r="N229" s="12">
        <v>0.28799999999999998</v>
      </c>
      <c r="O229" s="12">
        <v>0.27089999999999997</v>
      </c>
      <c r="P229" s="12">
        <v>0.48499999999999999</v>
      </c>
      <c r="Q229" s="12">
        <v>0.45100000000000001</v>
      </c>
      <c r="R229" s="12">
        <v>4.9119999999999999</v>
      </c>
      <c r="S229" s="12">
        <f t="shared" si="24"/>
        <v>7.8766389999999999</v>
      </c>
      <c r="T229" s="18">
        <v>0.42</v>
      </c>
      <c r="U229" s="5">
        <v>0.28129999999999999</v>
      </c>
      <c r="V229" s="3">
        <v>0.26300000000000001</v>
      </c>
      <c r="W229" s="3">
        <v>0.311</v>
      </c>
      <c r="X229" s="3">
        <v>0.21</v>
      </c>
      <c r="Y229" s="3">
        <v>0.40500000000000003</v>
      </c>
      <c r="Z229" s="3">
        <v>0.222</v>
      </c>
      <c r="AA229" s="3">
        <v>0.4415</v>
      </c>
      <c r="AB229" s="3">
        <v>0.13800000000000001</v>
      </c>
      <c r="AC229" s="3">
        <v>0.223</v>
      </c>
      <c r="AD229" s="3">
        <v>0.35499999999999998</v>
      </c>
      <c r="AE229" s="3">
        <f>VLOOKUP(A229,'[13]DEC 24 Updated 3rd March'!A:G,7,FALSE)</f>
        <v>1.0202899999999999</v>
      </c>
      <c r="AF229" s="3">
        <f t="shared" si="29"/>
        <v>4.2900900000000002</v>
      </c>
      <c r="AG229" s="18">
        <v>0.34100000000000003</v>
      </c>
      <c r="AH229" s="5">
        <f>VLOOKUP(A229,'[13]Main sheet'!A:X,23,FALSE)</f>
        <v>0.35899999999999999</v>
      </c>
      <c r="AI229" s="3">
        <f>VLOOKUP(A229,'[13]Main sheet'!A:AJ,35,FALSE)</f>
        <v>0.25030000000000002</v>
      </c>
      <c r="AJ229" s="3">
        <f>VLOOKUP(A229,'[13]Main sheet'!A:AV,47,FALSE)</f>
        <v>8.7999999999999995E-2</v>
      </c>
      <c r="AK229" s="3">
        <f>VLOOKUP(A229,'[13]Main sheet'!A:BH,59,FALSE)</f>
        <v>0.33100000000000002</v>
      </c>
      <c r="AL229" s="3">
        <f>VLOOKUP(A229,'[13]Main sheet'!A:BT,71,FALSE)</f>
        <v>0.16800000000000001</v>
      </c>
      <c r="AM229" s="3">
        <f>VLOOKUP(A229,'[13]Main sheet'!A:CF,83,FALSE)</f>
        <v>0.314</v>
      </c>
      <c r="AN229" s="3">
        <f>VLOOKUP(A229,'[13]Main sheet'!A:CR,95,FALSE)</f>
        <v>0.17499999999999999</v>
      </c>
      <c r="AO229" s="3">
        <f>VLOOKUP(A229,'[13]Main sheet'!A:DD,107,FALSE)</f>
        <v>0.313</v>
      </c>
      <c r="AP229" s="3">
        <f>VLOOKUP(A229,'[13]Main sheet'!A:DP,119,FALSE)</f>
        <v>0.15099000000000001</v>
      </c>
      <c r="AQ229" s="3">
        <f>VLOOKUP(A229,'[13]Main sheet'!A:EB,131,FALSE)</f>
        <v>0.25900000000000001</v>
      </c>
      <c r="AR229" s="3">
        <f>VLOOKUP(A229,'[13]Main sheet'!A:EN,143,FALSE)</f>
        <v>0.53493400000000002</v>
      </c>
      <c r="AS229" s="5">
        <v>3.284224</v>
      </c>
      <c r="AT229" s="19">
        <v>0.35099999999999998</v>
      </c>
      <c r="AU229" s="5">
        <v>0.32350000000000001</v>
      </c>
      <c r="AV229" s="3">
        <f>VLOOKUP(A229,'[14]Main sheet'!A:AI,34,FALSE)</f>
        <v>0.19389999999999999</v>
      </c>
      <c r="AW229" s="3">
        <f>VLOOKUP(A229,'[14]Main sheet'!A:AT,45,FALSE)</f>
        <v>0.22550000000000001</v>
      </c>
      <c r="AX229" s="3">
        <v>9.7000000000000003E-2</v>
      </c>
      <c r="AY229" s="3">
        <v>0.27269900000000002</v>
      </c>
      <c r="AZ229" s="3">
        <v>1.4635990000000001</v>
      </c>
      <c r="BA229" s="5"/>
      <c r="BB229" s="5"/>
    </row>
    <row r="230" spans="1:54" ht="15" customHeight="1">
      <c r="A230" s="14">
        <v>523191</v>
      </c>
      <c r="B230" s="15" t="s">
        <v>241</v>
      </c>
      <c r="C230" s="16">
        <f>VLOOKUP(A230,'[11]dec 20 latest'!A:B,2,FALSE)/1000000</f>
        <v>0</v>
      </c>
      <c r="D230" s="16">
        <v>0</v>
      </c>
      <c r="E230" s="17">
        <v>0</v>
      </c>
      <c r="F230" s="17"/>
      <c r="G230" s="12">
        <v>0</v>
      </c>
      <c r="H230" s="12">
        <v>0</v>
      </c>
      <c r="I230" s="12">
        <v>0</v>
      </c>
      <c r="J230" s="12">
        <v>0</v>
      </c>
      <c r="K230" s="12">
        <v>0</v>
      </c>
      <c r="L230" s="12">
        <v>0</v>
      </c>
      <c r="M230" s="12">
        <v>0</v>
      </c>
      <c r="N230" s="12">
        <v>0</v>
      </c>
      <c r="O230" s="12">
        <v>0</v>
      </c>
      <c r="P230" s="12">
        <v>0</v>
      </c>
      <c r="Q230" s="12">
        <v>0</v>
      </c>
      <c r="R230" s="12">
        <v>0</v>
      </c>
      <c r="S230" s="12">
        <f t="shared" si="24"/>
        <v>0</v>
      </c>
      <c r="T230" s="18">
        <v>0</v>
      </c>
      <c r="U230" s="5">
        <v>0</v>
      </c>
      <c r="V230" s="3">
        <v>0</v>
      </c>
      <c r="W230" s="3">
        <v>0</v>
      </c>
      <c r="X230" s="3">
        <v>0</v>
      </c>
      <c r="Y230" s="3">
        <v>0</v>
      </c>
      <c r="Z230" s="3">
        <v>0</v>
      </c>
      <c r="AA230" s="3">
        <v>0</v>
      </c>
      <c r="AB230" s="3">
        <v>0</v>
      </c>
      <c r="AC230" s="3">
        <v>0</v>
      </c>
      <c r="AD230" s="3">
        <v>0</v>
      </c>
      <c r="AE230" s="3">
        <f>VLOOKUP(A230,'[13]DEC 24 Updated 3rd March'!A:G,7,FALSE)</f>
        <v>0</v>
      </c>
      <c r="AF230" s="3">
        <f t="shared" si="29"/>
        <v>0</v>
      </c>
      <c r="AG230" s="18">
        <v>0</v>
      </c>
      <c r="AH230" s="5">
        <f>VLOOKUP(A230,'[13]Main sheet'!A:X,23,FALSE)</f>
        <v>0</v>
      </c>
      <c r="AI230" s="3">
        <f>VLOOKUP(A230,'[13]Main sheet'!A:AJ,35,FALSE)</f>
        <v>0</v>
      </c>
      <c r="AJ230" s="3">
        <f>VLOOKUP(A230,'[13]Main sheet'!A:AV,47,FALSE)</f>
        <v>0</v>
      </c>
      <c r="AK230" s="3">
        <f>VLOOKUP(A230,'[13]Main sheet'!A:BH,59,FALSE)</f>
        <v>0</v>
      </c>
      <c r="AL230" s="3">
        <f>VLOOKUP(A230,'[13]Main sheet'!A:BT,71,FALSE)</f>
        <v>0</v>
      </c>
      <c r="AM230" s="3">
        <f>VLOOKUP(A230,'[13]Main sheet'!A:CF,83,FALSE)</f>
        <v>0</v>
      </c>
      <c r="AN230" s="3">
        <f>VLOOKUP(A230,'[13]Main sheet'!A:CR,95,FALSE)</f>
        <v>0</v>
      </c>
      <c r="AO230" s="3">
        <f>VLOOKUP(A230,'[13]Main sheet'!A:DD,107,FALSE)</f>
        <v>0</v>
      </c>
      <c r="AP230" s="3">
        <f>VLOOKUP(A230,'[13]Main sheet'!A:DP,119,FALSE)</f>
        <v>0</v>
      </c>
      <c r="AQ230" s="3">
        <f>VLOOKUP(A230,'[13]Main sheet'!A:EB,131,FALSE)</f>
        <v>0</v>
      </c>
      <c r="AR230" s="3">
        <f>VLOOKUP(A230,'[13]Main sheet'!A:EN,143,FALSE)</f>
        <v>0</v>
      </c>
      <c r="AS230" s="5">
        <v>0</v>
      </c>
      <c r="AT230" s="19">
        <v>0</v>
      </c>
      <c r="AU230" s="5">
        <v>0</v>
      </c>
      <c r="AV230" s="3">
        <f>VLOOKUP(A230,'[14]Main sheet'!A:AI,34,FALSE)</f>
        <v>0</v>
      </c>
      <c r="AW230" s="3">
        <f>VLOOKUP(A230,'[14]Main sheet'!A:AT,45,FALSE)</f>
        <v>0</v>
      </c>
      <c r="AX230" s="3">
        <v>0</v>
      </c>
      <c r="AY230" s="3">
        <v>0</v>
      </c>
      <c r="AZ230" s="3">
        <v>0</v>
      </c>
      <c r="BA230" s="5"/>
      <c r="BB230" s="5"/>
    </row>
    <row r="231" spans="1:54" ht="15" customHeight="1">
      <c r="A231" s="14">
        <v>523201</v>
      </c>
      <c r="B231" s="15" t="s">
        <v>242</v>
      </c>
      <c r="C231" s="16">
        <f>VLOOKUP(A231,'[11]dec 20 latest'!A:B,2,FALSE)/1000000</f>
        <v>1.2269000000000001</v>
      </c>
      <c r="D231" s="16">
        <v>1.3579000000000001</v>
      </c>
      <c r="E231" s="17">
        <v>1.7279</v>
      </c>
      <c r="F231" s="17">
        <f>VLOOKUP(A231,'[12]Monthly actuals 2023 updated'!A:AB,28,FALSE)</f>
        <v>1.8388995700000001</v>
      </c>
      <c r="G231" s="12">
        <v>0.1618</v>
      </c>
      <c r="H231" s="12">
        <v>0.41879957000000001</v>
      </c>
      <c r="I231" s="12">
        <v>8.5599999999999996E-2</v>
      </c>
      <c r="J231" s="12">
        <v>2.4199999999999999E-2</v>
      </c>
      <c r="K231" s="12">
        <v>0.18690000000000001</v>
      </c>
      <c r="L231" s="12">
        <v>0.1416</v>
      </c>
      <c r="M231" s="12">
        <v>0.12470000000000001</v>
      </c>
      <c r="N231" s="12">
        <v>0.12609999999999999</v>
      </c>
      <c r="O231" s="12">
        <v>0.15959999999999999</v>
      </c>
      <c r="P231" s="12">
        <v>0.10630000000000001</v>
      </c>
      <c r="Q231" s="12">
        <v>0.15770000000000001</v>
      </c>
      <c r="R231" s="12">
        <v>0.14560000000000001</v>
      </c>
      <c r="S231" s="12">
        <f t="shared" si="24"/>
        <v>1.8388995699999997</v>
      </c>
      <c r="T231" s="18">
        <v>0.18229999999999999</v>
      </c>
      <c r="U231" s="5">
        <v>0.19919999999999999</v>
      </c>
      <c r="V231" s="3">
        <v>0.1016</v>
      </c>
      <c r="W231" s="3">
        <v>5.7000000000000002E-2</v>
      </c>
      <c r="X231" s="3">
        <v>0.20130000000000001</v>
      </c>
      <c r="Y231" s="3">
        <v>0.1263</v>
      </c>
      <c r="Z231" s="3">
        <v>0.1212</v>
      </c>
      <c r="AA231" s="3">
        <v>0.15509999999999999</v>
      </c>
      <c r="AB231" s="3">
        <v>0.14050000000000001</v>
      </c>
      <c r="AC231" s="3">
        <v>0.11169999999999999</v>
      </c>
      <c r="AD231" s="3">
        <v>0.13600000000000001</v>
      </c>
      <c r="AE231" s="3">
        <f>VLOOKUP(A231,'[13]DEC 24 Updated 3rd March'!A:G,7,FALSE)</f>
        <v>0.158</v>
      </c>
      <c r="AF231" s="3">
        <f t="shared" si="29"/>
        <v>1.6901999999999999</v>
      </c>
      <c r="AG231" s="18">
        <v>0.1069</v>
      </c>
      <c r="AH231" s="5">
        <f>VLOOKUP(A231,'[13]Main sheet'!A:X,23,FALSE)</f>
        <v>0.14530000000000001</v>
      </c>
      <c r="AI231" s="3">
        <f>VLOOKUP(A231,'[13]Main sheet'!A:AJ,35,FALSE)</f>
        <v>0.15279999999999999</v>
      </c>
      <c r="AJ231" s="3">
        <f>VLOOKUP(A231,'[13]Main sheet'!A:AV,47,FALSE)</f>
        <v>1.7299999999999999E-2</v>
      </c>
      <c r="AK231" s="3">
        <f>VLOOKUP(A231,'[13]Main sheet'!A:BH,59,FALSE)</f>
        <v>0.16669999999999999</v>
      </c>
      <c r="AL231" s="3">
        <f>VLOOKUP(A231,'[13]Main sheet'!A:BT,71,FALSE)</f>
        <v>0.1065</v>
      </c>
      <c r="AM231" s="3">
        <f>VLOOKUP(A231,'[13]Main sheet'!A:CF,83,FALSE)</f>
        <v>0.1653</v>
      </c>
      <c r="AN231" s="3">
        <f>VLOOKUP(A231,'[13]Main sheet'!A:CR,95,FALSE)</f>
        <v>0.1077</v>
      </c>
      <c r="AO231" s="3">
        <f>VLOOKUP(A231,'[13]Main sheet'!A:DD,107,FALSE)</f>
        <v>0.12239999999999999</v>
      </c>
      <c r="AP231" s="3">
        <f>VLOOKUP(A231,'[13]Main sheet'!A:DP,119,FALSE)</f>
        <v>0.17230000000000001</v>
      </c>
      <c r="AQ231" s="3">
        <f>VLOOKUP(A231,'[13]Main sheet'!A:EB,131,FALSE)</f>
        <v>6.0100000000000001E-2</v>
      </c>
      <c r="AR231" s="3">
        <f>VLOOKUP(A231,'[13]Main sheet'!A:EN,143,FALSE)</f>
        <v>0.1179</v>
      </c>
      <c r="AS231" s="5">
        <v>1.4412</v>
      </c>
      <c r="AT231" s="19">
        <v>0.17510000000000001</v>
      </c>
      <c r="AU231" s="5">
        <v>8.0600000000000005E-2</v>
      </c>
      <c r="AV231" s="3">
        <f>VLOOKUP(A231,'[14]Main sheet'!A:AI,34,FALSE)</f>
        <v>0.17760000000000001</v>
      </c>
      <c r="AW231" s="3">
        <f>VLOOKUP(A231,'[14]Main sheet'!A:AT,45,FALSE)</f>
        <v>8.0399999999999999E-2</v>
      </c>
      <c r="AX231" s="3">
        <v>0.14499999999999999</v>
      </c>
      <c r="AY231" s="3">
        <v>8.8099999999999998E-2</v>
      </c>
      <c r="AZ231" s="3">
        <v>0.74680000000000002</v>
      </c>
      <c r="BA231" s="5"/>
      <c r="BB231" s="5"/>
    </row>
    <row r="232" spans="1:54" ht="15" customHeight="1">
      <c r="A232" s="14">
        <v>523202</v>
      </c>
      <c r="B232" s="15" t="s">
        <v>243</v>
      </c>
      <c r="C232" s="16">
        <f>VLOOKUP(A232,'[11]dec 20 latest'!A:B,2,FALSE)/1000000</f>
        <v>0</v>
      </c>
      <c r="D232" s="16">
        <v>0</v>
      </c>
      <c r="E232" s="17">
        <v>0</v>
      </c>
      <c r="F232" s="17"/>
      <c r="G232" s="12">
        <v>0</v>
      </c>
      <c r="H232" s="12">
        <v>0</v>
      </c>
      <c r="I232" s="12">
        <v>0</v>
      </c>
      <c r="J232" s="12">
        <v>0</v>
      </c>
      <c r="K232" s="12">
        <v>0</v>
      </c>
      <c r="L232" s="12">
        <v>0</v>
      </c>
      <c r="M232" s="12">
        <v>0</v>
      </c>
      <c r="N232" s="12">
        <v>0</v>
      </c>
      <c r="O232" s="12">
        <v>0</v>
      </c>
      <c r="P232" s="12">
        <v>0</v>
      </c>
      <c r="Q232" s="12">
        <v>0</v>
      </c>
      <c r="R232" s="12">
        <v>0</v>
      </c>
      <c r="S232" s="12">
        <f t="shared" si="24"/>
        <v>0</v>
      </c>
      <c r="T232" s="18">
        <v>0</v>
      </c>
      <c r="U232" s="5">
        <v>0</v>
      </c>
      <c r="V232" s="3">
        <v>0</v>
      </c>
      <c r="W232" s="3">
        <v>0</v>
      </c>
      <c r="X232" s="3">
        <v>0</v>
      </c>
      <c r="Y232" s="3">
        <v>0</v>
      </c>
      <c r="Z232" s="3">
        <v>0</v>
      </c>
      <c r="AA232" s="3">
        <v>0</v>
      </c>
      <c r="AB232" s="3">
        <v>0</v>
      </c>
      <c r="AC232" s="3">
        <v>0</v>
      </c>
      <c r="AD232" s="3">
        <v>0</v>
      </c>
      <c r="AE232" s="3">
        <f>VLOOKUP(A232,'[13]DEC 24 Updated 3rd March'!A:G,7,FALSE)</f>
        <v>0</v>
      </c>
      <c r="AF232" s="3">
        <f t="shared" si="29"/>
        <v>0</v>
      </c>
      <c r="AG232" s="18">
        <v>0</v>
      </c>
      <c r="AH232" s="5">
        <f>VLOOKUP(A232,'[13]Main sheet'!A:X,23,FALSE)</f>
        <v>0</v>
      </c>
      <c r="AI232" s="3">
        <f>VLOOKUP(A232,'[13]Main sheet'!A:AJ,35,FALSE)</f>
        <v>0</v>
      </c>
      <c r="AJ232" s="3">
        <f>VLOOKUP(A232,'[13]Main sheet'!A:AV,47,FALSE)</f>
        <v>0</v>
      </c>
      <c r="AK232" s="3">
        <f>VLOOKUP(A232,'[13]Main sheet'!A:BH,59,FALSE)</f>
        <v>0</v>
      </c>
      <c r="AL232" s="3">
        <f>VLOOKUP(A232,'[13]Main sheet'!A:BT,71,FALSE)</f>
        <v>0</v>
      </c>
      <c r="AM232" s="3">
        <f>VLOOKUP(A232,'[13]Main sheet'!A:CF,83,FALSE)</f>
        <v>0</v>
      </c>
      <c r="AN232" s="3">
        <f>VLOOKUP(A232,'[13]Main sheet'!A:CR,95,FALSE)</f>
        <v>0</v>
      </c>
      <c r="AO232" s="3">
        <f>VLOOKUP(A232,'[13]Main sheet'!A:DD,107,FALSE)</f>
        <v>0</v>
      </c>
      <c r="AP232" s="3">
        <f>VLOOKUP(A232,'[13]Main sheet'!A:DP,119,FALSE)</f>
        <v>0</v>
      </c>
      <c r="AQ232" s="3">
        <f>VLOOKUP(A232,'[13]Main sheet'!A:EB,131,FALSE)</f>
        <v>0</v>
      </c>
      <c r="AR232" s="3">
        <f>VLOOKUP(A232,'[13]Main sheet'!A:EN,143,FALSE)</f>
        <v>0</v>
      </c>
      <c r="AS232" s="5">
        <v>0</v>
      </c>
      <c r="AT232" s="19">
        <v>0</v>
      </c>
      <c r="AU232" s="5">
        <v>0</v>
      </c>
      <c r="AV232" s="3">
        <f>VLOOKUP(A232,'[14]Main sheet'!A:AI,34,FALSE)</f>
        <v>0</v>
      </c>
      <c r="AW232" s="3">
        <f>VLOOKUP(A232,'[14]Main sheet'!A:AT,45,FALSE)</f>
        <v>0</v>
      </c>
      <c r="AX232" s="3">
        <v>0</v>
      </c>
      <c r="AY232" s="3">
        <v>0</v>
      </c>
      <c r="AZ232" s="3">
        <v>0</v>
      </c>
      <c r="BA232" s="5"/>
      <c r="BB232" s="5"/>
    </row>
    <row r="233" spans="1:54" ht="15" customHeight="1">
      <c r="A233" s="14">
        <v>523211</v>
      </c>
      <c r="B233" s="15" t="s">
        <v>244</v>
      </c>
      <c r="C233" s="16">
        <f>VLOOKUP(A233,'[11]dec 20 latest'!A:B,2,FALSE)/1000000</f>
        <v>14.61941455</v>
      </c>
      <c r="D233" s="16">
        <v>17.479844079999999</v>
      </c>
      <c r="E233" s="17">
        <v>15.928945970000003</v>
      </c>
      <c r="F233" s="17">
        <f>VLOOKUP(A233,'[12]Monthly actuals 2023 updated'!A:AB,28,FALSE)</f>
        <v>11.018989450000001</v>
      </c>
      <c r="G233" s="12">
        <v>0.88103595999999995</v>
      </c>
      <c r="H233" s="12">
        <v>0.98773208000000001</v>
      </c>
      <c r="I233" s="12">
        <v>1.0096678100000001</v>
      </c>
      <c r="J233" s="12">
        <v>0.39295174999999999</v>
      </c>
      <c r="K233" s="12">
        <v>1.50393365</v>
      </c>
      <c r="L233" s="12">
        <v>0.88314205000000001</v>
      </c>
      <c r="M233" s="12">
        <v>0.79749641000000004</v>
      </c>
      <c r="N233" s="12">
        <v>1.1969910800000001</v>
      </c>
      <c r="O233" s="12">
        <v>0.86583927999999999</v>
      </c>
      <c r="P233" s="12">
        <v>0.67374845999999999</v>
      </c>
      <c r="Q233" s="12">
        <v>1.0368678499999999</v>
      </c>
      <c r="R233" s="12">
        <v>0.78958306999999994</v>
      </c>
      <c r="S233" s="12">
        <f t="shared" si="24"/>
        <v>11.018989449999999</v>
      </c>
      <c r="T233" s="18">
        <v>0.79799553000000001</v>
      </c>
      <c r="U233" s="5">
        <v>0.98990547000000007</v>
      </c>
      <c r="V233" s="3">
        <v>0.43377520000000008</v>
      </c>
      <c r="W233" s="3">
        <v>0.36589022999999998</v>
      </c>
      <c r="X233" s="3">
        <v>0.75964152000000007</v>
      </c>
      <c r="Y233" s="3">
        <v>0.48988403000000003</v>
      </c>
      <c r="Z233" s="3">
        <v>0.39263994000000008</v>
      </c>
      <c r="AA233" s="3">
        <v>0.40785887999999998</v>
      </c>
      <c r="AB233" s="3">
        <v>0.44475477000000002</v>
      </c>
      <c r="AC233" s="3">
        <v>0.53205548999999996</v>
      </c>
      <c r="AD233" s="3">
        <v>0.63668889000000006</v>
      </c>
      <c r="AE233" s="3">
        <f>VLOOKUP(A233,'[13]DEC 24 Updated 3rd March'!A:G,7,FALSE)</f>
        <v>0.58331389</v>
      </c>
      <c r="AF233" s="3">
        <f t="shared" si="29"/>
        <v>6.834403840000002</v>
      </c>
      <c r="AG233" s="18">
        <v>0.7036097</v>
      </c>
      <c r="AH233" s="5">
        <f>VLOOKUP(A233,'[13]Main sheet'!A:X,23,FALSE)</f>
        <v>0.68668289000000016</v>
      </c>
      <c r="AI233" s="3">
        <f>VLOOKUP(A233,'[13]Main sheet'!A:AJ,35,FALSE)</f>
        <v>0.53688197999999998</v>
      </c>
      <c r="AJ233" s="3">
        <f>VLOOKUP(A233,'[13]Main sheet'!A:AV,47,FALSE)</f>
        <v>0.52375767999999989</v>
      </c>
      <c r="AK233" s="3">
        <f>VLOOKUP(A233,'[13]Main sheet'!A:BH,59,FALSE)</f>
        <v>1.1058528199999997</v>
      </c>
      <c r="AL233" s="3">
        <f>VLOOKUP(A233,'[13]Main sheet'!A:BT,71,FALSE)</f>
        <v>0.8409601000000001</v>
      </c>
      <c r="AM233" s="3">
        <f>VLOOKUP(A233,'[13]Main sheet'!A:CF,83,FALSE)</f>
        <v>0.8272258499999996</v>
      </c>
      <c r="AN233" s="3">
        <f>VLOOKUP(A233,'[13]Main sheet'!A:CR,95,FALSE)</f>
        <v>0.96778267000000084</v>
      </c>
      <c r="AO233" s="3">
        <f>VLOOKUP(A233,'[13]Main sheet'!A:DD,107,FALSE)</f>
        <v>0.78378778999999987</v>
      </c>
      <c r="AP233" s="3">
        <f>VLOOKUP(A233,'[13]Main sheet'!A:DP,119,FALSE)</f>
        <v>0.94605083999999984</v>
      </c>
      <c r="AQ233" s="3">
        <f>VLOOKUP(A233,'[13]Main sheet'!A:EB,131,FALSE)</f>
        <v>1.3646611099999995</v>
      </c>
      <c r="AR233" s="3">
        <f>VLOOKUP(A233,'[13]Main sheet'!A:EN,143,FALSE)</f>
        <v>1.1314303900000007</v>
      </c>
      <c r="AS233" s="5">
        <v>10.41868382</v>
      </c>
      <c r="AT233" s="19">
        <v>1.2570953200000001</v>
      </c>
      <c r="AU233" s="5">
        <v>1.2232660099999999</v>
      </c>
      <c r="AV233" s="3">
        <f>VLOOKUP(A233,'[14]Main sheet'!A:AI,34,FALSE)</f>
        <v>1.1677313900000001</v>
      </c>
      <c r="AW233" s="3">
        <f>VLOOKUP(A233,'[14]Main sheet'!A:AT,45,FALSE)</f>
        <v>1.4952170699999998</v>
      </c>
      <c r="AX233" s="3">
        <v>2.2178199499999995</v>
      </c>
      <c r="AY233" s="3">
        <v>1.7060517999999989</v>
      </c>
      <c r="AZ233" s="3">
        <v>9.06718154</v>
      </c>
      <c r="BA233" s="5"/>
      <c r="BB233" s="5"/>
    </row>
    <row r="234" spans="1:54" ht="15" customHeight="1">
      <c r="A234" s="14">
        <v>523212</v>
      </c>
      <c r="B234" s="15" t="s">
        <v>245</v>
      </c>
      <c r="C234" s="16">
        <f>VLOOKUP(A234,'[11]dec 20 latest'!A:B,2,FALSE)/1000000</f>
        <v>17.471784399999997</v>
      </c>
      <c r="D234" s="16">
        <v>17.562125100000003</v>
      </c>
      <c r="E234" s="17">
        <v>15.32353054</v>
      </c>
      <c r="F234" s="17">
        <f>VLOOKUP(A234,'[12]Monthly actuals 2023 updated'!A:AB,28,FALSE)</f>
        <v>16.7782442</v>
      </c>
      <c r="G234" s="12">
        <v>1.18147636</v>
      </c>
      <c r="H234" s="12">
        <v>0.90932868</v>
      </c>
      <c r="I234" s="12">
        <v>0.91794967000000005</v>
      </c>
      <c r="J234" s="12">
        <v>2.863773E-2</v>
      </c>
      <c r="K234" s="12">
        <v>1.32166604</v>
      </c>
      <c r="L234" s="12">
        <v>1.6692201299999998</v>
      </c>
      <c r="M234" s="12">
        <v>1.8907768500000002</v>
      </c>
      <c r="N234" s="12">
        <v>1.3609733100000001</v>
      </c>
      <c r="O234" s="12">
        <v>2.2321721600000002</v>
      </c>
      <c r="P234" s="12">
        <v>1.4280479600000002</v>
      </c>
      <c r="Q234" s="12">
        <v>2.0978643399999997</v>
      </c>
      <c r="R234" s="12">
        <v>1.7401309700000001</v>
      </c>
      <c r="S234" s="12">
        <f t="shared" si="24"/>
        <v>16.7782442</v>
      </c>
      <c r="T234" s="18">
        <v>1.50050287</v>
      </c>
      <c r="U234" s="5">
        <v>0.28749856999999995</v>
      </c>
      <c r="V234" s="3">
        <v>0.72387160000000006</v>
      </c>
      <c r="W234" s="3">
        <v>1.1242890700000001</v>
      </c>
      <c r="X234" s="3">
        <v>0.59855966000000005</v>
      </c>
      <c r="Y234" s="3">
        <v>1.20005432</v>
      </c>
      <c r="Z234" s="3">
        <v>1.15898908</v>
      </c>
      <c r="AA234" s="3">
        <v>0.94447293999999993</v>
      </c>
      <c r="AB234" s="3">
        <v>1.2344974099999999</v>
      </c>
      <c r="AC234" s="3">
        <v>1.4600307699999999</v>
      </c>
      <c r="AD234" s="3">
        <v>1.3576972</v>
      </c>
      <c r="AE234" s="3">
        <f>VLOOKUP(A234,'[13]DEC 24 Updated 3rd March'!A:G,7,FALSE)</f>
        <v>1.2017731599999999</v>
      </c>
      <c r="AF234" s="3">
        <f t="shared" si="29"/>
        <v>12.79223665</v>
      </c>
      <c r="AG234" s="18">
        <v>1.13520815</v>
      </c>
      <c r="AH234" s="5">
        <f>VLOOKUP(A234,'[13]Main sheet'!A:X,23,FALSE)</f>
        <v>1.2223351499999999</v>
      </c>
      <c r="AI234" s="3">
        <f>VLOOKUP(A234,'[13]Main sheet'!A:AJ,35,FALSE)</f>
        <v>1.2994018400000003</v>
      </c>
      <c r="AJ234" s="3">
        <f>VLOOKUP(A234,'[13]Main sheet'!A:AV,47,FALSE)</f>
        <v>1.0801606800000001</v>
      </c>
      <c r="AK234" s="3">
        <f>VLOOKUP(A234,'[13]Main sheet'!A:BH,59,FALSE)</f>
        <v>2.0723900599999996</v>
      </c>
      <c r="AL234" s="3">
        <f>VLOOKUP(A234,'[13]Main sheet'!A:BT,71,FALSE)</f>
        <v>1.1913979699999997</v>
      </c>
      <c r="AM234" s="3">
        <f>VLOOKUP(A234,'[13]Main sheet'!A:CF,83,FALSE)</f>
        <v>0</v>
      </c>
      <c r="AN234" s="3">
        <f>VLOOKUP(A234,'[13]Main sheet'!A:CR,95,FALSE)</f>
        <v>1.0525560199999995</v>
      </c>
      <c r="AO234" s="3">
        <f>VLOOKUP(A234,'[13]Main sheet'!A:DD,107,FALSE)</f>
        <v>0.92440460999999996</v>
      </c>
      <c r="AP234" s="3">
        <f>VLOOKUP(A234,'[13]Main sheet'!A:DP,119,FALSE)</f>
        <v>1.1112982499999999</v>
      </c>
      <c r="AQ234" s="3">
        <f>VLOOKUP(A234,'[13]Main sheet'!A:EB,131,FALSE)</f>
        <v>0.93468099999999998</v>
      </c>
      <c r="AR234" s="3">
        <f>VLOOKUP(A234,'[13]Main sheet'!A:EN,143,FALSE)</f>
        <v>0.95537559999999966</v>
      </c>
      <c r="AS234" s="5">
        <v>12.97920933</v>
      </c>
      <c r="AT234" s="19">
        <v>1.0512596599999999</v>
      </c>
      <c r="AU234" s="5">
        <v>2.3089442300000003</v>
      </c>
      <c r="AV234" s="3">
        <v>1.1059687300000001</v>
      </c>
      <c r="AW234" s="3">
        <f>VLOOKUP(A234,'[14]Main sheet'!A:AT,45,FALSE)</f>
        <v>1.5580496600000002</v>
      </c>
      <c r="AX234" s="3">
        <v>1.3353774899999999</v>
      </c>
      <c r="AY234" s="3">
        <v>1.749840290000001</v>
      </c>
      <c r="AZ234" s="3">
        <v>9.1094400600000007</v>
      </c>
      <c r="BA234" s="5"/>
      <c r="BB234" s="5"/>
    </row>
    <row r="235" spans="1:54" ht="15" customHeight="1">
      <c r="A235" s="14">
        <v>523214</v>
      </c>
      <c r="B235" s="15" t="s">
        <v>246</v>
      </c>
      <c r="C235" s="16"/>
      <c r="D235" s="16"/>
      <c r="E235" s="17">
        <v>0.57999999999999996</v>
      </c>
      <c r="F235" s="17">
        <f>VLOOKUP(A235,'[12]Monthly actuals 2023 updated'!A:AB,28,FALSE)</f>
        <v>0.68400000000000005</v>
      </c>
      <c r="G235" s="12">
        <v>5.7000000000000002E-2</v>
      </c>
      <c r="H235" s="12">
        <v>5.7000000000000002E-2</v>
      </c>
      <c r="I235" s="12">
        <v>5.7000000000000002E-2</v>
      </c>
      <c r="J235" s="12">
        <v>5.7000000000000002E-2</v>
      </c>
      <c r="K235" s="12">
        <v>5.7000000000000002E-2</v>
      </c>
      <c r="L235" s="12">
        <v>5.7000000000000002E-2</v>
      </c>
      <c r="M235" s="12">
        <v>5.7000000000000002E-2</v>
      </c>
      <c r="N235" s="12">
        <v>5.7000000000000002E-2</v>
      </c>
      <c r="O235" s="12">
        <v>5.7000000000000002E-2</v>
      </c>
      <c r="P235" s="12">
        <v>5.7000000000000002E-2</v>
      </c>
      <c r="Q235" s="12">
        <v>5.7000000000000002E-2</v>
      </c>
      <c r="R235" s="12">
        <v>5.7000000000000002E-2</v>
      </c>
      <c r="S235" s="12">
        <f t="shared" si="24"/>
        <v>0.68400000000000016</v>
      </c>
      <c r="T235" s="18">
        <v>5.7000000000000002E-2</v>
      </c>
      <c r="U235" s="5">
        <v>5.7000000000000002E-2</v>
      </c>
      <c r="V235" s="3">
        <v>5.7000000000000002E-2</v>
      </c>
      <c r="W235" s="3">
        <v>0.86422589999999999</v>
      </c>
      <c r="X235" s="3">
        <v>0.56989999999999996</v>
      </c>
      <c r="Y235" s="3">
        <v>0.54</v>
      </c>
      <c r="Z235" s="3">
        <v>0.54</v>
      </c>
      <c r="AA235" s="3">
        <v>0.51700000000000002</v>
      </c>
      <c r="AB235" s="3">
        <v>0.51700000000000002</v>
      </c>
      <c r="AC235" s="3">
        <v>0.51700000000000002</v>
      </c>
      <c r="AD235" s="3">
        <v>0.48838602000000003</v>
      </c>
      <c r="AE235" s="3">
        <f>VLOOKUP(A235,'[13]DEC 24 Updated 3rd March'!A:G,7,FALSE)</f>
        <v>0.49706666999999999</v>
      </c>
      <c r="AF235" s="3">
        <f t="shared" si="29"/>
        <v>5.22157859</v>
      </c>
      <c r="AG235" s="18">
        <v>0.46</v>
      </c>
      <c r="AH235" s="5">
        <f>VLOOKUP(A235,'[13]Main sheet'!A:X,23,FALSE)</f>
        <v>0.49399999999999999</v>
      </c>
      <c r="AI235" s="3">
        <f>VLOOKUP(A235,'[13]Main sheet'!A:AJ,35,FALSE)</f>
        <v>0.49399999999999999</v>
      </c>
      <c r="AJ235" s="3">
        <f>VLOOKUP(A235,'[13]Main sheet'!A:AV,47,FALSE)</f>
        <v>0.47099999999999997</v>
      </c>
      <c r="AK235" s="3">
        <f>VLOOKUP(A235,'[13]Main sheet'!A:BH,59,FALSE)</f>
        <v>0.47099999999999997</v>
      </c>
      <c r="AL235" s="3">
        <f>VLOOKUP(A235,'[13]Main sheet'!A:BT,71,FALSE)</f>
        <v>0.42</v>
      </c>
      <c r="AM235" s="3">
        <f>VLOOKUP(A235,'[13]Main sheet'!A:CF,83,FALSE)</f>
        <v>0.39700000000000002</v>
      </c>
      <c r="AN235" s="3">
        <f>VLOOKUP(A235,'[13]Main sheet'!A:CR,95,FALSE)</f>
        <v>0.39700000000000002</v>
      </c>
      <c r="AO235" s="3">
        <f>VLOOKUP(A235,'[13]Main sheet'!A:DD,107,FALSE)</f>
        <v>0.39700000000000002</v>
      </c>
      <c r="AP235" s="3">
        <f>VLOOKUP(A235,'[13]Main sheet'!A:DP,119,FALSE)</f>
        <v>0.39700000000000002</v>
      </c>
      <c r="AQ235" s="3">
        <f>VLOOKUP(A235,'[13]Main sheet'!A:EB,131,FALSE)</f>
        <v>0.39700000000000002</v>
      </c>
      <c r="AR235" s="3">
        <f>VLOOKUP(A235,'[13]Main sheet'!A:EN,143,FALSE)</f>
        <v>0.56566665000000038</v>
      </c>
      <c r="AS235" s="5">
        <v>5.3606666500000006</v>
      </c>
      <c r="AT235" s="19">
        <v>0.50680646000000007</v>
      </c>
      <c r="AU235" s="5">
        <v>0.5119999999999999</v>
      </c>
      <c r="AV235" s="3">
        <f>VLOOKUP(A235,'[14]Main sheet'!A:AI,34,FALSE)</f>
        <v>0.51200000000000001</v>
      </c>
      <c r="AW235" s="3">
        <f>VLOOKUP(A235,'[14]Main sheet'!A:AT,45,FALSE)</f>
        <v>0.14399999999999999</v>
      </c>
      <c r="AX235" s="3">
        <v>0.14399999999999999</v>
      </c>
      <c r="AY235" s="3">
        <v>0.161</v>
      </c>
      <c r="AZ235" s="3">
        <v>1.97980646</v>
      </c>
      <c r="BA235" s="5"/>
      <c r="BB235" s="5"/>
    </row>
    <row r="236" spans="1:54" ht="15" customHeight="1">
      <c r="A236" s="14">
        <v>523221</v>
      </c>
      <c r="B236" s="15" t="s">
        <v>247</v>
      </c>
      <c r="C236" s="16">
        <f>VLOOKUP(A236,'[11]dec 20 latest'!A:B,2,FALSE)/1000000</f>
        <v>595.65644652000003</v>
      </c>
      <c r="D236" s="16">
        <v>651.06542290999994</v>
      </c>
      <c r="E236" s="17">
        <v>716.58263066000006</v>
      </c>
      <c r="F236" s="17">
        <f>VLOOKUP(A236,'[12]Monthly actuals 2023 updated'!A:AB,28,FALSE)</f>
        <v>738.54397289999997</v>
      </c>
      <c r="G236" s="12">
        <v>59.369107720000002</v>
      </c>
      <c r="H236" s="12">
        <v>67.057473709999996</v>
      </c>
      <c r="I236" s="12">
        <v>63.616122750000002</v>
      </c>
      <c r="J236" s="12">
        <v>62.565395680000002</v>
      </c>
      <c r="K236" s="12">
        <v>62.132445750000002</v>
      </c>
      <c r="L236" s="12">
        <v>61.863635869999996</v>
      </c>
      <c r="M236" s="12">
        <v>61.393146869999995</v>
      </c>
      <c r="N236" s="12">
        <v>61.053769159999995</v>
      </c>
      <c r="O236" s="12">
        <v>60.559651780000003</v>
      </c>
      <c r="P236" s="12">
        <v>59.932897020000006</v>
      </c>
      <c r="Q236" s="12">
        <v>59.649700330000009</v>
      </c>
      <c r="R236" s="12">
        <v>59.350626259999999</v>
      </c>
      <c r="S236" s="12">
        <f t="shared" si="24"/>
        <v>738.54397289999997</v>
      </c>
      <c r="T236" s="18">
        <v>58.941583420000001</v>
      </c>
      <c r="U236" s="5">
        <v>63.757304629999993</v>
      </c>
      <c r="V236" s="3">
        <v>63.624613579999995</v>
      </c>
      <c r="W236" s="3">
        <v>61.435326600000003</v>
      </c>
      <c r="X236" s="3">
        <v>60.960374180000002</v>
      </c>
      <c r="Y236" s="3">
        <v>60.483618569999997</v>
      </c>
      <c r="Z236" s="3">
        <v>60.034924279999998</v>
      </c>
      <c r="AA236" s="3">
        <v>59.619811079999998</v>
      </c>
      <c r="AB236" s="3">
        <v>59.317335360000001</v>
      </c>
      <c r="AC236" s="3">
        <v>59.089485339999996</v>
      </c>
      <c r="AD236" s="3">
        <v>58.74519901</v>
      </c>
      <c r="AE236" s="3">
        <f>VLOOKUP(A236,'[13]DEC 24 Updated 3rd March'!A:G,7,FALSE)</f>
        <v>58.573973810000005</v>
      </c>
      <c r="AF236" s="3">
        <f t="shared" si="29"/>
        <v>724.58354985999983</v>
      </c>
      <c r="AG236" s="18">
        <v>58.523575610000002</v>
      </c>
      <c r="AH236" s="5">
        <f>VLOOKUP(A236,'[13]Main sheet'!A:X,23,FALSE)</f>
        <v>65.221108839999999</v>
      </c>
      <c r="AI236" s="3">
        <f>VLOOKUP(A236,'[13]Main sheet'!A:AJ,35,FALSE)</f>
        <v>62.587463920000005</v>
      </c>
      <c r="AJ236" s="3">
        <f>VLOOKUP(A236,'[13]Main sheet'!A:AV,47,FALSE)</f>
        <v>63.76379601999998</v>
      </c>
      <c r="AK236" s="3">
        <f>VLOOKUP(A236,'[13]Main sheet'!A:BH,59,FALSE)</f>
        <v>64.048418520000041</v>
      </c>
      <c r="AL236" s="3">
        <f>VLOOKUP(A236,'[13]Main sheet'!A:BT,71,FALSE)</f>
        <v>63.58197253999996</v>
      </c>
      <c r="AM236" s="3">
        <f>VLOOKUP(A236,'[13]Main sheet'!A:CF,83,FALSE)</f>
        <v>64.770529350000018</v>
      </c>
      <c r="AN236" s="3">
        <f>VLOOKUP(A236,'[13]Main sheet'!A:CR,95,FALSE)</f>
        <v>64.431239170000012</v>
      </c>
      <c r="AO236" s="3">
        <f>VLOOKUP(A236,'[13]Main sheet'!A:DD,107,FALSE)</f>
        <v>64.20650701000001</v>
      </c>
      <c r="AP236" s="3">
        <f>VLOOKUP(A236,'[13]Main sheet'!A:DP,119,FALSE)</f>
        <v>69.872671079999918</v>
      </c>
      <c r="AQ236" s="3">
        <f>VLOOKUP(A236,'[13]Main sheet'!A:EB,131,FALSE)</f>
        <v>69.499533780000093</v>
      </c>
      <c r="AR236" s="3">
        <f>VLOOKUP(A236,'[13]Main sheet'!A:EN,143,FALSE)</f>
        <v>69.33123970999992</v>
      </c>
      <c r="AS236" s="5">
        <v>779.83805554999992</v>
      </c>
      <c r="AT236" s="19">
        <v>72.172063170000001</v>
      </c>
      <c r="AU236" s="5">
        <v>72.071835600000014</v>
      </c>
      <c r="AV236" s="3">
        <f>VLOOKUP(A236,'[14]Main sheet'!A:AI,34,FALSE)</f>
        <v>77.069250789999998</v>
      </c>
      <c r="AW236" s="3">
        <f>VLOOKUP(A236,'[14]Main sheet'!A:AT,45,FALSE)</f>
        <v>73.085968129999998</v>
      </c>
      <c r="AX236" s="3">
        <v>72.941509659999994</v>
      </c>
      <c r="AY236" s="3">
        <v>74.843576929999941</v>
      </c>
      <c r="AZ236" s="3">
        <v>442.18420427999996</v>
      </c>
      <c r="BA236" s="5"/>
      <c r="BB236" s="5"/>
    </row>
    <row r="237" spans="1:54" ht="15" customHeight="1">
      <c r="A237" s="14">
        <v>523222</v>
      </c>
      <c r="B237" s="15" t="s">
        <v>248</v>
      </c>
      <c r="C237" s="16">
        <f>VLOOKUP(A237,'[11]dec 20 latest'!A:B,2,FALSE)/1000000</f>
        <v>295.81020368999998</v>
      </c>
      <c r="D237" s="16">
        <v>330.63656997000004</v>
      </c>
      <c r="E237" s="17">
        <v>363.95650935000003</v>
      </c>
      <c r="F237" s="17">
        <f>VLOOKUP(A237,'[12]Monthly actuals 2023 updated'!A:AB,28,FALSE)</f>
        <v>366.08839306000004</v>
      </c>
      <c r="G237" s="12">
        <v>29.741615710000001</v>
      </c>
      <c r="H237" s="12">
        <v>33.976716119999999</v>
      </c>
      <c r="I237" s="12">
        <v>31.39062397</v>
      </c>
      <c r="J237" s="12">
        <v>31.262273739999998</v>
      </c>
      <c r="K237" s="12">
        <v>30.411635140000001</v>
      </c>
      <c r="L237" s="12">
        <v>30.366844370000003</v>
      </c>
      <c r="M237" s="12">
        <v>30.11795167</v>
      </c>
      <c r="N237" s="12">
        <v>30.25942521</v>
      </c>
      <c r="O237" s="12">
        <v>29.820038690000001</v>
      </c>
      <c r="P237" s="12">
        <v>29.577076820000002</v>
      </c>
      <c r="Q237" s="12">
        <v>29.479555480000002</v>
      </c>
      <c r="R237" s="12">
        <v>29.684636140000002</v>
      </c>
      <c r="S237" s="12">
        <f t="shared" si="24"/>
        <v>366.08839305999999</v>
      </c>
      <c r="T237" s="18">
        <v>32.879298209999995</v>
      </c>
      <c r="U237" s="5">
        <v>32.19139938</v>
      </c>
      <c r="V237" s="3">
        <v>32.001491349999995</v>
      </c>
      <c r="W237" s="3">
        <v>30.87023473</v>
      </c>
      <c r="X237" s="3">
        <v>31.133853070000001</v>
      </c>
      <c r="Y237" s="3">
        <v>30.51685573</v>
      </c>
      <c r="Z237" s="3">
        <v>30.381560350000001</v>
      </c>
      <c r="AA237" s="3">
        <v>30.070803439999999</v>
      </c>
      <c r="AB237" s="3">
        <v>29.596002779999999</v>
      </c>
      <c r="AC237" s="3">
        <v>29.600902740000002</v>
      </c>
      <c r="AD237" s="3">
        <v>29.779100369999998</v>
      </c>
      <c r="AE237" s="3">
        <f>VLOOKUP(A237,'[13]DEC 24 Updated 3rd March'!A:G,7,FALSE)</f>
        <v>29.752893520000001</v>
      </c>
      <c r="AF237" s="3">
        <f t="shared" si="29"/>
        <v>368.77439566999993</v>
      </c>
      <c r="AG237" s="18">
        <v>29.811520880000003</v>
      </c>
      <c r="AH237" s="5">
        <f>VLOOKUP(A237,'[13]Main sheet'!A:X,23,FALSE)</f>
        <v>33.382661830000004</v>
      </c>
      <c r="AI237" s="3">
        <f>VLOOKUP(A237,'[13]Main sheet'!A:AJ,35,FALSE)</f>
        <v>30.953978630000002</v>
      </c>
      <c r="AJ237" s="3">
        <f>VLOOKUP(A237,'[13]Main sheet'!A:AV,47,FALSE)</f>
        <v>30.845717590000003</v>
      </c>
      <c r="AK237" s="3">
        <f>VLOOKUP(A237,'[13]Main sheet'!A:BH,59,FALSE)</f>
        <v>30.962865409999996</v>
      </c>
      <c r="AL237" s="3">
        <f>VLOOKUP(A237,'[13]Main sheet'!A:BT,71,FALSE)</f>
        <v>32.124594629999997</v>
      </c>
      <c r="AM237" s="3">
        <f>VLOOKUP(A237,'[13]Main sheet'!A:CF,83,FALSE)</f>
        <v>31.250436919999988</v>
      </c>
      <c r="AN237" s="3">
        <f>VLOOKUP(A237,'[13]Main sheet'!A:CR,95,FALSE)</f>
        <v>30.617041790000023</v>
      </c>
      <c r="AO237" s="3">
        <f>VLOOKUP(A237,'[13]Main sheet'!A:DD,107,FALSE)</f>
        <v>30.402739359999998</v>
      </c>
      <c r="AP237" s="3">
        <f>VLOOKUP(A237,'[13]Main sheet'!A:DP,119,FALSE)</f>
        <v>31.669963269999982</v>
      </c>
      <c r="AQ237" s="3">
        <f>VLOOKUP(A237,'[13]Main sheet'!A:EB,131,FALSE)</f>
        <v>31.848985899999978</v>
      </c>
      <c r="AR237" s="3">
        <f>VLOOKUP(A237,'[13]Main sheet'!A:EN,143,FALSE)</f>
        <v>31.531971210000037</v>
      </c>
      <c r="AS237" s="5">
        <v>375.40247742000003</v>
      </c>
      <c r="AT237" s="19">
        <v>33.533324909999997</v>
      </c>
      <c r="AU237" s="5">
        <v>33.500805820000004</v>
      </c>
      <c r="AV237" s="3">
        <f>VLOOKUP(A237,'[14]Main sheet'!A:AI,34,FALSE)</f>
        <v>35.348644940000007</v>
      </c>
      <c r="AW237" s="3">
        <f>VLOOKUP(A237,'[14]Main sheet'!A:AT,45,FALSE)</f>
        <v>33.664065230000006</v>
      </c>
      <c r="AX237" s="3">
        <v>33.535964370000002</v>
      </c>
      <c r="AY237" s="3">
        <v>33.268561949999992</v>
      </c>
      <c r="AZ237" s="3">
        <v>202.85136721999999</v>
      </c>
      <c r="BA237" s="5"/>
      <c r="BB237" s="5"/>
    </row>
    <row r="238" spans="1:54" ht="15" customHeight="1">
      <c r="A238" s="14">
        <v>523231</v>
      </c>
      <c r="B238" s="15" t="s">
        <v>249</v>
      </c>
      <c r="C238" s="16">
        <f>VLOOKUP(A238,'[11]dec 20 latest'!A:B,2,FALSE)/1000000</f>
        <v>119.15111632</v>
      </c>
      <c r="D238" s="16">
        <v>130.23996152000001</v>
      </c>
      <c r="E238" s="17">
        <v>143.32965721000005</v>
      </c>
      <c r="F238" s="17">
        <f>VLOOKUP(A238,'[12]Monthly actuals 2023 updated'!A:AB,28,FALSE)</f>
        <v>147.76358119999998</v>
      </c>
      <c r="G238" s="12">
        <v>11.877691550000002</v>
      </c>
      <c r="H238" s="12">
        <v>13.42485946</v>
      </c>
      <c r="I238" s="12">
        <v>12.720228390000001</v>
      </c>
      <c r="J238" s="12">
        <v>12.51355064</v>
      </c>
      <c r="K238" s="12">
        <v>12.43296818</v>
      </c>
      <c r="L238" s="12">
        <v>12.373999550000001</v>
      </c>
      <c r="M238" s="12">
        <v>12.270320810000001</v>
      </c>
      <c r="N238" s="12">
        <v>12.229829539999999</v>
      </c>
      <c r="O238" s="12">
        <v>12.116597689999999</v>
      </c>
      <c r="P238" s="12">
        <v>11.994186639999999</v>
      </c>
      <c r="Q238" s="12">
        <v>11.93247236</v>
      </c>
      <c r="R238" s="12">
        <v>11.876876390000001</v>
      </c>
      <c r="S238" s="12">
        <f t="shared" si="24"/>
        <v>147.7635812</v>
      </c>
      <c r="T238" s="18">
        <v>11.78963684</v>
      </c>
      <c r="U238" s="5">
        <v>12.75525959</v>
      </c>
      <c r="V238" s="3">
        <v>12.735101929999999</v>
      </c>
      <c r="W238" s="3">
        <v>12.295674</v>
      </c>
      <c r="X238" s="3">
        <v>12.195085390000001</v>
      </c>
      <c r="Y238" s="3">
        <v>12.100840470000001</v>
      </c>
      <c r="Z238" s="3">
        <v>12.023834200000001</v>
      </c>
      <c r="AA238" s="3">
        <v>11.936337620000002</v>
      </c>
      <c r="AB238" s="3">
        <v>11.87437504</v>
      </c>
      <c r="AC238" s="3">
        <v>11.82358359</v>
      </c>
      <c r="AD238" s="3">
        <v>11.758297240000001</v>
      </c>
      <c r="AE238" s="3">
        <f>VLOOKUP(A238,'[13]DEC 24 Updated 3rd March'!A:G,7,FALSE)</f>
        <v>11.721135439999999</v>
      </c>
      <c r="AF238" s="3">
        <f t="shared" si="29"/>
        <v>145.00916135000003</v>
      </c>
      <c r="AG238" s="18">
        <v>11.71407774</v>
      </c>
      <c r="AH238" s="5">
        <f>VLOOKUP(A238,'[13]Main sheet'!A:X,23,FALSE)</f>
        <v>13.050203589999999</v>
      </c>
      <c r="AI238" s="3">
        <f>VLOOKUP(A238,'[13]Main sheet'!A:AJ,35,FALSE)</f>
        <v>12.523604579999999</v>
      </c>
      <c r="AJ238" s="3">
        <f>VLOOKUP(A238,'[13]Main sheet'!A:AV,47,FALSE)</f>
        <v>12.775778100000002</v>
      </c>
      <c r="AK238" s="3">
        <f>VLOOKUP(A238,'[13]Main sheet'!A:BH,59,FALSE)</f>
        <v>12.83132007</v>
      </c>
      <c r="AL238" s="3">
        <f>VLOOKUP(A238,'[13]Main sheet'!A:BT,71,FALSE)</f>
        <v>12.731511170000001</v>
      </c>
      <c r="AM238" s="3">
        <f>VLOOKUP(A238,'[13]Main sheet'!A:CF,83,FALSE)</f>
        <v>12.968101219999999</v>
      </c>
      <c r="AN238" s="3">
        <f>VLOOKUP(A238,'[13]Main sheet'!A:CR,95,FALSE)</f>
        <v>12.895633700000003</v>
      </c>
      <c r="AO238" s="3">
        <f>VLOOKUP(A238,'[13]Main sheet'!A:DD,107,FALSE)</f>
        <v>12.850314879999999</v>
      </c>
      <c r="AP238" s="3">
        <f>VLOOKUP(A238,'[13]Main sheet'!A:DP,119,FALSE)</f>
        <v>13.984760790000006</v>
      </c>
      <c r="AQ238" s="3">
        <f>VLOOKUP(A238,'[13]Main sheet'!A:EB,131,FALSE)</f>
        <v>13.906715620000005</v>
      </c>
      <c r="AR238" s="3">
        <f>VLOOKUP(A238,'[13]Main sheet'!A:EN,143,FALSE)</f>
        <v>13.874052750000001</v>
      </c>
      <c r="AS238" s="5">
        <v>156.10607421</v>
      </c>
      <c r="AT238" s="19">
        <v>14.44071748</v>
      </c>
      <c r="AU238" s="5">
        <v>14.422308190000001</v>
      </c>
      <c r="AV238" s="3">
        <f>VLOOKUP(A238,'[14]Main sheet'!A:AI,34,FALSE)</f>
        <v>15.420737519999996</v>
      </c>
      <c r="AW238" s="3">
        <f>VLOOKUP(A238,'[14]Main sheet'!A:AT,45,FALSE)</f>
        <v>14.635041090000003</v>
      </c>
      <c r="AX238" s="3">
        <v>14.604071710000001</v>
      </c>
      <c r="AY238" s="3">
        <v>14.981775960000009</v>
      </c>
      <c r="AZ238" s="3">
        <v>88.504651949999996</v>
      </c>
      <c r="BA238" s="5"/>
      <c r="BB238" s="5"/>
    </row>
    <row r="239" spans="1:54" ht="15" customHeight="1">
      <c r="A239" s="22">
        <v>523232</v>
      </c>
      <c r="B239" s="23" t="s">
        <v>250</v>
      </c>
      <c r="C239" s="24">
        <f>VLOOKUP(A239,'[11]dec 20 latest'!A:B,2,FALSE)/1000000</f>
        <v>53.344688099999999</v>
      </c>
      <c r="D239" s="24">
        <v>66.140708790000005</v>
      </c>
      <c r="E239" s="17">
        <v>72.839301900000009</v>
      </c>
      <c r="F239" s="17">
        <f>VLOOKUP(A239,'[12]Monthly actuals 2023 updated'!A:AB,28,FALSE)</f>
        <v>73.253678820000005</v>
      </c>
      <c r="G239" s="12">
        <v>5.9523231699999997</v>
      </c>
      <c r="H239" s="12">
        <v>6.7993434000000006</v>
      </c>
      <c r="I239" s="12">
        <v>6.2821247300000005</v>
      </c>
      <c r="J239" s="12">
        <v>6.2564548600000007</v>
      </c>
      <c r="K239" s="12">
        <v>6.0863270400000005</v>
      </c>
      <c r="L239" s="12">
        <v>6.07736886</v>
      </c>
      <c r="M239" s="12">
        <v>6.0275906199999998</v>
      </c>
      <c r="N239" s="12">
        <v>6.0558849600000002</v>
      </c>
      <c r="O239" s="12">
        <v>5.9680077000000002</v>
      </c>
      <c r="P239" s="12">
        <v>5.9154152600000005</v>
      </c>
      <c r="Q239" s="12">
        <v>5.8959110500000005</v>
      </c>
      <c r="R239" s="12">
        <v>5.9369271699999997</v>
      </c>
      <c r="S239" s="12">
        <f t="shared" si="24"/>
        <v>73.253678820000005</v>
      </c>
      <c r="T239" s="18">
        <v>5.89752996</v>
      </c>
      <c r="U239" s="5">
        <v>6.4382798100000009</v>
      </c>
      <c r="V239" s="3">
        <v>7.0940444600000001</v>
      </c>
      <c r="W239" s="3">
        <v>6.1740469299999994</v>
      </c>
      <c r="X239" s="3">
        <v>6.2267706599999988</v>
      </c>
      <c r="Y239" s="3">
        <v>6.1033711200000003</v>
      </c>
      <c r="Z239" s="3">
        <v>6.0763120599999993</v>
      </c>
      <c r="AA239" s="3">
        <v>6.0141606200000002</v>
      </c>
      <c r="AB239" s="3">
        <v>5.9192004600000008</v>
      </c>
      <c r="AC239" s="3">
        <v>5.9201805300000006</v>
      </c>
      <c r="AD239" s="3">
        <v>5.9558199799999993</v>
      </c>
      <c r="AE239" s="3">
        <f>VLOOKUP(A239,'[13]DEC 24 Updated 3rd March'!A:G,7,FALSE)</f>
        <v>5.9505787100000003</v>
      </c>
      <c r="AF239" s="3">
        <f t="shared" si="29"/>
        <v>73.770295300000001</v>
      </c>
      <c r="AG239" s="18">
        <v>5.9394639900000001</v>
      </c>
      <c r="AH239" s="5">
        <f>VLOOKUP(A239,'[13]Main sheet'!A:X,23,FALSE)</f>
        <v>6.6765322799999991</v>
      </c>
      <c r="AI239" s="3">
        <f>VLOOKUP(A239,'[13]Main sheet'!A:AJ,35,FALSE)</f>
        <v>6.1907957300000005</v>
      </c>
      <c r="AJ239" s="3">
        <f>VLOOKUP(A239,'[13]Main sheet'!A:AV,47,FALSE)</f>
        <v>6.1691435199999995</v>
      </c>
      <c r="AK239" s="3">
        <f>VLOOKUP(A239,'[13]Main sheet'!A:BH,59,FALSE)</f>
        <v>6.192573030000001</v>
      </c>
      <c r="AL239" s="3">
        <f>VLOOKUP(A239,'[13]Main sheet'!A:BT,71,FALSE)</f>
        <v>6.831042540000003</v>
      </c>
      <c r="AM239" s="3">
        <f>VLOOKUP(A239,'[13]Main sheet'!A:CF,83,FALSE)</f>
        <v>6.2500873399999959</v>
      </c>
      <c r="AN239" s="3">
        <f>VLOOKUP(A239,'[13]Main sheet'!A:CR,95,FALSE)</f>
        <v>6.3084279699999986</v>
      </c>
      <c r="AO239" s="3">
        <f>VLOOKUP(A239,'[13]Main sheet'!A:DD,107,FALSE)</f>
        <v>6.080547890000001</v>
      </c>
      <c r="AP239" s="3">
        <f>VLOOKUP(A239,'[13]Main sheet'!A:DP,119,FALSE)</f>
        <v>6.3339926499999981</v>
      </c>
      <c r="AQ239" s="3">
        <f>VLOOKUP(A239,'[13]Main sheet'!A:EB,131,FALSE)</f>
        <v>6.3697972300000041</v>
      </c>
      <c r="AR239" s="3">
        <f>VLOOKUP(A239,'[13]Main sheet'!A:EN,143,FALSE)</f>
        <v>6.2895840499999967</v>
      </c>
      <c r="AS239" s="5">
        <v>75.631988219999997</v>
      </c>
      <c r="AT239" s="19">
        <v>6.7066649600000003</v>
      </c>
      <c r="AU239" s="5">
        <v>6.7001612800000006</v>
      </c>
      <c r="AV239" s="3">
        <f>VLOOKUP(A239,'[14]Main sheet'!A:AI,34,FALSE)</f>
        <v>7.0697290499999985</v>
      </c>
      <c r="AW239" s="3">
        <f>VLOOKUP(A239,'[14]Main sheet'!A:AT,45,FALSE)</f>
        <v>6.7328129800000003</v>
      </c>
      <c r="AX239" s="3">
        <v>6.7071928200000004</v>
      </c>
      <c r="AY239" s="3">
        <v>6.6537123199999932</v>
      </c>
      <c r="AZ239" s="3">
        <v>40.570273409999999</v>
      </c>
      <c r="BA239" s="5"/>
      <c r="BB239" s="5"/>
    </row>
    <row r="240" spans="1:54" ht="15" customHeight="1">
      <c r="A240" s="78">
        <v>523241</v>
      </c>
      <c r="B240" s="79" t="s">
        <v>251</v>
      </c>
      <c r="C240" s="80">
        <f>VLOOKUP(A240,'[11]dec 20 latest'!A:B,2,FALSE)/1000000</f>
        <v>1325.2411734100001</v>
      </c>
      <c r="D240" s="11">
        <v>1588.5063248199999</v>
      </c>
      <c r="E240" s="17">
        <v>1337.9272198599999</v>
      </c>
      <c r="F240" s="17">
        <f>VLOOKUP(A240,'[12]Monthly actuals 2023 updated'!A:AB,28,FALSE)</f>
        <v>446.92052258999985</v>
      </c>
      <c r="G240" s="12">
        <v>121.71529</v>
      </c>
      <c r="H240" s="12">
        <v>121.61407843000001</v>
      </c>
      <c r="I240" s="12">
        <v>36.965647270000005</v>
      </c>
      <c r="J240" s="12">
        <v>90.893299339999999</v>
      </c>
      <c r="K240" s="12">
        <v>91.820006800000002</v>
      </c>
      <c r="L240" s="12">
        <v>91.750769000000005</v>
      </c>
      <c r="M240" s="12">
        <v>91.394363760000005</v>
      </c>
      <c r="N240" s="12">
        <v>91.16498206</v>
      </c>
      <c r="O240" s="12">
        <v>91.378932259999999</v>
      </c>
      <c r="P240" s="12">
        <v>90.989231900000007</v>
      </c>
      <c r="Q240" s="12">
        <v>-38.762728939999995</v>
      </c>
      <c r="R240" s="12">
        <v>-434.00334929000002</v>
      </c>
      <c r="S240" s="12">
        <f t="shared" si="24"/>
        <v>446.92052259000019</v>
      </c>
      <c r="T240" s="18">
        <v>99.009704999999997</v>
      </c>
      <c r="U240" s="5">
        <v>99.581456000000003</v>
      </c>
      <c r="V240" s="3">
        <v>94.612763520000001</v>
      </c>
      <c r="W240" s="3">
        <v>99.484031329999993</v>
      </c>
      <c r="X240" s="3">
        <v>99.86</v>
      </c>
      <c r="Y240" s="3">
        <v>99.826087999999999</v>
      </c>
      <c r="Z240" s="3">
        <v>99.929545860000005</v>
      </c>
      <c r="AA240" s="3">
        <v>99.772255819999998</v>
      </c>
      <c r="AB240" s="3">
        <v>98.949152089999998</v>
      </c>
      <c r="AC240" s="3">
        <v>99.531115129999989</v>
      </c>
      <c r="AD240" s="3">
        <v>99.209399989999994</v>
      </c>
      <c r="AE240" s="3">
        <f>VLOOKUP(A240,'[13]DEC 24 Updated 3rd March'!A:G,7,FALSE)</f>
        <v>-101.87723140999999</v>
      </c>
      <c r="AF240" s="3">
        <f t="shared" si="29"/>
        <v>987.88828132999981</v>
      </c>
      <c r="AG240" s="18">
        <v>104.46525745000001</v>
      </c>
      <c r="AH240" s="5">
        <f>VLOOKUP(A240,'[13]Main sheet'!A:X,23,FALSE)</f>
        <v>104.51164739999999</v>
      </c>
      <c r="AI240" s="3">
        <f>VLOOKUP(A240,'[13]Main sheet'!A:AJ,35,FALSE)</f>
        <v>104.84542846000001</v>
      </c>
      <c r="AJ240" s="3">
        <f>VLOOKUP(A240,'[13]Main sheet'!A:AV,47,FALSE)</f>
        <v>105</v>
      </c>
      <c r="AK240" s="3">
        <f>VLOOKUP(A240,'[13]Main sheet'!A:BH,59,FALSE)</f>
        <v>105.02681281</v>
      </c>
      <c r="AL240" s="3">
        <f>VLOOKUP(A240,'[13]Main sheet'!A:BT,71,FALSE)</f>
        <v>104.99547945000005</v>
      </c>
      <c r="AM240" s="3">
        <f>VLOOKUP(A240,'[13]Main sheet'!A:CF,83,FALSE)</f>
        <v>105</v>
      </c>
      <c r="AN240" s="3">
        <f>VLOOKUP(A240,'[13]Main sheet'!A:CR,95,FALSE)</f>
        <v>104.4350936099999</v>
      </c>
      <c r="AO240" s="3">
        <v>141.15558099999993</v>
      </c>
      <c r="AP240" s="3">
        <f>VLOOKUP(A240,'[13]Main sheet'!A:DP,119,FALSE)</f>
        <v>339.72007500000012</v>
      </c>
      <c r="AQ240" s="3">
        <f>VLOOKUP(A240,'[13]Main sheet'!A:EB,131,FALSE)</f>
        <v>339.40148220000003</v>
      </c>
      <c r="AR240" s="3">
        <f>VLOOKUP(A240,'[13]Main sheet'!A:EN,143,FALSE)</f>
        <v>328.0703830999999</v>
      </c>
      <c r="AS240" s="5">
        <v>1936.62724048</v>
      </c>
      <c r="AT240" s="19">
        <v>149.32320000000001</v>
      </c>
      <c r="AU240" s="5">
        <v>149.417708</v>
      </c>
      <c r="AV240" s="3">
        <f>VLOOKUP(A240,'[14]Main sheet'!A:AI,34,FALSE)</f>
        <v>150</v>
      </c>
      <c r="AW240" s="3">
        <f>VLOOKUP(A240,'[14]Main sheet'!A:AT,45,FALSE)</f>
        <v>149.59007500000001</v>
      </c>
      <c r="AX240" s="3">
        <v>150</v>
      </c>
      <c r="AY240" s="3">
        <v>152.94733373000003</v>
      </c>
      <c r="AZ240" s="3">
        <v>901.27831673000003</v>
      </c>
      <c r="BA240" s="5"/>
      <c r="BB240" s="5"/>
    </row>
    <row r="241" spans="1:54" ht="15" customHeight="1">
      <c r="A241" s="14">
        <v>523242</v>
      </c>
      <c r="B241" s="15" t="s">
        <v>252</v>
      </c>
      <c r="C241" s="16">
        <f>VLOOKUP(A241,'[11]dec 20 latest'!A:B,2,FALSE)/1000000</f>
        <v>646.06172544000003</v>
      </c>
      <c r="D241" s="16">
        <v>811.70166213999994</v>
      </c>
      <c r="E241" s="17">
        <v>699.31644744000005</v>
      </c>
      <c r="F241" s="17">
        <f>VLOOKUP(A241,'[12]Monthly actuals 2023 updated'!A:AB,28,FALSE)</f>
        <v>208.73640032000006</v>
      </c>
      <c r="G241" s="12">
        <v>52.825000100000004</v>
      </c>
      <c r="H241" s="12">
        <v>50.939480570000001</v>
      </c>
      <c r="I241" s="12">
        <v>52.825000100000004</v>
      </c>
      <c r="J241" s="12">
        <v>49.077388840000005</v>
      </c>
      <c r="K241" s="12">
        <v>52.825000100000004</v>
      </c>
      <c r="L241" s="12">
        <v>52.825000100000004</v>
      </c>
      <c r="M241" s="12">
        <v>52.825000100000004</v>
      </c>
      <c r="N241" s="12">
        <v>52.825000100000004</v>
      </c>
      <c r="O241" s="12">
        <v>52.825000100000004</v>
      </c>
      <c r="P241" s="12">
        <v>52.825000100000004</v>
      </c>
      <c r="Q241" s="12">
        <v>-112.1749999</v>
      </c>
      <c r="R241" s="12">
        <v>-201.70546999000001</v>
      </c>
      <c r="S241" s="12">
        <f t="shared" si="24"/>
        <v>208.73640032</v>
      </c>
      <c r="T241" s="18">
        <v>53.090833250000003</v>
      </c>
      <c r="U241" s="5">
        <v>53.090833250000003</v>
      </c>
      <c r="V241" s="3">
        <v>53.090833250000003</v>
      </c>
      <c r="W241" s="3">
        <v>53.090833250000003</v>
      </c>
      <c r="X241" s="3">
        <v>53.090833250000003</v>
      </c>
      <c r="Y241" s="3">
        <v>53.090833250000003</v>
      </c>
      <c r="Z241" s="3">
        <v>53.090833250000003</v>
      </c>
      <c r="AA241" s="3">
        <v>53.090833250000003</v>
      </c>
      <c r="AB241" s="3">
        <v>53.090833250000003</v>
      </c>
      <c r="AC241" s="3">
        <v>53.090833329999995</v>
      </c>
      <c r="AD241" s="3">
        <v>53.090833329999995</v>
      </c>
      <c r="AE241" s="3">
        <f>VLOOKUP(A241,'[13]DEC 24 Updated 3rd March'!A:G,7,FALSE)</f>
        <v>0</v>
      </c>
      <c r="AF241" s="3">
        <f t="shared" si="29"/>
        <v>583.99916590999999</v>
      </c>
      <c r="AG241" s="18">
        <v>56.010833270000006</v>
      </c>
      <c r="AH241" s="5">
        <f>VLOOKUP(A241,'[13]Main sheet'!A:X,23,FALSE)</f>
        <v>56.010833270000006</v>
      </c>
      <c r="AI241" s="3">
        <f>VLOOKUP(A241,'[13]Main sheet'!A:AJ,35,FALSE)</f>
        <v>56.010833269999999</v>
      </c>
      <c r="AJ241" s="3">
        <f>VLOOKUP(A241,'[13]Main sheet'!A:AV,47,FALSE)</f>
        <v>56.010833270000013</v>
      </c>
      <c r="AK241" s="3">
        <f>VLOOKUP(A241,'[13]Main sheet'!A:BH,59,FALSE)</f>
        <v>56.010833270000013</v>
      </c>
      <c r="AL241" s="3">
        <f>VLOOKUP(A241,'[13]Main sheet'!A:BT,71,FALSE)</f>
        <v>56.010833269999978</v>
      </c>
      <c r="AM241" s="3">
        <f>VLOOKUP(A241,'[13]Main sheet'!A:CF,83,FALSE)</f>
        <v>56.010833269999978</v>
      </c>
      <c r="AN241" s="3">
        <f>VLOOKUP(A241,'[13]Main sheet'!A:CR,95,FALSE)</f>
        <v>56.010833270000042</v>
      </c>
      <c r="AO241" s="3">
        <f>VLOOKUP(A241,'[13]Main sheet'!A:DD,107,FALSE)</f>
        <v>56.010833270000006</v>
      </c>
      <c r="AP241" s="3">
        <f>VLOOKUP(A241,'[13]Main sheet'!A:DP,119,FALSE)</f>
        <v>154.46749980999999</v>
      </c>
      <c r="AQ241" s="3">
        <f>VLOOKUP(A241,'[13]Main sheet'!A:EB,131,FALSE)</f>
        <v>154.46749980999994</v>
      </c>
      <c r="AR241" s="3">
        <f>VLOOKUP(A241,'[13]Main sheet'!A:EN,143,FALSE)</f>
        <v>154.46749981000005</v>
      </c>
      <c r="AS241" s="5">
        <v>957.49999886000001</v>
      </c>
      <c r="AT241" s="19">
        <v>60.211645729999994</v>
      </c>
      <c r="AU241" s="5">
        <v>60.211645729999994</v>
      </c>
      <c r="AV241" s="3">
        <f>VLOOKUP(A241,'[14]Main sheet'!A:AI,34,FALSE)</f>
        <v>60.211645730000001</v>
      </c>
      <c r="AW241" s="3">
        <f>VLOOKUP(A241,'[14]Main sheet'!A:AT,45,FALSE)</f>
        <v>60.211645729999987</v>
      </c>
      <c r="AX241" s="3">
        <v>56.010833270000006</v>
      </c>
      <c r="AY241" s="3">
        <v>56.010833269999978</v>
      </c>
      <c r="AZ241" s="3">
        <v>352.86824945999996</v>
      </c>
      <c r="BA241" s="5"/>
      <c r="BB241" s="5"/>
    </row>
    <row r="242" spans="1:54" ht="15" customHeight="1">
      <c r="A242" s="14">
        <v>523244</v>
      </c>
      <c r="B242" s="15" t="s">
        <v>253</v>
      </c>
      <c r="C242" s="16"/>
      <c r="D242" s="16">
        <v>226.70246574999999</v>
      </c>
      <c r="E242" s="17">
        <v>0</v>
      </c>
      <c r="F242" s="17"/>
      <c r="G242" s="12">
        <v>0</v>
      </c>
      <c r="H242" s="12">
        <v>0</v>
      </c>
      <c r="I242" s="12">
        <v>0</v>
      </c>
      <c r="J242" s="12">
        <v>0</v>
      </c>
      <c r="K242" s="12">
        <v>0</v>
      </c>
      <c r="L242" s="12">
        <v>0</v>
      </c>
      <c r="M242" s="12">
        <v>0</v>
      </c>
      <c r="N242" s="12">
        <v>0</v>
      </c>
      <c r="O242" s="12">
        <v>0</v>
      </c>
      <c r="P242" s="12">
        <v>0</v>
      </c>
      <c r="Q242" s="12">
        <v>0</v>
      </c>
      <c r="R242" s="12">
        <v>0</v>
      </c>
      <c r="S242" s="12">
        <f t="shared" si="24"/>
        <v>0</v>
      </c>
      <c r="T242" s="18">
        <v>0</v>
      </c>
      <c r="U242" s="5">
        <v>0</v>
      </c>
      <c r="V242" s="3">
        <v>0</v>
      </c>
      <c r="W242" s="3">
        <v>0</v>
      </c>
      <c r="X242" s="3">
        <v>0</v>
      </c>
      <c r="Y242" s="3">
        <v>0</v>
      </c>
      <c r="Z242" s="3">
        <v>0</v>
      </c>
      <c r="AA242" s="3">
        <v>0</v>
      </c>
      <c r="AB242" s="3">
        <v>0</v>
      </c>
      <c r="AC242" s="3">
        <v>0</v>
      </c>
      <c r="AD242" s="3">
        <v>0</v>
      </c>
      <c r="AE242" s="3">
        <f>VLOOKUP(A242,'[13]DEC 24 Updated 3rd March'!A:G,7,FALSE)</f>
        <v>0</v>
      </c>
      <c r="AF242" s="3">
        <f t="shared" si="29"/>
        <v>0</v>
      </c>
      <c r="AG242" s="18">
        <v>0</v>
      </c>
      <c r="AH242" s="5">
        <f>VLOOKUP(A242,'[13]Main sheet'!A:X,23,FALSE)</f>
        <v>0</v>
      </c>
      <c r="AI242" s="3">
        <f>VLOOKUP(A242,'[13]Main sheet'!A:AJ,35,FALSE)</f>
        <v>0</v>
      </c>
      <c r="AJ242" s="3">
        <f>VLOOKUP(A242,'[13]Main sheet'!A:AV,47,FALSE)</f>
        <v>0</v>
      </c>
      <c r="AK242" s="3">
        <f>VLOOKUP(A242,'[13]Main sheet'!A:BH,59,FALSE)</f>
        <v>0</v>
      </c>
      <c r="AL242" s="3">
        <f>VLOOKUP(A242,'[13]Main sheet'!A:BT,71,FALSE)</f>
        <v>0</v>
      </c>
      <c r="AM242" s="3">
        <f>VLOOKUP(A242,'[13]Main sheet'!A:CF,83,FALSE)</f>
        <v>0</v>
      </c>
      <c r="AN242" s="3">
        <f>VLOOKUP(A242,'[13]Main sheet'!A:CR,95,FALSE)</f>
        <v>0</v>
      </c>
      <c r="AO242" s="3">
        <f>VLOOKUP(A242,'[13]Main sheet'!A:DD,107,FALSE)</f>
        <v>0</v>
      </c>
      <c r="AP242" s="3">
        <f>VLOOKUP(A242,'[13]Main sheet'!A:DP,119,FALSE)</f>
        <v>0</v>
      </c>
      <c r="AQ242" s="3">
        <f>VLOOKUP(A242,'[13]Main sheet'!A:EB,131,FALSE)</f>
        <v>0</v>
      </c>
      <c r="AR242" s="3">
        <f>VLOOKUP(A242,'[13]Main sheet'!A:EN,143,FALSE)</f>
        <v>0</v>
      </c>
      <c r="AS242" s="5">
        <v>0</v>
      </c>
      <c r="AT242" s="19">
        <v>3.9066480000000001</v>
      </c>
      <c r="AU242" s="5">
        <v>0.44204249000000023</v>
      </c>
      <c r="AV242" s="3">
        <f>VLOOKUP(A242,'[14]Main sheet'!A:AI,34,FALSE)</f>
        <v>0</v>
      </c>
      <c r="AW242" s="3">
        <f>VLOOKUP(A242,'[14]Main sheet'!A:AT,45,FALSE)</f>
        <v>0</v>
      </c>
      <c r="AX242" s="3">
        <v>-4.3486904900000019</v>
      </c>
      <c r="AY242" s="3">
        <v>0</v>
      </c>
      <c r="AZ242" s="3">
        <v>0</v>
      </c>
      <c r="BA242" s="5"/>
      <c r="BB242" s="5"/>
    </row>
    <row r="243" spans="1:54" ht="15" customHeight="1">
      <c r="A243" s="14">
        <v>523245</v>
      </c>
      <c r="B243" s="15" t="s">
        <v>254</v>
      </c>
      <c r="C243" s="16"/>
      <c r="D243" s="16">
        <v>39.849863030000002</v>
      </c>
      <c r="E243" s="17">
        <v>0</v>
      </c>
      <c r="F243" s="17"/>
      <c r="G243" s="12">
        <v>0</v>
      </c>
      <c r="H243" s="12">
        <v>0</v>
      </c>
      <c r="I243" s="12">
        <v>0</v>
      </c>
      <c r="J243" s="12">
        <v>0</v>
      </c>
      <c r="K243" s="12">
        <v>0</v>
      </c>
      <c r="L243" s="12">
        <v>0</v>
      </c>
      <c r="M243" s="12">
        <v>0</v>
      </c>
      <c r="N243" s="12">
        <v>0</v>
      </c>
      <c r="O243" s="12">
        <v>0</v>
      </c>
      <c r="P243" s="12">
        <v>0</v>
      </c>
      <c r="Q243" s="12">
        <v>0</v>
      </c>
      <c r="R243" s="12">
        <v>0</v>
      </c>
      <c r="S243" s="12">
        <f t="shared" si="24"/>
        <v>0</v>
      </c>
      <c r="T243" s="18">
        <v>0</v>
      </c>
      <c r="U243" s="5">
        <v>0</v>
      </c>
      <c r="V243" s="3">
        <v>0</v>
      </c>
      <c r="W243" s="3">
        <v>0</v>
      </c>
      <c r="X243" s="3">
        <v>0</v>
      </c>
      <c r="Y243" s="3">
        <v>0</v>
      </c>
      <c r="Z243" s="3">
        <v>0</v>
      </c>
      <c r="AA243" s="3">
        <v>0</v>
      </c>
      <c r="AB243" s="3">
        <v>0</v>
      </c>
      <c r="AC243" s="3">
        <v>0</v>
      </c>
      <c r="AD243" s="3">
        <v>0</v>
      </c>
      <c r="AE243" s="3">
        <f>VLOOKUP(A243,'[13]DEC 24 Updated 3rd March'!A:G,7,FALSE)</f>
        <v>0</v>
      </c>
      <c r="AF243" s="3">
        <f t="shared" si="29"/>
        <v>0</v>
      </c>
      <c r="AG243" s="18">
        <v>0</v>
      </c>
      <c r="AH243" s="5">
        <f>VLOOKUP(A243,'[13]Main sheet'!A:X,23,FALSE)</f>
        <v>0</v>
      </c>
      <c r="AI243" s="3">
        <f>VLOOKUP(A243,'[13]Main sheet'!A:AJ,35,FALSE)</f>
        <v>0</v>
      </c>
      <c r="AJ243" s="3">
        <f>VLOOKUP(A243,'[13]Main sheet'!A:AV,47,FALSE)</f>
        <v>0</v>
      </c>
      <c r="AK243" s="3">
        <f>VLOOKUP(A243,'[13]Main sheet'!A:BH,59,FALSE)</f>
        <v>0</v>
      </c>
      <c r="AL243" s="3">
        <f>VLOOKUP(A243,'[13]Main sheet'!A:BT,71,FALSE)</f>
        <v>0</v>
      </c>
      <c r="AM243" s="3">
        <f>VLOOKUP(A243,'[13]Main sheet'!A:CF,83,FALSE)</f>
        <v>0</v>
      </c>
      <c r="AN243" s="3">
        <f>VLOOKUP(A243,'[13]Main sheet'!A:CR,95,FALSE)</f>
        <v>0</v>
      </c>
      <c r="AO243" s="3">
        <f>VLOOKUP(A243,'[13]Main sheet'!A:DD,107,FALSE)</f>
        <v>0</v>
      </c>
      <c r="AP243" s="3">
        <f>VLOOKUP(A243,'[13]Main sheet'!A:DP,119,FALSE)</f>
        <v>0</v>
      </c>
      <c r="AQ243" s="3">
        <f>VLOOKUP(A243,'[13]Main sheet'!A:EB,131,FALSE)</f>
        <v>0</v>
      </c>
      <c r="AR243" s="3">
        <f>VLOOKUP(A243,'[13]Main sheet'!A:EN,143,FALSE)</f>
        <v>0</v>
      </c>
      <c r="AS243" s="5">
        <v>0</v>
      </c>
      <c r="AT243" s="19">
        <v>0</v>
      </c>
      <c r="AU243" s="5">
        <v>0</v>
      </c>
      <c r="AV243" s="3">
        <f>VLOOKUP(A243,'[14]Main sheet'!A:AI,34,FALSE)</f>
        <v>0</v>
      </c>
      <c r="AW243" s="3">
        <f>VLOOKUP(A243,'[14]Main sheet'!A:AT,45,FALSE)</f>
        <v>0</v>
      </c>
      <c r="AX243" s="3">
        <v>0</v>
      </c>
      <c r="AY243" s="3">
        <v>0</v>
      </c>
      <c r="AZ243" s="3">
        <v>0</v>
      </c>
      <c r="BA243" s="5"/>
      <c r="BB243" s="5"/>
    </row>
    <row r="244" spans="1:54" ht="15" customHeight="1">
      <c r="A244" s="14">
        <v>523246</v>
      </c>
      <c r="B244" s="15" t="s">
        <v>255</v>
      </c>
      <c r="C244" s="16"/>
      <c r="D244" s="16"/>
      <c r="E244" s="17">
        <v>0</v>
      </c>
      <c r="F244" s="17">
        <f>VLOOKUP(A244,'[12]Monthly actuals 2023 updated'!A:AB,28,FALSE)</f>
        <v>186.80119999999999</v>
      </c>
      <c r="G244" s="12">
        <v>0</v>
      </c>
      <c r="H244" s="12">
        <v>0</v>
      </c>
      <c r="I244" s="12">
        <v>0</v>
      </c>
      <c r="J244" s="12">
        <v>0</v>
      </c>
      <c r="K244" s="12">
        <v>0</v>
      </c>
      <c r="L244" s="12">
        <v>0</v>
      </c>
      <c r="M244" s="12">
        <v>0</v>
      </c>
      <c r="N244" s="12">
        <v>0</v>
      </c>
      <c r="O244" s="12">
        <v>0</v>
      </c>
      <c r="P244" s="12">
        <v>0</v>
      </c>
      <c r="Q244" s="12">
        <v>0</v>
      </c>
      <c r="R244" s="12">
        <v>186.80119999999999</v>
      </c>
      <c r="S244" s="12">
        <f t="shared" si="24"/>
        <v>186.80119999999999</v>
      </c>
      <c r="T244" s="18">
        <v>0</v>
      </c>
      <c r="U244" s="5">
        <v>0</v>
      </c>
      <c r="V244" s="3">
        <v>0</v>
      </c>
      <c r="W244" s="3">
        <v>0</v>
      </c>
      <c r="X244" s="3">
        <v>0</v>
      </c>
      <c r="Y244" s="3">
        <v>0.14206834000000357</v>
      </c>
      <c r="Z244" s="3">
        <v>3.5499999999999997E-2</v>
      </c>
      <c r="AA244" s="3">
        <v>0</v>
      </c>
      <c r="AB244" s="3">
        <v>0</v>
      </c>
      <c r="AC244" s="3">
        <v>0</v>
      </c>
      <c r="AD244" s="3">
        <v>0</v>
      </c>
      <c r="AE244" s="3">
        <f>VLOOKUP(A244,'[13]DEC 24 Updated 3rd March'!A:G,7,FALSE)</f>
        <v>0</v>
      </c>
      <c r="AF244" s="3">
        <f t="shared" si="29"/>
        <v>0.17756834000000357</v>
      </c>
      <c r="AG244" s="18">
        <v>0</v>
      </c>
      <c r="AH244" s="5">
        <f>VLOOKUP(A244,'[13]Main sheet'!A:X,23,FALSE)</f>
        <v>0</v>
      </c>
      <c r="AI244" s="3">
        <f>VLOOKUP(A244,'[13]Main sheet'!A:AJ,35,FALSE)</f>
        <v>0</v>
      </c>
      <c r="AJ244" s="3">
        <f>VLOOKUP(A244,'[13]Main sheet'!A:AV,47,FALSE)</f>
        <v>0</v>
      </c>
      <c r="AK244" s="3">
        <f>VLOOKUP(A244,'[13]Main sheet'!A:BH,59,FALSE)</f>
        <v>0</v>
      </c>
      <c r="AL244" s="3">
        <f>VLOOKUP(A244,'[13]Main sheet'!A:BT,71,FALSE)</f>
        <v>0</v>
      </c>
      <c r="AM244" s="3">
        <f>VLOOKUP(A244,'[13]Main sheet'!A:CF,83,FALSE)</f>
        <v>0</v>
      </c>
      <c r="AN244" s="3">
        <f>VLOOKUP(A244,'[13]Main sheet'!A:CR,95,FALSE)</f>
        <v>0</v>
      </c>
      <c r="AO244" s="3">
        <f>VLOOKUP(A244,'[13]Main sheet'!A:DD,107,FALSE)</f>
        <v>0</v>
      </c>
      <c r="AP244" s="3">
        <f>VLOOKUP(A244,'[13]Main sheet'!A:DP,119,FALSE)</f>
        <v>9.3303999999999998E-2</v>
      </c>
      <c r="AQ244" s="3">
        <f>VLOOKUP(A244,'[13]Main sheet'!A:EB,131,FALSE)</f>
        <v>0</v>
      </c>
      <c r="AR244" s="3">
        <f>VLOOKUP(A244,'[13]Main sheet'!A:EN,143,FALSE)</f>
        <v>0</v>
      </c>
      <c r="AS244" s="5">
        <v>9.3303999999999998E-2</v>
      </c>
      <c r="AT244" s="19">
        <v>0</v>
      </c>
      <c r="AU244" s="5">
        <v>0</v>
      </c>
      <c r="AV244" s="3">
        <f>VLOOKUP(A244,'[14]Main sheet'!A:AI,34,FALSE)</f>
        <v>0</v>
      </c>
      <c r="AW244" s="3">
        <f>VLOOKUP(A244,'[14]Main sheet'!A:AT,45,FALSE)</f>
        <v>0</v>
      </c>
      <c r="AX244" s="3">
        <v>0</v>
      </c>
      <c r="AY244" s="3">
        <v>0</v>
      </c>
      <c r="AZ244" s="3">
        <v>0</v>
      </c>
      <c r="BA244" s="5"/>
      <c r="BB244" s="5"/>
    </row>
    <row r="245" spans="1:54" ht="15" customHeight="1">
      <c r="A245" s="14">
        <v>523251</v>
      </c>
      <c r="B245" s="15" t="s">
        <v>256</v>
      </c>
      <c r="C245" s="16">
        <f>VLOOKUP(A245,'[11]dec 20 latest'!A:B,2,FALSE)/1000000</f>
        <v>274.45513212000003</v>
      </c>
      <c r="D245" s="16">
        <v>279.99999995999997</v>
      </c>
      <c r="E245" s="17">
        <v>358.04186974999993</v>
      </c>
      <c r="F245" s="17">
        <f>VLOOKUP(A245,'[12]Monthly actuals 2023 updated'!A:AB,28,FALSE)</f>
        <v>174.81299356</v>
      </c>
      <c r="G245" s="12">
        <v>24.5</v>
      </c>
      <c r="H245" s="12">
        <v>24.493101299999999</v>
      </c>
      <c r="I245" s="12">
        <v>-94.66631034000001</v>
      </c>
      <c r="J245" s="12">
        <v>24.493101299999999</v>
      </c>
      <c r="K245" s="12">
        <v>24.493101299999999</v>
      </c>
      <c r="L245" s="12">
        <v>24.5</v>
      </c>
      <c r="M245" s="12">
        <v>24.5</v>
      </c>
      <c r="N245" s="12">
        <v>24.5</v>
      </c>
      <c r="O245" s="12">
        <v>24.5</v>
      </c>
      <c r="P245" s="12">
        <v>24.5</v>
      </c>
      <c r="Q245" s="12">
        <v>24.5</v>
      </c>
      <c r="R245" s="12">
        <v>24.5</v>
      </c>
      <c r="S245" s="12">
        <f t="shared" si="24"/>
        <v>174.81299356</v>
      </c>
      <c r="T245" s="18">
        <v>21.5</v>
      </c>
      <c r="U245" s="5">
        <v>21.5</v>
      </c>
      <c r="V245" s="3">
        <v>-43.5</v>
      </c>
      <c r="W245" s="3">
        <v>21.5</v>
      </c>
      <c r="X245" s="3">
        <v>21.5</v>
      </c>
      <c r="Y245" s="3">
        <v>21.5</v>
      </c>
      <c r="Z245" s="3">
        <v>21.493613170000003</v>
      </c>
      <c r="AA245" s="3">
        <v>21.493613170000003</v>
      </c>
      <c r="AB245" s="3">
        <v>21.493613170000003</v>
      </c>
      <c r="AC245" s="3">
        <v>21.493613170000003</v>
      </c>
      <c r="AD245" s="3">
        <v>21.493613170000003</v>
      </c>
      <c r="AE245" s="3">
        <f>VLOOKUP(A245,'[13]DEC 24 Updated 3rd March'!A:G,7,FALSE)</f>
        <v>21.493613170000003</v>
      </c>
      <c r="AF245" s="3">
        <f t="shared" si="29"/>
        <v>192.96167902000002</v>
      </c>
      <c r="AG245" s="18">
        <v>22.999999980000002</v>
      </c>
      <c r="AH245" s="5">
        <f>VLOOKUP(A245,'[13]Main sheet'!A:X,23,FALSE)</f>
        <v>22.999999999999996</v>
      </c>
      <c r="AI245" s="3">
        <f>VLOOKUP(A245,'[13]Main sheet'!A:AJ,35,FALSE)</f>
        <v>23.000000000000007</v>
      </c>
      <c r="AJ245" s="3">
        <f>VLOOKUP(A245,'[13]Main sheet'!A:AV,47,FALSE)</f>
        <v>23</v>
      </c>
      <c r="AK245" s="3">
        <f>VLOOKUP(A245,'[13]Main sheet'!A:BH,59,FALSE)</f>
        <v>3.028627629999995</v>
      </c>
      <c r="AL245" s="3">
        <f>VLOOKUP(A245,'[13]Main sheet'!A:BT,71,FALSE)</f>
        <v>23</v>
      </c>
      <c r="AM245" s="3">
        <f>VLOOKUP(A245,'[13]Main sheet'!A:CF,83,FALSE)</f>
        <v>23.000000000000014</v>
      </c>
      <c r="AN245" s="3">
        <f>VLOOKUP(A245,'[13]Main sheet'!A:CR,95,FALSE)</f>
        <v>23</v>
      </c>
      <c r="AO245" s="3">
        <f>VLOOKUP(A245,'[13]Main sheet'!A:DD,107,FALSE)</f>
        <v>23</v>
      </c>
      <c r="AP245" s="3">
        <f>VLOOKUP(A245,'[13]Main sheet'!A:DP,119,FALSE)</f>
        <v>23</v>
      </c>
      <c r="AQ245" s="3">
        <f>VLOOKUP(A245,'[13]Main sheet'!A:EB,131,FALSE)</f>
        <v>23</v>
      </c>
      <c r="AR245" s="3">
        <f>VLOOKUP(A245,'[13]Main sheet'!A:EN,143,FALSE)</f>
        <v>93</v>
      </c>
      <c r="AS245" s="5">
        <v>291.02862761</v>
      </c>
      <c r="AT245" s="19">
        <v>32.15</v>
      </c>
      <c r="AU245" s="5">
        <v>32.15</v>
      </c>
      <c r="AV245" s="3">
        <f>VLOOKUP(A245,'[14]Main sheet'!A:AI,34,FALSE)</f>
        <v>32.15</v>
      </c>
      <c r="AW245" s="3">
        <f>VLOOKUP(A245,'[14]Main sheet'!A:AT,45,FALSE)</f>
        <v>32.148215499999999</v>
      </c>
      <c r="AX245" s="3">
        <v>32.15</v>
      </c>
      <c r="AY245" s="3">
        <v>32.15</v>
      </c>
      <c r="AZ245" s="3">
        <v>192.89821549999999</v>
      </c>
      <c r="BA245" s="5"/>
      <c r="BB245" s="5"/>
    </row>
    <row r="246" spans="1:54" ht="15" customHeight="1">
      <c r="A246" s="14">
        <v>523252</v>
      </c>
      <c r="B246" s="15" t="s">
        <v>257</v>
      </c>
      <c r="C246" s="16">
        <f>VLOOKUP(A246,'[11]dec 20 latest'!A:B,2,FALSE)/1000000</f>
        <v>144.14148246000002</v>
      </c>
      <c r="D246" s="16">
        <v>189.25113619000001</v>
      </c>
      <c r="E246" s="17">
        <v>186.0102555</v>
      </c>
      <c r="F246" s="17">
        <f>VLOOKUP(A246,'[12]Monthly actuals 2023 updated'!A:AB,28,FALSE)</f>
        <v>182.03352886000002</v>
      </c>
      <c r="G246" s="12">
        <v>13.2062499</v>
      </c>
      <c r="H246" s="12">
        <v>9.9710298599999998</v>
      </c>
      <c r="I246" s="12">
        <v>13.2062499</v>
      </c>
      <c r="J246" s="12">
        <v>13.2062499</v>
      </c>
      <c r="K246" s="12">
        <v>13.2062499</v>
      </c>
      <c r="L246" s="12">
        <v>13.2062499</v>
      </c>
      <c r="M246" s="12">
        <v>13.2062499</v>
      </c>
      <c r="N246" s="12">
        <v>13.2062499</v>
      </c>
      <c r="O246" s="12">
        <v>13.2062499</v>
      </c>
      <c r="P246" s="12">
        <v>13.2062499</v>
      </c>
      <c r="Q246" s="12">
        <v>13.2062499</v>
      </c>
      <c r="R246" s="12">
        <v>40</v>
      </c>
      <c r="S246" s="12">
        <f t="shared" si="24"/>
        <v>182.03352885999999</v>
      </c>
      <c r="T246" s="18">
        <v>16.75000008</v>
      </c>
      <c r="U246" s="5">
        <v>13.88546558</v>
      </c>
      <c r="V246" s="3">
        <v>16.75000008</v>
      </c>
      <c r="W246" s="3">
        <v>16.75000008</v>
      </c>
      <c r="X246" s="3">
        <v>16.75000008</v>
      </c>
      <c r="Y246" s="3">
        <v>16.75000008</v>
      </c>
      <c r="Z246" s="3">
        <v>16.75000008</v>
      </c>
      <c r="AA246" s="3">
        <v>16.75000008</v>
      </c>
      <c r="AB246" s="3">
        <v>16.75000008</v>
      </c>
      <c r="AC246" s="3">
        <v>0</v>
      </c>
      <c r="AD246" s="3">
        <v>0</v>
      </c>
      <c r="AE246" s="3">
        <f>VLOOKUP(A246,'[13]DEC 24 Updated 3rd March'!A:G,7,FALSE)</f>
        <v>10</v>
      </c>
      <c r="AF246" s="3">
        <f t="shared" si="29"/>
        <v>157.88546622000004</v>
      </c>
      <c r="AG246" s="18">
        <v>17.671250059999998</v>
      </c>
      <c r="AH246" s="5">
        <f>VLOOKUP(A246,'[13]Main sheet'!A:X,23,FALSE)</f>
        <v>17.671250059999998</v>
      </c>
      <c r="AI246" s="3">
        <f>VLOOKUP(A246,'[13]Main sheet'!A:AJ,35,FALSE)</f>
        <v>17.671250060000002</v>
      </c>
      <c r="AJ246" s="3">
        <f>VLOOKUP(A246,'[13]Main sheet'!A:AV,47,FALSE)</f>
        <v>17.671250059999995</v>
      </c>
      <c r="AK246" s="3">
        <f>VLOOKUP(A246,'[13]Main sheet'!A:BH,59,FALSE)</f>
        <v>17.671250060000002</v>
      </c>
      <c r="AL246" s="3">
        <f>VLOOKUP(A246,'[13]Main sheet'!A:BT,71,FALSE)</f>
        <v>17.671250060000002</v>
      </c>
      <c r="AM246" s="3">
        <f>VLOOKUP(A246,'[13]Main sheet'!A:CF,83,FALSE)</f>
        <v>17.671250060000002</v>
      </c>
      <c r="AN246" s="3">
        <f>VLOOKUP(A246,'[13]Main sheet'!A:CR,95,FALSE)</f>
        <v>17.671250059999988</v>
      </c>
      <c r="AO246" s="3">
        <f>VLOOKUP(A246,'[13]Main sheet'!A:DD,107,FALSE)</f>
        <v>17.671250059999998</v>
      </c>
      <c r="AP246" s="3">
        <f>VLOOKUP(A246,'[13]Main sheet'!A:DP,119,FALSE)</f>
        <v>17.671250060000002</v>
      </c>
      <c r="AQ246" s="3">
        <f>VLOOKUP(A246,'[13]Main sheet'!A:EB,131,FALSE)</f>
        <v>17.671250060000002</v>
      </c>
      <c r="AR246" s="3">
        <f>VLOOKUP(A246,'[13]Main sheet'!A:EN,143,FALSE)</f>
        <v>17.581012680000008</v>
      </c>
      <c r="AS246" s="5">
        <v>174.36476334</v>
      </c>
      <c r="AT246" s="19">
        <v>18.996593760000003</v>
      </c>
      <c r="AU246" s="5">
        <v>18.996593760000003</v>
      </c>
      <c r="AV246" s="3">
        <f>VLOOKUP(A246,'[14]Main sheet'!A:AI,34,FALSE)</f>
        <v>18.99659376</v>
      </c>
      <c r="AW246" s="3">
        <f>VLOOKUP(A246,'[14]Main sheet'!A:AT,45,FALSE)</f>
        <v>18.996593760000007</v>
      </c>
      <c r="AX246" s="3">
        <v>17.671250059999998</v>
      </c>
      <c r="AY246" s="3">
        <v>17.671250060000002</v>
      </c>
      <c r="AZ246" s="3">
        <v>111.32887516</v>
      </c>
      <c r="BA246" s="5"/>
      <c r="BB246" s="5"/>
    </row>
    <row r="247" spans="1:54" ht="15" customHeight="1">
      <c r="A247" s="14">
        <v>523261</v>
      </c>
      <c r="B247" s="15" t="s">
        <v>258</v>
      </c>
      <c r="C247" s="16">
        <f>VLOOKUP(A247,'[11]dec 20 latest'!A:B,2,FALSE)/1000000</f>
        <v>32.018703100000003</v>
      </c>
      <c r="D247" s="16">
        <v>34.962010340000006</v>
      </c>
      <c r="E247" s="17">
        <v>38.859035950000006</v>
      </c>
      <c r="F247" s="17">
        <f>VLOOKUP(A247,'[12]Monthly actuals 2023 updated'!A:AB,28,FALSE)</f>
        <v>45.267013479999996</v>
      </c>
      <c r="G247" s="12">
        <v>4.9448212199999997</v>
      </c>
      <c r="H247" s="12">
        <v>4.9502569800000007</v>
      </c>
      <c r="I247" s="12">
        <v>3.3869126299999999</v>
      </c>
      <c r="J247" s="12">
        <v>2.24931802</v>
      </c>
      <c r="K247" s="12">
        <v>4.2697090599999994</v>
      </c>
      <c r="L247" s="12">
        <v>3.5185916699999997</v>
      </c>
      <c r="M247" s="12">
        <v>4.2896251400000001</v>
      </c>
      <c r="N247" s="12">
        <v>5.1216008799999999</v>
      </c>
      <c r="O247" s="12">
        <v>2.9376277499999999</v>
      </c>
      <c r="P247" s="12">
        <v>3.2419556800000002</v>
      </c>
      <c r="Q247" s="12">
        <v>3.7963324900000002</v>
      </c>
      <c r="R247" s="12">
        <v>2.5602619600000001</v>
      </c>
      <c r="S247" s="12">
        <f t="shared" si="24"/>
        <v>45.267013479999996</v>
      </c>
      <c r="T247" s="18">
        <v>3.6010265500000003</v>
      </c>
      <c r="U247" s="5">
        <v>5.3172300300000002</v>
      </c>
      <c r="V247" s="3">
        <v>3.9115842299999999</v>
      </c>
      <c r="W247" s="3">
        <v>2.1802694200000001</v>
      </c>
      <c r="X247" s="3">
        <v>3.8867672299999998</v>
      </c>
      <c r="Y247" s="3">
        <v>3.4281770800000002</v>
      </c>
      <c r="Z247" s="3">
        <v>4.0688075499999998</v>
      </c>
      <c r="AA247" s="3">
        <v>3.5511347</v>
      </c>
      <c r="AB247" s="3">
        <v>3.32401546</v>
      </c>
      <c r="AC247" s="3">
        <v>2.9315439199999997</v>
      </c>
      <c r="AD247" s="3">
        <v>3.1040571200000002</v>
      </c>
      <c r="AE247" s="3">
        <f>VLOOKUP(A247,'[13]DEC 24 Updated 3rd March'!A:G,7,FALSE)</f>
        <v>2.4956452000000002</v>
      </c>
      <c r="AF247" s="3">
        <f t="shared" si="29"/>
        <v>41.800258489999997</v>
      </c>
      <c r="AG247" s="18">
        <v>4.9617874000000004</v>
      </c>
      <c r="AH247" s="5">
        <f>VLOOKUP(A247,'[13]Main sheet'!A:X,23,FALSE)</f>
        <v>3.0158990599999997</v>
      </c>
      <c r="AI247" s="3">
        <f>VLOOKUP(A247,'[13]Main sheet'!A:AJ,35,FALSE)</f>
        <v>3.2959564599999998</v>
      </c>
      <c r="AJ247" s="3">
        <f>VLOOKUP(A247,'[13]Main sheet'!A:AV,47,FALSE)</f>
        <v>2.2682480299999992</v>
      </c>
      <c r="AK247" s="3">
        <f>VLOOKUP(A247,'[13]Main sheet'!A:BH,59,FALSE)</f>
        <v>3.3874079800000003</v>
      </c>
      <c r="AL247" s="3">
        <f>VLOOKUP(A247,'[13]Main sheet'!A:BT,71,FALSE)</f>
        <v>3.5419290700000001</v>
      </c>
      <c r="AM247" s="3">
        <f>VLOOKUP(A247,'[13]Main sheet'!A:CF,83,FALSE)</f>
        <v>3.7627142399999984</v>
      </c>
      <c r="AN247" s="3">
        <f>VLOOKUP(A247,'[13]Main sheet'!A:CR,95,FALSE)</f>
        <v>3.0782690700000002</v>
      </c>
      <c r="AO247" s="3">
        <f>VLOOKUP(A247,'[13]Main sheet'!A:DD,107,FALSE)</f>
        <v>3.7720752100000001</v>
      </c>
      <c r="AP247" s="3">
        <f>VLOOKUP(A247,'[13]Main sheet'!A:DP,119,FALSE)</f>
        <v>3.1276500299999976</v>
      </c>
      <c r="AQ247" s="3">
        <f>VLOOKUP(A247,'[13]Main sheet'!A:EB,131,FALSE)</f>
        <v>2.813508370000005</v>
      </c>
      <c r="AR247" s="3">
        <f>VLOOKUP(A247,'[13]Main sheet'!A:EN,143,FALSE)</f>
        <v>1.4537357599999978</v>
      </c>
      <c r="AS247" s="5">
        <v>38.479180679999999</v>
      </c>
      <c r="AT247" s="19">
        <v>4.0833484499999999</v>
      </c>
      <c r="AU247" s="5">
        <v>3.6205935899999999</v>
      </c>
      <c r="AV247" s="3">
        <f>VLOOKUP(A247,'[14]Main sheet'!A:AI,34,FALSE)</f>
        <v>2.8496659699999998</v>
      </c>
      <c r="AW247" s="3">
        <f>VLOOKUP(A247,'[14]Main sheet'!A:AT,45,FALSE)</f>
        <v>1.8460142300000004</v>
      </c>
      <c r="AX247" s="3">
        <v>3.69099098</v>
      </c>
      <c r="AY247" s="3">
        <v>4.4195760899999978</v>
      </c>
      <c r="AZ247" s="3">
        <v>20.510189309999998</v>
      </c>
      <c r="BA247" s="5"/>
      <c r="BB247" s="5"/>
    </row>
    <row r="248" spans="1:54" ht="15" customHeight="1">
      <c r="A248" s="14">
        <v>523262</v>
      </c>
      <c r="B248" s="15" t="s">
        <v>259</v>
      </c>
      <c r="C248" s="16">
        <f>VLOOKUP(A248,'[11]dec 20 latest'!A:B,2,FALSE)/1000000</f>
        <v>7.3609942899999998</v>
      </c>
      <c r="D248" s="16">
        <v>5.8260012799999998</v>
      </c>
      <c r="E248" s="17">
        <v>5.3832640399999994</v>
      </c>
      <c r="F248" s="17">
        <f>VLOOKUP(A248,'[12]Monthly actuals 2023 updated'!A:AB,28,FALSE)</f>
        <v>4.29215708</v>
      </c>
      <c r="G248" s="12">
        <v>0.44758046000000001</v>
      </c>
      <c r="H248" s="12">
        <v>0.47274364000000002</v>
      </c>
      <c r="I248" s="12">
        <v>0.15646029</v>
      </c>
      <c r="J248" s="12">
        <v>0.14576904000000002</v>
      </c>
      <c r="K248" s="12">
        <v>0.47121683000000003</v>
      </c>
      <c r="L248" s="12">
        <v>0.29802224999999999</v>
      </c>
      <c r="M248" s="12">
        <v>0.5904488</v>
      </c>
      <c r="N248" s="12">
        <v>0.60321451000000004</v>
      </c>
      <c r="O248" s="12">
        <v>0.28596784999999997</v>
      </c>
      <c r="P248" s="12">
        <v>0.29932228999999999</v>
      </c>
      <c r="Q248" s="12">
        <v>0.38586587</v>
      </c>
      <c r="R248" s="12">
        <v>0.13554525000000001</v>
      </c>
      <c r="S248" s="12">
        <f t="shared" si="24"/>
        <v>4.29215708</v>
      </c>
      <c r="T248" s="18">
        <v>0</v>
      </c>
      <c r="U248" s="5">
        <v>0.61289059000000001</v>
      </c>
      <c r="V248" s="3">
        <v>0.46086642999999999</v>
      </c>
      <c r="W248" s="3">
        <v>0.22174890999999999</v>
      </c>
      <c r="X248" s="3">
        <v>0.46453865</v>
      </c>
      <c r="Y248" s="3">
        <v>0.39070415999999997</v>
      </c>
      <c r="Z248" s="3">
        <v>0.26402320000000001</v>
      </c>
      <c r="AA248" s="3">
        <v>0.16573953</v>
      </c>
      <c r="AB248" s="3">
        <v>0.13926074999999999</v>
      </c>
      <c r="AC248" s="3">
        <v>0.42284227000000002</v>
      </c>
      <c r="AD248" s="3">
        <v>0.17461785999999999</v>
      </c>
      <c r="AE248" s="3">
        <f>VLOOKUP(A248,'[13]DEC 24 Updated 3rd March'!A:G,7,FALSE)</f>
        <v>0.22074454999999998</v>
      </c>
      <c r="AF248" s="3">
        <f t="shared" si="29"/>
        <v>3.5379769000000003</v>
      </c>
      <c r="AG248" s="18">
        <v>0.17523959</v>
      </c>
      <c r="AH248" s="5">
        <f>VLOOKUP(A248,'[13]Main sheet'!A:X,23,FALSE)</f>
        <v>0.48849307000000008</v>
      </c>
      <c r="AI248" s="3">
        <f>VLOOKUP(A248,'[13]Main sheet'!A:AJ,35,FALSE)</f>
        <v>0.25063059999999998</v>
      </c>
      <c r="AJ248" s="3">
        <f>VLOOKUP(A248,'[13]Main sheet'!A:AV,47,FALSE)</f>
        <v>0.18131289999999992</v>
      </c>
      <c r="AK248" s="3">
        <f>VLOOKUP(A248,'[13]Main sheet'!A:BH,59,FALSE)</f>
        <v>0.18311283000000009</v>
      </c>
      <c r="AL248" s="3">
        <f>VLOOKUP(A248,'[13]Main sheet'!A:BT,71,FALSE)</f>
        <v>0.2694395</v>
      </c>
      <c r="AM248" s="3">
        <f>VLOOKUP(A248,'[13]Main sheet'!A:CF,83,FALSE)</f>
        <v>0.43635615999999994</v>
      </c>
      <c r="AN248" s="3">
        <f>VLOOKUP(A248,'[13]Main sheet'!A:CR,95,FALSE)</f>
        <v>0.32534077</v>
      </c>
      <c r="AO248" s="3">
        <f>VLOOKUP(A248,'[13]Main sheet'!A:DD,107,FALSE)</f>
        <v>0.20845543999999999</v>
      </c>
      <c r="AP248" s="3">
        <f>VLOOKUP(A248,'[13]Main sheet'!A:DP,119,FALSE)</f>
        <v>0.11728645000000018</v>
      </c>
      <c r="AQ248" s="3">
        <f>VLOOKUP(A248,'[13]Main sheet'!A:EB,131,FALSE)</f>
        <v>0.16125214000000013</v>
      </c>
      <c r="AR248" s="3">
        <f>VLOOKUP(A248,'[13]Main sheet'!A:EN,143,FALSE)</f>
        <v>0.14357890999999967</v>
      </c>
      <c r="AS248" s="5">
        <v>2.9404983599999999</v>
      </c>
      <c r="AT248" s="19">
        <v>0.23341655</v>
      </c>
      <c r="AU248" s="5">
        <v>0.23787875</v>
      </c>
      <c r="AV248" s="3">
        <f>VLOOKUP(A248,'[14]Main sheet'!A:AI,34,FALSE)</f>
        <v>0.29364748000000002</v>
      </c>
      <c r="AW248" s="3">
        <f>VLOOKUP(A248,'[14]Main sheet'!A:AT,45,FALSE)</f>
        <v>0</v>
      </c>
      <c r="AX248" s="3">
        <v>0.36918437999999998</v>
      </c>
      <c r="AY248" s="3">
        <v>0.13881216000000016</v>
      </c>
      <c r="AZ248" s="3">
        <v>1.2729393200000001</v>
      </c>
      <c r="BA248" s="5"/>
      <c r="BB248" s="5"/>
    </row>
    <row r="249" spans="1:54" ht="15" customHeight="1">
      <c r="A249" s="14">
        <v>523271</v>
      </c>
      <c r="B249" s="15" t="s">
        <v>260</v>
      </c>
      <c r="C249" s="16">
        <f>VLOOKUP(A249,'[11]dec 20 latest'!A:B,2,FALSE)/1000000</f>
        <v>593.91167146999999</v>
      </c>
      <c r="D249" s="16">
        <v>547.81178799999998</v>
      </c>
      <c r="E249" s="17">
        <v>678.20023603999994</v>
      </c>
      <c r="F249" s="17">
        <f>VLOOKUP(A249,'[12]Monthly actuals 2023 updated'!A:AB,28,FALSE)</f>
        <v>1127.0348156500002</v>
      </c>
      <c r="G249" s="12">
        <v>66.5</v>
      </c>
      <c r="H249" s="12">
        <v>66.5</v>
      </c>
      <c r="I249" s="12">
        <v>143.86671691000001</v>
      </c>
      <c r="J249" s="12">
        <v>66.5</v>
      </c>
      <c r="K249" s="12">
        <v>118.1</v>
      </c>
      <c r="L249" s="12">
        <v>92.3</v>
      </c>
      <c r="M249" s="12">
        <v>92.3</v>
      </c>
      <c r="N249" s="12">
        <v>92.3</v>
      </c>
      <c r="O249" s="12">
        <v>101.89754209</v>
      </c>
      <c r="P249" s="12">
        <v>92.3</v>
      </c>
      <c r="Q249" s="12">
        <v>92.3</v>
      </c>
      <c r="R249" s="12">
        <v>102.17055665000001</v>
      </c>
      <c r="S249" s="12">
        <f t="shared" si="24"/>
        <v>1127.0348156499999</v>
      </c>
      <c r="T249" s="18">
        <v>92</v>
      </c>
      <c r="U249" s="5">
        <v>92</v>
      </c>
      <c r="V249" s="3">
        <v>50.5818552</v>
      </c>
      <c r="W249" s="3">
        <v>92</v>
      </c>
      <c r="X249" s="3">
        <v>92</v>
      </c>
      <c r="Y249" s="3">
        <v>52.03198862</v>
      </c>
      <c r="Z249" s="3">
        <v>92</v>
      </c>
      <c r="AA249" s="3">
        <v>92</v>
      </c>
      <c r="AB249" s="3">
        <v>52</v>
      </c>
      <c r="AC249" s="3">
        <v>92</v>
      </c>
      <c r="AD249" s="3">
        <v>92</v>
      </c>
      <c r="AE249" s="3">
        <f>VLOOKUP(A249,'[13]DEC 24 Updated 3rd March'!A:G,7,FALSE)</f>
        <v>55.247273069999999</v>
      </c>
      <c r="AF249" s="3">
        <f t="shared" si="29"/>
        <v>945.86111689000006</v>
      </c>
      <c r="AG249" s="18">
        <v>90</v>
      </c>
      <c r="AH249" s="5">
        <f>VLOOKUP(A249,'[13]Main sheet'!A:X,23,FALSE)</f>
        <v>90</v>
      </c>
      <c r="AI249" s="3">
        <f>VLOOKUP(A249,'[13]Main sheet'!A:AJ,35,FALSE)</f>
        <v>29.88338589</v>
      </c>
      <c r="AJ249" s="3">
        <v>90</v>
      </c>
      <c r="AK249" s="3">
        <f>VLOOKUP(A249,'[13]Main sheet'!A:BH,59,FALSE)</f>
        <v>90</v>
      </c>
      <c r="AL249" s="3">
        <f>VLOOKUP(A249,'[13]Main sheet'!A:BT,71,FALSE)</f>
        <v>36.889417970000025</v>
      </c>
      <c r="AM249" s="3">
        <f>VLOOKUP(A249,'[13]Main sheet'!A:CF,83,FALSE)</f>
        <v>90</v>
      </c>
      <c r="AN249" s="3">
        <f>VLOOKUP(A249,'[13]Main sheet'!A:CR,95,FALSE)</f>
        <v>90</v>
      </c>
      <c r="AO249" s="3">
        <v>34.83048324</v>
      </c>
      <c r="AP249" s="3">
        <f>VLOOKUP(A249,'[13]Main sheet'!A:DP,119,FALSE)</f>
        <v>90</v>
      </c>
      <c r="AQ249" s="3">
        <f>VLOOKUP(A249,'[13]Main sheet'!A:EB,131,FALSE)</f>
        <v>90</v>
      </c>
      <c r="AR249" s="3">
        <f>VLOOKUP(A249,'[13]Main sheet'!A:EN,143,FALSE)</f>
        <v>65.723562519999987</v>
      </c>
      <c r="AS249" s="5">
        <v>887.32684961999996</v>
      </c>
      <c r="AT249" s="19">
        <v>86.2</v>
      </c>
      <c r="AU249" s="5">
        <v>86.2</v>
      </c>
      <c r="AV249" s="3">
        <v>44.036567009999999</v>
      </c>
      <c r="AW249" s="3">
        <f>VLOOKUP(A249,'[14]Main sheet'!A:AT,45,FALSE)</f>
        <v>86.2</v>
      </c>
      <c r="AX249" s="3">
        <v>86.2</v>
      </c>
      <c r="AY249" s="3">
        <v>86.2</v>
      </c>
      <c r="AZ249" s="3">
        <v>475.03656701</v>
      </c>
      <c r="BA249" s="5"/>
      <c r="BB249" s="5"/>
    </row>
    <row r="250" spans="1:54" ht="15" customHeight="1">
      <c r="A250" s="14">
        <v>523272</v>
      </c>
      <c r="B250" s="15" t="s">
        <v>261</v>
      </c>
      <c r="C250" s="16">
        <f>VLOOKUP(A250,'[11]dec 20 latest'!A:B,2,FALSE)/1000000</f>
        <v>0</v>
      </c>
      <c r="D250" s="16">
        <v>0</v>
      </c>
      <c r="E250" s="17">
        <v>0</v>
      </c>
      <c r="F250" s="17"/>
      <c r="G250" s="12">
        <v>0</v>
      </c>
      <c r="H250" s="12">
        <v>0</v>
      </c>
      <c r="I250" s="12">
        <v>0</v>
      </c>
      <c r="J250" s="12">
        <v>0</v>
      </c>
      <c r="K250" s="12">
        <v>0</v>
      </c>
      <c r="L250" s="12">
        <v>0</v>
      </c>
      <c r="M250" s="12">
        <v>0</v>
      </c>
      <c r="N250" s="12">
        <v>0</v>
      </c>
      <c r="O250" s="12">
        <v>0</v>
      </c>
      <c r="P250" s="12">
        <v>0</v>
      </c>
      <c r="Q250" s="12">
        <v>0</v>
      </c>
      <c r="R250" s="12">
        <v>0</v>
      </c>
      <c r="S250" s="12">
        <f t="shared" si="24"/>
        <v>0</v>
      </c>
      <c r="T250" s="18">
        <v>0</v>
      </c>
      <c r="U250" s="5">
        <v>0</v>
      </c>
      <c r="V250" s="3">
        <v>0</v>
      </c>
      <c r="W250" s="3">
        <v>0</v>
      </c>
      <c r="X250" s="3">
        <v>0</v>
      </c>
      <c r="Y250" s="3">
        <v>0</v>
      </c>
      <c r="Z250" s="3">
        <v>0</v>
      </c>
      <c r="AA250" s="3">
        <v>0</v>
      </c>
      <c r="AB250" s="3">
        <v>0</v>
      </c>
      <c r="AC250" s="3">
        <v>0</v>
      </c>
      <c r="AD250" s="3">
        <v>0</v>
      </c>
      <c r="AE250" s="3">
        <f>VLOOKUP(A250,'[13]DEC 24 Updated 3rd March'!A:G,7,FALSE)</f>
        <v>0</v>
      </c>
      <c r="AF250" s="3">
        <f t="shared" si="29"/>
        <v>0</v>
      </c>
      <c r="AG250" s="18">
        <v>0</v>
      </c>
      <c r="AH250" s="5">
        <f>VLOOKUP(A250,'[13]Main sheet'!A:X,23,FALSE)</f>
        <v>0</v>
      </c>
      <c r="AI250" s="3">
        <f>VLOOKUP(A250,'[13]Main sheet'!A:AJ,35,FALSE)</f>
        <v>0</v>
      </c>
      <c r="AJ250" s="3">
        <f>VLOOKUP(A250,'[13]Main sheet'!A:AV,47,FALSE)</f>
        <v>0</v>
      </c>
      <c r="AK250" s="3">
        <f>VLOOKUP(A250,'[13]Main sheet'!A:BH,59,FALSE)</f>
        <v>0</v>
      </c>
      <c r="AL250" s="3">
        <f>VLOOKUP(A250,'[13]Main sheet'!A:BT,71,FALSE)</f>
        <v>0</v>
      </c>
      <c r="AM250" s="3">
        <f>VLOOKUP(A250,'[13]Main sheet'!A:CF,83,FALSE)</f>
        <v>0</v>
      </c>
      <c r="AN250" s="3">
        <f>VLOOKUP(A250,'[13]Main sheet'!A:CR,95,FALSE)</f>
        <v>0</v>
      </c>
      <c r="AO250" s="3">
        <f>VLOOKUP(A250,'[13]Main sheet'!A:DD,107,FALSE)</f>
        <v>0</v>
      </c>
      <c r="AP250" s="3">
        <f>VLOOKUP(A250,'[13]Main sheet'!A:DP,119,FALSE)</f>
        <v>0</v>
      </c>
      <c r="AQ250" s="3">
        <f>VLOOKUP(A250,'[13]Main sheet'!A:EB,131,FALSE)</f>
        <v>0</v>
      </c>
      <c r="AR250" s="3">
        <f>VLOOKUP(A250,'[13]Main sheet'!A:EN,143,FALSE)</f>
        <v>0</v>
      </c>
      <c r="AS250" s="5">
        <v>0</v>
      </c>
      <c r="AT250" s="19">
        <v>0</v>
      </c>
      <c r="AU250" s="5">
        <v>0</v>
      </c>
      <c r="AV250" s="3">
        <f>VLOOKUP(A250,'[14]Main sheet'!A:AI,34,FALSE)</f>
        <v>0</v>
      </c>
      <c r="AW250" s="3">
        <f>VLOOKUP(A250,'[14]Main sheet'!A:AT,45,FALSE)</f>
        <v>0</v>
      </c>
      <c r="AX250" s="3">
        <v>0</v>
      </c>
      <c r="AY250" s="3">
        <v>0</v>
      </c>
      <c r="AZ250" s="3">
        <v>0</v>
      </c>
      <c r="BA250" s="5"/>
      <c r="BB250" s="5"/>
    </row>
    <row r="251" spans="1:54" ht="15" customHeight="1">
      <c r="A251" s="81">
        <v>523291</v>
      </c>
      <c r="B251" s="82" t="s">
        <v>262</v>
      </c>
      <c r="C251" s="83">
        <f>VLOOKUP(A251,'[11]dec 20 latest'!A:B,2,FALSE)/1000000</f>
        <v>231.11375296</v>
      </c>
      <c r="D251" s="83">
        <v>184.19765724000001</v>
      </c>
      <c r="E251" s="17">
        <v>119.24634314000002</v>
      </c>
      <c r="F251" s="17">
        <f>VLOOKUP(A251,'[12]Monthly actuals 2023 updated'!A:AB,28,FALSE)</f>
        <v>293.59260725000001</v>
      </c>
      <c r="G251" s="12">
        <v>36.178432260000001</v>
      </c>
      <c r="H251" s="12">
        <v>36.169699469999998</v>
      </c>
      <c r="I251" s="12">
        <v>71.013343629999994</v>
      </c>
      <c r="J251" s="12">
        <v>-6.2885259000000007</v>
      </c>
      <c r="K251" s="12">
        <v>21.01645963</v>
      </c>
      <c r="L251" s="12">
        <v>21.097241520000001</v>
      </c>
      <c r="M251" s="12">
        <v>21.004898520000001</v>
      </c>
      <c r="N251" s="12">
        <v>21.000785480000001</v>
      </c>
      <c r="O251" s="12">
        <v>21.088322559999998</v>
      </c>
      <c r="P251" s="12">
        <v>21.008398679999999</v>
      </c>
      <c r="Q251" s="12">
        <v>20.98089139</v>
      </c>
      <c r="R251" s="12">
        <v>9.3226600099999999</v>
      </c>
      <c r="S251" s="12">
        <f t="shared" si="24"/>
        <v>293.59260725000001</v>
      </c>
      <c r="T251" s="18">
        <v>25.803475199999998</v>
      </c>
      <c r="U251" s="5">
        <v>25.312369830000002</v>
      </c>
      <c r="V251" s="3">
        <v>25.412197670000001</v>
      </c>
      <c r="W251" s="3">
        <v>40.370902179999995</v>
      </c>
      <c r="X251" s="3">
        <v>25.397771800000005</v>
      </c>
      <c r="Y251" s="3">
        <v>25.463409910000003</v>
      </c>
      <c r="Z251" s="3">
        <v>32.090656050000007</v>
      </c>
      <c r="AA251" s="3">
        <v>32.117216040000002</v>
      </c>
      <c r="AB251" s="3">
        <v>32.12204371</v>
      </c>
      <c r="AC251" s="3">
        <v>32.118248690000009</v>
      </c>
      <c r="AD251" s="3">
        <v>32.108782130000002</v>
      </c>
      <c r="AE251" s="3">
        <f>VLOOKUP(A251,'[13]DEC 24 Updated 3rd March'!A:G,7,FALSE)</f>
        <v>17.528550639999999</v>
      </c>
      <c r="AF251" s="3">
        <f t="shared" si="29"/>
        <v>345.84562385000004</v>
      </c>
      <c r="AG251" s="18">
        <v>32.09582468</v>
      </c>
      <c r="AH251" s="5">
        <f>VLOOKUP(A251,'[13]Main sheet'!A:X,23,FALSE)</f>
        <v>32.064915570000004</v>
      </c>
      <c r="AI251" s="3">
        <f>VLOOKUP(A251,'[13]Main sheet'!A:AJ,35,FALSE)</f>
        <v>32.262562349999996</v>
      </c>
      <c r="AJ251" s="3">
        <f>VLOOKUP(A251,'[13]Main sheet'!A:AV,47,FALSE)</f>
        <v>31.995266700000002</v>
      </c>
      <c r="AK251" s="3">
        <f>VLOOKUP(A251,'[13]Main sheet'!A:BH,59,FALSE)</f>
        <v>32.065419989999995</v>
      </c>
      <c r="AL251" s="3">
        <f>VLOOKUP(A251,'[13]Main sheet'!A:BT,71,FALSE)</f>
        <v>32.063038700000021</v>
      </c>
      <c r="AM251" s="3">
        <f>VLOOKUP(A251,'[13]Main sheet'!A:CF,83,FALSE)</f>
        <v>32.063887099999995</v>
      </c>
      <c r="AN251" s="3">
        <f>VLOOKUP(A251,'[13]Main sheet'!A:CR,95,FALSE)</f>
        <v>42.63346503999999</v>
      </c>
      <c r="AO251" s="3">
        <f>VLOOKUP(A251,'[13]Main sheet'!A:DD,107,FALSE)</f>
        <v>32.063918819999998</v>
      </c>
      <c r="AP251" s="3">
        <f>VLOOKUP(A251,'[13]Main sheet'!A:DP,119,FALSE)</f>
        <v>33.866613960000038</v>
      </c>
      <c r="AQ251" s="3">
        <f>VLOOKUP(A251,'[13]Main sheet'!A:EB,131,FALSE)</f>
        <v>31.971017579999984</v>
      </c>
      <c r="AR251" s="3">
        <f>VLOOKUP(A251,'[13]Main sheet'!A:EN,143,FALSE)</f>
        <v>49.253004040000022</v>
      </c>
      <c r="AS251" s="5">
        <v>413.92933649999998</v>
      </c>
      <c r="AT251" s="19">
        <v>32.898638579999997</v>
      </c>
      <c r="AU251" s="5">
        <v>32.900006249999997</v>
      </c>
      <c r="AV251" s="3">
        <f>VLOOKUP(A251,'[14]Main sheet'!A:AI,34,FALSE)</f>
        <v>32.947140129999994</v>
      </c>
      <c r="AW251" s="3">
        <f>VLOOKUP(A251,'[14]Main sheet'!A:AT,45,FALSE)</f>
        <v>32.84684055000001</v>
      </c>
      <c r="AX251" s="3">
        <v>32.624457279999994</v>
      </c>
      <c r="AY251" s="3">
        <v>32.955340590000006</v>
      </c>
      <c r="AZ251" s="3">
        <v>197.17242338</v>
      </c>
      <c r="BA251" s="5"/>
      <c r="BB251" s="5"/>
    </row>
    <row r="252" spans="1:54" ht="15" customHeight="1">
      <c r="A252" s="14">
        <v>523292</v>
      </c>
      <c r="B252" s="15" t="s">
        <v>263</v>
      </c>
      <c r="C252" s="16">
        <f>VLOOKUP(A252,'[11]dec 20 latest'!A:B,2,FALSE)/1000000</f>
        <v>97.56631222</v>
      </c>
      <c r="D252" s="16">
        <v>79.810787129999994</v>
      </c>
      <c r="E252" s="17">
        <v>79.969054630000002</v>
      </c>
      <c r="F252" s="17">
        <f>VLOOKUP(A252,'[12]Monthly actuals 2023 updated'!A:AB,28,FALSE)</f>
        <v>76.722210619999998</v>
      </c>
      <c r="G252" s="12">
        <v>6.6220983099999993</v>
      </c>
      <c r="H252" s="12">
        <v>6.5584962000000004</v>
      </c>
      <c r="I252" s="12">
        <v>6.5121733300000004</v>
      </c>
      <c r="J252" s="12">
        <v>6.4840570300000007</v>
      </c>
      <c r="K252" s="12">
        <v>6.4525261399999998</v>
      </c>
      <c r="L252" s="12">
        <v>6.41303146</v>
      </c>
      <c r="M252" s="12">
        <v>6.3790725099999994</v>
      </c>
      <c r="N252" s="12">
        <v>6.3429661100000008</v>
      </c>
      <c r="O252" s="12">
        <v>6.3048574899999998</v>
      </c>
      <c r="P252" s="12">
        <v>6.2465777899999999</v>
      </c>
      <c r="Q252" s="12">
        <v>6.2324121100000003</v>
      </c>
      <c r="R252" s="12">
        <v>6.1739421399999994</v>
      </c>
      <c r="S252" s="12">
        <f t="shared" si="24"/>
        <v>76.722210619999984</v>
      </c>
      <c r="T252" s="18">
        <v>6.1650340699999999</v>
      </c>
      <c r="U252" s="5">
        <v>6.1302773300000002</v>
      </c>
      <c r="V252" s="3">
        <v>6.1071096400000009</v>
      </c>
      <c r="W252" s="3">
        <v>6.0814047499999999</v>
      </c>
      <c r="X252" s="3">
        <v>6.0414774500000004</v>
      </c>
      <c r="Y252" s="3">
        <v>5.9950943600000004</v>
      </c>
      <c r="Z252" s="3">
        <v>5.9625711500000005</v>
      </c>
      <c r="AA252" s="3">
        <v>5.9263223399999996</v>
      </c>
      <c r="AB252" s="3">
        <v>5.9185960999999994</v>
      </c>
      <c r="AC252" s="3">
        <v>5.9047046999999999</v>
      </c>
      <c r="AD252" s="3">
        <v>5.8899607999999999</v>
      </c>
      <c r="AE252" s="3">
        <f>VLOOKUP(A252,'[13]DEC 24 Updated 3rd March'!A:G,7,FALSE)</f>
        <v>5.9011720900000002</v>
      </c>
      <c r="AF252" s="3">
        <f t="shared" si="29"/>
        <v>72.023724780000009</v>
      </c>
      <c r="AG252" s="18">
        <v>5.8977460100000005</v>
      </c>
      <c r="AH252" s="5">
        <f>VLOOKUP(A252,'[13]Main sheet'!A:X,23,FALSE)</f>
        <v>5.8581851099999991</v>
      </c>
      <c r="AI252" s="3">
        <f>VLOOKUP(A252,'[13]Main sheet'!A:AJ,35,FALSE)</f>
        <v>5.8357273300000001</v>
      </c>
      <c r="AJ252" s="3">
        <f>VLOOKUP(A252,'[13]Main sheet'!A:AV,47,FALSE)</f>
        <v>5.7684981799999999</v>
      </c>
      <c r="AK252" s="3">
        <f>VLOOKUP(A252,'[13]Main sheet'!A:BH,59,FALSE)</f>
        <v>5.8081720100000016</v>
      </c>
      <c r="AL252" s="3">
        <f>VLOOKUP(A252,'[13]Main sheet'!A:BT,71,FALSE)</f>
        <v>5.7872724799999968</v>
      </c>
      <c r="AM252" s="3">
        <f>VLOOKUP(A252,'[13]Main sheet'!A:CF,83,FALSE)</f>
        <v>5.7619461000000012</v>
      </c>
      <c r="AN252" s="3">
        <f>VLOOKUP(A252,'[13]Main sheet'!A:CR,95,FALSE)</f>
        <v>5.7358689699999985</v>
      </c>
      <c r="AO252" s="3">
        <f>VLOOKUP(A252,'[13]Main sheet'!A:DD,107,FALSE)</f>
        <v>5.7250208100000002</v>
      </c>
      <c r="AP252" s="3">
        <f>VLOOKUP(A252,'[13]Main sheet'!A:DP,119,FALSE)</f>
        <v>5.6439280700000003</v>
      </c>
      <c r="AQ252" s="3">
        <f>VLOOKUP(A252,'[13]Main sheet'!A:EB,131,FALSE)</f>
        <v>5.6243310399999995</v>
      </c>
      <c r="AR252" s="3">
        <f>VLOOKUP(A252,'[13]Main sheet'!A:EN,143,FALSE)</f>
        <v>5.6494963499999944</v>
      </c>
      <c r="AS252" s="5">
        <v>69.096192459999997</v>
      </c>
      <c r="AT252" s="19">
        <v>5.60220845</v>
      </c>
      <c r="AU252" s="5">
        <v>5.6206271900000004</v>
      </c>
      <c r="AV252" s="3">
        <f>VLOOKUP(A252,'[14]Main sheet'!A:AI,34,FALSE)</f>
        <v>5.5707668099999985</v>
      </c>
      <c r="AW252" s="3">
        <f>VLOOKUP(A252,'[14]Main sheet'!A:AT,45,FALSE)</f>
        <v>5.5873349499999989</v>
      </c>
      <c r="AX252" s="3">
        <v>5.5707291400000001</v>
      </c>
      <c r="AY252" s="3">
        <v>5.5549246400000003</v>
      </c>
      <c r="AZ252" s="3">
        <v>33.506591180000001</v>
      </c>
      <c r="BA252" s="5"/>
      <c r="BB252" s="5"/>
    </row>
    <row r="253" spans="1:54" ht="15" customHeight="1">
      <c r="A253" s="14">
        <v>523293</v>
      </c>
      <c r="B253" s="15" t="s">
        <v>264</v>
      </c>
      <c r="C253" s="16">
        <f>VLOOKUP(A253,'[11]dec 20 latest'!A:B,2,FALSE)/1000000</f>
        <v>13.429999410000001</v>
      </c>
      <c r="D253" s="16">
        <v>21.610134210000002</v>
      </c>
      <c r="E253" s="17">
        <v>28.373602000000002</v>
      </c>
      <c r="F253" s="17">
        <f>VLOOKUP(A253,'[12]Monthly actuals 2023 updated'!A:AB,28,FALSE)</f>
        <v>24</v>
      </c>
      <c r="G253" s="12">
        <v>2</v>
      </c>
      <c r="H253" s="12">
        <v>2</v>
      </c>
      <c r="I253" s="12">
        <v>2</v>
      </c>
      <c r="J253" s="12">
        <v>2</v>
      </c>
      <c r="K253" s="12">
        <v>2</v>
      </c>
      <c r="L253" s="12">
        <v>2</v>
      </c>
      <c r="M253" s="12">
        <v>2</v>
      </c>
      <c r="N253" s="12">
        <v>2</v>
      </c>
      <c r="O253" s="12">
        <v>2</v>
      </c>
      <c r="P253" s="12">
        <v>2</v>
      </c>
      <c r="Q253" s="12">
        <v>2</v>
      </c>
      <c r="R253" s="12">
        <v>2</v>
      </c>
      <c r="S253" s="12">
        <f t="shared" si="24"/>
        <v>24</v>
      </c>
      <c r="T253" s="18">
        <v>2</v>
      </c>
      <c r="U253" s="5">
        <v>2</v>
      </c>
      <c r="V253" s="3">
        <v>2</v>
      </c>
      <c r="W253" s="3">
        <v>2.0000000000000004</v>
      </c>
      <c r="X253" s="3">
        <v>2</v>
      </c>
      <c r="Y253" s="3">
        <v>2.0000000000000004</v>
      </c>
      <c r="Z253" s="3">
        <v>2</v>
      </c>
      <c r="AA253" s="3">
        <v>1.8455238200000001</v>
      </c>
      <c r="AB253" s="3">
        <v>1.63042858</v>
      </c>
      <c r="AC253" s="3">
        <v>2.0000000000000004</v>
      </c>
      <c r="AD253" s="3">
        <v>1.88</v>
      </c>
      <c r="AE253" s="3">
        <f>VLOOKUP(A253,'[13]DEC 24 Updated 3rd March'!A:G,7,FALSE)</f>
        <v>2</v>
      </c>
      <c r="AF253" s="3">
        <f t="shared" si="29"/>
        <v>23.3559524</v>
      </c>
      <c r="AG253" s="18">
        <v>1.863917</v>
      </c>
      <c r="AH253" s="5">
        <f>VLOOKUP(A253,'[13]Main sheet'!A:X,23,FALSE)</f>
        <v>1.863917</v>
      </c>
      <c r="AI253" s="3">
        <f>VLOOKUP(A253,'[13]Main sheet'!A:AJ,35,FALSE)</f>
        <v>1.863917</v>
      </c>
      <c r="AJ253" s="3">
        <f>VLOOKUP(A253,'[13]Main sheet'!A:AV,47,FALSE)</f>
        <v>1.863917</v>
      </c>
      <c r="AK253" s="3">
        <f>VLOOKUP(A253,'[13]Main sheet'!A:BH,59,FALSE)</f>
        <v>1.863917</v>
      </c>
      <c r="AL253" s="3">
        <f>VLOOKUP(A253,'[13]Main sheet'!A:BT,71,FALSE)</f>
        <v>1.863917</v>
      </c>
      <c r="AM253" s="3">
        <f>VLOOKUP(A253,'[13]Main sheet'!A:CF,83,FALSE)</f>
        <v>1.863917</v>
      </c>
      <c r="AN253" s="3">
        <f>VLOOKUP(A253,'[13]Main sheet'!A:CR,95,FALSE)</f>
        <v>1.863917</v>
      </c>
      <c r="AO253" s="3">
        <f>VLOOKUP(A253,'[13]Main sheet'!A:DD,107,FALSE)</f>
        <v>1.863917</v>
      </c>
      <c r="AP253" s="3">
        <f>VLOOKUP(A253,'[13]Main sheet'!A:DP,119,FALSE)</f>
        <v>1.863917</v>
      </c>
      <c r="AQ253" s="3">
        <f>VLOOKUP(A253,'[13]Main sheet'!A:EB,131,FALSE)</f>
        <v>2.9822850599999988</v>
      </c>
      <c r="AR253" s="3">
        <f>VLOOKUP(A253,'[13]Main sheet'!A:EN,143,FALSE)</f>
        <v>3.3524430000000001</v>
      </c>
      <c r="AS253" s="5">
        <v>23.855530000000002</v>
      </c>
      <c r="AT253" s="19">
        <v>1.863917</v>
      </c>
      <c r="AU253" s="5">
        <v>1.863917</v>
      </c>
      <c r="AV253" s="3">
        <f>VLOOKUP(A253,'[14]Main sheet'!A:AI,34,FALSE)</f>
        <v>1.863917</v>
      </c>
      <c r="AW253" s="3">
        <f>VLOOKUP(A253,'[14]Main sheet'!A:AT,45,FALSE)</f>
        <v>1.863917</v>
      </c>
      <c r="AX253" s="3">
        <v>1.863917</v>
      </c>
      <c r="AY253" s="3">
        <v>1.863917</v>
      </c>
      <c r="AZ253" s="3">
        <v>11.183502000000001</v>
      </c>
      <c r="BA253" s="5"/>
      <c r="BB253" s="5"/>
    </row>
    <row r="254" spans="1:54" ht="15" customHeight="1">
      <c r="A254" s="14">
        <v>523301</v>
      </c>
      <c r="B254" s="15" t="s">
        <v>265</v>
      </c>
      <c r="C254" s="16">
        <f>VLOOKUP(A254,'[11]dec 20 latest'!A:B,2,FALSE)/1000000</f>
        <v>0</v>
      </c>
      <c r="D254" s="16">
        <v>0</v>
      </c>
      <c r="E254" s="17">
        <v>0</v>
      </c>
      <c r="F254" s="17"/>
      <c r="G254" s="12">
        <v>0</v>
      </c>
      <c r="H254" s="12">
        <v>0</v>
      </c>
      <c r="I254" s="12">
        <v>0</v>
      </c>
      <c r="J254" s="12">
        <v>0</v>
      </c>
      <c r="K254" s="12">
        <v>0</v>
      </c>
      <c r="L254" s="12">
        <v>0</v>
      </c>
      <c r="M254" s="12">
        <v>0</v>
      </c>
      <c r="N254" s="12">
        <v>0</v>
      </c>
      <c r="O254" s="12">
        <v>0</v>
      </c>
      <c r="P254" s="12">
        <v>0</v>
      </c>
      <c r="Q254" s="12">
        <v>0</v>
      </c>
      <c r="R254" s="12">
        <v>0</v>
      </c>
      <c r="S254" s="12">
        <f t="shared" si="24"/>
        <v>0</v>
      </c>
      <c r="T254" s="18">
        <v>0</v>
      </c>
      <c r="U254" s="5">
        <v>0</v>
      </c>
      <c r="V254" s="3">
        <v>0</v>
      </c>
      <c r="W254" s="3">
        <v>0</v>
      </c>
      <c r="X254" s="3">
        <v>0</v>
      </c>
      <c r="Y254" s="3">
        <v>0</v>
      </c>
      <c r="Z254" s="3">
        <v>0</v>
      </c>
      <c r="AA254" s="3">
        <v>0</v>
      </c>
      <c r="AB254" s="3">
        <v>0</v>
      </c>
      <c r="AC254" s="3">
        <v>0</v>
      </c>
      <c r="AD254" s="3">
        <v>0</v>
      </c>
      <c r="AE254" s="3">
        <f>VLOOKUP(A254,'[13]DEC 24 Updated 3rd March'!A:G,7,FALSE)</f>
        <v>0</v>
      </c>
      <c r="AF254" s="3">
        <f t="shared" si="29"/>
        <v>0</v>
      </c>
      <c r="AG254" s="18">
        <v>0</v>
      </c>
      <c r="AH254" s="5">
        <f>VLOOKUP(A254,'[13]Main sheet'!A:X,23,FALSE)</f>
        <v>0</v>
      </c>
      <c r="AI254" s="3">
        <f>VLOOKUP(A254,'[13]Main sheet'!A:AJ,35,FALSE)</f>
        <v>0</v>
      </c>
      <c r="AJ254" s="3">
        <f>VLOOKUP(A254,'[13]Main sheet'!A:AV,47,FALSE)</f>
        <v>0</v>
      </c>
      <c r="AK254" s="3">
        <f>VLOOKUP(A254,'[13]Main sheet'!A:BH,59,FALSE)</f>
        <v>0</v>
      </c>
      <c r="AL254" s="3">
        <f>VLOOKUP(A254,'[13]Main sheet'!A:BT,71,FALSE)</f>
        <v>0</v>
      </c>
      <c r="AM254" s="3">
        <f>VLOOKUP(A254,'[13]Main sheet'!A:CF,83,FALSE)</f>
        <v>0</v>
      </c>
      <c r="AN254" s="3">
        <f>VLOOKUP(A254,'[13]Main sheet'!A:CR,95,FALSE)</f>
        <v>0</v>
      </c>
      <c r="AO254" s="3">
        <f>VLOOKUP(A254,'[13]Main sheet'!A:DD,107,FALSE)</f>
        <v>0</v>
      </c>
      <c r="AP254" s="3">
        <f>VLOOKUP(A254,'[13]Main sheet'!A:DP,119,FALSE)</f>
        <v>0</v>
      </c>
      <c r="AQ254" s="3">
        <f>VLOOKUP(A254,'[13]Main sheet'!A:EB,131,FALSE)</f>
        <v>0</v>
      </c>
      <c r="AR254" s="3">
        <f>VLOOKUP(A254,'[13]Main sheet'!A:EN,143,FALSE)</f>
        <v>0</v>
      </c>
      <c r="AS254" s="5">
        <v>0</v>
      </c>
      <c r="AT254" s="19">
        <v>0</v>
      </c>
      <c r="AU254" s="5">
        <v>0</v>
      </c>
      <c r="AV254" s="3">
        <f>VLOOKUP(A254,'[14]Main sheet'!A:AI,34,FALSE)</f>
        <v>0</v>
      </c>
      <c r="AW254" s="3">
        <f>VLOOKUP(A254,'[14]Main sheet'!A:AT,45,FALSE)</f>
        <v>0</v>
      </c>
      <c r="AX254" s="3">
        <v>0</v>
      </c>
      <c r="AY254" s="3">
        <v>0</v>
      </c>
      <c r="AZ254" s="3">
        <v>0</v>
      </c>
      <c r="BA254" s="5"/>
      <c r="BB254" s="5"/>
    </row>
    <row r="255" spans="1:54" ht="15" customHeight="1">
      <c r="A255" s="14">
        <v>523302</v>
      </c>
      <c r="B255" s="15" t="s">
        <v>266</v>
      </c>
      <c r="C255" s="16">
        <f>VLOOKUP(A255,'[11]dec 20 latest'!A:B,2,FALSE)/1000000</f>
        <v>4.5016684500000004</v>
      </c>
      <c r="D255" s="16">
        <v>5.8641277599999997</v>
      </c>
      <c r="E255" s="17">
        <v>7.7239050500000008</v>
      </c>
      <c r="F255" s="17">
        <f>VLOOKUP(A255,'[12]Monthly actuals 2023 updated'!A:AB,28,FALSE)</f>
        <v>9.3073296899999995</v>
      </c>
      <c r="G255" s="12">
        <v>0.89668676000000003</v>
      </c>
      <c r="H255" s="12">
        <v>1.0472092399999999</v>
      </c>
      <c r="I255" s="12">
        <v>1.0997481899999999</v>
      </c>
      <c r="J255" s="12">
        <v>1.2467363300000001</v>
      </c>
      <c r="K255" s="12">
        <v>0.98363593999999999</v>
      </c>
      <c r="L255" s="12">
        <v>0.45921522999999997</v>
      </c>
      <c r="M255" s="12">
        <v>0.48065550000000001</v>
      </c>
      <c r="N255" s="12">
        <v>0.33002446000000002</v>
      </c>
      <c r="O255" s="12">
        <v>0.20448309000000001</v>
      </c>
      <c r="P255" s="12">
        <v>0.30005179999999998</v>
      </c>
      <c r="Q255" s="12">
        <v>0.76609205000000002</v>
      </c>
      <c r="R255" s="12">
        <v>1.4927911</v>
      </c>
      <c r="S255" s="12">
        <f t="shared" si="24"/>
        <v>9.3073296900000013</v>
      </c>
      <c r="T255" s="18">
        <v>1.44560504</v>
      </c>
      <c r="U255" s="5">
        <v>1.3311244099999999</v>
      </c>
      <c r="V255" s="3">
        <v>1.8113081000000002</v>
      </c>
      <c r="W255" s="3">
        <v>1.1608256699999999</v>
      </c>
      <c r="X255" s="3">
        <v>0.32612637999999999</v>
      </c>
      <c r="Y255" s="3">
        <v>0.57806865000000007</v>
      </c>
      <c r="Z255" s="3">
        <v>0.35031588000000002</v>
      </c>
      <c r="AA255" s="3">
        <v>0.58909422999999994</v>
      </c>
      <c r="AB255" s="3">
        <v>8.4933660000000008E-2</v>
      </c>
      <c r="AC255" s="3">
        <v>0.3908819</v>
      </c>
      <c r="AD255" s="3">
        <v>0.49267014000000003</v>
      </c>
      <c r="AE255" s="3">
        <f>VLOOKUP(A255,'[13]DEC 24 Updated 3rd March'!A:G,7,FALSE)</f>
        <v>1.0799644900000001</v>
      </c>
      <c r="AF255" s="3">
        <f t="shared" si="29"/>
        <v>9.6409185500000003</v>
      </c>
      <c r="AG255" s="18">
        <v>1.8793335900000001</v>
      </c>
      <c r="AH255" s="5">
        <f>VLOOKUP(A255,'[13]Main sheet'!A:X,23,FALSE)</f>
        <v>0.87209363000000018</v>
      </c>
      <c r="AI255" s="3">
        <f>VLOOKUP(A255,'[13]Main sheet'!A:AJ,35,FALSE)</f>
        <v>1.8073225699999997</v>
      </c>
      <c r="AJ255" s="3">
        <f>VLOOKUP(A255,'[13]Main sheet'!A:AV,47,FALSE)</f>
        <v>1.0373197699999996</v>
      </c>
      <c r="AK255" s="3">
        <f>VLOOKUP(A255,'[13]Main sheet'!A:BH,59,FALSE)</f>
        <v>0.51370954000000002</v>
      </c>
      <c r="AL255" s="3">
        <f>VLOOKUP(A255,'[13]Main sheet'!A:BT,71,FALSE)</f>
        <v>0.59288907000000035</v>
      </c>
      <c r="AM255" s="3">
        <f>VLOOKUP(A255,'[13]Main sheet'!A:CF,83,FALSE)</f>
        <v>0.50168857000000033</v>
      </c>
      <c r="AN255" s="3">
        <f>VLOOKUP(A255,'[13]Main sheet'!A:CR,95,FALSE)</f>
        <v>0.5702525699999994</v>
      </c>
      <c r="AO255" s="3">
        <f>VLOOKUP(A255,'[13]Main sheet'!A:DD,107,FALSE)</f>
        <v>0.51929431000000004</v>
      </c>
      <c r="AP255" s="3">
        <f>VLOOKUP(A255,'[13]Main sheet'!A:DP,119,FALSE)</f>
        <v>0.28911160000000058</v>
      </c>
      <c r="AQ255" s="3">
        <f>VLOOKUP(A255,'[13]Main sheet'!A:EB,131,FALSE)</f>
        <v>0.66266867999999968</v>
      </c>
      <c r="AR255" s="3">
        <f>VLOOKUP(A255,'[13]Main sheet'!A:EN,143,FALSE)</f>
        <v>1.3744038899999986</v>
      </c>
      <c r="AS255" s="5">
        <v>10.620087789999999</v>
      </c>
      <c r="AT255" s="19">
        <v>1.89706602</v>
      </c>
      <c r="AU255" s="5">
        <v>2.0025001800000002</v>
      </c>
      <c r="AV255" s="3">
        <f>VLOOKUP(A255,'[14]Main sheet'!A:AI,34,FALSE)</f>
        <v>1.7314446299999999</v>
      </c>
      <c r="AW255" s="3">
        <f>VLOOKUP(A255,'[14]Main sheet'!A:AT,45,FALSE)</f>
        <v>1.6810462199999998</v>
      </c>
      <c r="AX255" s="3">
        <v>0.72920453000000007</v>
      </c>
      <c r="AY255" s="3">
        <v>0.57115655000000076</v>
      </c>
      <c r="AZ255" s="3">
        <v>8.61241813</v>
      </c>
      <c r="BA255" s="5"/>
      <c r="BB255" s="5"/>
    </row>
    <row r="256" spans="1:54" ht="15" customHeight="1">
      <c r="A256" s="84">
        <v>523303</v>
      </c>
      <c r="B256" s="15" t="s">
        <v>267</v>
      </c>
      <c r="C256" s="16">
        <f>VLOOKUP(A256,'[11]dec 20 latest'!A:B,2,FALSE)/1000000</f>
        <v>14.37936017</v>
      </c>
      <c r="D256" s="16">
        <v>58.883292420000004</v>
      </c>
      <c r="E256" s="17">
        <v>18.666447870000002</v>
      </c>
      <c r="F256" s="17">
        <f>VLOOKUP(A256,'[12]Monthly actuals 2023 updated'!A:AB,28,FALSE)</f>
        <v>25.550140829999997</v>
      </c>
      <c r="G256" s="12">
        <v>1.0937679599999999</v>
      </c>
      <c r="H256" s="12">
        <v>1.3551679299999999</v>
      </c>
      <c r="I256" s="12">
        <v>0.67479895000000001</v>
      </c>
      <c r="J256" s="12">
        <v>1.3037725</v>
      </c>
      <c r="K256" s="12">
        <v>1.9816102799999999</v>
      </c>
      <c r="L256" s="12">
        <v>1.4963217799999999</v>
      </c>
      <c r="M256" s="12">
        <v>2.3488964999999999</v>
      </c>
      <c r="N256" s="12">
        <v>1.12222592</v>
      </c>
      <c r="O256" s="12">
        <v>3.32546579</v>
      </c>
      <c r="P256" s="12">
        <v>2.8025412599999999</v>
      </c>
      <c r="Q256" s="12">
        <v>2.3968966099999998</v>
      </c>
      <c r="R256" s="12">
        <v>5.6486753499999995</v>
      </c>
      <c r="S256" s="12">
        <f t="shared" si="24"/>
        <v>25.550140829999997</v>
      </c>
      <c r="T256" s="18">
        <v>0.82579000000000002</v>
      </c>
      <c r="U256" s="5">
        <v>2.18678002</v>
      </c>
      <c r="V256" s="3">
        <v>-0.42966286999999986</v>
      </c>
      <c r="W256" s="3">
        <v>0.14394077000000002</v>
      </c>
      <c r="X256" s="3">
        <v>0.69685076000000001</v>
      </c>
      <c r="Y256" s="3">
        <v>2.45342869</v>
      </c>
      <c r="Z256" s="3">
        <v>0.90604002000000006</v>
      </c>
      <c r="AA256" s="3">
        <v>0.67971451999999999</v>
      </c>
      <c r="AB256" s="3">
        <v>0.53948649999999998</v>
      </c>
      <c r="AC256" s="3">
        <v>1.7124699299999999</v>
      </c>
      <c r="AD256" s="3">
        <v>0.73522047999999995</v>
      </c>
      <c r="AE256" s="3">
        <f>VLOOKUP(A256,'[13]DEC 24 Updated 3rd March'!A:G,7,FALSE)</f>
        <v>2.9735786499999999</v>
      </c>
      <c r="AF256" s="3">
        <f t="shared" si="29"/>
        <v>13.423637470000001</v>
      </c>
      <c r="AG256" s="18">
        <v>0.71228875000000003</v>
      </c>
      <c r="AH256" s="5">
        <f>VLOOKUP(A256,'[13]Main sheet'!A:X,23,FALSE)</f>
        <v>-0.39850400000000002</v>
      </c>
      <c r="AI256" s="3">
        <f>VLOOKUP(A256,'[13]Main sheet'!A:AJ,35,FALSE)</f>
        <v>1.0156666599999999</v>
      </c>
      <c r="AJ256" s="3">
        <f>VLOOKUP(A256,'[13]Main sheet'!A:AV,47,FALSE)</f>
        <v>1.9913650000000003</v>
      </c>
      <c r="AK256" s="3">
        <f>VLOOKUP(A256,'[13]Main sheet'!A:BH,59,FALSE)</f>
        <v>-1.2101191100000004</v>
      </c>
      <c r="AL256" s="3">
        <f>VLOOKUP(A256,'[13]Main sheet'!A:BT,71,FALSE)</f>
        <v>1.7960899900000002</v>
      </c>
      <c r="AM256" s="3">
        <f>VLOOKUP(A256,'[13]Main sheet'!A:CF,83,FALSE)</f>
        <v>0.90928500999999973</v>
      </c>
      <c r="AN256" s="3">
        <f>VLOOKUP(A256,'[13]Main sheet'!A:CR,95,FALSE)</f>
        <v>0.92626040000000043</v>
      </c>
      <c r="AO256" s="3">
        <f>VLOOKUP(A256,'[13]Main sheet'!A:DD,107,FALSE)</f>
        <v>1.56258695</v>
      </c>
      <c r="AP256" s="3">
        <f>VLOOKUP(A256,'[13]Main sheet'!A:DP,119,FALSE)</f>
        <v>1.1986663100000006</v>
      </c>
      <c r="AQ256" s="3">
        <f>VLOOKUP(A256,'[13]Main sheet'!A:EB,131,FALSE)</f>
        <v>1.9006254199999999</v>
      </c>
      <c r="AR256" s="3">
        <f>VLOOKUP(A256,'[13]Main sheet'!A:EN,143,FALSE)</f>
        <v>2.0550146299999992</v>
      </c>
      <c r="AS256" s="5">
        <v>12.45922601</v>
      </c>
      <c r="AT256" s="19">
        <v>2.7695319999999999E-2</v>
      </c>
      <c r="AU256" s="5">
        <v>1.7047253</v>
      </c>
      <c r="AV256" s="3">
        <f>VLOOKUP(A256,'[14]Main sheet'!A:AI,34,FALSE)</f>
        <v>-0.14485732000000007</v>
      </c>
      <c r="AW256" s="3">
        <f>VLOOKUP(A256,'[14]Main sheet'!A:AT,45,FALSE)</f>
        <v>0.43329200000000001</v>
      </c>
      <c r="AX256" s="3">
        <v>1.2920395200000001</v>
      </c>
      <c r="AY256" s="3">
        <v>1.6029972399999997</v>
      </c>
      <c r="AZ256" s="3">
        <v>4.91589206</v>
      </c>
      <c r="BA256" s="5"/>
      <c r="BB256" s="5"/>
    </row>
    <row r="257" spans="1:54" ht="15" customHeight="1">
      <c r="A257" s="85">
        <v>523310</v>
      </c>
      <c r="B257" s="86" t="s">
        <v>268</v>
      </c>
      <c r="C257" s="16">
        <f>VLOOKUP(A257,'[11]dec 20 latest'!A:B,2,FALSE)/1000000</f>
        <v>7.5193383000000003</v>
      </c>
      <c r="D257" s="16">
        <v>7.0870329999999999</v>
      </c>
      <c r="E257" s="17">
        <v>10.370751960000002</v>
      </c>
      <c r="F257" s="17">
        <f>VLOOKUP(A257,'[12]Monthly actuals 2023 updated'!A:AB,28,FALSE)</f>
        <v>9.2436471200000003</v>
      </c>
      <c r="G257" s="12">
        <v>0</v>
      </c>
      <c r="H257" s="12">
        <v>0.83193499999999998</v>
      </c>
      <c r="I257" s="12">
        <v>1.3462940000000001</v>
      </c>
      <c r="J257" s="12">
        <v>0.65152399999999999</v>
      </c>
      <c r="K257" s="12">
        <v>0.19717100000000001</v>
      </c>
      <c r="L257" s="12">
        <v>0.815303</v>
      </c>
      <c r="M257" s="12">
        <v>0.72804599999999997</v>
      </c>
      <c r="N257" s="12">
        <v>0.83417300000000005</v>
      </c>
      <c r="O257" s="12">
        <v>0.73880349999999995</v>
      </c>
      <c r="P257" s="12">
        <v>0.81666399999999995</v>
      </c>
      <c r="Q257" s="12">
        <v>0.758552</v>
      </c>
      <c r="R257" s="12">
        <v>1.5251816200000001</v>
      </c>
      <c r="S257" s="12">
        <f t="shared" si="24"/>
        <v>9.2436471200000003</v>
      </c>
      <c r="T257" s="18">
        <v>0.375</v>
      </c>
      <c r="U257" s="5">
        <v>0.96204199999999995</v>
      </c>
      <c r="V257" s="3">
        <v>0.81256799999999996</v>
      </c>
      <c r="W257" s="3">
        <v>1.2529623799999998</v>
      </c>
      <c r="X257" s="3">
        <v>0.80780200000000002</v>
      </c>
      <c r="Y257" s="3">
        <v>0.83666669999999999</v>
      </c>
      <c r="Z257" s="3">
        <v>0.76831269999999996</v>
      </c>
      <c r="AA257" s="3">
        <v>0.83243750000000005</v>
      </c>
      <c r="AB257" s="3">
        <v>0.68565560000000003</v>
      </c>
      <c r="AC257" s="3">
        <v>0.77986800000000001</v>
      </c>
      <c r="AD257" s="3">
        <v>0.73991200000000001</v>
      </c>
      <c r="AE257" s="3">
        <f>VLOOKUP(A257,'[13]DEC 24 Updated 3rd March'!A:G,7,FALSE)</f>
        <v>1.8959269999999999</v>
      </c>
      <c r="AF257" s="3">
        <f t="shared" si="29"/>
        <v>10.749153880000001</v>
      </c>
      <c r="AG257" s="18">
        <v>0.63500000000000001</v>
      </c>
      <c r="AH257" s="5">
        <f>VLOOKUP(A257,'[13]Main sheet'!A:X,23,FALSE)</f>
        <v>0.12909740000000003</v>
      </c>
      <c r="AI257" s="3">
        <f>VLOOKUP(A257,'[13]Main sheet'!A:AJ,35,FALSE)</f>
        <v>0.86837399999999987</v>
      </c>
      <c r="AJ257" s="3">
        <f>VLOOKUP(A257,'[13]Main sheet'!A:AV,47,FALSE)</f>
        <v>0.77358000000000005</v>
      </c>
      <c r="AK257" s="3">
        <f>VLOOKUP(A257,'[13]Main sheet'!A:BH,59,FALSE)</f>
        <v>0.86295599999999995</v>
      </c>
      <c r="AL257" s="3">
        <f>VLOOKUP(A257,'[13]Main sheet'!A:BT,71,FALSE)</f>
        <v>0.88192545999999994</v>
      </c>
      <c r="AM257" s="3">
        <f>VLOOKUP(A257,'[13]Main sheet'!A:CF,83,FALSE)</f>
        <v>0.75578600000000051</v>
      </c>
      <c r="AN257" s="3">
        <f>VLOOKUP(A257,'[13]Main sheet'!A:CR,95,FALSE)</f>
        <v>0.77615900000000004</v>
      </c>
      <c r="AO257" s="3">
        <f>VLOOKUP(A257,'[13]Main sheet'!A:DD,107,FALSE)</f>
        <v>0.74448899999999996</v>
      </c>
      <c r="AP257" s="3">
        <f>VLOOKUP(A257,'[13]Main sheet'!A:DP,119,FALSE)</f>
        <v>0.8600883399999999</v>
      </c>
      <c r="AQ257" s="3">
        <f>VLOOKUP(A257,'[13]Main sheet'!A:EB,131,FALSE)</f>
        <v>0.82821</v>
      </c>
      <c r="AR257" s="3">
        <f>VLOOKUP(A257,'[13]Main sheet'!A:EN,143,FALSE)</f>
        <v>1.7760729999999991</v>
      </c>
      <c r="AS257" s="5">
        <v>9.8917381999999989</v>
      </c>
      <c r="AT257" s="19">
        <v>0</v>
      </c>
      <c r="AU257" s="5">
        <v>1.53095</v>
      </c>
      <c r="AV257" s="3">
        <f>VLOOKUP(A257,'[14]Main sheet'!A:AI,34,FALSE)</f>
        <v>0.75317668000000015</v>
      </c>
      <c r="AW257" s="3">
        <f>VLOOKUP(A257,'[14]Main sheet'!A:AT,45,FALSE)</f>
        <v>0.13887409999999964</v>
      </c>
      <c r="AX257" s="3">
        <v>0.63500000000000001</v>
      </c>
      <c r="AY257" s="3">
        <v>0.76340699999999995</v>
      </c>
      <c r="AZ257" s="3">
        <v>3.8214077799999999</v>
      </c>
      <c r="BA257" s="5"/>
      <c r="BB257" s="5"/>
    </row>
    <row r="258" spans="1:54" ht="15" customHeight="1">
      <c r="A258" s="85">
        <v>523311</v>
      </c>
      <c r="B258" s="86" t="s">
        <v>269</v>
      </c>
      <c r="C258" s="16"/>
      <c r="D258" s="16"/>
      <c r="E258" s="17">
        <v>0.40266848</v>
      </c>
      <c r="F258" s="17">
        <f>VLOOKUP(A258,'[12]Monthly actuals 2023 updated'!A:AB,28,FALSE)</f>
        <v>-0.40266848</v>
      </c>
      <c r="G258" s="12">
        <v>0</v>
      </c>
      <c r="H258" s="12">
        <v>0</v>
      </c>
      <c r="I258" s="12">
        <v>0</v>
      </c>
      <c r="J258" s="12">
        <v>0</v>
      </c>
      <c r="K258" s="12">
        <v>0</v>
      </c>
      <c r="L258" s="12">
        <v>0</v>
      </c>
      <c r="M258" s="12">
        <v>0</v>
      </c>
      <c r="N258" s="12">
        <v>0</v>
      </c>
      <c r="O258" s="12">
        <v>0</v>
      </c>
      <c r="P258" s="12">
        <v>0</v>
      </c>
      <c r="Q258" s="12">
        <v>0</v>
      </c>
      <c r="R258" s="12">
        <v>-0.40266848</v>
      </c>
      <c r="S258" s="12">
        <f t="shared" si="24"/>
        <v>-0.40266848</v>
      </c>
      <c r="T258" s="18">
        <v>0</v>
      </c>
      <c r="U258" s="5">
        <v>0</v>
      </c>
      <c r="V258" s="3">
        <v>0</v>
      </c>
      <c r="W258" s="3">
        <v>0</v>
      </c>
      <c r="X258" s="3">
        <v>0</v>
      </c>
      <c r="Y258" s="3">
        <v>0</v>
      </c>
      <c r="Z258" s="3">
        <v>0</v>
      </c>
      <c r="AA258" s="3">
        <v>0</v>
      </c>
      <c r="AB258" s="3">
        <v>0</v>
      </c>
      <c r="AC258" s="3">
        <v>0</v>
      </c>
      <c r="AD258" s="3">
        <v>0</v>
      </c>
      <c r="AE258" s="3">
        <f>VLOOKUP(A258,'[13]DEC 24 Updated 3rd March'!A:G,7,FALSE)</f>
        <v>0</v>
      </c>
      <c r="AF258" s="3">
        <f t="shared" si="29"/>
        <v>0</v>
      </c>
      <c r="AG258" s="18">
        <v>0</v>
      </c>
      <c r="AH258" s="5">
        <f>VLOOKUP(A258,'[13]Main sheet'!A:X,23,FALSE)</f>
        <v>0</v>
      </c>
      <c r="AI258" s="3">
        <f>VLOOKUP(A258,'[13]Main sheet'!A:AJ,35,FALSE)</f>
        <v>0</v>
      </c>
      <c r="AJ258" s="3">
        <f>VLOOKUP(A258,'[13]Main sheet'!A:AV,47,FALSE)</f>
        <v>0</v>
      </c>
      <c r="AK258" s="3">
        <f>VLOOKUP(A258,'[13]Main sheet'!A:BH,59,FALSE)</f>
        <v>0</v>
      </c>
      <c r="AL258" s="3">
        <f>VLOOKUP(A258,'[13]Main sheet'!A:BT,71,FALSE)</f>
        <v>0</v>
      </c>
      <c r="AM258" s="3">
        <f>VLOOKUP(A258,'[13]Main sheet'!A:CF,83,FALSE)</f>
        <v>0</v>
      </c>
      <c r="AN258" s="3">
        <f>VLOOKUP(A258,'[13]Main sheet'!A:CR,95,FALSE)</f>
        <v>0</v>
      </c>
      <c r="AO258" s="3">
        <f>VLOOKUP(A258,'[13]Main sheet'!A:DD,107,FALSE)</f>
        <v>0</v>
      </c>
      <c r="AP258" s="3">
        <f>VLOOKUP(A258,'[13]Main sheet'!A:DP,119,FALSE)</f>
        <v>0</v>
      </c>
      <c r="AQ258" s="3">
        <f>VLOOKUP(A258,'[13]Main sheet'!A:EB,131,FALSE)</f>
        <v>0</v>
      </c>
      <c r="AR258" s="3">
        <f>VLOOKUP(A258,'[13]Main sheet'!A:EN,143,FALSE)</f>
        <v>0</v>
      </c>
      <c r="AS258" s="5">
        <v>0</v>
      </c>
      <c r="AT258" s="19">
        <v>0</v>
      </c>
      <c r="AU258" s="5">
        <v>0</v>
      </c>
      <c r="AV258" s="3">
        <f>VLOOKUP(A258,'[14]Main sheet'!A:AI,34,FALSE)</f>
        <v>0</v>
      </c>
      <c r="AW258" s="3">
        <f>VLOOKUP(A258,'[14]Main sheet'!A:AT,45,FALSE)</f>
        <v>0</v>
      </c>
      <c r="AX258" s="3">
        <v>0</v>
      </c>
      <c r="AY258" s="3">
        <v>0</v>
      </c>
      <c r="AZ258" s="3">
        <v>0</v>
      </c>
      <c r="BA258" s="5"/>
      <c r="BB258" s="5"/>
    </row>
    <row r="259" spans="1:54" ht="15" customHeight="1">
      <c r="A259" s="85">
        <v>523313</v>
      </c>
      <c r="B259" s="86" t="s">
        <v>270</v>
      </c>
      <c r="C259" s="16">
        <f>VLOOKUP(A259,'[11]dec 20 latest'!A:B,2,FALSE)/1000000</f>
        <v>10.0927209</v>
      </c>
      <c r="D259" s="16">
        <v>0.72815079000000005</v>
      </c>
      <c r="E259" s="17">
        <v>0.32403653999999998</v>
      </c>
      <c r="F259" s="17">
        <f>VLOOKUP(A259,'[12]Monthly actuals 2023 updated'!A:AB,28,FALSE)</f>
        <v>0.10539999999999999</v>
      </c>
      <c r="G259" s="12">
        <v>8.0499999999999999E-3</v>
      </c>
      <c r="H259" s="12">
        <v>9.2399999999999999E-3</v>
      </c>
      <c r="I259" s="12">
        <v>0</v>
      </c>
      <c r="J259" s="12">
        <v>1.008E-2</v>
      </c>
      <c r="K259" s="12">
        <v>9.2399999999999999E-3</v>
      </c>
      <c r="L259" s="12">
        <v>0</v>
      </c>
      <c r="M259" s="12">
        <v>1.1270000000000001E-2</v>
      </c>
      <c r="N259" s="12">
        <v>0</v>
      </c>
      <c r="O259" s="12">
        <v>1.6080000000000001E-2</v>
      </c>
      <c r="P259" s="12">
        <v>1.218E-2</v>
      </c>
      <c r="Q259" s="12">
        <v>1.1900000000000001E-2</v>
      </c>
      <c r="R259" s="12">
        <v>1.736E-2</v>
      </c>
      <c r="S259" s="12">
        <f t="shared" si="24"/>
        <v>0.10540000000000001</v>
      </c>
      <c r="T259" s="18">
        <v>0</v>
      </c>
      <c r="U259" s="5">
        <v>0</v>
      </c>
      <c r="V259" s="3">
        <v>0</v>
      </c>
      <c r="W259" s="3">
        <v>1.2109999999999999E-2</v>
      </c>
      <c r="X259" s="3">
        <v>2.317E-2</v>
      </c>
      <c r="Y259" s="3">
        <v>2.24E-2</v>
      </c>
      <c r="Z259" s="3">
        <v>9.0299999999999998E-3</v>
      </c>
      <c r="AA259" s="3">
        <v>1.0349999999999999</v>
      </c>
      <c r="AB259" s="3">
        <v>0.87749999999999995</v>
      </c>
      <c r="AC259" s="3">
        <v>3.9540000000000002</v>
      </c>
      <c r="AD259" s="3">
        <v>4.0979999999999999</v>
      </c>
      <c r="AE259" s="3">
        <f>VLOOKUP(A259,'[13]DEC 24 Updated 3rd March'!A:G,7,FALSE)</f>
        <v>6.9344000000000001</v>
      </c>
      <c r="AF259" s="3">
        <f t="shared" si="29"/>
        <v>16.965609999999998</v>
      </c>
      <c r="AG259" s="18">
        <v>-0.13039999999999999</v>
      </c>
      <c r="AH259" s="5">
        <f>VLOOKUP(A259,'[13]Main sheet'!A:X,23,FALSE)</f>
        <v>1.4999999999999999E-2</v>
      </c>
      <c r="AI259" s="3">
        <f>VLOOKUP(A259,'[13]Main sheet'!A:AJ,35,FALSE)</f>
        <v>0</v>
      </c>
      <c r="AJ259" s="3">
        <f>VLOOKUP(A259,'[13]Main sheet'!A:AV,47,FALSE)</f>
        <v>0</v>
      </c>
      <c r="AK259" s="3">
        <f>VLOOKUP(A259,'[13]Main sheet'!A:BH,59,FALSE)</f>
        <v>0</v>
      </c>
      <c r="AL259" s="3">
        <f>VLOOKUP(A259,'[13]Main sheet'!A:BT,71,FALSE)</f>
        <v>0.126</v>
      </c>
      <c r="AM259" s="3">
        <f>VLOOKUP(A259,'[13]Main sheet'!A:CF,83,FALSE)</f>
        <v>0.39081356</v>
      </c>
      <c r="AN259" s="3">
        <f>VLOOKUP(A259,'[13]Main sheet'!A:CR,95,FALSE)</f>
        <v>1.3859999999999999</v>
      </c>
      <c r="AO259" s="3">
        <f>VLOOKUP(A259,'[13]Main sheet'!A:DD,107,FALSE)</f>
        <v>1.70584</v>
      </c>
      <c r="AP259" s="3">
        <f>VLOOKUP(A259,'[13]Main sheet'!A:DP,119,FALSE)</f>
        <v>3.1824661000000001</v>
      </c>
      <c r="AQ259" s="3">
        <f>VLOOKUP(A259,'[13]Main sheet'!A:EB,131,FALSE)</f>
        <v>4.0361599999999997</v>
      </c>
      <c r="AR259" s="3">
        <f>VLOOKUP(A259,'[13]Main sheet'!A:EN,143,FALSE)</f>
        <v>5.5103999700000008</v>
      </c>
      <c r="AS259" s="5">
        <v>16.222279629999999</v>
      </c>
      <c r="AT259" s="19">
        <v>-0.61591600000000002</v>
      </c>
      <c r="AU259" s="5">
        <v>0.246</v>
      </c>
      <c r="AV259" s="3">
        <v>0.41351599999999999</v>
      </c>
      <c r="AW259" s="3">
        <f>VLOOKUP(A259,'[14]Main sheet'!A:AT,45,FALSE)</f>
        <v>-3.0000000000000001E-3</v>
      </c>
      <c r="AX259" s="3">
        <v>1.4999999999999999E-2</v>
      </c>
      <c r="AY259" s="3">
        <v>0</v>
      </c>
      <c r="AZ259" s="3">
        <v>5.5599999999999997E-2</v>
      </c>
      <c r="BA259" s="5"/>
      <c r="BB259" s="5"/>
    </row>
    <row r="260" spans="1:54" ht="15" customHeight="1">
      <c r="A260" s="14">
        <v>523314</v>
      </c>
      <c r="B260" s="86" t="s">
        <v>271</v>
      </c>
      <c r="C260" s="16">
        <f>VLOOKUP(A260,'[11]dec 20 latest'!A:B,2,FALSE)/1000000</f>
        <v>63.735875</v>
      </c>
      <c r="D260" s="16">
        <v>63.437503759999998</v>
      </c>
      <c r="E260" s="17">
        <v>46.144826610000003</v>
      </c>
      <c r="F260" s="17">
        <f>VLOOKUP(A260,'[12]Monthly actuals 2023 updated'!A:AB,28,FALSE)</f>
        <v>90.678982819999987</v>
      </c>
      <c r="G260" s="12">
        <v>7.6262499999999998</v>
      </c>
      <c r="H260" s="12">
        <v>7.6254999999999997</v>
      </c>
      <c r="I260" s="12">
        <v>7.6132499999999999</v>
      </c>
      <c r="J260" s="12">
        <v>7.6044</v>
      </c>
      <c r="K260" s="12">
        <v>7.5957999999999997</v>
      </c>
      <c r="L260" s="12">
        <v>7.5714027800000006</v>
      </c>
      <c r="M260" s="12">
        <v>7.5541368699999998</v>
      </c>
      <c r="N260" s="12">
        <v>7.5477452500000002</v>
      </c>
      <c r="O260" s="12">
        <v>7.5083089599999999</v>
      </c>
      <c r="P260" s="12">
        <v>7.5024640400000004</v>
      </c>
      <c r="Q260" s="12">
        <v>7.4852140700000005</v>
      </c>
      <c r="R260" s="12">
        <v>7.4445108499999995</v>
      </c>
      <c r="S260" s="12">
        <f t="shared" si="24"/>
        <v>90.678982820000002</v>
      </c>
      <c r="T260" s="18">
        <v>7.4229914900000002</v>
      </c>
      <c r="U260" s="5">
        <v>7.4025934299999996</v>
      </c>
      <c r="V260" s="3">
        <v>7.39103026</v>
      </c>
      <c r="W260" s="3">
        <v>7.3388611100000007</v>
      </c>
      <c r="X260" s="3">
        <v>7.3065975500000011</v>
      </c>
      <c r="Y260" s="3">
        <v>7.2714699799999991</v>
      </c>
      <c r="Z260" s="3">
        <v>7.20599583</v>
      </c>
      <c r="AA260" s="3">
        <v>7.2281485200000004</v>
      </c>
      <c r="AB260" s="3">
        <v>7.21618374</v>
      </c>
      <c r="AC260" s="3">
        <v>7.2054094500000003</v>
      </c>
      <c r="AD260" s="3">
        <v>7.1868679800000006</v>
      </c>
      <c r="AE260" s="3">
        <f>VLOOKUP(A260,'[13]DEC 24 Updated 3rd March'!A:G,7,FALSE)</f>
        <v>7.18115565</v>
      </c>
      <c r="AF260" s="3">
        <f t="shared" si="29"/>
        <v>87.357304990000003</v>
      </c>
      <c r="AG260" s="18">
        <v>7.1830559899999997</v>
      </c>
      <c r="AH260" s="5">
        <f>VLOOKUP(A260,'[13]Main sheet'!A:X,23,FALSE)</f>
        <v>7.1724475299999995</v>
      </c>
      <c r="AI260" s="3">
        <f>VLOOKUP(A260,'[13]Main sheet'!A:AJ,35,FALSE)</f>
        <v>7.1318898799999992</v>
      </c>
      <c r="AJ260" s="3">
        <f>VLOOKUP(A260,'[13]Main sheet'!A:AV,47,FALSE)</f>
        <v>7.1249861100000027</v>
      </c>
      <c r="AK260" s="3">
        <f>VLOOKUP(A260,'[13]Main sheet'!A:BH,59,FALSE)</f>
        <v>7.1835256599999999</v>
      </c>
      <c r="AL260" s="3">
        <f>VLOOKUP(A260,'[13]Main sheet'!A:BT,71,FALSE)</f>
        <v>7.1099881700000021</v>
      </c>
      <c r="AM260" s="3">
        <f>VLOOKUP(A260,'[13]Main sheet'!A:CF,83,FALSE)</f>
        <v>7.0971027899999992</v>
      </c>
      <c r="AN260" s="3">
        <f>VLOOKUP(A260,'[13]Main sheet'!A:CR,95,FALSE)</f>
        <v>7.0506524199999943</v>
      </c>
      <c r="AO260" s="3">
        <f>VLOOKUP(A260,'[13]Main sheet'!A:DD,107,FALSE)</f>
        <v>7.0356916700000003</v>
      </c>
      <c r="AP260" s="3">
        <f>VLOOKUP(A260,'[13]Main sheet'!A:DP,119,FALSE)</f>
        <v>7.0142515199999957</v>
      </c>
      <c r="AQ260" s="3">
        <f>VLOOKUP(A260,'[13]Main sheet'!A:EB,131,FALSE)</f>
        <v>6.9288651700000017</v>
      </c>
      <c r="AR260" s="3">
        <f>VLOOKUP(A260,'[13]Main sheet'!A:EN,143,FALSE)</f>
        <v>6.9269478500000092</v>
      </c>
      <c r="AS260" s="5">
        <v>84.959404760000012</v>
      </c>
      <c r="AT260" s="19">
        <v>6.9263290300000007</v>
      </c>
      <c r="AU260" s="5">
        <v>6.9141077800000001</v>
      </c>
      <c r="AV260" s="3">
        <f>VLOOKUP(A260,'[14]Main sheet'!A:AI,34,FALSE)</f>
        <v>6.9053352600000002</v>
      </c>
      <c r="AW260" s="3">
        <f>VLOOKUP(A260,'[14]Main sheet'!A:AT,45,FALSE)</f>
        <v>6.882983079999998</v>
      </c>
      <c r="AX260" s="3">
        <v>6.91739514</v>
      </c>
      <c r="AY260" s="3">
        <v>6.8734467300000039</v>
      </c>
      <c r="AZ260" s="3">
        <v>41.419597020000005</v>
      </c>
      <c r="BA260" s="5"/>
      <c r="BB260" s="5"/>
    </row>
    <row r="261" spans="1:54" ht="15" customHeight="1">
      <c r="A261" s="14">
        <v>523315</v>
      </c>
      <c r="B261" s="86" t="s">
        <v>272</v>
      </c>
      <c r="C261" s="16"/>
      <c r="D261" s="16"/>
      <c r="E261" s="17">
        <v>0</v>
      </c>
      <c r="F261" s="17">
        <f>VLOOKUP(A261,'[12]Monthly actuals 2023 updated'!A:AB,28,FALSE)</f>
        <v>0.33988299</v>
      </c>
      <c r="G261" s="12">
        <v>0</v>
      </c>
      <c r="H261" s="12">
        <v>0</v>
      </c>
      <c r="I261" s="12">
        <v>0</v>
      </c>
      <c r="J261" s="12">
        <v>0</v>
      </c>
      <c r="K261" s="12">
        <v>0</v>
      </c>
      <c r="L261" s="12">
        <v>0</v>
      </c>
      <c r="M261" s="12">
        <v>0</v>
      </c>
      <c r="N261" s="12">
        <v>0</v>
      </c>
      <c r="O261" s="12">
        <v>0</v>
      </c>
      <c r="P261" s="12">
        <v>0</v>
      </c>
      <c r="Q261" s="12">
        <v>0</v>
      </c>
      <c r="R261" s="12">
        <v>0.33988299</v>
      </c>
      <c r="S261" s="12">
        <f t="shared" si="24"/>
        <v>0.33988299</v>
      </c>
      <c r="T261" s="18">
        <v>0.23401692999999998</v>
      </c>
      <c r="U261" s="5">
        <v>0.51604735999999995</v>
      </c>
      <c r="V261" s="3">
        <v>0.61943576</v>
      </c>
      <c r="W261" s="3">
        <v>0.55761955000000007</v>
      </c>
      <c r="X261" s="3">
        <v>0.45979411999999997</v>
      </c>
      <c r="Y261" s="3">
        <v>0.44950168000000001</v>
      </c>
      <c r="Z261" s="3">
        <v>0.41566807</v>
      </c>
      <c r="AA261" s="3">
        <v>0.45297127000000004</v>
      </c>
      <c r="AB261" s="3">
        <v>0.39240421000000003</v>
      </c>
      <c r="AC261" s="3">
        <v>0.35524644999999999</v>
      </c>
      <c r="AD261" s="3">
        <v>0.41104288</v>
      </c>
      <c r="AE261" s="3">
        <f>VLOOKUP(A261,'[13]DEC 24 Updated 3rd March'!A:G,7,FALSE)</f>
        <v>0.4414228</v>
      </c>
      <c r="AF261" s="3">
        <f t="shared" si="29"/>
        <v>5.30517108</v>
      </c>
      <c r="AG261" s="18">
        <v>0.41558717000000001</v>
      </c>
      <c r="AH261" s="5">
        <f>VLOOKUP(A261,'[13]Main sheet'!A:X,23,FALSE)</f>
        <v>0.45708197</v>
      </c>
      <c r="AI261" s="3">
        <f>VLOOKUP(A261,'[13]Main sheet'!A:AJ,35,FALSE)</f>
        <v>0.39023681999999993</v>
      </c>
      <c r="AJ261" s="3">
        <f>VLOOKUP(A261,'[13]Main sheet'!A:AV,47,FALSE)</f>
        <v>0.31881844999999998</v>
      </c>
      <c r="AK261" s="3">
        <f>VLOOKUP(A261,'[13]Main sheet'!A:BH,59,FALSE)</f>
        <v>0.37089302000000002</v>
      </c>
      <c r="AL261" s="3">
        <f>VLOOKUP(A261,'[13]Main sheet'!A:BT,71,FALSE)</f>
        <v>0.44748336000000011</v>
      </c>
      <c r="AM261" s="3">
        <f>VLOOKUP(A261,'[13]Main sheet'!A:CF,83,FALSE)</f>
        <v>0.42490718999999993</v>
      </c>
      <c r="AN261" s="3">
        <f>VLOOKUP(A261,'[13]Main sheet'!A:CR,95,FALSE)</f>
        <v>0.48031791000000013</v>
      </c>
      <c r="AO261" s="3">
        <f>VLOOKUP(A261,'[13]Main sheet'!A:DD,107,FALSE)</f>
        <v>0.43479435</v>
      </c>
      <c r="AP261" s="3">
        <f>VLOOKUP(A261,'[13]Main sheet'!A:DP,119,FALSE)</f>
        <v>0.42632619999999971</v>
      </c>
      <c r="AQ261" s="3">
        <f>VLOOKUP(A261,'[13]Main sheet'!A:EB,131,FALSE)</f>
        <v>0.4523358999999999</v>
      </c>
      <c r="AR261" s="3">
        <f>VLOOKUP(A261,'[13]Main sheet'!A:EN,143,FALSE)</f>
        <v>0.40552407000000029</v>
      </c>
      <c r="AS261" s="5">
        <v>5.0243064100000003</v>
      </c>
      <c r="AT261" s="19">
        <v>0.38949007000000002</v>
      </c>
      <c r="AU261" s="5">
        <v>0.37147067</v>
      </c>
      <c r="AV261" s="3">
        <f>VLOOKUP(A261,'[14]Main sheet'!A:AI,34,FALSE)</f>
        <v>0.3430161699999999</v>
      </c>
      <c r="AW261" s="3">
        <f>VLOOKUP(A261,'[14]Main sheet'!A:AT,45,FALSE)</f>
        <v>0.37045294000000017</v>
      </c>
      <c r="AX261" s="3">
        <v>0.37750338</v>
      </c>
      <c r="AY261" s="3">
        <v>0.35773873</v>
      </c>
      <c r="AZ261" s="3">
        <v>2.2096719600000001</v>
      </c>
      <c r="BA261" s="5"/>
      <c r="BB261" s="5"/>
    </row>
    <row r="262" spans="1:54" ht="15" customHeight="1">
      <c r="A262" s="14">
        <v>523316</v>
      </c>
      <c r="B262" s="86" t="s">
        <v>273</v>
      </c>
      <c r="C262" s="16"/>
      <c r="D262" s="16"/>
      <c r="E262" s="17"/>
      <c r="F262" s="17"/>
      <c r="G262" s="12">
        <v>0</v>
      </c>
      <c r="H262" s="12">
        <v>0</v>
      </c>
      <c r="I262" s="12">
        <v>0</v>
      </c>
      <c r="J262" s="12">
        <v>0</v>
      </c>
      <c r="K262" s="12">
        <v>0</v>
      </c>
      <c r="L262" s="12">
        <v>0</v>
      </c>
      <c r="M262" s="12">
        <v>0</v>
      </c>
      <c r="N262" s="12">
        <v>0</v>
      </c>
      <c r="O262" s="12">
        <v>0</v>
      </c>
      <c r="P262" s="12">
        <v>0</v>
      </c>
      <c r="Q262" s="12">
        <v>0</v>
      </c>
      <c r="R262" s="12">
        <v>0</v>
      </c>
      <c r="S262" s="12">
        <f t="shared" ref="S262:S325" si="30">SUM(G262:R262)</f>
        <v>0</v>
      </c>
      <c r="T262" s="18"/>
      <c r="U262" s="5"/>
      <c r="AD262" s="3">
        <v>0.24</v>
      </c>
      <c r="AE262" s="3">
        <f>VLOOKUP(A262,'[13]DEC 24 Updated 3rd March'!A:G,7,FALSE)</f>
        <v>2.3819840000000001</v>
      </c>
      <c r="AF262" s="3">
        <f t="shared" si="29"/>
        <v>2.6219840000000003</v>
      </c>
      <c r="AG262" s="18">
        <v>0.46398400000000001</v>
      </c>
      <c r="AH262" s="5">
        <f>VLOOKUP(A262,'[13]Main sheet'!A:X,23,FALSE)</f>
        <v>0.27678399999999997</v>
      </c>
      <c r="AI262" s="3">
        <f>VLOOKUP(A262,'[13]Main sheet'!A:AJ,35,FALSE)</f>
        <v>-0.124116</v>
      </c>
      <c r="AJ262" s="3">
        <f>VLOOKUP(A262,'[13]Main sheet'!A:AV,47,FALSE)</f>
        <v>0.812384</v>
      </c>
      <c r="AK262" s="3">
        <f>VLOOKUP(A262,'[13]Main sheet'!A:BH,59,FALSE)</f>
        <v>0.17078399999999999</v>
      </c>
      <c r="AL262" s="3">
        <f>VLOOKUP(A262,'[13]Main sheet'!A:BT,71,FALSE)</f>
        <v>0.52978400000000003</v>
      </c>
      <c r="AM262" s="3">
        <f>VLOOKUP(A262,'[13]Main sheet'!A:CF,83,FALSE)</f>
        <v>0.73708799999999997</v>
      </c>
      <c r="AN262" s="3">
        <f>VLOOKUP(A262,'[13]Main sheet'!A:CR,95,FALSE)</f>
        <v>1.172488</v>
      </c>
      <c r="AO262" s="3">
        <f>VLOOKUP(A262,'[13]Main sheet'!A:DD,107,FALSE)</f>
        <v>0.70643999999999996</v>
      </c>
      <c r="AP262" s="3">
        <f>VLOOKUP(A262,'[13]Main sheet'!A:DP,119,FALSE)</f>
        <v>0.55571999999999999</v>
      </c>
      <c r="AQ262" s="3">
        <f>VLOOKUP(A262,'[13]Main sheet'!A:EB,131,FALSE)</f>
        <v>0.53078400000000003</v>
      </c>
      <c r="AR262" s="3">
        <f>VLOOKUP(A262,'[13]Main sheet'!A:EN,143,FALSE)</f>
        <v>3.58</v>
      </c>
      <c r="AS262" s="5">
        <v>9.4121240000000004</v>
      </c>
      <c r="AT262" s="19">
        <v>0.50325200000000003</v>
      </c>
      <c r="AU262" s="5">
        <v>0.40493600000000002</v>
      </c>
      <c r="AV262" s="3">
        <f>VLOOKUP(A262,'[14]Main sheet'!A:AI,34,FALSE)</f>
        <v>0.3866</v>
      </c>
      <c r="AW262" s="3">
        <f>VLOOKUP(A262,'[14]Main sheet'!A:AT,45,FALSE)</f>
        <v>0.48435</v>
      </c>
      <c r="AX262" s="3">
        <v>0.59524999999999995</v>
      </c>
      <c r="AY262" s="3">
        <v>1.3341179999999999</v>
      </c>
      <c r="AZ262" s="3">
        <v>3.7085059999999999</v>
      </c>
      <c r="BA262" s="5"/>
      <c r="BB262" s="5"/>
    </row>
    <row r="263" spans="1:54" ht="15" customHeight="1">
      <c r="A263" s="14">
        <v>523318</v>
      </c>
      <c r="B263" s="86" t="s">
        <v>274</v>
      </c>
      <c r="C263" s="16"/>
      <c r="D263" s="16"/>
      <c r="E263" s="17"/>
      <c r="F263" s="17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>
        <f t="shared" si="30"/>
        <v>0</v>
      </c>
      <c r="T263" s="18"/>
      <c r="U263" s="5"/>
      <c r="AG263" s="18"/>
      <c r="AH263" s="5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5"/>
      <c r="AT263" s="19"/>
      <c r="AU263" s="5"/>
      <c r="AV263" s="3"/>
      <c r="AW263" s="3"/>
      <c r="AX263" s="3"/>
      <c r="AY263" s="3">
        <v>0.26250000000000001</v>
      </c>
      <c r="AZ263" s="3">
        <v>0.26250000000000001</v>
      </c>
      <c r="BA263" s="5"/>
      <c r="BB263" s="5"/>
    </row>
    <row r="264" spans="1:54" ht="15" customHeight="1">
      <c r="A264" s="14">
        <v>523503</v>
      </c>
      <c r="B264" s="15" t="s">
        <v>275</v>
      </c>
      <c r="C264" s="16">
        <f>VLOOKUP(A264,'[11]dec 20 latest'!A:B,2,FALSE)/1000000</f>
        <v>4.4346550000000002</v>
      </c>
      <c r="D264" s="16">
        <v>0.84266020999999991</v>
      </c>
      <c r="E264" s="17">
        <v>-0.84806910000000013</v>
      </c>
      <c r="F264" s="17">
        <f>VLOOKUP(A264,'[12]Monthly actuals 2023 updated'!A:AB,28,FALSE)</f>
        <v>2.2768899999999999</v>
      </c>
      <c r="G264" s="12">
        <v>0</v>
      </c>
      <c r="H264" s="12">
        <v>0</v>
      </c>
      <c r="I264" s="12">
        <v>0</v>
      </c>
      <c r="J264" s="12">
        <v>0</v>
      </c>
      <c r="K264" s="12">
        <v>1.5299E-2</v>
      </c>
      <c r="L264" s="12">
        <v>0</v>
      </c>
      <c r="M264" s="12">
        <v>3.2978449999999999E-2</v>
      </c>
      <c r="N264" s="12">
        <v>0</v>
      </c>
      <c r="O264" s="12">
        <v>2.3515749999999998E-2</v>
      </c>
      <c r="P264" s="12">
        <v>2.98515E-2</v>
      </c>
      <c r="Q264" s="12">
        <v>0</v>
      </c>
      <c r="R264" s="12">
        <v>2.1752452999999998</v>
      </c>
      <c r="S264" s="12">
        <f t="shared" si="30"/>
        <v>2.2768899999999999</v>
      </c>
      <c r="T264" s="18">
        <v>0</v>
      </c>
      <c r="U264" s="5">
        <v>0</v>
      </c>
      <c r="V264" s="3">
        <v>3.1971609999999998E-2</v>
      </c>
      <c r="W264" s="3">
        <v>0</v>
      </c>
      <c r="X264" s="3">
        <v>0</v>
      </c>
      <c r="Y264" s="3">
        <v>3.3283E-2</v>
      </c>
      <c r="Z264" s="3">
        <v>0</v>
      </c>
      <c r="AA264" s="3">
        <v>2.8651240000000001E-2</v>
      </c>
      <c r="AB264" s="3">
        <v>4.2802130000000001E-2</v>
      </c>
      <c r="AC264" s="3">
        <v>4.0543000000000003E-2</v>
      </c>
      <c r="AD264" s="3">
        <v>0</v>
      </c>
      <c r="AE264" s="3">
        <f>VLOOKUP(A264,'[13]DEC 24 Updated 3rd March'!A:G,7,FALSE)</f>
        <v>1.28918697</v>
      </c>
      <c r="AF264" s="3">
        <f t="shared" si="29"/>
        <v>1.46643795</v>
      </c>
      <c r="AG264" s="18">
        <v>0</v>
      </c>
      <c r="AH264" s="5">
        <f>VLOOKUP(A264,'[13]Main sheet'!A:X,23,FALSE)</f>
        <v>2.9129389999999998E-2</v>
      </c>
      <c r="AI264" s="3">
        <f>VLOOKUP(A264,'[13]Main sheet'!A:AJ,35,FALSE)</f>
        <v>-2.3563480500000002</v>
      </c>
      <c r="AJ264" s="3">
        <f>VLOOKUP(A264,'[13]Main sheet'!A:AV,47,FALSE)</f>
        <v>0</v>
      </c>
      <c r="AK264" s="3">
        <f>VLOOKUP(A264,'[13]Main sheet'!A:BH,59,FALSE)</f>
        <v>1.3219E-2</v>
      </c>
      <c r="AL264" s="3">
        <f>VLOOKUP(A264,'[13]Main sheet'!A:BT,71,FALSE)</f>
        <v>6.8999999999999999E-3</v>
      </c>
      <c r="AM264" s="3">
        <f>VLOOKUP(A264,'[13]Main sheet'!A:CF,83,FALSE)</f>
        <v>0</v>
      </c>
      <c r="AN264" s="3">
        <f>VLOOKUP(A264,'[13]Main sheet'!A:CR,95,FALSE)</f>
        <v>0</v>
      </c>
      <c r="AO264" s="3">
        <f>VLOOKUP(A264,'[13]Main sheet'!A:DD,107,FALSE)</f>
        <v>1.2904559999999999E-2</v>
      </c>
      <c r="AP264" s="3">
        <f>VLOOKUP(A264,'[13]Main sheet'!A:DP,119,FALSE)</f>
        <v>0</v>
      </c>
      <c r="AQ264" s="3">
        <f>VLOOKUP(A264,'[13]Main sheet'!A:EB,131,FALSE)</f>
        <v>1.5869999999999999E-2</v>
      </c>
      <c r="AR264" s="3">
        <f>VLOOKUP(A264,'[13]Main sheet'!A:EN,143,FALSE)</f>
        <v>2.3232891000000002</v>
      </c>
      <c r="AS264" s="5">
        <v>4.4963999999999997E-2</v>
      </c>
      <c r="AT264" s="19">
        <v>0</v>
      </c>
      <c r="AU264" s="5">
        <v>0</v>
      </c>
      <c r="AV264" s="3">
        <f>VLOOKUP(A264,'[14]Main sheet'!A:AI,34,FALSE)</f>
        <v>2.1361000000000002E-2</v>
      </c>
      <c r="AW264" s="3">
        <f>VLOOKUP(A264,'[14]Main sheet'!A:AT,45,FALSE)</f>
        <v>0</v>
      </c>
      <c r="AX264" s="3">
        <v>0</v>
      </c>
      <c r="AY264" s="3">
        <v>0.15137</v>
      </c>
      <c r="AZ264" s="3">
        <v>0.172731</v>
      </c>
      <c r="BA264" s="5"/>
      <c r="BB264" s="5"/>
    </row>
    <row r="265" spans="1:54" ht="15" customHeight="1">
      <c r="A265" s="14">
        <v>523113</v>
      </c>
      <c r="B265" s="15" t="s">
        <v>276</v>
      </c>
      <c r="C265" s="16">
        <f>VLOOKUP(A265,'[11]dec 20 latest'!A:B,2,FALSE)/1000000</f>
        <v>421.25973937999998</v>
      </c>
      <c r="D265" s="16">
        <v>23.688834549999999</v>
      </c>
      <c r="E265" s="17">
        <v>30.186434160000001</v>
      </c>
      <c r="F265" s="17">
        <f>VLOOKUP(A265,'[12]Monthly actuals 2023 updated'!A:AB,28,FALSE)</f>
        <v>29.163559460000002</v>
      </c>
      <c r="G265" s="12">
        <v>0.45769230999999999</v>
      </c>
      <c r="H265" s="12">
        <v>0.43683760999999999</v>
      </c>
      <c r="I265" s="12">
        <v>0.50288889000000003</v>
      </c>
      <c r="J265" s="12">
        <v>0.50769231000000004</v>
      </c>
      <c r="K265" s="12">
        <v>0.61422973999999997</v>
      </c>
      <c r="L265" s="12">
        <v>0.48960342000000001</v>
      </c>
      <c r="M265" s="12">
        <v>0.62110254000000009</v>
      </c>
      <c r="N265" s="12">
        <v>7.5426408299999999</v>
      </c>
      <c r="O265" s="12">
        <v>0.61806185999999996</v>
      </c>
      <c r="P265" s="12">
        <v>4.3709499399999991</v>
      </c>
      <c r="Q265" s="12">
        <v>3.7630235499999998</v>
      </c>
      <c r="R265" s="12">
        <v>9.2388364600000017</v>
      </c>
      <c r="S265" s="12">
        <f t="shared" si="30"/>
        <v>29.163559460000002</v>
      </c>
      <c r="T265" s="18">
        <v>0.62051845999999999</v>
      </c>
      <c r="U265" s="5">
        <v>0</v>
      </c>
      <c r="V265" s="3">
        <v>0</v>
      </c>
      <c r="W265" s="3">
        <v>1.8119104099999999</v>
      </c>
      <c r="X265" s="3">
        <v>0.66067348999999997</v>
      </c>
      <c r="Y265" s="3">
        <v>0.50161879000000009</v>
      </c>
      <c r="Z265" s="3">
        <v>7.9175951100000006</v>
      </c>
      <c r="AA265" s="3">
        <v>7.7344238399999998</v>
      </c>
      <c r="AB265" s="3">
        <v>2.1630013300000002</v>
      </c>
      <c r="AC265" s="3">
        <v>3.7538459100000003</v>
      </c>
      <c r="AD265" s="3">
        <v>0</v>
      </c>
      <c r="AE265" s="3">
        <f>VLOOKUP(A265,'[13]DEC 24 Updated 3rd March'!A:G,7,FALSE)</f>
        <v>1.5630798000000008</v>
      </c>
      <c r="AF265" s="3">
        <f t="shared" si="29"/>
        <v>26.72666714</v>
      </c>
      <c r="AG265" s="18">
        <v>2.2756134700000001</v>
      </c>
      <c r="AH265" s="5">
        <f>VLOOKUP(A265,'[13]Main sheet'!A:X,23,FALSE)</f>
        <v>1.816454</v>
      </c>
      <c r="AI265" s="3">
        <f>VLOOKUP(A265,'[13]Main sheet'!A:AJ,35,FALSE)</f>
        <v>0.8788416899999999</v>
      </c>
      <c r="AJ265" s="3">
        <f>VLOOKUP(A265,'[13]Main sheet'!A:AV,47,FALSE)</f>
        <v>1.9382465999999996</v>
      </c>
      <c r="AK265" s="3">
        <f>VLOOKUP(A265,'[13]Main sheet'!A:BH,59,FALSE)</f>
        <v>1.5526814000000004</v>
      </c>
      <c r="AL265" s="3">
        <f>VLOOKUP(A265,'[13]Main sheet'!A:BT,71,FALSE)</f>
        <v>2.8361008299999999</v>
      </c>
      <c r="AM265" s="3">
        <f>VLOOKUP(A265,'[13]Main sheet'!A:CF,83,FALSE)</f>
        <v>0.58468225999999979</v>
      </c>
      <c r="AN265" s="3">
        <f>VLOOKUP(A265,'[13]Main sheet'!A:CR,95,FALSE)</f>
        <v>1.7405201099999994</v>
      </c>
      <c r="AO265" s="3">
        <f>VLOOKUP(A265,'[13]Main sheet'!A:DD,107,FALSE)</f>
        <v>1.7321518200000012</v>
      </c>
      <c r="AP265" s="3">
        <f>VLOOKUP(A265,'[13]Main sheet'!A:DP,119,FALSE)</f>
        <v>2.4153057499999999</v>
      </c>
      <c r="AQ265" s="3">
        <f>VLOOKUP(A265,'[13]Main sheet'!A:EB,131,FALSE)</f>
        <v>2.4998779699999987</v>
      </c>
      <c r="AR265" s="3">
        <f>VLOOKUP(A265,'[13]Main sheet'!A:EN,143,FALSE)</f>
        <v>4.3021103100000024</v>
      </c>
      <c r="AS265" s="5">
        <v>24.572586210000001</v>
      </c>
      <c r="AT265" s="19">
        <v>2.13619862</v>
      </c>
      <c r="AU265" s="5">
        <v>3.7355354699999999</v>
      </c>
      <c r="AV265" s="3">
        <f>VLOOKUP(A265,'[14]Main sheet'!A:AI,34,FALSE)</f>
        <v>4.4705196400000009</v>
      </c>
      <c r="AW265" s="3">
        <f>VLOOKUP(A265,'[14]Main sheet'!A:AT,45,FALSE)</f>
        <v>2.0707534800000005</v>
      </c>
      <c r="AX265" s="3">
        <v>4.7225498000000004</v>
      </c>
      <c r="AY265" s="3">
        <v>0.91059513999999686</v>
      </c>
      <c r="AZ265" s="3">
        <v>18.046152149999998</v>
      </c>
      <c r="BA265" s="5"/>
      <c r="BB265" s="5"/>
    </row>
    <row r="266" spans="1:54" ht="15" customHeight="1">
      <c r="A266" s="14">
        <v>523143</v>
      </c>
      <c r="B266" s="15" t="s">
        <v>277</v>
      </c>
      <c r="C266" s="16">
        <f>VLOOKUP(A266,'[11]dec 20 latest'!A:B,2,FALSE)/1000000</f>
        <v>128.34606017999999</v>
      </c>
      <c r="D266" s="16">
        <v>2.01606028</v>
      </c>
      <c r="E266" s="17">
        <v>4.3470513400000002</v>
      </c>
      <c r="F266" s="17">
        <f>VLOOKUP(A266,'[12]Monthly actuals 2023 updated'!A:AB,28,FALSE)</f>
        <v>4.2679822899999991</v>
      </c>
      <c r="G266" s="12">
        <v>0</v>
      </c>
      <c r="H266" s="12">
        <v>0</v>
      </c>
      <c r="I266" s="12">
        <v>0</v>
      </c>
      <c r="J266" s="12">
        <v>0</v>
      </c>
      <c r="K266" s="12">
        <v>0</v>
      </c>
      <c r="L266" s="12">
        <v>0</v>
      </c>
      <c r="M266" s="12">
        <v>0</v>
      </c>
      <c r="N266" s="12">
        <v>1.03905644</v>
      </c>
      <c r="O266" s="12">
        <v>0</v>
      </c>
      <c r="P266" s="12">
        <v>0.44733719999999999</v>
      </c>
      <c r="Q266" s="12">
        <v>0.39746084999999998</v>
      </c>
      <c r="R266" s="12">
        <v>2.3841277999999999</v>
      </c>
      <c r="S266" s="12">
        <f t="shared" si="30"/>
        <v>4.26798229</v>
      </c>
      <c r="T266" s="18">
        <v>0</v>
      </c>
      <c r="U266" s="5">
        <v>0.65687177999999991</v>
      </c>
      <c r="V266" s="3">
        <v>0</v>
      </c>
      <c r="W266" s="3">
        <v>0</v>
      </c>
      <c r="X266" s="3">
        <v>3.5256400000000005E-3</v>
      </c>
      <c r="Y266" s="3">
        <v>1.2307689999999998E-2</v>
      </c>
      <c r="Z266" s="3">
        <v>1.13500771</v>
      </c>
      <c r="AA266" s="3">
        <v>0.28065145000000002</v>
      </c>
      <c r="AB266" s="3">
        <v>6.1538499999999998E-3</v>
      </c>
      <c r="AC266" s="3">
        <v>0.26633557000000002</v>
      </c>
      <c r="AD266" s="3">
        <v>0.28581259000000003</v>
      </c>
      <c r="AE266" s="3">
        <f>VLOOKUP(A266,'[13]DEC 24 Updated 3rd March'!A:G,7,FALSE)</f>
        <v>2.1030416600000001</v>
      </c>
      <c r="AF266" s="3">
        <f t="shared" si="29"/>
        <v>4.7497079400000004</v>
      </c>
      <c r="AG266" s="18">
        <v>3.8141E-3</v>
      </c>
      <c r="AH266" s="5">
        <f>VLOOKUP(A266,'[13]Main sheet'!A:X,23,FALSE)</f>
        <v>0</v>
      </c>
      <c r="AI266" s="3">
        <f>VLOOKUP(A266,'[13]Main sheet'!A:AJ,35,FALSE)</f>
        <v>5.5128199999999999E-3</v>
      </c>
      <c r="AJ266" s="3">
        <f>VLOOKUP(A266,'[13]Main sheet'!A:AV,47,FALSE)</f>
        <v>9.6130999999999951E-4</v>
      </c>
      <c r="AK266" s="3">
        <f>VLOOKUP(A266,'[13]Main sheet'!A:BH,59,FALSE)</f>
        <v>0.42402914000000003</v>
      </c>
      <c r="AL266" s="3">
        <f>VLOOKUP(A266,'[13]Main sheet'!A:BT,71,FALSE)</f>
        <v>0</v>
      </c>
      <c r="AM266" s="3">
        <f>VLOOKUP(A266,'[13]Main sheet'!A:CF,83,FALSE)</f>
        <v>0.41110209999999997</v>
      </c>
      <c r="AN266" s="3">
        <f>VLOOKUP(A266,'[13]Main sheet'!A:CR,95,FALSE)</f>
        <v>0</v>
      </c>
      <c r="AO266" s="3">
        <f>VLOOKUP(A266,'[13]Main sheet'!A:DD,107,FALSE)</f>
        <v>0.50578973999999999</v>
      </c>
      <c r="AP266" s="3">
        <f>VLOOKUP(A266,'[13]Main sheet'!A:DP,119,FALSE)</f>
        <v>7.3427880000000126E-2</v>
      </c>
      <c r="AQ266" s="3">
        <f>VLOOKUP(A266,'[13]Main sheet'!A:EB,131,FALSE)</f>
        <v>5.0857639999999898E-2</v>
      </c>
      <c r="AR266" s="3">
        <f>VLOOKUP(A266,'[13]Main sheet'!A:EN,143,FALSE)</f>
        <v>2.4472124900000001</v>
      </c>
      <c r="AS266" s="5">
        <v>3.9227072200000004</v>
      </c>
      <c r="AT266" s="19">
        <v>1.9230000000000001E-4</v>
      </c>
      <c r="AU266" s="5">
        <v>0.20067719000000001</v>
      </c>
      <c r="AV266" s="3">
        <f>VLOOKUP(A266,'[14]Main sheet'!A:AI,34,FALSE)</f>
        <v>0.16605341999999998</v>
      </c>
      <c r="AW266" s="3">
        <f>VLOOKUP(A266,'[14]Main sheet'!A:AT,45,FALSE)</f>
        <v>0.16713343999999999</v>
      </c>
      <c r="AX266" s="3">
        <v>0.12562651</v>
      </c>
      <c r="AY266" s="3">
        <v>0.40230679999999991</v>
      </c>
      <c r="AZ266" s="3">
        <v>1.0619896599999998</v>
      </c>
      <c r="BA266" s="5"/>
      <c r="BB266" s="5"/>
    </row>
    <row r="267" spans="1:54" ht="15" customHeight="1">
      <c r="A267" s="14">
        <v>523213</v>
      </c>
      <c r="B267" s="15" t="s">
        <v>278</v>
      </c>
      <c r="C267" s="16">
        <f>VLOOKUP(A267,'[11]dec 20 latest'!A:B,2,FALSE)/1000000</f>
        <v>78.779260159999993</v>
      </c>
      <c r="D267" s="16">
        <v>0.29211584999999995</v>
      </c>
      <c r="E267" s="17">
        <v>1.6256683199999997</v>
      </c>
      <c r="F267" s="17">
        <f>VLOOKUP(A267,'[12]Monthly actuals 2023 updated'!A:AB,28,FALSE)</f>
        <v>1.53173604</v>
      </c>
      <c r="G267" s="12">
        <v>0</v>
      </c>
      <c r="H267" s="12">
        <v>0</v>
      </c>
      <c r="I267" s="12">
        <v>0</v>
      </c>
      <c r="J267" s="12">
        <v>0</v>
      </c>
      <c r="K267" s="12">
        <v>0</v>
      </c>
      <c r="L267" s="12">
        <v>0</v>
      </c>
      <c r="M267" s="12">
        <v>0</v>
      </c>
      <c r="N267" s="12">
        <v>0.64779418</v>
      </c>
      <c r="O267" s="12">
        <v>0</v>
      </c>
      <c r="P267" s="12">
        <v>0.30933470000000002</v>
      </c>
      <c r="Q267" s="12">
        <v>0.34872796</v>
      </c>
      <c r="R267" s="12">
        <v>0.2258792</v>
      </c>
      <c r="S267" s="12">
        <f t="shared" si="30"/>
        <v>1.53173604</v>
      </c>
      <c r="T267" s="18">
        <v>0</v>
      </c>
      <c r="U267" s="5">
        <v>0</v>
      </c>
      <c r="V267" s="3">
        <v>0</v>
      </c>
      <c r="W267" s="3">
        <v>0</v>
      </c>
      <c r="X267" s="3">
        <v>0</v>
      </c>
      <c r="Y267" s="3">
        <v>0</v>
      </c>
      <c r="Z267" s="3">
        <v>0.71545037</v>
      </c>
      <c r="AA267" s="3">
        <v>0.18072985999999999</v>
      </c>
      <c r="AB267" s="3">
        <v>0</v>
      </c>
      <c r="AC267" s="3">
        <v>0.18120060999999998</v>
      </c>
      <c r="AD267" s="3">
        <v>0.13341101</v>
      </c>
      <c r="AE267" s="3">
        <f>VLOOKUP(A267,'[13]DEC 24 Updated 3rd March'!A:G,7,FALSE)</f>
        <v>0.21465926000000002</v>
      </c>
      <c r="AF267" s="3">
        <f t="shared" si="29"/>
        <v>1.42545111</v>
      </c>
      <c r="AG267" s="18">
        <v>0</v>
      </c>
      <c r="AH267" s="5">
        <f>VLOOKUP(A267,'[13]Main sheet'!A:X,23,FALSE)</f>
        <v>0</v>
      </c>
      <c r="AI267" s="3">
        <f>VLOOKUP(A267,'[13]Main sheet'!A:AJ,35,FALSE)</f>
        <v>0</v>
      </c>
      <c r="AJ267" s="3">
        <f>VLOOKUP(A267,'[13]Main sheet'!A:AV,47,FALSE)</f>
        <v>0</v>
      </c>
      <c r="AK267" s="3">
        <f>VLOOKUP(A267,'[13]Main sheet'!A:BH,59,FALSE)</f>
        <v>0.36696382999999999</v>
      </c>
      <c r="AL267" s="3">
        <f>VLOOKUP(A267,'[13]Main sheet'!A:BT,71,FALSE)</f>
        <v>0</v>
      </c>
      <c r="AM267" s="3">
        <f>VLOOKUP(A267,'[13]Main sheet'!A:CF,83,FALSE)</f>
        <v>0.37582898000000003</v>
      </c>
      <c r="AN267" s="3">
        <f>VLOOKUP(A267,'[13]Main sheet'!A:CR,95,FALSE)</f>
        <v>0</v>
      </c>
      <c r="AO267" s="3">
        <f>VLOOKUP(A267,'[13]Main sheet'!A:DD,107,FALSE)</f>
        <v>0.40114458000000003</v>
      </c>
      <c r="AP267" s="3">
        <f>VLOOKUP(A267,'[13]Main sheet'!A:DP,119,FALSE)</f>
        <v>0</v>
      </c>
      <c r="AQ267" s="3">
        <f>VLOOKUP(A267,'[13]Main sheet'!A:EB,131,FALSE)</f>
        <v>0</v>
      </c>
      <c r="AR267" s="3">
        <f>VLOOKUP(A267,'[13]Main sheet'!A:EN,143,FALSE)</f>
        <v>0.76142303</v>
      </c>
      <c r="AS267" s="5">
        <v>1.9053604199999998</v>
      </c>
      <c r="AT267" s="19">
        <v>0</v>
      </c>
      <c r="AU267" s="5">
        <v>0</v>
      </c>
      <c r="AV267" s="3">
        <f>VLOOKUP(A267,'[14]Main sheet'!A:AI,34,FALSE)</f>
        <v>0</v>
      </c>
      <c r="AW267" s="3">
        <f>VLOOKUP(A267,'[14]Main sheet'!A:AT,45,FALSE)</f>
        <v>0</v>
      </c>
      <c r="AX267" s="3">
        <v>0</v>
      </c>
      <c r="AY267" s="3">
        <v>0.41301721999999996</v>
      </c>
      <c r="AZ267" s="3">
        <v>0.41301721999999996</v>
      </c>
      <c r="BA267" s="5"/>
      <c r="BB267" s="5"/>
    </row>
    <row r="268" spans="1:54" ht="15" customHeight="1">
      <c r="A268" s="14">
        <v>523215</v>
      </c>
      <c r="B268" s="15" t="s">
        <v>279</v>
      </c>
      <c r="C268" s="16"/>
      <c r="D268" s="16"/>
      <c r="E268" s="17">
        <v>251.23124332999998</v>
      </c>
      <c r="F268" s="17">
        <f>VLOOKUP(A268,'[12]Monthly actuals 2023 updated'!A:AB,28,FALSE)</f>
        <v>640.73166296999989</v>
      </c>
      <c r="G268" s="12">
        <v>50.419895329999996</v>
      </c>
      <c r="H268" s="12">
        <v>46.474172960000004</v>
      </c>
      <c r="I268" s="12">
        <v>46.239289020000001</v>
      </c>
      <c r="J268" s="12">
        <v>46.033587199999999</v>
      </c>
      <c r="K268" s="12">
        <v>45.81803318</v>
      </c>
      <c r="L268" s="12">
        <v>45.63705058</v>
      </c>
      <c r="M268" s="12">
        <v>61.044463049999997</v>
      </c>
      <c r="N268" s="12">
        <v>60.519612209999998</v>
      </c>
      <c r="O268" s="12">
        <v>60.238951819999997</v>
      </c>
      <c r="P268" s="12">
        <v>59.795685900000009</v>
      </c>
      <c r="Q268" s="12">
        <v>59.445523960000003</v>
      </c>
      <c r="R268" s="12">
        <v>59.065397759999996</v>
      </c>
      <c r="S268" s="12">
        <f t="shared" si="30"/>
        <v>640.73166296999989</v>
      </c>
      <c r="T268" s="18">
        <v>58.84781821</v>
      </c>
      <c r="U268" s="5">
        <v>58.399861549999997</v>
      </c>
      <c r="V268" s="3">
        <v>58.040490699999999</v>
      </c>
      <c r="W268" s="3">
        <v>57.81987136</v>
      </c>
      <c r="X268" s="3">
        <v>57.468251129999999</v>
      </c>
      <c r="Y268" s="3">
        <v>57.112607969999999</v>
      </c>
      <c r="Z268" s="3">
        <v>56.58590882</v>
      </c>
      <c r="AA268" s="3">
        <v>70.710138569999998</v>
      </c>
      <c r="AB268" s="3">
        <v>70.471501059999994</v>
      </c>
      <c r="AC268" s="3">
        <v>69.726080549999992</v>
      </c>
      <c r="AD268" s="3">
        <v>69.81664336</v>
      </c>
      <c r="AE268" s="3">
        <f>VLOOKUP(A268,'[13]DEC 24 Updated 3rd March'!A:G,7,FALSE)</f>
        <v>69.202892519999992</v>
      </c>
      <c r="AF268" s="3">
        <f t="shared" si="29"/>
        <v>754.20206580000013</v>
      </c>
      <c r="AG268" s="18">
        <v>78.216369310000005</v>
      </c>
      <c r="AH268" s="5">
        <f>VLOOKUP(A268,'[13]Main sheet'!A:X,23,FALSE)</f>
        <v>77.705945530000008</v>
      </c>
      <c r="AI268" s="3">
        <f>VLOOKUP(A268,'[13]Main sheet'!A:AJ,35,FALSE)</f>
        <v>77.222144979999996</v>
      </c>
      <c r="AJ268" s="3">
        <f>VLOOKUP(A268,'[13]Main sheet'!A:AV,47,FALSE)</f>
        <v>60.195547290000022</v>
      </c>
      <c r="AK268" s="3">
        <f>VLOOKUP(A268,'[13]Main sheet'!A:BH,59,FALSE)</f>
        <v>60.579660709999978</v>
      </c>
      <c r="AL268" s="3">
        <f>VLOOKUP(A268,'[13]Main sheet'!A:BT,71,FALSE)</f>
        <v>59.896149280000031</v>
      </c>
      <c r="AM268" s="3">
        <f>VLOOKUP(A268,'[13]Main sheet'!A:CF,83,FALSE)</f>
        <v>48.775846109999954</v>
      </c>
      <c r="AN268" s="3">
        <f>VLOOKUP(A268,'[13]Main sheet'!A:CR,95,FALSE)</f>
        <v>48.453781640000045</v>
      </c>
      <c r="AO268" s="3">
        <f>VLOOKUP(A268,'[13]Main sheet'!A:DD,107,FALSE)</f>
        <v>48.209457640000004</v>
      </c>
      <c r="AP268" s="3">
        <f>VLOOKUP(A268,'[13]Main sheet'!A:DP,119,FALSE)</f>
        <v>-0.28449174000000954</v>
      </c>
      <c r="AQ268" s="3">
        <f>VLOOKUP(A268,'[13]Main sheet'!A:EB,131,FALSE)</f>
        <v>-1.1494149999976158E-2</v>
      </c>
      <c r="AR268" s="3">
        <f>VLOOKUP(A268,'[13]Main sheet'!A:EN,143,FALSE)</f>
        <v>-0.16905522000002862</v>
      </c>
      <c r="AS268" s="5">
        <v>558.78986138000005</v>
      </c>
      <c r="AT268" s="19">
        <v>-0.19509057000000002</v>
      </c>
      <c r="AU268" s="5">
        <v>-0.17561359999999998</v>
      </c>
      <c r="AV268" s="3">
        <f>VLOOKUP(A268,'[14]Main sheet'!A:AI,34,FALSE)</f>
        <v>0.55219625999999999</v>
      </c>
      <c r="AW268" s="3">
        <f>VLOOKUP(A268,'[14]Main sheet'!A:AT,45,FALSE)</f>
        <v>-2.9455369999999995E-2</v>
      </c>
      <c r="AX268" s="3">
        <v>-1.5923629999999998E-2</v>
      </c>
      <c r="AY268" s="3">
        <v>0</v>
      </c>
      <c r="AZ268" s="3">
        <v>0.13611308999999999</v>
      </c>
      <c r="BA268" s="5"/>
      <c r="BB268" s="5"/>
    </row>
    <row r="269" spans="1:54" ht="15" customHeight="1">
      <c r="A269" s="14">
        <v>523216</v>
      </c>
      <c r="B269" s="15" t="s">
        <v>280</v>
      </c>
      <c r="C269" s="16"/>
      <c r="D269" s="16"/>
      <c r="E269" s="17">
        <v>5.5090266100000003</v>
      </c>
      <c r="F269" s="17">
        <f>VLOOKUP(A269,'[12]Monthly actuals 2023 updated'!A:AB,28,FALSE)</f>
        <v>107.41221076000002</v>
      </c>
      <c r="G269" s="12">
        <v>5.4980972800000005</v>
      </c>
      <c r="H269" s="12">
        <v>6.4685838600000007</v>
      </c>
      <c r="I269" s="12">
        <v>6.4500775999999993</v>
      </c>
      <c r="J269" s="12">
        <v>6.43317915</v>
      </c>
      <c r="K269" s="12">
        <v>8.2734131699999995</v>
      </c>
      <c r="L269" s="12">
        <v>6.7238263499999995</v>
      </c>
      <c r="M269" s="12">
        <v>6.72922551</v>
      </c>
      <c r="N269" s="12">
        <v>15.983280499999999</v>
      </c>
      <c r="O269" s="12">
        <v>11.27997367</v>
      </c>
      <c r="P269" s="12">
        <v>11.230587249999999</v>
      </c>
      <c r="Q269" s="12">
        <v>11.170983210000001</v>
      </c>
      <c r="R269" s="12">
        <v>11.170983210000001</v>
      </c>
      <c r="S269" s="12">
        <f t="shared" si="30"/>
        <v>107.41221076000001</v>
      </c>
      <c r="T269" s="18">
        <v>11.14528366</v>
      </c>
      <c r="U269" s="5">
        <v>11.12969519</v>
      </c>
      <c r="V269" s="3">
        <v>11.088262289999999</v>
      </c>
      <c r="W269" s="3">
        <v>10.806489839999999</v>
      </c>
      <c r="X269" s="3">
        <v>10.52715036</v>
      </c>
      <c r="Y269" s="3">
        <v>11.087784460000002</v>
      </c>
      <c r="Z269" s="3">
        <v>10.756109260000001</v>
      </c>
      <c r="AA269" s="3">
        <v>15.449131980000001</v>
      </c>
      <c r="AB269" s="3">
        <v>14.643725590000001</v>
      </c>
      <c r="AC269" s="3">
        <v>15.316608820000001</v>
      </c>
      <c r="AD269" s="3">
        <v>14.90696136</v>
      </c>
      <c r="AE269" s="3">
        <f>VLOOKUP(A269,'[13]DEC 24 Updated 3rd March'!A:G,7,FALSE)</f>
        <v>15.08821522</v>
      </c>
      <c r="AF269" s="3">
        <f t="shared" si="29"/>
        <v>151.94541803000001</v>
      </c>
      <c r="AG269" s="18">
        <v>17.373715499999999</v>
      </c>
      <c r="AH269" s="5">
        <f>VLOOKUP(A269,'[13]Main sheet'!A:X,23,FALSE)</f>
        <v>17.740335189999996</v>
      </c>
      <c r="AI269" s="3">
        <f>VLOOKUP(A269,'[13]Main sheet'!A:AJ,35,FALSE)</f>
        <v>17.32910086</v>
      </c>
      <c r="AJ269" s="3">
        <f>VLOOKUP(A269,'[13]Main sheet'!A:AV,47,FALSE)</f>
        <v>15.473683019999996</v>
      </c>
      <c r="AK269" s="3">
        <f>VLOOKUP(A269,'[13]Main sheet'!A:BH,59,FALSE)</f>
        <v>15.401106260000006</v>
      </c>
      <c r="AL269" s="3">
        <f>VLOOKUP(A269,'[13]Main sheet'!A:BT,71,FALSE)</f>
        <v>22.570537640000001</v>
      </c>
      <c r="AM269" s="3">
        <f>VLOOKUP(A269,'[13]Main sheet'!A:CF,83,FALSE)</f>
        <v>14.876755480000003</v>
      </c>
      <c r="AN269" s="3">
        <f>VLOOKUP(A269,'[13]Main sheet'!A:CR,95,FALSE)</f>
        <v>14.911938290000007</v>
      </c>
      <c r="AO269" s="3">
        <f>VLOOKUP(A269,'[13]Main sheet'!A:DD,107,FALSE)</f>
        <v>14.687741770000001</v>
      </c>
      <c r="AP269" s="3">
        <f>VLOOKUP(A269,'[13]Main sheet'!A:DP,119,FALSE)</f>
        <v>4.9421201500000063</v>
      </c>
      <c r="AQ269" s="3">
        <f>VLOOKUP(A269,'[13]Main sheet'!A:EB,131,FALSE)</f>
        <v>5.9338069200000163</v>
      </c>
      <c r="AR269" s="3">
        <f>VLOOKUP(A269,'[13]Main sheet'!A:EN,143,FALSE)</f>
        <v>4.7937246399999855</v>
      </c>
      <c r="AS269" s="5">
        <v>166.03456571999999</v>
      </c>
      <c r="AT269" s="19">
        <v>5.3001033299999998</v>
      </c>
      <c r="AU269" s="5">
        <v>4.5200618000000006</v>
      </c>
      <c r="AV269" s="3">
        <f>VLOOKUP(A269,'[14]Main sheet'!A:AI,34,FALSE)</f>
        <v>10.82077015</v>
      </c>
      <c r="AW269" s="3">
        <f>VLOOKUP(A269,'[14]Main sheet'!A:AT,45,FALSE)</f>
        <v>4.4621033499999978</v>
      </c>
      <c r="AX269" s="3">
        <v>4.4621033499999996</v>
      </c>
      <c r="AY269" s="3">
        <v>5.7540152699999991</v>
      </c>
      <c r="AZ269" s="3">
        <v>35.319157250000004</v>
      </c>
      <c r="BA269" s="5"/>
      <c r="BB269" s="5"/>
    </row>
    <row r="270" spans="1:54" ht="15" customHeight="1">
      <c r="A270" s="14">
        <v>523217</v>
      </c>
      <c r="B270" s="15" t="s">
        <v>281</v>
      </c>
      <c r="C270" s="16"/>
      <c r="D270" s="20"/>
      <c r="E270" s="17">
        <v>0</v>
      </c>
      <c r="F270" s="17">
        <f>VLOOKUP(A270,'[12]Monthly actuals 2023 updated'!A:AB,28,FALSE)</f>
        <v>286.24905155999994</v>
      </c>
      <c r="G270" s="12">
        <v>0</v>
      </c>
      <c r="H270" s="12">
        <v>22.468747159999999</v>
      </c>
      <c r="I270" s="12">
        <v>30.45507714</v>
      </c>
      <c r="J270" s="12">
        <v>27.381553739999998</v>
      </c>
      <c r="K270" s="12">
        <v>23.5741269</v>
      </c>
      <c r="L270" s="12">
        <v>26.99227205</v>
      </c>
      <c r="M270" s="12">
        <v>25.936892459999999</v>
      </c>
      <c r="N270" s="12">
        <v>26.046605149999998</v>
      </c>
      <c r="O270" s="12">
        <v>28.13537032</v>
      </c>
      <c r="P270" s="12">
        <v>27.283152659999999</v>
      </c>
      <c r="Q270" s="12">
        <v>26.2526172</v>
      </c>
      <c r="R270" s="12">
        <v>21.722636780000002</v>
      </c>
      <c r="S270" s="12">
        <f t="shared" si="30"/>
        <v>286.24905156</v>
      </c>
      <c r="T270" s="18">
        <v>24.611094899999998</v>
      </c>
      <c r="U270" s="5">
        <v>25.727800900000002</v>
      </c>
      <c r="V270" s="3">
        <v>27.916654099999999</v>
      </c>
      <c r="W270" s="3">
        <v>32.171821690000002</v>
      </c>
      <c r="X270" s="3">
        <v>27.762848050000002</v>
      </c>
      <c r="Y270" s="3">
        <v>28.452477469999998</v>
      </c>
      <c r="Z270" s="3">
        <v>26.989126670000001</v>
      </c>
      <c r="AA270" s="3">
        <v>30.180766070000001</v>
      </c>
      <c r="AB270" s="3">
        <v>28.273533069999999</v>
      </c>
      <c r="AC270" s="3">
        <v>32.33407863</v>
      </c>
      <c r="AD270" s="3">
        <v>29.903923009999996</v>
      </c>
      <c r="AE270" s="3">
        <f>VLOOKUP(A270,'[13]DEC 24 Updated 3rd March'!A:G,7,FALSE)</f>
        <v>28.783055090000001</v>
      </c>
      <c r="AF270" s="3">
        <f t="shared" si="29"/>
        <v>343.10717964999998</v>
      </c>
      <c r="AG270" s="18">
        <v>28.099271170000002</v>
      </c>
      <c r="AH270" s="5">
        <f>VLOOKUP(A270,'[13]Main sheet'!A:X,23,FALSE)</f>
        <v>28.533467049999999</v>
      </c>
      <c r="AI270" s="3">
        <f>VLOOKUP(A270,'[13]Main sheet'!A:AJ,35,FALSE)</f>
        <v>34.420787159999996</v>
      </c>
      <c r="AJ270" s="3">
        <f>VLOOKUP(A270,'[13]Main sheet'!A:AV,47,FALSE)</f>
        <v>32.38989067</v>
      </c>
      <c r="AK270" s="3">
        <f>VLOOKUP(A270,'[13]Main sheet'!A:BH,59,FALSE)</f>
        <v>7.6114922999999974</v>
      </c>
      <c r="AL270" s="3">
        <f>VLOOKUP(A270,'[13]Main sheet'!A:BT,71,FALSE)</f>
        <v>10.409886840000004</v>
      </c>
      <c r="AM270" s="3">
        <f>VLOOKUP(A270,'[13]Main sheet'!A:CF,83,FALSE)</f>
        <v>10.05372899000001</v>
      </c>
      <c r="AN270" s="3">
        <f>VLOOKUP(A270,'[13]Main sheet'!A:CR,95,FALSE)</f>
        <v>11.07598126999998</v>
      </c>
      <c r="AO270" s="3">
        <f>VLOOKUP(A270,'[13]Main sheet'!A:DD,107,FALSE)</f>
        <v>11.179239030000002</v>
      </c>
      <c r="AP270" s="3">
        <f>VLOOKUP(A270,'[13]Main sheet'!A:DP,119,FALSE)</f>
        <v>9.8169114099999959</v>
      </c>
      <c r="AQ270" s="3">
        <f>VLOOKUP(A270,'[13]Main sheet'!A:EB,131,FALSE)</f>
        <v>10.55104349000001</v>
      </c>
      <c r="AR270" s="3">
        <f>VLOOKUP(A270,'[13]Main sheet'!A:EN,143,FALSE)</f>
        <v>9.6143343700000052</v>
      </c>
      <c r="AS270" s="5">
        <v>203.75603375</v>
      </c>
      <c r="AT270" s="19">
        <v>9.1617938900000002</v>
      </c>
      <c r="AU270" s="5">
        <v>10.638210039999999</v>
      </c>
      <c r="AV270" s="3">
        <v>10.63157492</v>
      </c>
      <c r="AW270" s="3">
        <f>VLOOKUP(A270,'[14]Main sheet'!A:AT,45,FALSE)</f>
        <v>10.630872659999996</v>
      </c>
      <c r="AX270" s="3">
        <v>7.6992922600000009</v>
      </c>
      <c r="AY270" s="3">
        <v>11.033855989999994</v>
      </c>
      <c r="AZ270" s="3">
        <v>59.795599759999995</v>
      </c>
      <c r="BA270" s="5"/>
      <c r="BB270" s="5"/>
    </row>
    <row r="271" spans="1:54" ht="15" customHeight="1">
      <c r="A271" s="14">
        <v>523281</v>
      </c>
      <c r="B271" s="15" t="s">
        <v>282</v>
      </c>
      <c r="C271" s="16">
        <f>VLOOKUP(A271,'[11]dec 20 latest'!A:B,2,FALSE)/1000000</f>
        <v>352.94997688999996</v>
      </c>
      <c r="D271" s="16">
        <v>2.37</v>
      </c>
      <c r="E271" s="17">
        <v>268.58238072</v>
      </c>
      <c r="F271" s="17">
        <f>VLOOKUP(A271,'[12]Monthly actuals 2023 updated'!A:AB,28,FALSE)</f>
        <v>204.955051</v>
      </c>
      <c r="G271" s="12">
        <v>8.5</v>
      </c>
      <c r="H271" s="12">
        <v>8.5</v>
      </c>
      <c r="I271" s="12">
        <v>8.5</v>
      </c>
      <c r="J271" s="12">
        <v>8.5</v>
      </c>
      <c r="K271" s="12">
        <v>8.5</v>
      </c>
      <c r="L271" s="12">
        <v>8.5</v>
      </c>
      <c r="M271" s="12">
        <v>8.5</v>
      </c>
      <c r="N271" s="12">
        <v>8.5</v>
      </c>
      <c r="O271" s="12">
        <v>8.5</v>
      </c>
      <c r="P271" s="12">
        <v>8.5</v>
      </c>
      <c r="Q271" s="12">
        <v>8.5</v>
      </c>
      <c r="R271" s="12">
        <v>111.455051</v>
      </c>
      <c r="S271" s="12">
        <f t="shared" si="30"/>
        <v>204.955051</v>
      </c>
      <c r="T271" s="18">
        <v>8.5</v>
      </c>
      <c r="U271" s="5">
        <v>8.5</v>
      </c>
      <c r="V271" s="3">
        <v>8.5</v>
      </c>
      <c r="W271" s="3">
        <v>8.5</v>
      </c>
      <c r="X271" s="3">
        <v>8.5</v>
      </c>
      <c r="Y271" s="3">
        <v>8.5</v>
      </c>
      <c r="Z271" s="3">
        <v>8.5</v>
      </c>
      <c r="AA271" s="3">
        <v>8.5</v>
      </c>
      <c r="AB271" s="3">
        <v>8.5</v>
      </c>
      <c r="AC271" s="3">
        <v>8.5</v>
      </c>
      <c r="AD271" s="3">
        <v>8.5</v>
      </c>
      <c r="AE271" s="3">
        <f>VLOOKUP(A271,'[13]DEC 24 Updated 3rd March'!A:G,7,FALSE)</f>
        <v>135.75866922</v>
      </c>
      <c r="AF271" s="3">
        <f t="shared" si="29"/>
        <v>229.25866922</v>
      </c>
      <c r="AG271" s="18">
        <v>8.5</v>
      </c>
      <c r="AH271" s="5">
        <f>VLOOKUP(A271,'[13]Main sheet'!A:X,23,FALSE)</f>
        <v>8.5</v>
      </c>
      <c r="AI271" s="3">
        <f>VLOOKUP(A271,'[13]Main sheet'!A:AJ,35,FALSE)</f>
        <v>8.5</v>
      </c>
      <c r="AJ271" s="3">
        <f>VLOOKUP(A271,'[13]Main sheet'!A:AV,47,FALSE)</f>
        <v>8.5</v>
      </c>
      <c r="AK271" s="3">
        <f>VLOOKUP(A271,'[13]Main sheet'!A:BH,59,FALSE)</f>
        <v>8.5</v>
      </c>
      <c r="AL271" s="3">
        <f>VLOOKUP(A271,'[13]Main sheet'!A:BT,71,FALSE)</f>
        <v>8.5</v>
      </c>
      <c r="AM271" s="3">
        <f>VLOOKUP(A271,'[13]Main sheet'!A:CF,83,FALSE)</f>
        <v>8.5</v>
      </c>
      <c r="AN271" s="3">
        <f>VLOOKUP(A271,'[13]Main sheet'!A:CR,95,FALSE)</f>
        <v>8.5</v>
      </c>
      <c r="AO271" s="3">
        <f>VLOOKUP(A271,'[13]Main sheet'!A:DD,107,FALSE)</f>
        <v>8.5</v>
      </c>
      <c r="AP271" s="3">
        <f>VLOOKUP(A271,'[13]Main sheet'!A:DP,119,FALSE)</f>
        <v>8.5</v>
      </c>
      <c r="AQ271" s="3">
        <f>VLOOKUP(A271,'[13]Main sheet'!A:EB,131,FALSE)</f>
        <v>8.5</v>
      </c>
      <c r="AR271" s="3">
        <f>VLOOKUP(A271,'[13]Main sheet'!A:EN,143,FALSE)</f>
        <v>69.315255690000001</v>
      </c>
      <c r="AS271" s="5">
        <v>162.81525568999999</v>
      </c>
      <c r="AT271" s="19">
        <v>13.6</v>
      </c>
      <c r="AU271" s="5">
        <v>13.6</v>
      </c>
      <c r="AV271" s="3">
        <f>VLOOKUP(A271,'[14]Main sheet'!A:AI,34,FALSE)</f>
        <v>13.6</v>
      </c>
      <c r="AW271" s="3">
        <f>VLOOKUP(A271,'[14]Main sheet'!A:AT,45,FALSE)</f>
        <v>13.6</v>
      </c>
      <c r="AX271" s="3">
        <v>13.6</v>
      </c>
      <c r="AY271" s="3">
        <v>13.6</v>
      </c>
      <c r="AZ271" s="3">
        <v>81.599999999999994</v>
      </c>
      <c r="BA271" s="5"/>
      <c r="BB271" s="5"/>
    </row>
    <row r="272" spans="1:54" ht="15" customHeight="1">
      <c r="A272" s="14">
        <v>523282</v>
      </c>
      <c r="B272" s="15" t="s">
        <v>283</v>
      </c>
      <c r="C272" s="16">
        <f>VLOOKUP(A272,'[11]dec 20 latest'!A:B,2,FALSE)/1000000</f>
        <v>59.542324000000001</v>
      </c>
      <c r="D272" s="16">
        <v>55.26</v>
      </c>
      <c r="E272" s="17">
        <v>101.45496003</v>
      </c>
      <c r="F272" s="17">
        <f>VLOOKUP(A272,'[12]Monthly actuals 2023 updated'!A:AB,28,FALSE)</f>
        <v>170.56527199999999</v>
      </c>
      <c r="G272" s="12">
        <v>6.125</v>
      </c>
      <c r="H272" s="12">
        <v>6.125</v>
      </c>
      <c r="I272" s="12">
        <v>6.125</v>
      </c>
      <c r="J272" s="12">
        <v>6.125</v>
      </c>
      <c r="K272" s="12">
        <v>6.125</v>
      </c>
      <c r="L272" s="12">
        <v>6.125</v>
      </c>
      <c r="M272" s="12">
        <v>6.125</v>
      </c>
      <c r="N272" s="12">
        <v>6.125</v>
      </c>
      <c r="O272" s="12">
        <v>6.125</v>
      </c>
      <c r="P272" s="12">
        <v>6.125</v>
      </c>
      <c r="Q272" s="12">
        <v>6.125</v>
      </c>
      <c r="R272" s="12">
        <v>103.19027199999999</v>
      </c>
      <c r="S272" s="12">
        <f t="shared" si="30"/>
        <v>170.56527199999999</v>
      </c>
      <c r="T272" s="18">
        <v>6.125</v>
      </c>
      <c r="U272" s="5">
        <v>6.125</v>
      </c>
      <c r="V272" s="3">
        <v>6.125</v>
      </c>
      <c r="W272" s="3">
        <v>6.125</v>
      </c>
      <c r="X272" s="3">
        <v>6.125</v>
      </c>
      <c r="Y272" s="3">
        <v>6.125</v>
      </c>
      <c r="Z272" s="3">
        <v>6.125</v>
      </c>
      <c r="AA272" s="3">
        <v>6.125</v>
      </c>
      <c r="AB272" s="3">
        <v>6.125</v>
      </c>
      <c r="AC272" s="3">
        <v>6.125</v>
      </c>
      <c r="AD272" s="3">
        <v>6.125</v>
      </c>
      <c r="AE272" s="3">
        <f>VLOOKUP(A272,'[13]DEC 24 Updated 3rd March'!A:G,7,FALSE)</f>
        <v>27.143819130000001</v>
      </c>
      <c r="AF272" s="3">
        <f t="shared" si="29"/>
        <v>94.518819129999997</v>
      </c>
      <c r="AG272" s="18">
        <v>6.125</v>
      </c>
      <c r="AH272" s="5">
        <f>VLOOKUP(A272,'[13]Main sheet'!A:X,23,FALSE)</f>
        <v>6.125</v>
      </c>
      <c r="AI272" s="3">
        <f>VLOOKUP(A272,'[13]Main sheet'!A:AJ,35,FALSE)</f>
        <v>6.125</v>
      </c>
      <c r="AJ272" s="3">
        <f>VLOOKUP(A272,'[13]Main sheet'!A:AV,47,FALSE)</f>
        <v>6.125</v>
      </c>
      <c r="AK272" s="3">
        <f>VLOOKUP(A272,'[13]Main sheet'!A:BH,59,FALSE)</f>
        <v>6.125</v>
      </c>
      <c r="AL272" s="3">
        <f>VLOOKUP(A272,'[13]Main sheet'!A:BT,71,FALSE)</f>
        <v>6.125</v>
      </c>
      <c r="AM272" s="3">
        <f>VLOOKUP(A272,'[13]Main sheet'!A:CF,83,FALSE)</f>
        <v>6.125</v>
      </c>
      <c r="AN272" s="3">
        <f>VLOOKUP(A272,'[13]Main sheet'!A:CR,95,FALSE)</f>
        <v>6.125</v>
      </c>
      <c r="AO272" s="3">
        <f>VLOOKUP(A272,'[13]Main sheet'!A:DD,107,FALSE)</f>
        <v>6.125</v>
      </c>
      <c r="AP272" s="3">
        <f>VLOOKUP(A272,'[13]Main sheet'!A:DP,119,FALSE)</f>
        <v>6.125</v>
      </c>
      <c r="AQ272" s="3">
        <f>VLOOKUP(A272,'[13]Main sheet'!A:EB,131,FALSE)</f>
        <v>6.125</v>
      </c>
      <c r="AR272" s="3">
        <f>VLOOKUP(A272,'[13]Main sheet'!A:EN,143,FALSE)</f>
        <v>-3.3195200499999968</v>
      </c>
      <c r="AS272" s="5">
        <v>64.055479950000006</v>
      </c>
      <c r="AT272" s="19">
        <v>5.3379560000000001</v>
      </c>
      <c r="AU272" s="5">
        <v>0</v>
      </c>
      <c r="AV272" s="3">
        <v>10.675912</v>
      </c>
      <c r="AW272" s="3">
        <f>VLOOKUP(A272,'[14]Main sheet'!A:AT,45,FALSE)</f>
        <v>5.3379560000000001</v>
      </c>
      <c r="AX272" s="3">
        <v>5.3379560000000001</v>
      </c>
      <c r="AY272" s="3">
        <v>5.3379560000000001</v>
      </c>
      <c r="AZ272" s="3">
        <v>32.027735999999997</v>
      </c>
      <c r="BA272" s="5"/>
      <c r="BB272" s="5"/>
    </row>
    <row r="273" spans="1:54" ht="15" customHeight="1">
      <c r="A273" s="14">
        <v>523273</v>
      </c>
      <c r="B273" s="15" t="s">
        <v>284</v>
      </c>
      <c r="C273" s="16">
        <f>VLOOKUP(A273,'[11]dec 20 latest'!A:B,2,FALSE)/1000000</f>
        <v>18.6941056</v>
      </c>
      <c r="D273" s="16">
        <v>0</v>
      </c>
      <c r="E273" s="17">
        <v>0</v>
      </c>
      <c r="F273" s="17"/>
      <c r="G273" s="12">
        <v>0</v>
      </c>
      <c r="H273" s="12">
        <v>0</v>
      </c>
      <c r="I273" s="12">
        <v>0</v>
      </c>
      <c r="J273" s="12">
        <v>0</v>
      </c>
      <c r="K273" s="12">
        <v>0</v>
      </c>
      <c r="L273" s="12">
        <v>0</v>
      </c>
      <c r="M273" s="12">
        <v>0</v>
      </c>
      <c r="N273" s="12">
        <v>0</v>
      </c>
      <c r="O273" s="12">
        <v>0</v>
      </c>
      <c r="P273" s="12">
        <v>0</v>
      </c>
      <c r="Q273" s="12">
        <v>0</v>
      </c>
      <c r="R273" s="12">
        <v>0</v>
      </c>
      <c r="S273" s="12">
        <f t="shared" si="30"/>
        <v>0</v>
      </c>
      <c r="T273" s="18">
        <v>0</v>
      </c>
      <c r="U273" s="5">
        <v>0</v>
      </c>
      <c r="V273" s="3">
        <v>0</v>
      </c>
      <c r="W273" s="3">
        <v>0</v>
      </c>
      <c r="X273" s="3">
        <v>0</v>
      </c>
      <c r="Y273" s="3">
        <v>0</v>
      </c>
      <c r="Z273" s="3">
        <v>0</v>
      </c>
      <c r="AA273" s="3">
        <v>0</v>
      </c>
      <c r="AB273" s="3">
        <v>0</v>
      </c>
      <c r="AC273" s="3">
        <v>0</v>
      </c>
      <c r="AD273" s="3">
        <v>0</v>
      </c>
      <c r="AE273" s="3">
        <f>VLOOKUP(A273,'[13]DEC 24 Updated 3rd March'!A:G,7,FALSE)</f>
        <v>0</v>
      </c>
      <c r="AF273" s="3">
        <f t="shared" si="29"/>
        <v>0</v>
      </c>
      <c r="AG273" s="18">
        <v>0</v>
      </c>
      <c r="AH273" s="5">
        <f>VLOOKUP(A273,'[13]Main sheet'!A:X,23,FALSE)</f>
        <v>0</v>
      </c>
      <c r="AI273" s="3">
        <f>VLOOKUP(A273,'[13]Main sheet'!A:AJ,35,FALSE)</f>
        <v>0</v>
      </c>
      <c r="AJ273" s="3">
        <f>VLOOKUP(A273,'[13]Main sheet'!A:AV,47,FALSE)</f>
        <v>0</v>
      </c>
      <c r="AK273" s="3">
        <f>VLOOKUP(A273,'[13]Main sheet'!A:BH,59,FALSE)</f>
        <v>0</v>
      </c>
      <c r="AL273" s="3">
        <f>VLOOKUP(A273,'[13]Main sheet'!A:BT,71,FALSE)</f>
        <v>0</v>
      </c>
      <c r="AM273" s="3">
        <f>VLOOKUP(A273,'[13]Main sheet'!A:CF,83,FALSE)</f>
        <v>0</v>
      </c>
      <c r="AN273" s="3">
        <f>VLOOKUP(A273,'[13]Main sheet'!A:CR,95,FALSE)</f>
        <v>0</v>
      </c>
      <c r="AO273" s="3">
        <f>VLOOKUP(A273,'[13]Main sheet'!A:DD,107,FALSE)</f>
        <v>0</v>
      </c>
      <c r="AP273" s="3">
        <f>VLOOKUP(A273,'[13]Main sheet'!A:DP,119,FALSE)</f>
        <v>0</v>
      </c>
      <c r="AQ273" s="3">
        <f>VLOOKUP(A273,'[13]Main sheet'!A:EB,131,FALSE)</f>
        <v>0</v>
      </c>
      <c r="AR273" s="3">
        <f>VLOOKUP(A273,'[13]Main sheet'!A:EN,143,FALSE)</f>
        <v>0</v>
      </c>
      <c r="AS273" s="5">
        <v>0</v>
      </c>
      <c r="AT273" s="19">
        <v>0</v>
      </c>
      <c r="AU273" s="5">
        <v>0</v>
      </c>
      <c r="AV273" s="3">
        <f>VLOOKUP(A273,'[14]Main sheet'!A:AI,34,FALSE)</f>
        <v>0</v>
      </c>
      <c r="AW273" s="3">
        <f>VLOOKUP(A273,'[14]Main sheet'!A:AT,45,FALSE)</f>
        <v>0</v>
      </c>
      <c r="AX273" s="3">
        <v>0</v>
      </c>
      <c r="AY273" s="3">
        <v>0</v>
      </c>
      <c r="AZ273" s="3">
        <v>0</v>
      </c>
      <c r="BA273" s="5"/>
      <c r="BB273" s="5"/>
    </row>
    <row r="274" spans="1:54" ht="15.75" customHeight="1">
      <c r="A274" s="22">
        <v>523243</v>
      </c>
      <c r="B274" s="23" t="s">
        <v>285</v>
      </c>
      <c r="C274" s="24">
        <f>VLOOKUP(A274,'[11]dec 20 latest'!A:B,2,FALSE)/1000000</f>
        <v>107.58472637</v>
      </c>
      <c r="D274" s="24">
        <v>0</v>
      </c>
      <c r="E274" s="17">
        <v>0</v>
      </c>
      <c r="F274" s="17"/>
      <c r="G274" s="12">
        <v>0</v>
      </c>
      <c r="H274" s="12">
        <v>0</v>
      </c>
      <c r="I274" s="12">
        <v>0</v>
      </c>
      <c r="J274" s="12">
        <v>0</v>
      </c>
      <c r="K274" s="12">
        <v>0</v>
      </c>
      <c r="L274" s="12">
        <v>0</v>
      </c>
      <c r="M274" s="12">
        <v>0</v>
      </c>
      <c r="N274" s="12">
        <v>0</v>
      </c>
      <c r="O274" s="12">
        <v>0</v>
      </c>
      <c r="P274" s="12">
        <v>0</v>
      </c>
      <c r="Q274" s="12">
        <v>0</v>
      </c>
      <c r="R274" s="12">
        <v>0</v>
      </c>
      <c r="S274" s="12">
        <f t="shared" si="30"/>
        <v>0</v>
      </c>
      <c r="T274" s="18">
        <v>0</v>
      </c>
      <c r="U274" s="5">
        <v>0</v>
      </c>
      <c r="V274" s="3">
        <v>0</v>
      </c>
      <c r="W274" s="3">
        <v>0</v>
      </c>
      <c r="X274" s="3">
        <v>0</v>
      </c>
      <c r="Y274" s="3">
        <v>0</v>
      </c>
      <c r="Z274" s="3">
        <v>0</v>
      </c>
      <c r="AA274" s="3">
        <v>0</v>
      </c>
      <c r="AB274" s="3">
        <v>0</v>
      </c>
      <c r="AC274" s="3">
        <v>0</v>
      </c>
      <c r="AD274" s="3">
        <v>0</v>
      </c>
      <c r="AE274" s="3">
        <f>VLOOKUP(A274,'[13]DEC 24 Updated 3rd March'!A:G,7,FALSE)</f>
        <v>0</v>
      </c>
      <c r="AF274" s="3">
        <f t="shared" si="29"/>
        <v>0</v>
      </c>
      <c r="AG274" s="18">
        <v>0</v>
      </c>
      <c r="AH274" s="5">
        <f>VLOOKUP(A274,'[13]Main sheet'!A:X,23,FALSE)</f>
        <v>0</v>
      </c>
      <c r="AI274" s="3">
        <f>VLOOKUP(A274,'[13]Main sheet'!A:AJ,35,FALSE)</f>
        <v>0</v>
      </c>
      <c r="AJ274" s="3">
        <f>VLOOKUP(A274,'[13]Main sheet'!A:AV,47,FALSE)</f>
        <v>0</v>
      </c>
      <c r="AK274" s="3">
        <f>VLOOKUP(A274,'[13]Main sheet'!A:BH,59,FALSE)</f>
        <v>0</v>
      </c>
      <c r="AL274" s="3">
        <f>VLOOKUP(A274,'[13]Main sheet'!A:BT,71,FALSE)</f>
        <v>0</v>
      </c>
      <c r="AM274" s="3">
        <f>VLOOKUP(A274,'[13]Main sheet'!A:CF,83,FALSE)</f>
        <v>0</v>
      </c>
      <c r="AN274" s="3">
        <f>VLOOKUP(A274,'[13]Main sheet'!A:CR,95,FALSE)</f>
        <v>0</v>
      </c>
      <c r="AO274" s="3">
        <f>VLOOKUP(A274,'[13]Main sheet'!A:DD,107,FALSE)</f>
        <v>0</v>
      </c>
      <c r="AP274" s="3">
        <f>VLOOKUP(A274,'[13]Main sheet'!A:DP,119,FALSE)</f>
        <v>0</v>
      </c>
      <c r="AQ274" s="3">
        <f>VLOOKUP(A274,'[13]Main sheet'!A:EB,131,FALSE)</f>
        <v>0</v>
      </c>
      <c r="AR274" s="3">
        <f>VLOOKUP(A274,'[13]Main sheet'!A:EN,143,FALSE)</f>
        <v>0</v>
      </c>
      <c r="AS274" s="5">
        <v>0</v>
      </c>
      <c r="AT274" s="19">
        <v>0</v>
      </c>
      <c r="AU274" s="5">
        <v>0</v>
      </c>
      <c r="AV274" s="3">
        <f>VLOOKUP(A274,'[14]Main sheet'!A:AI,34,FALSE)</f>
        <v>0</v>
      </c>
      <c r="AW274" s="3">
        <f>VLOOKUP(A274,'[14]Main sheet'!A:AT,45,FALSE)</f>
        <v>0</v>
      </c>
      <c r="AX274" s="3">
        <v>0</v>
      </c>
      <c r="AY274" s="3">
        <v>0</v>
      </c>
      <c r="AZ274" s="3">
        <v>0</v>
      </c>
      <c r="BA274" s="5"/>
      <c r="BB274" s="5"/>
    </row>
    <row r="275" spans="1:54" ht="15.75" customHeight="1">
      <c r="A275" s="14">
        <v>523308</v>
      </c>
      <c r="B275" s="15" t="s">
        <v>286</v>
      </c>
      <c r="C275" s="24"/>
      <c r="D275" s="24">
        <v>0.69054139999999997</v>
      </c>
      <c r="E275" s="17">
        <v>2.8955509000000004</v>
      </c>
      <c r="F275" s="17">
        <f>VLOOKUP(A275,'[12]Monthly actuals 2023 updated'!A:AB,28,FALSE)</f>
        <v>3.8855467000000004</v>
      </c>
      <c r="G275" s="12">
        <v>0.41192475000000001</v>
      </c>
      <c r="H275" s="12">
        <v>0.23750674999999999</v>
      </c>
      <c r="I275" s="12">
        <v>0.29887965</v>
      </c>
      <c r="J275" s="12">
        <v>7.4133550000000006E-2</v>
      </c>
      <c r="K275" s="12">
        <v>0.60797665000000001</v>
      </c>
      <c r="L275" s="12">
        <v>0.17439905</v>
      </c>
      <c r="M275" s="12">
        <v>0.32270074999999998</v>
      </c>
      <c r="N275" s="12">
        <v>0.45542155000000001</v>
      </c>
      <c r="O275" s="12">
        <v>0.1658202</v>
      </c>
      <c r="P275" s="12">
        <v>0.51564005000000002</v>
      </c>
      <c r="Q275" s="12">
        <v>0.37754759999999998</v>
      </c>
      <c r="R275" s="12">
        <v>0.24359614999999998</v>
      </c>
      <c r="S275" s="12">
        <f t="shared" si="30"/>
        <v>3.8855466999999999</v>
      </c>
      <c r="T275" s="18">
        <v>0.19978354999999998</v>
      </c>
      <c r="U275" s="5">
        <v>0.25265029999999999</v>
      </c>
      <c r="V275" s="3">
        <v>0.43339424999999998</v>
      </c>
      <c r="W275" s="3">
        <v>0.26703034999999997</v>
      </c>
      <c r="X275" s="3">
        <v>0.49504355</v>
      </c>
      <c r="Y275" s="3">
        <v>0.22022845000000002</v>
      </c>
      <c r="Z275" s="3">
        <v>0.4422682</v>
      </c>
      <c r="AA275" s="3">
        <v>0.3538869</v>
      </c>
      <c r="AB275" s="3">
        <v>0.47547</v>
      </c>
      <c r="AC275" s="3">
        <v>0.35770070000000004</v>
      </c>
      <c r="AD275" s="3">
        <v>0.41586529999999999</v>
      </c>
      <c r="AE275" s="3">
        <f>VLOOKUP(A275,'[13]DEC 24 Updated 3rd March'!A:G,7,FALSE)</f>
        <v>0.44448280000000001</v>
      </c>
      <c r="AF275" s="3">
        <f t="shared" si="29"/>
        <v>4.3578043500000003</v>
      </c>
      <c r="AG275" s="18">
        <v>0.30309165000000005</v>
      </c>
      <c r="AH275" s="5">
        <f>VLOOKUP(A275,'[13]Main sheet'!A:X,23,FALSE)</f>
        <v>0.32119544999999994</v>
      </c>
      <c r="AI275" s="3">
        <f>VLOOKUP(A275,'[13]Main sheet'!A:AJ,35,FALSE)</f>
        <v>0.59646825000000014</v>
      </c>
      <c r="AJ275" s="3">
        <f>VLOOKUP(A275,'[13]Main sheet'!A:AV,47,FALSE)</f>
        <v>0.51451124999999998</v>
      </c>
      <c r="AK275" s="3">
        <f>VLOOKUP(A275,'[13]Main sheet'!A:BH,59,FALSE)</f>
        <v>0.41188975</v>
      </c>
      <c r="AL275" s="3">
        <f>VLOOKUP(A275,'[13]Main sheet'!A:BT,71,FALSE)</f>
        <v>0.57906154999999981</v>
      </c>
      <c r="AM275" s="3">
        <f>VLOOKUP(A275,'[13]Main sheet'!A:CF,83,FALSE)</f>
        <v>0.72602535000000012</v>
      </c>
      <c r="AN275" s="3">
        <f>VLOOKUP(A275,'[13]Main sheet'!A:CR,95,FALSE)</f>
        <v>0.61498189999999986</v>
      </c>
      <c r="AO275" s="3">
        <f>VLOOKUP(A275,'[13]Main sheet'!A:DD,107,FALSE)</f>
        <v>0.69451675000000002</v>
      </c>
      <c r="AP275" s="3">
        <f>VLOOKUP(A275,'[13]Main sheet'!A:DP,119,FALSE)</f>
        <v>0.76581309999999958</v>
      </c>
      <c r="AQ275" s="3">
        <f>VLOOKUP(A275,'[13]Main sheet'!A:EB,131,FALSE)</f>
        <v>0.74758070000000021</v>
      </c>
      <c r="AR275" s="3">
        <f>VLOOKUP(A275,'[13]Main sheet'!A:EN,143,FALSE)</f>
        <v>0.63551179999999985</v>
      </c>
      <c r="AS275" s="5">
        <v>6.9106474999999996</v>
      </c>
      <c r="AT275" s="19">
        <v>1.0090209000000001</v>
      </c>
      <c r="AU275" s="5">
        <v>0.87833374999999991</v>
      </c>
      <c r="AV275" s="3">
        <f>VLOOKUP(A275,'[14]Main sheet'!A:AI,34,FALSE)</f>
        <v>0.64686789999999994</v>
      </c>
      <c r="AW275" s="3">
        <f>VLOOKUP(A275,'[14]Main sheet'!A:AT,45,FALSE)</f>
        <v>0.32246150000000001</v>
      </c>
      <c r="AX275" s="3">
        <v>1.4350076</v>
      </c>
      <c r="AY275" s="3">
        <v>0.83225294999999921</v>
      </c>
      <c r="AZ275" s="3">
        <v>5.1239445999999997</v>
      </c>
      <c r="BA275" s="5"/>
      <c r="BB275" s="5"/>
    </row>
    <row r="276" spans="1:54" ht="15.75" customHeight="1">
      <c r="A276" s="77">
        <v>523317</v>
      </c>
      <c r="B276" s="87" t="s">
        <v>287</v>
      </c>
      <c r="C276" s="45"/>
      <c r="D276" s="45"/>
      <c r="E276" s="17"/>
      <c r="F276" s="17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>
        <f t="shared" si="30"/>
        <v>0</v>
      </c>
      <c r="T276" s="18"/>
      <c r="U276" s="5"/>
      <c r="AG276" s="18"/>
      <c r="AH276" s="5"/>
      <c r="AI276" s="3"/>
      <c r="AJ276" s="3"/>
      <c r="AK276" s="3"/>
      <c r="AL276" s="3"/>
      <c r="AM276" s="3"/>
      <c r="AN276" s="3"/>
      <c r="AO276" s="3"/>
      <c r="AP276" s="3"/>
      <c r="AQ276" s="3">
        <f>VLOOKUP(A276,'[13]Main sheet'!A:EB,131,FALSE)</f>
        <v>0</v>
      </c>
      <c r="AR276" s="3">
        <f>VLOOKUP(A276,'[13]Main sheet'!A:EN,143,FALSE)</f>
        <v>5.0049999999999999</v>
      </c>
      <c r="AS276" s="5">
        <v>5.0049999999999999</v>
      </c>
      <c r="AT276" s="19">
        <v>0.25692999999999999</v>
      </c>
      <c r="AU276" s="5">
        <v>0.85499999999999998</v>
      </c>
      <c r="AV276" s="3">
        <f>VLOOKUP(A276,'[14]Main sheet'!A:AI,34,FALSE)</f>
        <v>0.40250000000000002</v>
      </c>
      <c r="AW276" s="3">
        <f>VLOOKUP(A276,'[14]Main sheet'!A:AT,45,FALSE)</f>
        <v>5.5700000000000003E-3</v>
      </c>
      <c r="AX276" s="3">
        <v>0</v>
      </c>
      <c r="AY276" s="3">
        <v>0</v>
      </c>
      <c r="AZ276" s="3">
        <v>1.52</v>
      </c>
      <c r="BA276" s="5"/>
      <c r="BB276" s="5"/>
    </row>
    <row r="277" spans="1:54" ht="15.75" customHeight="1">
      <c r="A277" s="14">
        <v>523309</v>
      </c>
      <c r="B277" s="15" t="s">
        <v>288</v>
      </c>
      <c r="C277" s="45"/>
      <c r="D277" s="45"/>
      <c r="E277" s="17">
        <v>0</v>
      </c>
      <c r="F277" s="17">
        <f>VLOOKUP(A277,'[12]Monthly actuals 2023 updated'!A:AB,28,FALSE)</f>
        <v>2.3171273500000003</v>
      </c>
      <c r="G277" s="12">
        <v>0</v>
      </c>
      <c r="H277" s="12">
        <v>0.10506699999999999</v>
      </c>
      <c r="I277" s="12">
        <v>0.19860900000000001</v>
      </c>
      <c r="J277" s="12">
        <v>0.127661</v>
      </c>
      <c r="K277" s="12">
        <v>0.134466</v>
      </c>
      <c r="L277" s="12">
        <v>9.2183500000000002E-2</v>
      </c>
      <c r="M277" s="12">
        <v>0.159493</v>
      </c>
      <c r="N277" s="12">
        <v>0.457208</v>
      </c>
      <c r="O277" s="12">
        <v>0.202515</v>
      </c>
      <c r="P277" s="12">
        <v>0.23</v>
      </c>
      <c r="Q277" s="12">
        <v>0.227497</v>
      </c>
      <c r="R277" s="12">
        <v>0.3808686</v>
      </c>
      <c r="S277" s="12">
        <f t="shared" si="30"/>
        <v>2.3155681000000001</v>
      </c>
      <c r="T277" s="18">
        <v>6.7019999999999996E-2</v>
      </c>
      <c r="U277" s="5">
        <v>0.39435128000000003</v>
      </c>
      <c r="V277" s="3">
        <v>0.142286</v>
      </c>
      <c r="W277" s="3">
        <v>0.36540499999999998</v>
      </c>
      <c r="X277" s="3">
        <v>0.21776318</v>
      </c>
      <c r="Y277" s="3">
        <v>0.20056950000000001</v>
      </c>
      <c r="Z277" s="3">
        <v>0.23026198</v>
      </c>
      <c r="AA277" s="3">
        <v>0.1735775</v>
      </c>
      <c r="AB277" s="3">
        <v>0.16833398000000002</v>
      </c>
      <c r="AC277" s="3">
        <v>0.26777899999999999</v>
      </c>
      <c r="AD277" s="3">
        <v>0.180613</v>
      </c>
      <c r="AE277" s="3">
        <f>VLOOKUP(A277,'[13]DEC 24 Updated 3rd March'!A:G,7,FALSE)</f>
        <v>0.605823</v>
      </c>
      <c r="AF277" s="3">
        <f t="shared" si="29"/>
        <v>3.0137834200000002</v>
      </c>
      <c r="AG277" s="18">
        <v>0.11823876</v>
      </c>
      <c r="AH277" s="5">
        <f>VLOOKUP(A277,'[13]Main sheet'!A:X,23,FALSE)</f>
        <v>0.13662415000000003</v>
      </c>
      <c r="AI277" s="3">
        <f>VLOOKUP(A277,'[13]Main sheet'!A:AJ,35,FALSE)</f>
        <v>0.20757946999999999</v>
      </c>
      <c r="AJ277" s="3">
        <f>VLOOKUP(A277,'[13]Main sheet'!A:AV,47,FALSE)</f>
        <v>0.23047820999999996</v>
      </c>
      <c r="AK277" s="3">
        <f>VLOOKUP(A277,'[13]Main sheet'!A:BH,59,FALSE)</f>
        <v>0.20163409999999998</v>
      </c>
      <c r="AL277" s="3">
        <f>VLOOKUP(A277,'[13]Main sheet'!A:BT,71,FALSE)</f>
        <v>0.24981700000000001</v>
      </c>
      <c r="AM277" s="3">
        <f>VLOOKUP(A277,'[13]Main sheet'!A:CF,83,FALSE)</f>
        <v>0.23669408000000008</v>
      </c>
      <c r="AN277" s="3">
        <f>VLOOKUP(A277,'[13]Main sheet'!A:CR,95,FALSE)</f>
        <v>0.25145497999999999</v>
      </c>
      <c r="AO277" s="3">
        <f>VLOOKUP(A277,'[13]Main sheet'!A:DD,107,FALSE)</f>
        <v>0.19538129999999998</v>
      </c>
      <c r="AP277" s="3">
        <f>VLOOKUP(A277,'[13]Main sheet'!A:DP,119,FALSE)</f>
        <v>0.21430686999999987</v>
      </c>
      <c r="AQ277" s="3">
        <f>VLOOKUP(A277,'[13]Main sheet'!A:EB,131,FALSE)</f>
        <v>0.29350664999999992</v>
      </c>
      <c r="AR277" s="3">
        <f>VLOOKUP(A277,'[13]Main sheet'!A:EN,143,FALSE)</f>
        <v>0.56135482000000025</v>
      </c>
      <c r="AS277" s="5">
        <v>2.8970703900000001</v>
      </c>
      <c r="AT277" s="19">
        <v>0.18347664999999999</v>
      </c>
      <c r="AU277" s="5">
        <v>0.23177981999999997</v>
      </c>
      <c r="AV277" s="3">
        <f>VLOOKUP(A277,'[14]Main sheet'!A:AI,34,FALSE)</f>
        <v>0.222612</v>
      </c>
      <c r="AW277" s="3">
        <f>VLOOKUP(A277,'[14]Main sheet'!A:AT,45,FALSE)</f>
        <v>0.31876700000000002</v>
      </c>
      <c r="AX277" s="3">
        <v>0.18694193000000001</v>
      </c>
      <c r="AY277" s="3">
        <v>0.21371498999999999</v>
      </c>
      <c r="AZ277" s="3">
        <v>1.3572923899999998</v>
      </c>
      <c r="BA277" s="5"/>
      <c r="BB277" s="5"/>
    </row>
    <row r="278" spans="1:54" ht="15.75" customHeight="1" thickBot="1">
      <c r="A278" s="14"/>
      <c r="B278" s="88"/>
      <c r="C278" s="25">
        <f>SUM(C213:C274)</f>
        <v>14407.434021830002</v>
      </c>
      <c r="D278" s="25">
        <f t="shared" ref="D278:E278" si="31">SUM(D213:D275)</f>
        <v>15071.56757605</v>
      </c>
      <c r="E278" s="25">
        <f t="shared" si="31"/>
        <v>16312.851877639996</v>
      </c>
      <c r="F278" s="25">
        <f t="shared" ref="F278:Z278" si="32">SUM(F213:F277)</f>
        <v>16521.846420190002</v>
      </c>
      <c r="G278" s="25">
        <f t="shared" si="32"/>
        <v>1422.6216793599995</v>
      </c>
      <c r="H278" s="25">
        <f t="shared" si="32"/>
        <v>1534.2388653700007</v>
      </c>
      <c r="I278" s="25">
        <f t="shared" si="32"/>
        <v>1382.9446970099998</v>
      </c>
      <c r="J278" s="25">
        <f t="shared" si="32"/>
        <v>1374.4511975199998</v>
      </c>
      <c r="K278" s="25">
        <f t="shared" si="32"/>
        <v>1459.1282192100002</v>
      </c>
      <c r="L278" s="25">
        <f t="shared" si="32"/>
        <v>1422.3111570599999</v>
      </c>
      <c r="M278" s="25">
        <f t="shared" si="32"/>
        <v>1432.9586828800007</v>
      </c>
      <c r="N278" s="25">
        <f t="shared" si="32"/>
        <v>1455.5831885499997</v>
      </c>
      <c r="O278" s="25">
        <f t="shared" si="32"/>
        <v>1439.8047285499997</v>
      </c>
      <c r="P278" s="25">
        <f t="shared" si="32"/>
        <v>1428.3086304899998</v>
      </c>
      <c r="Q278" s="25">
        <f t="shared" si="32"/>
        <v>1122.5041499200001</v>
      </c>
      <c r="R278" s="25">
        <f t="shared" si="32"/>
        <v>1046.9896650200003</v>
      </c>
      <c r="S278" s="150">
        <f t="shared" si="30"/>
        <v>16521.84486094</v>
      </c>
      <c r="T278" s="158">
        <f t="shared" si="32"/>
        <v>1396.21317032</v>
      </c>
      <c r="U278" s="26">
        <f t="shared" si="32"/>
        <v>1485.76142501</v>
      </c>
      <c r="V278" s="26">
        <f t="shared" si="32"/>
        <v>1354.3386549400004</v>
      </c>
      <c r="W278" s="26">
        <f t="shared" si="32"/>
        <v>1471.9528075200001</v>
      </c>
      <c r="X278" s="26">
        <f t="shared" si="32"/>
        <v>1443.3953989899999</v>
      </c>
      <c r="Y278" s="26">
        <f t="shared" si="32"/>
        <v>1457.0146902300003</v>
      </c>
      <c r="Z278" s="26">
        <f t="shared" si="32"/>
        <v>1451.7180156900004</v>
      </c>
      <c r="AA278" s="26">
        <v>1450.4633404400001</v>
      </c>
      <c r="AB278" s="26">
        <v>1396.7092266500006</v>
      </c>
      <c r="AC278" s="26">
        <v>1430.7808878999999</v>
      </c>
      <c r="AD278" s="26">
        <v>1420.1113799699995</v>
      </c>
      <c r="AE278" s="27">
        <f t="shared" ref="AE278:AZ278" si="33">SUM(AE213:AE277)</f>
        <v>1283.0816866900004</v>
      </c>
      <c r="AF278" s="27">
        <f t="shared" si="33"/>
        <v>17041.540684349991</v>
      </c>
      <c r="AG278" s="27">
        <f t="shared" si="33"/>
        <v>1464.2512792299999</v>
      </c>
      <c r="AH278" s="27">
        <f t="shared" si="33"/>
        <v>1532.9504104099999</v>
      </c>
      <c r="AI278" s="27">
        <f t="shared" si="33"/>
        <v>1439.1613058599996</v>
      </c>
      <c r="AJ278" s="27">
        <f t="shared" si="33"/>
        <v>1491.8882518699997</v>
      </c>
      <c r="AK278" s="27">
        <f t="shared" si="33"/>
        <v>1445.1228692399993</v>
      </c>
      <c r="AL278" s="27">
        <f t="shared" si="33"/>
        <v>1452.4373452499997</v>
      </c>
      <c r="AM278" s="27">
        <f t="shared" si="33"/>
        <v>1486.7244850000002</v>
      </c>
      <c r="AN278" s="27">
        <f t="shared" si="33"/>
        <v>1496.3152309899999</v>
      </c>
      <c r="AO278" s="27">
        <f t="shared" si="33"/>
        <v>1469.0811306399992</v>
      </c>
      <c r="AP278" s="27">
        <f t="shared" si="33"/>
        <v>1803.0351809999997</v>
      </c>
      <c r="AQ278" s="27">
        <f t="shared" si="33"/>
        <v>1830.88975368</v>
      </c>
      <c r="AR278" s="27">
        <f t="shared" si="33"/>
        <v>1949.1447809599999</v>
      </c>
      <c r="AS278" s="27">
        <f t="shared" si="33"/>
        <v>18726.81405804001</v>
      </c>
      <c r="AT278" s="27">
        <f t="shared" si="33"/>
        <v>1629.1259384299997</v>
      </c>
      <c r="AU278" s="27">
        <f t="shared" si="33"/>
        <v>1589.3521259300001</v>
      </c>
      <c r="AV278" s="27">
        <f t="shared" si="33"/>
        <v>1611.0493653399999</v>
      </c>
      <c r="AW278" s="27">
        <f t="shared" si="33"/>
        <v>1582.9955890300002</v>
      </c>
      <c r="AX278" s="27">
        <f t="shared" si="33"/>
        <v>1598.1187511399999</v>
      </c>
      <c r="AY278" s="27">
        <f t="shared" si="33"/>
        <v>1641.3287945200002</v>
      </c>
      <c r="AZ278" s="27">
        <f t="shared" si="33"/>
        <v>9651.9705643900015</v>
      </c>
      <c r="BA278" s="5"/>
      <c r="BB278" s="5"/>
    </row>
    <row r="279" spans="1:54" ht="15" customHeight="1" thickTop="1">
      <c r="A279" s="30"/>
      <c r="B279" s="48"/>
      <c r="C279" s="45"/>
      <c r="D279" s="45"/>
      <c r="E279" s="17"/>
      <c r="F279" s="17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>
        <f t="shared" si="30"/>
        <v>0</v>
      </c>
      <c r="T279" s="18"/>
      <c r="U279" s="5"/>
      <c r="AF279" s="3">
        <f t="shared" si="29"/>
        <v>0</v>
      </c>
      <c r="AG279" s="18"/>
      <c r="AH279" s="5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5"/>
      <c r="AT279" s="19"/>
      <c r="AU279" s="5"/>
      <c r="AV279" s="3"/>
      <c r="AW279" s="3"/>
      <c r="AX279" s="3"/>
      <c r="AY279" s="3"/>
      <c r="BA279" s="5"/>
      <c r="BB279" s="5"/>
    </row>
    <row r="280" spans="1:54" ht="16.5" customHeight="1">
      <c r="A280" s="9"/>
      <c r="B280" s="10" t="s">
        <v>289</v>
      </c>
      <c r="C280" s="11"/>
      <c r="D280" s="11"/>
      <c r="E280" s="17"/>
      <c r="F280" s="17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>
        <f t="shared" si="30"/>
        <v>0</v>
      </c>
      <c r="T280" s="18"/>
      <c r="U280" s="5"/>
      <c r="AF280" s="3">
        <f t="shared" si="29"/>
        <v>0</v>
      </c>
      <c r="AG280" s="18"/>
      <c r="AH280" s="5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5"/>
      <c r="AT280" s="19"/>
      <c r="AU280" s="5"/>
      <c r="AV280" s="3"/>
      <c r="AW280" s="3"/>
      <c r="AX280" s="3"/>
      <c r="AY280" s="3"/>
      <c r="BA280" s="5"/>
      <c r="BB280" s="5"/>
    </row>
    <row r="281" spans="1:54">
      <c r="A281" s="14">
        <v>521111</v>
      </c>
      <c r="B281" s="15" t="s">
        <v>290</v>
      </c>
      <c r="C281" s="16">
        <f>VLOOKUP(A281,'[11]dec 20 latest'!A:B,2,FALSE)/1000000</f>
        <v>1.21809166</v>
      </c>
      <c r="D281" s="16">
        <v>1.9831126799999999</v>
      </c>
      <c r="E281" s="17">
        <v>2.4230673900000004</v>
      </c>
      <c r="F281" s="17">
        <f>VLOOKUP(A281,'[12]Monthly actuals 2023 updated'!A:AB,28,FALSE)</f>
        <v>-0.28220824999999961</v>
      </c>
      <c r="G281" s="12">
        <v>-3.8567155099999999</v>
      </c>
      <c r="H281" s="12">
        <v>0.43024605999999999</v>
      </c>
      <c r="I281" s="12">
        <v>8.8580619999999999E-2</v>
      </c>
      <c r="J281" s="12">
        <v>7.2199550000000001E-2</v>
      </c>
      <c r="K281" s="12">
        <v>0.39945917999999997</v>
      </c>
      <c r="L281" s="12">
        <v>0.46052721000000002</v>
      </c>
      <c r="M281" s="12">
        <v>0.21915461999999999</v>
      </c>
      <c r="N281" s="12">
        <v>0.13808000000000001</v>
      </c>
      <c r="O281" s="12">
        <v>0.94633845999999999</v>
      </c>
      <c r="P281" s="12">
        <v>0.37417676999999999</v>
      </c>
      <c r="Q281" s="12">
        <v>8.0840969999999998E-2</v>
      </c>
      <c r="R281" s="12">
        <v>0.36490381999999999</v>
      </c>
      <c r="S281" s="12">
        <f t="shared" si="30"/>
        <v>-0.28220824999999983</v>
      </c>
      <c r="T281" s="18">
        <v>5.2438460000000006E-2</v>
      </c>
      <c r="U281" s="5">
        <v>0.20550229</v>
      </c>
      <c r="V281" s="3">
        <v>0.55968341999999993</v>
      </c>
      <c r="W281" s="3">
        <v>0.19094148</v>
      </c>
      <c r="X281" s="3">
        <v>0.34968080000000001</v>
      </c>
      <c r="Y281" s="3">
        <v>0.16134251000000002</v>
      </c>
      <c r="Z281" s="3">
        <v>0.25784892999999998</v>
      </c>
      <c r="AA281" s="3">
        <v>0.1832404</v>
      </c>
      <c r="AB281" s="3">
        <v>0.55184339999999998</v>
      </c>
      <c r="AC281" s="3">
        <v>0.43047687999999995</v>
      </c>
      <c r="AD281" s="3">
        <v>0.11404560000000001</v>
      </c>
      <c r="AE281" s="3">
        <f>VLOOKUP(A281,'[13]DEC 24 Updated 3rd March'!A:G,7,FALSE)</f>
        <v>0.32233000000000001</v>
      </c>
      <c r="AF281" s="3">
        <f t="shared" si="29"/>
        <v>3.3793741700000002</v>
      </c>
      <c r="AG281" s="18">
        <v>0.29873471000000001</v>
      </c>
      <c r="AH281" s="5">
        <f>VLOOKUP(A281,'[13]Main sheet'!A:X,23,FALSE)</f>
        <v>0.23230790999999998</v>
      </c>
      <c r="AI281" s="3">
        <f>VLOOKUP(A281,'[13]Main sheet'!A:AJ,35,FALSE)</f>
        <v>0.13643731000000006</v>
      </c>
      <c r="AJ281" s="3">
        <f>VLOOKUP(A281,'[13]Main sheet'!A:AV,47,FALSE)</f>
        <v>0.34248146999999995</v>
      </c>
      <c r="AK281" s="3">
        <f>VLOOKUP(A281,'[13]Main sheet'!A:BH,59,FALSE)</f>
        <v>0.64268718000000002</v>
      </c>
      <c r="AL281" s="3">
        <f>VLOOKUP(A281,'[13]Main sheet'!A:BT,71,FALSE)</f>
        <v>0.10956081999999984</v>
      </c>
      <c r="AM281" s="3">
        <f>VLOOKUP(A281,'[13]Main sheet'!A:CF,83,FALSE)</f>
        <v>0.86392312999999987</v>
      </c>
      <c r="AN281" s="3">
        <f>VLOOKUP(A281,'[13]Main sheet'!A:CR,95,FALSE)</f>
        <v>0.13957979000000004</v>
      </c>
      <c r="AO281" s="3">
        <f>VLOOKUP(A281,'[13]Main sheet'!A:DD,107,FALSE)</f>
        <v>0.28776861999999997</v>
      </c>
      <c r="AP281" s="3">
        <f>VLOOKUP(A281,'[13]Main sheet'!A:DP,119,FALSE)</f>
        <v>0.19857760999999988</v>
      </c>
      <c r="AQ281" s="3">
        <f>VLOOKUP(A281,'[13]Main sheet'!A:EB,131,FALSE)</f>
        <v>0.60278594000000041</v>
      </c>
      <c r="AR281" s="3">
        <f>VLOOKUP(A281,'[13]Main sheet'!A:EN,143,FALSE)</f>
        <v>0.3412603499999996</v>
      </c>
      <c r="AS281" s="5">
        <v>4.1961048400000003</v>
      </c>
      <c r="AT281" s="19">
        <v>0.10843651</v>
      </c>
      <c r="AU281" s="5">
        <v>4.6692600000000093E-3</v>
      </c>
      <c r="AV281" s="3">
        <f>VLOOKUP(A281,'[14]Main sheet'!A:AI,34,FALSE)</f>
        <v>0.13973776000000002</v>
      </c>
      <c r="AW281" s="3">
        <f>VLOOKUP(A281,'[14]Main sheet'!A:AT,45,FALSE)</f>
        <v>0.47228144999999994</v>
      </c>
      <c r="AX281" s="3">
        <v>3.3104000000000002E-3</v>
      </c>
      <c r="AY281" s="3">
        <v>0.79319898000000011</v>
      </c>
      <c r="AZ281" s="3">
        <v>1.5216343600000002</v>
      </c>
      <c r="BA281" s="5"/>
      <c r="BB281" s="5"/>
    </row>
    <row r="282" spans="1:54" ht="18" customHeight="1">
      <c r="A282" s="14">
        <v>521112</v>
      </c>
      <c r="B282" s="15" t="s">
        <v>291</v>
      </c>
      <c r="C282" s="16">
        <f>VLOOKUP(A282,'[11]dec 20 latest'!A:B,2,FALSE)/1000000</f>
        <v>131.00110530000001</v>
      </c>
      <c r="D282" s="16">
        <v>180.28112353999998</v>
      </c>
      <c r="E282" s="17">
        <v>190.47643992999997</v>
      </c>
      <c r="F282" s="17">
        <f>VLOOKUP(A282,'[12]Monthly actuals 2023 updated'!A:AB,28,FALSE)+0.22</f>
        <v>259.87997276000004</v>
      </c>
      <c r="G282" s="12">
        <v>25.009964889999999</v>
      </c>
      <c r="H282" s="12">
        <v>31.661030069999999</v>
      </c>
      <c r="I282" s="12">
        <v>29.737421899999998</v>
      </c>
      <c r="J282" s="12">
        <v>18.060594440000003</v>
      </c>
      <c r="K282" s="12">
        <v>11.9316517</v>
      </c>
      <c r="L282" s="12">
        <v>22.683210410000001</v>
      </c>
      <c r="M282" s="12">
        <v>23.775801100000002</v>
      </c>
      <c r="N282" s="12">
        <v>24.531892489999997</v>
      </c>
      <c r="O282" s="12">
        <v>22.202719699999999</v>
      </c>
      <c r="P282" s="12">
        <v>20.030238100000002</v>
      </c>
      <c r="Q282" s="12">
        <v>18.424856309999999</v>
      </c>
      <c r="R282" s="12">
        <v>11.830591650000001</v>
      </c>
      <c r="S282" s="12">
        <f t="shared" si="30"/>
        <v>259.87997275999999</v>
      </c>
      <c r="T282" s="18">
        <v>18.738229350000001</v>
      </c>
      <c r="U282" s="5">
        <v>29.430278489999999</v>
      </c>
      <c r="V282" s="3">
        <v>22.799060470000001</v>
      </c>
      <c r="W282" s="3">
        <v>21.032109049999999</v>
      </c>
      <c r="X282" s="3">
        <v>19.235591280000001</v>
      </c>
      <c r="Y282" s="3">
        <v>20.146099</v>
      </c>
      <c r="Z282" s="3">
        <v>30.287310820000002</v>
      </c>
      <c r="AA282" s="3">
        <v>28.160235289999999</v>
      </c>
      <c r="AB282" s="3">
        <v>18.623486239999998</v>
      </c>
      <c r="AC282" s="3">
        <v>27.039637539999998</v>
      </c>
      <c r="AD282" s="3">
        <v>22.257935270000001</v>
      </c>
      <c r="AE282" s="3">
        <f>VLOOKUP(A282,'[13]DEC 24 Updated 3rd March'!A:G,7,FALSE)</f>
        <v>30.516753720000001</v>
      </c>
      <c r="AF282" s="3">
        <f t="shared" si="29"/>
        <v>288.26672652000002</v>
      </c>
      <c r="AG282" s="18">
        <v>19.287447380000003</v>
      </c>
      <c r="AH282" s="5">
        <f>VLOOKUP(A282,'[13]Main sheet'!A:X,23,FALSE)</f>
        <v>18.10423831</v>
      </c>
      <c r="AI282" s="3">
        <f>VLOOKUP(A282,'[13]Main sheet'!A:AJ,35,FALSE)</f>
        <v>25.885116750000002</v>
      </c>
      <c r="AJ282" s="3">
        <f>VLOOKUP(A282,'[13]Main sheet'!A:AV,47,FALSE)</f>
        <v>28.991543810000003</v>
      </c>
      <c r="AK282" s="3">
        <f>VLOOKUP(A282,'[13]Main sheet'!A:BH,59,FALSE)</f>
        <v>22.115119829999998</v>
      </c>
      <c r="AL282" s="3">
        <f>VLOOKUP(A282,'[13]Main sheet'!A:BT,71,FALSE)</f>
        <v>23.726791220000013</v>
      </c>
      <c r="AM282" s="3">
        <f>VLOOKUP(A282,'[13]Main sheet'!A:CF,83,FALSE)</f>
        <v>32.715916629999995</v>
      </c>
      <c r="AN282" s="3">
        <f>VLOOKUP(A282,'[13]Main sheet'!A:CR,95,FALSE)</f>
        <v>23.286281349999992</v>
      </c>
      <c r="AO282" s="3">
        <f>VLOOKUP(A282,'[13]Main sheet'!A:DD,107,FALSE)</f>
        <v>36.504402809999995</v>
      </c>
      <c r="AP282" s="3">
        <f>VLOOKUP(A282,'[13]Main sheet'!A:DP,119,FALSE)</f>
        <v>23.538306419999987</v>
      </c>
      <c r="AQ282" s="3">
        <f>VLOOKUP(A282,'[13]Main sheet'!A:EB,131,FALSE)</f>
        <v>17.290109939999997</v>
      </c>
      <c r="AR282" s="3">
        <f>VLOOKUP(A282,'[13]Main sheet'!A:EN,143,FALSE)</f>
        <v>25.319654350000022</v>
      </c>
      <c r="AS282" s="5">
        <v>296.72492879999999</v>
      </c>
      <c r="AT282" s="19">
        <v>15.610636699999999</v>
      </c>
      <c r="AU282" s="5">
        <v>14.897866609999999</v>
      </c>
      <c r="AV282" s="3">
        <f>VLOOKUP(A282,'[14]Main sheet'!A:AI,34,FALSE)</f>
        <v>24.10607066</v>
      </c>
      <c r="AW282" s="3">
        <f>VLOOKUP(A282,'[14]Main sheet'!A:AT,45,FALSE)</f>
        <v>19.192414290000006</v>
      </c>
      <c r="AX282" s="3">
        <v>18.006193070000002</v>
      </c>
      <c r="AY282" s="3">
        <v>17.292952200000002</v>
      </c>
      <c r="AZ282" s="3">
        <v>109.10613353000001</v>
      </c>
      <c r="BA282" s="5"/>
      <c r="BB282" s="5"/>
    </row>
    <row r="283" spans="1:54" ht="18" customHeight="1">
      <c r="A283" s="14">
        <v>521113</v>
      </c>
      <c r="B283" s="15" t="s">
        <v>292</v>
      </c>
      <c r="C283" s="16"/>
      <c r="D283" s="16"/>
      <c r="E283" s="17"/>
      <c r="F283" s="17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>
        <f t="shared" si="30"/>
        <v>0</v>
      </c>
      <c r="T283" s="18"/>
      <c r="U283" s="5"/>
      <c r="AG283" s="18"/>
      <c r="AH283" s="5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5">
        <v>3.6967849999999997E-2</v>
      </c>
      <c r="AT283" s="19">
        <v>1.0948003400000001</v>
      </c>
      <c r="AU283" s="5">
        <v>3.7212296899999999</v>
      </c>
      <c r="AV283" s="3">
        <f>VLOOKUP(A283,'[14]Main sheet'!A:AI,34,FALSE)</f>
        <v>3.7243009899999993</v>
      </c>
      <c r="AW283" s="3">
        <f>VLOOKUP(A283,'[14]Main sheet'!A:AT,45,FALSE)</f>
        <v>2.9847285000000001</v>
      </c>
      <c r="AX283" s="3">
        <v>4.7542919400000008</v>
      </c>
      <c r="AY283" s="3">
        <v>4.1692216400000008</v>
      </c>
      <c r="AZ283" s="3">
        <v>20.448573100000001</v>
      </c>
      <c r="BA283" s="5"/>
      <c r="BB283" s="5"/>
    </row>
    <row r="284" spans="1:54" ht="15" customHeight="1">
      <c r="A284" s="14">
        <v>524301</v>
      </c>
      <c r="B284" s="15" t="s">
        <v>293</v>
      </c>
      <c r="C284" s="16">
        <f>VLOOKUP(A284,'[11]dec 20 latest'!A:B,2,FALSE)/1000000</f>
        <v>179.62566103999998</v>
      </c>
      <c r="D284" s="16">
        <v>223.26359962999999</v>
      </c>
      <c r="E284" s="17">
        <v>395.78653110000005</v>
      </c>
      <c r="F284" s="17">
        <f>VLOOKUP(A284,'[12]Monthly actuals 2023 updated'!A:AB,28,FALSE)</f>
        <v>510.45758489999997</v>
      </c>
      <c r="G284" s="12">
        <v>43.833551579999998</v>
      </c>
      <c r="H284" s="12">
        <v>46.973558109999999</v>
      </c>
      <c r="I284" s="12">
        <v>46.381951649999998</v>
      </c>
      <c r="J284" s="12">
        <v>38.178581260000001</v>
      </c>
      <c r="K284" s="12">
        <v>37.860259729999996</v>
      </c>
      <c r="L284" s="12">
        <v>38.40088935</v>
      </c>
      <c r="M284" s="12">
        <v>39.472580000000001</v>
      </c>
      <c r="N284" s="12">
        <v>35.696293609999998</v>
      </c>
      <c r="O284" s="12">
        <v>41.433965289999996</v>
      </c>
      <c r="P284" s="12">
        <v>44.601073939999999</v>
      </c>
      <c r="Q284" s="12">
        <v>42.766372279999999</v>
      </c>
      <c r="R284" s="12">
        <v>54.858508100000002</v>
      </c>
      <c r="S284" s="12">
        <f t="shared" si="30"/>
        <v>510.45758489999997</v>
      </c>
      <c r="T284" s="18">
        <v>26.17986922</v>
      </c>
      <c r="U284" s="5">
        <v>46.857072689999995</v>
      </c>
      <c r="V284" s="3">
        <v>39.388949159999996</v>
      </c>
      <c r="W284" s="3">
        <v>37.38554165</v>
      </c>
      <c r="X284" s="3">
        <v>35.345129190000002</v>
      </c>
      <c r="Y284" s="3">
        <v>39.789263439999999</v>
      </c>
      <c r="Z284" s="3">
        <v>36.877522400000004</v>
      </c>
      <c r="AA284" s="3">
        <v>33.978694229999995</v>
      </c>
      <c r="AB284" s="3">
        <v>36.115435689999998</v>
      </c>
      <c r="AC284" s="3">
        <v>33.502125340000006</v>
      </c>
      <c r="AD284" s="3">
        <v>33.463346640000005</v>
      </c>
      <c r="AE284" s="3">
        <f>VLOOKUP(A284,'[13]DEC 24 Updated 3rd March'!A:G,7,FALSE)</f>
        <v>51.444847100000004</v>
      </c>
      <c r="AF284" s="3">
        <f t="shared" ref="AF284:AF351" si="34">SUM(T284:AE284)</f>
        <v>450.32779675000006</v>
      </c>
      <c r="AG284" s="18">
        <v>16.079150049999996</v>
      </c>
      <c r="AH284" s="5">
        <f>VLOOKUP(A284,'[13]Main sheet'!A:X,23,FALSE)</f>
        <v>29.975385040000003</v>
      </c>
      <c r="AI284" s="3">
        <f>VLOOKUP(A284,'[13]Main sheet'!A:AJ,35,FALSE)</f>
        <v>32.894871849999994</v>
      </c>
      <c r="AJ284" s="3">
        <f>VLOOKUP(A284,'[13]Main sheet'!A:AV,47,FALSE)</f>
        <v>27.094976769999995</v>
      </c>
      <c r="AK284" s="3">
        <f>VLOOKUP(A284,'[13]Main sheet'!A:BH,59,FALSE)</f>
        <v>34.41676635000001</v>
      </c>
      <c r="AL284" s="3">
        <f>VLOOKUP(A284,'[13]Main sheet'!A:BT,71,FALSE)</f>
        <v>26.641752120000003</v>
      </c>
      <c r="AM284" s="3">
        <f>VLOOKUP(A284,'[13]Main sheet'!A:CF,83,FALSE)</f>
        <v>38.119128599999996</v>
      </c>
      <c r="AN284" s="3">
        <f>VLOOKUP(A284,'[13]Main sheet'!A:CR,95,FALSE)</f>
        <v>31.226183359999986</v>
      </c>
      <c r="AO284" s="3">
        <f>VLOOKUP(A284,'[13]Main sheet'!A:DD,107,FALSE)</f>
        <v>31.978694760000003</v>
      </c>
      <c r="AP284" s="3">
        <f>VLOOKUP(A284,'[13]Main sheet'!A:DP,119,FALSE)</f>
        <v>33.065348700000015</v>
      </c>
      <c r="AQ284" s="3">
        <f>VLOOKUP(A284,'[13]Main sheet'!A:EB,131,FALSE)</f>
        <v>29.804133889999985</v>
      </c>
      <c r="AR284" s="3">
        <f>VLOOKUP(A284,'[13]Main sheet'!A:EN,143,FALSE)</f>
        <v>64.962851779999966</v>
      </c>
      <c r="AS284" s="5">
        <v>396.25924326999996</v>
      </c>
      <c r="AT284" s="19">
        <v>12.92087781</v>
      </c>
      <c r="AU284" s="5">
        <v>29.228937009999999</v>
      </c>
      <c r="AV284" s="3">
        <f>VLOOKUP(A284,'[14]Main sheet'!A:AI,34,FALSE)</f>
        <v>40.426667919999993</v>
      </c>
      <c r="AW284" s="3">
        <f>VLOOKUP(A284,'[14]Main sheet'!A:AT,45,FALSE)</f>
        <v>27.160270670000003</v>
      </c>
      <c r="AX284" s="3">
        <v>43.289240489999997</v>
      </c>
      <c r="AY284" s="3">
        <v>39.44967004999998</v>
      </c>
      <c r="AZ284" s="3">
        <v>192.47566394999998</v>
      </c>
      <c r="BA284" s="5"/>
      <c r="BB284" s="5"/>
    </row>
    <row r="285" spans="1:54" ht="15" customHeight="1">
      <c r="A285" s="14">
        <v>524302</v>
      </c>
      <c r="B285" s="15" t="s">
        <v>294</v>
      </c>
      <c r="C285" s="16">
        <f>VLOOKUP(A285,'[11]dec 20 latest'!A:B,2,FALSE)/1000000</f>
        <v>1.99637058</v>
      </c>
      <c r="D285" s="16">
        <v>7.8753890899999996</v>
      </c>
      <c r="E285" s="17">
        <v>6.0828350599999998</v>
      </c>
      <c r="F285" s="17">
        <f>VLOOKUP(A285,'[12]Monthly actuals 2023 updated'!A:AB,28,FALSE)</f>
        <v>5.3996218899999997</v>
      </c>
      <c r="G285" s="12">
        <v>0.50797950000000003</v>
      </c>
      <c r="H285" s="12">
        <v>0.60430273999999995</v>
      </c>
      <c r="I285" s="12">
        <v>0.51028868999999999</v>
      </c>
      <c r="J285" s="12">
        <v>0.4060415</v>
      </c>
      <c r="K285" s="12">
        <v>0.67843495999999992</v>
      </c>
      <c r="L285" s="12">
        <v>0.54125350000000005</v>
      </c>
      <c r="M285" s="12">
        <v>0.47836400000000001</v>
      </c>
      <c r="N285" s="12">
        <v>0.34308300000000003</v>
      </c>
      <c r="O285" s="12">
        <v>0.28365099999999999</v>
      </c>
      <c r="P285" s="12">
        <v>0.47237099999999999</v>
      </c>
      <c r="Q285" s="12">
        <v>0.392011</v>
      </c>
      <c r="R285" s="12">
        <v>0.181841</v>
      </c>
      <c r="S285" s="12">
        <f t="shared" si="30"/>
        <v>5.3996218899999997</v>
      </c>
      <c r="T285" s="18">
        <v>0.29347668999999998</v>
      </c>
      <c r="U285" s="5">
        <v>0.375635</v>
      </c>
      <c r="V285" s="3">
        <v>0.29923929999999999</v>
      </c>
      <c r="W285" s="3">
        <v>0.28377659999999999</v>
      </c>
      <c r="X285" s="3">
        <v>0.38262000000000002</v>
      </c>
      <c r="Y285" s="3">
        <v>0.50887751000000003</v>
      </c>
      <c r="Z285" s="3">
        <v>0.31143800999999999</v>
      </c>
      <c r="AA285" s="3">
        <v>0.44510954999999996</v>
      </c>
      <c r="AB285" s="3">
        <v>0.11717098000000001</v>
      </c>
      <c r="AC285" s="3">
        <v>0.60360206000000005</v>
      </c>
      <c r="AD285" s="3">
        <v>0.43729916999999996</v>
      </c>
      <c r="AE285" s="3">
        <f>VLOOKUP(A285,'[13]DEC 24 Updated 3rd March'!A:G,7,FALSE)</f>
        <v>0.23329800000000001</v>
      </c>
      <c r="AF285" s="3">
        <f t="shared" si="34"/>
        <v>4.2915428700000007</v>
      </c>
      <c r="AG285" s="18">
        <v>0.25952220000000004</v>
      </c>
      <c r="AH285" s="5">
        <f>VLOOKUP(A285,'[13]Main sheet'!A:X,23,FALSE)</f>
        <v>0.35359574999999993</v>
      </c>
      <c r="AI285" s="3">
        <f>VLOOKUP(A285,'[13]Main sheet'!A:AJ,35,FALSE)</f>
        <v>0.21395980000000003</v>
      </c>
      <c r="AJ285" s="3">
        <f>VLOOKUP(A285,'[13]Main sheet'!A:AV,47,FALSE)</f>
        <v>0.37068899999999999</v>
      </c>
      <c r="AK285" s="3">
        <f>VLOOKUP(A285,'[13]Main sheet'!A:BH,59,FALSE)</f>
        <v>0.27888468999999994</v>
      </c>
      <c r="AL285" s="3">
        <f>VLOOKUP(A285,'[13]Main sheet'!A:BT,71,FALSE)</f>
        <v>0.24458184000000008</v>
      </c>
      <c r="AM285" s="3">
        <f>VLOOKUP(A285,'[13]Main sheet'!A:CF,83,FALSE)</f>
        <v>6.3220159999999914E-2</v>
      </c>
      <c r="AN285" s="3">
        <f>VLOOKUP(A285,'[13]Main sheet'!A:CR,95,FALSE)</f>
        <v>0.4228624900000002</v>
      </c>
      <c r="AO285" s="3">
        <f>VLOOKUP(A285,'[13]Main sheet'!A:DD,107,FALSE)</f>
        <v>7.4032219999999996E-2</v>
      </c>
      <c r="AP285" s="3">
        <f>VLOOKUP(A285,'[13]Main sheet'!A:DP,119,FALSE)</f>
        <v>0.37937822000000021</v>
      </c>
      <c r="AQ285" s="3">
        <f>VLOOKUP(A285,'[13]Main sheet'!A:EB,131,FALSE)</f>
        <v>0.27272613999999967</v>
      </c>
      <c r="AR285" s="3">
        <f>VLOOKUP(A285,'[13]Main sheet'!A:EN,143,FALSE)</f>
        <v>6.7907250000000002E-2</v>
      </c>
      <c r="AS285" s="5">
        <v>3.0013597599999997</v>
      </c>
      <c r="AT285" s="19">
        <v>0.83212478000000001</v>
      </c>
      <c r="AU285" s="5">
        <v>0.53635635999999987</v>
      </c>
      <c r="AV285" s="3">
        <f>VLOOKUP(A285,'[14]Main sheet'!A:AI,34,FALSE)</f>
        <v>0.44957572000000018</v>
      </c>
      <c r="AW285" s="3">
        <f>VLOOKUP(A285,'[14]Main sheet'!A:AT,45,FALSE)</f>
        <v>0.26618742999999995</v>
      </c>
      <c r="AX285" s="3">
        <v>0.86608521999999999</v>
      </c>
      <c r="AY285" s="3">
        <v>0.67596186000000036</v>
      </c>
      <c r="AZ285" s="3">
        <v>3.3938173700000003</v>
      </c>
      <c r="BA285" s="5"/>
      <c r="BB285" s="5"/>
    </row>
    <row r="286" spans="1:54" ht="15" customHeight="1">
      <c r="A286" s="14">
        <v>524303</v>
      </c>
      <c r="B286" s="15" t="s">
        <v>295</v>
      </c>
      <c r="C286" s="35">
        <f>VLOOKUP(A286,'[11]dec 20 latest'!A:B,2,FALSE)/1000000</f>
        <v>15.58655459</v>
      </c>
      <c r="D286" s="35">
        <v>12.418714810000001</v>
      </c>
      <c r="E286" s="17">
        <v>2.2540796600000013</v>
      </c>
      <c r="F286" s="17">
        <f>VLOOKUP(A286,'[12]Monthly actuals 2023 updated'!A:AB,28,FALSE)</f>
        <v>10.993895559999997</v>
      </c>
      <c r="G286" s="12">
        <v>1.198175</v>
      </c>
      <c r="H286" s="12">
        <v>4.0754737700000003</v>
      </c>
      <c r="I286" s="12">
        <v>0.43016583000000003</v>
      </c>
      <c r="J286" s="12">
        <v>0.60651020999999994</v>
      </c>
      <c r="K286" s="12">
        <v>0.49010796999999995</v>
      </c>
      <c r="L286" s="12">
        <v>0.799485</v>
      </c>
      <c r="M286" s="12">
        <v>0.13414789000000002</v>
      </c>
      <c r="N286" s="12">
        <v>0.87794974000000003</v>
      </c>
      <c r="O286" s="12">
        <v>-1.0000000000000001E-5</v>
      </c>
      <c r="P286" s="12">
        <v>1.4635839399999999</v>
      </c>
      <c r="Q286" s="12">
        <v>0.54495068999999996</v>
      </c>
      <c r="R286" s="12">
        <v>0.37335552</v>
      </c>
      <c r="S286" s="12">
        <f t="shared" si="30"/>
        <v>10.99389556</v>
      </c>
      <c r="T286" s="18">
        <v>1.1996199999999999</v>
      </c>
      <c r="U286" s="5">
        <v>3.6459805699999999</v>
      </c>
      <c r="V286" s="3">
        <v>1.3161990100000001</v>
      </c>
      <c r="W286" s="3">
        <v>9.6635479999999996E-2</v>
      </c>
      <c r="X286" s="3">
        <v>0.87073356999999996</v>
      </c>
      <c r="Y286" s="3">
        <v>0.49217896</v>
      </c>
      <c r="Z286" s="3">
        <v>6.0661019999999996E-2</v>
      </c>
      <c r="AA286" s="3">
        <v>0.48865794000000001</v>
      </c>
      <c r="AB286" s="3">
        <v>0.79740999999999995</v>
      </c>
      <c r="AC286" s="3">
        <v>0.58366370000000001</v>
      </c>
      <c r="AD286" s="3">
        <v>0.40059</v>
      </c>
      <c r="AE286" s="3">
        <f>VLOOKUP(A286,'[13]DEC 24 Updated 3rd March'!A:G,7,FALSE)</f>
        <v>0.67408886000000001</v>
      </c>
      <c r="AF286" s="3">
        <f t="shared" si="34"/>
        <v>10.626419109999999</v>
      </c>
      <c r="AG286" s="18">
        <v>5.8708031600000004</v>
      </c>
      <c r="AH286" s="5">
        <f>VLOOKUP(A286,'[13]Main sheet'!A:X,23,FALSE)</f>
        <v>0.79779</v>
      </c>
      <c r="AI286" s="3">
        <f>VLOOKUP(A286,'[13]Main sheet'!A:AJ,35,FALSE)</f>
        <v>1.0916733300000001</v>
      </c>
      <c r="AJ286" s="3">
        <f>VLOOKUP(A286,'[13]Main sheet'!A:AV,47,FALSE)</f>
        <v>0.11886034999999963</v>
      </c>
      <c r="AK286" s="3">
        <f>VLOOKUP(A286,'[13]Main sheet'!A:BH,59,FALSE)</f>
        <v>0.86346559999999961</v>
      </c>
      <c r="AL286" s="3">
        <f>VLOOKUP(A286,'[13]Main sheet'!A:BT,71,FALSE)</f>
        <v>-3.8000000000000002E-4</v>
      </c>
      <c r="AM286" s="3">
        <f>VLOOKUP(A286,'[13]Main sheet'!A:CF,83,FALSE)</f>
        <v>0.48481250999999975</v>
      </c>
      <c r="AN286" s="3">
        <f>VLOOKUP(A286,'[13]Main sheet'!A:CR,95,FALSE)</f>
        <v>0.54167794000000136</v>
      </c>
      <c r="AO286" s="3">
        <f>VLOOKUP(A286,'[13]Main sheet'!A:DD,107,FALSE)</f>
        <v>0.43347919000000001</v>
      </c>
      <c r="AP286" s="3">
        <f>VLOOKUP(A286,'[13]Main sheet'!A:DP,119,FALSE)</f>
        <v>0.94361294999999923</v>
      </c>
      <c r="AQ286" s="3">
        <f>VLOOKUP(A286,'[13]Main sheet'!A:EB,131,FALSE)</f>
        <v>0.42098574999999999</v>
      </c>
      <c r="AR286" s="3">
        <f>VLOOKUP(A286,'[13]Main sheet'!A:EN,143,FALSE)</f>
        <v>1.0526581600000002</v>
      </c>
      <c r="AS286" s="5">
        <v>12.61943894</v>
      </c>
      <c r="AT286" s="19">
        <v>0.8011511</v>
      </c>
      <c r="AU286" s="5">
        <v>0.97777574000000012</v>
      </c>
      <c r="AV286" s="3">
        <f>VLOOKUP(A286,'[14]Main sheet'!A:AI,34,FALSE)</f>
        <v>2.1543684500000002</v>
      </c>
      <c r="AW286" s="3">
        <f>VLOOKUP(A286,'[14]Main sheet'!A:AT,45,FALSE)</f>
        <v>2.5706317800000003</v>
      </c>
      <c r="AX286" s="3">
        <v>0.46040676000000003</v>
      </c>
      <c r="AY286" s="3">
        <v>0.49517288999999964</v>
      </c>
      <c r="AZ286" s="3">
        <v>7.4595067199999994</v>
      </c>
      <c r="BA286" s="5"/>
      <c r="BB286" s="5"/>
    </row>
    <row r="287" spans="1:54" s="29" customFormat="1" ht="15" customHeight="1">
      <c r="A287" s="14">
        <v>524304</v>
      </c>
      <c r="B287" s="15" t="s">
        <v>296</v>
      </c>
      <c r="C287" s="35">
        <f>VLOOKUP(A287,'[11]dec 20 latest'!A:B,2,FALSE)/1000000</f>
        <v>441.49392897000001</v>
      </c>
      <c r="D287" s="89">
        <v>554.74492135000003</v>
      </c>
      <c r="E287" s="17">
        <v>1090.31267467</v>
      </c>
      <c r="F287" s="17">
        <f>VLOOKUP(A287,'[12]Monthly actuals 2023 updated'!A:AB,28,FALSE)</f>
        <v>1091.0388365899998</v>
      </c>
      <c r="G287" s="12">
        <v>79.478015230000011</v>
      </c>
      <c r="H287" s="12">
        <v>77.275118090000007</v>
      </c>
      <c r="I287" s="12">
        <v>98.680623260000004</v>
      </c>
      <c r="J287" s="12">
        <v>95.544201209999997</v>
      </c>
      <c r="K287" s="12">
        <v>89.440884980000007</v>
      </c>
      <c r="L287" s="12">
        <v>87.745243610000003</v>
      </c>
      <c r="M287" s="12">
        <v>90.35070666</v>
      </c>
      <c r="N287" s="12">
        <v>91.435963470000004</v>
      </c>
      <c r="O287" s="12">
        <v>88.862465540000002</v>
      </c>
      <c r="P287" s="12">
        <v>92.890210580000016</v>
      </c>
      <c r="Q287" s="12">
        <v>85.981218400000003</v>
      </c>
      <c r="R287" s="12">
        <v>113.35418556</v>
      </c>
      <c r="S287" s="12">
        <f t="shared" si="30"/>
        <v>1091.0388365900001</v>
      </c>
      <c r="T287" s="18">
        <v>76.081156200000024</v>
      </c>
      <c r="U287" s="5">
        <v>67.47867475999999</v>
      </c>
      <c r="V287" s="3">
        <v>74.184176699999995</v>
      </c>
      <c r="W287" s="3">
        <v>61.974371310000002</v>
      </c>
      <c r="X287" s="3">
        <v>85.140448849999999</v>
      </c>
      <c r="Y287" s="3">
        <v>69.768844229999985</v>
      </c>
      <c r="Z287" s="3">
        <v>67.114746199999999</v>
      </c>
      <c r="AA287" s="3">
        <v>69.683414939999977</v>
      </c>
      <c r="AB287" s="3">
        <v>61.898430329999982</v>
      </c>
      <c r="AC287" s="3">
        <v>105.25153029999998</v>
      </c>
      <c r="AD287" s="3">
        <v>12.167252730000019</v>
      </c>
      <c r="AE287" s="3">
        <f>VLOOKUP(A287,'[13]DEC 24 Updated 3rd March'!A:G,7,FALSE)</f>
        <v>56.561992809999971</v>
      </c>
      <c r="AF287" s="3">
        <f t="shared" si="34"/>
        <v>807.30503936000002</v>
      </c>
      <c r="AG287" s="18">
        <v>54.276498420000017</v>
      </c>
      <c r="AH287" s="5">
        <f>VLOOKUP(A287,'[13]Main sheet'!A:X,23,FALSE)</f>
        <v>44.520037170000002</v>
      </c>
      <c r="AI287" s="3">
        <f>VLOOKUP(A287,'[13]Main sheet'!A:AJ,35,FALSE)</f>
        <v>56.91600025999999</v>
      </c>
      <c r="AJ287" s="3">
        <f>VLOOKUP(A287,'[13]Main sheet'!A:AV,47,FALSE)</f>
        <v>59.175832460000009</v>
      </c>
      <c r="AK287" s="3">
        <f>VLOOKUP(A287,'[13]Main sheet'!A:BH,59,FALSE)</f>
        <v>63.308986189999999</v>
      </c>
      <c r="AL287" s="3">
        <f>VLOOKUP(A287,'[13]Main sheet'!A:BT,71,FALSE)</f>
        <v>52.244344240000011</v>
      </c>
      <c r="AM287" s="3">
        <f>VLOOKUP(A287,'[13]Main sheet'!A:CF,83,FALSE)</f>
        <v>58.773449519999978</v>
      </c>
      <c r="AN287" s="3">
        <f>VLOOKUP(A287,'[13]Main sheet'!A:CR,95,FALSE)</f>
        <v>62.22128699000001</v>
      </c>
      <c r="AO287" s="3">
        <f>VLOOKUP(A287,'[13]Main sheet'!A:DD,107,FALSE)</f>
        <v>63.601255150000007</v>
      </c>
      <c r="AP287" s="3">
        <f>VLOOKUP(A287,'[13]Main sheet'!A:DP,119,FALSE)</f>
        <v>60.197201580000041</v>
      </c>
      <c r="AQ287" s="3">
        <f>VLOOKUP(A287,'[13]Main sheet'!A:EB,131,FALSE)</f>
        <v>62.69472755999994</v>
      </c>
      <c r="AR287" s="3">
        <f>VLOOKUP(A287,'[13]Main sheet'!A:EN,143,FALSE)</f>
        <v>58.010388759999991</v>
      </c>
      <c r="AS287" s="5">
        <v>695.94000829999993</v>
      </c>
      <c r="AT287" s="19">
        <v>55.871313479999998</v>
      </c>
      <c r="AU287" s="5">
        <v>60.170839839999999</v>
      </c>
      <c r="AV287" s="3">
        <f>VLOOKUP(A287,'[14]Main sheet'!A:AI,34,FALSE)</f>
        <v>66.051278030000006</v>
      </c>
      <c r="AW287" s="3">
        <f>VLOOKUP(A287,'[14]Main sheet'!A:AT,45,FALSE)</f>
        <v>70.26277515000001</v>
      </c>
      <c r="AX287" s="3">
        <v>73.403734159999999</v>
      </c>
      <c r="AY287" s="3">
        <v>72.412741109999956</v>
      </c>
      <c r="AZ287" s="3">
        <v>398.17268177</v>
      </c>
      <c r="BA287" s="5"/>
      <c r="BB287" s="5"/>
    </row>
    <row r="288" spans="1:54" s="29" customFormat="1" ht="15" customHeight="1">
      <c r="A288" s="14">
        <v>524311</v>
      </c>
      <c r="B288" s="15" t="s">
        <v>297</v>
      </c>
      <c r="C288" s="35"/>
      <c r="D288" s="89"/>
      <c r="E288" s="17">
        <v>0</v>
      </c>
      <c r="F288" s="17"/>
      <c r="G288" s="12">
        <v>0</v>
      </c>
      <c r="H288" s="12">
        <v>0</v>
      </c>
      <c r="I288" s="12">
        <v>0</v>
      </c>
      <c r="J288" s="12">
        <v>0</v>
      </c>
      <c r="K288" s="12">
        <v>0</v>
      </c>
      <c r="L288" s="12">
        <v>0</v>
      </c>
      <c r="M288" s="12">
        <v>0</v>
      </c>
      <c r="N288" s="12">
        <v>0</v>
      </c>
      <c r="O288" s="12">
        <v>0</v>
      </c>
      <c r="P288" s="12">
        <v>0</v>
      </c>
      <c r="Q288" s="12">
        <v>0</v>
      </c>
      <c r="R288" s="12">
        <v>0</v>
      </c>
      <c r="S288" s="12">
        <f t="shared" si="30"/>
        <v>0</v>
      </c>
      <c r="T288" s="18">
        <v>7.1834548500000004</v>
      </c>
      <c r="U288" s="5">
        <v>5.1162751500000008</v>
      </c>
      <c r="V288" s="3">
        <v>2.0785691399999999</v>
      </c>
      <c r="W288" s="3">
        <v>4.6216804299999996</v>
      </c>
      <c r="X288" s="3">
        <v>4.3589718700000004</v>
      </c>
      <c r="Y288" s="3">
        <v>4.4451346300000001</v>
      </c>
      <c r="Z288" s="3">
        <v>3.9796315899999999</v>
      </c>
      <c r="AA288" s="3">
        <v>3.2928911000000003</v>
      </c>
      <c r="AB288" s="3">
        <v>4.3288683800000003</v>
      </c>
      <c r="AC288" s="3">
        <v>5.6786173099999999</v>
      </c>
      <c r="AD288" s="3">
        <v>7.3173029199999995</v>
      </c>
      <c r="AE288" s="3">
        <f>VLOOKUP(A288,'[13]DEC 24 Updated 3rd March'!A:G,7,FALSE)</f>
        <v>15.36538182</v>
      </c>
      <c r="AF288" s="3">
        <f t="shared" si="34"/>
        <v>67.766779190000008</v>
      </c>
      <c r="AG288" s="18">
        <v>-0.5970709500000011</v>
      </c>
      <c r="AH288" s="5">
        <f>VLOOKUP(A288,'[13]Main sheet'!A:X,23,FALSE)</f>
        <v>7.2410571199999998</v>
      </c>
      <c r="AI288" s="3">
        <f>VLOOKUP(A288,'[13]Main sheet'!A:AJ,35,FALSE)</f>
        <v>6.9796331799999995</v>
      </c>
      <c r="AJ288" s="3">
        <f>VLOOKUP(A288,'[13]Main sheet'!A:AV,47,FALSE)</f>
        <v>7.1382093899999983</v>
      </c>
      <c r="AK288" s="3">
        <f>VLOOKUP(A288,'[13]Main sheet'!A:BH,59,FALSE)</f>
        <v>6.4367357900000028</v>
      </c>
      <c r="AL288" s="3">
        <f>VLOOKUP(A288,'[13]Main sheet'!A:BT,71,FALSE)</f>
        <v>5.831262579999998</v>
      </c>
      <c r="AM288" s="3">
        <f>VLOOKUP(A288,'[13]Main sheet'!A:CF,83,FALSE)</f>
        <v>4.9993181700000022</v>
      </c>
      <c r="AN288" s="3">
        <f>VLOOKUP(A288,'[13]Main sheet'!A:CR,95,FALSE)</f>
        <v>5.6922217299999964</v>
      </c>
      <c r="AO288" s="3">
        <f>VLOOKUP(A288,'[13]Main sheet'!A:DD,107,FALSE)</f>
        <v>1.1118653600000004</v>
      </c>
      <c r="AP288" s="3">
        <f>VLOOKUP(A288,'[13]Main sheet'!A:DP,119,FALSE)</f>
        <v>1.3743297100000009</v>
      </c>
      <c r="AQ288" s="3">
        <f>VLOOKUP(A288,'[13]Main sheet'!A:EB,131,FALSE)</f>
        <v>0.4723973800000027</v>
      </c>
      <c r="AR288" s="3">
        <f>VLOOKUP(A288,'[13]Main sheet'!A:EN,143,FALSE)</f>
        <v>4.6771667100000007</v>
      </c>
      <c r="AS288" s="5">
        <v>51.357126170000001</v>
      </c>
      <c r="AT288" s="19">
        <v>-3.67684817</v>
      </c>
      <c r="AU288" s="5">
        <v>1.6299453199999998</v>
      </c>
      <c r="AV288" s="3">
        <f>VLOOKUP(A288,'[14]Main sheet'!A:AI,34,FALSE)</f>
        <v>5.46963533</v>
      </c>
      <c r="AW288" s="3">
        <f>VLOOKUP(A288,'[14]Main sheet'!A:AT,45,FALSE)</f>
        <v>0.40585873</v>
      </c>
      <c r="AX288" s="3">
        <v>-0.3552202399999993</v>
      </c>
      <c r="AY288" s="3">
        <v>0.50697644999999969</v>
      </c>
      <c r="AZ288" s="3">
        <v>3.9803474199999997</v>
      </c>
      <c r="BA288" s="5"/>
      <c r="BB288" s="5"/>
    </row>
    <row r="289" spans="1:54" ht="15" customHeight="1">
      <c r="A289" s="14">
        <v>524306</v>
      </c>
      <c r="B289" s="15" t="s">
        <v>298</v>
      </c>
      <c r="C289" s="16">
        <f>VLOOKUP(A289,'[11]dec 20 latest'!A:B,2,FALSE)/1000000</f>
        <v>1.4007410300000001</v>
      </c>
      <c r="D289" s="16">
        <v>10.022058640000001</v>
      </c>
      <c r="E289" s="17">
        <v>14.193246</v>
      </c>
      <c r="F289" s="17">
        <f>VLOOKUP(A289,'[12]Monthly actuals 2023 updated'!A:AB,28,FALSE)</f>
        <v>11.431789699999999</v>
      </c>
      <c r="G289" s="12">
        <v>-1.2022040000000001</v>
      </c>
      <c r="H289" s="12">
        <v>0.39973500000000001</v>
      </c>
      <c r="I289" s="12">
        <v>1.63313</v>
      </c>
      <c r="J289" s="12">
        <v>0.59321000000000002</v>
      </c>
      <c r="K289" s="12">
        <v>2.9409900000000002</v>
      </c>
      <c r="L289" s="12">
        <v>1.1738999999999999</v>
      </c>
      <c r="M289" s="12">
        <v>0.44181999999999999</v>
      </c>
      <c r="N289" s="12">
        <v>1.11046574</v>
      </c>
      <c r="O289" s="12">
        <v>7.5660000000000005E-2</v>
      </c>
      <c r="P289" s="12">
        <v>1.3937999999999999</v>
      </c>
      <c r="Q289" s="12">
        <v>1.18293</v>
      </c>
      <c r="R289" s="12">
        <v>1.68835296</v>
      </c>
      <c r="S289" s="12">
        <f t="shared" si="30"/>
        <v>11.431789699999999</v>
      </c>
      <c r="T289" s="18">
        <v>0.73691852000000002</v>
      </c>
      <c r="U289" s="5">
        <v>0.29581000000000002</v>
      </c>
      <c r="V289" s="3">
        <v>1.0681499999999999</v>
      </c>
      <c r="W289" s="3">
        <v>1.93824</v>
      </c>
      <c r="X289" s="3">
        <v>1.0854999999999999</v>
      </c>
      <c r="Y289" s="3">
        <v>1.1694599999999999</v>
      </c>
      <c r="Z289" s="3">
        <v>0.78017999999999998</v>
      </c>
      <c r="AA289" s="3">
        <v>0.48194999999999999</v>
      </c>
      <c r="AB289" s="3">
        <v>1.084015</v>
      </c>
      <c r="AC289" s="3">
        <v>0.39312999999999998</v>
      </c>
      <c r="AD289" s="3">
        <v>2.9142199999999998</v>
      </c>
      <c r="AE289" s="3">
        <f>VLOOKUP(A289,'[13]DEC 24 Updated 3rd March'!A:G,7,FALSE)</f>
        <v>1.47689548</v>
      </c>
      <c r="AF289" s="3">
        <f t="shared" si="34"/>
        <v>13.424468999999998</v>
      </c>
      <c r="AG289" s="18">
        <v>0.91895452</v>
      </c>
      <c r="AH289" s="5">
        <f>VLOOKUP(A289,'[13]Main sheet'!A:X,23,FALSE)</f>
        <v>1.1418250000000001</v>
      </c>
      <c r="AI289" s="3">
        <f>VLOOKUP(A289,'[13]Main sheet'!A:AJ,35,FALSE)</f>
        <v>1.5185200000000001</v>
      </c>
      <c r="AJ289" s="3">
        <f>VLOOKUP(A289,'[13]Main sheet'!A:AV,47,FALSE)</f>
        <v>1.3165249999999995</v>
      </c>
      <c r="AK289" s="3">
        <f>VLOOKUP(A289,'[13]Main sheet'!A:BH,59,FALSE)</f>
        <v>2.2151800000000001</v>
      </c>
      <c r="AL289" s="3">
        <f>VLOOKUP(A289,'[13]Main sheet'!A:BT,71,FALSE)</f>
        <v>0.40349000000000002</v>
      </c>
      <c r="AM289" s="3">
        <f>VLOOKUP(A289,'[13]Main sheet'!A:CF,83,FALSE)</f>
        <v>2.2737799999999999</v>
      </c>
      <c r="AN289" s="3">
        <f>VLOOKUP(A289,'[13]Main sheet'!A:CR,95,FALSE)</f>
        <v>0.45944000000000002</v>
      </c>
      <c r="AO289" s="3">
        <f>VLOOKUP(A289,'[13]Main sheet'!A:DD,107,FALSE)</f>
        <v>2.25623</v>
      </c>
      <c r="AP289" s="3">
        <f>VLOOKUP(A289,'[13]Main sheet'!A:DP,119,FALSE)</f>
        <v>0.42992999999999998</v>
      </c>
      <c r="AQ289" s="3">
        <f>VLOOKUP(A289,'[13]Main sheet'!A:EB,131,FALSE)</f>
        <v>0.40071000000000001</v>
      </c>
      <c r="AR289" s="3">
        <f>VLOOKUP(A289,'[13]Main sheet'!A:EN,143,FALSE)</f>
        <v>3.2796544400000012</v>
      </c>
      <c r="AS289" s="5">
        <v>16.614238960000002</v>
      </c>
      <c r="AT289" s="19">
        <v>0.29615555999999998</v>
      </c>
      <c r="AU289" s="5">
        <v>1.1798200000000001</v>
      </c>
      <c r="AV289" s="3">
        <f>VLOOKUP(A289,'[14]Main sheet'!A:AI,34,FALSE)</f>
        <v>0.87470999999999999</v>
      </c>
      <c r="AW289" s="3">
        <f>VLOOKUP(A289,'[14]Main sheet'!A:AT,45,FALSE)</f>
        <v>0.72202999999999995</v>
      </c>
      <c r="AX289" s="3">
        <v>1.97207</v>
      </c>
      <c r="AY289" s="3">
        <v>6.3109999999999999E-2</v>
      </c>
      <c r="AZ289" s="3">
        <v>5.1078955599999993</v>
      </c>
      <c r="BA289" s="5"/>
      <c r="BB289" s="5"/>
    </row>
    <row r="290" spans="1:54" ht="15" customHeight="1">
      <c r="A290" s="14">
        <v>524307</v>
      </c>
      <c r="B290" s="15" t="s">
        <v>299</v>
      </c>
      <c r="C290" s="16">
        <f>VLOOKUP(A290,'[11]dec 20 latest'!A:B,2,FALSE)/1000000</f>
        <v>27.66</v>
      </c>
      <c r="D290" s="16">
        <v>48.959614979999998</v>
      </c>
      <c r="E290" s="17">
        <v>9.1999999999999993</v>
      </c>
      <c r="F290" s="17">
        <f>VLOOKUP(A290,'[12]Monthly actuals 2023 updated'!A:AB,28,FALSE)</f>
        <v>37.149996000000002</v>
      </c>
      <c r="G290" s="12">
        <v>3.0958329999999998</v>
      </c>
      <c r="H290" s="12">
        <v>3.0958329999999998</v>
      </c>
      <c r="I290" s="12">
        <v>3.0958329999999998</v>
      </c>
      <c r="J290" s="12">
        <v>3.0958329999999998</v>
      </c>
      <c r="K290" s="12">
        <v>3.0958329999999998</v>
      </c>
      <c r="L290" s="12">
        <v>3.0958329999999998</v>
      </c>
      <c r="M290" s="12">
        <v>3.0958329999999998</v>
      </c>
      <c r="N290" s="12">
        <v>3.0958329999999998</v>
      </c>
      <c r="O290" s="12">
        <v>3.0958329999999998</v>
      </c>
      <c r="P290" s="12">
        <v>3.0958329999999998</v>
      </c>
      <c r="Q290" s="12">
        <v>3.0958329999999998</v>
      </c>
      <c r="R290" s="12">
        <v>3.0958329999999998</v>
      </c>
      <c r="S290" s="12">
        <f t="shared" si="30"/>
        <v>37.149995999999994</v>
      </c>
      <c r="T290" s="18">
        <v>3.0958329999999998</v>
      </c>
      <c r="U290" s="5">
        <v>3.0958329999999998</v>
      </c>
      <c r="V290" s="3">
        <v>3.0958329999999998</v>
      </c>
      <c r="W290" s="3">
        <v>3.0958329999999998</v>
      </c>
      <c r="X290" s="3">
        <v>3.0958329999999998</v>
      </c>
      <c r="Y290" s="3">
        <v>3.0958329999999998</v>
      </c>
      <c r="Z290" s="3">
        <v>3.0958329999999998</v>
      </c>
      <c r="AA290" s="3">
        <v>3.0958329999999998</v>
      </c>
      <c r="AB290" s="3">
        <v>3.0958329999999998</v>
      </c>
      <c r="AC290" s="3">
        <v>3.0958329999999998</v>
      </c>
      <c r="AD290" s="3">
        <v>3.0958329999999998</v>
      </c>
      <c r="AE290" s="3">
        <f>VLOOKUP(A290,'[13]DEC 24 Updated 3rd March'!A:G,7,FALSE)</f>
        <v>3.0958220000000001</v>
      </c>
      <c r="AF290" s="3">
        <f t="shared" si="34"/>
        <v>37.149984999999994</v>
      </c>
      <c r="AG290" s="18">
        <v>3.09583333</v>
      </c>
      <c r="AH290" s="5">
        <f>VLOOKUP(A290,'[13]Main sheet'!A:X,23,FALSE)</f>
        <v>3.09583333</v>
      </c>
      <c r="AI290" s="3">
        <f>VLOOKUP(A290,'[13]Main sheet'!A:AJ,35,FALSE)</f>
        <v>3.09583333</v>
      </c>
      <c r="AJ290" s="3">
        <f>VLOOKUP(A290,'[13]Main sheet'!A:AV,47,FALSE)</f>
        <v>3.09583333</v>
      </c>
      <c r="AK290" s="3">
        <f>VLOOKUP(A290,'[13]Main sheet'!A:BH,59,FALSE)</f>
        <v>3.09583333</v>
      </c>
      <c r="AL290" s="3">
        <f>VLOOKUP(A290,'[13]Main sheet'!A:BT,71,FALSE)</f>
        <v>3.09583333</v>
      </c>
      <c r="AM290" s="3">
        <f>VLOOKUP(A290,'[13]Main sheet'!A:CF,83,FALSE)</f>
        <v>3.0958333299999983</v>
      </c>
      <c r="AN290" s="3">
        <f>VLOOKUP(A290,'[13]Main sheet'!A:CR,95,FALSE)</f>
        <v>3.0958333300000018</v>
      </c>
      <c r="AO290" s="3">
        <f>VLOOKUP(A290,'[13]Main sheet'!A:DD,107,FALSE)</f>
        <v>3.09583333</v>
      </c>
      <c r="AP290" s="3">
        <f>VLOOKUP(A290,'[13]Main sheet'!A:DP,119,FALSE)</f>
        <v>3.7160999800000005</v>
      </c>
      <c r="AQ290" s="3">
        <f>VLOOKUP(A290,'[13]Main sheet'!A:EB,131,FALSE)</f>
        <v>3.0958333300000018</v>
      </c>
      <c r="AR290" s="3">
        <f>VLOOKUP(A290,'[13]Main sheet'!A:EN,143,FALSE)</f>
        <v>4.8958333299999985</v>
      </c>
      <c r="AS290" s="5">
        <v>39.570266609999997</v>
      </c>
      <c r="AT290" s="19">
        <v>3.09583334</v>
      </c>
      <c r="AU290" s="5">
        <v>3.09583334</v>
      </c>
      <c r="AV290" s="3">
        <f>VLOOKUP(A290,'[14]Main sheet'!A:AI,34,FALSE)</f>
        <v>3.09583334</v>
      </c>
      <c r="AW290" s="3">
        <f>VLOOKUP(A290,'[14]Main sheet'!A:AT,45,FALSE)</f>
        <v>3.09583334</v>
      </c>
      <c r="AX290" s="3">
        <v>3.09583334</v>
      </c>
      <c r="AY290" s="3">
        <v>3.09583334</v>
      </c>
      <c r="AZ290" s="3">
        <v>18.575000039999999</v>
      </c>
      <c r="BA290" s="5"/>
      <c r="BB290" s="5"/>
    </row>
    <row r="291" spans="1:54" ht="15" customHeight="1">
      <c r="A291" s="14">
        <v>524308</v>
      </c>
      <c r="B291" s="15" t="s">
        <v>300</v>
      </c>
      <c r="C291" s="16">
        <f>VLOOKUP(A291,'[11]dec 20 latest'!A:B,2,FALSE)/1000000</f>
        <v>54.463911750000001</v>
      </c>
      <c r="D291" s="16">
        <v>60.97367766</v>
      </c>
      <c r="E291" s="17">
        <v>120.47279068</v>
      </c>
      <c r="F291" s="17">
        <f>VLOOKUP(A291,'[12]Monthly actuals 2023 updated'!A:AB,28,FALSE)</f>
        <v>193.59957374000001</v>
      </c>
      <c r="G291" s="12">
        <v>16.28801266</v>
      </c>
      <c r="H291" s="12">
        <v>16.935505760000002</v>
      </c>
      <c r="I291" s="12">
        <v>18.219211690000002</v>
      </c>
      <c r="J291" s="12">
        <v>13.656530800000001</v>
      </c>
      <c r="K291" s="12">
        <v>14.08974093</v>
      </c>
      <c r="L291" s="12">
        <v>14.26970013</v>
      </c>
      <c r="M291" s="12">
        <v>14.54190861</v>
      </c>
      <c r="N291" s="12">
        <v>15.581792980000001</v>
      </c>
      <c r="O291" s="12">
        <v>16.177648850000001</v>
      </c>
      <c r="P291" s="12">
        <v>15.963903630000003</v>
      </c>
      <c r="Q291" s="12">
        <v>16.314096339999995</v>
      </c>
      <c r="R291" s="12">
        <v>21.56152136</v>
      </c>
      <c r="S291" s="12">
        <f t="shared" si="30"/>
        <v>193.59957374000004</v>
      </c>
      <c r="T291" s="18">
        <v>13.796782740000003</v>
      </c>
      <c r="U291" s="5">
        <v>17.423924810000003</v>
      </c>
      <c r="V291" s="3">
        <v>18.174323280000003</v>
      </c>
      <c r="W291" s="3">
        <v>17.011138220000003</v>
      </c>
      <c r="X291" s="3">
        <v>16.391407490000002</v>
      </c>
      <c r="Y291" s="3">
        <v>16.706284539999999</v>
      </c>
      <c r="Z291" s="3">
        <v>15.410635449999999</v>
      </c>
      <c r="AA291" s="3">
        <v>14.984034330000002</v>
      </c>
      <c r="AB291" s="3">
        <v>14.169498739999998</v>
      </c>
      <c r="AC291" s="3">
        <v>14.361004960000001</v>
      </c>
      <c r="AD291" s="3">
        <v>13.497103450000001</v>
      </c>
      <c r="AE291" s="3">
        <f>VLOOKUP(A291,'[13]DEC 24 Updated 3rd March'!A:G,7,FALSE)</f>
        <v>14.197983069999998</v>
      </c>
      <c r="AF291" s="3">
        <f t="shared" si="34"/>
        <v>186.12412108000001</v>
      </c>
      <c r="AG291" s="18">
        <v>14.119418609999999</v>
      </c>
      <c r="AH291" s="5">
        <f>VLOOKUP(A291,'[13]Main sheet'!A:X,23,FALSE)</f>
        <v>13.473420810000002</v>
      </c>
      <c r="AI291" s="3">
        <f>VLOOKUP(A291,'[13]Main sheet'!A:AJ,35,FALSE)</f>
        <v>13.679053509999997</v>
      </c>
      <c r="AJ291" s="3">
        <f>VLOOKUP(A291,'[13]Main sheet'!A:AV,47,FALSE)</f>
        <v>13.082602420000002</v>
      </c>
      <c r="AK291" s="3">
        <f>VLOOKUP(A291,'[13]Main sheet'!A:BH,59,FALSE)</f>
        <v>12.495922309999996</v>
      </c>
      <c r="AL291" s="3">
        <f>VLOOKUP(A291,'[13]Main sheet'!A:BT,71,FALSE)</f>
        <v>12.511417340000003</v>
      </c>
      <c r="AM291" s="3">
        <f>VLOOKUP(A291,'[13]Main sheet'!A:CF,83,FALSE)</f>
        <v>11.333712989999995</v>
      </c>
      <c r="AN291" s="3">
        <f>VLOOKUP(A291,'[13]Main sheet'!A:CR,95,FALSE)</f>
        <v>12.65479763000001</v>
      </c>
      <c r="AO291" s="3">
        <f>VLOOKUP(A291,'[13]Main sheet'!A:DD,107,FALSE)</f>
        <v>12.646063299999998</v>
      </c>
      <c r="AP291" s="3">
        <f>VLOOKUP(A291,'[13]Main sheet'!A:DP,119,FALSE)</f>
        <v>13.223473340000004</v>
      </c>
      <c r="AQ291" s="3">
        <f>VLOOKUP(A291,'[13]Main sheet'!A:EB,131,FALSE)</f>
        <v>11.145176070000007</v>
      </c>
      <c r="AR291" s="3">
        <f>VLOOKUP(A291,'[13]Main sheet'!A:EN,143,FALSE)</f>
        <v>13.755491800000012</v>
      </c>
      <c r="AS291" s="5">
        <v>154.10756686000002</v>
      </c>
      <c r="AT291" s="19">
        <v>8.8756893100000003</v>
      </c>
      <c r="AU291" s="5">
        <v>9.2952133299999993</v>
      </c>
      <c r="AV291" s="3">
        <f>VLOOKUP(A291,'[14]Main sheet'!A:AI,34,FALSE)</f>
        <v>21.635929530000002</v>
      </c>
      <c r="AW291" s="3">
        <f>VLOOKUP(A291,'[14]Main sheet'!A:AT,45,FALSE)</f>
        <v>12.481534989999995</v>
      </c>
      <c r="AX291" s="3">
        <v>8.2741648599999991</v>
      </c>
      <c r="AY291" s="3">
        <v>8.5861710799999909</v>
      </c>
      <c r="AZ291" s="3">
        <v>69.148703099999992</v>
      </c>
      <c r="BA291" s="5"/>
      <c r="BB291" s="5"/>
    </row>
    <row r="292" spans="1:54" ht="15" customHeight="1">
      <c r="A292" s="14">
        <v>524309</v>
      </c>
      <c r="B292" s="15" t="s">
        <v>301</v>
      </c>
      <c r="C292" s="16"/>
      <c r="D292" s="16">
        <v>0</v>
      </c>
      <c r="E292" s="17">
        <v>1.2997647299999999</v>
      </c>
      <c r="F292" s="17">
        <f>VLOOKUP(A292,'[12]Monthly actuals 2023 updated'!A:AB,28,FALSE)</f>
        <v>-1.13620773</v>
      </c>
      <c r="G292" s="12">
        <v>-0.79426973000000001</v>
      </c>
      <c r="H292" s="12">
        <v>0</v>
      </c>
      <c r="I292" s="12">
        <v>0</v>
      </c>
      <c r="J292" s="12">
        <v>0</v>
      </c>
      <c r="K292" s="12">
        <v>0</v>
      </c>
      <c r="L292" s="12">
        <v>0</v>
      </c>
      <c r="M292" s="12">
        <v>0</v>
      </c>
      <c r="N292" s="12">
        <v>0</v>
      </c>
      <c r="O292" s="12">
        <v>0</v>
      </c>
      <c r="P292" s="12">
        <v>-0.41708000000000001</v>
      </c>
      <c r="Q292" s="12">
        <v>0</v>
      </c>
      <c r="R292" s="12">
        <v>7.5142E-2</v>
      </c>
      <c r="S292" s="12">
        <f t="shared" si="30"/>
        <v>-1.13620773</v>
      </c>
      <c r="T292" s="18">
        <v>-7.5142E-2</v>
      </c>
      <c r="U292" s="5">
        <v>0</v>
      </c>
      <c r="V292" s="3">
        <v>0</v>
      </c>
      <c r="W292" s="3">
        <v>0</v>
      </c>
      <c r="X292" s="3">
        <v>0</v>
      </c>
      <c r="Y292" s="3">
        <v>0</v>
      </c>
      <c r="Z292" s="3">
        <v>0</v>
      </c>
      <c r="AA292" s="3">
        <v>0</v>
      </c>
      <c r="AB292" s="3">
        <v>0</v>
      </c>
      <c r="AC292" s="3">
        <v>0</v>
      </c>
      <c r="AD292" s="3">
        <v>0</v>
      </c>
      <c r="AE292" s="3">
        <f>VLOOKUP(A292,'[13]DEC 24 Updated 3rd March'!A:G,7,FALSE)</f>
        <v>0</v>
      </c>
      <c r="AF292" s="3">
        <f t="shared" si="34"/>
        <v>-7.5142E-2</v>
      </c>
      <c r="AG292" s="18">
        <v>0</v>
      </c>
      <c r="AH292" s="5">
        <f>VLOOKUP(A292,'[13]Main sheet'!A:X,23,FALSE)</f>
        <v>0</v>
      </c>
      <c r="AI292" s="3">
        <f>VLOOKUP(A292,'[13]Main sheet'!A:AJ,35,FALSE)</f>
        <v>0</v>
      </c>
      <c r="AJ292" s="3">
        <f>VLOOKUP(A292,'[13]Main sheet'!A:AV,47,FALSE)</f>
        <v>0</v>
      </c>
      <c r="AK292" s="3">
        <f>VLOOKUP(A292,'[13]Main sheet'!A:BH,59,FALSE)</f>
        <v>0</v>
      </c>
      <c r="AL292" s="3">
        <f>VLOOKUP(A292,'[13]Main sheet'!A:BT,71,FALSE)</f>
        <v>0</v>
      </c>
      <c r="AM292" s="3">
        <f>VLOOKUP(A292,'[13]Main sheet'!A:CF,83,FALSE)</f>
        <v>0</v>
      </c>
      <c r="AN292" s="3">
        <f>VLOOKUP(A292,'[13]Main sheet'!A:CR,95,FALSE)</f>
        <v>0</v>
      </c>
      <c r="AO292" s="3">
        <f>VLOOKUP(A292,'[13]Main sheet'!A:DD,107,FALSE)</f>
        <v>0</v>
      </c>
      <c r="AP292" s="3">
        <f>VLOOKUP(A292,'[13]Main sheet'!A:DP,119,FALSE)</f>
        <v>0</v>
      </c>
      <c r="AQ292" s="3">
        <f>VLOOKUP(A292,'[13]Main sheet'!A:EB,131,FALSE)</f>
        <v>0</v>
      </c>
      <c r="AR292" s="3">
        <f>VLOOKUP(A292,'[13]Main sheet'!A:EN,143,FALSE)</f>
        <v>0</v>
      </c>
      <c r="AS292" s="5">
        <v>0</v>
      </c>
      <c r="AT292" s="19">
        <v>0</v>
      </c>
      <c r="AU292" s="5">
        <v>0</v>
      </c>
      <c r="AV292" s="3">
        <f>VLOOKUP(A292,'[14]Main sheet'!A:AI,34,FALSE)</f>
        <v>0</v>
      </c>
      <c r="AW292" s="3">
        <f>VLOOKUP(A292,'[14]Main sheet'!A:AT,45,FALSE)</f>
        <v>0</v>
      </c>
      <c r="AX292" s="3">
        <v>0</v>
      </c>
      <c r="AY292" s="3">
        <v>0</v>
      </c>
      <c r="AZ292" s="3">
        <v>0</v>
      </c>
      <c r="BA292" s="5"/>
      <c r="BB292" s="5"/>
    </row>
    <row r="293" spans="1:54" ht="15" customHeight="1">
      <c r="A293" s="14">
        <v>524312</v>
      </c>
      <c r="B293" s="15" t="s">
        <v>302</v>
      </c>
      <c r="C293" s="16"/>
      <c r="D293" s="16"/>
      <c r="E293" s="17"/>
      <c r="F293" s="17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>
        <f t="shared" si="30"/>
        <v>0</v>
      </c>
      <c r="T293" s="18"/>
      <c r="U293" s="5"/>
      <c r="AG293" s="18"/>
      <c r="AH293" s="5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5">
        <v>0</v>
      </c>
      <c r="AT293" s="19">
        <v>0.47386964000000004</v>
      </c>
      <c r="AU293" s="5">
        <v>2.2287326799999998</v>
      </c>
      <c r="AV293" s="3">
        <f>VLOOKUP(A293,'[14]Main sheet'!A:AI,34,FALSE)</f>
        <v>1.1276302900000001</v>
      </c>
      <c r="AW293" s="3">
        <f>VLOOKUP(A293,'[14]Main sheet'!A:AT,45,FALSE)</f>
        <v>1.3490727799999997</v>
      </c>
      <c r="AX293" s="3">
        <v>2.7566612200000002</v>
      </c>
      <c r="AY293" s="3">
        <v>1.1685788899999996</v>
      </c>
      <c r="AZ293" s="3">
        <v>9.1045455000000004</v>
      </c>
      <c r="BA293" s="5"/>
      <c r="BB293" s="5"/>
    </row>
    <row r="294" spans="1:54" ht="15" customHeight="1">
      <c r="A294" s="14">
        <v>524313</v>
      </c>
      <c r="B294" s="15" t="s">
        <v>303</v>
      </c>
      <c r="C294" s="16"/>
      <c r="D294" s="16"/>
      <c r="E294" s="17"/>
      <c r="F294" s="17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>
        <f t="shared" si="30"/>
        <v>0</v>
      </c>
      <c r="T294" s="18"/>
      <c r="U294" s="5"/>
      <c r="AG294" s="18"/>
      <c r="AH294" s="5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5">
        <v>0</v>
      </c>
      <c r="AT294" s="19">
        <v>0.41395701000000001</v>
      </c>
      <c r="AU294" s="5">
        <v>0.74149500000000002</v>
      </c>
      <c r="AV294" s="3">
        <f>VLOOKUP(A294,'[14]Main sheet'!A:AI,34,FALSE)</f>
        <v>1.6516464999999998</v>
      </c>
      <c r="AW294" s="3">
        <f>VLOOKUP(A294,'[14]Main sheet'!A:AT,45,FALSE)</f>
        <v>1.1677354200000003</v>
      </c>
      <c r="AX294" s="3">
        <v>1.2208819900000001</v>
      </c>
      <c r="AY294" s="3">
        <v>1.77603321</v>
      </c>
      <c r="AZ294" s="3">
        <v>6.9717491300000001</v>
      </c>
      <c r="BA294" s="5"/>
      <c r="BB294" s="5"/>
    </row>
    <row r="295" spans="1:54" ht="15" customHeight="1">
      <c r="A295" s="14">
        <v>524107</v>
      </c>
      <c r="B295" s="15" t="s">
        <v>304</v>
      </c>
      <c r="C295" s="16">
        <f>VLOOKUP(A295,'[11]dec 20 latest'!A:B,2,FALSE)/1000000</f>
        <v>1.994254</v>
      </c>
      <c r="D295" s="16">
        <v>2.0125734400000002</v>
      </c>
      <c r="E295" s="17">
        <v>1.9262794599999999</v>
      </c>
      <c r="F295" s="17">
        <f>VLOOKUP(A295,'[12]Monthly actuals 2023 updated'!A:AB,28,FALSE)</f>
        <v>2.4893720400000001</v>
      </c>
      <c r="G295" s="12">
        <v>-0.44234315999999996</v>
      </c>
      <c r="H295" s="12">
        <v>0.1206</v>
      </c>
      <c r="I295" s="12">
        <v>0.15143999999999999</v>
      </c>
      <c r="J295" s="12">
        <v>0.16835</v>
      </c>
      <c r="K295" s="12">
        <v>0.1578</v>
      </c>
      <c r="L295" s="12">
        <v>0.22678000000000001</v>
      </c>
      <c r="M295" s="12">
        <v>0.26926499999999998</v>
      </c>
      <c r="N295" s="12">
        <v>0.26180999999999999</v>
      </c>
      <c r="O295" s="12">
        <v>0.19524</v>
      </c>
      <c r="P295" s="12">
        <v>0.25799</v>
      </c>
      <c r="Q295" s="12">
        <v>0.15709999999999999</v>
      </c>
      <c r="R295" s="12">
        <v>0.96534019999999998</v>
      </c>
      <c r="S295" s="12">
        <f t="shared" si="30"/>
        <v>2.4893720400000001</v>
      </c>
      <c r="T295" s="18">
        <v>-0.48756019999999994</v>
      </c>
      <c r="U295" s="5">
        <v>0.1084</v>
      </c>
      <c r="V295" s="3">
        <v>0.23615</v>
      </c>
      <c r="W295" s="3">
        <v>0.16120000000000001</v>
      </c>
      <c r="X295" s="3">
        <v>0.192354</v>
      </c>
      <c r="Y295" s="3">
        <v>0.16703999999999999</v>
      </c>
      <c r="Z295" s="3">
        <v>0.24485000000000001</v>
      </c>
      <c r="AA295" s="3">
        <v>0.18675</v>
      </c>
      <c r="AB295" s="3">
        <v>0.18801000000000001</v>
      </c>
      <c r="AC295" s="3">
        <v>0.27091999999999999</v>
      </c>
      <c r="AD295" s="3">
        <v>0.18823000000000001</v>
      </c>
      <c r="AE295" s="3">
        <f>VLOOKUP(A295,'[13]DEC 24 Updated 3rd March'!A:G,7,FALSE)</f>
        <v>0.99060019999999993</v>
      </c>
      <c r="AF295" s="3">
        <f t="shared" si="34"/>
        <v>2.4469439999999998</v>
      </c>
      <c r="AG295" s="18">
        <v>-0.46377319999999994</v>
      </c>
      <c r="AH295" s="5">
        <f>VLOOKUP(A295,'[13]Main sheet'!A:X,23,FALSE)</f>
        <v>0.16520000000000001</v>
      </c>
      <c r="AI295" s="3">
        <f>VLOOKUP(A295,'[13]Main sheet'!A:AJ,35,FALSE)</f>
        <v>0.26484000000000002</v>
      </c>
      <c r="AJ295" s="3">
        <f>VLOOKUP(A295,'[13]Main sheet'!A:AV,47,FALSE)</f>
        <v>0.15003</v>
      </c>
      <c r="AK295" s="3">
        <f>VLOOKUP(A295,'[13]Main sheet'!A:BH,59,FALSE)</f>
        <v>0.2291</v>
      </c>
      <c r="AL295" s="3">
        <f>VLOOKUP(A295,'[13]Main sheet'!A:BT,71,FALSE)</f>
        <v>0.24321000000000007</v>
      </c>
      <c r="AM295" s="3">
        <f>VLOOKUP(A295,'[13]Main sheet'!A:CF,83,FALSE)</f>
        <v>0.19664999999999999</v>
      </c>
      <c r="AN295" s="3">
        <f>VLOOKUP(A295,'[13]Main sheet'!A:CR,95,FALSE)</f>
        <v>0.246614</v>
      </c>
      <c r="AO295" s="3">
        <f>VLOOKUP(A295,'[13]Main sheet'!A:DD,107,FALSE)</f>
        <v>0.21189</v>
      </c>
      <c r="AP295" s="3">
        <f>VLOOKUP(A295,'[13]Main sheet'!A:DP,119,FALSE)</f>
        <v>0.21729999999999999</v>
      </c>
      <c r="AQ295" s="3">
        <f>VLOOKUP(A295,'[13]Main sheet'!A:EB,131,FALSE)</f>
        <v>0.20918</v>
      </c>
      <c r="AR295" s="3">
        <f>VLOOKUP(A295,'[13]Main sheet'!A:EN,143,FALSE)</f>
        <v>0.78538899999999978</v>
      </c>
      <c r="AS295" s="5">
        <v>2.4556297999999996</v>
      </c>
      <c r="AT295" s="19">
        <v>-0.30029400000000001</v>
      </c>
      <c r="AU295" s="5">
        <v>0.17005000000000001</v>
      </c>
      <c r="AV295" s="3">
        <f>VLOOKUP(A295,'[14]Main sheet'!A:AI,34,FALSE)</f>
        <v>0.49107003999999999</v>
      </c>
      <c r="AW295" s="3">
        <f>VLOOKUP(A295,'[14]Main sheet'!A:AT,45,FALSE)</f>
        <v>0.13155</v>
      </c>
      <c r="AX295" s="3">
        <v>0.13768</v>
      </c>
      <c r="AY295" s="3">
        <v>0.18195</v>
      </c>
      <c r="AZ295" s="3">
        <v>0.81200603999999998</v>
      </c>
      <c r="BA295" s="5"/>
      <c r="BB295" s="5"/>
    </row>
    <row r="296" spans="1:54" ht="15" customHeight="1">
      <c r="A296" s="14">
        <v>524108</v>
      </c>
      <c r="B296" s="15" t="s">
        <v>305</v>
      </c>
      <c r="C296" s="24">
        <f>VLOOKUP(A296,'[11]dec 20 latest'!A:B,2,FALSE)/1000000</f>
        <v>0.72255424000000001</v>
      </c>
      <c r="D296" s="24">
        <v>0.51092738000000004</v>
      </c>
      <c r="E296" s="17">
        <v>2.2664237000000003</v>
      </c>
      <c r="F296" s="17">
        <f>VLOOKUP(A296,'[12]Monthly actuals 2023 updated'!A:AB,28,FALSE)</f>
        <v>1.9873316599999999</v>
      </c>
      <c r="G296" s="12">
        <v>-0.85629347999999994</v>
      </c>
      <c r="H296" s="12">
        <v>0.13189038</v>
      </c>
      <c r="I296" s="12">
        <v>0.10799935000000001</v>
      </c>
      <c r="J296" s="12">
        <v>8.4215600000000002E-2</v>
      </c>
      <c r="K296" s="12">
        <v>0.1179462</v>
      </c>
      <c r="L296" s="12">
        <v>0.14513107</v>
      </c>
      <c r="M296" s="12">
        <v>0.10534494</v>
      </c>
      <c r="N296" s="12">
        <v>7.9334440000000006E-2</v>
      </c>
      <c r="O296" s="12">
        <v>0.11829524000000001</v>
      </c>
      <c r="P296" s="12">
        <v>4.6655859999999987E-2</v>
      </c>
      <c r="Q296" s="12">
        <v>0.11671561999999999</v>
      </c>
      <c r="R296" s="12">
        <v>1.7900964399999999</v>
      </c>
      <c r="S296" s="12">
        <f t="shared" si="30"/>
        <v>1.9873316600000002</v>
      </c>
      <c r="T296" s="18">
        <v>-1.25382149</v>
      </c>
      <c r="U296" s="5">
        <v>0.11619356</v>
      </c>
      <c r="V296" s="3">
        <v>8.3915520000000007E-2</v>
      </c>
      <c r="W296" s="3">
        <v>6.7630640000000006E-2</v>
      </c>
      <c r="X296" s="3">
        <v>5.9015999999999999E-2</v>
      </c>
      <c r="Y296" s="3">
        <v>0.13120887000000001</v>
      </c>
      <c r="Z296" s="3">
        <v>0.17885907000000001</v>
      </c>
      <c r="AA296" s="3">
        <v>0.10029825000000001</v>
      </c>
      <c r="AB296" s="3">
        <v>5.2390430000000002E-2</v>
      </c>
      <c r="AC296" s="3">
        <v>0.30388943000000002</v>
      </c>
      <c r="AD296" s="3">
        <v>0.16843373</v>
      </c>
      <c r="AE296" s="3">
        <f>VLOOKUP(A296,'[13]DEC 24 Updated 3rd March'!A:G,7,FALSE)</f>
        <v>1.06872382</v>
      </c>
      <c r="AF296" s="3">
        <f t="shared" si="34"/>
        <v>1.0767378299999999</v>
      </c>
      <c r="AG296" s="18">
        <v>-0.5659148100000001</v>
      </c>
      <c r="AH296" s="5">
        <f>VLOOKUP(A296,'[13]Main sheet'!A:X,23,FALSE)</f>
        <v>2.6968120000000113E-2</v>
      </c>
      <c r="AI296" s="3">
        <f>VLOOKUP(A296,'[13]Main sheet'!A:AJ,35,FALSE)</f>
        <v>3.9064269999999963E-2</v>
      </c>
      <c r="AJ296" s="3">
        <f>VLOOKUP(A296,'[13]Main sheet'!A:AV,47,FALSE)</f>
        <v>0.10095827999999997</v>
      </c>
      <c r="AK296" s="3">
        <f>VLOOKUP(A296,'[13]Main sheet'!A:BH,59,FALSE)</f>
        <v>4.3608770000000019E-2</v>
      </c>
      <c r="AL296" s="3">
        <f>VLOOKUP(A296,'[13]Main sheet'!A:BT,71,FALSE)</f>
        <v>7.5413719999999976E-2</v>
      </c>
      <c r="AM296" s="3">
        <f>VLOOKUP(A296,'[13]Main sheet'!A:CF,83,FALSE)</f>
        <v>0.17832010000000004</v>
      </c>
      <c r="AN296" s="3">
        <f>VLOOKUP(A296,'[13]Main sheet'!A:CR,95,FALSE)</f>
        <v>8.2038E-2</v>
      </c>
      <c r="AO296" s="3">
        <f>VLOOKUP(A296,'[13]Main sheet'!A:DD,107,FALSE)</f>
        <v>6.1999499999999999E-2</v>
      </c>
      <c r="AP296" s="3">
        <f>VLOOKUP(A296,'[13]Main sheet'!A:DP,119,FALSE)</f>
        <v>8.5466510000000009E-2</v>
      </c>
      <c r="AQ296" s="3">
        <f>VLOOKUP(A296,'[13]Main sheet'!A:EB,131,FALSE)</f>
        <v>0.11567536999999999</v>
      </c>
      <c r="AR296" s="3">
        <f>VLOOKUP(A296,'[13]Main sheet'!A:EN,143,FALSE)</f>
        <v>1.4419182399999999</v>
      </c>
      <c r="AS296" s="5">
        <v>1.68551607</v>
      </c>
      <c r="AT296" s="19">
        <v>-1.111559</v>
      </c>
      <c r="AU296" s="5">
        <v>0.7327849099999999</v>
      </c>
      <c r="AV296" s="3">
        <f>VLOOKUP(A296,'[14]Main sheet'!A:AI,34,FALSE)</f>
        <v>0.23118148000000005</v>
      </c>
      <c r="AW296" s="3">
        <f>VLOOKUP(A296,'[14]Main sheet'!A:AT,45,FALSE)</f>
        <v>0.19582014999999997</v>
      </c>
      <c r="AX296" s="3">
        <v>-0.11345813</v>
      </c>
      <c r="AY296" s="3">
        <v>0.17831199000000003</v>
      </c>
      <c r="AZ296" s="3">
        <v>0.34555540000000001</v>
      </c>
      <c r="BA296" s="5"/>
      <c r="BB296" s="5"/>
    </row>
    <row r="297" spans="1:54" ht="15" customHeight="1">
      <c r="A297" s="14">
        <v>524310</v>
      </c>
      <c r="B297" s="15" t="s">
        <v>306</v>
      </c>
      <c r="C297" s="45"/>
      <c r="D297" s="45"/>
      <c r="E297" s="17">
        <v>6.4166340000000002</v>
      </c>
      <c r="F297" s="17">
        <f>VLOOKUP(A297,'[12]Monthly actuals 2023 updated'!A:AB,28,FALSE)</f>
        <v>6.0184621500000004</v>
      </c>
      <c r="G297" s="12">
        <v>0</v>
      </c>
      <c r="H297" s="12">
        <v>6.0184621500000004</v>
      </c>
      <c r="I297" s="12">
        <v>0</v>
      </c>
      <c r="J297" s="12">
        <v>0</v>
      </c>
      <c r="K297" s="12">
        <v>0</v>
      </c>
      <c r="L297" s="12">
        <v>0</v>
      </c>
      <c r="M297" s="12">
        <v>0</v>
      </c>
      <c r="N297" s="12">
        <v>0</v>
      </c>
      <c r="O297" s="12">
        <v>0</v>
      </c>
      <c r="P297" s="12">
        <v>0</v>
      </c>
      <c r="Q297" s="12">
        <v>0</v>
      </c>
      <c r="R297" s="12">
        <v>0</v>
      </c>
      <c r="S297" s="12">
        <f t="shared" si="30"/>
        <v>6.0184621500000004</v>
      </c>
      <c r="T297" s="18">
        <v>0</v>
      </c>
      <c r="U297" s="5">
        <v>0</v>
      </c>
      <c r="V297" s="3">
        <v>2.0303390000000001</v>
      </c>
      <c r="W297" s="3">
        <v>0</v>
      </c>
      <c r="X297" s="3">
        <v>-0.25785000000000002</v>
      </c>
      <c r="Y297" s="3">
        <v>0</v>
      </c>
      <c r="Z297" s="3">
        <v>0</v>
      </c>
      <c r="AA297" s="3">
        <v>0</v>
      </c>
      <c r="AB297" s="3">
        <v>0</v>
      </c>
      <c r="AC297" s="3">
        <v>0</v>
      </c>
      <c r="AD297" s="3">
        <v>0</v>
      </c>
      <c r="AE297" s="3">
        <f>VLOOKUP(A297,'[13]DEC 24 Updated 3rd March'!A:G,7,FALSE)</f>
        <v>0</v>
      </c>
      <c r="AF297" s="3">
        <f t="shared" si="34"/>
        <v>1.7724890000000002</v>
      </c>
      <c r="AG297" s="18">
        <v>0</v>
      </c>
      <c r="AH297" s="5">
        <f>VLOOKUP(A297,'[13]Main sheet'!A:X,23,FALSE)</f>
        <v>0</v>
      </c>
      <c r="AI297" s="3">
        <f>VLOOKUP(A297,'[13]Main sheet'!A:AJ,35,FALSE)</f>
        <v>0</v>
      </c>
      <c r="AJ297" s="3">
        <f>VLOOKUP(A297,'[13]Main sheet'!A:AV,47,FALSE)</f>
        <v>0</v>
      </c>
      <c r="AK297" s="3">
        <f>VLOOKUP(A297,'[13]Main sheet'!A:BH,59,FALSE)</f>
        <v>0</v>
      </c>
      <c r="AL297" s="3">
        <f>VLOOKUP(A297,'[13]Main sheet'!A:BT,71,FALSE)</f>
        <v>0</v>
      </c>
      <c r="AM297" s="3">
        <f>VLOOKUP(A297,'[13]Main sheet'!A:CF,83,FALSE)</f>
        <v>0</v>
      </c>
      <c r="AN297" s="3">
        <f>VLOOKUP(A297,'[13]Main sheet'!A:CR,95,FALSE)</f>
        <v>0</v>
      </c>
      <c r="AO297" s="3">
        <f>VLOOKUP(A297,'[13]Main sheet'!A:DD,107,FALSE)</f>
        <v>0</v>
      </c>
      <c r="AP297" s="3">
        <f>VLOOKUP(A297,'[13]Main sheet'!A:DP,119,FALSE)</f>
        <v>0</v>
      </c>
      <c r="AQ297" s="3">
        <f>VLOOKUP(A297,'[13]Main sheet'!A:EB,131,FALSE)</f>
        <v>0</v>
      </c>
      <c r="AR297" s="3">
        <f>VLOOKUP(A297,'[13]Main sheet'!A:EN,143,FALSE)</f>
        <v>0</v>
      </c>
      <c r="AS297" s="5">
        <v>0</v>
      </c>
      <c r="AT297" s="19">
        <v>0</v>
      </c>
      <c r="AU297" s="5">
        <v>0</v>
      </c>
      <c r="AV297" s="3">
        <f>VLOOKUP(A297,'[14]Main sheet'!A:AI,34,FALSE)</f>
        <v>0</v>
      </c>
      <c r="AW297" s="3">
        <f>VLOOKUP(A297,'[14]Main sheet'!A:AT,45,FALSE)</f>
        <v>0</v>
      </c>
      <c r="AX297" s="3">
        <v>0</v>
      </c>
      <c r="AY297" s="3">
        <v>0</v>
      </c>
      <c r="AZ297" s="3">
        <v>0</v>
      </c>
      <c r="BA297" s="5"/>
      <c r="BB297" s="5"/>
    </row>
    <row r="298" spans="1:54" s="42" customFormat="1" ht="15.75" customHeight="1" thickBot="1">
      <c r="A298" s="90"/>
      <c r="B298" s="15"/>
      <c r="C298" s="25">
        <f t="shared" ref="C298" si="35">SUM(C281:C296)</f>
        <v>857.16317315999981</v>
      </c>
      <c r="D298" s="25">
        <f t="shared" ref="D298:AZ298" si="36">SUM(D281:D297)</f>
        <v>1103.0457132000001</v>
      </c>
      <c r="E298" s="25">
        <f t="shared" si="36"/>
        <v>1843.1107663799999</v>
      </c>
      <c r="F298" s="25">
        <f>SUM(F281:F297)</f>
        <v>2129.02802101</v>
      </c>
      <c r="G298" s="25">
        <f t="shared" ref="G298:R298" si="37">SUM(G281:G297)</f>
        <v>162.25970598000001</v>
      </c>
      <c r="H298" s="25">
        <f t="shared" si="37"/>
        <v>187.72175512999999</v>
      </c>
      <c r="I298" s="25">
        <f t="shared" si="37"/>
        <v>199.03664599000001</v>
      </c>
      <c r="J298" s="25">
        <f t="shared" si="37"/>
        <v>170.46626757000001</v>
      </c>
      <c r="K298" s="25">
        <f t="shared" si="37"/>
        <v>161.20310865000002</v>
      </c>
      <c r="L298" s="25">
        <f t="shared" si="37"/>
        <v>169.54195327999997</v>
      </c>
      <c r="M298" s="25">
        <f t="shared" si="37"/>
        <v>172.88492582000001</v>
      </c>
      <c r="N298" s="25">
        <f t="shared" si="37"/>
        <v>173.15249846999998</v>
      </c>
      <c r="O298" s="25">
        <f t="shared" si="37"/>
        <v>173.39180708000001</v>
      </c>
      <c r="P298" s="25">
        <f t="shared" si="37"/>
        <v>180.17275682000002</v>
      </c>
      <c r="Q298" s="25">
        <f t="shared" si="37"/>
        <v>169.05692461000001</v>
      </c>
      <c r="R298" s="25">
        <f t="shared" si="37"/>
        <v>210.13967161000005</v>
      </c>
      <c r="S298" s="150">
        <f t="shared" si="30"/>
        <v>2129.02802101</v>
      </c>
      <c r="T298" s="158">
        <f t="shared" si="36"/>
        <v>145.54125534000002</v>
      </c>
      <c r="U298" s="26">
        <f t="shared" si="36"/>
        <v>174.14958031999996</v>
      </c>
      <c r="V298" s="26">
        <f>SUM(V281:V297)</f>
        <v>165.31458800000001</v>
      </c>
      <c r="W298" s="26">
        <f t="shared" si="36"/>
        <v>147.85909786000002</v>
      </c>
      <c r="X298" s="26">
        <f t="shared" si="36"/>
        <v>166.24943605000001</v>
      </c>
      <c r="Y298" s="26">
        <f t="shared" si="36"/>
        <v>156.58156668999996</v>
      </c>
      <c r="Z298" s="26">
        <f t="shared" si="36"/>
        <v>158.59951649000001</v>
      </c>
      <c r="AA298" s="26">
        <v>155.08110902999999</v>
      </c>
      <c r="AB298" s="26">
        <v>141.02239218999998</v>
      </c>
      <c r="AC298" s="26">
        <v>191.51443051999999</v>
      </c>
      <c r="AD298" s="26">
        <v>96.021592510000033</v>
      </c>
      <c r="AE298" s="27">
        <f t="shared" si="36"/>
        <v>175.94871687999998</v>
      </c>
      <c r="AF298" s="27">
        <f t="shared" si="36"/>
        <v>1873.8832818800004</v>
      </c>
      <c r="AG298" s="27">
        <f t="shared" si="36"/>
        <v>112.57960342000003</v>
      </c>
      <c r="AH298" s="27">
        <f t="shared" si="36"/>
        <v>119.12765856</v>
      </c>
      <c r="AI298" s="27">
        <f t="shared" si="36"/>
        <v>142.71500358999995</v>
      </c>
      <c r="AJ298" s="27">
        <f t="shared" si="36"/>
        <v>140.97854227999997</v>
      </c>
      <c r="AK298" s="27">
        <f t="shared" si="36"/>
        <v>146.14229004000001</v>
      </c>
      <c r="AL298" s="27">
        <f t="shared" si="36"/>
        <v>125.12727721000006</v>
      </c>
      <c r="AM298" s="27">
        <f t="shared" si="36"/>
        <v>153.09806513999999</v>
      </c>
      <c r="AN298" s="27">
        <f t="shared" si="36"/>
        <v>140.06881661</v>
      </c>
      <c r="AO298" s="27">
        <f t="shared" si="36"/>
        <v>152.26351424000003</v>
      </c>
      <c r="AP298" s="27">
        <f t="shared" si="36"/>
        <v>137.36902502000004</v>
      </c>
      <c r="AQ298" s="27">
        <f t="shared" si="36"/>
        <v>126.52444136999996</v>
      </c>
      <c r="AR298" s="27">
        <f t="shared" si="36"/>
        <v>178.59017417000001</v>
      </c>
      <c r="AS298" s="27">
        <f t="shared" si="36"/>
        <v>1674.56839623</v>
      </c>
      <c r="AT298" s="27">
        <f t="shared" si="36"/>
        <v>95.306144410000016</v>
      </c>
      <c r="AU298" s="27">
        <f t="shared" si="36"/>
        <v>128.61154908999998</v>
      </c>
      <c r="AV298" s="27">
        <f t="shared" si="36"/>
        <v>171.62963604000001</v>
      </c>
      <c r="AW298" s="27">
        <f t="shared" si="36"/>
        <v>142.45872468000005</v>
      </c>
      <c r="AX298" s="27">
        <f t="shared" si="36"/>
        <v>157.77187508000006</v>
      </c>
      <c r="AY298" s="27">
        <f t="shared" si="36"/>
        <v>150.84588368999994</v>
      </c>
      <c r="AZ298" s="27">
        <f t="shared" si="36"/>
        <v>846.62381298999992</v>
      </c>
      <c r="BA298" s="5"/>
      <c r="BB298" s="5"/>
    </row>
    <row r="299" spans="1:54" ht="15" customHeight="1" thickTop="1">
      <c r="A299" s="14"/>
      <c r="B299" s="15"/>
      <c r="C299" s="11"/>
      <c r="D299" s="11"/>
      <c r="E299" s="17"/>
      <c r="F299" s="17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>
        <f t="shared" si="30"/>
        <v>0</v>
      </c>
      <c r="T299" s="18"/>
      <c r="U299" s="5"/>
      <c r="AF299" s="3">
        <f t="shared" si="34"/>
        <v>0</v>
      </c>
      <c r="AG299" s="18"/>
      <c r="AH299" s="5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5"/>
      <c r="AT299" s="19"/>
      <c r="AU299" s="5"/>
      <c r="AV299" s="3"/>
      <c r="AW299" s="3"/>
      <c r="AX299" s="3"/>
      <c r="AY299" s="3"/>
      <c r="BA299" s="5"/>
      <c r="BB299" s="5"/>
    </row>
    <row r="300" spans="1:54" ht="15" customHeight="1">
      <c r="A300" s="14"/>
      <c r="B300" s="59" t="s">
        <v>307</v>
      </c>
      <c r="C300" s="16"/>
      <c r="D300" s="16"/>
      <c r="E300" s="17"/>
      <c r="F300" s="17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>
        <f t="shared" si="30"/>
        <v>0</v>
      </c>
      <c r="T300" s="18"/>
      <c r="U300" s="5"/>
      <c r="AF300" s="3">
        <f t="shared" si="34"/>
        <v>0</v>
      </c>
      <c r="AG300" s="18"/>
      <c r="AH300" s="5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5"/>
      <c r="AT300" s="19"/>
      <c r="AU300" s="5"/>
      <c r="AV300" s="3"/>
      <c r="AW300" s="3"/>
      <c r="AX300" s="3"/>
      <c r="AY300" s="3"/>
      <c r="BA300" s="5"/>
      <c r="BB300" s="5"/>
    </row>
    <row r="301" spans="1:54" ht="15" customHeight="1">
      <c r="A301" s="14">
        <v>524101</v>
      </c>
      <c r="B301" s="15" t="s">
        <v>308</v>
      </c>
      <c r="C301" s="16">
        <f>VLOOKUP(A301,'[11]dec 20 latest'!A:B,2,FALSE)/1000000</f>
        <v>0.11005</v>
      </c>
      <c r="D301" s="16">
        <v>2.5909999999999999E-2</v>
      </c>
      <c r="E301" s="17">
        <v>5.561E-2</v>
      </c>
      <c r="F301" s="17">
        <f>VLOOKUP(A301,'[12]Monthly actuals 2023 updated'!A:AB,28,FALSE)</f>
        <v>9.4500000000000001E-2</v>
      </c>
      <c r="G301" s="12">
        <v>3.15E-3</v>
      </c>
      <c r="H301" s="12">
        <v>7.7499999999999999E-3</v>
      </c>
      <c r="I301" s="12">
        <v>0</v>
      </c>
      <c r="J301" s="12">
        <v>9.6500000000000006E-3</v>
      </c>
      <c r="K301" s="12">
        <v>0</v>
      </c>
      <c r="L301" s="12">
        <v>0</v>
      </c>
      <c r="M301" s="12">
        <v>2.7949999999999999E-2</v>
      </c>
      <c r="N301" s="12">
        <v>0</v>
      </c>
      <c r="O301" s="12">
        <v>2.3099999999999999E-2</v>
      </c>
      <c r="P301" s="12">
        <v>0</v>
      </c>
      <c r="Q301" s="12">
        <v>9.4000000000000004E-3</v>
      </c>
      <c r="R301" s="12">
        <v>1.35E-2</v>
      </c>
      <c r="S301" s="12">
        <f t="shared" si="30"/>
        <v>9.4500000000000001E-2</v>
      </c>
      <c r="T301" s="18">
        <v>0</v>
      </c>
      <c r="U301" s="5">
        <v>0</v>
      </c>
      <c r="V301" s="3">
        <v>4.7820000000000001E-2</v>
      </c>
      <c r="W301" s="3">
        <v>0</v>
      </c>
      <c r="X301" s="3">
        <v>0</v>
      </c>
      <c r="Y301" s="3">
        <v>0</v>
      </c>
      <c r="Z301" s="3">
        <v>0</v>
      </c>
      <c r="AA301" s="3">
        <v>0</v>
      </c>
      <c r="AB301" s="3">
        <v>6.0499999999999998E-2</v>
      </c>
      <c r="AC301" s="3">
        <v>1.2E-2</v>
      </c>
      <c r="AD301" s="3">
        <v>8.0000000000000002E-3</v>
      </c>
      <c r="AE301" s="3">
        <f>VLOOKUP(A301,'[13]DEC 24 Updated 3rd March'!A:G,7,FALSE)</f>
        <v>2.5000000000000001E-3</v>
      </c>
      <c r="AF301" s="3">
        <f t="shared" si="34"/>
        <v>0.13081999999999999</v>
      </c>
      <c r="AG301" s="18">
        <v>0.02</v>
      </c>
      <c r="AH301" s="5">
        <f>VLOOKUP(A301,'[13]Main sheet'!A:X,23,FALSE)</f>
        <v>0</v>
      </c>
      <c r="AI301" s="3">
        <f>VLOOKUP(A301,'[13]Main sheet'!A:AJ,35,FALSE)</f>
        <v>0</v>
      </c>
      <c r="AJ301" s="3">
        <f>VLOOKUP(A301,'[13]Main sheet'!A:AV,47,FALSE)</f>
        <v>8.0000000000000002E-3</v>
      </c>
      <c r="AK301" s="3">
        <f>VLOOKUP(A301,'[13]Main sheet'!A:BH,59,FALSE)</f>
        <v>0</v>
      </c>
      <c r="AL301" s="3">
        <f>VLOOKUP(A301,'[13]Main sheet'!A:BT,71,FALSE)</f>
        <v>4.4999999999999997E-3</v>
      </c>
      <c r="AM301" s="3">
        <f>VLOOKUP(A301,'[13]Main sheet'!A:CF,83,FALSE)</f>
        <v>1.44E-2</v>
      </c>
      <c r="AN301" s="3">
        <f>VLOOKUP(A301,'[13]Main sheet'!A:CR,95,FALSE)</f>
        <v>3.8E-3</v>
      </c>
      <c r="AO301" s="3">
        <f>VLOOKUP(A301,'[13]Main sheet'!A:DD,107,FALSE)</f>
        <v>0</v>
      </c>
      <c r="AP301" s="3">
        <f>VLOOKUP(A301,'[13]Main sheet'!A:DP,119,FALSE)</f>
        <v>3.5999999999999999E-3</v>
      </c>
      <c r="AQ301" s="3">
        <f>VLOOKUP(A301,'[13]Main sheet'!A:EB,131,FALSE)</f>
        <v>7.6E-3</v>
      </c>
      <c r="AR301" s="3">
        <f>VLOOKUP(A301,'[13]Main sheet'!A:EN,143,FALSE)</f>
        <v>3.15E-2</v>
      </c>
      <c r="AS301" s="5">
        <v>9.3399999999999997E-2</v>
      </c>
      <c r="AT301" s="19">
        <v>0</v>
      </c>
      <c r="AU301" s="5">
        <v>0</v>
      </c>
      <c r="AV301" s="3">
        <f>VLOOKUP(A301,'[14]Main sheet'!A:AI,34,FALSE)</f>
        <v>1.0499999999999999E-3</v>
      </c>
      <c r="AW301" s="3">
        <f>VLOOKUP(A301,'[14]Main sheet'!A:AT,45,FALSE)</f>
        <v>0</v>
      </c>
      <c r="AX301" s="3">
        <v>0</v>
      </c>
      <c r="AY301" s="3">
        <v>0</v>
      </c>
      <c r="AZ301" s="3">
        <v>1.0499999999999999E-3</v>
      </c>
      <c r="BA301" s="5"/>
      <c r="BB301" s="5"/>
    </row>
    <row r="302" spans="1:54" ht="15" customHeight="1">
      <c r="A302" s="14">
        <v>524102</v>
      </c>
      <c r="B302" s="15" t="s">
        <v>309</v>
      </c>
      <c r="C302" s="11">
        <f>VLOOKUP(A302,'[11]dec 20 latest'!A:B,2,FALSE)/1000000</f>
        <v>106.67587211</v>
      </c>
      <c r="D302" s="11">
        <v>119.16018176</v>
      </c>
      <c r="E302" s="17">
        <v>156.21365441</v>
      </c>
      <c r="F302" s="17">
        <f>VLOOKUP(A302,'[12]Monthly actuals 2023 updated'!A:AB,28,FALSE)</f>
        <v>157.11139159999999</v>
      </c>
      <c r="G302" s="12">
        <v>4.4361969100000005</v>
      </c>
      <c r="H302" s="12">
        <v>11.15032353</v>
      </c>
      <c r="I302" s="12">
        <v>14.74112663</v>
      </c>
      <c r="J302" s="12">
        <v>11.84435802</v>
      </c>
      <c r="K302" s="12">
        <v>13.94799819</v>
      </c>
      <c r="L302" s="12">
        <v>12.51530297</v>
      </c>
      <c r="M302" s="12">
        <v>11.87629639</v>
      </c>
      <c r="N302" s="12">
        <v>15.234741509999999</v>
      </c>
      <c r="O302" s="12">
        <v>12.73170256</v>
      </c>
      <c r="P302" s="12">
        <v>15.522512820000001</v>
      </c>
      <c r="Q302" s="12">
        <v>11.94804508</v>
      </c>
      <c r="R302" s="12">
        <v>23.162786989999997</v>
      </c>
      <c r="S302" s="12">
        <f t="shared" si="30"/>
        <v>159.11139160000002</v>
      </c>
      <c r="T302" s="18">
        <v>1.1589994100000001</v>
      </c>
      <c r="U302" s="5">
        <v>11.081916509999999</v>
      </c>
      <c r="V302" s="3">
        <v>11.187514550000001</v>
      </c>
      <c r="W302" s="3">
        <v>9.0033653400000002</v>
      </c>
      <c r="X302" s="3">
        <v>9.4641749300000004</v>
      </c>
      <c r="Y302" s="3">
        <v>10.12441686</v>
      </c>
      <c r="Z302" s="3">
        <v>12.97896401</v>
      </c>
      <c r="AA302" s="3">
        <v>12.93062492</v>
      </c>
      <c r="AB302" s="3">
        <v>10.533392019999999</v>
      </c>
      <c r="AC302" s="3">
        <v>13.145561019999999</v>
      </c>
      <c r="AD302" s="3">
        <v>11.553227119999999</v>
      </c>
      <c r="AE302" s="3">
        <f>VLOOKUP(A302,'[13]DEC 24 Updated 3rd March'!A:G,7,FALSE)</f>
        <v>18.883108059999998</v>
      </c>
      <c r="AF302" s="3">
        <f t="shared" si="34"/>
        <v>132.04526475</v>
      </c>
      <c r="AG302" s="18">
        <v>5.1305452699999998</v>
      </c>
      <c r="AH302" s="5">
        <f>VLOOKUP(A302,'[13]Main sheet'!A:X,23,FALSE)</f>
        <v>10.601386249999999</v>
      </c>
      <c r="AI302" s="3">
        <f>VLOOKUP(A302,'[13]Main sheet'!A:AJ,35,FALSE)</f>
        <v>10.446966190000001</v>
      </c>
      <c r="AJ302" s="3">
        <f>VLOOKUP(A302,'[13]Main sheet'!A:AV,47,FALSE)</f>
        <v>10.167439</v>
      </c>
      <c r="AK302" s="3">
        <f>VLOOKUP(A302,'[13]Main sheet'!A:BH,59,FALSE)</f>
        <v>11.159780140000001</v>
      </c>
      <c r="AL302" s="3">
        <f>VLOOKUP(A302,'[13]Main sheet'!A:BT,71,FALSE)</f>
        <v>8.9666112599999988</v>
      </c>
      <c r="AM302" s="3">
        <f>VLOOKUP(A302,'[13]Main sheet'!A:CF,83,FALSE)</f>
        <v>12.136574</v>
      </c>
      <c r="AN302" s="3">
        <f>VLOOKUP(A302,'[13]Main sheet'!A:CR,95,FALSE)</f>
        <v>10.988935700000003</v>
      </c>
      <c r="AO302" s="3">
        <f>VLOOKUP(A302,'[13]Main sheet'!A:DD,107,FALSE)</f>
        <v>11.661651050000001</v>
      </c>
      <c r="AP302" s="3">
        <f>VLOOKUP(A302,'[13]Main sheet'!A:DP,119,FALSE)</f>
        <v>12.175336090000004</v>
      </c>
      <c r="AQ302" s="3">
        <f>VLOOKUP(A302,'[13]Main sheet'!A:EB,131,FALSE)</f>
        <v>9.7470817499999995</v>
      </c>
      <c r="AR302" s="3">
        <f>VLOOKUP(A302,'[13]Main sheet'!A:EN,143,FALSE)</f>
        <v>20.994716799999996</v>
      </c>
      <c r="AS302" s="5">
        <v>134.17702349999999</v>
      </c>
      <c r="AT302" s="19">
        <v>2.2399882999999998</v>
      </c>
      <c r="AU302" s="5">
        <v>10.765957999999999</v>
      </c>
      <c r="AV302" s="3">
        <f>VLOOKUP(A302,'[14]Main sheet'!A:AI,34,FALSE)</f>
        <v>12.455319879999999</v>
      </c>
      <c r="AW302" s="3">
        <f>VLOOKUP(A302,'[14]Main sheet'!A:AT,45,FALSE)</f>
        <v>7.1750839900000019</v>
      </c>
      <c r="AX302" s="3">
        <v>10.53690375</v>
      </c>
      <c r="AY302" s="3">
        <v>10.375495789999999</v>
      </c>
      <c r="AZ302" s="3">
        <v>53.548749710000003</v>
      </c>
      <c r="BA302" s="5"/>
      <c r="BB302" s="5"/>
    </row>
    <row r="303" spans="1:54" ht="15" customHeight="1">
      <c r="A303" s="14">
        <v>524103</v>
      </c>
      <c r="B303" s="15" t="s">
        <v>310</v>
      </c>
      <c r="C303" s="16">
        <f>VLOOKUP(A303,'[11]dec 20 latest'!A:B,2,FALSE)/1000000</f>
        <v>2.7122189400000001</v>
      </c>
      <c r="D303" s="16">
        <v>2.3580066400000002</v>
      </c>
      <c r="E303" s="17">
        <v>2.5213872999999998</v>
      </c>
      <c r="F303" s="17">
        <f>VLOOKUP(A303,'[12]Monthly actuals 2023 updated'!A:AB,28,FALSE)</f>
        <v>3.5477237000000001</v>
      </c>
      <c r="G303" s="12">
        <v>0.16225020000000001</v>
      </c>
      <c r="H303" s="12">
        <v>0.32474999999999998</v>
      </c>
      <c r="I303" s="12">
        <v>0.26434999999999997</v>
      </c>
      <c r="J303" s="12">
        <v>0.33090000000000003</v>
      </c>
      <c r="K303" s="12">
        <v>0.31467349999999999</v>
      </c>
      <c r="L303" s="12">
        <v>0.25779999999999997</v>
      </c>
      <c r="M303" s="12">
        <v>0.19295000000000001</v>
      </c>
      <c r="N303" s="12">
        <v>0.38379999999999997</v>
      </c>
      <c r="O303" s="12">
        <v>0.31119999999999998</v>
      </c>
      <c r="P303" s="12">
        <v>0.26960000000000001</v>
      </c>
      <c r="Q303" s="12">
        <v>0.29644999999999999</v>
      </c>
      <c r="R303" s="12">
        <v>0.439</v>
      </c>
      <c r="S303" s="12">
        <f t="shared" si="30"/>
        <v>3.5477237000000001</v>
      </c>
      <c r="T303" s="18">
        <v>-7.0600000000000003E-3</v>
      </c>
      <c r="U303" s="5">
        <v>0.35575000000000001</v>
      </c>
      <c r="V303" s="3">
        <v>0.20171</v>
      </c>
      <c r="W303" s="3">
        <v>0.2555</v>
      </c>
      <c r="X303" s="3">
        <v>0.15004999999999999</v>
      </c>
      <c r="Y303" s="3">
        <v>0.21224999999999999</v>
      </c>
      <c r="Z303" s="3">
        <v>0.22475000000000001</v>
      </c>
      <c r="AA303" s="3">
        <v>0.347055</v>
      </c>
      <c r="AB303" s="3">
        <v>0.22889999999999999</v>
      </c>
      <c r="AC303" s="3">
        <v>3.3500000000000002E-2</v>
      </c>
      <c r="AD303" s="3">
        <v>0.4118</v>
      </c>
      <c r="AE303" s="3">
        <f>VLOOKUP(A303,'[13]DEC 24 Updated 3rd March'!A:G,7,FALSE)</f>
        <v>0.36484884000000001</v>
      </c>
      <c r="AF303" s="3">
        <f t="shared" si="34"/>
        <v>2.77905384</v>
      </c>
      <c r="AG303" s="18">
        <v>0.10450016000000001</v>
      </c>
      <c r="AH303" s="5">
        <f>VLOOKUP(A303,'[13]Main sheet'!A:X,23,FALSE)</f>
        <v>0.15465000000000001</v>
      </c>
      <c r="AI303" s="3">
        <f>VLOOKUP(A303,'[13]Main sheet'!A:AJ,35,FALSE)</f>
        <v>0.10065999999999997</v>
      </c>
      <c r="AJ303" s="3">
        <f>VLOOKUP(A303,'[13]Main sheet'!A:AV,47,FALSE)</f>
        <v>0.20549000000000006</v>
      </c>
      <c r="AK303" s="3">
        <f>VLOOKUP(A303,'[13]Main sheet'!A:BH,59,FALSE)</f>
        <v>0.255301</v>
      </c>
      <c r="AL303" s="3">
        <f>VLOOKUP(A303,'[13]Main sheet'!A:BT,71,FALSE)</f>
        <v>0.14687</v>
      </c>
      <c r="AM303" s="3">
        <f>VLOOKUP(A303,'[13]Main sheet'!A:CF,83,FALSE)</f>
        <v>0.23114999999999988</v>
      </c>
      <c r="AN303" s="3">
        <f>VLOOKUP(A303,'[13]Main sheet'!A:CR,95,FALSE)</f>
        <v>0.38990999999999998</v>
      </c>
      <c r="AO303" s="3">
        <f>VLOOKUP(A303,'[13]Main sheet'!A:DD,107,FALSE)</f>
        <v>0.269561</v>
      </c>
      <c r="AP303" s="3">
        <f>VLOOKUP(A303,'[13]Main sheet'!A:DP,119,FALSE)</f>
        <v>0.19719999999999999</v>
      </c>
      <c r="AQ303" s="3">
        <f>VLOOKUP(A303,'[13]Main sheet'!A:EB,131,FALSE)</f>
        <v>7.5150000000000231E-2</v>
      </c>
      <c r="AR303" s="3">
        <f>VLOOKUP(A303,'[13]Main sheet'!A:EN,143,FALSE)</f>
        <v>0.56908183999999984</v>
      </c>
      <c r="AS303" s="5">
        <v>2.6995239999999998</v>
      </c>
      <c r="AT303" s="19">
        <v>5.4235160000000004E-2</v>
      </c>
      <c r="AU303" s="5">
        <v>0.201653</v>
      </c>
      <c r="AV303" s="3">
        <f>VLOOKUP(A303,'[14]Main sheet'!A:AI,34,FALSE)</f>
        <v>0.19884699999999997</v>
      </c>
      <c r="AW303" s="3">
        <f>VLOOKUP(A303,'[14]Main sheet'!A:AT,45,FALSE)</f>
        <v>0.14075000000000007</v>
      </c>
      <c r="AX303" s="3">
        <v>0.23474999999999999</v>
      </c>
      <c r="AY303" s="3">
        <v>0.27939999999999987</v>
      </c>
      <c r="AZ303" s="3">
        <v>1.1096351599999998</v>
      </c>
      <c r="BA303" s="5"/>
      <c r="BB303" s="5"/>
    </row>
    <row r="304" spans="1:54" ht="15" customHeight="1">
      <c r="A304" s="14">
        <v>524104</v>
      </c>
      <c r="B304" s="15" t="s">
        <v>311</v>
      </c>
      <c r="C304" s="16">
        <f>VLOOKUP(A304,'[11]dec 20 latest'!A:B,2,FALSE)/1000000</f>
        <v>9.682041000000001E-2</v>
      </c>
      <c r="D304" s="16">
        <v>-0.12904935000000001</v>
      </c>
      <c r="E304" s="17">
        <v>6.998186940000001</v>
      </c>
      <c r="F304" s="17">
        <f>VLOOKUP(A304,'[12]Monthly actuals 2023 updated'!A:AB,28,FALSE)</f>
        <v>79.373250049999996</v>
      </c>
      <c r="G304" s="12">
        <v>0.73766530000000008</v>
      </c>
      <c r="H304" s="12">
        <v>5.8527536399999995</v>
      </c>
      <c r="I304" s="12">
        <v>7.4746250700000001</v>
      </c>
      <c r="J304" s="12">
        <v>0.90497920999999992</v>
      </c>
      <c r="K304" s="12">
        <v>16.134892319999999</v>
      </c>
      <c r="L304" s="12">
        <v>0.76056714999999997</v>
      </c>
      <c r="M304" s="12">
        <v>1.8646499999999999</v>
      </c>
      <c r="N304" s="12">
        <v>3.0127567700000002</v>
      </c>
      <c r="O304" s="12">
        <v>14.447338140000001</v>
      </c>
      <c r="P304" s="12">
        <v>4.5044284800000005</v>
      </c>
      <c r="Q304" s="12">
        <v>5.1663168499999994</v>
      </c>
      <c r="R304" s="12">
        <v>18.51227712</v>
      </c>
      <c r="S304" s="12">
        <f t="shared" si="30"/>
        <v>79.373250049999996</v>
      </c>
      <c r="T304" s="18">
        <v>4.95513519</v>
      </c>
      <c r="U304" s="5">
        <v>6.6415456200000005</v>
      </c>
      <c r="V304" s="3">
        <v>5.59291845</v>
      </c>
      <c r="W304" s="3">
        <v>1.07300576</v>
      </c>
      <c r="X304" s="3">
        <v>12.72243589</v>
      </c>
      <c r="Y304" s="3">
        <v>5.7322629900000006</v>
      </c>
      <c r="Z304" s="3">
        <v>3.2573624799999998</v>
      </c>
      <c r="AA304" s="3">
        <v>2.5490554899999998</v>
      </c>
      <c r="AB304" s="3">
        <v>2.4333997099999998</v>
      </c>
      <c r="AC304" s="3">
        <v>6.7450787699999992</v>
      </c>
      <c r="AD304" s="3">
        <v>3.80500646</v>
      </c>
      <c r="AE304" s="3">
        <f>VLOOKUP(A304,'[13]DEC 24 Updated 3rd March'!A:G,7,FALSE)</f>
        <v>4.69238716</v>
      </c>
      <c r="AF304" s="3">
        <f t="shared" si="34"/>
        <v>60.199593970000009</v>
      </c>
      <c r="AG304" s="18">
        <v>3.9085000000000002E-2</v>
      </c>
      <c r="AH304" s="5">
        <f>VLOOKUP(A304,'[13]Main sheet'!A:X,23,FALSE)</f>
        <v>3.2791102999999997</v>
      </c>
      <c r="AI304" s="3">
        <f>VLOOKUP(A304,'[13]Main sheet'!A:AJ,35,FALSE)</f>
        <v>12.796779949999999</v>
      </c>
      <c r="AJ304" s="3">
        <f>VLOOKUP(A304,'[13]Main sheet'!A:AV,47,FALSE)</f>
        <v>2.9211296600000001</v>
      </c>
      <c r="AK304" s="3">
        <f>VLOOKUP(A304,'[13]Main sheet'!A:BH,59,FALSE)</f>
        <v>4.1880628900000003</v>
      </c>
      <c r="AL304" s="3">
        <f>VLOOKUP(A304,'[13]Main sheet'!A:BT,71,FALSE)</f>
        <v>13.468565160000001</v>
      </c>
      <c r="AM304" s="3">
        <f>VLOOKUP(A304,'[13]Main sheet'!A:CF,83,FALSE)</f>
        <v>0.91268678000000114</v>
      </c>
      <c r="AN304" s="3">
        <f>VLOOKUP(A304,'[13]Main sheet'!A:CR,95,FALSE)</f>
        <v>11.693577039999999</v>
      </c>
      <c r="AO304" s="3">
        <f>VLOOKUP(A304,'[13]Main sheet'!A:DD,107,FALSE)</f>
        <v>3.5587954700000002</v>
      </c>
      <c r="AP304" s="3">
        <f>VLOOKUP(A304,'[13]Main sheet'!A:DP,119,FALSE)</f>
        <v>7.2823435700000001</v>
      </c>
      <c r="AQ304" s="3">
        <f>VLOOKUP(A304,'[13]Main sheet'!A:EB,131,FALSE)</f>
        <v>1.5083651700000018</v>
      </c>
      <c r="AR304" s="3">
        <f>VLOOKUP(A304,'[13]Main sheet'!A:EN,143,FALSE)</f>
        <v>14.592874899999998</v>
      </c>
      <c r="AS304" s="5">
        <v>76.24137589</v>
      </c>
      <c r="AT304" s="19">
        <v>2.63223852</v>
      </c>
      <c r="AU304" s="5">
        <v>-9.4794500000000004E-2</v>
      </c>
      <c r="AV304" s="3">
        <f>VLOOKUP(A304,'[14]Main sheet'!A:AI,34,FALSE)</f>
        <v>3.89866036</v>
      </c>
      <c r="AW304" s="3">
        <f>VLOOKUP(A304,'[14]Main sheet'!A:AT,45,FALSE)</f>
        <v>4.1280785699999996</v>
      </c>
      <c r="AX304" s="3">
        <v>21.838117749999999</v>
      </c>
      <c r="AY304" s="3">
        <v>6.0933349599999973</v>
      </c>
      <c r="AZ304" s="3">
        <v>38.495635659999998</v>
      </c>
      <c r="BA304" s="5"/>
      <c r="BB304" s="5"/>
    </row>
    <row r="305" spans="1:54" ht="15.75" customHeight="1">
      <c r="A305" s="14">
        <v>524105</v>
      </c>
      <c r="B305" s="15" t="s">
        <v>312</v>
      </c>
      <c r="C305" s="24">
        <f>VLOOKUP(A305,'[11]dec 20 latest'!A:B,2,FALSE)/1000000</f>
        <v>0.84515557999999991</v>
      </c>
      <c r="D305" s="24">
        <v>0</v>
      </c>
      <c r="E305" s="17">
        <v>2.8672830899999999</v>
      </c>
      <c r="F305" s="17">
        <f>VLOOKUP(A305,'[12]Monthly actuals 2023 updated'!A:AB,28,FALSE)</f>
        <v>16.380511080000002</v>
      </c>
      <c r="G305" s="12">
        <v>0</v>
      </c>
      <c r="H305" s="12">
        <v>6.0427200000000001</v>
      </c>
      <c r="I305" s="12">
        <v>3.6174447200000004</v>
      </c>
      <c r="J305" s="12">
        <v>4.02E-2</v>
      </c>
      <c r="K305" s="12">
        <v>6.6801463600000002</v>
      </c>
      <c r="L305" s="12">
        <v>0</v>
      </c>
      <c r="M305" s="12">
        <v>0</v>
      </c>
      <c r="N305" s="12">
        <v>0</v>
      </c>
      <c r="O305" s="12">
        <v>0</v>
      </c>
      <c r="P305" s="12">
        <v>0</v>
      </c>
      <c r="Q305" s="12">
        <v>0</v>
      </c>
      <c r="R305" s="12">
        <v>0</v>
      </c>
      <c r="S305" s="12">
        <f t="shared" si="30"/>
        <v>16.380511080000002</v>
      </c>
      <c r="T305" s="18">
        <v>1.1440399999999999</v>
      </c>
      <c r="U305" s="5">
        <v>1.0916588500000002</v>
      </c>
      <c r="V305" s="3">
        <v>0.22814999999999999</v>
      </c>
      <c r="W305" s="3">
        <v>0</v>
      </c>
      <c r="X305" s="3">
        <v>2.8773980099999998</v>
      </c>
      <c r="Y305" s="3">
        <v>4.1006</v>
      </c>
      <c r="Z305" s="3">
        <v>0</v>
      </c>
      <c r="AA305" s="3">
        <v>0.38178000000000001</v>
      </c>
      <c r="AB305" s="3">
        <v>0</v>
      </c>
      <c r="AC305" s="3">
        <v>1.62171076</v>
      </c>
      <c r="AD305" s="3">
        <v>0.3115</v>
      </c>
      <c r="AE305" s="3">
        <f>VLOOKUP(A305,'[13]DEC 24 Updated 3rd March'!A:G,7,FALSE)</f>
        <v>1.65722569</v>
      </c>
      <c r="AF305" s="3">
        <f t="shared" si="34"/>
        <v>13.414063310000001</v>
      </c>
      <c r="AG305" s="18">
        <v>0</v>
      </c>
      <c r="AH305" s="5">
        <f>VLOOKUP(A305,'[13]Main sheet'!A:X,23,FALSE)</f>
        <v>3.15173163</v>
      </c>
      <c r="AI305" s="3">
        <f>VLOOKUP(A305,'[13]Main sheet'!A:AJ,35,FALSE)</f>
        <v>6.9663930000000165E-2</v>
      </c>
      <c r="AJ305" s="3">
        <f>VLOOKUP(A305,'[13]Main sheet'!A:AV,47,FALSE)</f>
        <v>0</v>
      </c>
      <c r="AK305" s="3">
        <f>VLOOKUP(A305,'[13]Main sheet'!A:BH,59,FALSE)</f>
        <v>1.00510798</v>
      </c>
      <c r="AL305" s="3">
        <f>VLOOKUP(A305,'[13]Main sheet'!A:BT,71,FALSE)</f>
        <v>0</v>
      </c>
      <c r="AM305" s="3">
        <f>VLOOKUP(A305,'[13]Main sheet'!A:CF,83,FALSE)</f>
        <v>0</v>
      </c>
      <c r="AN305" s="3">
        <f>VLOOKUP(A305,'[13]Main sheet'!A:CR,95,FALSE)</f>
        <v>0</v>
      </c>
      <c r="AO305" s="3">
        <f>VLOOKUP(A305,'[13]Main sheet'!A:DD,107,FALSE)</f>
        <v>0</v>
      </c>
      <c r="AP305" s="3">
        <f>VLOOKUP(A305,'[13]Main sheet'!A:DP,119,FALSE)</f>
        <v>1.57917</v>
      </c>
      <c r="AQ305" s="3">
        <f>VLOOKUP(A305,'[13]Main sheet'!A:EB,131,FALSE)</f>
        <v>0.66527999999999998</v>
      </c>
      <c r="AR305" s="3">
        <f>VLOOKUP(A305,'[13]Main sheet'!A:EN,143,FALSE)</f>
        <v>3.9290185300000005</v>
      </c>
      <c r="AS305" s="5">
        <v>10.39997207</v>
      </c>
      <c r="AT305" s="19">
        <v>0</v>
      </c>
      <c r="AU305" s="5">
        <v>0</v>
      </c>
      <c r="AV305" s="3">
        <f>VLOOKUP(A305,'[14]Main sheet'!A:AI,34,FALSE)</f>
        <v>0</v>
      </c>
      <c r="AW305" s="3">
        <f>VLOOKUP(A305,'[14]Main sheet'!A:AT,45,FALSE)</f>
        <v>0</v>
      </c>
      <c r="AX305" s="3">
        <v>0</v>
      </c>
      <c r="AY305" s="3">
        <v>0</v>
      </c>
      <c r="AZ305" s="3">
        <v>0</v>
      </c>
      <c r="BA305" s="5"/>
      <c r="BB305" s="5"/>
    </row>
    <row r="306" spans="1:54" ht="15.75" customHeight="1">
      <c r="A306" s="14">
        <v>524109</v>
      </c>
      <c r="B306" s="15" t="s">
        <v>313</v>
      </c>
      <c r="C306" s="45"/>
      <c r="D306" s="45"/>
      <c r="E306" s="17">
        <v>0</v>
      </c>
      <c r="F306" s="17">
        <f>VLOOKUP(A306,'[12]Monthly actuals 2023 updated'!A:AB,28,FALSE)</f>
        <v>3.262</v>
      </c>
      <c r="G306" s="12">
        <v>0</v>
      </c>
      <c r="H306" s="12">
        <v>0</v>
      </c>
      <c r="I306" s="12">
        <v>0</v>
      </c>
      <c r="J306" s="12">
        <v>0</v>
      </c>
      <c r="K306" s="12">
        <v>0</v>
      </c>
      <c r="L306" s="12">
        <v>0</v>
      </c>
      <c r="M306" s="12">
        <v>0</v>
      </c>
      <c r="N306" s="12">
        <v>0</v>
      </c>
      <c r="O306" s="12">
        <v>0</v>
      </c>
      <c r="P306" s="12">
        <v>0</v>
      </c>
      <c r="Q306" s="12">
        <v>1.5</v>
      </c>
      <c r="R306" s="12">
        <v>-0.23799999999999999</v>
      </c>
      <c r="S306" s="12">
        <f t="shared" si="30"/>
        <v>1.262</v>
      </c>
      <c r="T306" s="18">
        <v>0</v>
      </c>
      <c r="U306" s="5">
        <v>0</v>
      </c>
      <c r="V306" s="3">
        <v>0</v>
      </c>
      <c r="W306" s="3">
        <v>0</v>
      </c>
      <c r="X306" s="3">
        <v>0</v>
      </c>
      <c r="Y306" s="3">
        <v>0</v>
      </c>
      <c r="Z306" s="3">
        <v>0</v>
      </c>
      <c r="AA306" s="3">
        <v>0</v>
      </c>
      <c r="AB306" s="3">
        <v>0</v>
      </c>
      <c r="AC306" s="3">
        <v>0</v>
      </c>
      <c r="AD306" s="3">
        <v>0</v>
      </c>
      <c r="AE306" s="3">
        <f>VLOOKUP(A306,'[13]DEC 24 Updated 3rd March'!A:G,7,FALSE)</f>
        <v>0</v>
      </c>
      <c r="AF306" s="3">
        <f t="shared" si="34"/>
        <v>0</v>
      </c>
      <c r="AG306" s="18">
        <v>0</v>
      </c>
      <c r="AH306" s="5">
        <f>VLOOKUP(A306,'[13]Main sheet'!A:X,23,FALSE)</f>
        <v>0</v>
      </c>
      <c r="AI306" s="3">
        <f>VLOOKUP(A306,'[13]Main sheet'!A:AJ,35,FALSE)</f>
        <v>0</v>
      </c>
      <c r="AJ306" s="3">
        <f>VLOOKUP(A306,'[13]Main sheet'!A:AV,47,FALSE)</f>
        <v>0</v>
      </c>
      <c r="AK306" s="3">
        <f>VLOOKUP(A306,'[13]Main sheet'!A:BH,59,FALSE)</f>
        <v>0</v>
      </c>
      <c r="AL306" s="3">
        <f>VLOOKUP(A306,'[13]Main sheet'!A:BT,71,FALSE)</f>
        <v>0</v>
      </c>
      <c r="AM306" s="3">
        <f>VLOOKUP(A306,'[13]Main sheet'!A:CF,83,FALSE)</f>
        <v>0</v>
      </c>
      <c r="AN306" s="3">
        <f>VLOOKUP(A306,'[13]Main sheet'!A:CR,95,FALSE)</f>
        <v>0</v>
      </c>
      <c r="AO306" s="3">
        <f>VLOOKUP(A306,'[13]Main sheet'!A:DD,107,FALSE)</f>
        <v>0</v>
      </c>
      <c r="AP306" s="3">
        <f>VLOOKUP(A306,'[13]Main sheet'!A:DP,119,FALSE)</f>
        <v>0</v>
      </c>
      <c r="AQ306" s="3">
        <f>VLOOKUP(A306,'[13]Main sheet'!A:EB,131,FALSE)</f>
        <v>0</v>
      </c>
      <c r="AR306" s="3">
        <f>VLOOKUP(A306,'[13]Main sheet'!A:EN,143,FALSE)</f>
        <v>0</v>
      </c>
      <c r="AS306" s="5">
        <v>0</v>
      </c>
      <c r="AT306" s="19">
        <v>0</v>
      </c>
      <c r="AU306" s="5">
        <v>0</v>
      </c>
      <c r="AV306" s="3">
        <f>VLOOKUP(A306,'[14]Main sheet'!A:AI,34,FALSE)</f>
        <v>0</v>
      </c>
      <c r="AW306" s="3">
        <f>VLOOKUP(A306,'[14]Main sheet'!A:AT,45,FALSE)</f>
        <v>0</v>
      </c>
      <c r="AX306" s="3">
        <v>0</v>
      </c>
      <c r="AY306" s="3">
        <v>0</v>
      </c>
      <c r="AZ306" s="3">
        <v>0</v>
      </c>
      <c r="BA306" s="5"/>
      <c r="BB306" s="5"/>
    </row>
    <row r="307" spans="1:54" ht="15.75" customHeight="1" thickBot="1">
      <c r="A307" s="14"/>
      <c r="B307" s="15"/>
      <c r="C307" s="25">
        <f t="shared" ref="C307:D307" si="38">SUM(C301:C305)</f>
        <v>110.44011704</v>
      </c>
      <c r="D307" s="32">
        <f t="shared" si="38"/>
        <v>121.41504904999999</v>
      </c>
      <c r="E307" s="32">
        <f>SUM(E301:E305)</f>
        <v>168.65612174</v>
      </c>
      <c r="F307" s="32">
        <f>SUM(F301:F306)</f>
        <v>259.76937643000002</v>
      </c>
      <c r="G307" s="32">
        <f t="shared" ref="G307:R307" si="39">SUM(G301:G306)</f>
        <v>5.3392624099999999</v>
      </c>
      <c r="H307" s="32">
        <f t="shared" si="39"/>
        <v>23.37829717</v>
      </c>
      <c r="I307" s="32">
        <f t="shared" si="39"/>
        <v>26.09754642</v>
      </c>
      <c r="J307" s="32">
        <f t="shared" si="39"/>
        <v>13.130087230000001</v>
      </c>
      <c r="K307" s="32">
        <f t="shared" si="39"/>
        <v>37.077710369999998</v>
      </c>
      <c r="L307" s="32">
        <f t="shared" si="39"/>
        <v>13.53367012</v>
      </c>
      <c r="M307" s="32">
        <f t="shared" si="39"/>
        <v>13.96184639</v>
      </c>
      <c r="N307" s="32">
        <f t="shared" si="39"/>
        <v>18.631298279999999</v>
      </c>
      <c r="O307" s="32">
        <f t="shared" si="39"/>
        <v>27.513340700000001</v>
      </c>
      <c r="P307" s="32">
        <f t="shared" si="39"/>
        <v>20.296541300000001</v>
      </c>
      <c r="Q307" s="32">
        <f t="shared" si="39"/>
        <v>18.920211930000001</v>
      </c>
      <c r="R307" s="32">
        <f t="shared" si="39"/>
        <v>41.889564109999995</v>
      </c>
      <c r="S307" s="150">
        <f t="shared" si="30"/>
        <v>259.76937642999997</v>
      </c>
      <c r="T307" s="159">
        <f t="shared" ref="T307:AZ307" si="40">SUM(T301:T306)</f>
        <v>7.2511145999999993</v>
      </c>
      <c r="U307" s="33">
        <f t="shared" si="40"/>
        <v>19.170870980000004</v>
      </c>
      <c r="V307" s="33">
        <f>SUM(V301:V306)</f>
        <v>17.258113000000002</v>
      </c>
      <c r="W307" s="33">
        <f t="shared" si="40"/>
        <v>10.331871100000001</v>
      </c>
      <c r="X307" s="33">
        <f t="shared" si="40"/>
        <v>25.214058829999999</v>
      </c>
      <c r="Y307" s="33">
        <f t="shared" si="40"/>
        <v>20.16952985</v>
      </c>
      <c r="Z307" s="33">
        <f t="shared" si="40"/>
        <v>16.46107649</v>
      </c>
      <c r="AA307" s="33">
        <v>16.208515409999997</v>
      </c>
      <c r="AB307" s="33">
        <v>13.256191729999998</v>
      </c>
      <c r="AC307" s="33">
        <v>21.557850549999998</v>
      </c>
      <c r="AD307" s="33">
        <v>16.089533579999998</v>
      </c>
      <c r="AE307" s="34">
        <f t="shared" si="40"/>
        <v>25.600069749999999</v>
      </c>
      <c r="AF307" s="34">
        <f t="shared" si="40"/>
        <v>208.56879587</v>
      </c>
      <c r="AG307" s="34">
        <f t="shared" si="40"/>
        <v>5.2941304299999992</v>
      </c>
      <c r="AH307" s="34">
        <f t="shared" si="40"/>
        <v>17.186878179999997</v>
      </c>
      <c r="AI307" s="34">
        <f t="shared" si="40"/>
        <v>23.414070070000001</v>
      </c>
      <c r="AJ307" s="34">
        <f t="shared" si="40"/>
        <v>13.302058659999998</v>
      </c>
      <c r="AK307" s="34">
        <f t="shared" si="40"/>
        <v>16.608252010000001</v>
      </c>
      <c r="AL307" s="34">
        <f t="shared" si="40"/>
        <v>22.586546419999998</v>
      </c>
      <c r="AM307" s="34">
        <f t="shared" si="40"/>
        <v>13.294810780000001</v>
      </c>
      <c r="AN307" s="34">
        <f t="shared" si="40"/>
        <v>23.076222740000002</v>
      </c>
      <c r="AO307" s="34">
        <f t="shared" si="40"/>
        <v>15.490007520000001</v>
      </c>
      <c r="AP307" s="34">
        <f t="shared" si="40"/>
        <v>21.237649660000006</v>
      </c>
      <c r="AQ307" s="34">
        <f t="shared" si="40"/>
        <v>12.003476920000001</v>
      </c>
      <c r="AR307" s="34">
        <f t="shared" si="40"/>
        <v>40.117192069999994</v>
      </c>
      <c r="AS307" s="34">
        <f t="shared" si="40"/>
        <v>223.61129545999998</v>
      </c>
      <c r="AT307" s="34">
        <f t="shared" si="40"/>
        <v>4.92646198</v>
      </c>
      <c r="AU307" s="34">
        <f t="shared" si="40"/>
        <v>10.872816499999999</v>
      </c>
      <c r="AV307" s="34">
        <f t="shared" si="40"/>
        <v>16.553877239999998</v>
      </c>
      <c r="AW307" s="34">
        <f t="shared" si="40"/>
        <v>11.443912560000001</v>
      </c>
      <c r="AX307" s="34">
        <f t="shared" si="40"/>
        <v>32.609771500000001</v>
      </c>
      <c r="AY307" s="34">
        <f t="shared" si="40"/>
        <v>16.748230749999994</v>
      </c>
      <c r="AZ307" s="34">
        <f t="shared" si="40"/>
        <v>93.155070529999989</v>
      </c>
      <c r="BA307" s="5"/>
      <c r="BB307" s="5"/>
    </row>
    <row r="308" spans="1:54" ht="15" customHeight="1" thickTop="1">
      <c r="A308" s="14"/>
      <c r="B308" s="15"/>
      <c r="C308" s="45"/>
      <c r="D308" s="45"/>
      <c r="E308" s="17"/>
      <c r="F308" s="17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>
        <f t="shared" si="30"/>
        <v>0</v>
      </c>
      <c r="T308" s="18"/>
      <c r="U308" s="5"/>
      <c r="AF308" s="3">
        <f t="shared" si="34"/>
        <v>0</v>
      </c>
      <c r="AG308" s="18"/>
      <c r="AH308" s="5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5"/>
      <c r="AT308" s="19"/>
      <c r="AU308" s="5"/>
      <c r="AV308" s="3"/>
      <c r="AW308" s="3"/>
      <c r="AX308" s="3"/>
      <c r="AY308" s="3"/>
      <c r="BA308" s="5"/>
      <c r="BB308" s="5"/>
    </row>
    <row r="309" spans="1:54" ht="15" customHeight="1">
      <c r="A309" s="14"/>
      <c r="B309" s="59" t="s">
        <v>314</v>
      </c>
      <c r="C309" s="11"/>
      <c r="D309" s="11"/>
      <c r="E309" s="17"/>
      <c r="F309" s="17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>
        <f t="shared" si="30"/>
        <v>0</v>
      </c>
      <c r="T309" s="18"/>
      <c r="U309" s="5"/>
      <c r="AF309" s="3">
        <f t="shared" si="34"/>
        <v>0</v>
      </c>
      <c r="AG309" s="18"/>
      <c r="AH309" s="5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5"/>
      <c r="AT309" s="19"/>
      <c r="AU309" s="5"/>
      <c r="AV309" s="3"/>
      <c r="AW309" s="3"/>
      <c r="AX309" s="3"/>
      <c r="AY309" s="3"/>
      <c r="BA309" s="5"/>
      <c r="BB309" s="5"/>
    </row>
    <row r="310" spans="1:54" ht="15" customHeight="1">
      <c r="A310" s="14">
        <v>525101</v>
      </c>
      <c r="B310" s="15" t="s">
        <v>315</v>
      </c>
      <c r="C310" s="16">
        <f>VLOOKUP(A310,'[11]dec 20 latest'!A:B,2,FALSE)/1000000</f>
        <v>289.24685713000002</v>
      </c>
      <c r="D310" s="16">
        <v>358.36880591000005</v>
      </c>
      <c r="E310" s="17">
        <v>403.77419691999995</v>
      </c>
      <c r="F310" s="17">
        <f>VLOOKUP(A310,'[12]Monthly actuals 2023 updated'!A:AB,28,FALSE)</f>
        <v>379.92424900000003</v>
      </c>
      <c r="G310" s="12">
        <v>39.569977860000002</v>
      </c>
      <c r="H310" s="12">
        <v>38.666997159999994</v>
      </c>
      <c r="I310" s="12">
        <v>39.449317919999999</v>
      </c>
      <c r="J310" s="12">
        <v>31.135328859999998</v>
      </c>
      <c r="K310" s="12">
        <v>36.360163159999999</v>
      </c>
      <c r="L310" s="12">
        <v>35.535960179999996</v>
      </c>
      <c r="M310" s="12">
        <v>35.649170529999999</v>
      </c>
      <c r="N310" s="12">
        <v>36.010694819999998</v>
      </c>
      <c r="O310" s="12">
        <v>37.523303479999996</v>
      </c>
      <c r="P310" s="12">
        <v>34.504377380000001</v>
      </c>
      <c r="Q310" s="12">
        <v>34.856596169999996</v>
      </c>
      <c r="R310" s="12">
        <v>-19.337638519999999</v>
      </c>
      <c r="S310" s="12">
        <f t="shared" si="30"/>
        <v>379.92424899999992</v>
      </c>
      <c r="T310" s="18">
        <v>36.872565380000005</v>
      </c>
      <c r="U310" s="5">
        <v>36.87243462</v>
      </c>
      <c r="V310" s="3">
        <v>37.058440879999999</v>
      </c>
      <c r="W310" s="3">
        <v>36.813256100000004</v>
      </c>
      <c r="X310" s="3">
        <v>36.872500000000002</v>
      </c>
      <c r="Y310" s="3">
        <v>37.622500000000002</v>
      </c>
      <c r="Z310" s="3">
        <v>36.122499999999995</v>
      </c>
      <c r="AA310" s="3">
        <v>36.872499999999995</v>
      </c>
      <c r="AB310" s="3">
        <v>36.872500000000002</v>
      </c>
      <c r="AC310" s="3">
        <v>37.150785999999997</v>
      </c>
      <c r="AD310" s="3">
        <v>36.872500000000002</v>
      </c>
      <c r="AE310" s="3">
        <f>VLOOKUP(A310,'[13]DEC 24 Updated 3rd March'!A:G,7,FALSE)</f>
        <v>-42.979183909999996</v>
      </c>
      <c r="AF310" s="3">
        <f t="shared" si="34"/>
        <v>363.02329907000001</v>
      </c>
      <c r="AG310" s="18">
        <v>30.251941590000001</v>
      </c>
      <c r="AH310" s="5">
        <f>VLOOKUP(A310,'[13]Main sheet'!A:X,23,FALSE)</f>
        <v>30.496092360000002</v>
      </c>
      <c r="AI310" s="3">
        <f>VLOOKUP(A310,'[13]Main sheet'!A:AJ,35,FALSE)</f>
        <v>30.310337819999994</v>
      </c>
      <c r="AJ310" s="3">
        <f>VLOOKUP(A310,'[13]Main sheet'!A:AV,47,FALSE)</f>
        <v>30.251941590000005</v>
      </c>
      <c r="AK310" s="3">
        <f>VLOOKUP(A310,'[13]Main sheet'!A:BH,59,FALSE)</f>
        <v>37.626033470000017</v>
      </c>
      <c r="AL310" s="3">
        <f>VLOOKUP(A310,'[13]Main sheet'!A:BT,71,FALSE)</f>
        <v>22.906178319999992</v>
      </c>
      <c r="AM310" s="3">
        <f>VLOOKUP(A310,'[13]Main sheet'!A:CF,83,FALSE)</f>
        <v>30.251941590000005</v>
      </c>
      <c r="AN310" s="3">
        <f>VLOOKUP(A310,'[13]Main sheet'!A:CR,95,FALSE)</f>
        <v>30.251941590000005</v>
      </c>
      <c r="AO310" s="3">
        <f>VLOOKUP(A310,'[13]Main sheet'!A:DD,107,FALSE)</f>
        <v>30.44707159</v>
      </c>
      <c r="AP310" s="3">
        <f>VLOOKUP(A310,'[13]Main sheet'!A:DP,119,FALSE)</f>
        <v>30.251941589999973</v>
      </c>
      <c r="AQ310" s="3">
        <f>VLOOKUP(A310,'[13]Main sheet'!A:EB,131,FALSE)</f>
        <v>30.332628590000034</v>
      </c>
      <c r="AR310" s="3">
        <f>VLOOKUP(A310,'[13]Main sheet'!A:EN,143,FALSE)</f>
        <v>18.143140419999956</v>
      </c>
      <c r="AS310" s="5">
        <v>351.52119052</v>
      </c>
      <c r="AT310" s="19">
        <v>30.295775389999999</v>
      </c>
      <c r="AU310" s="5">
        <v>30.584670899999999</v>
      </c>
      <c r="AV310" s="3">
        <f>VLOOKUP(A310,'[14]Main sheet'!A:AI,34,FALSE)</f>
        <v>30.295775390000006</v>
      </c>
      <c r="AW310" s="3">
        <f>VLOOKUP(A310,'[14]Main sheet'!A:AT,45,FALSE)</f>
        <v>30.292814519999997</v>
      </c>
      <c r="AX310" s="3">
        <v>34.993912639999998</v>
      </c>
      <c r="AY310" s="3">
        <v>37.713208150000007</v>
      </c>
      <c r="AZ310" s="3">
        <v>194.17615699000001</v>
      </c>
      <c r="BA310" s="5"/>
      <c r="BB310" s="5"/>
    </row>
    <row r="311" spans="1:54" s="29" customFormat="1" ht="15" customHeight="1">
      <c r="A311" s="14">
        <v>525102</v>
      </c>
      <c r="B311" s="15" t="s">
        <v>316</v>
      </c>
      <c r="C311" s="46">
        <f>VLOOKUP(A311,'[11]dec 20 latest'!A:B,2,FALSE)/1000000+2.30381355</f>
        <v>140.47908204999999</v>
      </c>
      <c r="D311" s="46">
        <f>207.65950174+5.83</f>
        <v>213.48950174000001</v>
      </c>
      <c r="E311" s="17">
        <f>241.69525038+1.07</f>
        <v>242.76525038</v>
      </c>
      <c r="F311" s="17">
        <f>VLOOKUP(A311,'[12]Monthly actuals 2023 updated'!A:AB,28,FALSE)+4.3</f>
        <v>203.80130549000003</v>
      </c>
      <c r="G311" s="12">
        <v>24.633787870000003</v>
      </c>
      <c r="H311" s="12">
        <v>17.77440811</v>
      </c>
      <c r="I311" s="12">
        <v>17.665360320000001</v>
      </c>
      <c r="J311" s="12">
        <v>18.055415109999998</v>
      </c>
      <c r="K311" s="12">
        <v>17.536809090000002</v>
      </c>
      <c r="L311" s="12">
        <v>22.03372156</v>
      </c>
      <c r="M311" s="12">
        <v>16.123209069999998</v>
      </c>
      <c r="N311" s="12">
        <v>22.155423719999998</v>
      </c>
      <c r="O311" s="12">
        <v>18.079664410000003</v>
      </c>
      <c r="P311" s="12">
        <v>19.606816409999997</v>
      </c>
      <c r="Q311" s="12">
        <v>20.524613270000003</v>
      </c>
      <c r="R311" s="12">
        <v>-10.397923449999999</v>
      </c>
      <c r="S311" s="12">
        <f t="shared" si="30"/>
        <v>203.79130548999998</v>
      </c>
      <c r="T311" s="18">
        <v>23.48605251</v>
      </c>
      <c r="U311" s="5">
        <v>25.708326929999998</v>
      </c>
      <c r="V311" s="3">
        <v>21.111442049999997</v>
      </c>
      <c r="W311" s="3">
        <v>23.364486689999996</v>
      </c>
      <c r="X311" s="3">
        <v>19.461797989999994</v>
      </c>
      <c r="Y311" s="3">
        <v>21.087683179999992</v>
      </c>
      <c r="Z311" s="3">
        <v>21.851414480000003</v>
      </c>
      <c r="AA311" s="3">
        <v>19.655586409999998</v>
      </c>
      <c r="AB311" s="3">
        <v>19.792300689999998</v>
      </c>
      <c r="AC311" s="3">
        <v>18.15940655999999</v>
      </c>
      <c r="AD311" s="3">
        <v>18.347299789999994</v>
      </c>
      <c r="AE311" s="3">
        <f>VLOOKUP(A311,'[13]DEC 24 Updated 3rd March'!A:G,7,FALSE)</f>
        <v>-46.362223110000002</v>
      </c>
      <c r="AF311" s="3">
        <f t="shared" si="34"/>
        <v>185.66357416999998</v>
      </c>
      <c r="AG311" s="18">
        <v>15.39447786</v>
      </c>
      <c r="AH311" s="5">
        <f>VLOOKUP(A311,'[13]Main sheet'!A:X,23,FALSE)</f>
        <v>15.42320505</v>
      </c>
      <c r="AI311" s="3">
        <f>VLOOKUP(A311,'[13]Main sheet'!A:AJ,35,FALSE)</f>
        <v>15.78186455</v>
      </c>
      <c r="AJ311" s="3">
        <f>VLOOKUP(A311,'[13]Main sheet'!A:AV,47,FALSE)</f>
        <v>15.468157269999995</v>
      </c>
      <c r="AK311" s="3">
        <f>VLOOKUP(A311,'[13]Main sheet'!A:BH,59,FALSE)</f>
        <v>15.207305910000004</v>
      </c>
      <c r="AL311" s="3">
        <f>VLOOKUP(A311,'[13]Main sheet'!A:BT,71,FALSE)</f>
        <v>15.607747650000006</v>
      </c>
      <c r="AM311" s="3">
        <f>VLOOKUP(A311,'[13]Main sheet'!A:CF,83,FALSE)</f>
        <v>15.16893986999999</v>
      </c>
      <c r="AN311" s="3">
        <f>VLOOKUP(A311,'[13]Main sheet'!A:CR,95,FALSE)</f>
        <v>16.265570659999998</v>
      </c>
      <c r="AO311" s="3">
        <f>VLOOKUP(A311,'[13]Main sheet'!A:DD,107,FALSE)</f>
        <v>15.337664350000001</v>
      </c>
      <c r="AP311" s="3">
        <f>VLOOKUP(A311,'[13]Main sheet'!A:DP,119,FALSE)</f>
        <v>16.145516430000008</v>
      </c>
      <c r="AQ311" s="3">
        <f>VLOOKUP(A311,'[13]Main sheet'!A:EB,131,FALSE)</f>
        <v>16.186787120000005</v>
      </c>
      <c r="AR311" s="3">
        <f>VLOOKUP(A311,'[13]Main sheet'!A:EN,143,FALSE)</f>
        <v>14.150190120000005</v>
      </c>
      <c r="AS311" s="5">
        <v>186.14742684000001</v>
      </c>
      <c r="AT311" s="19">
        <v>12.71204751</v>
      </c>
      <c r="AU311" s="5">
        <v>14.357104979999999</v>
      </c>
      <c r="AV311" s="3">
        <f>VLOOKUP(A311,'[14]Main sheet'!A:AI,34,FALSE)</f>
        <v>19.209145570000004</v>
      </c>
      <c r="AW311" s="3">
        <f>VLOOKUP(A311,'[14]Main sheet'!A:AT,45,FALSE)</f>
        <v>15.10234004</v>
      </c>
      <c r="AX311" s="3">
        <v>15.5349875</v>
      </c>
      <c r="AY311" s="3">
        <v>15.920091700000002</v>
      </c>
      <c r="AZ311" s="3">
        <v>93.315091700000011</v>
      </c>
      <c r="BA311" s="5"/>
      <c r="BB311" s="5"/>
    </row>
    <row r="312" spans="1:54" ht="15" customHeight="1">
      <c r="A312" s="14">
        <v>525107</v>
      </c>
      <c r="B312" s="15" t="s">
        <v>317</v>
      </c>
      <c r="C312" s="46">
        <f>VLOOKUP(A312,'[11]dec 20 latest'!A:B,2,FALSE)/1000000+19.64</f>
        <v>91.165964860000003</v>
      </c>
      <c r="D312" s="46">
        <v>54.500572169999998</v>
      </c>
      <c r="E312" s="17">
        <f>105.36252452+12.59</f>
        <v>117.95252452</v>
      </c>
      <c r="F312" s="17">
        <f>VLOOKUP(A312,'[12]Monthly actuals 2023 updated'!A:AB,28,FALSE)+18.45</f>
        <v>102.80334504999999</v>
      </c>
      <c r="G312" s="12">
        <v>9.1102983299999991</v>
      </c>
      <c r="H312" s="12">
        <v>28.251158329999999</v>
      </c>
      <c r="I312" s="12">
        <v>9.6207390299999993</v>
      </c>
      <c r="J312" s="12">
        <v>3.8808819300000001</v>
      </c>
      <c r="K312" s="12">
        <v>10.028993529999999</v>
      </c>
      <c r="L312" s="12">
        <v>5.1726731299999997</v>
      </c>
      <c r="M312" s="12">
        <v>9.9638945299999992</v>
      </c>
      <c r="N312" s="12">
        <v>5.30797644</v>
      </c>
      <c r="O312" s="12">
        <v>9.4629651400000014</v>
      </c>
      <c r="P312" s="12">
        <v>10.33150043</v>
      </c>
      <c r="Q312" s="12">
        <v>7.6553442999999994</v>
      </c>
      <c r="R312" s="12">
        <v>-6.01308007</v>
      </c>
      <c r="S312" s="12">
        <f t="shared" si="30"/>
        <v>102.77334505000002</v>
      </c>
      <c r="T312" s="18">
        <v>10.894901670000001</v>
      </c>
      <c r="U312" s="5">
        <v>10.01002667</v>
      </c>
      <c r="V312" s="3">
        <v>9.9098766700000009</v>
      </c>
      <c r="W312" s="3">
        <v>22.86997392</v>
      </c>
      <c r="X312" s="3">
        <v>3.684166670000002</v>
      </c>
      <c r="Y312" s="3">
        <v>8.5986666700000018</v>
      </c>
      <c r="Z312" s="3">
        <v>5.3193415500000008</v>
      </c>
      <c r="AA312" s="3">
        <v>5.7333941700000022</v>
      </c>
      <c r="AB312" s="3">
        <v>6.3873202199999985</v>
      </c>
      <c r="AC312" s="3">
        <v>8.7423789400000018</v>
      </c>
      <c r="AD312" s="3">
        <v>5.7516358599999995</v>
      </c>
      <c r="AE312" s="3">
        <f>VLOOKUP(A312,'[13]DEC 24 Updated 3rd March'!A:G,7,FALSE)</f>
        <v>21.72233237</v>
      </c>
      <c r="AF312" s="3">
        <f t="shared" si="34"/>
        <v>119.62401538</v>
      </c>
      <c r="AG312" s="18">
        <v>9.868667949999999</v>
      </c>
      <c r="AH312" s="5">
        <f>VLOOKUP(A312,'[13]Main sheet'!A:X,23,FALSE)</f>
        <v>10.678667949999999</v>
      </c>
      <c r="AI312" s="3">
        <f>VLOOKUP(A312,'[13]Main sheet'!A:AJ,35,FALSE)</f>
        <v>10.437306950000004</v>
      </c>
      <c r="AJ312" s="3">
        <f>VLOOKUP(A312,'[13]Main sheet'!A:AV,47,FALSE)</f>
        <v>9.6322829600000013</v>
      </c>
      <c r="AK312" s="3">
        <f>VLOOKUP(A312,'[13]Main sheet'!A:BH,59,FALSE)</f>
        <v>10.855049530000001</v>
      </c>
      <c r="AL312" s="3">
        <f>VLOOKUP(A312,'[13]Main sheet'!A:BT,71,FALSE)</f>
        <v>10.553395129999995</v>
      </c>
      <c r="AM312" s="3">
        <f>VLOOKUP(A312,'[13]Main sheet'!A:CF,83,FALSE)</f>
        <v>24.141137320000006</v>
      </c>
      <c r="AN312" s="3">
        <f>VLOOKUP(A312,'[13]Main sheet'!A:CR,95,FALSE)</f>
        <v>11.19578439999999</v>
      </c>
      <c r="AO312" s="3">
        <f>VLOOKUP(A312,'[13]Main sheet'!A:DD,107,FALSE)</f>
        <v>9.6612582000000025</v>
      </c>
      <c r="AP312" s="3">
        <f>VLOOKUP(A312,'[13]Main sheet'!A:DP,119,FALSE)</f>
        <v>7.0999817699999959</v>
      </c>
      <c r="AQ312" s="3">
        <f>VLOOKUP(A312,'[13]Main sheet'!A:EB,131,FALSE)</f>
        <v>8.4411180600000026</v>
      </c>
      <c r="AR312" s="3">
        <f>VLOOKUP(A312,'[13]Main sheet'!A:EN,143,FALSE)</f>
        <v>-40.800078710000001</v>
      </c>
      <c r="AS312" s="5">
        <v>81.764571509999996</v>
      </c>
      <c r="AT312" s="19">
        <v>9.1560083299999988</v>
      </c>
      <c r="AU312" s="5">
        <v>13.20665833</v>
      </c>
      <c r="AV312" s="3">
        <f>VLOOKUP(A312,'[14]Main sheet'!A:AI,34,FALSE)</f>
        <v>9.927405079999998</v>
      </c>
      <c r="AW312" s="3">
        <f>VLOOKUP(A312,'[14]Main sheet'!A:AT,45,FALSE)</f>
        <v>18.251795830000002</v>
      </c>
      <c r="AX312" s="3">
        <v>9.1958708299999969</v>
      </c>
      <c r="AY312" s="3">
        <v>8.6292615799999979</v>
      </c>
      <c r="AZ312" s="3">
        <v>68.366999980000003</v>
      </c>
      <c r="BA312" s="5"/>
      <c r="BB312" s="5"/>
    </row>
    <row r="313" spans="1:54" ht="15" customHeight="1">
      <c r="A313" s="14">
        <v>525108</v>
      </c>
      <c r="B313" s="15" t="s">
        <v>318</v>
      </c>
      <c r="C313" s="16">
        <f>VLOOKUP(A313,'[11]dec 20 latest'!A:B,2,FALSE)/1000000</f>
        <v>29.78435086</v>
      </c>
      <c r="D313" s="16">
        <v>32.534999999999997</v>
      </c>
      <c r="E313" s="17">
        <v>13.72556</v>
      </c>
      <c r="F313" s="17">
        <f>VLOOKUP(A313,'[12]Monthly actuals 2023 updated'!A:AB,28,FALSE)</f>
        <v>21.654944499999999</v>
      </c>
      <c r="G313" s="12">
        <v>1.46083333</v>
      </c>
      <c r="H313" s="12">
        <v>2.4608333300000003</v>
      </c>
      <c r="I313" s="12">
        <v>0.46083333000000004</v>
      </c>
      <c r="J313" s="12">
        <v>1.8051333300000001</v>
      </c>
      <c r="K313" s="12">
        <v>1.6158333300000001</v>
      </c>
      <c r="L313" s="12">
        <v>1.46083333</v>
      </c>
      <c r="M313" s="12">
        <v>1.46083333</v>
      </c>
      <c r="N313" s="12">
        <v>1.46083333</v>
      </c>
      <c r="O313" s="12">
        <v>1.46083333</v>
      </c>
      <c r="P313" s="12">
        <v>1.46083333</v>
      </c>
      <c r="Q313" s="12">
        <v>1.46083333</v>
      </c>
      <c r="R313" s="12">
        <v>5.0864778700000004</v>
      </c>
      <c r="S313" s="12">
        <f t="shared" si="30"/>
        <v>21.654944499999999</v>
      </c>
      <c r="T313" s="18">
        <v>1.7024999999999999</v>
      </c>
      <c r="U313" s="5">
        <v>1.5024999999999999</v>
      </c>
      <c r="V313" s="3">
        <v>1.5024999999999999</v>
      </c>
      <c r="W313" s="3">
        <v>1.5825</v>
      </c>
      <c r="X313" s="3">
        <v>1.6725000000000001</v>
      </c>
      <c r="Y313" s="3">
        <v>1.7625</v>
      </c>
      <c r="Z313" s="3">
        <v>1.5275000000000001</v>
      </c>
      <c r="AA313" s="3">
        <v>1.9375</v>
      </c>
      <c r="AB313" s="3">
        <v>1.6025</v>
      </c>
      <c r="AC313" s="3">
        <v>1.5825</v>
      </c>
      <c r="AD313" s="3">
        <v>1.5825</v>
      </c>
      <c r="AE313" s="3">
        <f>VLOOKUP(A313,'[13]DEC 24 Updated 3rd March'!A:G,7,FALSE)</f>
        <v>-13.058</v>
      </c>
      <c r="AF313" s="3">
        <f t="shared" si="34"/>
        <v>4.8994999999999997</v>
      </c>
      <c r="AG313" s="18">
        <v>0.51829166999999998</v>
      </c>
      <c r="AH313" s="5">
        <f>VLOOKUP(A313,'[13]Main sheet'!A:X,23,FALSE)</f>
        <v>0.59829167000000016</v>
      </c>
      <c r="AI313" s="3">
        <f>VLOOKUP(A313,'[13]Main sheet'!A:AJ,35,FALSE)</f>
        <v>0.83329166999999993</v>
      </c>
      <c r="AJ313" s="3">
        <f>VLOOKUP(A313,'[13]Main sheet'!A:AV,47,FALSE)</f>
        <v>0.49829167000000013</v>
      </c>
      <c r="AK313" s="3">
        <f>VLOOKUP(A313,'[13]Main sheet'!A:BH,59,FALSE)</f>
        <v>0.73329166999999995</v>
      </c>
      <c r="AL313" s="3">
        <f>VLOOKUP(A313,'[13]Main sheet'!A:BT,71,FALSE)</f>
        <v>0.50829166999999997</v>
      </c>
      <c r="AM313" s="3">
        <f>VLOOKUP(A313,'[13]Main sheet'!A:CF,83,FALSE)</f>
        <v>0.50829167000000042</v>
      </c>
      <c r="AN313" s="3">
        <f>VLOOKUP(A313,'[13]Main sheet'!A:CR,95,FALSE)</f>
        <v>0.66829166999999989</v>
      </c>
      <c r="AO313" s="3">
        <f>VLOOKUP(A313,'[13]Main sheet'!A:DD,107,FALSE)</f>
        <v>0.40829166999999994</v>
      </c>
      <c r="AP313" s="3">
        <f>VLOOKUP(A313,'[13]Main sheet'!A:DP,119,FALSE)</f>
        <v>0.53829166999999989</v>
      </c>
      <c r="AQ313" s="3">
        <f>VLOOKUP(A313,'[13]Main sheet'!A:EB,131,FALSE)</f>
        <v>0.95829166999999993</v>
      </c>
      <c r="AR313" s="3">
        <f>VLOOKUP(A313,'[13]Main sheet'!A:EN,143,FALSE)</f>
        <v>-0.74720837000000007</v>
      </c>
      <c r="AS313" s="5">
        <v>6.024</v>
      </c>
      <c r="AT313" s="19">
        <v>0.55249999999999999</v>
      </c>
      <c r="AU313" s="5">
        <v>0.53600000000000003</v>
      </c>
      <c r="AV313" s="3">
        <f>VLOOKUP(A313,'[14]Main sheet'!A:AI,34,FALSE)</f>
        <v>0.56899999999999995</v>
      </c>
      <c r="AW313" s="3">
        <f>VLOOKUP(A313,'[14]Main sheet'!A:AT,45,FALSE)</f>
        <v>0.27450000000000002</v>
      </c>
      <c r="AX313" s="3">
        <v>0.76849999999999996</v>
      </c>
      <c r="AY313" s="3">
        <v>0.626</v>
      </c>
      <c r="AZ313" s="3">
        <v>3.3264999999999998</v>
      </c>
      <c r="BA313" s="5"/>
      <c r="BB313" s="5"/>
    </row>
    <row r="314" spans="1:54" ht="15" customHeight="1">
      <c r="A314" s="14">
        <v>525109</v>
      </c>
      <c r="B314" s="15" t="s">
        <v>319</v>
      </c>
      <c r="C314" s="16">
        <f>VLOOKUP(A314,'[11]dec 20 latest'!A:B,2,FALSE)/1000000</f>
        <v>0.32600000000000001</v>
      </c>
      <c r="D314" s="16">
        <v>3.9136444400000001</v>
      </c>
      <c r="E314" s="17">
        <v>22.019932000000001</v>
      </c>
      <c r="F314" s="17">
        <f>VLOOKUP(A314,'[12]Monthly actuals 2023 updated'!A:AB,28,FALSE)</f>
        <v>17.372167999999999</v>
      </c>
      <c r="G314" s="12">
        <v>1.7216666699999998</v>
      </c>
      <c r="H314" s="12">
        <v>1.7216666699999998</v>
      </c>
      <c r="I314" s="12">
        <v>2.84166667</v>
      </c>
      <c r="J314" s="12">
        <v>1.1199999899999999</v>
      </c>
      <c r="K314" s="12">
        <v>4.6010999999999997</v>
      </c>
      <c r="L314" s="12">
        <v>0.95499999999999996</v>
      </c>
      <c r="M314" s="12">
        <v>3.0375000000000001</v>
      </c>
      <c r="N314" s="12">
        <v>2.1139999999999999</v>
      </c>
      <c r="O314" s="12">
        <v>0.36249999999999999</v>
      </c>
      <c r="P314" s="12">
        <v>0.3</v>
      </c>
      <c r="Q314" s="12">
        <v>0</v>
      </c>
      <c r="R314" s="12">
        <v>-1.4029320000000001</v>
      </c>
      <c r="S314" s="12">
        <f t="shared" si="30"/>
        <v>17.372168000000002</v>
      </c>
      <c r="T314" s="18">
        <v>1.9550000000000001</v>
      </c>
      <c r="U314" s="5">
        <v>1.63</v>
      </c>
      <c r="V314" s="3">
        <v>1.6479143999999999</v>
      </c>
      <c r="W314" s="3">
        <v>1.6120855999999997</v>
      </c>
      <c r="X314" s="3">
        <v>1.78</v>
      </c>
      <c r="Y314" s="3">
        <v>2.3050000000000002</v>
      </c>
      <c r="Z314" s="3">
        <v>0.98</v>
      </c>
      <c r="AA314" s="3">
        <v>1.83</v>
      </c>
      <c r="AB314" s="3">
        <v>1.63</v>
      </c>
      <c r="AC314" s="3">
        <v>1.63</v>
      </c>
      <c r="AD314" s="3">
        <v>1.73</v>
      </c>
      <c r="AE314" s="3">
        <f>VLOOKUP(A314,'[13]DEC 24 Updated 3rd March'!A:G,7,FALSE)</f>
        <v>-3.3700999999999999</v>
      </c>
      <c r="AF314" s="3">
        <f t="shared" si="34"/>
        <v>15.3599</v>
      </c>
      <c r="AG314" s="18">
        <v>1.2799916599999999</v>
      </c>
      <c r="AH314" s="5">
        <f>VLOOKUP(A314,'[13]Main sheet'!A:X,23,FALSE)</f>
        <v>1.5299916599999999</v>
      </c>
      <c r="AI314" s="3">
        <f>VLOOKUP(A314,'[13]Main sheet'!A:AJ,35,FALSE)</f>
        <v>1.2799916600000001</v>
      </c>
      <c r="AJ314" s="3">
        <f>VLOOKUP(A314,'[13]Main sheet'!A:AV,47,FALSE)</f>
        <v>1.2799916599999996</v>
      </c>
      <c r="AK314" s="3">
        <f>VLOOKUP(A314,'[13]Main sheet'!A:BH,59,FALSE)</f>
        <v>1.2799916600000001</v>
      </c>
      <c r="AL314" s="3">
        <f>VLOOKUP(A314,'[13]Main sheet'!A:BT,71,FALSE)</f>
        <v>1.2799916600000001</v>
      </c>
      <c r="AM314" s="3">
        <f>VLOOKUP(A314,'[13]Main sheet'!A:CF,83,FALSE)</f>
        <v>1.2799916599999992</v>
      </c>
      <c r="AN314" s="3">
        <f>VLOOKUP(A314,'[13]Main sheet'!A:CR,95,FALSE)</f>
        <v>1.2799916600000001</v>
      </c>
      <c r="AO314" s="3">
        <f>VLOOKUP(A314,'[13]Main sheet'!A:DD,107,FALSE)</f>
        <v>1.29499166</v>
      </c>
      <c r="AP314" s="3">
        <f>VLOOKUP(A314,'[13]Main sheet'!A:DP,119,FALSE)</f>
        <v>11.532905060000001</v>
      </c>
      <c r="AQ314" s="3">
        <f>VLOOKUP(A314,'[13]Main sheet'!A:EB,131,FALSE)</f>
        <v>1.7455000000000001</v>
      </c>
      <c r="AR314" s="3">
        <f>VLOOKUP(A314,'[13]Main sheet'!A:EN,143,FALSE)</f>
        <v>0.48499999999999999</v>
      </c>
      <c r="AS314" s="5">
        <v>25.54833</v>
      </c>
      <c r="AT314" s="19">
        <v>1.3008333300000001</v>
      </c>
      <c r="AU314" s="5">
        <v>1.01183333</v>
      </c>
      <c r="AV314" s="3">
        <f>VLOOKUP(A314,'[14]Main sheet'!A:AI,34,FALSE)</f>
        <v>1.58983333</v>
      </c>
      <c r="AW314" s="3">
        <f>VLOOKUP(A314,'[14]Main sheet'!A:AT,45,FALSE)</f>
        <v>1.3008333300000001</v>
      </c>
      <c r="AX314" s="3">
        <v>1.40083333</v>
      </c>
      <c r="AY314" s="3">
        <v>1.5508333300000001</v>
      </c>
      <c r="AZ314" s="3">
        <v>8.1549999800000013</v>
      </c>
      <c r="BA314" s="5"/>
      <c r="BB314" s="5"/>
    </row>
    <row r="315" spans="1:54" ht="15.75" customHeight="1">
      <c r="A315" s="14">
        <v>525110</v>
      </c>
      <c r="B315" s="91" t="s">
        <v>320</v>
      </c>
      <c r="C315" s="16">
        <f>VLOOKUP(A315,'[11]dec 20 latest'!A:B,2,FALSE)/1000000</f>
        <v>18.339690000000001</v>
      </c>
      <c r="D315" s="16">
        <v>27.635113699999998</v>
      </c>
      <c r="E315" s="17">
        <v>-7.8180820000000004</v>
      </c>
      <c r="F315" s="17">
        <f>VLOOKUP(A315,'[12]Monthly actuals 2023 updated'!A:AB,28,FALSE)</f>
        <v>14.573772230000001</v>
      </c>
      <c r="G315" s="12">
        <v>1.6141666699999999</v>
      </c>
      <c r="H315" s="12">
        <v>1.6141666699999999</v>
      </c>
      <c r="I315" s="12">
        <v>1.9126666699999999</v>
      </c>
      <c r="J315" s="12">
        <v>1.6141666699999999</v>
      </c>
      <c r="K315" s="12">
        <v>1.7641666699999998</v>
      </c>
      <c r="L315" s="12">
        <v>1.6141666699999999</v>
      </c>
      <c r="M315" s="12">
        <v>1.74866667</v>
      </c>
      <c r="N315" s="12">
        <v>1.6141666699999999</v>
      </c>
      <c r="O315" s="12">
        <v>1.6141666699999999</v>
      </c>
      <c r="P315" s="12">
        <v>5.7999969999999741E-2</v>
      </c>
      <c r="Q315" s="12">
        <v>0</v>
      </c>
      <c r="R315" s="12">
        <v>-0.59472776999999999</v>
      </c>
      <c r="S315" s="12">
        <f t="shared" si="30"/>
        <v>14.573772229999998</v>
      </c>
      <c r="T315" s="18">
        <v>1.6625000000000001</v>
      </c>
      <c r="U315" s="5">
        <v>0.65</v>
      </c>
      <c r="V315" s="3">
        <v>2.6914426799999998</v>
      </c>
      <c r="W315" s="3">
        <v>1.6460573200000004</v>
      </c>
      <c r="X315" s="3">
        <v>1.6624999999999996</v>
      </c>
      <c r="Y315" s="3">
        <v>1.6625000000000001</v>
      </c>
      <c r="Z315" s="3">
        <v>1.662499999999999</v>
      </c>
      <c r="AA315" s="3">
        <v>1.6625000000000001</v>
      </c>
      <c r="AB315" s="3">
        <v>1.6625000000000001</v>
      </c>
      <c r="AC315" s="3">
        <v>1.6625000000000001</v>
      </c>
      <c r="AD315" s="3">
        <v>1.6625000000000001</v>
      </c>
      <c r="AE315" s="3">
        <f>VLOOKUP(A315,'[13]DEC 24 Updated 3rd March'!A:G,7,FALSE)</f>
        <v>-10.519152550000001</v>
      </c>
      <c r="AF315" s="3">
        <f t="shared" si="34"/>
        <v>7.7683474500000003</v>
      </c>
      <c r="AG315" s="18">
        <v>0.64736229000000001</v>
      </c>
      <c r="AH315" s="5">
        <f>VLOOKUP(A315,'[13]Main sheet'!A:X,23,FALSE)</f>
        <v>0.64736229000000001</v>
      </c>
      <c r="AI315" s="3">
        <f>VLOOKUP(A315,'[13]Main sheet'!A:AJ,35,FALSE)</f>
        <v>0.64736229000000001</v>
      </c>
      <c r="AJ315" s="3">
        <f>VLOOKUP(A315,'[13]Main sheet'!A:AV,47,FALSE)</f>
        <v>0.64736229000000001</v>
      </c>
      <c r="AK315" s="3">
        <f>VLOOKUP(A315,'[13]Main sheet'!A:BH,59,FALSE)</f>
        <v>0.14969661999999964</v>
      </c>
      <c r="AL315" s="3">
        <f>VLOOKUP(A315,'[13]Main sheet'!A:BT,71,FALSE)</f>
        <v>1.9735993900000002</v>
      </c>
      <c r="AM315" s="3">
        <f>VLOOKUP(A315,'[13]Main sheet'!A:CF,83,FALSE)</f>
        <v>1.4759337199999998</v>
      </c>
      <c r="AN315" s="3">
        <f>VLOOKUP(A315,'[13]Main sheet'!A:CR,95,FALSE)</f>
        <v>1.4759337200000007</v>
      </c>
      <c r="AO315" s="3">
        <f>VLOOKUP(A315,'[13]Main sheet'!A:DD,107,FALSE)</f>
        <v>1.4759337199999998</v>
      </c>
      <c r="AP315" s="3">
        <f>VLOOKUP(A315,'[13]Main sheet'!A:DP,119,FALSE)</f>
        <v>0.68780111999999916</v>
      </c>
      <c r="AQ315" s="3">
        <f>VLOOKUP(A315,'[13]Main sheet'!A:EB,131,FALSE)</f>
        <v>-1.8472619599999991</v>
      </c>
      <c r="AR315" s="3">
        <f>VLOOKUP(A315,'[13]Main sheet'!A:EN,143,FALSE)</f>
        <v>2.5972427899999992</v>
      </c>
      <c r="AS315" s="5">
        <v>10.578328279999999</v>
      </c>
      <c r="AT315" s="19">
        <v>0.72583332999999994</v>
      </c>
      <c r="AU315" s="5">
        <v>0.72583332999999994</v>
      </c>
      <c r="AV315" s="3">
        <f>VLOOKUP(A315,'[14]Main sheet'!A:AI,34,FALSE)</f>
        <v>0.72583333000000028</v>
      </c>
      <c r="AW315" s="3">
        <f>VLOOKUP(A315,'[14]Main sheet'!A:AT,45,FALSE)</f>
        <v>0.72583332999999961</v>
      </c>
      <c r="AX315" s="3">
        <v>0.72583333000000005</v>
      </c>
      <c r="AY315" s="3">
        <v>0.7258333300000005</v>
      </c>
      <c r="AZ315" s="3">
        <v>4.3549999800000005</v>
      </c>
      <c r="BA315" s="5"/>
      <c r="BB315" s="5"/>
    </row>
    <row r="316" spans="1:54" ht="15.75" customHeight="1" thickBot="1">
      <c r="A316" s="14"/>
      <c r="B316" s="91"/>
      <c r="C316" s="92">
        <f>SUM(C310:C315)</f>
        <v>569.34194490000004</v>
      </c>
      <c r="D316" s="92">
        <f t="shared" ref="D316:AZ316" si="41">SUM(D310:D315)</f>
        <v>690.44263796000007</v>
      </c>
      <c r="E316" s="92">
        <f t="shared" si="41"/>
        <v>792.4193818199999</v>
      </c>
      <c r="F316" s="92">
        <f t="shared" si="41"/>
        <v>740.12978426999996</v>
      </c>
      <c r="G316" s="92">
        <f t="shared" si="41"/>
        <v>78.11073073</v>
      </c>
      <c r="H316" s="92">
        <f t="shared" si="41"/>
        <v>90.489230269999993</v>
      </c>
      <c r="I316" s="92">
        <f t="shared" si="41"/>
        <v>71.950583939999987</v>
      </c>
      <c r="J316" s="92">
        <f t="shared" si="41"/>
        <v>57.610925889999997</v>
      </c>
      <c r="K316" s="92">
        <f t="shared" si="41"/>
        <v>71.907065779999996</v>
      </c>
      <c r="L316" s="92">
        <f t="shared" si="41"/>
        <v>66.772354870000001</v>
      </c>
      <c r="M316" s="92">
        <f t="shared" si="41"/>
        <v>67.983274129999998</v>
      </c>
      <c r="N316" s="92">
        <f t="shared" si="41"/>
        <v>68.663094980000011</v>
      </c>
      <c r="O316" s="92">
        <f t="shared" si="41"/>
        <v>68.503433029999997</v>
      </c>
      <c r="P316" s="92">
        <f t="shared" si="41"/>
        <v>66.261527520000001</v>
      </c>
      <c r="Q316" s="92">
        <f t="shared" si="41"/>
        <v>64.497387070000002</v>
      </c>
      <c r="R316" s="92">
        <f t="shared" si="41"/>
        <v>-32.659823940000003</v>
      </c>
      <c r="S316" s="153">
        <f t="shared" si="30"/>
        <v>740.08978426999988</v>
      </c>
      <c r="T316" s="164">
        <f t="shared" si="41"/>
        <v>76.573519559999994</v>
      </c>
      <c r="U316" s="93">
        <f t="shared" si="41"/>
        <v>76.373288219999992</v>
      </c>
      <c r="V316" s="93">
        <f>SUM(V310:V315)</f>
        <v>73.92161668</v>
      </c>
      <c r="W316" s="93">
        <f t="shared" si="41"/>
        <v>87.888359629999997</v>
      </c>
      <c r="X316" s="93">
        <f t="shared" si="41"/>
        <v>65.133464660000001</v>
      </c>
      <c r="Y316" s="93">
        <f t="shared" si="41"/>
        <v>73.038849850000005</v>
      </c>
      <c r="Z316" s="93">
        <f t="shared" si="41"/>
        <v>67.463256029999997</v>
      </c>
      <c r="AA316" s="93">
        <v>67.69148057999999</v>
      </c>
      <c r="AB316" s="93">
        <v>67.947120909999995</v>
      </c>
      <c r="AC316" s="93">
        <v>68.927571499999985</v>
      </c>
      <c r="AD316" s="93">
        <v>65.946435649999998</v>
      </c>
      <c r="AE316" s="94">
        <f t="shared" si="41"/>
        <v>-94.566327199999975</v>
      </c>
      <c r="AF316" s="94">
        <f t="shared" si="41"/>
        <v>696.33863607000001</v>
      </c>
      <c r="AG316" s="94">
        <f t="shared" si="41"/>
        <v>57.960733019999992</v>
      </c>
      <c r="AH316" s="94">
        <f t="shared" si="41"/>
        <v>59.373610979999995</v>
      </c>
      <c r="AI316" s="94">
        <f t="shared" si="41"/>
        <v>59.290154940000001</v>
      </c>
      <c r="AJ316" s="94">
        <f t="shared" si="41"/>
        <v>57.778027440000002</v>
      </c>
      <c r="AK316" s="94">
        <f t="shared" si="41"/>
        <v>65.851368860000022</v>
      </c>
      <c r="AL316" s="94">
        <f t="shared" si="41"/>
        <v>52.829203819999982</v>
      </c>
      <c r="AM316" s="94">
        <f t="shared" si="41"/>
        <v>72.826235830000002</v>
      </c>
      <c r="AN316" s="94">
        <f t="shared" si="41"/>
        <v>61.137513699999992</v>
      </c>
      <c r="AO316" s="94">
        <f t="shared" si="41"/>
        <v>58.625211190000009</v>
      </c>
      <c r="AP316" s="94">
        <f t="shared" si="41"/>
        <v>66.256437639999973</v>
      </c>
      <c r="AQ316" s="94">
        <f t="shared" si="41"/>
        <v>55.817063480000044</v>
      </c>
      <c r="AR316" s="94">
        <f t="shared" si="41"/>
        <v>-6.1717137500000447</v>
      </c>
      <c r="AS316" s="94">
        <f t="shared" si="41"/>
        <v>661.58384715</v>
      </c>
      <c r="AT316" s="94">
        <f t="shared" si="41"/>
        <v>54.742997890000005</v>
      </c>
      <c r="AU316" s="94">
        <f t="shared" si="41"/>
        <v>60.422100869999994</v>
      </c>
      <c r="AV316" s="94">
        <f t="shared" si="41"/>
        <v>62.316992700000007</v>
      </c>
      <c r="AW316" s="94">
        <f t="shared" si="41"/>
        <v>65.948117050000008</v>
      </c>
      <c r="AX316" s="94">
        <f t="shared" si="41"/>
        <v>62.619937629999995</v>
      </c>
      <c r="AY316" s="94">
        <f t="shared" si="41"/>
        <v>65.165228089999999</v>
      </c>
      <c r="AZ316" s="94">
        <f t="shared" si="41"/>
        <v>371.69474863000005</v>
      </c>
      <c r="BA316" s="5"/>
      <c r="BB316" s="5"/>
    </row>
    <row r="317" spans="1:54" ht="15" customHeight="1">
      <c r="A317" s="14"/>
      <c r="B317" s="59" t="s">
        <v>321</v>
      </c>
      <c r="C317" s="11"/>
      <c r="D317" s="11"/>
      <c r="E317" s="17"/>
      <c r="F317" s="17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>
        <f t="shared" si="30"/>
        <v>0</v>
      </c>
      <c r="T317" s="18"/>
      <c r="U317" s="5"/>
      <c r="AF317" s="3">
        <f t="shared" si="34"/>
        <v>0</v>
      </c>
      <c r="AG317" s="18"/>
      <c r="AH317" s="5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5"/>
      <c r="AT317" s="19"/>
      <c r="AU317" s="5"/>
      <c r="AV317" s="3"/>
      <c r="AW317" s="3"/>
      <c r="AX317" s="3"/>
      <c r="AY317" s="3"/>
      <c r="BA317" s="5"/>
      <c r="BB317" s="5"/>
    </row>
    <row r="318" spans="1:54" ht="15" customHeight="1">
      <c r="A318" s="14">
        <v>525103</v>
      </c>
      <c r="B318" s="15" t="s">
        <v>322</v>
      </c>
      <c r="C318" s="16">
        <f>VLOOKUP(A318,'[11]dec 20 latest'!A:B,2,FALSE)/1000000</f>
        <v>0</v>
      </c>
      <c r="D318" s="16">
        <v>0</v>
      </c>
      <c r="E318" s="17">
        <v>0</v>
      </c>
      <c r="F318" s="17"/>
      <c r="G318" s="12">
        <v>0</v>
      </c>
      <c r="H318" s="12">
        <v>0</v>
      </c>
      <c r="I318" s="12">
        <v>0</v>
      </c>
      <c r="J318" s="12">
        <v>0</v>
      </c>
      <c r="K318" s="12">
        <v>0</v>
      </c>
      <c r="L318" s="12">
        <v>0</v>
      </c>
      <c r="M318" s="12">
        <v>0</v>
      </c>
      <c r="N318" s="12">
        <v>0</v>
      </c>
      <c r="O318" s="12">
        <v>0</v>
      </c>
      <c r="P318" s="12">
        <v>0</v>
      </c>
      <c r="Q318" s="12">
        <v>0</v>
      </c>
      <c r="R318" s="12">
        <v>0</v>
      </c>
      <c r="S318" s="12">
        <f t="shared" si="30"/>
        <v>0</v>
      </c>
      <c r="T318" s="18">
        <v>0</v>
      </c>
      <c r="U318" s="5">
        <v>0</v>
      </c>
      <c r="V318" s="3">
        <v>0</v>
      </c>
      <c r="W318" s="3">
        <v>0</v>
      </c>
      <c r="X318" s="3">
        <v>0</v>
      </c>
      <c r="Y318" s="3">
        <v>0</v>
      </c>
      <c r="Z318" s="3">
        <v>0</v>
      </c>
      <c r="AA318" s="3">
        <v>0</v>
      </c>
      <c r="AB318" s="3">
        <v>0</v>
      </c>
      <c r="AC318" s="3">
        <v>0</v>
      </c>
      <c r="AD318" s="3">
        <v>0</v>
      </c>
      <c r="AE318" s="3">
        <f>VLOOKUP(A318,'[13]DEC 24 Updated 3rd March'!A:G,7,FALSE)</f>
        <v>0</v>
      </c>
      <c r="AF318" s="3">
        <f t="shared" si="34"/>
        <v>0</v>
      </c>
      <c r="AG318" s="18">
        <v>0</v>
      </c>
      <c r="AH318" s="5">
        <f>VLOOKUP(A318,'[13]Main sheet'!A:X,23,FALSE)</f>
        <v>0</v>
      </c>
      <c r="AI318" s="3">
        <f>VLOOKUP(A318,'[13]Main sheet'!A:AJ,35,FALSE)</f>
        <v>0</v>
      </c>
      <c r="AJ318" s="3">
        <f>VLOOKUP(A318,'[13]Main sheet'!A:AV,47,FALSE)</f>
        <v>0</v>
      </c>
      <c r="AK318" s="3">
        <f>VLOOKUP(A318,'[13]Main sheet'!A:BH,59,FALSE)</f>
        <v>0</v>
      </c>
      <c r="AL318" s="3">
        <f>VLOOKUP(A318,'[13]Main sheet'!A:BT,71,FALSE)</f>
        <v>0</v>
      </c>
      <c r="AM318" s="3">
        <f>VLOOKUP(A318,'[13]Main sheet'!A:CF,83,FALSE)</f>
        <v>0</v>
      </c>
      <c r="AN318" s="3">
        <f>VLOOKUP(A318,'[13]Main sheet'!A:CR,95,FALSE)</f>
        <v>0</v>
      </c>
      <c r="AO318" s="3">
        <f>VLOOKUP(A318,'[13]Main sheet'!A:DD,107,FALSE)</f>
        <v>0</v>
      </c>
      <c r="AP318" s="3">
        <f>VLOOKUP(A318,'[13]Main sheet'!A:DP,119,FALSE)</f>
        <v>0</v>
      </c>
      <c r="AQ318" s="3">
        <f>VLOOKUP(A318,'[13]Main sheet'!A:EB,131,FALSE)</f>
        <v>0</v>
      </c>
      <c r="AR318" s="3">
        <f>VLOOKUP(A318,'[13]Main sheet'!A:EN,143,FALSE)</f>
        <v>0</v>
      </c>
      <c r="AS318" s="5">
        <v>0</v>
      </c>
      <c r="AT318" s="19">
        <v>0</v>
      </c>
      <c r="AU318" s="5">
        <v>0</v>
      </c>
      <c r="AV318" s="3">
        <f>VLOOKUP(A318,'[14]Main sheet'!A:AI,34,FALSE)</f>
        <v>0</v>
      </c>
      <c r="AW318" s="3">
        <f>VLOOKUP(A318,'[14]Main sheet'!A:AT,45,FALSE)</f>
        <v>0</v>
      </c>
      <c r="AX318" s="3">
        <v>0</v>
      </c>
      <c r="AY318" s="3">
        <v>0</v>
      </c>
      <c r="AZ318" s="3">
        <v>0</v>
      </c>
      <c r="BA318" s="5"/>
      <c r="BB318" s="5"/>
    </row>
    <row r="319" spans="1:54" ht="15" customHeight="1">
      <c r="A319" s="14">
        <v>525104</v>
      </c>
      <c r="B319" s="15" t="s">
        <v>323</v>
      </c>
      <c r="C319" s="16">
        <f>VLOOKUP(A319,'[11]dec 20 latest'!A:B,2,FALSE)/1000000+160.37+16.03</f>
        <v>190.49296244999999</v>
      </c>
      <c r="D319" s="16">
        <f>4.684101+383.04-2.5</f>
        <v>385.22410100000002</v>
      </c>
      <c r="E319" s="17">
        <f>3.45012056+139.81</f>
        <v>143.26012055999999</v>
      </c>
      <c r="F319" s="17">
        <f>VLOOKUP(A319,'[12]Monthly actuals 2023 updated'!A:AB,28,FALSE)+136.5</f>
        <v>137.64446451000001</v>
      </c>
      <c r="G319" s="12">
        <v>3.4946693900000003</v>
      </c>
      <c r="H319" s="12">
        <v>11.83359063</v>
      </c>
      <c r="I319" s="12">
        <v>18.30267564</v>
      </c>
      <c r="J319" s="12">
        <v>11.47828689</v>
      </c>
      <c r="K319" s="12">
        <v>17.658403750000002</v>
      </c>
      <c r="L319" s="12">
        <v>15.52614127</v>
      </c>
      <c r="M319" s="12">
        <v>12.73724125</v>
      </c>
      <c r="N319" s="12">
        <v>8.8069006299999995</v>
      </c>
      <c r="O319" s="12">
        <v>6.9673625100000001</v>
      </c>
      <c r="P319" s="12">
        <v>7.5846568900000007</v>
      </c>
      <c r="Q319" s="12">
        <v>10.789769400000001</v>
      </c>
      <c r="R319" s="12">
        <v>12.474766260000001</v>
      </c>
      <c r="S319" s="12">
        <f t="shared" si="30"/>
        <v>137.65446451</v>
      </c>
      <c r="T319" s="18">
        <v>12.364972509999999</v>
      </c>
      <c r="U319" s="5">
        <v>8.56347375</v>
      </c>
      <c r="V319" s="3">
        <f>0.033435+5.81</f>
        <v>5.8434349999999995</v>
      </c>
      <c r="W319" s="3">
        <v>3.4299062500000002</v>
      </c>
      <c r="X319" s="3">
        <v>4.6958337500000003</v>
      </c>
      <c r="Y319" s="3">
        <v>6.4025000000000002E-3</v>
      </c>
      <c r="Z319" s="3">
        <v>11.6016575</v>
      </c>
      <c r="AA319" s="3">
        <v>6.1942087500000005</v>
      </c>
      <c r="AB319" s="3">
        <v>40.810627499999995</v>
      </c>
      <c r="AC319" s="3">
        <v>7.8726425000000004</v>
      </c>
      <c r="AD319" s="3">
        <v>6.968445</v>
      </c>
      <c r="AE319" s="3">
        <f>VLOOKUP(A319,'[13]DEC 24 Updated 3rd March'!A:G,7,FALSE)</f>
        <v>1.8395000000000002E-2</v>
      </c>
      <c r="AF319" s="3">
        <f t="shared" si="34"/>
        <v>108.37000001</v>
      </c>
      <c r="AG319" s="18">
        <v>2.9708249999999999E-2</v>
      </c>
      <c r="AH319" s="5">
        <f>VLOOKUP(A319,'[13]Main sheet'!A:X,23,FALSE)</f>
        <v>1.373125E-2</v>
      </c>
      <c r="AI319" s="3">
        <f>VLOOKUP(A319,'[13]Main sheet'!A:AJ,35,FALSE)</f>
        <v>6.2269999999999999E-3</v>
      </c>
      <c r="AJ319" s="3">
        <f>VLOOKUP(A319,'[13]Main sheet'!A:AV,47,FALSE)</f>
        <v>3.2649499999999998E-2</v>
      </c>
      <c r="AK319" s="3">
        <f>VLOOKUP(A319,'[13]Main sheet'!A:BH,59,FALSE)</f>
        <v>-3.55235E-2</v>
      </c>
      <c r="AL319" s="3">
        <f>VLOOKUP(A319,'[13]Main sheet'!A:BT,71,FALSE)</f>
        <v>2.2522500000000001E-2</v>
      </c>
      <c r="AM319" s="3">
        <f>VLOOKUP(A319,'[13]Main sheet'!A:CF,83,FALSE)</f>
        <v>1.06275E-2</v>
      </c>
      <c r="AN319" s="3">
        <f>VLOOKUP(A319,'[13]Main sheet'!A:CR,95,FALSE)</f>
        <v>9.9050000000000006E-3</v>
      </c>
      <c r="AO319" s="3">
        <f>VLOOKUP(A319,'[13]Main sheet'!A:DD,107,FALSE)</f>
        <v>7.8025000000000004E-3</v>
      </c>
      <c r="AP319" s="3">
        <f>VLOOKUP(A319,'[13]Main sheet'!A:DP,119,FALSE)</f>
        <v>4.7124999999999997E-3</v>
      </c>
      <c r="AQ319" s="3">
        <f>VLOOKUP(A319,'[13]Main sheet'!A:EB,131,FALSE)</f>
        <v>7.7187499999999999E-3</v>
      </c>
      <c r="AR319" s="3">
        <f>VLOOKUP(A319,'[13]Main sheet'!A:EN,143,FALSE)</f>
        <v>7.3125000000000002E-4</v>
      </c>
      <c r="AS319" s="5">
        <v>0.11081249999999999</v>
      </c>
      <c r="AT319" s="19">
        <v>7.5237500000000001E-3</v>
      </c>
      <c r="AU319" s="5">
        <v>0</v>
      </c>
      <c r="AV319" s="3">
        <f>VLOOKUP(A319,'[14]Main sheet'!A:AI,34,FALSE)</f>
        <v>1.1854700000000001E-2</v>
      </c>
      <c r="AW319" s="3">
        <f>VLOOKUP(A319,'[14]Main sheet'!A:AT,45,FALSE)</f>
        <v>-9.9450000000000007E-3</v>
      </c>
      <c r="AX319" s="3">
        <v>1.6153149999999998E-2</v>
      </c>
      <c r="AY319" s="3">
        <v>0</v>
      </c>
      <c r="AZ319" s="3">
        <v>2.5586599999999998E-2</v>
      </c>
      <c r="BA319" s="5"/>
      <c r="BB319" s="5"/>
    </row>
    <row r="320" spans="1:54" s="71" customFormat="1" ht="15" customHeight="1">
      <c r="A320" s="14">
        <v>525105</v>
      </c>
      <c r="B320" s="15" t="s">
        <v>324</v>
      </c>
      <c r="C320" s="20">
        <f>VLOOKUP(A320,'[11]dec 20 latest'!A:B,2,FALSE)/1000000</f>
        <v>134.32850481</v>
      </c>
      <c r="D320" s="20">
        <v>266.72300008000002</v>
      </c>
      <c r="E320" s="17">
        <v>165.76139366000001</v>
      </c>
      <c r="F320" s="17">
        <f>VLOOKUP(A320,'[12]Monthly actuals 2023 updated'!A:AB,28,FALSE)</f>
        <v>216.54866855</v>
      </c>
      <c r="G320" s="12">
        <v>16.994952670000004</v>
      </c>
      <c r="H320" s="12">
        <v>11.64160182</v>
      </c>
      <c r="I320" s="12">
        <v>16.146576410000002</v>
      </c>
      <c r="J320" s="12">
        <v>7.5479541799999996</v>
      </c>
      <c r="K320" s="12">
        <v>19.667101829999996</v>
      </c>
      <c r="L320" s="12">
        <v>13.751152039999999</v>
      </c>
      <c r="M320" s="12">
        <v>13.43746284</v>
      </c>
      <c r="N320" s="12">
        <v>16.334527900000001</v>
      </c>
      <c r="O320" s="12">
        <v>23.789309800000002</v>
      </c>
      <c r="P320" s="12">
        <v>13.148984160000001</v>
      </c>
      <c r="Q320" s="12">
        <v>15.089427239999999</v>
      </c>
      <c r="R320" s="12">
        <v>48.999617659999998</v>
      </c>
      <c r="S320" s="12">
        <f t="shared" si="30"/>
        <v>216.54866855</v>
      </c>
      <c r="T320" s="18">
        <v>12.36262638</v>
      </c>
      <c r="U320" s="5">
        <v>14.77108769</v>
      </c>
      <c r="V320" s="3">
        <v>6.0885695999999978</v>
      </c>
      <c r="W320" s="3">
        <v>7.5509225000000022</v>
      </c>
      <c r="X320" s="3">
        <v>6.0955674500000008</v>
      </c>
      <c r="Y320" s="3">
        <v>6.6718533499999984</v>
      </c>
      <c r="Z320" s="3">
        <v>6.4066551800000004</v>
      </c>
      <c r="AA320" s="3">
        <v>7.9276232399999982</v>
      </c>
      <c r="AB320" s="3">
        <v>6.9718619800000008</v>
      </c>
      <c r="AC320" s="3">
        <v>8.8736731999999989</v>
      </c>
      <c r="AD320" s="3">
        <v>8.4217591400000007</v>
      </c>
      <c r="AE320" s="3">
        <f>VLOOKUP(A320,'[13]DEC 24 Updated 3rd March'!A:G,7,FALSE)</f>
        <v>15.999570289999999</v>
      </c>
      <c r="AF320" s="3">
        <f t="shared" si="34"/>
        <v>108.14176999999999</v>
      </c>
      <c r="AG320" s="18">
        <v>6.0549227600000002</v>
      </c>
      <c r="AH320" s="5">
        <f>VLOOKUP(A320,'[13]Main sheet'!A:X,23,FALSE)</f>
        <v>4.1047993700000012</v>
      </c>
      <c r="AI320" s="3">
        <f>VLOOKUP(A320,'[13]Main sheet'!A:AJ,35,FALSE)</f>
        <v>4.5570467099999989</v>
      </c>
      <c r="AJ320" s="3">
        <f>VLOOKUP(A320,'[13]Main sheet'!A:AV,47,FALSE)</f>
        <v>5.5228595899999995</v>
      </c>
      <c r="AK320" s="3">
        <f>VLOOKUP(A320,'[13]Main sheet'!A:BH,59,FALSE)</f>
        <v>5.8710101200000011</v>
      </c>
      <c r="AL320" s="3">
        <f>VLOOKUP(A320,'[13]Main sheet'!A:BT,71,FALSE)</f>
        <v>6.1477258599999995</v>
      </c>
      <c r="AM320" s="3">
        <f>VLOOKUP(A320,'[13]Main sheet'!A:CF,83,FALSE)</f>
        <v>6.0850856800000033</v>
      </c>
      <c r="AN320" s="3">
        <f>VLOOKUP(A320,'[13]Main sheet'!A:CR,95,FALSE)</f>
        <v>6.2396842899999987</v>
      </c>
      <c r="AO320" s="3">
        <f>VLOOKUP(A320,'[13]Main sheet'!A:DD,107,FALSE)</f>
        <v>5.9942238100000003</v>
      </c>
      <c r="AP320" s="3">
        <f>VLOOKUP(A320,'[13]Main sheet'!A:DP,119,FALSE)</f>
        <v>6.5859672199999988</v>
      </c>
      <c r="AQ320" s="3">
        <f>VLOOKUP(A320,'[13]Main sheet'!A:EB,131,FALSE)</f>
        <v>7.0586663700000045</v>
      </c>
      <c r="AR320" s="3">
        <f>VLOOKUP(A320,'[13]Main sheet'!A:EN,143,FALSE)</f>
        <v>7.4891611700000018</v>
      </c>
      <c r="AS320" s="5">
        <v>71.711152949999999</v>
      </c>
      <c r="AT320" s="19">
        <v>6.7038599100000003</v>
      </c>
      <c r="AU320" s="5">
        <v>6.4347201600000004</v>
      </c>
      <c r="AV320" s="3">
        <f>VLOOKUP(A320,'[14]Main sheet'!A:AI,34,FALSE)</f>
        <v>7.2048681800000001</v>
      </c>
      <c r="AW320" s="3">
        <f>VLOOKUP(A320,'[14]Main sheet'!A:AT,45,FALSE)</f>
        <v>7.9648287800000013</v>
      </c>
      <c r="AX320" s="3">
        <v>6.2861700300000001</v>
      </c>
      <c r="AY320" s="3">
        <v>6.3774214199999939</v>
      </c>
      <c r="AZ320" s="3">
        <v>40.971868479999998</v>
      </c>
      <c r="BA320" s="5"/>
      <c r="BB320" s="5"/>
    </row>
    <row r="321" spans="1:54" ht="15" customHeight="1">
      <c r="A321" s="14">
        <v>525106</v>
      </c>
      <c r="B321" s="15" t="s">
        <v>325</v>
      </c>
      <c r="C321" s="16">
        <f>VLOOKUP(A321,'[11]dec 20 latest'!A:B,2,FALSE)/1000000</f>
        <v>4.2873161600000005</v>
      </c>
      <c r="D321" s="16">
        <v>5.2636048200000003</v>
      </c>
      <c r="E321" s="17">
        <v>8.7521320300000021</v>
      </c>
      <c r="F321" s="17">
        <f>VLOOKUP(A321,'[12]Monthly actuals 2023 updated'!A:AB,28,FALSE)</f>
        <v>16.077805269999999</v>
      </c>
      <c r="G321" s="12">
        <v>1.10100569</v>
      </c>
      <c r="H321" s="12">
        <v>0.35464271000000003</v>
      </c>
      <c r="I321" s="12">
        <v>1.03480803</v>
      </c>
      <c r="J321" s="12">
        <v>1.6713169999999999E-2</v>
      </c>
      <c r="K321" s="12">
        <v>4.4843721799999994</v>
      </c>
      <c r="L321" s="12">
        <v>1.31399398</v>
      </c>
      <c r="M321" s="12">
        <v>1.3874861699999999</v>
      </c>
      <c r="N321" s="12">
        <v>0.67132510000000001</v>
      </c>
      <c r="O321" s="12">
        <v>3.10668437</v>
      </c>
      <c r="P321" s="12">
        <v>0.94746699999999995</v>
      </c>
      <c r="Q321" s="12">
        <v>0.63306361</v>
      </c>
      <c r="R321" s="12">
        <v>1.02624326</v>
      </c>
      <c r="S321" s="12">
        <f t="shared" si="30"/>
        <v>16.077805270000002</v>
      </c>
      <c r="T321" s="18">
        <v>0.37412656</v>
      </c>
      <c r="U321" s="5">
        <v>1.3412100900000001</v>
      </c>
      <c r="V321" s="3">
        <v>6.3199900000000002E-3</v>
      </c>
      <c r="W321" s="3">
        <v>0.83223851999999998</v>
      </c>
      <c r="X321" s="3">
        <v>6.3834809999999992E-2</v>
      </c>
      <c r="Y321" s="3">
        <v>0.5287866</v>
      </c>
      <c r="Z321" s="3">
        <v>0.76164056999999996</v>
      </c>
      <c r="AA321" s="3">
        <v>1.5968260400000001</v>
      </c>
      <c r="AB321" s="3">
        <v>0.96620024999999998</v>
      </c>
      <c r="AC321" s="3">
        <v>0.23825526</v>
      </c>
      <c r="AD321" s="3">
        <v>0.55651032999999994</v>
      </c>
      <c r="AE321" s="3">
        <f>VLOOKUP(A321,'[13]DEC 24 Updated 3rd March'!A:G,7,FALSE)</f>
        <v>18.066449690000002</v>
      </c>
      <c r="AF321" s="3">
        <f t="shared" si="34"/>
        <v>25.332398710000003</v>
      </c>
      <c r="AG321" s="18">
        <v>0.56225309000000001</v>
      </c>
      <c r="AH321" s="5">
        <f>VLOOKUP(A321,'[13]Main sheet'!A:X,23,FALSE)</f>
        <v>0.3124807200000001</v>
      </c>
      <c r="AI321" s="3">
        <f>VLOOKUP(A321,'[13]Main sheet'!A:AJ,35,FALSE)</f>
        <v>1.13307099</v>
      </c>
      <c r="AJ321" s="3">
        <f>VLOOKUP(A321,'[13]Main sheet'!A:AV,47,FALSE)</f>
        <v>0.45201022999999974</v>
      </c>
      <c r="AK321" s="3">
        <f>VLOOKUP(A321,'[13]Main sheet'!A:BH,59,FALSE)</f>
        <v>4.0571000000000003E-2</v>
      </c>
      <c r="AL321" s="3">
        <f>VLOOKUP(A321,'[13]Main sheet'!A:BT,71,FALSE)</f>
        <v>0.73501399000000023</v>
      </c>
      <c r="AM321" s="3">
        <f>VLOOKUP(A321,'[13]Main sheet'!A:CF,83,FALSE)</f>
        <v>0.43200477000000004</v>
      </c>
      <c r="AN321" s="3">
        <f>VLOOKUP(A321,'[13]Main sheet'!A:CR,95,FALSE)</f>
        <v>-15.96140832</v>
      </c>
      <c r="AO321" s="3">
        <f>VLOOKUP(A321,'[13]Main sheet'!A:DD,107,FALSE)</f>
        <v>0.23881802999999999</v>
      </c>
      <c r="AP321" s="3">
        <f>VLOOKUP(A321,'[13]Main sheet'!A:DP,119,FALSE)</f>
        <v>0.30843221000000087</v>
      </c>
      <c r="AQ321" s="3">
        <f>VLOOKUP(A321,'[13]Main sheet'!A:EB,131,FALSE)</f>
        <v>1.2367202699999995</v>
      </c>
      <c r="AR321" s="3">
        <f>VLOOKUP(A321,'[13]Main sheet'!A:EN,143,FALSE)</f>
        <v>6.7427875499999992</v>
      </c>
      <c r="AS321" s="5">
        <v>-3.7672454700000002</v>
      </c>
      <c r="AT321" s="19">
        <v>0.33450930000000001</v>
      </c>
      <c r="AU321" s="5">
        <v>0.95850650000000004</v>
      </c>
      <c r="AV321" s="3">
        <f>VLOOKUP(A321,'[14]Main sheet'!A:AI,34,FALSE)</f>
        <v>0.64155954000000004</v>
      </c>
      <c r="AW321" s="3">
        <f>VLOOKUP(A321,'[14]Main sheet'!A:AT,45,FALSE)</f>
        <v>1.2902853600000002</v>
      </c>
      <c r="AX321" s="3">
        <v>0.28208895</v>
      </c>
      <c r="AY321" s="3">
        <v>1.1844120299999998</v>
      </c>
      <c r="AZ321" s="3">
        <v>4.69136168</v>
      </c>
      <c r="BA321" s="5"/>
      <c r="BB321" s="5"/>
    </row>
    <row r="322" spans="1:54" ht="15" customHeight="1">
      <c r="A322" s="14">
        <v>525111</v>
      </c>
      <c r="B322" s="15" t="s">
        <v>326</v>
      </c>
      <c r="C322" s="16"/>
      <c r="D322" s="16"/>
      <c r="E322" s="17">
        <v>0</v>
      </c>
      <c r="F322" s="17"/>
      <c r="G322" s="12">
        <v>0</v>
      </c>
      <c r="H322" s="12">
        <v>0</v>
      </c>
      <c r="I322" s="12">
        <v>0</v>
      </c>
      <c r="J322" s="12">
        <v>0</v>
      </c>
      <c r="K322" s="12">
        <v>0</v>
      </c>
      <c r="L322" s="12">
        <v>0</v>
      </c>
      <c r="M322" s="12">
        <v>0</v>
      </c>
      <c r="N322" s="12">
        <v>0</v>
      </c>
      <c r="O322" s="12">
        <v>0</v>
      </c>
      <c r="P322" s="12">
        <v>0</v>
      </c>
      <c r="Q322" s="12">
        <v>0</v>
      </c>
      <c r="R322" s="12">
        <v>0</v>
      </c>
      <c r="S322" s="12">
        <f t="shared" si="30"/>
        <v>0</v>
      </c>
      <c r="T322" s="18">
        <v>0</v>
      </c>
      <c r="U322" s="5">
        <v>0</v>
      </c>
      <c r="V322" s="3">
        <v>0</v>
      </c>
      <c r="W322" s="3">
        <v>0</v>
      </c>
      <c r="X322" s="3">
        <v>0</v>
      </c>
      <c r="Y322" s="3">
        <v>0</v>
      </c>
      <c r="Z322" s="3">
        <v>0</v>
      </c>
      <c r="AA322" s="3">
        <v>0</v>
      </c>
      <c r="AB322" s="3">
        <v>0</v>
      </c>
      <c r="AC322" s="3">
        <v>0</v>
      </c>
      <c r="AD322" s="3">
        <v>0</v>
      </c>
      <c r="AF322" s="3">
        <f t="shared" si="34"/>
        <v>0</v>
      </c>
      <c r="AG322" s="18">
        <v>0</v>
      </c>
      <c r="AH322" s="5">
        <f>VLOOKUP(A322,'[13]Main sheet'!A:X,23,FALSE)</f>
        <v>0</v>
      </c>
      <c r="AI322" s="3">
        <f>VLOOKUP(A322,'[13]Main sheet'!A:AJ,35,FALSE)</f>
        <v>0</v>
      </c>
      <c r="AJ322" s="3">
        <f>VLOOKUP(A322,'[13]Main sheet'!A:AV,47,FALSE)</f>
        <v>0</v>
      </c>
      <c r="AK322" s="3">
        <f>VLOOKUP(A322,'[13]Main sheet'!A:BH,59,FALSE)</f>
        <v>0</v>
      </c>
      <c r="AL322" s="3">
        <f>VLOOKUP(A322,'[13]Main sheet'!A:BT,71,FALSE)</f>
        <v>0</v>
      </c>
      <c r="AM322" s="3">
        <f>VLOOKUP(A322,'[13]Main sheet'!A:CF,83,FALSE)</f>
        <v>0</v>
      </c>
      <c r="AN322" s="3">
        <f>VLOOKUP(A322,'[13]Main sheet'!A:CR,95,FALSE)</f>
        <v>0</v>
      </c>
      <c r="AO322" s="3">
        <f>VLOOKUP(A322,'[13]Main sheet'!A:DD,107,FALSE)</f>
        <v>0</v>
      </c>
      <c r="AP322" s="3">
        <f>VLOOKUP(A322,'[13]Main sheet'!A:DP,119,FALSE)</f>
        <v>0</v>
      </c>
      <c r="AQ322" s="3">
        <f>VLOOKUP(A322,'[13]Main sheet'!A:EB,131,FALSE)</f>
        <v>0</v>
      </c>
      <c r="AR322" s="3">
        <f>VLOOKUP(A322,'[13]Main sheet'!A:EN,143,FALSE)</f>
        <v>0</v>
      </c>
      <c r="AS322" s="5">
        <v>0</v>
      </c>
      <c r="AT322" s="19">
        <v>0</v>
      </c>
      <c r="AU322" s="5">
        <v>0</v>
      </c>
      <c r="AV322" s="3">
        <f>VLOOKUP(A322,'[14]Main sheet'!A:AI,34,FALSE)</f>
        <v>0</v>
      </c>
      <c r="AW322" s="3">
        <f>VLOOKUP(A322,'[14]Main sheet'!A:AT,45,FALSE)</f>
        <v>0</v>
      </c>
      <c r="AX322" s="3">
        <v>0</v>
      </c>
      <c r="AY322" s="3">
        <v>0</v>
      </c>
      <c r="AZ322" s="3">
        <v>0</v>
      </c>
      <c r="BA322" s="5"/>
      <c r="BB322" s="5"/>
    </row>
    <row r="323" spans="1:54" ht="15" customHeight="1">
      <c r="A323" s="14">
        <v>525112</v>
      </c>
      <c r="B323" s="15" t="s">
        <v>327</v>
      </c>
      <c r="C323" s="16">
        <f>VLOOKUP(A323,'[11]dec 20 latest'!A:B,2,FALSE)/1000000</f>
        <v>5.2656999999999998</v>
      </c>
      <c r="D323" s="16">
        <v>5.5494250000000003</v>
      </c>
      <c r="E323" s="17">
        <v>6.9293505</v>
      </c>
      <c r="F323" s="17">
        <f>VLOOKUP(A323,'[12]Monthly actuals 2023 updated'!A:AB,28,FALSE)</f>
        <v>6.2292763999999998</v>
      </c>
      <c r="G323" s="12">
        <v>0</v>
      </c>
      <c r="H323" s="12">
        <v>8.5000000000000006E-3</v>
      </c>
      <c r="I323" s="12">
        <v>0</v>
      </c>
      <c r="J323" s="12">
        <v>0</v>
      </c>
      <c r="K323" s="12">
        <v>-0.3719132</v>
      </c>
      <c r="L323" s="12">
        <v>0</v>
      </c>
      <c r="M323" s="12">
        <v>0</v>
      </c>
      <c r="N323" s="12">
        <v>0</v>
      </c>
      <c r="O323" s="12">
        <v>6.5926895999999999</v>
      </c>
      <c r="P323" s="12">
        <v>0</v>
      </c>
      <c r="Q323" s="12">
        <v>0</v>
      </c>
      <c r="R323" s="12">
        <v>0</v>
      </c>
      <c r="S323" s="12">
        <f t="shared" si="30"/>
        <v>6.2292763999999998</v>
      </c>
      <c r="T323" s="18">
        <v>0</v>
      </c>
      <c r="U323" s="5">
        <v>0</v>
      </c>
      <c r="V323" s="3">
        <v>0</v>
      </c>
      <c r="W323" s="3">
        <v>0</v>
      </c>
      <c r="X323" s="3">
        <v>0</v>
      </c>
      <c r="Y323" s="3">
        <v>0</v>
      </c>
      <c r="Z323" s="3">
        <v>9.0015582000000016</v>
      </c>
      <c r="AA323" s="3">
        <v>5.6375000000000001E-2</v>
      </c>
      <c r="AB323" s="3">
        <v>0</v>
      </c>
      <c r="AC323" s="3">
        <v>0</v>
      </c>
      <c r="AD323" s="3">
        <v>0</v>
      </c>
      <c r="AE323" s="3">
        <f>VLOOKUP(A323,'[13]DEC 24 Updated 3rd March'!A:G,7,FALSE)</f>
        <v>0</v>
      </c>
      <c r="AF323" s="3">
        <f t="shared" si="34"/>
        <v>9.0579332000000008</v>
      </c>
      <c r="AG323" s="18">
        <v>0</v>
      </c>
      <c r="AH323" s="5">
        <f>VLOOKUP(A323,'[13]Main sheet'!A:X,23,FALSE)</f>
        <v>0</v>
      </c>
      <c r="AI323" s="3">
        <f>VLOOKUP(A323,'[13]Main sheet'!A:AJ,35,FALSE)</f>
        <v>0</v>
      </c>
      <c r="AJ323" s="3">
        <f>VLOOKUP(A323,'[13]Main sheet'!A:AV,47,FALSE)</f>
        <v>0</v>
      </c>
      <c r="AK323" s="3">
        <f>VLOOKUP(A323,'[13]Main sheet'!A:BH,59,FALSE)</f>
        <v>0</v>
      </c>
      <c r="AL323" s="3">
        <f>VLOOKUP(A323,'[13]Main sheet'!A:BT,71,FALSE)</f>
        <v>0</v>
      </c>
      <c r="AM323" s="3">
        <f>VLOOKUP(A323,'[13]Main sheet'!A:CF,83,FALSE)</f>
        <v>9.8719640799999997</v>
      </c>
      <c r="AN323" s="3">
        <f>VLOOKUP(A323,'[13]Main sheet'!A:CR,95,FALSE)</f>
        <v>-5.7753300000000741E-3</v>
      </c>
      <c r="AO323" s="3">
        <f>VLOOKUP(A323,'[13]Main sheet'!A:DD,107,FALSE)</f>
        <v>0</v>
      </c>
      <c r="AP323" s="3">
        <f>VLOOKUP(A323,'[13]Main sheet'!A:DP,119,FALSE)</f>
        <v>0</v>
      </c>
      <c r="AQ323" s="3">
        <f>VLOOKUP(A323,'[13]Main sheet'!A:EB,131,FALSE)</f>
        <v>0</v>
      </c>
      <c r="AR323" s="3">
        <f>VLOOKUP(A323,'[13]Main sheet'!A:EN,143,FALSE)</f>
        <v>10</v>
      </c>
      <c r="AS323" s="5">
        <v>19.866188749999999</v>
      </c>
      <c r="AT323" s="19">
        <v>0</v>
      </c>
      <c r="AU323" s="5">
        <v>0</v>
      </c>
      <c r="AV323" s="3">
        <f>VLOOKUP(A323,'[14]Main sheet'!A:AI,34,FALSE)</f>
        <v>0</v>
      </c>
      <c r="AW323" s="3">
        <f>VLOOKUP(A323,'[14]Main sheet'!A:AT,45,FALSE)</f>
        <v>0</v>
      </c>
      <c r="AX323" s="3">
        <v>0</v>
      </c>
      <c r="AY323" s="3">
        <v>0</v>
      </c>
      <c r="AZ323" s="3">
        <v>0</v>
      </c>
      <c r="BA323" s="5"/>
      <c r="BB323" s="5"/>
    </row>
    <row r="324" spans="1:54" ht="15" customHeight="1">
      <c r="A324" s="14">
        <v>525113</v>
      </c>
      <c r="B324" s="15" t="s">
        <v>328</v>
      </c>
      <c r="C324" s="16">
        <f>VLOOKUP(A324,'[11]dec 20 latest'!A:B,2,FALSE)/1000000</f>
        <v>1.6328193999999998</v>
      </c>
      <c r="D324" s="16">
        <v>-1.83736348</v>
      </c>
      <c r="E324" s="17">
        <v>12.45012054</v>
      </c>
      <c r="F324" s="17">
        <f>VLOOKUP(A324,'[12]Monthly actuals 2023 updated'!A:AB,28,FALSE)</f>
        <v>38.03931369</v>
      </c>
      <c r="G324" s="12">
        <v>0.67650600000000005</v>
      </c>
      <c r="H324" s="12">
        <v>4.7730331399999999</v>
      </c>
      <c r="I324" s="12">
        <v>4.9149757000000003</v>
      </c>
      <c r="J324" s="12">
        <v>6.25793541</v>
      </c>
      <c r="K324" s="12">
        <v>7.5891625300000003</v>
      </c>
      <c r="L324" s="12">
        <v>0.67764441000000009</v>
      </c>
      <c r="M324" s="12">
        <v>-0.21604999999999999</v>
      </c>
      <c r="N324" s="12">
        <v>1.9420975</v>
      </c>
      <c r="O324" s="12">
        <v>0.66531899999999999</v>
      </c>
      <c r="P324" s="12">
        <v>1.9379433400000001</v>
      </c>
      <c r="Q324" s="12">
        <v>0.122351</v>
      </c>
      <c r="R324" s="12">
        <v>8.698395660000001</v>
      </c>
      <c r="S324" s="12">
        <f t="shared" si="30"/>
        <v>38.03931369</v>
      </c>
      <c r="T324" s="18">
        <v>4.2553925000000001</v>
      </c>
      <c r="U324" s="5">
        <v>0.15381449999999999</v>
      </c>
      <c r="V324" s="3">
        <v>0.64908706000000005</v>
      </c>
      <c r="W324" s="3">
        <v>7.2302558799999996</v>
      </c>
      <c r="X324" s="3">
        <v>4.0361957999999998</v>
      </c>
      <c r="Y324" s="3">
        <v>0.55439722999999996</v>
      </c>
      <c r="Z324" s="3">
        <v>0.44450000000000001</v>
      </c>
      <c r="AA324" s="3">
        <v>0.56498936</v>
      </c>
      <c r="AB324" s="3">
        <v>6.3523999999999997E-2</v>
      </c>
      <c r="AC324" s="3">
        <v>0.83534071999999993</v>
      </c>
      <c r="AD324" s="3">
        <v>-3.2281200000000003E-2</v>
      </c>
      <c r="AE324" s="3">
        <f>VLOOKUP(A324,'[13]DEC 24 Updated 3rd March'!A:G,7,FALSE)</f>
        <v>11.999799019999999</v>
      </c>
      <c r="AF324" s="3">
        <f t="shared" si="34"/>
        <v>30.755014869999997</v>
      </c>
      <c r="AG324" s="18">
        <v>6.9293433499999999</v>
      </c>
      <c r="AH324" s="5">
        <f>VLOOKUP(A324,'[13]Main sheet'!A:X,23,FALSE)</f>
        <v>0.33204420999999995</v>
      </c>
      <c r="AI324" s="3">
        <f>VLOOKUP(A324,'[13]Main sheet'!A:AJ,35,FALSE)</f>
        <v>-0.78235697999999954</v>
      </c>
      <c r="AJ324" s="3">
        <f>VLOOKUP(A324,'[13]Main sheet'!A:AV,47,FALSE)</f>
        <v>0.22180004000000003</v>
      </c>
      <c r="AK324" s="3">
        <f>VLOOKUP(A324,'[13]Main sheet'!A:BH,59,FALSE)</f>
        <v>0.16220863999999965</v>
      </c>
      <c r="AL324" s="3">
        <f>VLOOKUP(A324,'[13]Main sheet'!A:BT,71,FALSE)</f>
        <v>3.3318395199999995</v>
      </c>
      <c r="AM324" s="3">
        <f>VLOOKUP(A324,'[13]Main sheet'!A:CF,83,FALSE)</f>
        <v>0.11948545000000112</v>
      </c>
      <c r="AN324" s="3">
        <f>VLOOKUP(A324,'[13]Main sheet'!A:CR,95,FALSE)</f>
        <v>-7.123E-3</v>
      </c>
      <c r="AO324" s="3">
        <f>VLOOKUP(A324,'[13]Main sheet'!A:DD,107,FALSE)</f>
        <v>0.29651101000000002</v>
      </c>
      <c r="AP324" s="3">
        <f>VLOOKUP(A324,'[13]Main sheet'!A:DP,119,FALSE)</f>
        <v>-6.4042900000009688E-3</v>
      </c>
      <c r="AQ324" s="3">
        <f>VLOOKUP(A324,'[13]Main sheet'!A:EB,131,FALSE)</f>
        <v>0.13161005000000076</v>
      </c>
      <c r="AR324" s="3">
        <f>VLOOKUP(A324,'[13]Main sheet'!A:EN,143,FALSE)</f>
        <v>8.0788794499999987</v>
      </c>
      <c r="AS324" s="5">
        <v>18.807837450000001</v>
      </c>
      <c r="AT324" s="19">
        <v>0.65058000000000005</v>
      </c>
      <c r="AU324" s="5">
        <v>0.30813056000000005</v>
      </c>
      <c r="AV324" s="3">
        <f>VLOOKUP(A324,'[14]Main sheet'!A:AI,34,FALSE)</f>
        <v>4.7524656700000003</v>
      </c>
      <c r="AW324" s="3">
        <f>VLOOKUP(A324,'[14]Main sheet'!A:AT,45,FALSE)</f>
        <v>-0.32444571000000089</v>
      </c>
      <c r="AX324" s="3">
        <v>0.31237999999999999</v>
      </c>
      <c r="AY324" s="3">
        <v>0.23521722000000067</v>
      </c>
      <c r="AZ324" s="3">
        <v>5.9343277400000005</v>
      </c>
      <c r="BA324" s="5"/>
      <c r="BB324" s="5"/>
    </row>
    <row r="325" spans="1:54" ht="15" customHeight="1">
      <c r="A325" s="14">
        <v>525114</v>
      </c>
      <c r="B325" s="15" t="s">
        <v>329</v>
      </c>
      <c r="C325" s="16">
        <f>VLOOKUP(A325,'[11]dec 20 latest'!A:B,2,FALSE)/1000000</f>
        <v>83.247831239999996</v>
      </c>
      <c r="D325" s="16">
        <v>68.358758129999998</v>
      </c>
      <c r="E325" s="17">
        <v>81.833605290000008</v>
      </c>
      <c r="F325" s="17">
        <f>VLOOKUP(A325,'[12]Monthly actuals 2023 updated'!A:AB,28,FALSE)</f>
        <v>90.804024530000007</v>
      </c>
      <c r="G325" s="12">
        <v>-3.1060804700000002</v>
      </c>
      <c r="H325" s="12">
        <v>8.6089392799999995</v>
      </c>
      <c r="I325" s="12">
        <v>4.5349646100000003</v>
      </c>
      <c r="J325" s="12">
        <v>5.3800850799999997</v>
      </c>
      <c r="K325" s="12">
        <v>7.2002594200000001</v>
      </c>
      <c r="L325" s="12">
        <v>2.9879701499999998</v>
      </c>
      <c r="M325" s="12">
        <v>5.1008739000000007</v>
      </c>
      <c r="N325" s="12">
        <v>6.4712331599999997</v>
      </c>
      <c r="O325" s="12">
        <v>7.9041723099999999</v>
      </c>
      <c r="P325" s="12">
        <v>6.6316291700000001</v>
      </c>
      <c r="Q325" s="12">
        <v>9.0336278399999994</v>
      </c>
      <c r="R325" s="12">
        <v>30.056350079999998</v>
      </c>
      <c r="S325" s="12">
        <f t="shared" si="30"/>
        <v>90.804024529999992</v>
      </c>
      <c r="T325" s="18">
        <v>-6.6924784500000003</v>
      </c>
      <c r="U325" s="5">
        <v>4.31680581</v>
      </c>
      <c r="V325" s="3">
        <v>3.09653965</v>
      </c>
      <c r="W325" s="3">
        <v>3.0193037299999994</v>
      </c>
      <c r="X325" s="3">
        <v>5.0176282200000006</v>
      </c>
      <c r="Y325" s="3">
        <v>2.8247735600000001</v>
      </c>
      <c r="Z325" s="3">
        <v>2.5250391900000002</v>
      </c>
      <c r="AA325" s="3">
        <v>4.3637562999999995</v>
      </c>
      <c r="AB325" s="3">
        <v>1.6007358199999999</v>
      </c>
      <c r="AC325" s="3">
        <v>3.1714632200000001</v>
      </c>
      <c r="AD325" s="3">
        <v>2.4440132399999999</v>
      </c>
      <c r="AE325" s="3">
        <f>VLOOKUP(A325,'[13]DEC 24 Updated 3rd March'!A:G,7,FALSE)</f>
        <v>19.428251650000004</v>
      </c>
      <c r="AF325" s="3">
        <f t="shared" si="34"/>
        <v>45.115831940000007</v>
      </c>
      <c r="AG325" s="18">
        <v>-3.4733428699999993</v>
      </c>
      <c r="AH325" s="5">
        <f>VLOOKUP(A325,'[13]Main sheet'!A:X,23,FALSE)</f>
        <v>0.64054389000000012</v>
      </c>
      <c r="AI325" s="3">
        <f>VLOOKUP(A325,'[13]Main sheet'!A:AJ,35,FALSE)</f>
        <v>1.41469267</v>
      </c>
      <c r="AJ325" s="3">
        <f>VLOOKUP(A325,'[13]Main sheet'!A:AV,47,FALSE)</f>
        <v>2.36977898</v>
      </c>
      <c r="AK325" s="3">
        <f>VLOOKUP(A325,'[13]Main sheet'!A:BH,59,FALSE)</f>
        <v>4.2339341699999995</v>
      </c>
      <c r="AL325" s="3">
        <f>VLOOKUP(A325,'[13]Main sheet'!A:BT,71,FALSE)</f>
        <v>2.3422982300000004</v>
      </c>
      <c r="AM325" s="3">
        <f>VLOOKUP(A325,'[13]Main sheet'!A:CF,83,FALSE)</f>
        <v>5.3280416800000001</v>
      </c>
      <c r="AN325" s="3">
        <f>VLOOKUP(A325,'[13]Main sheet'!A:CR,95,FALSE)</f>
        <v>3.9895567399999985</v>
      </c>
      <c r="AO325" s="3">
        <f>VLOOKUP(A325,'[13]Main sheet'!A:DD,107,FALSE)</f>
        <v>2.4413895399999999</v>
      </c>
      <c r="AP325" s="3">
        <f>VLOOKUP(A325,'[13]Main sheet'!A:DP,119,FALSE)</f>
        <v>3.574220879999999</v>
      </c>
      <c r="AQ325" s="3">
        <f>VLOOKUP(A325,'[13]Main sheet'!A:EB,131,FALSE)</f>
        <v>3.6320565</v>
      </c>
      <c r="AR325" s="3">
        <f>VLOOKUP(A325,'[13]Main sheet'!A:EN,143,FALSE)</f>
        <v>15.2374812</v>
      </c>
      <c r="AS325" s="5">
        <v>41.730651610000002</v>
      </c>
      <c r="AT325" s="19">
        <v>-4.0018036099999996</v>
      </c>
      <c r="AU325" s="5">
        <v>5.1853307300000004</v>
      </c>
      <c r="AV325" s="3">
        <f>VLOOKUP(A325,'[14]Main sheet'!A:AI,34,FALSE)</f>
        <v>3.2957993600000002</v>
      </c>
      <c r="AW325" s="3">
        <f>VLOOKUP(A325,'[14]Main sheet'!A:AT,45,FALSE)</f>
        <v>2.4067855599999994</v>
      </c>
      <c r="AX325" s="3">
        <v>3.4882056199999996</v>
      </c>
      <c r="AY325" s="3">
        <v>1.9791787899999991</v>
      </c>
      <c r="AZ325" s="3">
        <v>12.35349645</v>
      </c>
      <c r="BA325" s="5"/>
      <c r="BB325" s="5"/>
    </row>
    <row r="326" spans="1:54" s="96" customFormat="1" ht="15" customHeight="1">
      <c r="A326" s="81">
        <v>525116</v>
      </c>
      <c r="B326" s="15" t="s">
        <v>330</v>
      </c>
      <c r="C326" s="95"/>
      <c r="D326" s="95"/>
      <c r="E326" s="17">
        <f>139.81-139.81</f>
        <v>0</v>
      </c>
      <c r="F326" s="17">
        <f>VLOOKUP(A326,'[12]Monthly actuals 2023 updated'!A:AB,28,FALSE)-136.5</f>
        <v>-2.5834599999825514E-3</v>
      </c>
      <c r="G326" s="12">
        <v>3.5254000000017882E-4</v>
      </c>
      <c r="H326" s="12">
        <v>2.6393599999998685E-3</v>
      </c>
      <c r="I326" s="12">
        <v>-3.2807800000007603E-3</v>
      </c>
      <c r="J326" s="12">
        <v>-1.0544899999995749E-3</v>
      </c>
      <c r="K326" s="12">
        <v>-4.4611299999992582E-3</v>
      </c>
      <c r="L326" s="12">
        <v>1.602789999999743E-3</v>
      </c>
      <c r="M326" s="12">
        <v>4.2316299999995977E-3</v>
      </c>
      <c r="N326" s="12">
        <v>5.2621000000208085E-4</v>
      </c>
      <c r="O326" s="12">
        <v>-3.8112400000001045E-3</v>
      </c>
      <c r="P326" s="12">
        <v>-4.9983500000019276E-3</v>
      </c>
      <c r="Q326" s="12">
        <v>0</v>
      </c>
      <c r="R326" s="12">
        <v>-2.5550000000009732E-3</v>
      </c>
      <c r="S326" s="12">
        <f t="shared" ref="S326:S389" si="42">SUM(G326:R326)</f>
        <v>-1.080846000000113E-2</v>
      </c>
      <c r="T326" s="18">
        <v>2.3809999999997444E-3</v>
      </c>
      <c r="U326" s="5">
        <v>-3.0874999999994657E-3</v>
      </c>
      <c r="V326" s="3">
        <f>5.8089225-5.81</f>
        <v>-1.0774999999991763E-3</v>
      </c>
      <c r="W326" s="3">
        <v>-2.2524999999999906E-3</v>
      </c>
      <c r="X326" s="3">
        <v>1.0274999999992929E-3</v>
      </c>
      <c r="Y326" s="3">
        <v>4.7645900000000001</v>
      </c>
      <c r="Z326" s="3">
        <v>-4.9524999999999153E-3</v>
      </c>
      <c r="AA326" s="3">
        <v>-3.2965000000002576E-3</v>
      </c>
      <c r="AB326" s="3">
        <v>-2.1640000000004989E-3</v>
      </c>
      <c r="AC326" s="3">
        <v>6.0999999999999943E-4</v>
      </c>
      <c r="AD326" s="3">
        <v>-2.8725000000004997E-3</v>
      </c>
      <c r="AE326" s="3">
        <f>VLOOKUP(A326,'[13]DEC 24 Updated 3rd March'!A:G,7,FALSE)</f>
        <v>9.7827293000000015</v>
      </c>
      <c r="AF326" s="3">
        <f t="shared" si="34"/>
        <v>14.531634800000001</v>
      </c>
      <c r="AG326" s="18">
        <v>1.4359165</v>
      </c>
      <c r="AH326" s="5">
        <f>VLOOKUP(A326,'[13]Main sheet'!A:X,23,FALSE)</f>
        <v>4.5107882999999998</v>
      </c>
      <c r="AI326" s="3">
        <f>VLOOKUP(A326,'[13]Main sheet'!A:AJ,35,FALSE)</f>
        <v>3.9605522</v>
      </c>
      <c r="AJ326" s="3">
        <f>VLOOKUP(A326,'[13]Main sheet'!A:AV,47,FALSE)</f>
        <v>4.328568380000001</v>
      </c>
      <c r="AK326" s="3">
        <f>VLOOKUP(A326,'[13]Main sheet'!A:BH,59,FALSE)</f>
        <v>20.399047199999995</v>
      </c>
      <c r="AL326" s="3">
        <f>VLOOKUP(A326,'[13]Main sheet'!A:BT,71,FALSE)</f>
        <v>11.938408399999998</v>
      </c>
      <c r="AM326" s="3">
        <f>VLOOKUP(A326,'[13]Main sheet'!A:CF,83,FALSE)</f>
        <v>14.430048560000003</v>
      </c>
      <c r="AN326" s="3">
        <f>VLOOKUP(A326,'[13]Main sheet'!A:CR,95,FALSE)</f>
        <v>14.776610029999993</v>
      </c>
      <c r="AO326" s="3">
        <f>VLOOKUP(A326,'[13]Main sheet'!A:DD,107,FALSE)</f>
        <v>14.818197260000002</v>
      </c>
      <c r="AP326" s="3">
        <f>VLOOKUP(A326,'[13]Main sheet'!A:DP,119,FALSE)</f>
        <v>16.845084260000004</v>
      </c>
      <c r="AQ326" s="3">
        <f>VLOOKUP(A326,'[13]Main sheet'!A:EB,131,FALSE)</f>
        <v>15.119573179999993</v>
      </c>
      <c r="AR326" s="3">
        <f>VLOOKUP(A326,'[13]Main sheet'!A:EN,143,FALSE)</f>
        <v>4.7706590100000055</v>
      </c>
      <c r="AS326" s="5">
        <v>127.33345328</v>
      </c>
      <c r="AT326" s="19">
        <v>11.993650949999999</v>
      </c>
      <c r="AU326" s="5">
        <v>17.148361379999997</v>
      </c>
      <c r="AV326" s="3">
        <f>VLOOKUP(A326,'[14]Main sheet'!A:AI,34,FALSE)</f>
        <v>16.59037897</v>
      </c>
      <c r="AW326" s="3">
        <f>VLOOKUP(A326,'[14]Main sheet'!A:AT,45,FALSE)</f>
        <v>26.139670600000009</v>
      </c>
      <c r="AX326" s="3">
        <v>18.96477501</v>
      </c>
      <c r="AY326" s="3">
        <v>20.388151409999995</v>
      </c>
      <c r="AZ326" s="3">
        <v>111.22498831999999</v>
      </c>
      <c r="BA326" s="5"/>
      <c r="BB326" s="5"/>
    </row>
    <row r="327" spans="1:54" ht="15" customHeight="1">
      <c r="A327" s="14">
        <v>525117</v>
      </c>
      <c r="B327" s="15" t="s">
        <v>331</v>
      </c>
      <c r="C327" s="16">
        <f>VLOOKUP(A327,'[11]dec 20 latest'!A:B,2,FALSE)/1000000-16.03</f>
        <v>3.2477200000009532E-3</v>
      </c>
      <c r="D327" s="16">
        <f>-2.5+2.5</f>
        <v>0</v>
      </c>
      <c r="E327" s="17">
        <v>0</v>
      </c>
      <c r="F327" s="17"/>
      <c r="G327" s="12">
        <v>0</v>
      </c>
      <c r="H327" s="12">
        <v>0</v>
      </c>
      <c r="I327" s="12">
        <v>0</v>
      </c>
      <c r="J327" s="12">
        <v>0</v>
      </c>
      <c r="K327" s="12">
        <v>0</v>
      </c>
      <c r="L327" s="12">
        <v>0</v>
      </c>
      <c r="M327" s="12">
        <v>0</v>
      </c>
      <c r="N327" s="12">
        <v>0</v>
      </c>
      <c r="O327" s="12">
        <v>0</v>
      </c>
      <c r="P327" s="12">
        <v>0</v>
      </c>
      <c r="Q327" s="12">
        <v>0</v>
      </c>
      <c r="R327" s="12">
        <v>0</v>
      </c>
      <c r="S327" s="12">
        <f t="shared" si="42"/>
        <v>0</v>
      </c>
      <c r="T327" s="18">
        <v>0</v>
      </c>
      <c r="U327" s="5">
        <v>0</v>
      </c>
      <c r="V327" s="3">
        <v>0</v>
      </c>
      <c r="W327" s="3">
        <v>0</v>
      </c>
      <c r="X327" s="3">
        <v>0</v>
      </c>
      <c r="Y327" s="3">
        <v>0</v>
      </c>
      <c r="Z327" s="3">
        <v>0</v>
      </c>
      <c r="AA327" s="3">
        <v>0</v>
      </c>
      <c r="AB327" s="3">
        <v>0</v>
      </c>
      <c r="AC327" s="3">
        <v>0</v>
      </c>
      <c r="AD327" s="3">
        <v>0</v>
      </c>
      <c r="AE327" s="3">
        <f>VLOOKUP(A327,'[13]DEC 24 Updated 3rd March'!A:G,7,FALSE)</f>
        <v>0</v>
      </c>
      <c r="AF327" s="3">
        <f t="shared" si="34"/>
        <v>0</v>
      </c>
      <c r="AG327" s="18">
        <v>0</v>
      </c>
      <c r="AH327" s="5">
        <f>VLOOKUP(A327,'[13]Main sheet'!A:X,23,FALSE)</f>
        <v>0</v>
      </c>
      <c r="AI327" s="3">
        <f>VLOOKUP(A327,'[13]Main sheet'!A:AJ,35,FALSE)</f>
        <v>0</v>
      </c>
      <c r="AJ327" s="3">
        <f>VLOOKUP(A327,'[13]Main sheet'!A:AV,47,FALSE)</f>
        <v>0</v>
      </c>
      <c r="AK327" s="3">
        <f>VLOOKUP(A327,'[13]Main sheet'!A:BH,59,FALSE)</f>
        <v>0</v>
      </c>
      <c r="AL327" s="3">
        <f>VLOOKUP(A327,'[13]Main sheet'!A:BT,71,FALSE)</f>
        <v>0</v>
      </c>
      <c r="AM327" s="3">
        <f>VLOOKUP(A327,'[13]Main sheet'!A:CF,83,FALSE)</f>
        <v>0</v>
      </c>
      <c r="AN327" s="3">
        <f>VLOOKUP(A327,'[13]Main sheet'!A:CR,95,FALSE)</f>
        <v>0</v>
      </c>
      <c r="AO327" s="3">
        <f>VLOOKUP(A327,'[13]Main sheet'!A:DD,107,FALSE)</f>
        <v>0</v>
      </c>
      <c r="AP327" s="3">
        <f>VLOOKUP(A327,'[13]Main sheet'!A:DP,119,FALSE)</f>
        <v>0</v>
      </c>
      <c r="AQ327" s="3">
        <f>VLOOKUP(A327,'[13]Main sheet'!A:EB,131,FALSE)</f>
        <v>0</v>
      </c>
      <c r="AR327" s="3">
        <f>VLOOKUP(A327,'[13]Main sheet'!A:EN,143,FALSE)</f>
        <v>0</v>
      </c>
      <c r="AS327" s="5">
        <v>0</v>
      </c>
      <c r="AT327" s="19">
        <v>0</v>
      </c>
      <c r="AU327" s="5">
        <v>0</v>
      </c>
      <c r="AV327" s="3">
        <f>VLOOKUP(A327,'[14]Main sheet'!A:AI,34,FALSE)</f>
        <v>0</v>
      </c>
      <c r="AW327" s="3">
        <f>VLOOKUP(A327,'[14]Main sheet'!A:AT,45,FALSE)</f>
        <v>0</v>
      </c>
      <c r="AX327" s="3">
        <v>0</v>
      </c>
      <c r="AY327" s="3">
        <v>0</v>
      </c>
      <c r="AZ327" s="3">
        <v>0</v>
      </c>
      <c r="BA327" s="5"/>
      <c r="BB327" s="5"/>
    </row>
    <row r="328" spans="1:54" ht="15" customHeight="1">
      <c r="A328" s="14">
        <v>525118</v>
      </c>
      <c r="B328" s="15" t="s">
        <v>332</v>
      </c>
      <c r="C328" s="16"/>
      <c r="D328" s="16"/>
      <c r="E328" s="17">
        <v>14.905832740000001</v>
      </c>
      <c r="F328" s="17">
        <f>VLOOKUP(A328,'[12]Monthly actuals 2023 updated'!A:AB,28,FALSE)</f>
        <v>2.0321468499999997</v>
      </c>
      <c r="G328" s="12">
        <v>1.3010000000000001E-2</v>
      </c>
      <c r="H328" s="12">
        <v>0</v>
      </c>
      <c r="I328" s="12">
        <v>2.76E-2</v>
      </c>
      <c r="J328" s="12">
        <v>0.52873743999999989</v>
      </c>
      <c r="K328" s="12">
        <v>0.57643862999999995</v>
      </c>
      <c r="L328" s="12">
        <v>6.7210000000000006E-2</v>
      </c>
      <c r="M328" s="12">
        <v>9.2999999999999992E-3</v>
      </c>
      <c r="N328" s="12">
        <v>0</v>
      </c>
      <c r="O328" s="12">
        <v>9.9599999999999994E-2</v>
      </c>
      <c r="P328" s="12">
        <v>0</v>
      </c>
      <c r="Q328" s="12">
        <v>0.1</v>
      </c>
      <c r="R328" s="12">
        <v>0.61025077999999999</v>
      </c>
      <c r="S328" s="12">
        <f t="shared" si="42"/>
        <v>2.0321468499999997</v>
      </c>
      <c r="T328" s="18">
        <v>0</v>
      </c>
      <c r="U328" s="5">
        <v>0.20929201</v>
      </c>
      <c r="V328" s="3">
        <v>0.1</v>
      </c>
      <c r="W328" s="3">
        <v>0</v>
      </c>
      <c r="X328" s="3">
        <v>0</v>
      </c>
      <c r="Y328" s="3">
        <v>0</v>
      </c>
      <c r="Z328" s="3">
        <v>0</v>
      </c>
      <c r="AA328" s="3">
        <v>0</v>
      </c>
      <c r="AB328" s="3">
        <v>0</v>
      </c>
      <c r="AC328" s="3">
        <v>0.1</v>
      </c>
      <c r="AD328" s="3">
        <v>0</v>
      </c>
      <c r="AE328" s="3">
        <f>VLOOKUP(A328,'[13]DEC 24 Updated 3rd March'!A:G,7,FALSE)</f>
        <v>0</v>
      </c>
      <c r="AF328" s="3">
        <f t="shared" si="34"/>
        <v>0.40929201000000004</v>
      </c>
      <c r="AG328" s="18">
        <v>0</v>
      </c>
      <c r="AH328" s="5">
        <f>VLOOKUP(A328,'[13]Main sheet'!A:X,23,FALSE)</f>
        <v>0</v>
      </c>
      <c r="AI328" s="3">
        <f>VLOOKUP(A328,'[13]Main sheet'!A:AJ,35,FALSE)</f>
        <v>0</v>
      </c>
      <c r="AJ328" s="3">
        <f>VLOOKUP(A328,'[13]Main sheet'!A:AV,47,FALSE)</f>
        <v>0</v>
      </c>
      <c r="AK328" s="3">
        <f>VLOOKUP(A328,'[13]Main sheet'!A:BH,59,FALSE)</f>
        <v>0</v>
      </c>
      <c r="AL328" s="3">
        <f>VLOOKUP(A328,'[13]Main sheet'!A:BT,71,FALSE)</f>
        <v>0</v>
      </c>
      <c r="AM328" s="3">
        <f>VLOOKUP(A328,'[13]Main sheet'!A:CF,83,FALSE)</f>
        <v>0</v>
      </c>
      <c r="AN328" s="3">
        <f>VLOOKUP(A328,'[13]Main sheet'!A:CR,95,FALSE)</f>
        <v>0</v>
      </c>
      <c r="AO328" s="3">
        <f>VLOOKUP(A328,'[13]Main sheet'!A:DD,107,FALSE)</f>
        <v>0</v>
      </c>
      <c r="AP328" s="3">
        <f>VLOOKUP(A328,'[13]Main sheet'!A:DP,119,FALSE)</f>
        <v>0</v>
      </c>
      <c r="AQ328" s="3">
        <f>VLOOKUP(A328,'[13]Main sheet'!A:EB,131,FALSE)</f>
        <v>0</v>
      </c>
      <c r="AR328" s="3">
        <f>VLOOKUP(A328,'[13]Main sheet'!A:EN,143,FALSE)</f>
        <v>0</v>
      </c>
      <c r="AS328" s="5">
        <v>0</v>
      </c>
      <c r="AT328" s="19">
        <v>0</v>
      </c>
      <c r="AU328" s="5">
        <v>0</v>
      </c>
      <c r="AV328" s="3">
        <f>VLOOKUP(A328,'[14]Main sheet'!A:AI,34,FALSE)</f>
        <v>0</v>
      </c>
      <c r="AW328" s="3">
        <f>VLOOKUP(A328,'[14]Main sheet'!A:AT,45,FALSE)</f>
        <v>0</v>
      </c>
      <c r="AX328" s="3">
        <v>0</v>
      </c>
      <c r="AY328" s="3">
        <v>0</v>
      </c>
      <c r="AZ328" s="3">
        <v>0</v>
      </c>
      <c r="BA328" s="5"/>
      <c r="BB328" s="5"/>
    </row>
    <row r="329" spans="1:54" ht="15" customHeight="1">
      <c r="A329" s="14">
        <v>525119</v>
      </c>
      <c r="B329" s="15" t="s">
        <v>333</v>
      </c>
      <c r="C329" s="16"/>
      <c r="D329" s="16"/>
      <c r="E329" s="17">
        <v>0</v>
      </c>
      <c r="F329" s="17">
        <f>VLOOKUP(A329,'[12]Monthly actuals 2023 updated'!A:AB,28,FALSE)</f>
        <v>1.3313776900000003</v>
      </c>
      <c r="G329" s="12">
        <v>8.3735550000000006E-2</v>
      </c>
      <c r="H329" s="12">
        <v>3.8070480000000004E-2</v>
      </c>
      <c r="I329" s="12">
        <v>5.2521989999999998E-2</v>
      </c>
      <c r="J329" s="12">
        <v>9.4952419999999996E-2</v>
      </c>
      <c r="K329" s="12">
        <v>7.885963E-2</v>
      </c>
      <c r="L329" s="12">
        <v>6.303868E-2</v>
      </c>
      <c r="M329" s="12">
        <v>0.29239603000000003</v>
      </c>
      <c r="N329" s="12">
        <v>0.13856051</v>
      </c>
      <c r="O329" s="12">
        <v>8.4150920000000004E-2</v>
      </c>
      <c r="P329" s="12">
        <v>0.19866845999999999</v>
      </c>
      <c r="Q329" s="12">
        <v>0.12750174</v>
      </c>
      <c r="R329" s="12">
        <v>7.8921279999999996E-2</v>
      </c>
      <c r="S329" s="12">
        <f t="shared" si="42"/>
        <v>1.3313776900000003</v>
      </c>
      <c r="T329" s="18">
        <v>0.24808160999999998</v>
      </c>
      <c r="U329" s="5">
        <v>8.4263000000000005E-2</v>
      </c>
      <c r="V329" s="3">
        <v>0.18237304000000001</v>
      </c>
      <c r="W329" s="3">
        <v>9.6124109999999999E-2</v>
      </c>
      <c r="X329" s="3">
        <v>0.35432378999999997</v>
      </c>
      <c r="Y329" s="3">
        <v>0.16192444</v>
      </c>
      <c r="Z329" s="3">
        <v>0.30870284000000003</v>
      </c>
      <c r="AA329" s="3">
        <v>0.10749249000000001</v>
      </c>
      <c r="AB329" s="3">
        <v>0.15575912</v>
      </c>
      <c r="AC329" s="3">
        <v>0.24856302999999999</v>
      </c>
      <c r="AD329" s="3">
        <v>0.12246791999999999</v>
      </c>
      <c r="AE329" s="3">
        <f>VLOOKUP(A329,'[13]DEC 24 Updated 3rd March'!A:G,7,FALSE)</f>
        <v>0.39617803999999995</v>
      </c>
      <c r="AF329" s="3">
        <f t="shared" si="34"/>
        <v>2.4662534300000001</v>
      </c>
      <c r="AG329" s="18">
        <v>7.6331339999999998E-2</v>
      </c>
      <c r="AH329" s="5">
        <f>VLOOKUP(A329,'[13]Main sheet'!A:X,23,FALSE)</f>
        <v>0.14093626000000001</v>
      </c>
      <c r="AI329" s="3">
        <f>VLOOKUP(A329,'[13]Main sheet'!A:AJ,35,FALSE)</f>
        <v>0.20533399999999996</v>
      </c>
      <c r="AJ329" s="3">
        <f>VLOOKUP(A329,'[13]Main sheet'!A:AV,47,FALSE)</f>
        <v>0.13683527000000001</v>
      </c>
      <c r="AK329" s="3">
        <f>VLOOKUP(A329,'[13]Main sheet'!A:BH,59,FALSE)</f>
        <v>7.998581000000006E-2</v>
      </c>
      <c r="AL329" s="3">
        <f>VLOOKUP(A329,'[13]Main sheet'!A:BT,71,FALSE)</f>
        <v>0.21671147999999998</v>
      </c>
      <c r="AM329" s="3">
        <f>VLOOKUP(A329,'[13]Main sheet'!A:CF,83,FALSE)</f>
        <v>0.23542940000000001</v>
      </c>
      <c r="AN329" s="3">
        <f>VLOOKUP(A329,'[13]Main sheet'!A:CR,95,FALSE)</f>
        <v>0.21915970999999995</v>
      </c>
      <c r="AO329" s="3">
        <f>VLOOKUP(A329,'[13]Main sheet'!A:DD,107,FALSE)</f>
        <v>0.23538243</v>
      </c>
      <c r="AP329" s="3">
        <f>VLOOKUP(A329,'[13]Main sheet'!A:DP,119,FALSE)</f>
        <v>0.14239830000000003</v>
      </c>
      <c r="AQ329" s="3">
        <f>VLOOKUP(A329,'[13]Main sheet'!A:EB,131,FALSE)</f>
        <v>0.17301481000000005</v>
      </c>
      <c r="AR329" s="3">
        <f>VLOOKUP(A329,'[13]Main sheet'!A:EN,143,FALSE)</f>
        <v>0.10973361999999988</v>
      </c>
      <c r="AS329" s="5">
        <v>1.9712524299999998</v>
      </c>
      <c r="AT329" s="19">
        <v>0.27447241</v>
      </c>
      <c r="AU329" s="5">
        <v>0.23786355000000003</v>
      </c>
      <c r="AV329" s="3">
        <f>VLOOKUP(A329,'[14]Main sheet'!A:AI,34,FALSE)</f>
        <v>0.14909072000000004</v>
      </c>
      <c r="AW329" s="3">
        <f>VLOOKUP(A329,'[14]Main sheet'!A:AT,45,FALSE)</f>
        <v>0.1439220199999999</v>
      </c>
      <c r="AX329" s="3">
        <v>0.19455132</v>
      </c>
      <c r="AY329" s="3">
        <v>0.26617196999999998</v>
      </c>
      <c r="AZ329" s="3">
        <v>1.2660719899999999</v>
      </c>
      <c r="BA329" s="5"/>
      <c r="BB329" s="5"/>
    </row>
    <row r="330" spans="1:54" s="29" customFormat="1" ht="15" customHeight="1">
      <c r="A330" s="14">
        <v>525120</v>
      </c>
      <c r="B330" s="15" t="s">
        <v>334</v>
      </c>
      <c r="C330" s="46">
        <f>VLOOKUP(A330,'[11]dec 20 latest'!A:B,2,FALSE)/1000000</f>
        <v>56.790680719999997</v>
      </c>
      <c r="D330" s="46">
        <v>112.94451418000001</v>
      </c>
      <c r="E330" s="17">
        <v>130.89485123</v>
      </c>
      <c r="F330" s="17">
        <f>VLOOKUP(A330,'[12]Monthly actuals 2023 updated'!A:AB,28,FALSE)</f>
        <v>80.975877949999983</v>
      </c>
      <c r="G330" s="12">
        <v>7.3568975999999999</v>
      </c>
      <c r="H330" s="12">
        <v>6.42295455</v>
      </c>
      <c r="I330" s="12">
        <v>10.856133609999999</v>
      </c>
      <c r="J330" s="12">
        <v>6.8690000099999997</v>
      </c>
      <c r="K330" s="12">
        <v>7.4275908600000005</v>
      </c>
      <c r="L330" s="12">
        <v>-19.03836106</v>
      </c>
      <c r="M330" s="12">
        <v>3.9916612100000002</v>
      </c>
      <c r="N330" s="12">
        <v>8.9802487699999993</v>
      </c>
      <c r="O330" s="12">
        <v>16.650017220000002</v>
      </c>
      <c r="P330" s="12">
        <v>-1.4110384900000001</v>
      </c>
      <c r="Q330" s="12">
        <v>5.5586141899999992</v>
      </c>
      <c r="R330" s="12">
        <v>27.312159480000002</v>
      </c>
      <c r="S330" s="12">
        <f t="shared" si="42"/>
        <v>80.975877949999997</v>
      </c>
      <c r="T330" s="18">
        <v>-2.9464470999999994</v>
      </c>
      <c r="U330" s="5">
        <v>6.0401995999999993</v>
      </c>
      <c r="V330" s="3">
        <v>27.895621770000002</v>
      </c>
      <c r="W330" s="3">
        <v>-11.681920400000001</v>
      </c>
      <c r="X330" s="3">
        <v>10.88572913</v>
      </c>
      <c r="Y330" s="3">
        <v>15.759466140000001</v>
      </c>
      <c r="Z330" s="3">
        <v>15.213051059999998</v>
      </c>
      <c r="AA330" s="3">
        <v>8.9256674600000014</v>
      </c>
      <c r="AB330" s="3">
        <v>11.03897486</v>
      </c>
      <c r="AC330" s="3">
        <v>12.037180850000002</v>
      </c>
      <c r="AD330" s="3">
        <v>4.9906346899999994</v>
      </c>
      <c r="AE330" s="3">
        <f>VLOOKUP(A330,'[13]DEC 24 Updated 3rd March'!A:G,7,FALSE)</f>
        <v>27.410415619999998</v>
      </c>
      <c r="AF330" s="3">
        <f t="shared" si="34"/>
        <v>125.56857367999999</v>
      </c>
      <c r="AG330" s="18">
        <v>3.3019113399999998</v>
      </c>
      <c r="AH330" s="5">
        <f>VLOOKUP(A330,'[13]Main sheet'!A:X,23,FALSE)</f>
        <v>5.3621930400000011</v>
      </c>
      <c r="AI330" s="3">
        <f>VLOOKUP(A330,'[13]Main sheet'!A:AJ,35,FALSE)</f>
        <v>1.0515558399999998</v>
      </c>
      <c r="AJ330" s="3">
        <f>VLOOKUP(A330,'[13]Main sheet'!A:AV,47,FALSE)</f>
        <v>-15.925294800000001</v>
      </c>
      <c r="AK330" s="3">
        <f>VLOOKUP(A330,'[13]Main sheet'!A:BH,59,FALSE)</f>
        <v>28.524737500000001</v>
      </c>
      <c r="AL330" s="3">
        <f>VLOOKUP(A330,'[13]Main sheet'!A:BT,71,FALSE)</f>
        <v>10.073578819999996</v>
      </c>
      <c r="AM330" s="3">
        <f>VLOOKUP(A330,'[13]Main sheet'!A:CF,83,FALSE)</f>
        <v>3.0021175400000026</v>
      </c>
      <c r="AN330" s="3">
        <f>VLOOKUP(A330,'[13]Main sheet'!A:CR,95,FALSE)</f>
        <v>3.4473437899999992</v>
      </c>
      <c r="AO330" s="3">
        <f>VLOOKUP(A330,'[13]Main sheet'!A:DD,107,FALSE)</f>
        <v>10.72157507</v>
      </c>
      <c r="AP330" s="3">
        <f>VLOOKUP(A330,'[13]Main sheet'!A:DP,119,FALSE)</f>
        <v>2.9477566000000013</v>
      </c>
      <c r="AQ330" s="3">
        <f>VLOOKUP(A330,'[13]Main sheet'!A:EB,131,FALSE)</f>
        <v>3.6906516799999998</v>
      </c>
      <c r="AR330" s="3">
        <f>VLOOKUP(A330,'[13]Main sheet'!A:EN,143,FALSE)</f>
        <v>9.8123867299999965</v>
      </c>
      <c r="AS330" s="5">
        <v>66.010513149999994</v>
      </c>
      <c r="AT330" s="19">
        <v>2.89107519</v>
      </c>
      <c r="AU330" s="5">
        <v>-1.0417505699999998</v>
      </c>
      <c r="AV330" s="3">
        <f>VLOOKUP(A330,'[14]Main sheet'!A:AI,34,FALSE)</f>
        <v>6.3483102000000002</v>
      </c>
      <c r="AW330" s="3">
        <f>VLOOKUP(A330,'[14]Main sheet'!A:AT,45,FALSE)</f>
        <v>2.6977393499999995</v>
      </c>
      <c r="AX330" s="3">
        <v>1.2926</v>
      </c>
      <c r="AY330" s="3">
        <v>11.830719389999999</v>
      </c>
      <c r="AZ330" s="3">
        <v>24.018693559999999</v>
      </c>
      <c r="BA330" s="5"/>
      <c r="BB330" s="5"/>
    </row>
    <row r="331" spans="1:54" s="29" customFormat="1" ht="15" customHeight="1">
      <c r="A331" s="14">
        <v>525152</v>
      </c>
      <c r="B331" s="15" t="s">
        <v>335</v>
      </c>
      <c r="C331" s="46"/>
      <c r="D331" s="46"/>
      <c r="E331" s="17"/>
      <c r="F331" s="17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>
        <f t="shared" si="42"/>
        <v>0</v>
      </c>
      <c r="T331" s="18"/>
      <c r="U331" s="5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>
        <f t="shared" si="34"/>
        <v>0</v>
      </c>
      <c r="AG331" s="18">
        <v>4.0199999999999996</v>
      </c>
      <c r="AH331" s="5">
        <f>VLOOKUP(A331,'[13]Main sheet'!A:X,23,FALSE)</f>
        <v>6.7233330000000002</v>
      </c>
      <c r="AI331" s="3">
        <f>VLOOKUP(A331,'[13]Main sheet'!A:AJ,35,FALSE)</f>
        <v>10.332333</v>
      </c>
      <c r="AJ331" s="3">
        <f>VLOOKUP(A331,'[13]Main sheet'!A:AV,47,FALSE)</f>
        <v>6.6683329999999996</v>
      </c>
      <c r="AK331" s="3">
        <f>VLOOKUP(A331,'[13]Main sheet'!A:BH,59,FALSE)</f>
        <v>4.0650000000000004</v>
      </c>
      <c r="AL331" s="3">
        <f>VLOOKUP(A331,'[13]Main sheet'!A:BT,71,FALSE)</f>
        <v>0.30139907000000032</v>
      </c>
      <c r="AM331" s="3">
        <f>VLOOKUP(A331,'[13]Main sheet'!A:CF,83,FALSE)</f>
        <v>0.1156930700000003</v>
      </c>
      <c r="AN331" s="3">
        <f>VLOOKUP(A331,'[13]Main sheet'!A:CR,95,FALSE)</f>
        <v>-1.9981681700000018</v>
      </c>
      <c r="AO331" s="3">
        <f>VLOOKUP(A331,'[13]Main sheet'!A:DD,107,FALSE)</f>
        <v>14.521916780000002</v>
      </c>
      <c r="AP331" s="3">
        <f>VLOOKUP(A331,'[13]Main sheet'!A:DP,119,FALSE)</f>
        <v>11.01881504</v>
      </c>
      <c r="AQ331" s="3">
        <f>VLOOKUP(A331,'[13]Main sheet'!A:EB,131,FALSE)</f>
        <v>3.8314499699999987</v>
      </c>
      <c r="AR331" s="3">
        <f>VLOOKUP(A331,'[13]Main sheet'!A:EN,143,FALSE)</f>
        <v>9.9942398999999984</v>
      </c>
      <c r="AS331" s="5">
        <v>69.59434465999999</v>
      </c>
      <c r="AT331" s="19">
        <v>-8.8902185199999995</v>
      </c>
      <c r="AU331" s="5">
        <v>7.4680440399999988</v>
      </c>
      <c r="AV331" s="3">
        <f>VLOOKUP(A331,'[14]Main sheet'!A:AI,34,FALSE)</f>
        <v>11.388028</v>
      </c>
      <c r="AW331" s="3">
        <f>VLOOKUP(A331,'[14]Main sheet'!A:AT,45,FALSE)</f>
        <v>3.1746640299999993</v>
      </c>
      <c r="AX331" s="3">
        <v>-0.87926641999999988</v>
      </c>
      <c r="AY331" s="3">
        <v>13.825659150000002</v>
      </c>
      <c r="AZ331" s="3">
        <v>24.729517920000003</v>
      </c>
      <c r="BA331" s="5"/>
      <c r="BB331" s="5"/>
    </row>
    <row r="332" spans="1:54" ht="15" customHeight="1">
      <c r="A332" s="14">
        <v>525129</v>
      </c>
      <c r="B332" s="15" t="s">
        <v>336</v>
      </c>
      <c r="C332" s="16"/>
      <c r="D332" s="16">
        <v>22.84259909</v>
      </c>
      <c r="E332" s="17">
        <v>0</v>
      </c>
      <c r="F332" s="17">
        <f>VLOOKUP(A332,'[12]Monthly actuals 2023 updated'!A:AB,28,FALSE)</f>
        <v>1.0000000000000001E-5</v>
      </c>
      <c r="G332" s="12">
        <v>0</v>
      </c>
      <c r="H332" s="12">
        <v>0</v>
      </c>
      <c r="I332" s="12">
        <v>0</v>
      </c>
      <c r="J332" s="12">
        <v>0</v>
      </c>
      <c r="K332" s="12">
        <v>0</v>
      </c>
      <c r="L332" s="12">
        <v>0</v>
      </c>
      <c r="M332" s="12">
        <v>0</v>
      </c>
      <c r="N332" s="12">
        <v>0</v>
      </c>
      <c r="O332" s="12">
        <v>0</v>
      </c>
      <c r="P332" s="12">
        <v>1.0000000000000001E-5</v>
      </c>
      <c r="Q332" s="12">
        <v>0</v>
      </c>
      <c r="R332" s="12">
        <v>0</v>
      </c>
      <c r="S332" s="12">
        <f t="shared" si="42"/>
        <v>1.0000000000000001E-5</v>
      </c>
      <c r="T332" s="18">
        <v>0</v>
      </c>
      <c r="U332" s="5">
        <v>0</v>
      </c>
      <c r="V332" s="3">
        <v>0</v>
      </c>
      <c r="W332" s="3">
        <v>0</v>
      </c>
      <c r="X332" s="3">
        <v>0</v>
      </c>
      <c r="Y332" s="3">
        <v>0</v>
      </c>
      <c r="Z332" s="3">
        <v>0</v>
      </c>
      <c r="AA332" s="3">
        <v>0</v>
      </c>
      <c r="AB332" s="3">
        <v>0</v>
      </c>
      <c r="AC332" s="3">
        <v>0</v>
      </c>
      <c r="AD332" s="3">
        <v>0</v>
      </c>
      <c r="AE332" s="3">
        <f>VLOOKUP(A332,'[13]DEC 24 Updated 3rd March'!A:G,7,FALSE)</f>
        <v>0</v>
      </c>
      <c r="AF332" s="3">
        <f t="shared" si="34"/>
        <v>0</v>
      </c>
      <c r="AG332" s="18">
        <v>0</v>
      </c>
      <c r="AH332" s="5">
        <f>VLOOKUP(A332,'[13]Main sheet'!A:X,23,FALSE)</f>
        <v>0</v>
      </c>
      <c r="AI332" s="3">
        <f>VLOOKUP(A332,'[13]Main sheet'!A:AJ,35,FALSE)</f>
        <v>0</v>
      </c>
      <c r="AJ332" s="3">
        <f>VLOOKUP(A332,'[13]Main sheet'!A:AV,47,FALSE)</f>
        <v>0</v>
      </c>
      <c r="AK332" s="3">
        <f>VLOOKUP(A332,'[13]Main sheet'!A:BH,59,FALSE)</f>
        <v>0</v>
      </c>
      <c r="AL332" s="3">
        <f>VLOOKUP(A332,'[13]Main sheet'!A:BT,71,FALSE)</f>
        <v>0</v>
      </c>
      <c r="AM332" s="3">
        <f>VLOOKUP(A332,'[13]Main sheet'!A:CF,83,FALSE)</f>
        <v>0</v>
      </c>
      <c r="AN332" s="3">
        <f>VLOOKUP(A332,'[13]Main sheet'!A:CR,95,FALSE)</f>
        <v>0</v>
      </c>
      <c r="AO332" s="3">
        <f>VLOOKUP(A332,'[13]Main sheet'!A:DD,107,FALSE)</f>
        <v>0</v>
      </c>
      <c r="AP332" s="3">
        <f>VLOOKUP(A332,'[13]Main sheet'!A:DP,119,FALSE)</f>
        <v>0</v>
      </c>
      <c r="AQ332" s="3">
        <f>VLOOKUP(A332,'[13]Main sheet'!A:EB,131,FALSE)</f>
        <v>0</v>
      </c>
      <c r="AR332" s="3">
        <f>VLOOKUP(A332,'[13]Main sheet'!A:EN,143,FALSE)</f>
        <v>0</v>
      </c>
      <c r="AS332" s="5">
        <v>0</v>
      </c>
      <c r="AT332" s="19">
        <v>0</v>
      </c>
      <c r="AU332" s="5">
        <v>0</v>
      </c>
      <c r="AV332" s="3">
        <f>VLOOKUP(A332,'[14]Main sheet'!A:AI,34,FALSE)</f>
        <v>0</v>
      </c>
      <c r="AW332" s="3">
        <f>VLOOKUP(A332,'[14]Main sheet'!A:AT,45,FALSE)</f>
        <v>0</v>
      </c>
      <c r="AX332" s="3">
        <v>0</v>
      </c>
      <c r="AY332" s="3">
        <v>0</v>
      </c>
      <c r="AZ332" s="3">
        <v>0</v>
      </c>
      <c r="BA332" s="5"/>
      <c r="BB332" s="5"/>
    </row>
    <row r="333" spans="1:54" ht="15" customHeight="1">
      <c r="A333" s="14">
        <v>525151</v>
      </c>
      <c r="B333" s="15" t="s">
        <v>337</v>
      </c>
      <c r="C333" s="16">
        <f>VLOOKUP(A333,'[11]dec 20 latest'!A:B,2,FALSE)/1000000</f>
        <v>-16.502884000000002</v>
      </c>
      <c r="D333" s="16">
        <v>-145.028989</v>
      </c>
      <c r="E333" s="17">
        <v>-38.442802999999998</v>
      </c>
      <c r="F333" s="17">
        <f>VLOOKUP(A333,'[12]Monthly actuals 2023 updated'!A:AB,28,FALSE)</f>
        <v>-60.726754379999996</v>
      </c>
      <c r="G333" s="12">
        <v>0</v>
      </c>
      <c r="H333" s="12">
        <v>0</v>
      </c>
      <c r="I333" s="12">
        <v>-10.213447739999999</v>
      </c>
      <c r="J333" s="12">
        <v>0</v>
      </c>
      <c r="K333" s="12">
        <v>0</v>
      </c>
      <c r="L333" s="12">
        <v>-5.3984197699999994</v>
      </c>
      <c r="M333" s="12">
        <v>0</v>
      </c>
      <c r="N333" s="12">
        <v>0</v>
      </c>
      <c r="O333" s="12">
        <v>0.53448649000000004</v>
      </c>
      <c r="P333" s="12">
        <v>0</v>
      </c>
      <c r="Q333" s="12">
        <v>0</v>
      </c>
      <c r="R333" s="12">
        <v>-45.649373359999998</v>
      </c>
      <c r="S333" s="12">
        <f t="shared" si="42"/>
        <v>-60.726754379999996</v>
      </c>
      <c r="T333" s="18">
        <v>0</v>
      </c>
      <c r="U333" s="5">
        <v>0</v>
      </c>
      <c r="V333" s="3">
        <v>13.139474</v>
      </c>
      <c r="W333" s="3">
        <v>0</v>
      </c>
      <c r="X333" s="3">
        <v>0</v>
      </c>
      <c r="Y333" s="3">
        <v>24.273194969999999</v>
      </c>
      <c r="Z333" s="3">
        <v>0</v>
      </c>
      <c r="AA333" s="3">
        <v>0</v>
      </c>
      <c r="AB333" s="3">
        <v>28.32975729</v>
      </c>
      <c r="AC333" s="3">
        <v>9.4572429399999987</v>
      </c>
      <c r="AD333" s="3">
        <v>7.0819882699999992</v>
      </c>
      <c r="AE333" s="3">
        <f>VLOOKUP(A333,'[13]DEC 24 Updated 3rd March'!A:G,7,FALSE)</f>
        <v>63.96197918</v>
      </c>
      <c r="AF333" s="3">
        <f t="shared" si="34"/>
        <v>146.24363664999998</v>
      </c>
      <c r="AG333" s="18">
        <v>14.65977284</v>
      </c>
      <c r="AH333" s="5">
        <f>VLOOKUP(A333,'[13]Main sheet'!A:X,23,FALSE)</f>
        <v>5.4928765100000012</v>
      </c>
      <c r="AI333" s="3">
        <v>58.667121340000001</v>
      </c>
      <c r="AJ333" s="3">
        <f>VLOOKUP(A333,'[13]Main sheet'!A:AV,47,FALSE)</f>
        <v>10.646857269999996</v>
      </c>
      <c r="AK333" s="3">
        <f>VLOOKUP(A333,'[13]Main sheet'!A:BH,59,FALSE)</f>
        <v>10.091120650000006</v>
      </c>
      <c r="AL333" s="3">
        <f>VLOOKUP(A333,'[13]Main sheet'!A:BT,71,FALSE)</f>
        <v>-49.545276649999998</v>
      </c>
      <c r="AM333" s="3">
        <f>VLOOKUP(A333,'[13]Main sheet'!A:CF,83,FALSE)</f>
        <v>7.9686616499999987</v>
      </c>
      <c r="AN333" s="3">
        <f>VLOOKUP(A333,'[13]Main sheet'!A:CR,95,FALSE)</f>
        <v>6.4120479200000018</v>
      </c>
      <c r="AO333" s="3">
        <f>VLOOKUP(A333,'[13]Main sheet'!A:DD,107,FALSE)</f>
        <v>8.4145126399999999</v>
      </c>
      <c r="AP333" s="3">
        <f>VLOOKUP(A333,'[13]Main sheet'!A:DP,119,FALSE)</f>
        <v>5.9653999599999938</v>
      </c>
      <c r="AQ333" s="3">
        <f>VLOOKUP(A333,'[13]Main sheet'!A:EB,131,FALSE)</f>
        <v>4.9710856700000017</v>
      </c>
      <c r="AR333" s="3">
        <f>VLOOKUP(A333,'[13]Main sheet'!A:EN,143,FALSE)</f>
        <v>3.3644603500000088</v>
      </c>
      <c r="AS333" s="5">
        <v>87.108640149999999</v>
      </c>
      <c r="AT333" s="19">
        <v>4.0506596200000002</v>
      </c>
      <c r="AU333" s="5">
        <v>3.5455837299999997</v>
      </c>
      <c r="AV333" s="3">
        <f>VLOOKUP(A333,'[14]Main sheet'!A:AI,34,FALSE)</f>
        <v>2.5029539500000011</v>
      </c>
      <c r="AW333" s="3">
        <f>VLOOKUP(A333,'[14]Main sheet'!A:AT,45,FALSE)</f>
        <v>1.3956585899999998</v>
      </c>
      <c r="AX333" s="3">
        <v>2.8020226400000001</v>
      </c>
      <c r="AY333" s="3">
        <v>2.7908916300000008</v>
      </c>
      <c r="AZ333" s="3">
        <v>17.087770160000002</v>
      </c>
      <c r="BA333" s="5"/>
      <c r="BB333" s="5"/>
    </row>
    <row r="334" spans="1:54" ht="15" customHeight="1">
      <c r="A334" s="14">
        <v>525115</v>
      </c>
      <c r="B334" s="15" t="s">
        <v>338</v>
      </c>
      <c r="C334" s="16">
        <f>VLOOKUP(A334,'[11]dec 20 latest'!A:B,2,FALSE)/1000000</f>
        <v>0</v>
      </c>
      <c r="D334" s="16">
        <v>0</v>
      </c>
      <c r="E334" s="17">
        <v>0</v>
      </c>
      <c r="F334" s="17"/>
      <c r="G334" s="12">
        <v>0</v>
      </c>
      <c r="H334" s="12">
        <v>0</v>
      </c>
      <c r="I334" s="12">
        <v>0</v>
      </c>
      <c r="J334" s="12">
        <v>0</v>
      </c>
      <c r="K334" s="12">
        <v>0</v>
      </c>
      <c r="L334" s="12">
        <v>0</v>
      </c>
      <c r="M334" s="12">
        <v>0</v>
      </c>
      <c r="N334" s="12">
        <v>0</v>
      </c>
      <c r="O334" s="12">
        <v>0</v>
      </c>
      <c r="P334" s="12">
        <v>0</v>
      </c>
      <c r="Q334" s="12">
        <v>0</v>
      </c>
      <c r="R334" s="12">
        <v>0</v>
      </c>
      <c r="S334" s="12">
        <f t="shared" si="42"/>
        <v>0</v>
      </c>
      <c r="T334" s="18">
        <v>0</v>
      </c>
      <c r="U334" s="5">
        <v>0</v>
      </c>
      <c r="V334" s="3">
        <v>0</v>
      </c>
      <c r="W334" s="3">
        <v>0</v>
      </c>
      <c r="X334" s="3">
        <v>0</v>
      </c>
      <c r="Y334" s="3">
        <v>0</v>
      </c>
      <c r="Z334" s="3">
        <v>0</v>
      </c>
      <c r="AA334" s="3">
        <v>0</v>
      </c>
      <c r="AB334" s="3">
        <v>0</v>
      </c>
      <c r="AC334" s="3">
        <v>0</v>
      </c>
      <c r="AD334" s="3">
        <v>0</v>
      </c>
      <c r="AE334" s="3">
        <f>VLOOKUP(A334,'[13]DEC 24 Updated 3rd March'!A:G,7,FALSE)</f>
        <v>0</v>
      </c>
      <c r="AF334" s="3">
        <f t="shared" si="34"/>
        <v>0</v>
      </c>
      <c r="AG334" s="18">
        <v>5</v>
      </c>
      <c r="AH334" s="5">
        <f>VLOOKUP(A334,'[13]Main sheet'!A:X,23,FALSE)</f>
        <v>5</v>
      </c>
      <c r="AI334" s="3">
        <f>VLOOKUP(A334,'[13]Main sheet'!A:AJ,35,FALSE)</f>
        <v>5</v>
      </c>
      <c r="AJ334" s="3">
        <f>VLOOKUP(A334,'[13]Main sheet'!A:AV,47,FALSE)</f>
        <v>4</v>
      </c>
      <c r="AK334" s="3">
        <f>VLOOKUP(A334,'[13]Main sheet'!A:BH,59,FALSE)</f>
        <v>-1</v>
      </c>
      <c r="AL334" s="3">
        <f>VLOOKUP(A334,'[13]Main sheet'!A:BT,71,FALSE)</f>
        <v>5.946815</v>
      </c>
      <c r="AM334" s="3">
        <f>VLOOKUP(A334,'[13]Main sheet'!A:CF,83,FALSE)</f>
        <v>5.6721534200000017</v>
      </c>
      <c r="AN334" s="3">
        <f>VLOOKUP(A334,'[13]Main sheet'!A:CR,95,FALSE)</f>
        <v>3.5516873599999994</v>
      </c>
      <c r="AO334" s="3">
        <f>VLOOKUP(A334,'[13]Main sheet'!A:DD,107,FALSE)</f>
        <v>3.2226551399999996</v>
      </c>
      <c r="AP334" s="3">
        <f>VLOOKUP(A334,'[13]Main sheet'!A:DP,119,FALSE)</f>
        <v>4.3161464299999999</v>
      </c>
      <c r="AQ334" s="3">
        <f>VLOOKUP(A334,'[13]Main sheet'!A:EB,131,FALSE)</f>
        <v>3.1671422699999958</v>
      </c>
      <c r="AR334" s="3">
        <f>VLOOKUP(A334,'[13]Main sheet'!A:EN,143,FALSE)</f>
        <v>4.2694903100000028</v>
      </c>
      <c r="AS334" s="5">
        <v>48.146089930000002</v>
      </c>
      <c r="AT334" s="19">
        <v>3.9251167599999999</v>
      </c>
      <c r="AU334" s="5">
        <v>0.54269858999999987</v>
      </c>
      <c r="AV334" s="3">
        <f>VLOOKUP(A334,'[14]Main sheet'!A:AI,34,FALSE)</f>
        <v>7.4999999999999997E-2</v>
      </c>
      <c r="AW334" s="3">
        <f>VLOOKUP(A334,'[14]Main sheet'!A:AT,45,FALSE)</f>
        <v>-0.14885855999999958</v>
      </c>
      <c r="AX334" s="3">
        <v>13.322780779999999</v>
      </c>
      <c r="AY334" s="3">
        <v>12.51411991</v>
      </c>
      <c r="AZ334" s="3">
        <v>31.787949390000001</v>
      </c>
      <c r="BA334" s="5"/>
      <c r="BB334" s="5"/>
    </row>
    <row r="335" spans="1:54" ht="15" customHeight="1">
      <c r="A335" s="14">
        <v>525121</v>
      </c>
      <c r="B335" s="15" t="s">
        <v>339</v>
      </c>
      <c r="C335" s="16">
        <f>VLOOKUP(A335,'[11]dec 20 latest'!A:B,2,FALSE)/1000000</f>
        <v>7.4149999999999997E-4</v>
      </c>
      <c r="D335" s="16">
        <v>7.6530000000000001E-3</v>
      </c>
      <c r="E335" s="17">
        <v>1.0327610000000001E-2</v>
      </c>
      <c r="F335" s="17">
        <f>VLOOKUP(A335,'[12]Monthly actuals 2023 updated'!A:AB,28,FALSE)</f>
        <v>2.8852580000000003E-2</v>
      </c>
      <c r="G335" s="12">
        <v>1.1032E-2</v>
      </c>
      <c r="H335" s="12">
        <v>0</v>
      </c>
      <c r="I335" s="12">
        <v>0</v>
      </c>
      <c r="J335" s="12">
        <v>0</v>
      </c>
      <c r="K335" s="12">
        <v>0</v>
      </c>
      <c r="L335" s="12">
        <v>0</v>
      </c>
      <c r="M335" s="12">
        <v>0</v>
      </c>
      <c r="N335" s="12">
        <v>1.7820580000000003E-2</v>
      </c>
      <c r="O335" s="12">
        <v>0</v>
      </c>
      <c r="P335" s="12">
        <v>0</v>
      </c>
      <c r="Q335" s="12">
        <v>0</v>
      </c>
      <c r="R335" s="12">
        <v>0</v>
      </c>
      <c r="S335" s="12">
        <f t="shared" si="42"/>
        <v>2.8852580000000003E-2</v>
      </c>
      <c r="T335" s="18">
        <v>0</v>
      </c>
      <c r="U335" s="5">
        <v>9.3202299999999988E-3</v>
      </c>
      <c r="V335" s="3">
        <v>0</v>
      </c>
      <c r="W335" s="3">
        <v>1.54609E-3</v>
      </c>
      <c r="X335" s="3">
        <v>0</v>
      </c>
      <c r="Y335" s="3">
        <v>0</v>
      </c>
      <c r="Z335" s="3">
        <v>0</v>
      </c>
      <c r="AA335" s="3">
        <v>0</v>
      </c>
      <c r="AB335" s="3">
        <v>3.7490679999999998E-2</v>
      </c>
      <c r="AC335" s="3">
        <v>0</v>
      </c>
      <c r="AD335" s="3">
        <v>0</v>
      </c>
      <c r="AE335" s="3">
        <f>VLOOKUP(A335,'[13]DEC 24 Updated 3rd March'!A:G,7,FALSE)</f>
        <v>0</v>
      </c>
      <c r="AF335" s="3">
        <f t="shared" si="34"/>
        <v>4.8356999999999997E-2</v>
      </c>
      <c r="AG335" s="18">
        <v>0</v>
      </c>
      <c r="AH335" s="5">
        <f>VLOOKUP(A335,'[13]Main sheet'!A:X,23,FALSE)</f>
        <v>0</v>
      </c>
      <c r="AI335" s="3">
        <f>VLOOKUP(A335,'[13]Main sheet'!A:AJ,35,FALSE)</f>
        <v>0</v>
      </c>
      <c r="AJ335" s="3">
        <f>VLOOKUP(A335,'[13]Main sheet'!A:AV,47,FALSE)</f>
        <v>0</v>
      </c>
      <c r="AK335" s="3">
        <f>VLOOKUP(A335,'[13]Main sheet'!A:BH,59,FALSE)</f>
        <v>0</v>
      </c>
      <c r="AL335" s="3">
        <f>VLOOKUP(A335,'[13]Main sheet'!A:BT,71,FALSE)</f>
        <v>0</v>
      </c>
      <c r="AM335" s="3">
        <f>VLOOKUP(A335,'[13]Main sheet'!A:CF,83,FALSE)</f>
        <v>0</v>
      </c>
      <c r="AN335" s="3">
        <f>VLOOKUP(A335,'[13]Main sheet'!A:CR,95,FALSE)</f>
        <v>0</v>
      </c>
      <c r="AO335" s="3">
        <f>VLOOKUP(A335,'[13]Main sheet'!A:DD,107,FALSE)</f>
        <v>0</v>
      </c>
      <c r="AP335" s="3">
        <f>VLOOKUP(A335,'[13]Main sheet'!A:DP,119,FALSE)</f>
        <v>3.52316E-3</v>
      </c>
      <c r="AQ335" s="3">
        <f>VLOOKUP(A335,'[13]Main sheet'!A:EB,131,FALSE)</f>
        <v>0</v>
      </c>
      <c r="AR335" s="3">
        <f>VLOOKUP(A335,'[13]Main sheet'!A:EN,143,FALSE)</f>
        <v>0</v>
      </c>
      <c r="AS335" s="5">
        <v>3.52316E-3</v>
      </c>
      <c r="AT335" s="19">
        <v>0</v>
      </c>
      <c r="AU335" s="5">
        <v>0</v>
      </c>
      <c r="AV335" s="3">
        <f>VLOOKUP(A335,'[14]Main sheet'!A:AI,34,FALSE)</f>
        <v>0</v>
      </c>
      <c r="AW335" s="3">
        <f>VLOOKUP(A335,'[14]Main sheet'!A:AT,45,FALSE)</f>
        <v>0</v>
      </c>
      <c r="AX335" s="3">
        <v>0</v>
      </c>
      <c r="AY335" s="3">
        <v>0</v>
      </c>
      <c r="AZ335" s="3">
        <v>0</v>
      </c>
      <c r="BA335" s="5"/>
      <c r="BB335" s="5"/>
    </row>
    <row r="336" spans="1:54" ht="15" customHeight="1">
      <c r="A336" s="14">
        <v>525122</v>
      </c>
      <c r="B336" s="15" t="s">
        <v>340</v>
      </c>
      <c r="C336" s="16">
        <v>0</v>
      </c>
      <c r="D336" s="16">
        <v>0</v>
      </c>
      <c r="E336" s="17">
        <f>1.073642-1.07</f>
        <v>3.6419999999999231E-3</v>
      </c>
      <c r="F336" s="17">
        <f>VLOOKUP(A336,'[12]Monthly actuals 2023 updated'!A:AB,28,FALSE)-4.3</f>
        <v>1.9150000000012213E-3</v>
      </c>
      <c r="G336" s="12">
        <v>9.2100000000000005E-4</v>
      </c>
      <c r="H336" s="12">
        <v>3.1380699999999997E-3</v>
      </c>
      <c r="I336" s="12">
        <v>2.7571100000000001E-3</v>
      </c>
      <c r="J336" s="12">
        <v>-2.5116599999999989E-3</v>
      </c>
      <c r="K336" s="12">
        <v>-4.4662200000000008E-3</v>
      </c>
      <c r="L336" s="12">
        <v>2.0673300000002559E-3</v>
      </c>
      <c r="M336" s="12">
        <v>-8.0850000000021183E-5</v>
      </c>
      <c r="N336" s="12">
        <v>3.0160899999991386E-3</v>
      </c>
      <c r="O336" s="12">
        <v>4.1575300000000013E-3</v>
      </c>
      <c r="P336" s="12">
        <v>-2.306339999999997E-3</v>
      </c>
      <c r="Q336" s="12">
        <v>3.7329400000000006E-3</v>
      </c>
      <c r="R336" s="12">
        <v>1.49E-3</v>
      </c>
      <c r="S336" s="12">
        <f t="shared" si="42"/>
        <v>1.1914999999999379E-2</v>
      </c>
      <c r="T336" s="18">
        <v>4.6566200000000071E-3</v>
      </c>
      <c r="U336" s="5">
        <v>2.3508499999999981E-3</v>
      </c>
      <c r="V336" s="97">
        <v>3.4278719999999999E-2</v>
      </c>
      <c r="W336" s="97">
        <v>-4.2638000000000398E-4</v>
      </c>
      <c r="X336" s="97">
        <v>1.49E-3</v>
      </c>
      <c r="Y336" s="3">
        <v>2.41487E-3</v>
      </c>
      <c r="Z336" s="3">
        <v>4.1029599999999992E-3</v>
      </c>
      <c r="AA336" s="3">
        <v>-2.1900000000000001E-3</v>
      </c>
      <c r="AB336" s="3">
        <v>4.3200000000000001E-3</v>
      </c>
      <c r="AC336" s="3">
        <v>-4.6240500000000002E-3</v>
      </c>
      <c r="AD336" s="3">
        <v>4.4595699999999995E-3</v>
      </c>
      <c r="AE336" s="3">
        <f>VLOOKUP(A336,'[13]DEC 24 Updated 3rd March'!A:G,7,FALSE)</f>
        <v>5.1399999999999996E-3</v>
      </c>
      <c r="AF336" s="3">
        <f t="shared" si="34"/>
        <v>5.5973159999999987E-2</v>
      </c>
      <c r="AG336" s="18">
        <v>2.5699999999999998E-3</v>
      </c>
      <c r="AH336" s="5">
        <f>VLOOKUP(A336,'[13]Main sheet'!A:X,23,FALSE)</f>
        <v>2.7000000000000001E-3</v>
      </c>
      <c r="AI336" s="3">
        <f>VLOOKUP(A336,'[13]Main sheet'!A:AJ,35,FALSE)</f>
        <v>4.0769400000000003E-3</v>
      </c>
      <c r="AJ336" s="3">
        <f>VLOOKUP(A336,'[13]Main sheet'!A:AV,47,FALSE)</f>
        <v>2.7920000000000002E-3</v>
      </c>
      <c r="AK336" s="3">
        <f>VLOOKUP(A336,'[13]Main sheet'!A:BH,59,FALSE)</f>
        <v>1.3960000000000001E-3</v>
      </c>
      <c r="AL336" s="3">
        <f>VLOOKUP(A336,'[13]Main sheet'!A:BT,71,FALSE)</f>
        <v>-8.013700000000009E-4</v>
      </c>
      <c r="AM336" s="3">
        <f>VLOOKUP(A336,'[13]Main sheet'!A:CF,83,FALSE)</f>
        <v>-4.9261099999999974E-3</v>
      </c>
      <c r="AN336" s="3">
        <f>VLOOKUP(A336,'[13]Main sheet'!A:CR,95,FALSE)</f>
        <v>0</v>
      </c>
      <c r="AO336" s="3">
        <f>VLOOKUP(A336,'[13]Main sheet'!A:DD,107,FALSE)</f>
        <v>1.4475999999999999E-4</v>
      </c>
      <c r="AP336" s="3">
        <f>VLOOKUP(A336,'[13]Main sheet'!A:DP,119,FALSE)</f>
        <v>1.1153899999999995E-3</v>
      </c>
      <c r="AQ336" s="3">
        <f>VLOOKUP(A336,'[13]Main sheet'!A:EB,131,FALSE)</f>
        <v>-5.8483000000000146E-4</v>
      </c>
      <c r="AR336" s="3">
        <f>VLOOKUP(A336,'[13]Main sheet'!A:EN,143,FALSE)</f>
        <v>0</v>
      </c>
      <c r="AS336" s="5">
        <v>-1.5172200000000136E-3</v>
      </c>
      <c r="AT336" s="19">
        <v>-2.513170000000009E-3</v>
      </c>
      <c r="AU336" s="5">
        <v>-2.3558600000000447E-3</v>
      </c>
      <c r="AV336" s="3">
        <f>VLOOKUP(A336,'[14]Main sheet'!A:AI,34,FALSE)</f>
        <v>-2.9654799999999822E-3</v>
      </c>
      <c r="AW336" s="3">
        <f>VLOOKUP(A336,'[14]Main sheet'!A:AT,45,FALSE)</f>
        <v>2.2545E-3</v>
      </c>
      <c r="AX336" s="3">
        <v>-5.7386000000000069E-4</v>
      </c>
      <c r="AY336" s="3">
        <v>4.050330000000016E-3</v>
      </c>
      <c r="AZ336" s="3">
        <v>-2.1035399999999593E-3</v>
      </c>
      <c r="BA336" s="5"/>
      <c r="BB336" s="5"/>
    </row>
    <row r="337" spans="1:54" ht="15" customHeight="1">
      <c r="A337" s="14">
        <v>525123</v>
      </c>
      <c r="B337" s="15" t="s">
        <v>341</v>
      </c>
      <c r="C337" s="16">
        <f>VLOOKUP(A337,'[11]dec 20 latest'!A:B,2,FALSE)/1000000</f>
        <v>9.17611709</v>
      </c>
      <c r="D337" s="16">
        <v>0.46640834999999997</v>
      </c>
      <c r="E337" s="17">
        <v>0.27049976000000003</v>
      </c>
      <c r="F337" s="17">
        <f>VLOOKUP(A337,'[12]Monthly actuals 2023 updated'!A:AB,28,FALSE)</f>
        <v>0.14669691999999998</v>
      </c>
      <c r="G337" s="12">
        <v>1.35341E-3</v>
      </c>
      <c r="H337" s="12">
        <v>5.5414399999999999E-3</v>
      </c>
      <c r="I337" s="12">
        <v>3.9908260000000001E-2</v>
      </c>
      <c r="J337" s="12">
        <v>9.6670000000000002E-3</v>
      </c>
      <c r="K337" s="12">
        <v>4.9170000000000004E-3</v>
      </c>
      <c r="L337" s="12">
        <v>2.2165700000000002E-3</v>
      </c>
      <c r="M337" s="12">
        <v>1.4961600000000001E-3</v>
      </c>
      <c r="N337" s="12">
        <v>5.1153599999999994E-3</v>
      </c>
      <c r="O337" s="12">
        <v>0</v>
      </c>
      <c r="P337" s="12">
        <v>0</v>
      </c>
      <c r="Q337" s="12">
        <v>2.8216040000000001E-2</v>
      </c>
      <c r="R337" s="12">
        <v>4.8265679999999998E-2</v>
      </c>
      <c r="S337" s="12">
        <f t="shared" si="42"/>
        <v>0.14669691999999998</v>
      </c>
      <c r="T337" s="18">
        <v>9.5013799999999985E-3</v>
      </c>
      <c r="U337" s="5">
        <v>4.4753800000000002E-3</v>
      </c>
      <c r="V337" s="97">
        <v>1.49E-3</v>
      </c>
      <c r="W337" s="97">
        <v>0</v>
      </c>
      <c r="X337" s="97">
        <v>3.29919E-3</v>
      </c>
      <c r="Y337" s="3">
        <v>0</v>
      </c>
      <c r="Z337" s="3">
        <v>5.4641200000000003E-3</v>
      </c>
      <c r="AA337" s="3">
        <v>1.9986009999999998E-2</v>
      </c>
      <c r="AB337" s="3">
        <v>0</v>
      </c>
      <c r="AC337" s="3">
        <v>7.1768199999999996E-3</v>
      </c>
      <c r="AD337" s="3">
        <v>1.19867E-3</v>
      </c>
      <c r="AE337" s="3">
        <f>VLOOKUP(A337,'[13]DEC 24 Updated 3rd March'!A:G,7,FALSE)</f>
        <v>3.6988299999999997E-3</v>
      </c>
      <c r="AF337" s="3">
        <f t="shared" si="34"/>
        <v>5.629039999999999E-2</v>
      </c>
      <c r="AG337" s="18">
        <v>4.4000000000000002E-4</v>
      </c>
      <c r="AH337" s="5">
        <f>VLOOKUP(A337,'[13]Main sheet'!A:X,23,FALSE)</f>
        <v>0</v>
      </c>
      <c r="AI337" s="3">
        <f>VLOOKUP(A337,'[13]Main sheet'!A:AJ,35,FALSE)</f>
        <v>8.1366200000000007E-3</v>
      </c>
      <c r="AJ337" s="3">
        <f>VLOOKUP(A337,'[13]Main sheet'!A:AV,47,FALSE)</f>
        <v>0.73799999999999999</v>
      </c>
      <c r="AK337" s="3">
        <f>VLOOKUP(A337,'[13]Main sheet'!A:BH,59,FALSE)</f>
        <v>0</v>
      </c>
      <c r="AL337" s="3">
        <f>VLOOKUP(A337,'[13]Main sheet'!A:BT,71,FALSE)</f>
        <v>0</v>
      </c>
      <c r="AM337" s="3">
        <f>VLOOKUP(A337,'[13]Main sheet'!A:CF,83,FALSE)</f>
        <v>8.9790300000000284E-3</v>
      </c>
      <c r="AN337" s="3">
        <f>VLOOKUP(A337,'[13]Main sheet'!A:CR,95,FALSE)</f>
        <v>2.98E-3</v>
      </c>
      <c r="AO337" s="3">
        <f>VLOOKUP(A337,'[13]Main sheet'!A:DD,107,FALSE)</f>
        <v>0</v>
      </c>
      <c r="AP337" s="3">
        <f>VLOOKUP(A337,'[13]Main sheet'!A:DP,119,FALSE)</f>
        <v>0</v>
      </c>
      <c r="AQ337" s="3">
        <f>VLOOKUP(A337,'[13]Main sheet'!A:EB,131,FALSE)</f>
        <v>2.1099999999999999E-3</v>
      </c>
      <c r="AR337" s="3">
        <f>VLOOKUP(A337,'[13]Main sheet'!A:EN,143,FALSE)</f>
        <v>3.4634100000000326E-3</v>
      </c>
      <c r="AS337" s="5">
        <v>0.76410906000000001</v>
      </c>
      <c r="AT337" s="19">
        <v>1.5727999999999998E-3</v>
      </c>
      <c r="AU337" s="5">
        <v>0</v>
      </c>
      <c r="AV337" s="3">
        <f>VLOOKUP(A337,'[14]Main sheet'!A:AI,34,FALSE)</f>
        <v>4.2199999999999998E-3</v>
      </c>
      <c r="AW337" s="3">
        <f>VLOOKUP(A337,'[14]Main sheet'!A:AT,45,FALSE)</f>
        <v>5.4935299999999999E-3</v>
      </c>
      <c r="AX337" s="3">
        <v>2.1099999999999999E-3</v>
      </c>
      <c r="AY337" s="3">
        <v>0</v>
      </c>
      <c r="AZ337" s="3">
        <v>1.339633E-2</v>
      </c>
      <c r="BA337" s="5"/>
      <c r="BB337" s="5"/>
    </row>
    <row r="338" spans="1:54" ht="15" customHeight="1">
      <c r="A338" s="14">
        <v>525125</v>
      </c>
      <c r="B338" s="15" t="s">
        <v>342</v>
      </c>
      <c r="C338" s="16">
        <f>VLOOKUP(A338,'[11]dec 20 latest'!A:B,2,FALSE)/1000000</f>
        <v>1.59442952</v>
      </c>
      <c r="D338" s="16">
        <v>0</v>
      </c>
      <c r="E338" s="17">
        <v>0.23519999999999999</v>
      </c>
      <c r="F338" s="17"/>
      <c r="G338" s="12">
        <v>0</v>
      </c>
      <c r="H338" s="12">
        <v>0</v>
      </c>
      <c r="I338" s="12">
        <v>0</v>
      </c>
      <c r="J338" s="12">
        <v>0</v>
      </c>
      <c r="K338" s="12">
        <v>0</v>
      </c>
      <c r="L338" s="12">
        <v>0</v>
      </c>
      <c r="M338" s="12">
        <v>0</v>
      </c>
      <c r="N338" s="12">
        <v>0</v>
      </c>
      <c r="O338" s="12">
        <v>0</v>
      </c>
      <c r="P338" s="12">
        <v>0</v>
      </c>
      <c r="Q338" s="12">
        <v>0</v>
      </c>
      <c r="R338" s="12">
        <v>0</v>
      </c>
      <c r="S338" s="12">
        <f t="shared" si="42"/>
        <v>0</v>
      </c>
      <c r="T338" s="18">
        <v>0</v>
      </c>
      <c r="U338" s="5">
        <v>0</v>
      </c>
      <c r="V338" s="97">
        <v>0</v>
      </c>
      <c r="W338" s="97">
        <v>0</v>
      </c>
      <c r="X338" s="97">
        <v>0</v>
      </c>
      <c r="Y338" s="3">
        <v>0</v>
      </c>
      <c r="Z338" s="3">
        <v>0.06</v>
      </c>
      <c r="AA338" s="3">
        <v>0</v>
      </c>
      <c r="AB338" s="3">
        <v>0</v>
      </c>
      <c r="AC338" s="3">
        <v>3.5000000000000003E-2</v>
      </c>
      <c r="AD338" s="3">
        <v>7.9082960000000008E-2</v>
      </c>
      <c r="AE338" s="3">
        <f>VLOOKUP(A338,'[13]DEC 24 Updated 3rd March'!A:G,7,FALSE)</f>
        <v>0</v>
      </c>
      <c r="AF338" s="3">
        <f t="shared" si="34"/>
        <v>0.17408296000000001</v>
      </c>
      <c r="AG338" s="18">
        <v>0</v>
      </c>
      <c r="AH338" s="5">
        <f>VLOOKUP(A338,'[13]Main sheet'!A:X,23,FALSE)</f>
        <v>0</v>
      </c>
      <c r="AI338" s="3">
        <f>VLOOKUP(A338,'[13]Main sheet'!A:AJ,35,FALSE)</f>
        <v>0</v>
      </c>
      <c r="AJ338" s="3">
        <f>VLOOKUP(A338,'[13]Main sheet'!A:AV,47,FALSE)</f>
        <v>0</v>
      </c>
      <c r="AK338" s="3">
        <f>VLOOKUP(A338,'[13]Main sheet'!A:BH,59,FALSE)</f>
        <v>1.6000000000000001E-3</v>
      </c>
      <c r="AL338" s="3">
        <f>VLOOKUP(A338,'[13]Main sheet'!A:BT,71,FALSE)</f>
        <v>0</v>
      </c>
      <c r="AM338" s="3">
        <f>VLOOKUP(A338,'[13]Main sheet'!A:CF,83,FALSE)</f>
        <v>0</v>
      </c>
      <c r="AN338" s="3">
        <f>VLOOKUP(A338,'[13]Main sheet'!A:CR,95,FALSE)</f>
        <v>0</v>
      </c>
      <c r="AO338" s="3">
        <f>VLOOKUP(A338,'[13]Main sheet'!A:DD,107,FALSE)</f>
        <v>0</v>
      </c>
      <c r="AP338" s="3">
        <f>VLOOKUP(A338,'[13]Main sheet'!A:DP,119,FALSE)</f>
        <v>0</v>
      </c>
      <c r="AQ338" s="3">
        <f>VLOOKUP(A338,'[13]Main sheet'!A:EB,131,FALSE)</f>
        <v>0</v>
      </c>
      <c r="AR338" s="3">
        <f>VLOOKUP(A338,'[13]Main sheet'!A:EN,143,FALSE)</f>
        <v>0</v>
      </c>
      <c r="AS338" s="5">
        <v>1.6000000000000001E-3</v>
      </c>
      <c r="AT338" s="19">
        <v>0</v>
      </c>
      <c r="AU338" s="5">
        <v>0</v>
      </c>
      <c r="AV338" s="3">
        <f>VLOOKUP(A338,'[14]Main sheet'!A:AI,34,FALSE)</f>
        <v>0</v>
      </c>
      <c r="AW338" s="3">
        <f>VLOOKUP(A338,'[14]Main sheet'!A:AT,45,FALSE)</f>
        <v>0</v>
      </c>
      <c r="AX338" s="3">
        <v>0</v>
      </c>
      <c r="AY338" s="3">
        <v>0</v>
      </c>
      <c r="AZ338" s="3">
        <v>0</v>
      </c>
      <c r="BA338" s="5"/>
      <c r="BB338" s="5"/>
    </row>
    <row r="339" spans="1:54" ht="15" customHeight="1">
      <c r="A339" s="14">
        <v>525126</v>
      </c>
      <c r="B339" s="15" t="s">
        <v>343</v>
      </c>
      <c r="C339" s="16">
        <f>VLOOKUP(A339,'[11]dec 20 latest'!A:B,2,FALSE)/1000000</f>
        <v>0.16131899999999999</v>
      </c>
      <c r="D339" s="16">
        <v>0.43697999999999998</v>
      </c>
      <c r="E339" s="17">
        <v>0.27500000000000002</v>
      </c>
      <c r="F339" s="17"/>
      <c r="G339" s="12">
        <v>0</v>
      </c>
      <c r="H339" s="12">
        <v>0</v>
      </c>
      <c r="I339" s="12">
        <v>0</v>
      </c>
      <c r="J339" s="12">
        <v>0</v>
      </c>
      <c r="K339" s="12">
        <v>0</v>
      </c>
      <c r="L339" s="12">
        <v>0</v>
      </c>
      <c r="M339" s="12">
        <v>0</v>
      </c>
      <c r="N339" s="12">
        <v>0</v>
      </c>
      <c r="O339" s="12">
        <v>0</v>
      </c>
      <c r="P339" s="12">
        <v>0</v>
      </c>
      <c r="Q339" s="12">
        <v>0</v>
      </c>
      <c r="R339" s="12">
        <v>0</v>
      </c>
      <c r="S339" s="12">
        <f t="shared" si="42"/>
        <v>0</v>
      </c>
      <c r="T339" s="18">
        <v>0</v>
      </c>
      <c r="U339" s="5">
        <v>0</v>
      </c>
      <c r="V339" s="97">
        <v>0</v>
      </c>
      <c r="W339" s="97">
        <v>0</v>
      </c>
      <c r="X339" s="97">
        <v>0</v>
      </c>
      <c r="Y339" s="3">
        <v>0</v>
      </c>
      <c r="Z339" s="3">
        <v>0</v>
      </c>
      <c r="AA339" s="3">
        <v>0</v>
      </c>
      <c r="AB339" s="3">
        <v>0</v>
      </c>
      <c r="AC339" s="3">
        <v>0</v>
      </c>
      <c r="AD339" s="3">
        <v>0</v>
      </c>
      <c r="AE339" s="3">
        <f>VLOOKUP(A339,'[13]DEC 24 Updated 3rd March'!A:G,7,FALSE)</f>
        <v>0</v>
      </c>
      <c r="AF339" s="3">
        <f t="shared" si="34"/>
        <v>0</v>
      </c>
      <c r="AG339" s="18">
        <v>2.17</v>
      </c>
      <c r="AH339" s="5">
        <f>VLOOKUP(A339,'[13]Main sheet'!A:X,23,FALSE)</f>
        <v>2.0099999999999998</v>
      </c>
      <c r="AI339" s="3">
        <f>VLOOKUP(A339,'[13]Main sheet'!A:AJ,35,FALSE)</f>
        <v>2.17</v>
      </c>
      <c r="AJ339" s="3">
        <f>VLOOKUP(A339,'[13]Main sheet'!A:AV,47,FALSE)</f>
        <v>2.13</v>
      </c>
      <c r="AK339" s="3">
        <f>VLOOKUP(A339,'[13]Main sheet'!A:BH,59,FALSE)</f>
        <v>0</v>
      </c>
      <c r="AL339" s="3">
        <f>VLOOKUP(A339,'[13]Main sheet'!A:BT,71,FALSE)</f>
        <v>2.2018660899999998</v>
      </c>
      <c r="AM339" s="3">
        <f>VLOOKUP(A339,'[13]Main sheet'!A:CF,83,FALSE)</f>
        <v>3.9934337699999998</v>
      </c>
      <c r="AN339" s="3">
        <f>VLOOKUP(A339,'[13]Main sheet'!A:CR,95,FALSE)</f>
        <v>3.1278284100000002</v>
      </c>
      <c r="AO339" s="3">
        <f>VLOOKUP(A339,'[13]Main sheet'!A:DD,107,FALSE)</f>
        <v>4.3769375300000002</v>
      </c>
      <c r="AP339" s="3">
        <f>VLOOKUP(A339,'[13]Main sheet'!A:DP,119,FALSE)</f>
        <v>3.104175039999999</v>
      </c>
      <c r="AQ339" s="3">
        <f>VLOOKUP(A339,'[13]Main sheet'!A:EB,131,FALSE)</f>
        <v>2.4480920899999998</v>
      </c>
      <c r="AR339" s="3">
        <f>VLOOKUP(A339,'[13]Main sheet'!A:EN,143,FALSE)</f>
        <v>0.71182955999999864</v>
      </c>
      <c r="AS339" s="5">
        <v>28.44416249</v>
      </c>
      <c r="AT339" s="19">
        <v>2.7041652099999998</v>
      </c>
      <c r="AU339" s="5">
        <v>2.2595065399999998</v>
      </c>
      <c r="AV339" s="3">
        <f>VLOOKUP(A339,'[14]Main sheet'!A:AI,34,FALSE)</f>
        <v>0</v>
      </c>
      <c r="AW339" s="3">
        <f>VLOOKUP(A339,'[14]Main sheet'!A:AT,45,FALSE)</f>
        <v>1.6790610499999998</v>
      </c>
      <c r="AX339" s="3">
        <v>3.2574144999999999</v>
      </c>
      <c r="AY339" s="3">
        <v>2.7020008599999996</v>
      </c>
      <c r="AZ339" s="3">
        <v>12.22106535</v>
      </c>
      <c r="BA339" s="5"/>
      <c r="BB339" s="5"/>
    </row>
    <row r="340" spans="1:54" ht="15" customHeight="1">
      <c r="A340" s="81">
        <v>525124</v>
      </c>
      <c r="B340" s="15" t="s">
        <v>344</v>
      </c>
      <c r="C340" s="16">
        <v>0</v>
      </c>
      <c r="D340" s="16"/>
      <c r="E340" s="17">
        <f>12.59-12.59</f>
        <v>0</v>
      </c>
      <c r="F340" s="17">
        <f>VLOOKUP(A340,'[12]Monthly actuals 2023 updated'!A:AB,28,FALSE)-18.45</f>
        <v>-2.0284999999908848E-3</v>
      </c>
      <c r="G340" s="12">
        <v>2.380550000000009E-3</v>
      </c>
      <c r="H340" s="12">
        <v>4.0125700000004372E-3</v>
      </c>
      <c r="I340" s="12">
        <v>0</v>
      </c>
      <c r="J340" s="12">
        <v>0</v>
      </c>
      <c r="K340" s="12">
        <v>4.8217499999999996E-3</v>
      </c>
      <c r="L340" s="12">
        <v>4.7106000000000006E-3</v>
      </c>
      <c r="M340" s="12">
        <v>4.0555000000000002E-4</v>
      </c>
      <c r="N340" s="12">
        <v>3.7439599999999976E-3</v>
      </c>
      <c r="O340" s="12">
        <v>0</v>
      </c>
      <c r="P340" s="12">
        <v>1.06426E-3</v>
      </c>
      <c r="Q340" s="12">
        <v>4.7920000000000046E-3</v>
      </c>
      <c r="R340" s="12">
        <v>2.0402599999999999E-3</v>
      </c>
      <c r="S340" s="12">
        <f t="shared" si="42"/>
        <v>2.7971500000000451E-2</v>
      </c>
      <c r="T340" s="18">
        <v>-1.0194499999999981E-3</v>
      </c>
      <c r="U340" s="5">
        <v>2.4256999999999924E-4</v>
      </c>
      <c r="V340" s="97">
        <v>8.9816200000000009E-3</v>
      </c>
      <c r="W340" s="97">
        <v>3.8832699999993281E-3</v>
      </c>
      <c r="X340" s="97">
        <v>0</v>
      </c>
      <c r="Y340" s="3">
        <v>5.8655999999999997E-4</v>
      </c>
      <c r="Z340" s="3">
        <v>0</v>
      </c>
      <c r="AA340" s="3">
        <v>-1.4346299999999992E-3</v>
      </c>
      <c r="AB340" s="3">
        <v>0</v>
      </c>
      <c r="AC340" s="3">
        <v>-4.2869900000000001E-3</v>
      </c>
      <c r="AD340" s="3">
        <v>4.7499999999999999E-3</v>
      </c>
      <c r="AE340" s="3">
        <f>VLOOKUP(A340,'[13]DEC 24 Updated 3rd March'!A:G,7,FALSE)</f>
        <v>3.27305E-3</v>
      </c>
      <c r="AF340" s="3">
        <f t="shared" si="34"/>
        <v>1.497599999999933E-2</v>
      </c>
      <c r="AG340" s="18">
        <v>0</v>
      </c>
      <c r="AH340" s="5">
        <f>VLOOKUP(A340,'[13]Main sheet'!A:X,23,FALSE)</f>
        <v>-4.3127799999999996E-3</v>
      </c>
      <c r="AI340" s="3">
        <f>VLOOKUP(A340,'[13]Main sheet'!A:AJ,35,FALSE)</f>
        <v>4.6644899999999986E-3</v>
      </c>
      <c r="AJ340" s="3">
        <f>VLOOKUP(A340,'[13]Main sheet'!A:AV,47,FALSE)</f>
        <v>0</v>
      </c>
      <c r="AK340" s="3">
        <f>VLOOKUP(A340,'[13]Main sheet'!A:BH,59,FALSE)</f>
        <v>0</v>
      </c>
      <c r="AL340" s="3">
        <f>VLOOKUP(A340,'[13]Main sheet'!A:BT,71,FALSE)</f>
        <v>0</v>
      </c>
      <c r="AM340" s="3">
        <f>VLOOKUP(A340,'[13]Main sheet'!A:CF,83,FALSE)</f>
        <v>2.5163999999833209E-4</v>
      </c>
      <c r="AN340" s="3">
        <f>VLOOKUP(A340,'[13]Main sheet'!A:CR,95,FALSE)</f>
        <v>0</v>
      </c>
      <c r="AO340" s="3">
        <f>VLOOKUP(A340,'[13]Main sheet'!A:DD,107,FALSE)</f>
        <v>3.042E-3</v>
      </c>
      <c r="AP340" s="3">
        <f>VLOOKUP(A340,'[13]Main sheet'!A:DP,119,FALSE)</f>
        <v>0</v>
      </c>
      <c r="AQ340" s="3">
        <f>VLOOKUP(A340,'[13]Main sheet'!A:EB,131,FALSE)</f>
        <v>0</v>
      </c>
      <c r="AR340" s="3">
        <f>VLOOKUP(A340,'[13]Main sheet'!A:EN,143,FALSE)</f>
        <v>1.2289800000004471E-3</v>
      </c>
      <c r="AS340" s="5">
        <v>4.8743299999998158E-3</v>
      </c>
      <c r="AT340" s="19">
        <v>-3.7698499999999982E-3</v>
      </c>
      <c r="AU340" s="5">
        <v>3.1500000000000001E-4</v>
      </c>
      <c r="AV340" s="3">
        <f>VLOOKUP(A340,'[14]Main sheet'!A:AI,34,FALSE)</f>
        <v>0</v>
      </c>
      <c r="AW340" s="3">
        <f>VLOOKUP(A340,'[14]Main sheet'!A:AT,45,FALSE)</f>
        <v>1.9999999999953388E-4</v>
      </c>
      <c r="AX340" s="3">
        <v>-9.7927999999999904E-4</v>
      </c>
      <c r="AY340" s="3">
        <v>6.5863000000081955E-4</v>
      </c>
      <c r="AZ340" s="3">
        <v>-3.5755000000001758E-3</v>
      </c>
      <c r="BA340" s="5"/>
      <c r="BB340" s="5"/>
    </row>
    <row r="341" spans="1:54" ht="15" customHeight="1">
      <c r="A341" s="14">
        <v>525127</v>
      </c>
      <c r="B341" s="15" t="s">
        <v>345</v>
      </c>
      <c r="C341" s="16">
        <f>VLOOKUP(A341,'[11]dec 20 latest'!A:B,2,FALSE)/1000000</f>
        <v>0.65605795999999994</v>
      </c>
      <c r="D341" s="16">
        <v>2.07995923</v>
      </c>
      <c r="E341" s="17">
        <v>2.9064379900000001</v>
      </c>
      <c r="F341" s="17">
        <f>VLOOKUP(A341,'[12]Monthly actuals 2023 updated'!A:AB,28,FALSE)</f>
        <v>-1.8086383700000002</v>
      </c>
      <c r="G341" s="12">
        <v>0</v>
      </c>
      <c r="H341" s="12">
        <v>3.12565E-2</v>
      </c>
      <c r="I341" s="12">
        <v>0</v>
      </c>
      <c r="J341" s="12">
        <v>0</v>
      </c>
      <c r="K341" s="12">
        <v>0</v>
      </c>
      <c r="L341" s="12">
        <v>0</v>
      </c>
      <c r="M341" s="12">
        <v>-1.8968936200000002</v>
      </c>
      <c r="N341" s="12">
        <v>0</v>
      </c>
      <c r="O341" s="12">
        <v>0</v>
      </c>
      <c r="P341" s="12">
        <v>0.53397375000000002</v>
      </c>
      <c r="Q341" s="12">
        <v>0.53400000000000003</v>
      </c>
      <c r="R341" s="12">
        <v>-1.010975</v>
      </c>
      <c r="S341" s="12">
        <f t="shared" si="42"/>
        <v>-1.8086383700000002</v>
      </c>
      <c r="T341" s="18">
        <v>0</v>
      </c>
      <c r="U341" s="5">
        <v>0</v>
      </c>
      <c r="V341" s="97">
        <v>0.68</v>
      </c>
      <c r="W341" s="97">
        <v>0.45900000000000002</v>
      </c>
      <c r="X341" s="97">
        <v>0</v>
      </c>
      <c r="Y341" s="3">
        <v>0.04</v>
      </c>
      <c r="Z341" s="3">
        <v>0</v>
      </c>
      <c r="AA341" s="3">
        <v>0</v>
      </c>
      <c r="AB341" s="3">
        <v>0</v>
      </c>
      <c r="AC341" s="3">
        <v>0</v>
      </c>
      <c r="AD341" s="3">
        <v>0.98875000000000002</v>
      </c>
      <c r="AE341" s="3">
        <f>VLOOKUP(A341,'[13]DEC 24 Updated 3rd March'!A:G,7,FALSE)</f>
        <v>0.71767795999999995</v>
      </c>
      <c r="AF341" s="3">
        <f t="shared" si="34"/>
        <v>2.8854279599999999</v>
      </c>
      <c r="AG341" s="18">
        <v>0</v>
      </c>
      <c r="AH341" s="5">
        <f>VLOOKUP(A341,'[13]Main sheet'!A:X,23,FALSE)</f>
        <v>0.05</v>
      </c>
      <c r="AI341" s="3">
        <f>VLOOKUP(A341,'[13]Main sheet'!A:AJ,35,FALSE)</f>
        <v>0.82967323999999998</v>
      </c>
      <c r="AJ341" s="3">
        <f>VLOOKUP(A341,'[13]Main sheet'!A:AV,47,FALSE)</f>
        <v>4.4999999999999997E-3</v>
      </c>
      <c r="AK341" s="3">
        <f>VLOOKUP(A341,'[13]Main sheet'!A:BH,59,FALSE)</f>
        <v>0</v>
      </c>
      <c r="AL341" s="3">
        <f>VLOOKUP(A341,'[13]Main sheet'!A:BT,71,FALSE)</f>
        <v>0</v>
      </c>
      <c r="AM341" s="3">
        <f>VLOOKUP(A341,'[13]Main sheet'!A:CF,83,FALSE)</f>
        <v>0.06</v>
      </c>
      <c r="AN341" s="3">
        <f>VLOOKUP(A341,'[13]Main sheet'!A:CR,95,FALSE)</f>
        <v>0</v>
      </c>
      <c r="AO341" s="3">
        <f>VLOOKUP(A341,'[13]Main sheet'!A:DD,107,FALSE)</f>
        <v>0</v>
      </c>
      <c r="AP341" s="3">
        <f>VLOOKUP(A341,'[13]Main sheet'!A:DP,119,FALSE)</f>
        <v>0</v>
      </c>
      <c r="AQ341" s="3">
        <f>VLOOKUP(A341,'[13]Main sheet'!A:EB,131,FALSE)</f>
        <v>0</v>
      </c>
      <c r="AR341" s="3">
        <f>VLOOKUP(A341,'[13]Main sheet'!A:EN,143,FALSE)</f>
        <v>0</v>
      </c>
      <c r="AS341" s="5">
        <v>0.94417324000000002</v>
      </c>
      <c r="AT341" s="19">
        <v>0</v>
      </c>
      <c r="AU341" s="5">
        <v>0</v>
      </c>
      <c r="AV341" s="3">
        <f>VLOOKUP(A341,'[14]Main sheet'!A:AI,34,FALSE)</f>
        <v>0.41699999999999998</v>
      </c>
      <c r="AW341" s="3">
        <f>VLOOKUP(A341,'[14]Main sheet'!A:AT,45,FALSE)</f>
        <v>4.3150000000000003E-3</v>
      </c>
      <c r="AX341" s="3">
        <v>0</v>
      </c>
      <c r="AY341" s="3">
        <v>0</v>
      </c>
      <c r="AZ341" s="3">
        <v>0.421315</v>
      </c>
      <c r="BA341" s="5"/>
      <c r="BB341" s="5"/>
    </row>
    <row r="342" spans="1:54" ht="15.75" customHeight="1">
      <c r="A342" s="14">
        <v>525128</v>
      </c>
      <c r="B342" s="15" t="s">
        <v>346</v>
      </c>
      <c r="C342" s="16">
        <f>VLOOKUP(A342,'[11]dec 20 latest'!A:B,2,FALSE)/1000000</f>
        <v>0.391345</v>
      </c>
      <c r="D342" s="16">
        <v>0.35916999999999999</v>
      </c>
      <c r="E342" s="17">
        <v>0.20308999999999999</v>
      </c>
      <c r="F342" s="17">
        <f>VLOOKUP(A342,'[12]Monthly actuals 2023 updated'!A:AB,28,FALSE)</f>
        <v>0.40260068999999998</v>
      </c>
      <c r="G342" s="12">
        <v>0</v>
      </c>
      <c r="H342" s="12">
        <v>0.23039999999999999</v>
      </c>
      <c r="I342" s="12">
        <v>4.9950000000000003E-3</v>
      </c>
      <c r="J342" s="12">
        <v>8.8406250000000006E-2</v>
      </c>
      <c r="K342" s="12">
        <v>0</v>
      </c>
      <c r="L342" s="12">
        <v>0</v>
      </c>
      <c r="M342" s="12">
        <v>0</v>
      </c>
      <c r="N342" s="12">
        <v>0</v>
      </c>
      <c r="O342" s="12">
        <v>0</v>
      </c>
      <c r="P342" s="12">
        <v>0</v>
      </c>
      <c r="Q342" s="12">
        <v>0</v>
      </c>
      <c r="R342" s="12">
        <v>7.8799439999999998E-2</v>
      </c>
      <c r="S342" s="12">
        <f t="shared" si="42"/>
        <v>0.40260068999999998</v>
      </c>
      <c r="T342" s="18">
        <v>0</v>
      </c>
      <c r="U342" s="5">
        <v>0</v>
      </c>
      <c r="V342" s="3">
        <v>0</v>
      </c>
      <c r="W342" s="3">
        <v>0</v>
      </c>
      <c r="X342" s="3">
        <v>0</v>
      </c>
      <c r="Y342" s="3">
        <v>0</v>
      </c>
      <c r="Z342" s="3">
        <v>0</v>
      </c>
      <c r="AA342" s="3">
        <v>0</v>
      </c>
      <c r="AB342" s="3">
        <v>0</v>
      </c>
      <c r="AC342" s="3">
        <v>0.19</v>
      </c>
      <c r="AD342" s="3">
        <v>9.3128410000000009E-2</v>
      </c>
      <c r="AE342" s="3">
        <f>VLOOKUP(A342,'[13]DEC 24 Updated 3rd March'!A:G,7,FALSE)</f>
        <v>0.7488745</v>
      </c>
      <c r="AF342" s="3">
        <f t="shared" si="34"/>
        <v>1.0320029100000001</v>
      </c>
      <c r="AG342" s="18">
        <v>0.65500000000000003</v>
      </c>
      <c r="AH342" s="5">
        <f>VLOOKUP(A342,'[13]Main sheet'!A:X,23,FALSE)</f>
        <v>-0.65500000000000003</v>
      </c>
      <c r="AI342" s="3">
        <f>VLOOKUP(A342,'[13]Main sheet'!A:AJ,35,FALSE)</f>
        <v>0</v>
      </c>
      <c r="AJ342" s="3">
        <f>VLOOKUP(A342,'[13]Main sheet'!A:AV,47,FALSE)</f>
        <v>0</v>
      </c>
      <c r="AK342" s="3">
        <f>VLOOKUP(A342,'[13]Main sheet'!A:BH,59,FALSE)</f>
        <v>0</v>
      </c>
      <c r="AL342" s="3">
        <f>VLOOKUP(A342,'[13]Main sheet'!A:BT,71,FALSE)</f>
        <v>0</v>
      </c>
      <c r="AM342" s="3">
        <f>VLOOKUP(A342,'[13]Main sheet'!A:CF,83,FALSE)</f>
        <v>0</v>
      </c>
      <c r="AN342" s="3">
        <f>VLOOKUP(A342,'[13]Main sheet'!A:CR,95,FALSE)</f>
        <v>0</v>
      </c>
      <c r="AO342" s="3">
        <f>VLOOKUP(A342,'[13]Main sheet'!A:DD,107,FALSE)</f>
        <v>5.3245000000000001E-2</v>
      </c>
      <c r="AP342" s="3">
        <f>VLOOKUP(A342,'[13]Main sheet'!A:DP,119,FALSE)</f>
        <v>0.89379454000000003</v>
      </c>
      <c r="AQ342" s="3">
        <f>VLOOKUP(A342,'[13]Main sheet'!A:EB,131,FALSE)</f>
        <v>0</v>
      </c>
      <c r="AR342" s="3">
        <f>VLOOKUP(A342,'[13]Main sheet'!A:EN,143,FALSE)</f>
        <v>0</v>
      </c>
      <c r="AS342" s="5">
        <v>0.94703954000000001</v>
      </c>
      <c r="AT342" s="19">
        <v>0</v>
      </c>
      <c r="AU342" s="5">
        <v>0</v>
      </c>
      <c r="AV342" s="3">
        <f>VLOOKUP(A342,'[14]Main sheet'!A:AI,34,FALSE)</f>
        <v>0</v>
      </c>
      <c r="AW342" s="3">
        <f>VLOOKUP(A342,'[14]Main sheet'!A:AT,45,FALSE)</f>
        <v>0</v>
      </c>
      <c r="AX342" s="3">
        <v>0</v>
      </c>
      <c r="AY342" s="3">
        <v>0</v>
      </c>
      <c r="AZ342" s="3">
        <v>0</v>
      </c>
      <c r="BA342" s="5"/>
      <c r="BB342" s="5"/>
    </row>
    <row r="343" spans="1:54" ht="15.75" customHeight="1">
      <c r="A343" s="14">
        <v>525134</v>
      </c>
      <c r="B343" s="15" t="s">
        <v>347</v>
      </c>
      <c r="C343" s="16"/>
      <c r="D343" s="16"/>
      <c r="E343" s="17"/>
      <c r="F343" s="17"/>
      <c r="G343" s="12">
        <v>0</v>
      </c>
      <c r="H343" s="12">
        <v>0</v>
      </c>
      <c r="I343" s="12">
        <v>0</v>
      </c>
      <c r="J343" s="12">
        <v>0</v>
      </c>
      <c r="K343" s="12">
        <v>0</v>
      </c>
      <c r="L343" s="12">
        <v>0</v>
      </c>
      <c r="M343" s="12">
        <v>0</v>
      </c>
      <c r="N343" s="12">
        <v>0</v>
      </c>
      <c r="O343" s="12">
        <v>0</v>
      </c>
      <c r="P343" s="12">
        <v>0</v>
      </c>
      <c r="Q343" s="12">
        <v>0</v>
      </c>
      <c r="R343" s="12">
        <v>0</v>
      </c>
      <c r="S343" s="12">
        <f t="shared" si="42"/>
        <v>0</v>
      </c>
      <c r="T343" s="18">
        <v>0</v>
      </c>
      <c r="U343" s="5">
        <v>2.3885E-2</v>
      </c>
      <c r="V343" s="3">
        <v>7.6781000000000002E-2</v>
      </c>
      <c r="W343" s="3">
        <v>3.2360199999999999E-2</v>
      </c>
      <c r="X343" s="3">
        <v>0.38494299999999998</v>
      </c>
      <c r="Y343" s="3">
        <v>5.1679999999999997E-2</v>
      </c>
      <c r="Z343" s="3">
        <v>0.17813189000000001</v>
      </c>
      <c r="AA343" s="3">
        <v>8.8735999999999995E-2</v>
      </c>
      <c r="AB343" s="3">
        <v>0.112591</v>
      </c>
      <c r="AC343" s="3">
        <v>2.62749E-2</v>
      </c>
      <c r="AD343" s="3">
        <v>0.14437432</v>
      </c>
      <c r="AE343" s="3">
        <f>VLOOKUP(A343,'[13]DEC 24 Updated 3rd March'!A:G,7,FALSE)</f>
        <v>4.6500938099999996</v>
      </c>
      <c r="AF343" s="3">
        <f t="shared" si="34"/>
        <v>5.7698511199999993</v>
      </c>
      <c r="AG343" s="18">
        <v>-3.6296943100000001</v>
      </c>
      <c r="AH343" s="5">
        <f>VLOOKUP(A343,'[13]Main sheet'!A:X,23,FALSE)</f>
        <v>0.151778</v>
      </c>
      <c r="AI343" s="3">
        <f>VLOOKUP(A343,'[13]Main sheet'!A:AJ,35,FALSE)</f>
        <v>0.14570330000000029</v>
      </c>
      <c r="AJ343" s="3">
        <f>VLOOKUP(A343,'[13]Main sheet'!A:AV,47,FALSE)</f>
        <v>0.80515475000000003</v>
      </c>
      <c r="AK343" s="3">
        <f>VLOOKUP(A343,'[13]Main sheet'!A:BH,59,FALSE)</f>
        <v>0.6104354999999998</v>
      </c>
      <c r="AL343" s="3">
        <f>VLOOKUP(A343,'[13]Main sheet'!A:BT,71,FALSE)</f>
        <v>0.16381599999999999</v>
      </c>
      <c r="AM343" s="3">
        <f>VLOOKUP(A343,'[13]Main sheet'!A:CF,83,FALSE)</f>
        <v>0.29075780000000007</v>
      </c>
      <c r="AN343" s="3">
        <f>VLOOKUP(A343,'[13]Main sheet'!A:CR,95,FALSE)</f>
        <v>0.18436061999999989</v>
      </c>
      <c r="AO343" s="3">
        <f>VLOOKUP(A343,'[13]Main sheet'!A:DD,107,FALSE)</f>
        <v>0.59723044999999997</v>
      </c>
      <c r="AP343" s="3">
        <f>VLOOKUP(A343,'[13]Main sheet'!A:DP,119,FALSE)</f>
        <v>0.36281012000000001</v>
      </c>
      <c r="AQ343" s="3">
        <f>VLOOKUP(A343,'[13]Main sheet'!A:EB,131,FALSE)</f>
        <v>0.14202890000000001</v>
      </c>
      <c r="AR343" s="3">
        <f>VLOOKUP(A343,'[13]Main sheet'!A:EN,143,FALSE)</f>
        <v>4.3545857199999993</v>
      </c>
      <c r="AS343" s="5">
        <v>4.1789668500000001</v>
      </c>
      <c r="AT343" s="19">
        <v>-2.5251746099999997</v>
      </c>
      <c r="AU343" s="5">
        <v>1.7584043899999999</v>
      </c>
      <c r="AV343" s="3">
        <f>VLOOKUP(A343,'[14]Main sheet'!A:AI,34,FALSE)</f>
        <v>0.75017283000000001</v>
      </c>
      <c r="AW343" s="3">
        <f>VLOOKUP(A343,'[14]Main sheet'!A:AT,45,FALSE)</f>
        <v>4.0139399999999992E-2</v>
      </c>
      <c r="AX343" s="3">
        <v>0.24021899999999999</v>
      </c>
      <c r="AY343" s="3">
        <v>4.5943999999999999E-2</v>
      </c>
      <c r="AZ343" s="3">
        <v>0.44797178000000004</v>
      </c>
      <c r="BA343" s="5"/>
      <c r="BB343" s="5"/>
    </row>
    <row r="344" spans="1:54" ht="15.75" customHeight="1">
      <c r="A344" s="14">
        <v>525135</v>
      </c>
      <c r="B344" s="15" t="s">
        <v>348</v>
      </c>
      <c r="C344" s="16"/>
      <c r="D344" s="16"/>
      <c r="E344" s="17"/>
      <c r="F344" s="17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>
        <f t="shared" si="42"/>
        <v>0</v>
      </c>
      <c r="T344" s="18"/>
      <c r="U344" s="5"/>
      <c r="AG344" s="18"/>
      <c r="AH344" s="5">
        <f>VLOOKUP(A344,'[13]Main sheet'!A:X,23,FALSE)</f>
        <v>-5.0800000000000003E-3</v>
      </c>
      <c r="AI344" s="3">
        <f>VLOOKUP(A344,'[13]Main sheet'!A:AJ,35,FALSE)</f>
        <v>0</v>
      </c>
      <c r="AJ344" s="3">
        <f>VLOOKUP(A344,'[13]Main sheet'!A:AV,47,FALSE)</f>
        <v>-4.1396599999999999E-2</v>
      </c>
      <c r="AK344" s="3">
        <f>VLOOKUP(A344,'[13]Main sheet'!A:BH,59,FALSE)</f>
        <v>-4.5748750000000005E-2</v>
      </c>
      <c r="AL344" s="3">
        <f>VLOOKUP(A344,'[13]Main sheet'!A:BT,71,FALSE)</f>
        <v>-2.5442279999999998E-2</v>
      </c>
      <c r="AM344" s="3">
        <f>VLOOKUP(A344,'[13]Main sheet'!A:CF,83,FALSE)</f>
        <v>0</v>
      </c>
      <c r="AN344" s="3">
        <f>VLOOKUP(A344,'[13]Main sheet'!A:CR,95,FALSE)</f>
        <v>-7.0278829999999987E-2</v>
      </c>
      <c r="AO344" s="3">
        <f>VLOOKUP(A344,'[13]Main sheet'!A:DD,107,FALSE)</f>
        <v>0</v>
      </c>
      <c r="AP344" s="3">
        <f>VLOOKUP(A344,'[13]Main sheet'!A:DP,119,FALSE)</f>
        <v>0</v>
      </c>
      <c r="AQ344" s="3">
        <f>VLOOKUP(A344,'[13]Main sheet'!A:EB,131,FALSE)</f>
        <v>0</v>
      </c>
      <c r="AR344" s="3">
        <f>VLOOKUP(A344,'[13]Main sheet'!A:EN,143,FALSE)</f>
        <v>0.18844725999999998</v>
      </c>
      <c r="AS344" s="5">
        <v>5.0080000000000003E-4</v>
      </c>
      <c r="AT344" s="19">
        <v>0</v>
      </c>
      <c r="AU344" s="5">
        <v>0</v>
      </c>
      <c r="AV344" s="3">
        <f>VLOOKUP(A344,'[14]Main sheet'!A:AI,34,FALSE)</f>
        <v>0</v>
      </c>
      <c r="AW344" s="3">
        <f>VLOOKUP(A344,'[14]Main sheet'!A:AT,45,FALSE)</f>
        <v>0</v>
      </c>
      <c r="AX344" s="3">
        <v>0</v>
      </c>
      <c r="AY344" s="3">
        <v>0</v>
      </c>
      <c r="AZ344" s="3">
        <v>0</v>
      </c>
      <c r="BA344" s="5"/>
      <c r="BB344" s="5"/>
    </row>
    <row r="345" spans="1:54" ht="15.75" customHeight="1">
      <c r="A345" s="14">
        <v>525136</v>
      </c>
      <c r="B345" s="15" t="s">
        <v>349</v>
      </c>
      <c r="C345" s="16"/>
      <c r="D345" s="16"/>
      <c r="E345" s="17"/>
      <c r="F345" s="17"/>
      <c r="G345" s="12">
        <v>0</v>
      </c>
      <c r="H345" s="12">
        <v>0</v>
      </c>
      <c r="I345" s="12">
        <v>0</v>
      </c>
      <c r="J345" s="12">
        <v>0</v>
      </c>
      <c r="K345" s="12">
        <v>0</v>
      </c>
      <c r="L345" s="12">
        <v>0</v>
      </c>
      <c r="M345" s="12">
        <v>0</v>
      </c>
      <c r="N345" s="12">
        <v>0</v>
      </c>
      <c r="O345" s="12">
        <v>0</v>
      </c>
      <c r="P345" s="12">
        <v>0</v>
      </c>
      <c r="Q345" s="12">
        <v>0</v>
      </c>
      <c r="R345" s="12">
        <v>0</v>
      </c>
      <c r="S345" s="12">
        <f t="shared" si="42"/>
        <v>0</v>
      </c>
      <c r="T345" s="18">
        <v>0</v>
      </c>
      <c r="U345" s="5">
        <v>2.561537</v>
      </c>
      <c r="V345" s="3">
        <v>2.9058869999999999</v>
      </c>
      <c r="W345" s="3">
        <v>1.1693499999999999</v>
      </c>
      <c r="X345" s="3">
        <v>3.1808869999999998</v>
      </c>
      <c r="Y345" s="3">
        <v>2.9058869999999999</v>
      </c>
      <c r="Z345" s="3">
        <v>2.4808870000000001</v>
      </c>
      <c r="AA345" s="3">
        <v>1.01935</v>
      </c>
      <c r="AB345" s="3">
        <v>1.0165675000000001</v>
      </c>
      <c r="AC345" s="3">
        <v>1.5338745</v>
      </c>
      <c r="AD345" s="3">
        <v>2.5274635000000001</v>
      </c>
      <c r="AE345" s="3">
        <f>VLOOKUP(A345,'[13]DEC 24 Updated 3rd March'!A:G,7,FALSE)</f>
        <v>1.7831349999999999</v>
      </c>
      <c r="AF345" s="3">
        <f t="shared" si="34"/>
        <v>23.084825500000001</v>
      </c>
      <c r="AG345" s="18">
        <v>1.4358960000000001</v>
      </c>
      <c r="AH345" s="5">
        <f>VLOOKUP(A345,'[13]Main sheet'!A:X,23,FALSE)</f>
        <v>2.1024634999999998</v>
      </c>
      <c r="AI345" s="3">
        <f>VLOOKUP(A345,'[13]Main sheet'!A:AJ,35,FALSE)</f>
        <v>2.1024634999999998</v>
      </c>
      <c r="AJ345" s="3">
        <f>VLOOKUP(A345,'[13]Main sheet'!A:AV,47,FALSE)</f>
        <v>0.66656749999999998</v>
      </c>
      <c r="AK345" s="3">
        <f>VLOOKUP(A345,'[13]Main sheet'!A:BH,59,FALSE)</f>
        <v>2.5940310000000002</v>
      </c>
      <c r="AL345" s="3">
        <f>VLOOKUP(A345,'[13]Main sheet'!A:BT,71,FALSE)</f>
        <v>1.6108960000000001</v>
      </c>
      <c r="AM345" s="3">
        <f>VLOOKUP(A345,'[13]Main sheet'!A:CF,83,FALSE)</f>
        <v>2.1024634999999998</v>
      </c>
      <c r="AN345" s="3">
        <f>VLOOKUP(A345,'[13]Main sheet'!A:CR,95,FALSE)</f>
        <v>2.1024634999999998</v>
      </c>
      <c r="AO345" s="3">
        <f>VLOOKUP(A345,'[13]Main sheet'!A:DD,107,FALSE)</f>
        <v>5.2869132900000002</v>
      </c>
      <c r="AP345" s="3">
        <f>VLOOKUP(A345,'[13]Main sheet'!A:DP,119,FALSE)</f>
        <v>3.2285717600000017</v>
      </c>
      <c r="AQ345" s="3">
        <f>VLOOKUP(A345,'[13]Main sheet'!A:EB,131,FALSE)</f>
        <v>1.6884600000000001</v>
      </c>
      <c r="AR345" s="3">
        <f>VLOOKUP(A345,'[13]Main sheet'!A:EN,143,FALSE)</f>
        <v>2.4271058799999992</v>
      </c>
      <c r="AS345" s="5">
        <v>27.34829543</v>
      </c>
      <c r="AT345" s="19">
        <v>2.2771058799999997</v>
      </c>
      <c r="AU345" s="5">
        <v>2.1271058799999998</v>
      </c>
      <c r="AV345" s="3">
        <f>VLOOKUP(A345,'[14]Main sheet'!A:AI,34,FALSE)</f>
        <v>2.42710588</v>
      </c>
      <c r="AW345" s="3">
        <f>VLOOKUP(A345,'[14]Main sheet'!A:AT,45,FALSE)</f>
        <v>2.2771058799999997</v>
      </c>
      <c r="AX345" s="3">
        <v>2.1271058799999998</v>
      </c>
      <c r="AY345" s="3">
        <v>2.2021058799999991</v>
      </c>
      <c r="AZ345" s="3">
        <v>13.437635279999999</v>
      </c>
      <c r="BA345" s="5"/>
      <c r="BB345" s="5"/>
    </row>
    <row r="346" spans="1:54" ht="15.75" customHeight="1">
      <c r="A346" s="14">
        <v>525130</v>
      </c>
      <c r="B346" s="15" t="s">
        <v>350</v>
      </c>
      <c r="C346" s="16"/>
      <c r="D346" s="16"/>
      <c r="E346" s="17">
        <v>19.268085800000001</v>
      </c>
      <c r="F346" s="17">
        <f>VLOOKUP(A346,'[12]Monthly actuals 2023 updated'!A:AB,28,FALSE)</f>
        <v>18.287278399999998</v>
      </c>
      <c r="G346" s="12">
        <v>1.3867050000000001</v>
      </c>
      <c r="H346" s="12">
        <v>1.3471</v>
      </c>
      <c r="I346" s="12">
        <v>3.4200000000000001E-2</v>
      </c>
      <c r="J346" s="12">
        <v>4.8869999999999997E-2</v>
      </c>
      <c r="K346" s="12">
        <v>1.1665000000000001</v>
      </c>
      <c r="L346" s="12">
        <v>0.96875</v>
      </c>
      <c r="M346" s="12">
        <v>0.61348999999999998</v>
      </c>
      <c r="N346" s="12">
        <v>1.1557200000000001</v>
      </c>
      <c r="O346" s="12">
        <v>1.5645</v>
      </c>
      <c r="P346" s="12">
        <v>1.4037500000000001</v>
      </c>
      <c r="Q346" s="12">
        <v>1.2568751499999999</v>
      </c>
      <c r="R346" s="12">
        <v>7.3408182499999999</v>
      </c>
      <c r="S346" s="12">
        <f t="shared" si="42"/>
        <v>18.287278399999998</v>
      </c>
      <c r="T346" s="18">
        <v>0.23737</v>
      </c>
      <c r="U346" s="5">
        <v>-4.8520925000000004</v>
      </c>
      <c r="V346" s="3">
        <v>3.2269999999999999</v>
      </c>
      <c r="W346" s="3">
        <v>2.7103350000000002</v>
      </c>
      <c r="X346" s="3">
        <v>2.1302500000000002</v>
      </c>
      <c r="Y346" s="3">
        <v>1.3927105</v>
      </c>
      <c r="Z346" s="3">
        <v>1.7016849999999999</v>
      </c>
      <c r="AA346" s="3">
        <v>2.8084345000000002</v>
      </c>
      <c r="AB346" s="3">
        <v>2.7539449999999999</v>
      </c>
      <c r="AC346" s="3">
        <v>4.2247715000000001</v>
      </c>
      <c r="AD346" s="3">
        <v>3.6889449999999999</v>
      </c>
      <c r="AE346" s="3">
        <f>VLOOKUP(A346,'[13]DEC 24 Updated 3rd March'!A:G,7,FALSE)</f>
        <v>3.6956199999999999</v>
      </c>
      <c r="AF346" s="3">
        <f t="shared" si="34"/>
        <v>23.718974000000003</v>
      </c>
      <c r="AG346" s="18">
        <v>3.289647</v>
      </c>
      <c r="AH346" s="5">
        <f>VLOOKUP(A346,'[13]Main sheet'!A:X,23,FALSE)</f>
        <v>3.7613310000000002</v>
      </c>
      <c r="AI346" s="3">
        <f>VLOOKUP(A346,'[13]Main sheet'!A:AJ,35,FALSE)</f>
        <v>3.3020689999999999</v>
      </c>
      <c r="AJ346" s="3">
        <f>VLOOKUP(A346,'[13]Main sheet'!A:AV,47,FALSE)</f>
        <v>1.528438</v>
      </c>
      <c r="AK346" s="3">
        <f>VLOOKUP(A346,'[13]Main sheet'!A:BH,59,FALSE)</f>
        <v>4.2931220000000003</v>
      </c>
      <c r="AL346" s="3">
        <f>VLOOKUP(A346,'[13]Main sheet'!A:BT,71,FALSE)</f>
        <v>2.5148475000000001</v>
      </c>
      <c r="AM346" s="3">
        <f>VLOOKUP(A346,'[13]Main sheet'!A:CF,83,FALSE)</f>
        <v>3.0687074999999999</v>
      </c>
      <c r="AN346" s="3">
        <f>VLOOKUP(A346,'[13]Main sheet'!A:CR,95,FALSE)</f>
        <v>3.104492</v>
      </c>
      <c r="AO346" s="3">
        <f>VLOOKUP(A346,'[13]Main sheet'!A:DD,107,FALSE)</f>
        <v>2.4668380000000001</v>
      </c>
      <c r="AP346" s="3">
        <f>VLOOKUP(A346,'[13]Main sheet'!A:DP,119,FALSE)</f>
        <v>2.6129500000000001</v>
      </c>
      <c r="AQ346" s="3">
        <f>VLOOKUP(A346,'[13]Main sheet'!A:EB,131,FALSE)</f>
        <v>3.0864120000000002</v>
      </c>
      <c r="AR346" s="3">
        <f>VLOOKUP(A346,'[13]Main sheet'!A:EN,143,FALSE)</f>
        <v>6.0927910000000001</v>
      </c>
      <c r="AS346" s="5">
        <v>39.121645000000001</v>
      </c>
      <c r="AT346" s="19">
        <v>2.7317309999999999</v>
      </c>
      <c r="AU346" s="5">
        <v>5.2291499999999998E-2</v>
      </c>
      <c r="AV346" s="3">
        <f>VLOOKUP(A346,'[14]Main sheet'!A:AI,34,FALSE)</f>
        <v>3.4382990000000002</v>
      </c>
      <c r="AW346" s="3">
        <f>VLOOKUP(A346,'[14]Main sheet'!A:AT,45,FALSE)</f>
        <v>0.62045078000000031</v>
      </c>
      <c r="AX346" s="3">
        <v>4.28505</v>
      </c>
      <c r="AY346" s="3">
        <v>1.9984249999999999</v>
      </c>
      <c r="AZ346" s="3">
        <v>13.126247279999999</v>
      </c>
      <c r="BA346" s="5"/>
      <c r="BB346" s="5"/>
    </row>
    <row r="347" spans="1:54" ht="15.75" customHeight="1">
      <c r="A347" s="14">
        <v>525154</v>
      </c>
      <c r="B347" s="15" t="s">
        <v>351</v>
      </c>
      <c r="C347" s="16"/>
      <c r="D347" s="16"/>
      <c r="E347" s="17"/>
      <c r="F347" s="17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>
        <f t="shared" si="42"/>
        <v>0</v>
      </c>
      <c r="T347" s="18"/>
      <c r="U347" s="5"/>
      <c r="AG347" s="18"/>
      <c r="AH347" s="5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5">
        <v>0</v>
      </c>
      <c r="AT347" s="19"/>
      <c r="AU347" s="5">
        <v>8.1250000000000003E-3</v>
      </c>
      <c r="AV347" s="3">
        <f>VLOOKUP(A347,'[14]Main sheet'!A:AI,34,FALSE)</f>
        <v>7.0730000000000001E-2</v>
      </c>
      <c r="AW347" s="3">
        <f>VLOOKUP(A347,'[14]Main sheet'!A:AT,45,FALSE)</f>
        <v>1.389E-2</v>
      </c>
      <c r="AX347" s="3">
        <v>7.739E-2</v>
      </c>
      <c r="AY347" s="3">
        <v>4.5405000000000001E-2</v>
      </c>
      <c r="AZ347" s="3">
        <v>0.21554000000000001</v>
      </c>
      <c r="BA347" s="5"/>
      <c r="BB347" s="5"/>
    </row>
    <row r="348" spans="1:54" ht="15.75" customHeight="1">
      <c r="A348" s="14">
        <v>525131</v>
      </c>
      <c r="B348" s="15" t="s">
        <v>352</v>
      </c>
      <c r="C348" s="16"/>
      <c r="D348" s="16">
        <v>0</v>
      </c>
      <c r="E348" s="17">
        <v>21.824332070000001</v>
      </c>
      <c r="F348" s="17">
        <f>VLOOKUP(A348,'[12]Monthly actuals 2023 updated'!A:AB,28,FALSE)</f>
        <v>37.55288882</v>
      </c>
      <c r="G348" s="12">
        <v>3.17578264</v>
      </c>
      <c r="H348" s="12">
        <v>2.9559879599999999</v>
      </c>
      <c r="I348" s="12">
        <v>4.0361488999999997</v>
      </c>
      <c r="J348" s="12">
        <v>3.1552367499999998</v>
      </c>
      <c r="K348" s="12">
        <v>2.5749820200000002</v>
      </c>
      <c r="L348" s="12">
        <v>3.0673008999999998</v>
      </c>
      <c r="M348" s="12">
        <v>2.8026399</v>
      </c>
      <c r="N348" s="12">
        <v>3.4989835199999999</v>
      </c>
      <c r="O348" s="12">
        <v>3.0611624900000001</v>
      </c>
      <c r="P348" s="12">
        <v>2.3240444000000005</v>
      </c>
      <c r="Q348" s="12">
        <v>3.4516626300000008</v>
      </c>
      <c r="R348" s="12">
        <v>3.44895671</v>
      </c>
      <c r="S348" s="12">
        <f t="shared" si="42"/>
        <v>37.55288882</v>
      </c>
      <c r="T348" s="18">
        <v>3.4846649000000003</v>
      </c>
      <c r="U348" s="5">
        <v>3.9130086300000007</v>
      </c>
      <c r="V348" s="3">
        <v>5.1113011099999994</v>
      </c>
      <c r="W348" s="3">
        <v>4.0378388599999999</v>
      </c>
      <c r="X348" s="3">
        <v>5.0334724600000005</v>
      </c>
      <c r="Y348" s="3">
        <v>4.9987657699999994</v>
      </c>
      <c r="Z348" s="3">
        <v>3.5750815199999995</v>
      </c>
      <c r="AA348" s="3">
        <v>4.3536779499999989</v>
      </c>
      <c r="AB348" s="3">
        <v>3.5432299900000004</v>
      </c>
      <c r="AC348" s="3">
        <v>3.9254723200000003</v>
      </c>
      <c r="AD348" s="3">
        <v>3.7805393499999997</v>
      </c>
      <c r="AE348" s="3">
        <f>VLOOKUP(A348,'[13]DEC 24 Updated 3rd March'!A:G,7,FALSE)</f>
        <v>3.3517579100000003</v>
      </c>
      <c r="AF348" s="3">
        <f t="shared" si="34"/>
        <v>49.108810769999991</v>
      </c>
      <c r="AG348" s="18">
        <v>2.9306912800000005</v>
      </c>
      <c r="AH348" s="5">
        <f>VLOOKUP(A348,'[13]Main sheet'!A:X,23,FALSE)</f>
        <v>3.9861961200000007</v>
      </c>
      <c r="AI348" s="3">
        <f>VLOOKUP(A348,'[13]Main sheet'!A:AJ,35,FALSE)</f>
        <v>3.21491791</v>
      </c>
      <c r="AJ348" s="3">
        <f>VLOOKUP(A348,'[13]Main sheet'!A:AV,47,FALSE)</f>
        <v>2.6949407699999997</v>
      </c>
      <c r="AK348" s="3">
        <f>VLOOKUP(A348,'[13]Main sheet'!A:BH,59,FALSE)</f>
        <v>3.7392459399999995</v>
      </c>
      <c r="AL348" s="3">
        <f>VLOOKUP(A348,'[13]Main sheet'!A:BT,71,FALSE)</f>
        <v>2.7498678500000016</v>
      </c>
      <c r="AM348" s="3">
        <f>VLOOKUP(A348,'[13]Main sheet'!A:CF,83,FALSE)</f>
        <v>2.1150585199999994</v>
      </c>
      <c r="AN348" s="3">
        <f>VLOOKUP(A348,'[13]Main sheet'!A:CR,95,FALSE)</f>
        <v>2.1081453999999984</v>
      </c>
      <c r="AO348" s="3">
        <f>VLOOKUP(A348,'[13]Main sheet'!A:DD,107,FALSE)</f>
        <v>2.8903025000000002</v>
      </c>
      <c r="AP348" s="3">
        <f>VLOOKUP(A348,'[13]Main sheet'!A:DP,119,FALSE)</f>
        <v>1.6554954600000009</v>
      </c>
      <c r="AQ348" s="3">
        <f>VLOOKUP(A348,'[13]Main sheet'!A:EB,131,FALSE)</f>
        <v>2.3932289999999998</v>
      </c>
      <c r="AR348" s="3">
        <f>VLOOKUP(A348,'[13]Main sheet'!A:EN,143,FALSE)</f>
        <v>1.9112546099999994</v>
      </c>
      <c r="AS348" s="5">
        <v>32.38934536</v>
      </c>
      <c r="AT348" s="19">
        <v>3.1117733300000001</v>
      </c>
      <c r="AU348" s="5">
        <v>2.4356773899999995</v>
      </c>
      <c r="AV348" s="3">
        <f>VLOOKUP(A348,'[14]Main sheet'!A:AI,34,FALSE)</f>
        <v>2.02732833</v>
      </c>
      <c r="AW348" s="3">
        <f>VLOOKUP(A348,'[14]Main sheet'!A:AT,45,FALSE)</f>
        <v>1.7781106399999997</v>
      </c>
      <c r="AX348" s="3">
        <v>4.0432093099999999</v>
      </c>
      <c r="AY348" s="3">
        <v>3.0003354800000004</v>
      </c>
      <c r="AZ348" s="3">
        <v>16.39643448</v>
      </c>
      <c r="BA348" s="5"/>
      <c r="BB348" s="5"/>
    </row>
    <row r="349" spans="1:54" ht="15.75" customHeight="1">
      <c r="A349" s="14">
        <v>525132</v>
      </c>
      <c r="B349" s="15" t="s">
        <v>353</v>
      </c>
      <c r="C349" s="16"/>
      <c r="D349" s="16"/>
      <c r="E349" s="17">
        <v>0</v>
      </c>
      <c r="F349" s="17">
        <f>VLOOKUP(A349,'[12]Monthly actuals 2023 updated'!A:AB,28,FALSE)</f>
        <v>1.2646151999999999</v>
      </c>
      <c r="G349" s="12">
        <v>0</v>
      </c>
      <c r="H349" s="12">
        <v>0</v>
      </c>
      <c r="I349" s="12">
        <v>0</v>
      </c>
      <c r="J349" s="12">
        <v>0</v>
      </c>
      <c r="K349" s="12">
        <v>0</v>
      </c>
      <c r="L349" s="12">
        <v>0</v>
      </c>
      <c r="M349" s="12">
        <v>1.2646151999999999</v>
      </c>
      <c r="N349" s="12">
        <v>0</v>
      </c>
      <c r="O349" s="12">
        <v>0</v>
      </c>
      <c r="P349" s="12">
        <v>0</v>
      </c>
      <c r="Q349" s="12">
        <v>0</v>
      </c>
      <c r="R349" s="12">
        <v>0</v>
      </c>
      <c r="S349" s="12">
        <f t="shared" si="42"/>
        <v>1.2646151999999999</v>
      </c>
      <c r="T349" s="18">
        <v>0</v>
      </c>
      <c r="U349" s="5">
        <v>0.1965384</v>
      </c>
      <c r="V349" s="3">
        <v>5.4300000000000001E-2</v>
      </c>
      <c r="W349" s="3">
        <v>0</v>
      </c>
      <c r="X349" s="3">
        <v>0</v>
      </c>
      <c r="Y349" s="3">
        <v>0</v>
      </c>
      <c r="Z349" s="3">
        <v>0</v>
      </c>
      <c r="AA349" s="3">
        <v>0</v>
      </c>
      <c r="AB349" s="3">
        <v>0</v>
      </c>
      <c r="AC349" s="3">
        <v>0.09</v>
      </c>
      <c r="AD349" s="3">
        <v>0.10372589</v>
      </c>
      <c r="AE349" s="3">
        <f>VLOOKUP(A349,'[13]DEC 24 Updated 3rd March'!A:G,7,FALSE)</f>
        <v>0.89615765000000003</v>
      </c>
      <c r="AF349" s="3">
        <f t="shared" si="34"/>
        <v>1.3407219399999999</v>
      </c>
      <c r="AG349" s="18">
        <v>0</v>
      </c>
      <c r="AH349" s="5">
        <f>VLOOKUP(A349,'[13]Main sheet'!A:X,23,FALSE)</f>
        <v>0</v>
      </c>
      <c r="AI349" s="3">
        <f>VLOOKUP(A349,'[13]Main sheet'!A:AJ,35,FALSE)</f>
        <v>0</v>
      </c>
      <c r="AJ349" s="3">
        <f>VLOOKUP(A349,'[13]Main sheet'!A:AV,47,FALSE)</f>
        <v>0</v>
      </c>
      <c r="AK349" s="3">
        <f>VLOOKUP(A349,'[13]Main sheet'!A:BH,59,FALSE)</f>
        <v>0</v>
      </c>
      <c r="AL349" s="3">
        <f>VLOOKUP(A349,'[13]Main sheet'!A:BT,71,FALSE)</f>
        <v>9.75E-3</v>
      </c>
      <c r="AM349" s="3">
        <f>VLOOKUP(A349,'[13]Main sheet'!A:CF,83,FALSE)</f>
        <v>0</v>
      </c>
      <c r="AN349" s="3">
        <f>VLOOKUP(A349,'[13]Main sheet'!A:CR,95,FALSE)</f>
        <v>0</v>
      </c>
      <c r="AO349" s="3">
        <f>VLOOKUP(A349,'[13]Main sheet'!A:DD,107,FALSE)</f>
        <v>1.2975E-2</v>
      </c>
      <c r="AP349" s="3">
        <f>VLOOKUP(A349,'[13]Main sheet'!A:DP,119,FALSE)</f>
        <v>9.8799999999999999E-2</v>
      </c>
      <c r="AQ349" s="3">
        <f>VLOOKUP(A349,'[13]Main sheet'!A:EB,131,FALSE)</f>
        <v>1.01E-2</v>
      </c>
      <c r="AR349" s="3">
        <f>VLOOKUP(A349,'[13]Main sheet'!A:EN,143,FALSE)</f>
        <v>0</v>
      </c>
      <c r="AS349" s="5">
        <v>0.13162499999999999</v>
      </c>
      <c r="AT349" s="19">
        <v>0</v>
      </c>
      <c r="AU349" s="5">
        <v>0</v>
      </c>
      <c r="AV349" s="3">
        <f>VLOOKUP(A349,'[14]Main sheet'!A:AI,34,FALSE)</f>
        <v>0</v>
      </c>
      <c r="AW349" s="3">
        <f>VLOOKUP(A349,'[14]Main sheet'!A:AT,45,FALSE)</f>
        <v>0</v>
      </c>
      <c r="AX349" s="3">
        <v>0</v>
      </c>
      <c r="AY349" s="3">
        <v>0</v>
      </c>
      <c r="AZ349" s="3">
        <v>0</v>
      </c>
      <c r="BA349" s="5"/>
      <c r="BB349" s="5"/>
    </row>
    <row r="350" spans="1:54" ht="15.75" customHeight="1">
      <c r="A350" s="14">
        <v>525133</v>
      </c>
      <c r="B350" s="15" t="s">
        <v>354</v>
      </c>
      <c r="C350" s="16"/>
      <c r="D350" s="16"/>
      <c r="E350" s="17">
        <v>5.3511174500000003</v>
      </c>
      <c r="F350" s="17">
        <f>VLOOKUP(A350,'[12]Monthly actuals 2023 updated'!A:AB,28,FALSE)</f>
        <v>11.769058639999999</v>
      </c>
      <c r="G350" s="12">
        <v>0</v>
      </c>
      <c r="H350" s="12">
        <v>0.31159103999999999</v>
      </c>
      <c r="I350" s="12">
        <v>2.2594489500000003</v>
      </c>
      <c r="J350" s="12">
        <v>1.6527559999999999</v>
      </c>
      <c r="K350" s="12">
        <v>0.71024350000000003</v>
      </c>
      <c r="L350" s="12">
        <v>0.29788739000000003</v>
      </c>
      <c r="M350" s="12">
        <v>1.5056607500000001</v>
      </c>
      <c r="N350" s="12">
        <v>0.7800339300000001</v>
      </c>
      <c r="O350" s="12">
        <v>0.94940097999999995</v>
      </c>
      <c r="P350" s="12">
        <v>1.6205339999999999</v>
      </c>
      <c r="Q350" s="12">
        <v>1.21288</v>
      </c>
      <c r="R350" s="12">
        <v>0.46862209999999999</v>
      </c>
      <c r="S350" s="12">
        <f t="shared" si="42"/>
        <v>11.769058639999999</v>
      </c>
      <c r="T350" s="18">
        <v>-0.19896614999999995</v>
      </c>
      <c r="U350" s="5">
        <v>0.58596000000000004</v>
      </c>
      <c r="V350" s="3">
        <v>2.4622741299999999</v>
      </c>
      <c r="W350" s="3">
        <v>1.25476849</v>
      </c>
      <c r="X350" s="3">
        <v>0.28412445000000003</v>
      </c>
      <c r="Y350" s="3">
        <v>1.86298929</v>
      </c>
      <c r="Z350" s="3">
        <v>2.0502647999999999</v>
      </c>
      <c r="AA350" s="3">
        <v>1.1301335400000003</v>
      </c>
      <c r="AB350" s="3">
        <v>0.49029310999999998</v>
      </c>
      <c r="AC350" s="3">
        <v>1.98418655</v>
      </c>
      <c r="AD350" s="3">
        <v>0.65195499999999995</v>
      </c>
      <c r="AE350" s="3">
        <f>VLOOKUP(A350,'[13]DEC 24 Updated 3rd March'!A:G,7,FALSE)</f>
        <v>2.6321705400000002</v>
      </c>
      <c r="AF350" s="3">
        <f t="shared" si="34"/>
        <v>15.19015375</v>
      </c>
      <c r="AG350" s="18">
        <v>1.11445127</v>
      </c>
      <c r="AH350" s="5">
        <f>VLOOKUP(A350,'[13]Main sheet'!A:X,23,FALSE)</f>
        <v>0.85573504</v>
      </c>
      <c r="AI350" s="3">
        <f>VLOOKUP(A350,'[13]Main sheet'!A:AJ,35,FALSE)</f>
        <v>1.3323817999999998</v>
      </c>
      <c r="AJ350" s="3">
        <f>VLOOKUP(A350,'[13]Main sheet'!A:AV,47,FALSE)</f>
        <v>0.92869927999999979</v>
      </c>
      <c r="AK350" s="3">
        <f>VLOOKUP(A350,'[13]Main sheet'!A:BH,59,FALSE)</f>
        <v>0.19125500000000001</v>
      </c>
      <c r="AL350" s="3">
        <f>VLOOKUP(A350,'[13]Main sheet'!A:BT,71,FALSE)</f>
        <v>0.74761250000000001</v>
      </c>
      <c r="AM350" s="3">
        <f>VLOOKUP(A350,'[13]Main sheet'!A:CF,83,FALSE)</f>
        <v>1.3644719000000003</v>
      </c>
      <c r="AN350" s="3">
        <f>VLOOKUP(A350,'[13]Main sheet'!A:CR,95,FALSE)</f>
        <v>0.83105791000000018</v>
      </c>
      <c r="AO350" s="3">
        <f>VLOOKUP(A350,'[13]Main sheet'!A:DD,107,FALSE)</f>
        <v>0.628552</v>
      </c>
      <c r="AP350" s="3">
        <f>VLOOKUP(A350,'[13]Main sheet'!A:DP,119,FALSE)</f>
        <v>1.685076999999999</v>
      </c>
      <c r="AQ350" s="3">
        <f>VLOOKUP(A350,'[13]Main sheet'!A:EB,131,FALSE)</f>
        <v>0.87846961000000123</v>
      </c>
      <c r="AR350" s="3">
        <f>VLOOKUP(A350,'[13]Main sheet'!A:EN,143,FALSE)</f>
        <v>3.2339795599999985</v>
      </c>
      <c r="AS350" s="5">
        <v>13.791742869999998</v>
      </c>
      <c r="AT350" s="19">
        <v>0.52572683999999992</v>
      </c>
      <c r="AU350" s="5">
        <v>0.81366000000000016</v>
      </c>
      <c r="AV350" s="3">
        <f>VLOOKUP(A350,'[14]Main sheet'!A:AI,34,FALSE)</f>
        <v>9.92E-3</v>
      </c>
      <c r="AW350" s="3">
        <f>VLOOKUP(A350,'[14]Main sheet'!A:AT,45,FALSE)</f>
        <v>1.1112199999999999</v>
      </c>
      <c r="AX350" s="3">
        <v>0.90104099999999998</v>
      </c>
      <c r="AY350" s="3">
        <v>0.56511254</v>
      </c>
      <c r="AZ350" s="3">
        <v>3.7884136099999997</v>
      </c>
      <c r="BA350" s="5"/>
      <c r="BB350" s="5"/>
    </row>
    <row r="351" spans="1:54" ht="15.75" customHeight="1">
      <c r="A351" s="14">
        <v>525778</v>
      </c>
      <c r="B351" s="15" t="s">
        <v>355</v>
      </c>
      <c r="C351" s="24"/>
      <c r="D351" s="24"/>
      <c r="E351" s="17">
        <v>0.25157499999999999</v>
      </c>
      <c r="F351" s="17"/>
      <c r="G351" s="12">
        <v>0</v>
      </c>
      <c r="H351" s="12">
        <v>0</v>
      </c>
      <c r="I351" s="12">
        <v>0</v>
      </c>
      <c r="J351" s="12">
        <v>0</v>
      </c>
      <c r="K351" s="12">
        <v>0</v>
      </c>
      <c r="L351" s="12">
        <v>0</v>
      </c>
      <c r="M351" s="12">
        <v>0</v>
      </c>
      <c r="N351" s="12">
        <v>0</v>
      </c>
      <c r="O351" s="12">
        <v>0</v>
      </c>
      <c r="P351" s="12">
        <v>0</v>
      </c>
      <c r="Q351" s="12">
        <v>0</v>
      </c>
      <c r="R351" s="12">
        <v>0</v>
      </c>
      <c r="S351" s="12">
        <f t="shared" si="42"/>
        <v>0</v>
      </c>
      <c r="T351" s="18">
        <v>0</v>
      </c>
      <c r="U351" s="5">
        <v>0</v>
      </c>
      <c r="V351" s="3">
        <v>0</v>
      </c>
      <c r="W351" s="3">
        <v>0</v>
      </c>
      <c r="X351" s="3">
        <v>0</v>
      </c>
      <c r="Y351" s="3">
        <v>0</v>
      </c>
      <c r="Z351" s="3">
        <v>0</v>
      </c>
      <c r="AA351" s="3">
        <v>0</v>
      </c>
      <c r="AB351" s="3">
        <v>0</v>
      </c>
      <c r="AC351" s="3">
        <v>0</v>
      </c>
      <c r="AD351" s="3">
        <v>0</v>
      </c>
      <c r="AE351" s="3">
        <f>VLOOKUP(A351,'[13]DEC 24 Updated 3rd March'!A:G,7,FALSE)</f>
        <v>0</v>
      </c>
      <c r="AF351" s="3">
        <f t="shared" si="34"/>
        <v>0</v>
      </c>
      <c r="AG351" s="18">
        <v>0</v>
      </c>
      <c r="AH351" s="5">
        <f>VLOOKUP(A351,'[13]Main sheet'!A:X,23,FALSE)</f>
        <v>0</v>
      </c>
      <c r="AI351" s="3">
        <f>VLOOKUP(A351,'[13]Main sheet'!A:AJ,35,FALSE)</f>
        <v>0</v>
      </c>
      <c r="AJ351" s="3">
        <f>VLOOKUP(A351,'[13]Main sheet'!A:AV,47,FALSE)</f>
        <v>0</v>
      </c>
      <c r="AK351" s="3">
        <f>VLOOKUP(A351,'[13]Main sheet'!A:BH,59,FALSE)</f>
        <v>0</v>
      </c>
      <c r="AL351" s="3">
        <f>VLOOKUP(A351,'[13]Main sheet'!A:BT,71,FALSE)</f>
        <v>0</v>
      </c>
      <c r="AM351" s="3">
        <f>VLOOKUP(A351,'[13]Main sheet'!A:CF,83,FALSE)</f>
        <v>0</v>
      </c>
      <c r="AN351" s="3">
        <f>VLOOKUP(A351,'[13]Main sheet'!A:CR,95,FALSE)</f>
        <v>0</v>
      </c>
      <c r="AO351" s="3">
        <f>VLOOKUP(A351,'[13]Main sheet'!A:DD,107,FALSE)</f>
        <v>0</v>
      </c>
      <c r="AP351" s="3">
        <f>VLOOKUP(A351,'[13]Main sheet'!A:DP,119,FALSE)</f>
        <v>0</v>
      </c>
      <c r="AQ351" s="3">
        <f>VLOOKUP(A351,'[13]Main sheet'!A:EB,131,FALSE)</f>
        <v>0</v>
      </c>
      <c r="AR351" s="3">
        <f>VLOOKUP(A351,'[13]Main sheet'!A:EN,143,FALSE)</f>
        <v>0</v>
      </c>
      <c r="AS351" s="5">
        <v>0</v>
      </c>
      <c r="AT351" s="19">
        <v>0</v>
      </c>
      <c r="AU351" s="5">
        <v>0</v>
      </c>
      <c r="AV351" s="3">
        <f>VLOOKUP(A351,'[14]Main sheet'!A:AI,34,FALSE)</f>
        <v>0</v>
      </c>
      <c r="AW351" s="3">
        <f>VLOOKUP(A351,'[14]Main sheet'!A:AT,45,FALSE)</f>
        <v>0</v>
      </c>
      <c r="AX351" s="3">
        <v>0</v>
      </c>
      <c r="AY351" s="3">
        <v>0</v>
      </c>
      <c r="AZ351" s="3">
        <v>0</v>
      </c>
      <c r="BA351" s="5"/>
      <c r="BB351" s="5"/>
    </row>
    <row r="352" spans="1:54" ht="15.75" customHeight="1">
      <c r="A352" s="98">
        <v>525779</v>
      </c>
      <c r="B352" s="15" t="s">
        <v>356</v>
      </c>
      <c r="C352" s="99"/>
      <c r="D352" s="24"/>
      <c r="E352" s="17">
        <v>0</v>
      </c>
      <c r="F352" s="17">
        <f>VLOOKUP(A352,'[12]Monthly actuals 2023 updated'!A:AB,28,FALSE)</f>
        <v>0.38807999999999998</v>
      </c>
      <c r="G352" s="12">
        <v>0</v>
      </c>
      <c r="H352" s="12">
        <v>0</v>
      </c>
      <c r="I352" s="12">
        <v>0</v>
      </c>
      <c r="J352" s="12">
        <v>0</v>
      </c>
      <c r="K352" s="12">
        <v>0</v>
      </c>
      <c r="L352" s="12">
        <v>0</v>
      </c>
      <c r="M352" s="12">
        <v>0</v>
      </c>
      <c r="N352" s="12">
        <v>0.38807999999999998</v>
      </c>
      <c r="O352" s="12">
        <v>0</v>
      </c>
      <c r="P352" s="12">
        <v>0</v>
      </c>
      <c r="Q352" s="12">
        <v>0</v>
      </c>
      <c r="R352" s="12">
        <v>0</v>
      </c>
      <c r="S352" s="12">
        <f t="shared" si="42"/>
        <v>0.38807999999999998</v>
      </c>
      <c r="T352" s="18">
        <v>0</v>
      </c>
      <c r="U352" s="5">
        <v>0</v>
      </c>
      <c r="V352" s="3">
        <v>0</v>
      </c>
      <c r="W352" s="3">
        <v>0</v>
      </c>
      <c r="X352" s="3">
        <v>0</v>
      </c>
      <c r="Y352" s="3">
        <v>0</v>
      </c>
      <c r="Z352" s="3">
        <v>0</v>
      </c>
      <c r="AA352" s="3">
        <v>0</v>
      </c>
      <c r="AB352" s="3">
        <v>0</v>
      </c>
      <c r="AC352" s="3">
        <v>0</v>
      </c>
      <c r="AD352" s="3">
        <v>0</v>
      </c>
      <c r="AE352" s="3">
        <f>VLOOKUP(A352,'[13]DEC 24 Updated 3rd March'!A:G,7,FALSE)</f>
        <v>0</v>
      </c>
      <c r="AF352" s="3">
        <f t="shared" ref="AF352:AF420" si="43">SUM(T352:AE352)</f>
        <v>0</v>
      </c>
      <c r="AG352" s="18">
        <v>0</v>
      </c>
      <c r="AH352" s="5">
        <f>VLOOKUP(A352,'[13]Main sheet'!A:X,23,FALSE)</f>
        <v>0</v>
      </c>
      <c r="AI352" s="3">
        <f>VLOOKUP(A352,'[13]Main sheet'!A:AJ,35,FALSE)</f>
        <v>0</v>
      </c>
      <c r="AJ352" s="3">
        <f>VLOOKUP(A352,'[13]Main sheet'!A:AV,47,FALSE)</f>
        <v>0</v>
      </c>
      <c r="AK352" s="3">
        <f>VLOOKUP(A352,'[13]Main sheet'!A:BH,59,FALSE)</f>
        <v>0</v>
      </c>
      <c r="AL352" s="3">
        <f>VLOOKUP(A352,'[13]Main sheet'!A:BT,71,FALSE)</f>
        <v>0</v>
      </c>
      <c r="AM352" s="3">
        <f>VLOOKUP(A352,'[13]Main sheet'!A:CF,83,FALSE)</f>
        <v>0</v>
      </c>
      <c r="AN352" s="3">
        <f>VLOOKUP(A352,'[13]Main sheet'!A:CR,95,FALSE)</f>
        <v>0</v>
      </c>
      <c r="AO352" s="3">
        <f>VLOOKUP(A352,'[13]Main sheet'!A:DD,107,FALSE)</f>
        <v>0</v>
      </c>
      <c r="AP352" s="3">
        <f>VLOOKUP(A352,'[13]Main sheet'!A:DP,119,FALSE)</f>
        <v>0</v>
      </c>
      <c r="AQ352" s="3">
        <f>VLOOKUP(A352,'[13]Main sheet'!A:EB,131,FALSE)</f>
        <v>0</v>
      </c>
      <c r="AR352" s="3">
        <f>VLOOKUP(A352,'[13]Main sheet'!A:EN,143,FALSE)</f>
        <v>0</v>
      </c>
      <c r="AS352" s="5">
        <v>0</v>
      </c>
      <c r="AT352" s="19">
        <v>0</v>
      </c>
      <c r="AU352" s="5">
        <v>0</v>
      </c>
      <c r="AV352" s="3">
        <f>VLOOKUP(A352,'[14]Main sheet'!A:AI,34,FALSE)</f>
        <v>0</v>
      </c>
      <c r="AW352" s="3">
        <f>VLOOKUP(A352,'[14]Main sheet'!A:AT,45,FALSE)</f>
        <v>0</v>
      </c>
      <c r="AX352" s="3">
        <v>0</v>
      </c>
      <c r="AY352" s="3">
        <v>0</v>
      </c>
      <c r="AZ352" s="3">
        <v>0</v>
      </c>
      <c r="BA352" s="5"/>
      <c r="BB352" s="5"/>
    </row>
    <row r="353" spans="1:54" ht="15.75" customHeight="1" thickBot="1">
      <c r="A353" s="14"/>
      <c r="B353" s="15"/>
      <c r="C353" s="92">
        <f>SUM(C318:C342)</f>
        <v>471.52618856999993</v>
      </c>
      <c r="D353" s="92">
        <f t="shared" ref="D353" si="44">SUM(D318:D351)</f>
        <v>723.38982039999996</v>
      </c>
      <c r="E353" s="92">
        <f t="shared" ref="E353:Z353" si="45">SUM(E318:E352)</f>
        <v>576.9439112299998</v>
      </c>
      <c r="F353" s="92">
        <f>SUM(F318:F352)</f>
        <v>596.98494698000002</v>
      </c>
      <c r="G353" s="92">
        <f t="shared" ref="G353:R353" si="46">SUM(G318:G352)</f>
        <v>31.193223570000011</v>
      </c>
      <c r="H353" s="92">
        <f t="shared" si="46"/>
        <v>48.572999550000006</v>
      </c>
      <c r="I353" s="92">
        <f t="shared" si="46"/>
        <v>52.030985689999994</v>
      </c>
      <c r="J353" s="92">
        <f t="shared" si="46"/>
        <v>43.125034449999987</v>
      </c>
      <c r="K353" s="92">
        <f t="shared" si="46"/>
        <v>68.762812550000021</v>
      </c>
      <c r="L353" s="92">
        <f t="shared" si="46"/>
        <v>14.294905279999998</v>
      </c>
      <c r="M353" s="92">
        <f t="shared" si="46"/>
        <v>41.035936120000009</v>
      </c>
      <c r="N353" s="92">
        <f t="shared" si="46"/>
        <v>49.197933220000003</v>
      </c>
      <c r="O353" s="92">
        <f t="shared" si="46"/>
        <v>71.969201980000008</v>
      </c>
      <c r="P353" s="92">
        <f t="shared" si="46"/>
        <v>34.914382250000003</v>
      </c>
      <c r="Q353" s="92">
        <f t="shared" si="46"/>
        <v>47.946513779999997</v>
      </c>
      <c r="R353" s="92">
        <f t="shared" si="46"/>
        <v>93.982793540000017</v>
      </c>
      <c r="S353" s="153">
        <f t="shared" si="42"/>
        <v>597.02672198000016</v>
      </c>
      <c r="T353" s="164">
        <f t="shared" si="45"/>
        <v>23.504862309999996</v>
      </c>
      <c r="U353" s="93">
        <f t="shared" si="45"/>
        <v>37.922284510000004</v>
      </c>
      <c r="V353" s="93">
        <f>SUM(V318:V352)</f>
        <v>71.562636189999992</v>
      </c>
      <c r="W353" s="93">
        <f t="shared" si="45"/>
        <v>20.14323362</v>
      </c>
      <c r="X353" s="93">
        <f t="shared" si="45"/>
        <v>42.16860655</v>
      </c>
      <c r="Y353" s="93">
        <f t="shared" si="45"/>
        <v>66.800422780000005</v>
      </c>
      <c r="Z353" s="93">
        <f t="shared" si="45"/>
        <v>56.313469330000004</v>
      </c>
      <c r="AA353" s="93">
        <v>39.150335509999998</v>
      </c>
      <c r="AB353" s="93">
        <v>97.893714099999997</v>
      </c>
      <c r="AC353" s="93">
        <v>54.842817269999998</v>
      </c>
      <c r="AD353" s="93">
        <v>42.619037559999995</v>
      </c>
      <c r="AE353" s="94">
        <f>SUM(AE318:AE352)</f>
        <v>185.55136703999995</v>
      </c>
      <c r="AF353" s="94">
        <f>SUM(AF318:AF352)</f>
        <v>738.47278676999997</v>
      </c>
      <c r="AG353" s="94">
        <f t="shared" ref="AG353:AS353" si="47">SUM(AG318:AG352)</f>
        <v>46.565817839999994</v>
      </c>
      <c r="AH353" s="94">
        <f t="shared" si="47"/>
        <v>44.889537429999997</v>
      </c>
      <c r="AI353" s="94">
        <f t="shared" si="47"/>
        <v>98.659663569999992</v>
      </c>
      <c r="AJ353" s="94">
        <f t="shared" si="47"/>
        <v>27.912093159999994</v>
      </c>
      <c r="AK353" s="94">
        <f t="shared" si="47"/>
        <v>83.817428279999987</v>
      </c>
      <c r="AL353" s="94">
        <f t="shared" si="47"/>
        <v>1.4834485100000028</v>
      </c>
      <c r="AM353" s="94">
        <f t="shared" si="47"/>
        <v>66.270510350000009</v>
      </c>
      <c r="AN353" s="94">
        <f t="shared" si="47"/>
        <v>32.064569029999987</v>
      </c>
      <c r="AO353" s="94">
        <f t="shared" si="47"/>
        <v>77.229164740000002</v>
      </c>
      <c r="AP353" s="94">
        <f t="shared" si="47"/>
        <v>65.348841579999998</v>
      </c>
      <c r="AQ353" s="94">
        <f t="shared" si="47"/>
        <v>53.668006290000008</v>
      </c>
      <c r="AR353" s="94">
        <f t="shared" si="47"/>
        <v>98.794696520000002</v>
      </c>
      <c r="AS353" s="94">
        <f t="shared" si="47"/>
        <v>696.69377730000031</v>
      </c>
      <c r="AT353" s="94">
        <f>SUM(AT318:AT352)</f>
        <v>26.760043190000001</v>
      </c>
      <c r="AU353" s="94">
        <f>SUM(AU318:AU352)</f>
        <v>50.240218509999998</v>
      </c>
      <c r="AV353" s="94">
        <f t="shared" ref="AV353:AZ353" si="48">SUM(AV318:AV352)</f>
        <v>62.102119849999994</v>
      </c>
      <c r="AW353" s="94">
        <f t="shared" si="48"/>
        <v>52.262545800000012</v>
      </c>
      <c r="AX353" s="94">
        <f t="shared" si="48"/>
        <v>61.014447630000006</v>
      </c>
      <c r="AY353" s="94">
        <f t="shared" si="48"/>
        <v>81.955980640000007</v>
      </c>
      <c r="AZ353" s="94">
        <f t="shared" si="48"/>
        <v>334.1539723599999</v>
      </c>
      <c r="BA353" s="5"/>
      <c r="BB353" s="5"/>
    </row>
    <row r="354" spans="1:54" ht="15.75" customHeight="1" thickBot="1">
      <c r="A354" s="14"/>
      <c r="B354" s="15"/>
      <c r="C354" s="100">
        <f>C316+C353</f>
        <v>1040.86813347</v>
      </c>
      <c r="D354" s="100">
        <f t="shared" ref="D354:Z354" si="49">D316+D353</f>
        <v>1413.8324583600001</v>
      </c>
      <c r="E354" s="100">
        <f t="shared" si="49"/>
        <v>1369.3632930499998</v>
      </c>
      <c r="F354" s="100">
        <f t="shared" si="49"/>
        <v>1337.11473125</v>
      </c>
      <c r="G354" s="100">
        <f t="shared" si="49"/>
        <v>109.30395430000002</v>
      </c>
      <c r="H354" s="100">
        <f t="shared" si="49"/>
        <v>139.06222982</v>
      </c>
      <c r="I354" s="100">
        <f t="shared" si="49"/>
        <v>123.98156962999998</v>
      </c>
      <c r="J354" s="100">
        <f t="shared" si="49"/>
        <v>100.73596033999999</v>
      </c>
      <c r="K354" s="100">
        <f t="shared" si="49"/>
        <v>140.66987833000002</v>
      </c>
      <c r="L354" s="100">
        <f t="shared" si="49"/>
        <v>81.067260149999996</v>
      </c>
      <c r="M354" s="100">
        <f t="shared" si="49"/>
        <v>109.01921025000001</v>
      </c>
      <c r="N354" s="100">
        <f t="shared" si="49"/>
        <v>117.86102820000002</v>
      </c>
      <c r="O354" s="100">
        <f t="shared" si="49"/>
        <v>140.47263501</v>
      </c>
      <c r="P354" s="100">
        <f t="shared" si="49"/>
        <v>101.17590977</v>
      </c>
      <c r="Q354" s="100">
        <f t="shared" si="49"/>
        <v>112.44390085000001</v>
      </c>
      <c r="R354" s="100">
        <f t="shared" si="49"/>
        <v>61.322969600000015</v>
      </c>
      <c r="S354" s="151">
        <f t="shared" si="42"/>
        <v>1337.1165062500002</v>
      </c>
      <c r="T354" s="165">
        <f t="shared" si="49"/>
        <v>100.07838186999999</v>
      </c>
      <c r="U354" s="101">
        <f t="shared" si="49"/>
        <v>114.29557273</v>
      </c>
      <c r="V354" s="101">
        <f t="shared" si="49"/>
        <v>145.48425286999998</v>
      </c>
      <c r="W354" s="101">
        <f t="shared" si="49"/>
        <v>108.03159325</v>
      </c>
      <c r="X354" s="101">
        <f t="shared" si="49"/>
        <v>107.30207121000001</v>
      </c>
      <c r="Y354" s="101">
        <f t="shared" si="49"/>
        <v>139.83927263000001</v>
      </c>
      <c r="Z354" s="101">
        <f t="shared" si="49"/>
        <v>123.77672536</v>
      </c>
      <c r="AA354" s="101">
        <v>106.84181608999998</v>
      </c>
      <c r="AB354" s="101">
        <v>165.84083500999998</v>
      </c>
      <c r="AC354" s="101">
        <v>123.77038876999998</v>
      </c>
      <c r="AD354" s="101">
        <v>108.56547320999999</v>
      </c>
      <c r="AE354" s="102">
        <f>AE316+AE353</f>
        <v>90.98503983999997</v>
      </c>
      <c r="AF354" s="102">
        <f>AF316+AF353</f>
        <v>1434.81142284</v>
      </c>
      <c r="AG354" s="102">
        <f t="shared" ref="AG354:AZ354" si="50">AG316+AG353</f>
        <v>104.52655085999999</v>
      </c>
      <c r="AH354" s="102">
        <f t="shared" si="50"/>
        <v>104.26314840999999</v>
      </c>
      <c r="AI354" s="102">
        <f t="shared" si="50"/>
        <v>157.94981851</v>
      </c>
      <c r="AJ354" s="102">
        <f t="shared" si="50"/>
        <v>85.6901206</v>
      </c>
      <c r="AK354" s="102">
        <f t="shared" si="50"/>
        <v>149.66879714000001</v>
      </c>
      <c r="AL354" s="102">
        <f t="shared" si="50"/>
        <v>54.312652329999985</v>
      </c>
      <c r="AM354" s="102">
        <f t="shared" si="50"/>
        <v>139.09674618000003</v>
      </c>
      <c r="AN354" s="102">
        <f t="shared" si="50"/>
        <v>93.202082729999972</v>
      </c>
      <c r="AO354" s="102">
        <f t="shared" si="50"/>
        <v>135.85437593</v>
      </c>
      <c r="AP354" s="102">
        <f t="shared" si="50"/>
        <v>131.60527921999997</v>
      </c>
      <c r="AQ354" s="102">
        <f t="shared" si="50"/>
        <v>109.48506977000005</v>
      </c>
      <c r="AR354" s="102">
        <f t="shared" si="50"/>
        <v>92.622982769999965</v>
      </c>
      <c r="AS354" s="102">
        <f t="shared" si="50"/>
        <v>1358.2776244500003</v>
      </c>
      <c r="AT354" s="102">
        <f t="shared" si="50"/>
        <v>81.503041080000003</v>
      </c>
      <c r="AU354" s="102">
        <f t="shared" si="50"/>
        <v>110.66231937999999</v>
      </c>
      <c r="AV354" s="102">
        <f t="shared" si="50"/>
        <v>124.41911254999999</v>
      </c>
      <c r="AW354" s="102">
        <f t="shared" si="50"/>
        <v>118.21066285000002</v>
      </c>
      <c r="AX354" s="102">
        <f t="shared" si="50"/>
        <v>123.63438526</v>
      </c>
      <c r="AY354" s="102">
        <f t="shared" si="50"/>
        <v>147.12120873000001</v>
      </c>
      <c r="AZ354" s="102">
        <f t="shared" si="50"/>
        <v>705.84872098999995</v>
      </c>
      <c r="BA354" s="5"/>
      <c r="BB354" s="5"/>
    </row>
    <row r="355" spans="1:54" ht="15" customHeight="1" thickTop="1">
      <c r="A355" s="14"/>
      <c r="B355" s="91"/>
      <c r="C355" s="11"/>
      <c r="D355" s="11"/>
      <c r="E355" s="17"/>
      <c r="F355" s="17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>
        <f t="shared" si="42"/>
        <v>0</v>
      </c>
      <c r="T355" s="18"/>
      <c r="U355" s="5"/>
      <c r="AF355" s="3">
        <f t="shared" si="43"/>
        <v>0</v>
      </c>
      <c r="AG355" s="18"/>
      <c r="AH355" s="5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5"/>
      <c r="AT355" s="19"/>
      <c r="AU355" s="5"/>
      <c r="AV355" s="3"/>
      <c r="AW355" s="3"/>
      <c r="AX355" s="3"/>
      <c r="AY355" s="3"/>
      <c r="BA355" s="5"/>
      <c r="BB355" s="5"/>
    </row>
    <row r="356" spans="1:54" ht="15" customHeight="1">
      <c r="A356" s="14"/>
      <c r="B356" s="103" t="s">
        <v>357</v>
      </c>
      <c r="C356" s="16"/>
      <c r="D356" s="16"/>
      <c r="E356" s="17"/>
      <c r="F356" s="17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>
        <f t="shared" si="42"/>
        <v>0</v>
      </c>
      <c r="T356" s="18"/>
      <c r="U356" s="5"/>
      <c r="AF356" s="3">
        <f t="shared" si="43"/>
        <v>0</v>
      </c>
      <c r="AG356" s="18"/>
      <c r="AH356" s="5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5"/>
      <c r="AT356" s="19"/>
      <c r="AU356" s="5"/>
      <c r="AV356" s="3"/>
      <c r="AW356" s="3"/>
      <c r="AX356" s="3"/>
      <c r="AY356" s="3"/>
      <c r="BA356" s="5"/>
      <c r="BB356" s="5"/>
    </row>
    <row r="357" spans="1:54" ht="15" customHeight="1">
      <c r="A357" s="91">
        <v>524201</v>
      </c>
      <c r="B357" s="91" t="s">
        <v>358</v>
      </c>
      <c r="C357" s="16">
        <f>VLOOKUP(A357,'[11]dec 20 latest'!A:B,2,FALSE)/1000000</f>
        <v>1802.8734575899998</v>
      </c>
      <c r="D357" s="20">
        <v>2036.70911858</v>
      </c>
      <c r="E357" s="17">
        <v>2079.6763462899999</v>
      </c>
      <c r="F357" s="17">
        <f>VLOOKUP(A357,'[12]Monthly actuals 2023 updated'!A:AB,28,FALSE)</f>
        <v>3809.6148636000003</v>
      </c>
      <c r="G357" s="12">
        <v>211.70170822</v>
      </c>
      <c r="H357" s="12">
        <v>210.64395874000002</v>
      </c>
      <c r="I357" s="12">
        <v>252.820134</v>
      </c>
      <c r="J357" s="12">
        <v>360.17238968999999</v>
      </c>
      <c r="K357" s="12">
        <v>326.33528788999996</v>
      </c>
      <c r="L357" s="12">
        <v>343.14595192000002</v>
      </c>
      <c r="M357" s="12">
        <v>337.25474450999997</v>
      </c>
      <c r="N357" s="12">
        <v>345.98633960000001</v>
      </c>
      <c r="O357" s="12">
        <v>340.37693518999998</v>
      </c>
      <c r="P357" s="12">
        <v>327.94788541000003</v>
      </c>
      <c r="Q357" s="12">
        <v>351.0231958</v>
      </c>
      <c r="R357" s="12">
        <v>402.20633263000002</v>
      </c>
      <c r="S357" s="12">
        <f t="shared" si="42"/>
        <v>3809.6148635999998</v>
      </c>
      <c r="T357" s="18">
        <v>442.28934712</v>
      </c>
      <c r="U357" s="5">
        <v>417.35227894999997</v>
      </c>
      <c r="V357" s="3">
        <v>350.56912018999998</v>
      </c>
      <c r="W357" s="3">
        <v>490.97241924000002</v>
      </c>
      <c r="X357" s="3">
        <v>171.80594665000004</v>
      </c>
      <c r="Y357" s="3">
        <v>329.72766129999997</v>
      </c>
      <c r="Z357" s="3">
        <v>338.56501979000001</v>
      </c>
      <c r="AA357" s="3">
        <v>305.93574791999998</v>
      </c>
      <c r="AB357" s="3">
        <v>286.89622161</v>
      </c>
      <c r="AC357" s="3">
        <v>261.72229409000005</v>
      </c>
      <c r="AD357" s="3">
        <v>262.53979643999998</v>
      </c>
      <c r="AE357" s="3">
        <f>VLOOKUP(A357,'[13]DEC 24 Updated 3rd March'!A:G,7,FALSE)</f>
        <v>272.86536658999995</v>
      </c>
      <c r="AF357" s="3">
        <f t="shared" si="43"/>
        <v>3931.2412198900001</v>
      </c>
      <c r="AG357" s="18">
        <v>268.45283559000001</v>
      </c>
      <c r="AH357" s="5">
        <f>VLOOKUP(A357,'[13]Main sheet'!A:X,23,FALSE)</f>
        <v>255.39473695000004</v>
      </c>
      <c r="AI357" s="3">
        <f>VLOOKUP(A357,'[13]Main sheet'!A:AJ,35,FALSE)</f>
        <v>222.30827755000001</v>
      </c>
      <c r="AJ357" s="3">
        <f>VLOOKUP(A357,'[13]Main sheet'!A:AV,47,FALSE)</f>
        <v>240.33087441999996</v>
      </c>
      <c r="AK357" s="3">
        <f>VLOOKUP(A357,'[13]Main sheet'!A:BH,59,FALSE)</f>
        <v>238.63228375999998</v>
      </c>
      <c r="AL357" s="3">
        <f>VLOOKUP(A357,'[13]Main sheet'!A:BT,71,FALSE)</f>
        <v>244.12858975999998</v>
      </c>
      <c r="AM357" s="3">
        <f>VLOOKUP(A357,'[13]Main sheet'!A:CF,83,FALSE)</f>
        <v>252.38376875999998</v>
      </c>
      <c r="AN357" s="3">
        <f>VLOOKUP(A357,'[13]Main sheet'!A:CR,95,FALSE)</f>
        <v>251.25000565000011</v>
      </c>
      <c r="AO357" s="3">
        <f>VLOOKUP(A357,'[13]Main sheet'!A:DD,107,FALSE)</f>
        <v>315.15154354000003</v>
      </c>
      <c r="AP357" s="3">
        <f>VLOOKUP(A357,'[13]Main sheet'!A:DP,119,FALSE)</f>
        <v>269.45118617999981</v>
      </c>
      <c r="AQ357" s="3">
        <f>VLOOKUP(A357,'[13]Main sheet'!A:EB,131,FALSE)</f>
        <v>284.03452349000025</v>
      </c>
      <c r="AR357" s="3">
        <f>VLOOKUP(A357,'[13]Main sheet'!A:EN,143,FALSE)</f>
        <v>242.72230488000011</v>
      </c>
      <c r="AS357" s="5">
        <v>3084.2409305300002</v>
      </c>
      <c r="AT357" s="19">
        <v>274.37572757999999</v>
      </c>
      <c r="AU357" s="5">
        <v>266.70934996999995</v>
      </c>
      <c r="AV357" s="3">
        <f>VLOOKUP(A357,'[14]Main sheet'!A:AI,34,FALSE)</f>
        <v>273.02847326</v>
      </c>
      <c r="AW357" s="3">
        <f>VLOOKUP(A357,'[14]Main sheet'!A:AT,45,FALSE)</f>
        <v>270.44267428999996</v>
      </c>
      <c r="AX357" s="3">
        <v>276.41095338999997</v>
      </c>
      <c r="AY357" s="3">
        <v>323.33444315000008</v>
      </c>
      <c r="AZ357" s="3">
        <v>1684.3016216400001</v>
      </c>
      <c r="BA357" s="5"/>
      <c r="BB357" s="5"/>
    </row>
    <row r="358" spans="1:54" ht="15" customHeight="1">
      <c r="A358" s="14">
        <v>524202</v>
      </c>
      <c r="B358" s="91" t="s">
        <v>359</v>
      </c>
      <c r="C358" s="16">
        <f>VLOOKUP(A358,'[11]dec 20 latest'!A:B,2,FALSE)/1000000</f>
        <v>25.197661460000003</v>
      </c>
      <c r="D358" s="16">
        <v>25.339031429999999</v>
      </c>
      <c r="E358" s="17">
        <v>443.76926528000001</v>
      </c>
      <c r="F358" s="17">
        <f>VLOOKUP(A358,'[12]Monthly actuals 2023 updated'!A:AB,28,FALSE)</f>
        <v>90.169693280000018</v>
      </c>
      <c r="G358" s="12">
        <v>25.751963120000003</v>
      </c>
      <c r="H358" s="12">
        <v>22.510296579999999</v>
      </c>
      <c r="I358" s="12">
        <v>1.5249414399999999</v>
      </c>
      <c r="J358" s="12">
        <v>0.91108089999999997</v>
      </c>
      <c r="K358" s="12">
        <v>5.1940195999999998</v>
      </c>
      <c r="L358" s="12">
        <v>0.66832685999999997</v>
      </c>
      <c r="M358" s="12">
        <v>6.9744340099999995</v>
      </c>
      <c r="N358" s="12">
        <v>12.54578199</v>
      </c>
      <c r="O358" s="12">
        <v>5.4535812300000002</v>
      </c>
      <c r="P358" s="12">
        <v>3.5213052</v>
      </c>
      <c r="Q358" s="12">
        <v>3.9904535399999999</v>
      </c>
      <c r="R358" s="12">
        <v>1.1235088100000001</v>
      </c>
      <c r="S358" s="12">
        <f t="shared" si="42"/>
        <v>90.169693280000004</v>
      </c>
      <c r="T358" s="18">
        <v>3.2105711700000001</v>
      </c>
      <c r="U358" s="5">
        <v>7.0566558300000004</v>
      </c>
      <c r="V358" s="3">
        <v>0.65205282000000009</v>
      </c>
      <c r="W358" s="3">
        <v>7.5015807499999996</v>
      </c>
      <c r="X358" s="3">
        <v>7.4203579</v>
      </c>
      <c r="Y358" s="3">
        <v>3.32916284</v>
      </c>
      <c r="Z358" s="3">
        <v>0.98677929999999991</v>
      </c>
      <c r="AA358" s="3">
        <v>0.20801686000000011</v>
      </c>
      <c r="AB358" s="3">
        <v>1.6662980600000001</v>
      </c>
      <c r="AC358" s="3">
        <v>4.7522152899999996</v>
      </c>
      <c r="AD358" s="3">
        <v>0.96971037000000015</v>
      </c>
      <c r="AE358" s="3">
        <f>VLOOKUP(A358,'[13]DEC 24 Updated 3rd March'!A:G,7,FALSE)</f>
        <v>1.0733060500000002</v>
      </c>
      <c r="AF358" s="3">
        <f t="shared" si="43"/>
        <v>38.826707239999998</v>
      </c>
      <c r="AG358" s="18">
        <v>3.96016558</v>
      </c>
      <c r="AH358" s="5">
        <f>VLOOKUP(A358,'[13]Main sheet'!A:X,23,FALSE)</f>
        <v>1.1791369900000002</v>
      </c>
      <c r="AI358" s="3">
        <f>VLOOKUP(A358,'[13]Main sheet'!A:AJ,35,FALSE)</f>
        <v>6.2175080899999999</v>
      </c>
      <c r="AJ358" s="3">
        <f>VLOOKUP(A358,'[13]Main sheet'!A:AV,47,FALSE)</f>
        <v>4.7265587899999995</v>
      </c>
      <c r="AK358" s="3">
        <f>VLOOKUP(A358,'[13]Main sheet'!A:BH,59,FALSE)</f>
        <v>3.3218554800000004</v>
      </c>
      <c r="AL358" s="3">
        <f>VLOOKUP(A358,'[13]Main sheet'!A:BT,71,FALSE)</f>
        <v>5.1796577800000012</v>
      </c>
      <c r="AM358" s="3">
        <f>VLOOKUP(A358,'[13]Main sheet'!A:CF,83,FALSE)</f>
        <v>1.4423390199999995</v>
      </c>
      <c r="AN358" s="3">
        <f>VLOOKUP(A358,'[13]Main sheet'!A:CR,95,FALSE)</f>
        <v>4.3821891299999987</v>
      </c>
      <c r="AO358" s="3">
        <f>VLOOKUP(A358,'[13]Main sheet'!A:DD,107,FALSE)</f>
        <v>5.0679994400000004</v>
      </c>
      <c r="AP358" s="3">
        <f>VLOOKUP(A358,'[13]Main sheet'!A:DP,119,FALSE)</f>
        <v>2.2388623000000045</v>
      </c>
      <c r="AQ358" s="3">
        <f>VLOOKUP(A358,'[13]Main sheet'!A:EB,131,FALSE)</f>
        <v>1.0712641099999993</v>
      </c>
      <c r="AR358" s="3">
        <f>VLOOKUP(A358,'[13]Main sheet'!A:EN,143,FALSE)</f>
        <v>8.3926415199999962</v>
      </c>
      <c r="AS358" s="5">
        <v>47.180178229999996</v>
      </c>
      <c r="AT358" s="19">
        <v>3.0547290400000002</v>
      </c>
      <c r="AU358" s="5">
        <v>1.7626019199999998</v>
      </c>
      <c r="AV358" s="3">
        <f>VLOOKUP(A358,'[14]Main sheet'!A:AI,34,FALSE)</f>
        <v>13.344627079999999</v>
      </c>
      <c r="AW358" s="3">
        <f>VLOOKUP(A358,'[14]Main sheet'!A:AT,45,FALSE)</f>
        <v>14.70491698</v>
      </c>
      <c r="AX358" s="3">
        <v>7.9741611700000004</v>
      </c>
      <c r="AY358" s="3">
        <v>-0.53798653999999912</v>
      </c>
      <c r="AZ358" s="3">
        <v>40.303049649999998</v>
      </c>
      <c r="BA358" s="5"/>
      <c r="BB358" s="5"/>
    </row>
    <row r="359" spans="1:54" ht="15" customHeight="1">
      <c r="A359" s="14">
        <v>524203</v>
      </c>
      <c r="B359" s="91" t="s">
        <v>360</v>
      </c>
      <c r="C359" s="16">
        <f>VLOOKUP(A359,'[11]dec 20 latest'!A:B,2,FALSE)/1000000</f>
        <v>42.242775180000002</v>
      </c>
      <c r="D359" s="16">
        <v>38.866787760000001</v>
      </c>
      <c r="E359" s="17">
        <v>29.320970080000006</v>
      </c>
      <c r="F359" s="17">
        <f>VLOOKUP(A359,'[12]Monthly actuals 2023 updated'!A:AB,28,FALSE)</f>
        <v>52.246685150000005</v>
      </c>
      <c r="G359" s="12">
        <v>3.14005475</v>
      </c>
      <c r="H359" s="12">
        <v>2.9057797200000004</v>
      </c>
      <c r="I359" s="12">
        <v>4.4760941699999997</v>
      </c>
      <c r="J359" s="12">
        <v>3.6054104700000003</v>
      </c>
      <c r="K359" s="12">
        <v>4.0992150800000005</v>
      </c>
      <c r="L359" s="12">
        <v>4.4349427400000003</v>
      </c>
      <c r="M359" s="12">
        <v>4.2312255700000003</v>
      </c>
      <c r="N359" s="12">
        <v>4.1198336900000001</v>
      </c>
      <c r="O359" s="12">
        <v>5.1528321100000003</v>
      </c>
      <c r="P359" s="12">
        <v>5.1417384199999994</v>
      </c>
      <c r="Q359" s="12">
        <v>5.45489449</v>
      </c>
      <c r="R359" s="12">
        <v>5.4846639400000008</v>
      </c>
      <c r="S359" s="12">
        <f t="shared" si="42"/>
        <v>52.246685150000005</v>
      </c>
      <c r="T359" s="18">
        <v>5.7300739099999998</v>
      </c>
      <c r="U359" s="5">
        <v>6.7083416700000003</v>
      </c>
      <c r="V359" s="3">
        <v>5.6775590300000003</v>
      </c>
      <c r="W359" s="3">
        <v>5.8029842799999996</v>
      </c>
      <c r="X359" s="3">
        <v>5.1013042099999995</v>
      </c>
      <c r="Y359" s="3">
        <v>5.2061780000000004</v>
      </c>
      <c r="Z359" s="3">
        <v>5.7432659200000007</v>
      </c>
      <c r="AA359" s="3">
        <v>5.5732929499999999</v>
      </c>
      <c r="AB359" s="3">
        <v>5.0198821600000008</v>
      </c>
      <c r="AC359" s="3">
        <v>5.3739614099999997</v>
      </c>
      <c r="AD359" s="3">
        <v>5.7772102299999997</v>
      </c>
      <c r="AE359" s="3">
        <f>VLOOKUP(A359,'[13]DEC 24 Updated 3rd March'!A:G,7,FALSE)</f>
        <v>5.4309487399999989</v>
      </c>
      <c r="AF359" s="3">
        <f t="shared" si="43"/>
        <v>67.145002510000012</v>
      </c>
      <c r="AG359" s="18">
        <v>5.0408556199999994</v>
      </c>
      <c r="AH359" s="5">
        <f>VLOOKUP(A359,'[13]Main sheet'!A:X,23,FALSE)</f>
        <v>5.0158978299999992</v>
      </c>
      <c r="AI359" s="3">
        <f>VLOOKUP(A359,'[13]Main sheet'!A:AJ,35,FALSE)</f>
        <v>4.9428780600000009</v>
      </c>
      <c r="AJ359" s="3">
        <f>VLOOKUP(A359,'[13]Main sheet'!A:AV,47,FALSE)</f>
        <v>5.1190803800000007</v>
      </c>
      <c r="AK359" s="3">
        <f>VLOOKUP(A359,'[13]Main sheet'!A:BH,59,FALSE)</f>
        <v>5.7894117599999984</v>
      </c>
      <c r="AL359" s="3">
        <f>VLOOKUP(A359,'[13]Main sheet'!A:BT,71,FALSE)</f>
        <v>5.92126091</v>
      </c>
      <c r="AM359" s="3">
        <f>VLOOKUP(A359,'[13]Main sheet'!A:CF,83,FALSE)</f>
        <v>6.0165788600000027</v>
      </c>
      <c r="AN359" s="3">
        <f>VLOOKUP(A359,'[13]Main sheet'!A:CR,95,FALSE)</f>
        <v>5.7202641000000014</v>
      </c>
      <c r="AO359" s="3">
        <f>VLOOKUP(A359,'[13]Main sheet'!A:DD,107,FALSE)</f>
        <v>5.5767479699999996</v>
      </c>
      <c r="AP359" s="3">
        <f>VLOOKUP(A359,'[13]Main sheet'!A:DP,119,FALSE)</f>
        <v>6.1673433200000005</v>
      </c>
      <c r="AQ359" s="3">
        <f>VLOOKUP(A359,'[13]Main sheet'!A:EB,131,FALSE)</f>
        <v>5.6263220199999955</v>
      </c>
      <c r="AR359" s="3">
        <f>VLOOKUP(A359,'[13]Main sheet'!A:EN,143,FALSE)</f>
        <v>5.4346343100000025</v>
      </c>
      <c r="AS359" s="5">
        <v>66.371275139999995</v>
      </c>
      <c r="AT359" s="19">
        <v>5.2079797599999997</v>
      </c>
      <c r="AU359" s="5">
        <v>5.1205805500000006</v>
      </c>
      <c r="AV359" s="3">
        <f>VLOOKUP(A359,'[14]Main sheet'!A:AI,34,FALSE)</f>
        <v>5.3855997299999983</v>
      </c>
      <c r="AW359" s="3">
        <f>VLOOKUP(A359,'[14]Main sheet'!A:AT,45,FALSE)</f>
        <v>4.9757514299999999</v>
      </c>
      <c r="AX359" s="3">
        <v>5.2646625899999995</v>
      </c>
      <c r="AY359" s="3">
        <v>5.345899300000001</v>
      </c>
      <c r="AZ359" s="3">
        <v>31.300473359999998</v>
      </c>
      <c r="BA359" s="5"/>
      <c r="BB359" s="5"/>
    </row>
    <row r="360" spans="1:54" ht="15" customHeight="1">
      <c r="A360" s="14">
        <v>524204</v>
      </c>
      <c r="B360" s="15" t="s">
        <v>361</v>
      </c>
      <c r="C360" s="24">
        <f>VLOOKUP(A360,'[11]dec 20 latest'!A:B,2,FALSE)/1000000</f>
        <v>264.94435305000002</v>
      </c>
      <c r="D360" s="24">
        <v>260.90794571000004</v>
      </c>
      <c r="E360" s="17">
        <v>267.27733727000003</v>
      </c>
      <c r="F360" s="17">
        <f>VLOOKUP(A360,'[12]Monthly actuals 2023 updated'!A:AB,28,FALSE)</f>
        <v>274.97011921000006</v>
      </c>
      <c r="G360" s="12">
        <v>23.704556570000001</v>
      </c>
      <c r="H360" s="12">
        <v>22.131447089999998</v>
      </c>
      <c r="I360" s="12">
        <v>8.3347597400000009</v>
      </c>
      <c r="J360" s="12">
        <v>16.62201262</v>
      </c>
      <c r="K360" s="12">
        <v>25.055391499999999</v>
      </c>
      <c r="L360" s="12">
        <v>21.37692509</v>
      </c>
      <c r="M360" s="12">
        <v>29.433693600000002</v>
      </c>
      <c r="N360" s="12">
        <v>42.625923189999995</v>
      </c>
      <c r="O360" s="12">
        <v>23.213928210000002</v>
      </c>
      <c r="P360" s="12">
        <v>23.50441846</v>
      </c>
      <c r="Q360" s="12">
        <v>16.971196629999998</v>
      </c>
      <c r="R360" s="12">
        <v>21.995866510000003</v>
      </c>
      <c r="S360" s="12">
        <f t="shared" si="42"/>
        <v>274.97011921000001</v>
      </c>
      <c r="T360" s="18">
        <v>21.219441349999997</v>
      </c>
      <c r="U360" s="5">
        <v>22.975702329999997</v>
      </c>
      <c r="V360" s="3">
        <v>25.287005490000002</v>
      </c>
      <c r="W360" s="3">
        <v>22.651004499999999</v>
      </c>
      <c r="X360" s="3">
        <v>20.36242193</v>
      </c>
      <c r="Y360" s="3">
        <v>21.092486749999999</v>
      </c>
      <c r="Z360" s="3">
        <v>22.777916740000002</v>
      </c>
      <c r="AA360" s="3">
        <v>21.26849898</v>
      </c>
      <c r="AB360" s="3">
        <v>21.754164030000005</v>
      </c>
      <c r="AC360" s="3">
        <v>22.826359499999999</v>
      </c>
      <c r="AD360" s="3">
        <v>15.062398</v>
      </c>
      <c r="AE360" s="3">
        <f>VLOOKUP(A360,'[13]DEC 24 Updated 3rd March'!A:G,7,FALSE)</f>
        <v>20.083949969999999</v>
      </c>
      <c r="AF360" s="3">
        <f t="shared" si="43"/>
        <v>257.36134957000002</v>
      </c>
      <c r="AG360" s="18">
        <v>20.307327860000001</v>
      </c>
      <c r="AH360" s="5">
        <f>VLOOKUP(A360,'[13]Main sheet'!A:X,23,FALSE)</f>
        <v>21.828011719999999</v>
      </c>
      <c r="AI360" s="3">
        <f>VLOOKUP(A360,'[13]Main sheet'!A:AJ,35,FALSE)</f>
        <v>36.337079320000008</v>
      </c>
      <c r="AJ360" s="3">
        <f>VLOOKUP(A360,'[13]Main sheet'!A:AV,47,FALSE)</f>
        <v>22.35705389999999</v>
      </c>
      <c r="AK360" s="3">
        <f>VLOOKUP(A360,'[13]Main sheet'!A:BH,59,FALSE)</f>
        <v>23.072741290000007</v>
      </c>
      <c r="AL360" s="3">
        <f>VLOOKUP(A360,'[13]Main sheet'!A:BT,71,FALSE)</f>
        <v>21.858583549999981</v>
      </c>
      <c r="AM360" s="3">
        <f>VLOOKUP(A360,'[13]Main sheet'!A:CF,83,FALSE)</f>
        <v>17.667744400000007</v>
      </c>
      <c r="AN360" s="3">
        <f>VLOOKUP(A360,'[13]Main sheet'!A:CR,95,FALSE)</f>
        <v>21.321165879999995</v>
      </c>
      <c r="AO360" s="3">
        <f>VLOOKUP(A360,'[13]Main sheet'!A:DD,107,FALSE)</f>
        <v>15.680423130000003</v>
      </c>
      <c r="AP360" s="3">
        <f>VLOOKUP(A360,'[13]Main sheet'!A:DP,119,FALSE)</f>
        <v>14.925767149999976</v>
      </c>
      <c r="AQ360" s="3">
        <f>VLOOKUP(A360,'[13]Main sheet'!A:EB,131,FALSE)</f>
        <v>27.189130480000021</v>
      </c>
      <c r="AR360" s="3">
        <f>VLOOKUP(A360,'[13]Main sheet'!A:EN,143,FALSE)</f>
        <v>1.1290818100000024</v>
      </c>
      <c r="AS360" s="5">
        <v>243.67411049</v>
      </c>
      <c r="AT360" s="19">
        <v>21.072775190000002</v>
      </c>
      <c r="AU360" s="5">
        <v>22.615428550000001</v>
      </c>
      <c r="AV360" s="3">
        <f>VLOOKUP(A360,'[14]Main sheet'!A:AI,34,FALSE)</f>
        <v>21.403786799999995</v>
      </c>
      <c r="AW360" s="3">
        <f>VLOOKUP(A360,'[14]Main sheet'!A:AT,45,FALSE)</f>
        <v>24.412002709999999</v>
      </c>
      <c r="AX360" s="3">
        <v>16.467838189999998</v>
      </c>
      <c r="AY360" s="3">
        <v>18.424250990000008</v>
      </c>
      <c r="AZ360" s="3">
        <v>124.39608243000001</v>
      </c>
      <c r="BA360" s="5"/>
      <c r="BB360" s="5"/>
    </row>
    <row r="361" spans="1:54" ht="15" customHeight="1">
      <c r="A361" s="77">
        <v>524205</v>
      </c>
      <c r="B361" s="15" t="s">
        <v>362</v>
      </c>
      <c r="C361" s="45"/>
      <c r="D361" s="45"/>
      <c r="E361" s="104"/>
      <c r="F361" s="104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>
        <f t="shared" si="42"/>
        <v>0</v>
      </c>
      <c r="T361" s="18"/>
      <c r="U361" s="5"/>
      <c r="AG361" s="5"/>
      <c r="AH361" s="5"/>
      <c r="AI361" s="3"/>
      <c r="AJ361" s="3"/>
      <c r="AK361" s="3"/>
      <c r="AL361" s="3"/>
      <c r="AM361" s="3"/>
      <c r="AN361" s="3">
        <f>VLOOKUP(A361,'[13]Main sheet'!A:CR,95,FALSE)</f>
        <v>0</v>
      </c>
      <c r="AO361" s="3">
        <f>VLOOKUP(A361,'[13]Main sheet'!A:DD,107,FALSE)</f>
        <v>0</v>
      </c>
      <c r="AP361" s="3"/>
      <c r="AQ361" s="3">
        <f>VLOOKUP(A361,'[13]Main sheet'!A:EB,131,FALSE)</f>
        <v>0</v>
      </c>
      <c r="AR361" s="3">
        <f>VLOOKUP(A361,'[13]Main sheet'!A:EN,143,FALSE)</f>
        <v>4.0435000499999996</v>
      </c>
      <c r="AS361" s="5">
        <v>4.0435000499999996</v>
      </c>
      <c r="AT361" s="19">
        <v>0</v>
      </c>
      <c r="AU361" s="5">
        <v>0</v>
      </c>
      <c r="AV361" s="3">
        <f>VLOOKUP(A361,'[14]Main sheet'!A:AI,34,FALSE)</f>
        <v>0.80502574000000005</v>
      </c>
      <c r="AW361" s="3">
        <f>VLOOKUP(A361,'[14]Main sheet'!A:AT,45,FALSE)</f>
        <v>3.0831219000000005</v>
      </c>
      <c r="AX361" s="3">
        <v>0</v>
      </c>
      <c r="AY361" s="3">
        <v>0</v>
      </c>
      <c r="AZ361" s="3">
        <v>3.8881476400000001</v>
      </c>
      <c r="BA361" s="5"/>
      <c r="BB361" s="5"/>
    </row>
    <row r="362" spans="1:54" ht="15.75" customHeight="1" thickBot="1">
      <c r="A362" s="14"/>
      <c r="B362" s="15"/>
      <c r="C362" s="25">
        <f t="shared" ref="C362:U362" si="51">SUM(C357:C360)</f>
        <v>2135.25824728</v>
      </c>
      <c r="D362" s="25">
        <f t="shared" si="51"/>
        <v>2361.8228834800002</v>
      </c>
      <c r="E362" s="25">
        <f t="shared" si="51"/>
        <v>2820.0439189199997</v>
      </c>
      <c r="F362" s="25">
        <f>SUM(F357:F360)</f>
        <v>4227.0013612399998</v>
      </c>
      <c r="G362" s="25">
        <f t="shared" ref="G362:R362" si="52">SUM(G357:G360)</f>
        <v>264.29828265999998</v>
      </c>
      <c r="H362" s="25">
        <f t="shared" si="52"/>
        <v>258.19148213</v>
      </c>
      <c r="I362" s="25">
        <f t="shared" si="52"/>
        <v>267.15592934999995</v>
      </c>
      <c r="J362" s="25">
        <f t="shared" si="52"/>
        <v>381.31089367999999</v>
      </c>
      <c r="K362" s="25">
        <f t="shared" si="52"/>
        <v>360.68391406999996</v>
      </c>
      <c r="L362" s="25">
        <f t="shared" si="52"/>
        <v>369.62614660999998</v>
      </c>
      <c r="M362" s="25">
        <f t="shared" si="52"/>
        <v>377.89409768999997</v>
      </c>
      <c r="N362" s="25">
        <f t="shared" si="52"/>
        <v>405.27787847000002</v>
      </c>
      <c r="O362" s="25">
        <f t="shared" si="52"/>
        <v>374.19727674000001</v>
      </c>
      <c r="P362" s="25">
        <f t="shared" si="52"/>
        <v>360.11534749000003</v>
      </c>
      <c r="Q362" s="25">
        <f t="shared" si="52"/>
        <v>377.43974046</v>
      </c>
      <c r="R362" s="25">
        <f t="shared" si="52"/>
        <v>430.81037189</v>
      </c>
      <c r="S362" s="150">
        <f t="shared" si="42"/>
        <v>4227.0013612399998</v>
      </c>
      <c r="T362" s="158">
        <f t="shared" si="51"/>
        <v>472.44943354999998</v>
      </c>
      <c r="U362" s="26">
        <f t="shared" si="51"/>
        <v>454.09297877999995</v>
      </c>
      <c r="V362" s="26">
        <f>SUM(V357:V360)</f>
        <v>382.18573752999998</v>
      </c>
      <c r="W362" s="26">
        <f>SUM(W357:W360)</f>
        <v>526.92798876999996</v>
      </c>
      <c r="X362" s="26">
        <f>SUM(X357:X360)</f>
        <v>204.69003069000004</v>
      </c>
      <c r="Y362" s="26">
        <f>SUM(Y357:Y360)</f>
        <v>359.35548888999995</v>
      </c>
      <c r="Z362" s="26">
        <f>SUM(Z357:Z360)</f>
        <v>368.07298175000005</v>
      </c>
      <c r="AA362" s="26">
        <v>332.98555670999997</v>
      </c>
      <c r="AB362" s="26">
        <v>315.33656586000001</v>
      </c>
      <c r="AC362" s="26">
        <v>294.67483029000005</v>
      </c>
      <c r="AD362" s="26">
        <v>284.3491150399999</v>
      </c>
      <c r="AE362" s="27">
        <f t="shared" ref="AE362:AR362" si="53">SUM(AE357:AE360)</f>
        <v>299.45357134999995</v>
      </c>
      <c r="AF362" s="27">
        <f t="shared" si="53"/>
        <v>4294.57427921</v>
      </c>
      <c r="AG362" s="27">
        <f t="shared" si="53"/>
        <v>297.76118465000002</v>
      </c>
      <c r="AH362" s="27">
        <f t="shared" si="53"/>
        <v>283.41778349000003</v>
      </c>
      <c r="AI362" s="27">
        <f t="shared" si="53"/>
        <v>269.80574302000002</v>
      </c>
      <c r="AJ362" s="27">
        <f t="shared" si="53"/>
        <v>272.53356749</v>
      </c>
      <c r="AK362" s="27">
        <f t="shared" si="53"/>
        <v>270.81629228999998</v>
      </c>
      <c r="AL362" s="27">
        <f t="shared" si="53"/>
        <v>277.08809199999996</v>
      </c>
      <c r="AM362" s="27">
        <f t="shared" si="53"/>
        <v>277.51043103999996</v>
      </c>
      <c r="AN362" s="27">
        <f t="shared" si="53"/>
        <v>282.67362476000005</v>
      </c>
      <c r="AO362" s="27">
        <f t="shared" si="53"/>
        <v>341.47671408000002</v>
      </c>
      <c r="AP362" s="27">
        <f t="shared" si="53"/>
        <v>292.78315894999974</v>
      </c>
      <c r="AQ362" s="27">
        <f t="shared" si="53"/>
        <v>317.92124010000026</v>
      </c>
      <c r="AR362" s="27">
        <f t="shared" si="53"/>
        <v>257.6786625200001</v>
      </c>
      <c r="AS362" s="27">
        <f>SUM(AS357:AS361)</f>
        <v>3445.5099944400004</v>
      </c>
      <c r="AT362" s="27">
        <f>SUM(AT357:AT361)</f>
        <v>303.71121156999999</v>
      </c>
      <c r="AU362" s="27">
        <f>SUM(AU357:AU361)</f>
        <v>296.20796098999995</v>
      </c>
      <c r="AV362" s="27">
        <f>SUM(AV357:AV361)</f>
        <v>313.96751261000003</v>
      </c>
      <c r="AW362" s="27">
        <f t="shared" ref="AW362:AZ362" si="54">SUM(AW357:AW361)</f>
        <v>317.61846730999997</v>
      </c>
      <c r="AX362" s="27">
        <f t="shared" si="54"/>
        <v>306.11761533999999</v>
      </c>
      <c r="AY362" s="27">
        <f t="shared" si="54"/>
        <v>346.56660690000007</v>
      </c>
      <c r="AZ362" s="27">
        <f t="shared" si="54"/>
        <v>1884.1893747200002</v>
      </c>
      <c r="BA362" s="5"/>
      <c r="BB362" s="5"/>
    </row>
    <row r="363" spans="1:54" ht="15" customHeight="1" thickTop="1">
      <c r="A363" s="14"/>
      <c r="B363" s="15"/>
      <c r="C363" s="11"/>
      <c r="D363" s="11"/>
      <c r="E363" s="17"/>
      <c r="F363" s="17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>
        <f t="shared" si="42"/>
        <v>0</v>
      </c>
      <c r="T363" s="18"/>
      <c r="U363" s="5"/>
      <c r="AF363" s="3">
        <f t="shared" si="43"/>
        <v>0</v>
      </c>
      <c r="AG363" s="18"/>
      <c r="AH363" s="5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5"/>
      <c r="AT363" s="19"/>
      <c r="AU363" s="5"/>
      <c r="AV363" s="3"/>
      <c r="AW363" s="3"/>
      <c r="AX363" s="3"/>
      <c r="AY363" s="3"/>
      <c r="BA363" s="5"/>
      <c r="BB363" s="5"/>
    </row>
    <row r="364" spans="1:54" ht="15" customHeight="1">
      <c r="A364" s="14"/>
      <c r="B364" s="59" t="s">
        <v>363</v>
      </c>
      <c r="C364" s="16"/>
      <c r="D364" s="16"/>
      <c r="E364" s="17"/>
      <c r="F364" s="17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>
        <f t="shared" si="42"/>
        <v>0</v>
      </c>
      <c r="T364" s="18"/>
      <c r="U364" s="5"/>
      <c r="AF364" s="3">
        <f t="shared" si="43"/>
        <v>0</v>
      </c>
      <c r="AG364" s="18"/>
      <c r="AH364" s="5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5"/>
      <c r="AT364" s="19"/>
      <c r="AU364" s="5"/>
      <c r="AV364" s="3"/>
      <c r="AW364" s="3"/>
      <c r="AX364" s="3"/>
      <c r="AY364" s="3"/>
      <c r="BA364" s="5"/>
      <c r="BB364" s="5"/>
    </row>
    <row r="365" spans="1:54" ht="15" customHeight="1">
      <c r="A365" s="14">
        <v>525734</v>
      </c>
      <c r="B365" s="15" t="s">
        <v>364</v>
      </c>
      <c r="C365" s="16">
        <f>VLOOKUP(A365,'[11]dec 20 latest'!A:B,2,FALSE)/1000000</f>
        <v>69.915739029999997</v>
      </c>
      <c r="D365" s="16">
        <v>46.685530149999998</v>
      </c>
      <c r="E365" s="17">
        <v>54.550662250000002</v>
      </c>
      <c r="F365" s="17">
        <f>VLOOKUP(A365,'[12]Monthly actuals 2023 updated'!A:AB,28,FALSE)</f>
        <v>64.24964353</v>
      </c>
      <c r="G365" s="12">
        <v>4.9781447000000005</v>
      </c>
      <c r="H365" s="12">
        <v>7.5282723699999998</v>
      </c>
      <c r="I365" s="12">
        <v>4.53026938</v>
      </c>
      <c r="J365" s="12">
        <v>4.47313589</v>
      </c>
      <c r="K365" s="12">
        <v>6.4357415099999997</v>
      </c>
      <c r="L365" s="12">
        <v>5.4063262999999999</v>
      </c>
      <c r="M365" s="12">
        <v>4.6634331600000003</v>
      </c>
      <c r="N365" s="12">
        <v>4.5247459900000004</v>
      </c>
      <c r="O365" s="12">
        <v>3.5249872200000003</v>
      </c>
      <c r="P365" s="12">
        <v>5.7323245999999992</v>
      </c>
      <c r="Q365" s="12">
        <v>5.0342260799999998</v>
      </c>
      <c r="R365" s="12">
        <v>7.4180363300000005</v>
      </c>
      <c r="S365" s="12">
        <f t="shared" si="42"/>
        <v>64.24964353</v>
      </c>
      <c r="T365" s="18">
        <v>3.35878254</v>
      </c>
      <c r="U365" s="5">
        <v>3.6776990199999999</v>
      </c>
      <c r="V365" s="3">
        <v>3.3530605200000001</v>
      </c>
      <c r="W365" s="3">
        <v>5.4329943200000006</v>
      </c>
      <c r="X365" s="3">
        <v>4.6876504800000003</v>
      </c>
      <c r="Y365" s="3">
        <v>4.7349898799999997</v>
      </c>
      <c r="Z365" s="3">
        <v>1.8734574100000001</v>
      </c>
      <c r="AA365" s="3">
        <v>3.4301441100000001</v>
      </c>
      <c r="AB365" s="3">
        <v>4.8549077800000005</v>
      </c>
      <c r="AC365" s="3">
        <v>3.3573073999999998</v>
      </c>
      <c r="AD365" s="3">
        <v>4.10905392</v>
      </c>
      <c r="AE365" s="3">
        <f>VLOOKUP(A365,'[13]DEC 24 Updated 3rd March'!A:G,7,FALSE)</f>
        <v>-5.1899232100000008</v>
      </c>
      <c r="AF365" s="3">
        <f t="shared" si="43"/>
        <v>37.680124169999992</v>
      </c>
      <c r="AG365" s="18">
        <v>4.6084389100000003</v>
      </c>
      <c r="AH365" s="5">
        <f>VLOOKUP(A365,'[13]Main sheet'!A:X,23,FALSE)</f>
        <v>3.56517879</v>
      </c>
      <c r="AI365" s="3">
        <f>VLOOKUP(A365,'[13]Main sheet'!A:AJ,35,FALSE)</f>
        <v>3.9029498099999995</v>
      </c>
      <c r="AJ365" s="3">
        <f>VLOOKUP(A365,'[13]Main sheet'!A:AV,47,FALSE)</f>
        <v>1.5267910600000005</v>
      </c>
      <c r="AK365" s="3">
        <f>VLOOKUP(A365,'[13]Main sheet'!A:BH,59,FALSE)</f>
        <v>19.687822929999999</v>
      </c>
      <c r="AL365" s="3">
        <f>VLOOKUP(A365,'[13]Main sheet'!A:BT,71,FALSE)</f>
        <v>5.9431779900000024</v>
      </c>
      <c r="AM365" s="3">
        <f>VLOOKUP(A365,'[13]Main sheet'!A:CF,83,FALSE)</f>
        <v>3.7165909399999975</v>
      </c>
      <c r="AN365" s="3">
        <f>VLOOKUP(A365,'[13]Main sheet'!A:CR,95,FALSE)</f>
        <v>3.7484286400000006</v>
      </c>
      <c r="AO365" s="3">
        <f>VLOOKUP(A365,'[13]Main sheet'!A:DD,107,FALSE)</f>
        <v>2.54054337</v>
      </c>
      <c r="AP365" s="3">
        <f>VLOOKUP(A365,'[13]Main sheet'!A:DP,119,FALSE)</f>
        <v>2.8707913900000004</v>
      </c>
      <c r="AQ365" s="3">
        <f>VLOOKUP(A365,'[13]Main sheet'!A:EB,131,FALSE)</f>
        <v>2.9114517199999987</v>
      </c>
      <c r="AR365" s="3">
        <f>VLOOKUP(A365,'[13]Main sheet'!A:EN,143,FALSE)</f>
        <v>3.3838266099999994</v>
      </c>
      <c r="AS365" s="5">
        <v>58.405992159999997</v>
      </c>
      <c r="AT365" s="19">
        <v>5.3474950799999998</v>
      </c>
      <c r="AU365" s="5">
        <v>3.0368938399999998</v>
      </c>
      <c r="AV365" s="3">
        <f>VLOOKUP(A365,'[14]Main sheet'!A:AI,34,FALSE)</f>
        <v>2.4599545400000009</v>
      </c>
      <c r="AW365" s="3">
        <f>VLOOKUP(A365,'[14]Main sheet'!A:AT,45,FALSE)</f>
        <v>1.83262317</v>
      </c>
      <c r="AX365" s="3">
        <v>2.77587019</v>
      </c>
      <c r="AY365" s="3">
        <v>2.5095328399999999</v>
      </c>
      <c r="AZ365" s="3">
        <v>17.96236966</v>
      </c>
      <c r="BA365" s="5"/>
      <c r="BB365" s="5"/>
    </row>
    <row r="366" spans="1:54" ht="15" customHeight="1">
      <c r="A366" s="14">
        <v>525736</v>
      </c>
      <c r="B366" s="15" t="s">
        <v>365</v>
      </c>
      <c r="C366" s="16">
        <f>VLOOKUP(A366,'[11]dec 20 latest'!A:B,2,FALSE)/1000000</f>
        <v>19.836702320000001</v>
      </c>
      <c r="D366" s="16">
        <v>0.25339846999999999</v>
      </c>
      <c r="E366" s="17">
        <v>0</v>
      </c>
      <c r="F366" s="17"/>
      <c r="G366" s="12">
        <v>0</v>
      </c>
      <c r="H366" s="12">
        <v>0</v>
      </c>
      <c r="I366" s="12">
        <v>0</v>
      </c>
      <c r="J366" s="12">
        <v>0</v>
      </c>
      <c r="K366" s="12">
        <v>0</v>
      </c>
      <c r="L366" s="12">
        <v>0</v>
      </c>
      <c r="M366" s="12">
        <v>0</v>
      </c>
      <c r="N366" s="12">
        <v>0</v>
      </c>
      <c r="O366" s="12">
        <v>0</v>
      </c>
      <c r="P366" s="12">
        <v>0</v>
      </c>
      <c r="Q366" s="12">
        <v>0</v>
      </c>
      <c r="R366" s="12">
        <v>0</v>
      </c>
      <c r="S366" s="12">
        <f t="shared" si="42"/>
        <v>0</v>
      </c>
      <c r="T366" s="18">
        <v>0</v>
      </c>
      <c r="U366" s="5">
        <v>0</v>
      </c>
      <c r="V366" s="3">
        <v>0</v>
      </c>
      <c r="W366" s="3">
        <v>0</v>
      </c>
      <c r="X366" s="3">
        <v>0</v>
      </c>
      <c r="Y366" s="3">
        <v>0</v>
      </c>
      <c r="Z366" s="3">
        <v>0</v>
      </c>
      <c r="AA366" s="3">
        <v>0</v>
      </c>
      <c r="AB366" s="3">
        <v>0</v>
      </c>
      <c r="AC366" s="3">
        <v>0</v>
      </c>
      <c r="AD366" s="3">
        <v>0</v>
      </c>
      <c r="AE366" s="3">
        <f>VLOOKUP(A366,'[13]DEC 24 Updated 3rd March'!A:G,7,FALSE)</f>
        <v>0</v>
      </c>
      <c r="AF366" s="3">
        <f t="shared" si="43"/>
        <v>0</v>
      </c>
      <c r="AG366" s="18">
        <v>0</v>
      </c>
      <c r="AH366" s="5">
        <f>VLOOKUP(A366,'[13]Main sheet'!A:X,23,FALSE)</f>
        <v>0</v>
      </c>
      <c r="AI366" s="3">
        <f>VLOOKUP(A366,'[13]Main sheet'!A:AJ,35,FALSE)</f>
        <v>0</v>
      </c>
      <c r="AJ366" s="3">
        <f>VLOOKUP(A366,'[13]Main sheet'!A:AV,47,FALSE)</f>
        <v>0</v>
      </c>
      <c r="AK366" s="3">
        <f>VLOOKUP(A366,'[13]Main sheet'!A:BH,59,FALSE)</f>
        <v>0</v>
      </c>
      <c r="AL366" s="3">
        <f>VLOOKUP(A366,'[13]Main sheet'!A:BT,71,FALSE)</f>
        <v>0</v>
      </c>
      <c r="AM366" s="3">
        <f>VLOOKUP(A366,'[13]Main sheet'!A:CF,83,FALSE)</f>
        <v>0</v>
      </c>
      <c r="AN366" s="3">
        <f>VLOOKUP(A366,'[13]Main sheet'!A:CR,95,FALSE)</f>
        <v>0</v>
      </c>
      <c r="AO366" s="3">
        <f>VLOOKUP(A366,'[13]Main sheet'!A:DD,107,FALSE)</f>
        <v>0</v>
      </c>
      <c r="AP366" s="3">
        <f>VLOOKUP(A366,'[13]Main sheet'!A:DP,119,FALSE)</f>
        <v>0</v>
      </c>
      <c r="AQ366" s="3">
        <f>VLOOKUP(A366,'[13]Main sheet'!A:EB,131,FALSE)</f>
        <v>0</v>
      </c>
      <c r="AR366" s="3">
        <f>VLOOKUP(A366,'[13]Main sheet'!A:EN,143,FALSE)</f>
        <v>1.10691692</v>
      </c>
      <c r="AS366" s="5">
        <v>1.10691692</v>
      </c>
      <c r="AT366" s="19">
        <v>0</v>
      </c>
      <c r="AU366" s="5">
        <v>0</v>
      </c>
      <c r="AV366" s="3">
        <f>VLOOKUP(A366,'[14]Main sheet'!A:AI,34,FALSE)</f>
        <v>0</v>
      </c>
      <c r="AW366" s="3">
        <f>VLOOKUP(A366,'[14]Main sheet'!A:AT,45,FALSE)</f>
        <v>0</v>
      </c>
      <c r="AX366" s="3">
        <v>0</v>
      </c>
      <c r="AY366" s="3">
        <v>0</v>
      </c>
      <c r="AZ366" s="3">
        <v>0</v>
      </c>
      <c r="BA366" s="5"/>
      <c r="BB366" s="5"/>
    </row>
    <row r="367" spans="1:54" ht="15" customHeight="1">
      <c r="A367" s="14">
        <v>525749</v>
      </c>
      <c r="B367" s="15" t="s">
        <v>366</v>
      </c>
      <c r="C367" s="16">
        <f>VLOOKUP(A367,'[11]dec 20 latest'!A:B,2,FALSE)/1000000</f>
        <v>3.5999999999999997E-2</v>
      </c>
      <c r="D367" s="16">
        <v>-0.22555039999999998</v>
      </c>
      <c r="E367" s="17">
        <v>-5.5660000000000001E-2</v>
      </c>
      <c r="F367" s="17">
        <f>VLOOKUP(A367,'[12]Monthly actuals 2023 updated'!A:AB,28,FALSE)</f>
        <v>0.77864992</v>
      </c>
      <c r="G367" s="12">
        <v>0</v>
      </c>
      <c r="H367" s="12">
        <v>0</v>
      </c>
      <c r="I367" s="12">
        <v>0</v>
      </c>
      <c r="J367" s="12">
        <v>0</v>
      </c>
      <c r="K367" s="12">
        <v>0</v>
      </c>
      <c r="L367" s="12">
        <v>0</v>
      </c>
      <c r="M367" s="12">
        <v>0</v>
      </c>
      <c r="N367" s="12">
        <v>0</v>
      </c>
      <c r="O367" s="12">
        <v>0</v>
      </c>
      <c r="P367" s="12">
        <v>0</v>
      </c>
      <c r="Q367" s="12">
        <v>0.77864992</v>
      </c>
      <c r="R367" s="12">
        <v>0</v>
      </c>
      <c r="S367" s="12">
        <f t="shared" si="42"/>
        <v>0.77864992</v>
      </c>
      <c r="T367" s="18">
        <v>0</v>
      </c>
      <c r="U367" s="5">
        <v>0</v>
      </c>
      <c r="V367" s="3">
        <v>1.3109164199999999</v>
      </c>
      <c r="W367" s="3">
        <v>0.45002615999999995</v>
      </c>
      <c r="X367" s="3">
        <v>0.38530747999999998</v>
      </c>
      <c r="Y367" s="3">
        <v>0.37571952000000003</v>
      </c>
      <c r="Z367" s="3">
        <v>0.42238618999999999</v>
      </c>
      <c r="AA367" s="3">
        <v>0</v>
      </c>
      <c r="AB367" s="3">
        <v>0.73469388000000002</v>
      </c>
      <c r="AC367" s="3">
        <v>0.16610117999999999</v>
      </c>
      <c r="AD367" s="3">
        <v>0</v>
      </c>
      <c r="AE367" s="3">
        <f>VLOOKUP(A367,'[13]DEC 24 Updated 3rd March'!A:G,7,FALSE)</f>
        <v>0</v>
      </c>
      <c r="AF367" s="3">
        <f t="shared" si="43"/>
        <v>3.8451508300000001</v>
      </c>
      <c r="AG367" s="18">
        <v>0</v>
      </c>
      <c r="AH367" s="5">
        <f>VLOOKUP(A367,'[13]Main sheet'!A:X,23,FALSE)</f>
        <v>0</v>
      </c>
      <c r="AI367" s="3">
        <f>VLOOKUP(A367,'[13]Main sheet'!A:AJ,35,FALSE)</f>
        <v>0</v>
      </c>
      <c r="AJ367" s="3">
        <f>VLOOKUP(A367,'[13]Main sheet'!A:AV,47,FALSE)</f>
        <v>0</v>
      </c>
      <c r="AK367" s="3">
        <f>VLOOKUP(A367,'[13]Main sheet'!A:BH,59,FALSE)</f>
        <v>0</v>
      </c>
      <c r="AL367" s="3">
        <f>VLOOKUP(A367,'[13]Main sheet'!A:BT,71,FALSE)</f>
        <v>0</v>
      </c>
      <c r="AM367" s="3">
        <f>VLOOKUP(A367,'[13]Main sheet'!A:CF,83,FALSE)</f>
        <v>0</v>
      </c>
      <c r="AN367" s="3">
        <f>VLOOKUP(A367,'[13]Main sheet'!A:CR,95,FALSE)</f>
        <v>0</v>
      </c>
      <c r="AO367" s="3">
        <f>VLOOKUP(A367,'[13]Main sheet'!A:DD,107,FALSE)</f>
        <v>0</v>
      </c>
      <c r="AP367" s="3">
        <f>VLOOKUP(A367,'[13]Main sheet'!A:DP,119,FALSE)</f>
        <v>0</v>
      </c>
      <c r="AQ367" s="3">
        <f>VLOOKUP(A367,'[13]Main sheet'!A:EB,131,FALSE)</f>
        <v>0</v>
      </c>
      <c r="AR367" s="3">
        <f>VLOOKUP(A367,'[13]Main sheet'!A:EN,143,FALSE)</f>
        <v>0</v>
      </c>
      <c r="AS367" s="5">
        <v>0</v>
      </c>
      <c r="AT367" s="19">
        <v>0</v>
      </c>
      <c r="AU367" s="5">
        <v>0</v>
      </c>
      <c r="AV367" s="3">
        <f>VLOOKUP(A367,'[14]Main sheet'!A:AI,34,FALSE)</f>
        <v>0</v>
      </c>
      <c r="AW367" s="3">
        <f>VLOOKUP(A367,'[14]Main sheet'!A:AT,45,FALSE)</f>
        <v>0</v>
      </c>
      <c r="AX367" s="3">
        <v>0</v>
      </c>
      <c r="AY367" s="3">
        <v>0</v>
      </c>
      <c r="AZ367" s="3">
        <v>0</v>
      </c>
      <c r="BA367" s="5"/>
      <c r="BB367" s="5"/>
    </row>
    <row r="368" spans="1:54" ht="15" customHeight="1">
      <c r="A368" s="15">
        <v>525765</v>
      </c>
      <c r="B368" s="15" t="s">
        <v>367</v>
      </c>
      <c r="C368" s="16">
        <f>VLOOKUP(A368,'[11]dec 20 latest'!A:B,2,FALSE)/1000000</f>
        <v>694.74974748</v>
      </c>
      <c r="D368" s="16">
        <v>659.39262557000006</v>
      </c>
      <c r="E368" s="17">
        <v>663.76890764000007</v>
      </c>
      <c r="F368" s="17">
        <f>VLOOKUP(A368,'[12]Monthly actuals 2023 updated'!A:AB,28,FALSE)</f>
        <v>800.8279526</v>
      </c>
      <c r="G368" s="12">
        <v>70.169129400000003</v>
      </c>
      <c r="H368" s="12">
        <v>62.318989770000002</v>
      </c>
      <c r="I368" s="12">
        <v>69.687351650000011</v>
      </c>
      <c r="J368" s="12">
        <v>67.525187889999998</v>
      </c>
      <c r="K368" s="12">
        <v>75.522211280000008</v>
      </c>
      <c r="L368" s="12">
        <v>58.670536820000002</v>
      </c>
      <c r="M368" s="12">
        <v>70.015401109999999</v>
      </c>
      <c r="N368" s="12">
        <v>71.703364829999998</v>
      </c>
      <c r="O368" s="12">
        <v>66.852069529999994</v>
      </c>
      <c r="P368" s="12">
        <v>69.778293529999999</v>
      </c>
      <c r="Q368" s="12">
        <v>69.287092340000001</v>
      </c>
      <c r="R368" s="12">
        <v>49.298324450000003</v>
      </c>
      <c r="S368" s="12">
        <f t="shared" si="42"/>
        <v>800.82795260000012</v>
      </c>
      <c r="T368" s="18">
        <v>66.993252830000003</v>
      </c>
      <c r="U368" s="5">
        <v>67.566073060000008</v>
      </c>
      <c r="V368" s="3">
        <v>67.441502909999997</v>
      </c>
      <c r="W368" s="3">
        <v>65.563835869999991</v>
      </c>
      <c r="X368" s="3">
        <v>64.305594559999989</v>
      </c>
      <c r="Y368" s="3">
        <v>65.987376339999997</v>
      </c>
      <c r="Z368" s="3">
        <v>68.640913970000014</v>
      </c>
      <c r="AA368" s="3">
        <v>64.875935470000002</v>
      </c>
      <c r="AB368" s="3">
        <v>70.21795234999999</v>
      </c>
      <c r="AC368" s="3">
        <v>68.381411560000004</v>
      </c>
      <c r="AD368" s="3">
        <v>65.200850299999999</v>
      </c>
      <c r="AE368" s="3">
        <f>VLOOKUP(A368,'[13]DEC 24 Updated 3rd March'!A:G,7,FALSE)</f>
        <v>67.662600139999995</v>
      </c>
      <c r="AF368" s="3">
        <f t="shared" si="43"/>
        <v>802.83729935999986</v>
      </c>
      <c r="AG368" s="18">
        <v>70.475626040000009</v>
      </c>
      <c r="AH368" s="5">
        <f>VLOOKUP(A368,'[13]Main sheet'!A:X,23,FALSE)</f>
        <v>65.140349879999974</v>
      </c>
      <c r="AI368" s="3">
        <f>VLOOKUP(A368,'[13]Main sheet'!A:AJ,35,FALSE)</f>
        <v>67.54860742000001</v>
      </c>
      <c r="AJ368" s="3">
        <f>VLOOKUP(A368,'[13]Main sheet'!A:AV,47,FALSE)</f>
        <v>64.76446897999999</v>
      </c>
      <c r="AK368" s="3">
        <f>VLOOKUP(A368,'[13]Main sheet'!A:BH,59,FALSE)</f>
        <v>64.010419509999991</v>
      </c>
      <c r="AL368" s="3">
        <f>VLOOKUP(A368,'[13]Main sheet'!A:BT,71,FALSE)</f>
        <v>67.452237890000049</v>
      </c>
      <c r="AM368" s="3">
        <f>VLOOKUP(A368,'[13]Main sheet'!A:CF,83,FALSE)</f>
        <v>66.941357729999964</v>
      </c>
      <c r="AN368" s="3">
        <f>VLOOKUP(A368,'[13]Main sheet'!A:CR,95,FALSE)</f>
        <v>64.085538579999977</v>
      </c>
      <c r="AO368" s="3">
        <f>VLOOKUP(A368,'[13]Main sheet'!A:DD,107,FALSE)</f>
        <v>65.502295130000007</v>
      </c>
      <c r="AP368" s="3">
        <f>VLOOKUP(A368,'[13]Main sheet'!A:DP,119,FALSE)</f>
        <v>64.085688860000019</v>
      </c>
      <c r="AQ368" s="3">
        <f>VLOOKUP(A368,'[13]Main sheet'!A:EB,131,FALSE)</f>
        <v>68.882050389999989</v>
      </c>
      <c r="AR368" s="3">
        <f>VLOOKUP(A368,'[13]Main sheet'!A:EN,143,FALSE)</f>
        <v>115.08405933000004</v>
      </c>
      <c r="AS368" s="5">
        <v>843.97269974000005</v>
      </c>
      <c r="AT368" s="19">
        <v>61.984260590000005</v>
      </c>
      <c r="AU368" s="5">
        <v>60.65966972999999</v>
      </c>
      <c r="AV368" s="3">
        <v>91.437110340000004</v>
      </c>
      <c r="AW368" s="3">
        <v>76.818017439999991</v>
      </c>
      <c r="AX368" s="3">
        <v>71.312798260000008</v>
      </c>
      <c r="AY368" s="3">
        <v>72.405982819999991</v>
      </c>
      <c r="AZ368" s="3">
        <v>434.61783918000003</v>
      </c>
      <c r="BA368" s="5"/>
      <c r="BB368" s="5"/>
    </row>
    <row r="369" spans="1:54" ht="15" customHeight="1">
      <c r="A369" s="85">
        <v>525774</v>
      </c>
      <c r="B369" s="86" t="s">
        <v>368</v>
      </c>
      <c r="C369" s="16">
        <f>VLOOKUP(A369,'[11]dec 20 latest'!A:B,2,FALSE)/1000000</f>
        <v>-628.14965500000005</v>
      </c>
      <c r="D369" s="16">
        <v>-689.22480096000004</v>
      </c>
      <c r="E369" s="17">
        <v>-665.71113696000009</v>
      </c>
      <c r="F369" s="17">
        <f>VLOOKUP(A369,'[12]Monthly actuals 2023 updated'!A:AB,28,FALSE)</f>
        <v>-711.72379948000003</v>
      </c>
      <c r="G369" s="12">
        <v>0</v>
      </c>
      <c r="H369" s="12">
        <v>0</v>
      </c>
      <c r="I369" s="12">
        <v>-174.51252324000001</v>
      </c>
      <c r="J369" s="12">
        <v>0</v>
      </c>
      <c r="K369" s="12">
        <v>0</v>
      </c>
      <c r="L369" s="12">
        <v>-173.62524624</v>
      </c>
      <c r="M369" s="12">
        <v>-54.291206079999995</v>
      </c>
      <c r="N369" s="12">
        <v>-56.360663079999995</v>
      </c>
      <c r="O369" s="12">
        <v>-57.21853308</v>
      </c>
      <c r="P369" s="12">
        <v>-55.497331079999924</v>
      </c>
      <c r="Q369" s="12">
        <v>-54.903366079999998</v>
      </c>
      <c r="R369" s="12">
        <v>-85.314930599999997</v>
      </c>
      <c r="S369" s="12">
        <f t="shared" si="42"/>
        <v>-711.72379947999991</v>
      </c>
      <c r="T369" s="18">
        <v>-57.840180880000005</v>
      </c>
      <c r="U369" s="5">
        <v>-57.840180880000005</v>
      </c>
      <c r="V369" s="3">
        <v>-70.863059879999994</v>
      </c>
      <c r="W369" s="3">
        <v>-54.022879000000003</v>
      </c>
      <c r="X369" s="3">
        <v>-54.022879000000003</v>
      </c>
      <c r="Y369" s="3">
        <v>-293.67312800000002</v>
      </c>
      <c r="Z369" s="3">
        <v>-63.435260999999997</v>
      </c>
      <c r="AA369" s="3">
        <v>-63.435260999999997</v>
      </c>
      <c r="AB369" s="3">
        <v>-96.622808000000006</v>
      </c>
      <c r="AC369" s="3">
        <v>-79.649179000000004</v>
      </c>
      <c r="AD369" s="3">
        <v>-79.649179000000004</v>
      </c>
      <c r="AE369" s="3">
        <f>VLOOKUP(A369,'[13]DEC 24 Updated 3rd March'!A:G,7,FALSE)</f>
        <v>-176.93148199999999</v>
      </c>
      <c r="AF369" s="3">
        <f t="shared" si="43"/>
        <v>-1147.98547764</v>
      </c>
      <c r="AG369" s="18">
        <v>-66.660019000000005</v>
      </c>
      <c r="AH369" s="5">
        <f>VLOOKUP(A369,'[13]Main sheet'!A:X,23,FALSE)</f>
        <v>-66.660017999999994</v>
      </c>
      <c r="AI369" s="3">
        <f>VLOOKUP(A369,'[13]Main sheet'!A:AJ,35,FALSE)</f>
        <v>-65.415064000000001</v>
      </c>
      <c r="AJ369" s="3">
        <f>VLOOKUP(A369,'[13]Main sheet'!A:AV,47,FALSE)</f>
        <v>-61.957228000000001</v>
      </c>
      <c r="AK369" s="3">
        <f>VLOOKUP(A369,'[13]Main sheet'!A:BH,59,FALSE)</f>
        <v>-57.584878000000003</v>
      </c>
      <c r="AL369" s="3">
        <f>VLOOKUP(A369,'[13]Main sheet'!A:BT,71,FALSE)</f>
        <v>-59.25442398000002</v>
      </c>
      <c r="AM369" s="3">
        <f>VLOOKUP(A369,'[13]Main sheet'!A:CF,83,FALSE)</f>
        <v>-61.794564999999999</v>
      </c>
      <c r="AN369" s="3">
        <f>VLOOKUP(A369,'[13]Main sheet'!A:CR,95,FALSE)</f>
        <v>-61.794564999999999</v>
      </c>
      <c r="AO369" s="3">
        <f>VLOOKUP(A369,'[13]Main sheet'!A:DD,107,FALSE)</f>
        <v>-61.794564999999999</v>
      </c>
      <c r="AP369" s="3">
        <f>VLOOKUP(A369,'[13]Main sheet'!A:DP,119,FALSE)</f>
        <v>-61.794564999999999</v>
      </c>
      <c r="AQ369" s="3">
        <f>VLOOKUP(A369,'[13]Main sheet'!A:EB,131,FALSE)</f>
        <v>-61.794564999999999</v>
      </c>
      <c r="AR369" s="3">
        <f>VLOOKUP(A369,'[13]Main sheet'!A:EN,143,FALSE)</f>
        <v>-96.357044999999999</v>
      </c>
      <c r="AS369" s="5">
        <v>-783.34694897999998</v>
      </c>
      <c r="AT369" s="19">
        <v>-39.4</v>
      </c>
      <c r="AU369" s="5">
        <v>-39.4</v>
      </c>
      <c r="AV369" s="3">
        <v>-134.295883</v>
      </c>
      <c r="AW369" s="3">
        <f>VLOOKUP(A369,'[14]Main sheet'!A:AT,45,FALSE)</f>
        <v>-71.031960999999995</v>
      </c>
      <c r="AX369" s="3">
        <v>-71.031960999999995</v>
      </c>
      <c r="AY369" s="3">
        <v>-69.704170000000005</v>
      </c>
      <c r="AZ369" s="3">
        <v>-424.86397499999998</v>
      </c>
      <c r="BA369" s="5"/>
      <c r="BB369" s="5"/>
    </row>
    <row r="370" spans="1:54" ht="15.75" customHeight="1" thickBot="1">
      <c r="A370" s="14"/>
      <c r="B370" s="15"/>
      <c r="C370" s="105">
        <f>SUM(C365:C369)</f>
        <v>156.38853382999991</v>
      </c>
      <c r="D370" s="105">
        <f t="shared" ref="D370:U370" si="55">SUM(D365:D369)</f>
        <v>16.881202830000007</v>
      </c>
      <c r="E370" s="105">
        <f t="shared" si="55"/>
        <v>52.552772929999946</v>
      </c>
      <c r="F370" s="105">
        <f t="shared" si="55"/>
        <v>154.13244656999996</v>
      </c>
      <c r="G370" s="105">
        <f t="shared" si="55"/>
        <v>75.147274100000004</v>
      </c>
      <c r="H370" s="105">
        <f t="shared" si="55"/>
        <v>69.847262139999998</v>
      </c>
      <c r="I370" s="105">
        <f t="shared" si="55"/>
        <v>-100.29490221</v>
      </c>
      <c r="J370" s="105">
        <f t="shared" si="55"/>
        <v>71.998323779999993</v>
      </c>
      <c r="K370" s="105">
        <f t="shared" si="55"/>
        <v>81.957952790000007</v>
      </c>
      <c r="L370" s="105">
        <f t="shared" si="55"/>
        <v>-109.54838312</v>
      </c>
      <c r="M370" s="105">
        <f t="shared" si="55"/>
        <v>20.387628190000001</v>
      </c>
      <c r="N370" s="105">
        <f t="shared" si="55"/>
        <v>19.867447740000003</v>
      </c>
      <c r="O370" s="105">
        <f t="shared" si="55"/>
        <v>13.158523669999994</v>
      </c>
      <c r="P370" s="105">
        <f t="shared" si="55"/>
        <v>20.013287050000073</v>
      </c>
      <c r="Q370" s="105">
        <f t="shared" si="55"/>
        <v>20.196602260000006</v>
      </c>
      <c r="R370" s="105">
        <f t="shared" si="55"/>
        <v>-28.598569819999994</v>
      </c>
      <c r="S370" s="151">
        <f t="shared" si="42"/>
        <v>154.1324465700001</v>
      </c>
      <c r="T370" s="166">
        <f t="shared" si="55"/>
        <v>12.511854490000005</v>
      </c>
      <c r="U370" s="106">
        <f t="shared" si="55"/>
        <v>13.403591200000008</v>
      </c>
      <c r="V370" s="106">
        <f>SUM(V365:V369)</f>
        <v>1.2424199700000003</v>
      </c>
      <c r="W370" s="106">
        <f t="shared" ref="W370:AZ370" si="56">SUM(W365:W369)</f>
        <v>17.423977349999987</v>
      </c>
      <c r="X370" s="106">
        <f t="shared" si="56"/>
        <v>15.355673519999982</v>
      </c>
      <c r="Y370" s="106">
        <f t="shared" si="56"/>
        <v>-222.57504226000003</v>
      </c>
      <c r="Z370" s="106">
        <f t="shared" si="56"/>
        <v>7.5014965700000147</v>
      </c>
      <c r="AA370" s="106">
        <v>4.8708185800000052</v>
      </c>
      <c r="AB370" s="106">
        <v>-20.815253990000016</v>
      </c>
      <c r="AC370" s="106">
        <v>-7.7443588600000055</v>
      </c>
      <c r="AD370" s="106">
        <v>-10.339274780000011</v>
      </c>
      <c r="AE370" s="107">
        <f t="shared" si="56"/>
        <v>-114.45880507</v>
      </c>
      <c r="AF370" s="107">
        <f t="shared" si="56"/>
        <v>-303.62290328000017</v>
      </c>
      <c r="AG370" s="107">
        <f t="shared" si="56"/>
        <v>8.4240459500000071</v>
      </c>
      <c r="AH370" s="107">
        <f t="shared" si="56"/>
        <v>2.0455106699999845</v>
      </c>
      <c r="AI370" s="107">
        <f t="shared" si="56"/>
        <v>6.0364932300000049</v>
      </c>
      <c r="AJ370" s="107">
        <f t="shared" si="56"/>
        <v>4.3340320399999825</v>
      </c>
      <c r="AK370" s="107">
        <f t="shared" si="56"/>
        <v>26.113364439999984</v>
      </c>
      <c r="AL370" s="107">
        <f t="shared" si="56"/>
        <v>14.140991900000039</v>
      </c>
      <c r="AM370" s="107">
        <f t="shared" si="56"/>
        <v>8.8633836699999691</v>
      </c>
      <c r="AN370" s="107">
        <f t="shared" si="56"/>
        <v>6.0394022199999782</v>
      </c>
      <c r="AO370" s="107">
        <f t="shared" si="56"/>
        <v>6.2482735000000034</v>
      </c>
      <c r="AP370" s="107">
        <f t="shared" si="56"/>
        <v>5.1619152500000141</v>
      </c>
      <c r="AQ370" s="107">
        <f t="shared" si="56"/>
        <v>9.9989371099999929</v>
      </c>
      <c r="AR370" s="107">
        <f t="shared" si="56"/>
        <v>23.217757860000049</v>
      </c>
      <c r="AS370" s="107">
        <f t="shared" si="56"/>
        <v>120.13865984000006</v>
      </c>
      <c r="AT370" s="107">
        <f t="shared" si="56"/>
        <v>27.931755670000008</v>
      </c>
      <c r="AU370" s="107">
        <f t="shared" si="56"/>
        <v>24.296563569999989</v>
      </c>
      <c r="AV370" s="107">
        <f t="shared" si="56"/>
        <v>-40.398818120000001</v>
      </c>
      <c r="AW370" s="107">
        <f t="shared" si="56"/>
        <v>7.6186796100000009</v>
      </c>
      <c r="AX370" s="107">
        <f t="shared" si="56"/>
        <v>3.0567074500000189</v>
      </c>
      <c r="AY370" s="107">
        <f t="shared" si="56"/>
        <v>5.2113456599999921</v>
      </c>
      <c r="AZ370" s="107">
        <f t="shared" si="56"/>
        <v>27.716233840000029</v>
      </c>
      <c r="BA370" s="5"/>
      <c r="BB370" s="5"/>
    </row>
    <row r="371" spans="1:54" ht="15.75" customHeight="1" thickTop="1">
      <c r="A371" s="14"/>
      <c r="B371" s="15"/>
      <c r="C371" s="11"/>
      <c r="D371" s="11"/>
      <c r="E371" s="17"/>
      <c r="F371" s="17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>
        <f t="shared" si="42"/>
        <v>0</v>
      </c>
      <c r="T371" s="18"/>
      <c r="U371" s="5"/>
      <c r="AF371" s="3">
        <f t="shared" si="43"/>
        <v>0</v>
      </c>
      <c r="AG371" s="18"/>
      <c r="AH371" s="5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5"/>
      <c r="AT371" s="19"/>
      <c r="AU371" s="5"/>
      <c r="AV371" s="3"/>
      <c r="AW371" s="3"/>
      <c r="AX371" s="3"/>
      <c r="AY371" s="3"/>
      <c r="BA371" s="5"/>
      <c r="BB371" s="5"/>
    </row>
    <row r="372" spans="1:54" ht="15" customHeight="1">
      <c r="A372" s="14"/>
      <c r="B372" s="103" t="s">
        <v>369</v>
      </c>
      <c r="C372" s="16"/>
      <c r="D372" s="16"/>
      <c r="E372" s="17"/>
      <c r="F372" s="17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>
        <f t="shared" si="42"/>
        <v>0</v>
      </c>
      <c r="T372" s="18"/>
      <c r="U372" s="5"/>
      <c r="AF372" s="3">
        <f t="shared" si="43"/>
        <v>0</v>
      </c>
      <c r="AG372" s="18"/>
      <c r="AH372" s="5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5"/>
      <c r="AT372" s="19"/>
      <c r="AU372" s="5"/>
      <c r="AV372" s="3"/>
      <c r="AW372" s="3"/>
      <c r="AX372" s="3"/>
      <c r="AY372" s="3"/>
      <c r="BA372" s="5"/>
      <c r="BB372" s="5"/>
    </row>
    <row r="373" spans="1:54" ht="15" customHeight="1">
      <c r="A373" s="14">
        <v>525201</v>
      </c>
      <c r="B373" s="15" t="s">
        <v>370</v>
      </c>
      <c r="C373" s="16">
        <f>VLOOKUP(A373,'[11]dec 20 latest'!A:B,2,FALSE)/1000000</f>
        <v>887.92571477000001</v>
      </c>
      <c r="D373" s="16">
        <v>1200.5613486500001</v>
      </c>
      <c r="E373" s="17">
        <v>1225.8557798800002</v>
      </c>
      <c r="F373" s="17">
        <f>VLOOKUP(A373,'[12]Monthly actuals 2023 updated'!A:AB,28,FALSE)</f>
        <v>788.88171081000007</v>
      </c>
      <c r="G373" s="12">
        <v>80</v>
      </c>
      <c r="H373" s="12">
        <v>50.799113210000002</v>
      </c>
      <c r="I373" s="12">
        <v>-132.42492068999999</v>
      </c>
      <c r="J373" s="12">
        <v>67.418022430000008</v>
      </c>
      <c r="K373" s="12">
        <v>30.991728289999998</v>
      </c>
      <c r="L373" s="12">
        <v>76.113368309999998</v>
      </c>
      <c r="M373" s="12">
        <v>89.987379169999997</v>
      </c>
      <c r="N373" s="12">
        <v>156.96598571000001</v>
      </c>
      <c r="O373" s="12">
        <v>168.26110184999999</v>
      </c>
      <c r="P373" s="12">
        <v>56.923772530000001</v>
      </c>
      <c r="Q373" s="12">
        <v>180.04962274000002</v>
      </c>
      <c r="R373" s="12">
        <v>-36.203462739999999</v>
      </c>
      <c r="S373" s="12">
        <f t="shared" si="42"/>
        <v>788.88171080999996</v>
      </c>
      <c r="T373" s="18">
        <v>141.63634361999999</v>
      </c>
      <c r="U373" s="5">
        <v>64.732863570000006</v>
      </c>
      <c r="V373" s="3">
        <v>27.957341129999996</v>
      </c>
      <c r="W373" s="3">
        <v>133.66013634999999</v>
      </c>
      <c r="X373" s="3">
        <v>69.788525000000007</v>
      </c>
      <c r="Y373" s="3">
        <v>99.884937769999993</v>
      </c>
      <c r="Z373" s="3">
        <v>122.03968611000001</v>
      </c>
      <c r="AA373" s="3">
        <v>99.257886560000003</v>
      </c>
      <c r="AB373" s="3">
        <v>99.281200530000007</v>
      </c>
      <c r="AC373" s="3">
        <v>120.68592923999999</v>
      </c>
      <c r="AD373" s="3">
        <v>96.502628310000006</v>
      </c>
      <c r="AE373" s="3">
        <f>VLOOKUP(A373,'[13]DEC 24 Updated 3rd March'!A:G,7,FALSE)</f>
        <v>170.33943613999998</v>
      </c>
      <c r="AF373" s="3">
        <f t="shared" si="43"/>
        <v>1245.76691433</v>
      </c>
      <c r="AG373" s="18">
        <v>98.766751810000002</v>
      </c>
      <c r="AH373" s="5">
        <f>VLOOKUP(A373,'[13]Main sheet'!A:X,23,FALSE)</f>
        <v>114.86306710999999</v>
      </c>
      <c r="AI373" s="3">
        <f>VLOOKUP(A373,'[13]Main sheet'!A:AJ,35,FALSE)</f>
        <v>114.74345296999999</v>
      </c>
      <c r="AJ373" s="3">
        <f>VLOOKUP(A373,'[13]Main sheet'!A:AV,47,FALSE)</f>
        <v>189.13274879000002</v>
      </c>
      <c r="AK373" s="3">
        <f>VLOOKUP(A373,'[13]Main sheet'!A:BH,59,FALSE)</f>
        <v>202.49962583999999</v>
      </c>
      <c r="AL373" s="3">
        <f>VLOOKUP(A373,'[13]Main sheet'!A:BT,71,FALSE)</f>
        <v>199.39304971000004</v>
      </c>
      <c r="AM373" s="3">
        <f>VLOOKUP(A373,'[13]Main sheet'!A:CF,83,FALSE)</f>
        <v>220.31788900000001</v>
      </c>
      <c r="AN373" s="3">
        <f>VLOOKUP(A373,'[13]Main sheet'!A:CR,95,FALSE)</f>
        <v>166.40034600000001</v>
      </c>
      <c r="AO373" s="3">
        <f>VLOOKUP(A373,'[13]Main sheet'!A:DD,107,FALSE)</f>
        <v>140.20777576</v>
      </c>
      <c r="AP373" s="3">
        <f>VLOOKUP(A373,'[13]Main sheet'!A:DP,119,FALSE)</f>
        <v>140.30647262999989</v>
      </c>
      <c r="AQ373" s="3">
        <f>VLOOKUP(A373,'[13]Main sheet'!A:EB,131,FALSE)</f>
        <v>113.62416799</v>
      </c>
      <c r="AR373" s="3">
        <f>VLOOKUP(A373,'[13]Main sheet'!A:EN,143,FALSE)</f>
        <v>-4.9464536499998566</v>
      </c>
      <c r="AS373" s="5">
        <v>1713.8455788700001</v>
      </c>
      <c r="AT373" s="19">
        <v>89.732697049999999</v>
      </c>
      <c r="AU373" s="5">
        <v>97.297806019999996</v>
      </c>
      <c r="AV373" s="3">
        <v>249.343738</v>
      </c>
      <c r="AW373" s="3">
        <f>VLOOKUP(A373,'[14]Main sheet'!A:AT,45,FALSE)</f>
        <v>59.771266249999996</v>
      </c>
      <c r="AX373" s="3">
        <v>77.928686299999995</v>
      </c>
      <c r="AY373" s="3">
        <v>124.26312437999999</v>
      </c>
      <c r="AZ373" s="3">
        <v>698.33731799999998</v>
      </c>
      <c r="BA373" s="5"/>
      <c r="BB373" s="5"/>
    </row>
    <row r="374" spans="1:54" ht="15" customHeight="1">
      <c r="A374" s="14"/>
      <c r="B374" s="15" t="s">
        <v>371</v>
      </c>
      <c r="C374" s="16"/>
      <c r="D374" s="16"/>
      <c r="E374" s="17"/>
      <c r="F374" s="17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>
        <f t="shared" si="42"/>
        <v>0</v>
      </c>
      <c r="T374" s="18"/>
      <c r="U374" s="5"/>
      <c r="AF374" s="3">
        <f t="shared" si="43"/>
        <v>0</v>
      </c>
      <c r="AG374" s="18"/>
      <c r="AH374" s="5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5"/>
      <c r="AT374" s="19"/>
      <c r="AU374" s="5"/>
      <c r="AV374" s="3"/>
      <c r="AW374" s="3"/>
      <c r="AX374" s="3"/>
      <c r="AY374" s="3"/>
      <c r="BA374" s="5"/>
      <c r="BB374" s="5"/>
    </row>
    <row r="375" spans="1:54" ht="15" customHeight="1">
      <c r="A375" s="14">
        <v>525202</v>
      </c>
      <c r="B375" s="15" t="s">
        <v>372</v>
      </c>
      <c r="C375" s="16"/>
      <c r="D375" s="16"/>
      <c r="E375" s="17">
        <v>0</v>
      </c>
      <c r="F375" s="17"/>
      <c r="G375" s="12">
        <v>0</v>
      </c>
      <c r="H375" s="12">
        <v>0</v>
      </c>
      <c r="I375" s="12">
        <v>0</v>
      </c>
      <c r="J375" s="12">
        <v>0</v>
      </c>
      <c r="K375" s="12">
        <v>0</v>
      </c>
      <c r="L375" s="12">
        <v>0</v>
      </c>
      <c r="M375" s="12">
        <v>0</v>
      </c>
      <c r="N375" s="12">
        <v>0</v>
      </c>
      <c r="O375" s="12">
        <v>0</v>
      </c>
      <c r="P375" s="12">
        <v>0</v>
      </c>
      <c r="Q375" s="12">
        <v>0</v>
      </c>
      <c r="R375" s="12">
        <v>0</v>
      </c>
      <c r="S375" s="12">
        <f t="shared" si="42"/>
        <v>0</v>
      </c>
      <c r="T375" s="18">
        <v>0</v>
      </c>
      <c r="U375" s="5">
        <v>0</v>
      </c>
      <c r="V375" s="3">
        <v>0</v>
      </c>
      <c r="W375" s="3">
        <v>0</v>
      </c>
      <c r="X375" s="3">
        <v>0</v>
      </c>
      <c r="Y375" s="3">
        <v>0</v>
      </c>
      <c r="Z375" s="3">
        <v>0</v>
      </c>
      <c r="AA375" s="3">
        <v>0</v>
      </c>
      <c r="AB375" s="3">
        <v>0</v>
      </c>
      <c r="AC375" s="3">
        <v>0</v>
      </c>
      <c r="AD375" s="3">
        <v>0</v>
      </c>
      <c r="AE375" s="3">
        <f>VLOOKUP(A375,'[13]DEC 24 Updated 3rd March'!A:G,7,FALSE)</f>
        <v>0</v>
      </c>
      <c r="AF375" s="3">
        <f t="shared" si="43"/>
        <v>0</v>
      </c>
      <c r="AG375" s="18">
        <v>0</v>
      </c>
      <c r="AH375" s="5">
        <f>VLOOKUP(A375,'[13]Main sheet'!A:X,23,FALSE)</f>
        <v>0</v>
      </c>
      <c r="AI375" s="3">
        <f>VLOOKUP(A375,'[13]Main sheet'!A:AJ,35,FALSE)</f>
        <v>0</v>
      </c>
      <c r="AJ375" s="3">
        <f>VLOOKUP(A375,'[13]Main sheet'!A:AV,47,FALSE)</f>
        <v>0</v>
      </c>
      <c r="AK375" s="3">
        <f>VLOOKUP(A375,'[13]Main sheet'!A:BH,59,FALSE)</f>
        <v>0</v>
      </c>
      <c r="AL375" s="3">
        <f>VLOOKUP(A375,'[13]Main sheet'!A:BT,71,FALSE)</f>
        <v>4.0635589999999999E-2</v>
      </c>
      <c r="AM375" s="3">
        <f>VLOOKUP(A375,'[13]Main sheet'!A:CF,83,FALSE)</f>
        <v>0</v>
      </c>
      <c r="AN375" s="3">
        <f>VLOOKUP(A375,'[13]Main sheet'!A:CR,95,FALSE)</f>
        <v>0</v>
      </c>
      <c r="AO375" s="3">
        <f>VLOOKUP(A375,'[13]Main sheet'!A:DD,107,FALSE)</f>
        <v>0</v>
      </c>
      <c r="AP375" s="3">
        <f>VLOOKUP(A375,'[13]Main sheet'!A:DP,119,FALSE)</f>
        <v>0</v>
      </c>
      <c r="AQ375" s="3">
        <f>VLOOKUP(A375,'[13]Main sheet'!A:EB,131,FALSE)</f>
        <v>0</v>
      </c>
      <c r="AR375" s="3">
        <f>VLOOKUP(A375,'[13]Main sheet'!A:EN,143,FALSE)</f>
        <v>0</v>
      </c>
      <c r="AS375" s="5">
        <v>4.0635589999999999E-2</v>
      </c>
      <c r="AT375" s="19">
        <v>0</v>
      </c>
      <c r="AU375" s="5">
        <v>0</v>
      </c>
      <c r="AV375" s="3">
        <f>VLOOKUP(A375,'[14]Main sheet'!A:AI,34,FALSE)</f>
        <v>0</v>
      </c>
      <c r="AW375" s="3">
        <f>VLOOKUP(A375,'[14]Main sheet'!A:AT,45,FALSE)</f>
        <v>0</v>
      </c>
      <c r="AX375" s="3">
        <v>0</v>
      </c>
      <c r="AY375" s="3">
        <v>0</v>
      </c>
      <c r="AZ375" s="3">
        <v>0</v>
      </c>
      <c r="BA375" s="5"/>
      <c r="BB375" s="5"/>
    </row>
    <row r="376" spans="1:54" ht="15" customHeight="1">
      <c r="A376" s="14">
        <v>525203</v>
      </c>
      <c r="B376" s="15" t="s">
        <v>373</v>
      </c>
      <c r="C376" s="16"/>
      <c r="D376" s="16"/>
      <c r="E376" s="17">
        <v>-5.8207660913467405E-17</v>
      </c>
      <c r="F376" s="17">
        <f>VLOOKUP(A376,'[12]Monthly actuals 2023 updated'!A:AB,28,FALSE)</f>
        <v>5.6999999999999998E-4</v>
      </c>
      <c r="G376" s="12">
        <v>0</v>
      </c>
      <c r="H376" s="12">
        <v>0</v>
      </c>
      <c r="I376" s="12">
        <v>0</v>
      </c>
      <c r="J376" s="12">
        <v>0</v>
      </c>
      <c r="K376" s="12">
        <v>0</v>
      </c>
      <c r="L376" s="12">
        <v>0</v>
      </c>
      <c r="M376" s="12">
        <v>0</v>
      </c>
      <c r="N376" s="12">
        <v>0</v>
      </c>
      <c r="O376" s="12">
        <v>5.6999999999999998E-4</v>
      </c>
      <c r="P376" s="12">
        <v>0</v>
      </c>
      <c r="Q376" s="12">
        <v>0</v>
      </c>
      <c r="R376" s="12">
        <v>0</v>
      </c>
      <c r="S376" s="12">
        <f t="shared" si="42"/>
        <v>5.6999999999999998E-4</v>
      </c>
      <c r="T376" s="18">
        <v>0</v>
      </c>
      <c r="U376" s="5">
        <v>0</v>
      </c>
      <c r="V376" s="3">
        <v>0</v>
      </c>
      <c r="W376" s="3">
        <v>0</v>
      </c>
      <c r="X376" s="3">
        <v>0</v>
      </c>
      <c r="Y376" s="3">
        <v>0</v>
      </c>
      <c r="Z376" s="3">
        <v>0</v>
      </c>
      <c r="AA376" s="3">
        <v>0</v>
      </c>
      <c r="AB376" s="3">
        <v>0</v>
      </c>
      <c r="AC376" s="3">
        <v>0</v>
      </c>
      <c r="AD376" s="3">
        <v>0</v>
      </c>
      <c r="AE376" s="3">
        <f>VLOOKUP(A376,'[13]DEC 24 Updated 3rd March'!A:G,7,FALSE)</f>
        <v>0</v>
      </c>
      <c r="AF376" s="3">
        <f t="shared" si="43"/>
        <v>0</v>
      </c>
      <c r="AG376" s="18">
        <v>0</v>
      </c>
      <c r="AH376" s="5">
        <f>VLOOKUP(A376,'[13]Main sheet'!A:X,23,FALSE)</f>
        <v>0</v>
      </c>
      <c r="AI376" s="3">
        <f>VLOOKUP(A376,'[13]Main sheet'!A:AJ,35,FALSE)</f>
        <v>0</v>
      </c>
      <c r="AJ376" s="3">
        <f>VLOOKUP(A376,'[13]Main sheet'!A:AV,47,FALSE)</f>
        <v>0</v>
      </c>
      <c r="AK376" s="3">
        <f>VLOOKUP(A376,'[13]Main sheet'!A:BH,59,FALSE)</f>
        <v>0</v>
      </c>
      <c r="AL376" s="3">
        <f>VLOOKUP(A376,'[13]Main sheet'!A:BT,71,FALSE)</f>
        <v>0</v>
      </c>
      <c r="AM376" s="3">
        <f>VLOOKUP(A376,'[13]Main sheet'!A:CF,83,FALSE)</f>
        <v>0</v>
      </c>
      <c r="AN376" s="3">
        <f>VLOOKUP(A376,'[13]Main sheet'!A:CR,95,FALSE)</f>
        <v>0</v>
      </c>
      <c r="AO376" s="3">
        <f>VLOOKUP(A376,'[13]Main sheet'!A:DD,107,FALSE)</f>
        <v>0</v>
      </c>
      <c r="AP376" s="3">
        <f>VLOOKUP(A376,'[13]Main sheet'!A:DP,119,FALSE)</f>
        <v>0</v>
      </c>
      <c r="AQ376" s="3">
        <f>VLOOKUP(A376,'[13]Main sheet'!A:EB,131,FALSE)</f>
        <v>0</v>
      </c>
      <c r="AR376" s="3">
        <f>VLOOKUP(A376,'[13]Main sheet'!A:EN,143,FALSE)</f>
        <v>0</v>
      </c>
      <c r="AS376" s="5">
        <v>0</v>
      </c>
      <c r="AT376" s="19">
        <v>0</v>
      </c>
      <c r="AU376" s="5">
        <v>0</v>
      </c>
      <c r="AV376" s="3">
        <f>VLOOKUP(A376,'[14]Main sheet'!A:AI,34,FALSE)</f>
        <v>0</v>
      </c>
      <c r="AW376" s="3">
        <f>VLOOKUP(A376,'[14]Main sheet'!A:AT,45,FALSE)</f>
        <v>0</v>
      </c>
      <c r="AX376" s="3">
        <v>0</v>
      </c>
      <c r="AY376" s="3">
        <v>0</v>
      </c>
      <c r="AZ376" s="3">
        <v>0</v>
      </c>
      <c r="BA376" s="5"/>
      <c r="BB376" s="5"/>
    </row>
    <row r="377" spans="1:54" ht="15" customHeight="1">
      <c r="A377" s="14">
        <v>525204</v>
      </c>
      <c r="B377" s="15" t="s">
        <v>374</v>
      </c>
      <c r="C377" s="16">
        <f>VLOOKUP(A377,'[11]dec 20 latest'!A:B,2,FALSE)/1000000</f>
        <v>54.860162869999996</v>
      </c>
      <c r="D377" s="16">
        <v>5.0000000000000001E-3</v>
      </c>
      <c r="E377" s="17">
        <v>-5.0000000000000001E-3</v>
      </c>
      <c r="F377" s="17">
        <f>VLOOKUP(A377,'[12]Monthly actuals 2023 updated'!A:AB,28,FALSE)</f>
        <v>47.52073841</v>
      </c>
      <c r="G377" s="12">
        <v>0</v>
      </c>
      <c r="H377" s="12">
        <v>0</v>
      </c>
      <c r="I377" s="12">
        <v>0</v>
      </c>
      <c r="J377" s="12">
        <v>0</v>
      </c>
      <c r="K377" s="12">
        <v>0</v>
      </c>
      <c r="L377" s="12">
        <v>0</v>
      </c>
      <c r="M377" s="12">
        <v>0</v>
      </c>
      <c r="N377" s="12">
        <v>0</v>
      </c>
      <c r="O377" s="12">
        <v>0</v>
      </c>
      <c r="P377" s="12">
        <v>0</v>
      </c>
      <c r="Q377" s="12">
        <v>0</v>
      </c>
      <c r="R377" s="12">
        <v>47.52073841</v>
      </c>
      <c r="S377" s="12">
        <f t="shared" si="42"/>
        <v>47.52073841</v>
      </c>
      <c r="T377" s="18">
        <v>0</v>
      </c>
      <c r="U377" s="5">
        <v>4.1093120899999995</v>
      </c>
      <c r="V377" s="3">
        <v>8.3575639999999993E-2</v>
      </c>
      <c r="W377" s="3">
        <v>0</v>
      </c>
      <c r="X377" s="3">
        <v>0</v>
      </c>
      <c r="Y377" s="3">
        <v>0</v>
      </c>
      <c r="Z377" s="3">
        <v>0</v>
      </c>
      <c r="AA377" s="3">
        <v>0</v>
      </c>
      <c r="AB377" s="3">
        <v>0.37654671999999995</v>
      </c>
      <c r="AC377" s="3">
        <v>0.10541773</v>
      </c>
      <c r="AD377" s="3">
        <v>1.3647895400000001</v>
      </c>
      <c r="AE377" s="3">
        <f>VLOOKUP(A377,'[13]DEC 24 Updated 3rd March'!A:G,7,FALSE)</f>
        <v>-0.38863986000000011</v>
      </c>
      <c r="AF377" s="3">
        <f t="shared" si="43"/>
        <v>5.65100186</v>
      </c>
      <c r="AG377" s="18">
        <v>-0.85867699999999991</v>
      </c>
      <c r="AH377" s="5">
        <f>VLOOKUP(A377,'[13]Main sheet'!A:X,23,FALSE)</f>
        <v>0.13227068999999994</v>
      </c>
      <c r="AI377" s="3">
        <f>VLOOKUP(A377,'[13]Main sheet'!A:AJ,35,FALSE)</f>
        <v>6.9131318699999991</v>
      </c>
      <c r="AJ377" s="3">
        <f>VLOOKUP(A377,'[13]Main sheet'!A:AV,47,FALSE)</f>
        <v>0.10832848000000045</v>
      </c>
      <c r="AK377" s="3">
        <f>VLOOKUP(A377,'[13]Main sheet'!A:BH,59,FALSE)</f>
        <v>13.588094640000001</v>
      </c>
      <c r="AL377" s="3">
        <f>VLOOKUP(A377,'[13]Main sheet'!A:BT,71,FALSE)</f>
        <v>4.9720321000000016</v>
      </c>
      <c r="AM377" s="3">
        <f>VLOOKUP(A377,'[13]Main sheet'!A:CF,83,FALSE)</f>
        <v>-2.7702701300000028</v>
      </c>
      <c r="AN377" s="3">
        <f>VLOOKUP(A377,'[13]Main sheet'!A:CR,95,FALSE)</f>
        <v>-2.8358310700000002</v>
      </c>
      <c r="AO377" s="3">
        <f>VLOOKUP(A377,'[13]Main sheet'!A:DD,107,FALSE)</f>
        <v>2.4077477199999988</v>
      </c>
      <c r="AP377" s="3">
        <f>VLOOKUP(A377,'[13]Main sheet'!A:DP,119,FALSE)</f>
        <v>2.1254299800000003</v>
      </c>
      <c r="AQ377" s="3">
        <f>VLOOKUP(A377,'[13]Main sheet'!A:EB,131,FALSE)</f>
        <v>4.5689796199999977</v>
      </c>
      <c r="AR377" s="3">
        <f>VLOOKUP(A377,'[13]Main sheet'!A:EN,143,FALSE)</f>
        <v>3.6371739000000023</v>
      </c>
      <c r="AS377" s="5">
        <v>31.9884108</v>
      </c>
      <c r="AT377" s="19">
        <v>2.9592958</v>
      </c>
      <c r="AU377" s="5">
        <v>-2.3892933799999998</v>
      </c>
      <c r="AV377" s="3">
        <f>VLOOKUP(A377,'[14]Main sheet'!A:AI,34,FALSE)</f>
        <v>4.1255089099999998</v>
      </c>
      <c r="AW377" s="3">
        <f>VLOOKUP(A377,'[14]Main sheet'!A:AT,45,FALSE)</f>
        <v>2.1246565899999998</v>
      </c>
      <c r="AX377" s="3">
        <v>3.403324329999998</v>
      </c>
      <c r="AY377" s="3">
        <v>3.8628788599999995</v>
      </c>
      <c r="AZ377" s="3">
        <v>14.08637111</v>
      </c>
      <c r="BA377" s="5"/>
      <c r="BB377" s="5"/>
    </row>
    <row r="378" spans="1:54" ht="15" customHeight="1">
      <c r="A378" s="14">
        <v>525205</v>
      </c>
      <c r="B378" s="15" t="s">
        <v>375</v>
      </c>
      <c r="C378" s="16">
        <f>VLOOKUP(A378,'[11]dec 20 latest'!A:B,2,FALSE)/1000000</f>
        <v>1.6863566200000002</v>
      </c>
      <c r="D378" s="16">
        <v>0</v>
      </c>
      <c r="E378" s="17">
        <v>0</v>
      </c>
      <c r="F378" s="17"/>
      <c r="G378" s="12">
        <v>0</v>
      </c>
      <c r="H378" s="12">
        <v>0</v>
      </c>
      <c r="I378" s="12">
        <v>0</v>
      </c>
      <c r="J378" s="12">
        <v>0</v>
      </c>
      <c r="K378" s="12">
        <v>0</v>
      </c>
      <c r="L378" s="12">
        <v>0</v>
      </c>
      <c r="M378" s="12">
        <v>0</v>
      </c>
      <c r="N378" s="12">
        <v>0</v>
      </c>
      <c r="O378" s="12">
        <v>0</v>
      </c>
      <c r="P378" s="12">
        <v>0</v>
      </c>
      <c r="Q378" s="12">
        <v>0</v>
      </c>
      <c r="R378" s="12">
        <v>0</v>
      </c>
      <c r="S378" s="12">
        <f t="shared" si="42"/>
        <v>0</v>
      </c>
      <c r="T378" s="18">
        <v>0</v>
      </c>
      <c r="U378" s="5">
        <v>0</v>
      </c>
      <c r="V378" s="3">
        <v>0</v>
      </c>
      <c r="W378" s="3">
        <v>0</v>
      </c>
      <c r="X378" s="3">
        <v>0</v>
      </c>
      <c r="Y378" s="3">
        <v>0</v>
      </c>
      <c r="Z378" s="3">
        <v>0</v>
      </c>
      <c r="AA378" s="3">
        <v>0</v>
      </c>
      <c r="AB378" s="3">
        <v>14.90733492</v>
      </c>
      <c r="AC378" s="3">
        <v>0.52735879000000008</v>
      </c>
      <c r="AD378" s="3">
        <v>35.765033269999996</v>
      </c>
      <c r="AE378" s="3">
        <f>VLOOKUP(A378,'[13]DEC 24 Updated 3rd March'!A:G,7,FALSE)</f>
        <v>1.5295352600000054</v>
      </c>
      <c r="AF378" s="3">
        <f t="shared" si="43"/>
        <v>52.729262239999997</v>
      </c>
      <c r="AG378" s="18">
        <v>9.3646327899999999</v>
      </c>
      <c r="AH378" s="5">
        <f>VLOOKUP(A378,'[13]Main sheet'!A:X,23,FALSE)</f>
        <v>-1.4130999899999992</v>
      </c>
      <c r="AI378" s="3">
        <f>VLOOKUP(A378,'[13]Main sheet'!A:AJ,35,FALSE)</f>
        <v>21.762961409999999</v>
      </c>
      <c r="AJ378" s="3">
        <f>VLOOKUP(A378,'[13]Main sheet'!A:AV,47,FALSE)</f>
        <v>0.26750257999999821</v>
      </c>
      <c r="AK378" s="3">
        <f>VLOOKUP(A378,'[13]Main sheet'!A:BH,59,FALSE)</f>
        <v>41.267745110000007</v>
      </c>
      <c r="AL378" s="3">
        <f>VLOOKUP(A378,'[13]Main sheet'!A:BT,71,FALSE)</f>
        <v>4.715376280000001</v>
      </c>
      <c r="AM378" s="3">
        <f>VLOOKUP(A378,'[13]Main sheet'!A:CF,83,FALSE)</f>
        <v>6.8965923699999898</v>
      </c>
      <c r="AN378" s="3">
        <f>VLOOKUP(A378,'[13]Main sheet'!A:CR,95,FALSE)</f>
        <v>187.49529133999997</v>
      </c>
      <c r="AO378" s="3">
        <f>VLOOKUP(A378,'[13]Main sheet'!A:DD,107,FALSE)</f>
        <v>32.94064075</v>
      </c>
      <c r="AP378" s="3">
        <f>VLOOKUP(A378,'[13]Main sheet'!A:DP,119,FALSE)</f>
        <v>-21.586974060000003</v>
      </c>
      <c r="AQ378" s="3">
        <f>VLOOKUP(A378,'[13]Main sheet'!A:EB,131,FALSE)</f>
        <v>5.0722365600000021</v>
      </c>
      <c r="AR378" s="3">
        <f>VLOOKUP(A378,'[13]Main sheet'!A:EN,143,FALSE)</f>
        <v>3.0719374600000382</v>
      </c>
      <c r="AS378" s="5">
        <v>289.85484260000004</v>
      </c>
      <c r="AT378" s="19">
        <v>-5.8069159599999995</v>
      </c>
      <c r="AU378" s="5">
        <v>7.8615435400000004</v>
      </c>
      <c r="AV378" s="3">
        <f>VLOOKUP(A378,'[14]Main sheet'!A:AI,34,FALSE)</f>
        <v>5.5076446100000007</v>
      </c>
      <c r="AW378" s="3">
        <f>VLOOKUP(A378,'[14]Main sheet'!A:AT,45,FALSE)</f>
        <v>14.741829769999999</v>
      </c>
      <c r="AX378" s="3">
        <v>-54.532374629999993</v>
      </c>
      <c r="AY378" s="3">
        <v>6.1348459800000006</v>
      </c>
      <c r="AZ378" s="3">
        <v>-26.093426690000001</v>
      </c>
      <c r="BA378" s="5"/>
      <c r="BB378" s="5"/>
    </row>
    <row r="379" spans="1:54" ht="15" customHeight="1">
      <c r="A379" s="14">
        <v>525216</v>
      </c>
      <c r="B379" s="15" t="s">
        <v>376</v>
      </c>
      <c r="C379" s="16">
        <f>VLOOKUP(A379,'[11]dec 20 latest'!A:B,2,FALSE)/1000000</f>
        <v>0</v>
      </c>
      <c r="D379" s="16">
        <v>0</v>
      </c>
      <c r="E379" s="17">
        <v>0</v>
      </c>
      <c r="F379" s="17">
        <f>VLOOKUP(A379,'[12]Monthly actuals 2023 updated'!A:AB,28,FALSE)</f>
        <v>0.39208399999999999</v>
      </c>
      <c r="G379" s="12">
        <v>0</v>
      </c>
      <c r="H379" s="12">
        <v>0</v>
      </c>
      <c r="I379" s="12">
        <v>0</v>
      </c>
      <c r="J379" s="12">
        <v>0.39208399999999999</v>
      </c>
      <c r="K379" s="12">
        <v>0</v>
      </c>
      <c r="L379" s="12">
        <v>0</v>
      </c>
      <c r="M379" s="12">
        <v>0</v>
      </c>
      <c r="N379" s="12">
        <v>0</v>
      </c>
      <c r="O379" s="12">
        <v>14.945424150000001</v>
      </c>
      <c r="P379" s="12">
        <v>-14.945424150000001</v>
      </c>
      <c r="Q379" s="12">
        <v>0</v>
      </c>
      <c r="R379" s="12">
        <v>0</v>
      </c>
      <c r="S379" s="12">
        <f t="shared" si="42"/>
        <v>0.39208400000000054</v>
      </c>
      <c r="T379" s="18">
        <v>0</v>
      </c>
      <c r="U379" s="5">
        <v>0</v>
      </c>
      <c r="V379" s="3">
        <v>0</v>
      </c>
      <c r="W379" s="3">
        <v>0</v>
      </c>
      <c r="X379" s="3">
        <v>0</v>
      </c>
      <c r="Y379" s="3">
        <v>0</v>
      </c>
      <c r="Z379" s="3">
        <v>0</v>
      </c>
      <c r="AA379" s="3">
        <v>0</v>
      </c>
      <c r="AB379" s="3">
        <v>0</v>
      </c>
      <c r="AC379" s="3">
        <v>0</v>
      </c>
      <c r="AD379" s="3">
        <v>0</v>
      </c>
      <c r="AE379" s="3">
        <f>VLOOKUP(A379,'[13]DEC 24 Updated 3rd March'!A:G,7,FALSE)</f>
        <v>0</v>
      </c>
      <c r="AF379" s="3">
        <f t="shared" si="43"/>
        <v>0</v>
      </c>
      <c r="AG379" s="18">
        <v>0</v>
      </c>
      <c r="AH379" s="5">
        <f>VLOOKUP(A379,'[13]Main sheet'!A:X,23,FALSE)</f>
        <v>0</v>
      </c>
      <c r="AI379" s="3">
        <f>VLOOKUP(A379,'[13]Main sheet'!A:AJ,35,FALSE)</f>
        <v>0</v>
      </c>
      <c r="AJ379" s="3">
        <f>VLOOKUP(A379,'[13]Main sheet'!A:AV,47,FALSE)</f>
        <v>0</v>
      </c>
      <c r="AK379" s="3">
        <f>VLOOKUP(A379,'[13]Main sheet'!A:BH,59,FALSE)</f>
        <v>0</v>
      </c>
      <c r="AL379" s="3">
        <f>VLOOKUP(A379,'[13]Main sheet'!A:BT,71,FALSE)</f>
        <v>0</v>
      </c>
      <c r="AM379" s="3">
        <f>VLOOKUP(A379,'[13]Main sheet'!A:CF,83,FALSE)</f>
        <v>0</v>
      </c>
      <c r="AN379" s="3">
        <f>VLOOKUP(A379,'[13]Main sheet'!A:CR,95,FALSE)</f>
        <v>0</v>
      </c>
      <c r="AO379" s="3">
        <f>VLOOKUP(A379,'[13]Main sheet'!A:DD,107,FALSE)</f>
        <v>0</v>
      </c>
      <c r="AP379" s="3">
        <f>VLOOKUP(A379,'[13]Main sheet'!A:DP,119,FALSE)</f>
        <v>0</v>
      </c>
      <c r="AQ379" s="3">
        <f>VLOOKUP(A379,'[13]Main sheet'!A:EB,131,FALSE)</f>
        <v>0</v>
      </c>
      <c r="AR379" s="3">
        <f>VLOOKUP(A379,'[13]Main sheet'!A:EN,143,FALSE)</f>
        <v>103.813526</v>
      </c>
      <c r="AS379" s="5">
        <v>103.813526</v>
      </c>
      <c r="AT379" s="19">
        <v>0</v>
      </c>
      <c r="AU379" s="5">
        <v>0</v>
      </c>
      <c r="AV379" s="3">
        <f>VLOOKUP(A379,'[14]Main sheet'!A:AI,34,FALSE)</f>
        <v>0</v>
      </c>
      <c r="AW379" s="3">
        <f>VLOOKUP(A379,'[14]Main sheet'!A:AT,45,FALSE)</f>
        <v>0</v>
      </c>
      <c r="AX379" s="3">
        <v>0</v>
      </c>
      <c r="AY379" s="3">
        <v>0</v>
      </c>
      <c r="AZ379" s="3">
        <v>0</v>
      </c>
      <c r="BA379" s="5"/>
      <c r="BB379" s="5"/>
    </row>
    <row r="380" spans="1:54" ht="15" customHeight="1">
      <c r="A380" s="14">
        <v>525219</v>
      </c>
      <c r="B380" s="15" t="s">
        <v>377</v>
      </c>
      <c r="C380" s="24">
        <f>VLOOKUP(A380,'[11]dec 20 latest'!A:B,2,FALSE)/1000000</f>
        <v>0</v>
      </c>
      <c r="D380" s="24">
        <v>0</v>
      </c>
      <c r="E380" s="17">
        <v>0</v>
      </c>
      <c r="F380" s="17">
        <f>VLOOKUP(A380,'[12]Monthly actuals 2023 updated'!A:AB,28,FALSE)</f>
        <v>-6.7613780100000005</v>
      </c>
      <c r="G380" s="12">
        <v>0</v>
      </c>
      <c r="H380" s="12">
        <v>0</v>
      </c>
      <c r="I380" s="12">
        <v>0</v>
      </c>
      <c r="J380" s="12">
        <v>0</v>
      </c>
      <c r="K380" s="12">
        <v>0</v>
      </c>
      <c r="L380" s="12">
        <v>0</v>
      </c>
      <c r="M380" s="12">
        <v>0</v>
      </c>
      <c r="N380" s="12">
        <v>5.1246995799999997</v>
      </c>
      <c r="O380" s="12">
        <v>-2.2060769500000004</v>
      </c>
      <c r="P380" s="12">
        <v>0</v>
      </c>
      <c r="Q380" s="12">
        <v>0</v>
      </c>
      <c r="R380" s="12">
        <v>-9.6800006400000012</v>
      </c>
      <c r="S380" s="12">
        <f t="shared" si="42"/>
        <v>-6.7613780100000014</v>
      </c>
      <c r="T380" s="18">
        <v>0</v>
      </c>
      <c r="U380" s="5">
        <v>0</v>
      </c>
      <c r="V380" s="3">
        <v>0</v>
      </c>
      <c r="W380" s="3">
        <v>0</v>
      </c>
      <c r="X380" s="3">
        <v>7.7292759999999996</v>
      </c>
      <c r="Y380" s="3">
        <v>0</v>
      </c>
      <c r="Z380" s="3">
        <v>-3.8000000000000001E-7</v>
      </c>
      <c r="AA380" s="3">
        <v>0</v>
      </c>
      <c r="AB380" s="3">
        <v>0</v>
      </c>
      <c r="AC380" s="3">
        <v>0</v>
      </c>
      <c r="AD380" s="3">
        <v>0</v>
      </c>
      <c r="AE380" s="3">
        <f>VLOOKUP(A380,'[13]DEC 24 Updated 3rd March'!A:G,7,FALSE)</f>
        <v>11.777370250000001</v>
      </c>
      <c r="AF380" s="3">
        <f t="shared" si="43"/>
        <v>19.50664587</v>
      </c>
      <c r="AG380" s="18">
        <v>0</v>
      </c>
      <c r="AH380" s="5">
        <f>VLOOKUP(A380,'[13]Main sheet'!A:X,23,FALSE)</f>
        <v>0</v>
      </c>
      <c r="AI380" s="3">
        <f>VLOOKUP(A380,'[13]Main sheet'!A:AJ,35,FALSE)</f>
        <v>0</v>
      </c>
      <c r="AJ380" s="3">
        <f>VLOOKUP(A380,'[13]Main sheet'!A:AV,47,FALSE)</f>
        <v>0</v>
      </c>
      <c r="AK380" s="3">
        <f>VLOOKUP(A380,'[13]Main sheet'!A:BH,59,FALSE)</f>
        <v>0</v>
      </c>
      <c r="AL380" s="3">
        <f>VLOOKUP(A380,'[13]Main sheet'!A:BT,71,FALSE)</f>
        <v>0</v>
      </c>
      <c r="AM380" s="3">
        <f>VLOOKUP(A380,'[13]Main sheet'!A:CF,83,FALSE)</f>
        <v>0</v>
      </c>
      <c r="AN380" s="3">
        <f>VLOOKUP(A380,'[13]Main sheet'!A:CR,95,FALSE)</f>
        <v>0</v>
      </c>
      <c r="AO380" s="3">
        <f>VLOOKUP(A380,'[13]Main sheet'!A:DD,107,FALSE)</f>
        <v>0</v>
      </c>
      <c r="AP380" s="3">
        <f>VLOOKUP(A380,'[13]Main sheet'!A:DP,119,FALSE)</f>
        <v>0</v>
      </c>
      <c r="AQ380" s="3">
        <f>VLOOKUP(A380,'[13]Main sheet'!A:EB,131,FALSE)</f>
        <v>0</v>
      </c>
      <c r="AR380" s="3">
        <f>VLOOKUP(A380,'[13]Main sheet'!A:EN,143,FALSE)</f>
        <v>0</v>
      </c>
      <c r="AS380" s="5">
        <v>0</v>
      </c>
      <c r="AT380" s="19">
        <v>0</v>
      </c>
      <c r="AU380" s="5">
        <v>0</v>
      </c>
      <c r="AV380" s="3">
        <f>VLOOKUP(A380,'[14]Main sheet'!A:AI,34,FALSE)</f>
        <v>0</v>
      </c>
      <c r="AW380" s="3">
        <f>VLOOKUP(A380,'[14]Main sheet'!A:AT,45,FALSE)</f>
        <v>0</v>
      </c>
      <c r="AX380" s="3">
        <v>0</v>
      </c>
      <c r="AY380" s="3">
        <v>3.8739125400000001</v>
      </c>
      <c r="AZ380" s="3">
        <v>3.8739125400000001</v>
      </c>
      <c r="BA380" s="5"/>
      <c r="BB380" s="5"/>
    </row>
    <row r="381" spans="1:54" ht="15.75" customHeight="1" thickBot="1">
      <c r="A381" s="14"/>
      <c r="B381" s="15"/>
      <c r="C381" s="25">
        <f t="shared" ref="C381:E381" si="57">SUM(C373:C380)</f>
        <v>944.47223425999994</v>
      </c>
      <c r="D381" s="25">
        <f t="shared" si="57"/>
        <v>1200.5663486500002</v>
      </c>
      <c r="E381" s="25">
        <f t="shared" si="57"/>
        <v>1225.8507798800001</v>
      </c>
      <c r="F381" s="25">
        <f>SUM(F373:F380)</f>
        <v>830.03372521000006</v>
      </c>
      <c r="G381" s="25">
        <f t="shared" ref="G381:R381" si="58">SUM(G373:G380)</f>
        <v>80</v>
      </c>
      <c r="H381" s="25">
        <f t="shared" si="58"/>
        <v>50.799113210000002</v>
      </c>
      <c r="I381" s="25">
        <f t="shared" si="58"/>
        <v>-132.42492068999999</v>
      </c>
      <c r="J381" s="25">
        <f t="shared" si="58"/>
        <v>67.810106430000005</v>
      </c>
      <c r="K381" s="25">
        <f t="shared" si="58"/>
        <v>30.991728289999998</v>
      </c>
      <c r="L381" s="25">
        <f t="shared" si="58"/>
        <v>76.113368309999998</v>
      </c>
      <c r="M381" s="25">
        <f t="shared" si="58"/>
        <v>89.987379169999997</v>
      </c>
      <c r="N381" s="25">
        <f t="shared" si="58"/>
        <v>162.09068529000001</v>
      </c>
      <c r="O381" s="25">
        <f t="shared" si="58"/>
        <v>181.00101905</v>
      </c>
      <c r="P381" s="25">
        <f t="shared" si="58"/>
        <v>41.97834838</v>
      </c>
      <c r="Q381" s="25">
        <f t="shared" si="58"/>
        <v>180.04962274000002</v>
      </c>
      <c r="R381" s="25">
        <f t="shared" si="58"/>
        <v>1.6372750299999996</v>
      </c>
      <c r="S381" s="150">
        <f t="shared" si="42"/>
        <v>830.03372520999994</v>
      </c>
      <c r="T381" s="158">
        <f t="shared" ref="T381:AZ381" si="59">SUM(T373:T380)</f>
        <v>141.63634361999999</v>
      </c>
      <c r="U381" s="26">
        <f t="shared" si="59"/>
        <v>68.842175660000009</v>
      </c>
      <c r="V381" s="26">
        <f>SUM(V373:V380)</f>
        <v>28.040916769999995</v>
      </c>
      <c r="W381" s="26">
        <f t="shared" si="59"/>
        <v>133.66013634999999</v>
      </c>
      <c r="X381" s="26">
        <f t="shared" si="59"/>
        <v>77.517801000000006</v>
      </c>
      <c r="Y381" s="26">
        <f t="shared" si="59"/>
        <v>99.884937769999993</v>
      </c>
      <c r="Z381" s="26">
        <f t="shared" si="59"/>
        <v>122.03968573</v>
      </c>
      <c r="AA381" s="26">
        <v>99.257886560000003</v>
      </c>
      <c r="AB381" s="26">
        <v>114.56508217</v>
      </c>
      <c r="AC381" s="26">
        <v>121.31870575999999</v>
      </c>
      <c r="AD381" s="26">
        <v>133.63245112000001</v>
      </c>
      <c r="AE381" s="27">
        <f t="shared" si="59"/>
        <v>183.25770178999997</v>
      </c>
      <c r="AF381" s="27">
        <f t="shared" si="59"/>
        <v>1323.6538243</v>
      </c>
      <c r="AG381" s="27">
        <f t="shared" si="59"/>
        <v>107.2727076</v>
      </c>
      <c r="AH381" s="27">
        <f t="shared" si="59"/>
        <v>113.58223780999998</v>
      </c>
      <c r="AI381" s="27">
        <f t="shared" si="59"/>
        <v>143.41954625</v>
      </c>
      <c r="AJ381" s="27">
        <f t="shared" si="59"/>
        <v>189.50857985000002</v>
      </c>
      <c r="AK381" s="27">
        <f t="shared" si="59"/>
        <v>257.35546558999999</v>
      </c>
      <c r="AL381" s="27">
        <f t="shared" si="59"/>
        <v>209.12109368000006</v>
      </c>
      <c r="AM381" s="27">
        <f t="shared" si="59"/>
        <v>224.44421123999999</v>
      </c>
      <c r="AN381" s="27">
        <f t="shared" si="59"/>
        <v>351.05980626999997</v>
      </c>
      <c r="AO381" s="27">
        <f t="shared" si="59"/>
        <v>175.55616423000001</v>
      </c>
      <c r="AP381" s="27">
        <f t="shared" si="59"/>
        <v>120.84492854999989</v>
      </c>
      <c r="AQ381" s="27">
        <f t="shared" si="59"/>
        <v>123.26538417</v>
      </c>
      <c r="AR381" s="27">
        <f t="shared" si="59"/>
        <v>105.57618371000018</v>
      </c>
      <c r="AS381" s="27">
        <f t="shared" si="59"/>
        <v>2139.54299386</v>
      </c>
      <c r="AT381" s="27">
        <f t="shared" si="59"/>
        <v>86.885076890000008</v>
      </c>
      <c r="AU381" s="27">
        <f t="shared" si="59"/>
        <v>102.77005618</v>
      </c>
      <c r="AV381" s="27">
        <f t="shared" si="59"/>
        <v>258.97689152000004</v>
      </c>
      <c r="AW381" s="27">
        <f t="shared" si="59"/>
        <v>76.637752609999993</v>
      </c>
      <c r="AX381" s="27">
        <f t="shared" si="59"/>
        <v>26.799636000000007</v>
      </c>
      <c r="AY381" s="27">
        <f t="shared" si="59"/>
        <v>138.13476175999998</v>
      </c>
      <c r="AZ381" s="27">
        <f t="shared" si="59"/>
        <v>690.20417495999993</v>
      </c>
      <c r="BA381" s="5"/>
      <c r="BB381" s="5"/>
    </row>
    <row r="382" spans="1:54" ht="15.75" customHeight="1" thickTop="1">
      <c r="A382" s="14"/>
      <c r="B382" s="15"/>
      <c r="C382" s="11"/>
      <c r="D382" s="11"/>
      <c r="E382" s="17"/>
      <c r="F382" s="17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>
        <f t="shared" si="42"/>
        <v>0</v>
      </c>
      <c r="T382" s="18"/>
      <c r="U382" s="5"/>
      <c r="AF382" s="3">
        <f t="shared" si="43"/>
        <v>0</v>
      </c>
      <c r="AG382" s="18"/>
      <c r="AH382" s="5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5"/>
      <c r="AT382" s="19"/>
      <c r="AU382" s="5"/>
      <c r="AV382" s="3"/>
      <c r="AW382" s="3"/>
      <c r="AX382" s="3"/>
      <c r="AY382" s="3"/>
      <c r="BA382" s="5"/>
      <c r="BB382" s="5"/>
    </row>
    <row r="383" spans="1:54" ht="15" customHeight="1">
      <c r="A383" s="14"/>
      <c r="B383" s="59" t="s">
        <v>378</v>
      </c>
      <c r="C383" s="16"/>
      <c r="D383" s="16"/>
      <c r="E383" s="17"/>
      <c r="F383" s="17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>
        <f t="shared" si="42"/>
        <v>0</v>
      </c>
      <c r="T383" s="18"/>
      <c r="U383" s="5"/>
      <c r="AF383" s="3">
        <f t="shared" si="43"/>
        <v>0</v>
      </c>
      <c r="AG383" s="18"/>
      <c r="AH383" s="5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5"/>
      <c r="AT383" s="19"/>
      <c r="AU383" s="5"/>
      <c r="AV383" s="3"/>
      <c r="AW383" s="3"/>
      <c r="AX383" s="3"/>
      <c r="AY383" s="3"/>
      <c r="BA383" s="5"/>
      <c r="BB383" s="5"/>
    </row>
    <row r="384" spans="1:54" ht="15" customHeight="1">
      <c r="A384" s="14">
        <v>524902</v>
      </c>
      <c r="B384" s="15" t="s">
        <v>379</v>
      </c>
      <c r="C384" s="16">
        <f>VLOOKUP(A384,'[11]dec 20 latest'!A:B,2,FALSE)/1000000</f>
        <v>4.7450431200000001</v>
      </c>
      <c r="D384" s="16">
        <v>-1.7937950300000001</v>
      </c>
      <c r="E384" s="17">
        <v>-191.71595141</v>
      </c>
      <c r="F384" s="17">
        <f>VLOOKUP(A384,'[12]Monthly actuals 2023 updated'!A:AB,28,FALSE)</f>
        <v>15.943285380000001</v>
      </c>
      <c r="G384" s="12">
        <v>0.39848285999999999</v>
      </c>
      <c r="H384" s="12">
        <v>0.80047066</v>
      </c>
      <c r="I384" s="12">
        <v>-0.96734342000000006</v>
      </c>
      <c r="J384" s="12">
        <v>0.11515194000000001</v>
      </c>
      <c r="K384" s="12">
        <v>16.287864630000001</v>
      </c>
      <c r="L384" s="12">
        <v>-2.8468338499999999</v>
      </c>
      <c r="M384" s="12">
        <v>-1.1585322</v>
      </c>
      <c r="N384" s="12">
        <v>-0.34234356999999999</v>
      </c>
      <c r="O384" s="12">
        <v>0.57474006000000011</v>
      </c>
      <c r="P384" s="12">
        <v>-1.7149270600000006</v>
      </c>
      <c r="Q384" s="12">
        <v>5.1113003900000002</v>
      </c>
      <c r="R384" s="12">
        <v>-0.31474506000000002</v>
      </c>
      <c r="S384" s="12">
        <f t="shared" si="42"/>
        <v>15.943285380000003</v>
      </c>
      <c r="T384" s="18">
        <v>0.14423971999999879</v>
      </c>
      <c r="U384" s="5">
        <v>-4.5606570000000297E-2</v>
      </c>
      <c r="V384" s="3">
        <v>0.14712037999999897</v>
      </c>
      <c r="W384" s="3">
        <v>-5.8676383099999985</v>
      </c>
      <c r="X384" s="3">
        <v>3.8957146600000003</v>
      </c>
      <c r="Y384" s="3">
        <v>3.8256236499999985</v>
      </c>
      <c r="Z384" s="3">
        <v>-0.48178569999999926</v>
      </c>
      <c r="AA384" s="3">
        <v>-5.6163600000001493E-2</v>
      </c>
      <c r="AB384" s="3">
        <v>-0.16975128000000003</v>
      </c>
      <c r="AC384" s="3">
        <v>6.3438860899999998</v>
      </c>
      <c r="AD384" s="3">
        <v>-6.4523391800000001</v>
      </c>
      <c r="AE384" s="3">
        <f>VLOOKUP(A384,'[13]DEC 24 Updated 3rd March'!A:G,7,FALSE)</f>
        <v>-5.6079981299999995</v>
      </c>
      <c r="AF384" s="3">
        <f t="shared" si="43"/>
        <v>-4.3246982700000025</v>
      </c>
      <c r="AG384" s="18">
        <v>-1.49109951</v>
      </c>
      <c r="AH384" s="5">
        <f>VLOOKUP(A384,'[13]Main sheet'!A:X,23,FALSE)</f>
        <v>0.15124384000000007</v>
      </c>
      <c r="AI384" s="3">
        <f>VLOOKUP(A384,'[13]Main sheet'!A:AJ,35,FALSE)</f>
        <v>-0.66498692000000015</v>
      </c>
      <c r="AJ384" s="3">
        <f>VLOOKUP(A384,'[13]Main sheet'!A:AV,47,FALSE)</f>
        <v>7.240590000000084E-3</v>
      </c>
      <c r="AK384" s="3">
        <f>VLOOKUP(A384,'[13]Main sheet'!A:BH,59,FALSE)</f>
        <v>-0.4488047599999998</v>
      </c>
      <c r="AL384" s="3">
        <f>VLOOKUP(A384,'[13]Main sheet'!A:BT,71,FALSE)</f>
        <v>9.3895933199999995</v>
      </c>
      <c r="AM384" s="3">
        <f>VLOOKUP(A384,'[13]Main sheet'!A:CF,83,FALSE)</f>
        <v>-9.8666109300000002</v>
      </c>
      <c r="AN384" s="3">
        <f>VLOOKUP(A384,'[13]Main sheet'!A:CR,95,FALSE)</f>
        <v>-7.6625299999999813E-2</v>
      </c>
      <c r="AO384" s="3">
        <f>VLOOKUP(A384,'[13]Main sheet'!A:DD,107,FALSE)</f>
        <v>2.4413704300000001</v>
      </c>
      <c r="AP384" s="3">
        <f>VLOOKUP(A384,'[13]Main sheet'!A:DP,119,FALSE)</f>
        <v>-2.5827848799999997</v>
      </c>
      <c r="AQ384" s="3">
        <f>VLOOKUP(A384,'[13]Main sheet'!A:EB,131,FALSE)</f>
        <v>1.0119675900000002</v>
      </c>
      <c r="AR384" s="3">
        <f>VLOOKUP(A384,'[13]Main sheet'!A:EN,143,FALSE)</f>
        <v>-2.9439923100000001</v>
      </c>
      <c r="AS384" s="5">
        <v>-5.0734888399999996</v>
      </c>
      <c r="AT384" s="19">
        <v>3.8362511699999997</v>
      </c>
      <c r="AU384" s="5">
        <v>-1.5690418199999998</v>
      </c>
      <c r="AV384" s="3">
        <f>VLOOKUP(A384,'[14]Main sheet'!A:AI,34,FALSE)</f>
        <v>1.6026135800000001</v>
      </c>
      <c r="AW384" s="3">
        <f>VLOOKUP(A384,'[14]Main sheet'!A:AT,45,FALSE)</f>
        <v>-1.3290176800000002</v>
      </c>
      <c r="AX384" s="3">
        <v>0.54266554999999994</v>
      </c>
      <c r="AY384" s="3">
        <v>0.84250024999999995</v>
      </c>
      <c r="AZ384" s="3">
        <v>3.9259710499999998</v>
      </c>
      <c r="BA384" s="5"/>
      <c r="BB384" s="5"/>
    </row>
    <row r="385" spans="1:54" ht="15" customHeight="1">
      <c r="A385" s="14">
        <v>524903</v>
      </c>
      <c r="B385" s="15" t="s">
        <v>380</v>
      </c>
      <c r="C385" s="16">
        <f>VLOOKUP(A385,'[11]dec 20 latest'!A:B,2,FALSE)/1000000</f>
        <v>-8.75075483</v>
      </c>
      <c r="D385" s="16">
        <v>-1.28482761</v>
      </c>
      <c r="E385" s="17">
        <v>-14.3733854</v>
      </c>
      <c r="F385" s="17">
        <f>VLOOKUP(A385,'[12]Monthly actuals 2023 updated'!A:AB,28,FALSE)</f>
        <v>-192.46178860000001</v>
      </c>
      <c r="G385" s="12">
        <v>-14.677959919999999</v>
      </c>
      <c r="H385" s="12">
        <v>2.1065868399999998</v>
      </c>
      <c r="I385" s="12">
        <v>-8.946047E-2</v>
      </c>
      <c r="J385" s="12">
        <v>8.5140229999999999</v>
      </c>
      <c r="K385" s="12">
        <v>-106.93853899</v>
      </c>
      <c r="L385" s="12">
        <v>-80.811549630000002</v>
      </c>
      <c r="M385" s="12">
        <v>-1.5356881200000001</v>
      </c>
      <c r="N385" s="12">
        <v>1.80660201</v>
      </c>
      <c r="O385" s="12">
        <v>-31.592102670000003</v>
      </c>
      <c r="P385" s="12">
        <v>22.079816259999998</v>
      </c>
      <c r="Q385" s="12">
        <v>0.62631398000001903</v>
      </c>
      <c r="R385" s="12">
        <v>8.0501691100000006</v>
      </c>
      <c r="S385" s="12">
        <f t="shared" si="42"/>
        <v>-192.46178859999995</v>
      </c>
      <c r="T385" s="18">
        <v>-4.1700103799999999</v>
      </c>
      <c r="U385" s="5">
        <v>-1.4993205600000001</v>
      </c>
      <c r="V385" s="3">
        <v>-74.825449769999992</v>
      </c>
      <c r="W385" s="3">
        <v>82.125820610000005</v>
      </c>
      <c r="X385" s="3">
        <v>-1.8865899999999998E-3</v>
      </c>
      <c r="Y385" s="3">
        <v>2.3062879399999998</v>
      </c>
      <c r="Z385" s="3">
        <v>-6.2469730999999999</v>
      </c>
      <c r="AA385" s="3">
        <v>-0.55499553000000001</v>
      </c>
      <c r="AB385" s="3">
        <v>-0.21600776000000002</v>
      </c>
      <c r="AC385" s="3">
        <v>-7.152145E-2</v>
      </c>
      <c r="AD385" s="3">
        <v>-4.9420550000000001E-2</v>
      </c>
      <c r="AE385" s="3">
        <f>VLOOKUP(A385,'[13]DEC 24 Updated 3rd March'!A:G,7,FALSE)</f>
        <v>-0.60433493000000005</v>
      </c>
      <c r="AF385" s="3">
        <f t="shared" si="43"/>
        <v>-3.8078120699999811</v>
      </c>
      <c r="AG385" s="18">
        <v>0</v>
      </c>
      <c r="AH385" s="5">
        <f>VLOOKUP(A385,'[13]Main sheet'!A:X,23,FALSE)</f>
        <v>-0.21511621</v>
      </c>
      <c r="AI385" s="3">
        <f>VLOOKUP(A385,'[13]Main sheet'!A:AJ,35,FALSE)</f>
        <v>-0.11541587000000002</v>
      </c>
      <c r="AJ385" s="3">
        <f>VLOOKUP(A385,'[13]Main sheet'!A:AV,47,FALSE)</f>
        <v>-0.1493678</v>
      </c>
      <c r="AK385" s="3">
        <f>VLOOKUP(A385,'[13]Main sheet'!A:BH,59,FALSE)</f>
        <v>0.15484266000000002</v>
      </c>
      <c r="AL385" s="3">
        <f>VLOOKUP(A385,'[13]Main sheet'!A:BT,71,FALSE)</f>
        <v>3.3912783600000003</v>
      </c>
      <c r="AM385" s="3">
        <f>VLOOKUP(A385,'[13]Main sheet'!A:CF,83,FALSE)</f>
        <v>-0.86487847000000018</v>
      </c>
      <c r="AN385" s="3">
        <f>VLOOKUP(A385,'[13]Main sheet'!A:CR,95,FALSE)</f>
        <v>-0.2534898699999999</v>
      </c>
      <c r="AO385" s="3">
        <f>VLOOKUP(A385,'[13]Main sheet'!A:DD,107,FALSE)</f>
        <v>-1.96318174</v>
      </c>
      <c r="AP385" s="3">
        <f>VLOOKUP(A385,'[13]Main sheet'!A:DP,119,FALSE)</f>
        <v>-0.73787121000000011</v>
      </c>
      <c r="AQ385" s="3">
        <f>VLOOKUP(A385,'[13]Main sheet'!A:EB,131,FALSE)</f>
        <v>-1.1854104399999998</v>
      </c>
      <c r="AR385" s="3">
        <f>VLOOKUP(A385,'[13]Main sheet'!A:EN,143,FALSE)</f>
        <v>-7.8678545800000004</v>
      </c>
      <c r="AS385" s="5">
        <v>-9.8064651699999992</v>
      </c>
      <c r="AT385" s="19">
        <v>-0.18645594000000001</v>
      </c>
      <c r="AU385" s="5">
        <v>-1.77511861</v>
      </c>
      <c r="AV385" s="3">
        <f>VLOOKUP(A385,'[14]Main sheet'!A:AI,34,FALSE)</f>
        <v>-0.19267805999999982</v>
      </c>
      <c r="AW385" s="3">
        <f>VLOOKUP(A385,'[14]Main sheet'!A:AT,45,FALSE)</f>
        <v>0</v>
      </c>
      <c r="AX385" s="3">
        <v>-0.57388273999999995</v>
      </c>
      <c r="AY385" s="3">
        <v>-1.05957714</v>
      </c>
      <c r="AZ385" s="3">
        <v>-3.7877124900000001</v>
      </c>
      <c r="BA385" s="5"/>
      <c r="BB385" s="5"/>
    </row>
    <row r="386" spans="1:54" ht="15" customHeight="1">
      <c r="A386" s="14">
        <v>524904</v>
      </c>
      <c r="B386" s="15" t="s">
        <v>381</v>
      </c>
      <c r="C386" s="16">
        <f>VLOOKUP(A386,'[11]dec 20 latest'!A:B,2,FALSE)/1000000</f>
        <v>2.5526119999999999E-2</v>
      </c>
      <c r="D386" s="16">
        <v>46.822561020000002</v>
      </c>
      <c r="E386" s="17">
        <v>0.18289448999999999</v>
      </c>
      <c r="F386" s="17">
        <f>VLOOKUP(A386,'[12]Monthly actuals 2023 updated'!A:AB,28,FALSE)</f>
        <v>6.7631562200000008</v>
      </c>
      <c r="G386" s="12">
        <v>0</v>
      </c>
      <c r="H386" s="12">
        <v>0</v>
      </c>
      <c r="I386" s="12">
        <v>-5.5466760000000004E-2</v>
      </c>
      <c r="J386" s="12">
        <v>0</v>
      </c>
      <c r="K386" s="12">
        <v>0</v>
      </c>
      <c r="L386" s="12">
        <v>6.8186229800000007</v>
      </c>
      <c r="M386" s="12">
        <v>0</v>
      </c>
      <c r="N386" s="12">
        <v>0</v>
      </c>
      <c r="O386" s="12">
        <v>0</v>
      </c>
      <c r="P386" s="12">
        <v>0</v>
      </c>
      <c r="Q386" s="12">
        <v>0</v>
      </c>
      <c r="R386" s="12">
        <v>0</v>
      </c>
      <c r="S386" s="12">
        <f t="shared" si="42"/>
        <v>6.7631562200000008</v>
      </c>
      <c r="T386" s="18">
        <v>0</v>
      </c>
      <c r="U386" s="5">
        <v>-2.93742E-2</v>
      </c>
      <c r="V386" s="3">
        <v>0</v>
      </c>
      <c r="W386" s="3">
        <v>0</v>
      </c>
      <c r="X386" s="3">
        <v>0</v>
      </c>
      <c r="Y386" s="3">
        <v>0</v>
      </c>
      <c r="Z386" s="3">
        <v>0</v>
      </c>
      <c r="AA386" s="3">
        <v>0</v>
      </c>
      <c r="AB386" s="3">
        <v>0</v>
      </c>
      <c r="AC386" s="3">
        <v>0</v>
      </c>
      <c r="AD386" s="3">
        <v>0</v>
      </c>
      <c r="AE386" s="3">
        <f>VLOOKUP(A386,'[13]DEC 24 Updated 3rd March'!A:G,7,FALSE)</f>
        <v>3.53771872</v>
      </c>
      <c r="AF386" s="3">
        <f t="shared" si="43"/>
        <v>3.5083445200000001</v>
      </c>
      <c r="AG386" s="18">
        <v>0</v>
      </c>
      <c r="AH386" s="5">
        <f>VLOOKUP(A386,'[13]Main sheet'!A:X,23,FALSE)</f>
        <v>0</v>
      </c>
      <c r="AI386" s="3">
        <f>VLOOKUP(A386,'[13]Main sheet'!A:AJ,35,FALSE)</f>
        <v>0</v>
      </c>
      <c r="AJ386" s="3">
        <f>VLOOKUP(A386,'[13]Main sheet'!A:AV,47,FALSE)</f>
        <v>0</v>
      </c>
      <c r="AK386" s="3">
        <f>VLOOKUP(A386,'[13]Main sheet'!A:BH,59,FALSE)</f>
        <v>0</v>
      </c>
      <c r="AL386" s="3">
        <f>VLOOKUP(A386,'[13]Main sheet'!A:BT,71,FALSE)</f>
        <v>0</v>
      </c>
      <c r="AM386" s="3">
        <f>VLOOKUP(A386,'[13]Main sheet'!A:CF,83,FALSE)</f>
        <v>0</v>
      </c>
      <c r="AN386" s="3">
        <f>VLOOKUP(A386,'[13]Main sheet'!A:CR,95,FALSE)</f>
        <v>0</v>
      </c>
      <c r="AO386" s="3">
        <f>VLOOKUP(A386,'[13]Main sheet'!A:DD,107,FALSE)</f>
        <v>0</v>
      </c>
      <c r="AP386" s="3">
        <f>VLOOKUP(A386,'[13]Main sheet'!A:DP,119,FALSE)</f>
        <v>0</v>
      </c>
      <c r="AQ386" s="3">
        <f>VLOOKUP(A386,'[13]Main sheet'!A:EB,131,FALSE)</f>
        <v>0</v>
      </c>
      <c r="AR386" s="3">
        <f>VLOOKUP(A386,'[13]Main sheet'!A:EN,143,FALSE)</f>
        <v>0</v>
      </c>
      <c r="AS386" s="5">
        <v>0</v>
      </c>
      <c r="AT386" s="19">
        <v>0</v>
      </c>
      <c r="AU386" s="5">
        <v>0</v>
      </c>
      <c r="AV386" s="3">
        <f>VLOOKUP(A386,'[14]Main sheet'!A:AI,34,FALSE)</f>
        <v>0</v>
      </c>
      <c r="AW386" s="3">
        <f>VLOOKUP(A386,'[14]Main sheet'!A:AT,45,FALSE)</f>
        <v>0</v>
      </c>
      <c r="AX386" s="3">
        <v>0</v>
      </c>
      <c r="AY386" s="3">
        <v>0</v>
      </c>
      <c r="AZ386" s="3">
        <v>0</v>
      </c>
      <c r="BA386" s="5"/>
      <c r="BB386" s="5"/>
    </row>
    <row r="387" spans="1:54" ht="15" customHeight="1">
      <c r="A387" s="14">
        <v>524905</v>
      </c>
      <c r="B387" s="15" t="s">
        <v>382</v>
      </c>
      <c r="C387" s="16">
        <f>VLOOKUP(A387,'[11]dec 20 latest'!A:B,2,FALSE)/1000000</f>
        <v>0</v>
      </c>
      <c r="D387" s="16">
        <v>-2.4304800000000001E-3</v>
      </c>
      <c r="E387" s="17">
        <v>0</v>
      </c>
      <c r="F387" s="17">
        <f>VLOOKUP(A387,'[12]Monthly actuals 2023 updated'!A:AB,28,FALSE)</f>
        <v>-1.9494339999999999E-2</v>
      </c>
      <c r="G387" s="12">
        <v>0</v>
      </c>
      <c r="H387" s="12">
        <v>0</v>
      </c>
      <c r="I387" s="12">
        <v>0</v>
      </c>
      <c r="J387" s="12">
        <v>0</v>
      </c>
      <c r="K387" s="12">
        <v>-1.9494339999999999E-2</v>
      </c>
      <c r="L387" s="12">
        <v>0</v>
      </c>
      <c r="M387" s="12">
        <v>0</v>
      </c>
      <c r="N387" s="12">
        <v>0</v>
      </c>
      <c r="O387" s="12">
        <v>0</v>
      </c>
      <c r="P387" s="12">
        <v>0</v>
      </c>
      <c r="Q387" s="12">
        <v>0</v>
      </c>
      <c r="R387" s="12">
        <v>0</v>
      </c>
      <c r="S387" s="12">
        <f t="shared" si="42"/>
        <v>-1.9494339999999999E-2</v>
      </c>
      <c r="T387" s="18">
        <v>0</v>
      </c>
      <c r="U387" s="5">
        <v>0</v>
      </c>
      <c r="V387" s="3">
        <v>0</v>
      </c>
      <c r="W387" s="3">
        <v>0</v>
      </c>
      <c r="X387" s="3">
        <v>0</v>
      </c>
      <c r="Y387" s="3">
        <v>0</v>
      </c>
      <c r="Z387" s="3">
        <v>0</v>
      </c>
      <c r="AA387" s="3">
        <v>0</v>
      </c>
      <c r="AB387" s="3">
        <v>0</v>
      </c>
      <c r="AC387" s="3">
        <v>0</v>
      </c>
      <c r="AD387" s="3">
        <v>0</v>
      </c>
      <c r="AE387" s="3">
        <f>VLOOKUP(A387,'[13]DEC 24 Updated 3rd March'!A:G,7,FALSE)</f>
        <v>0</v>
      </c>
      <c r="AF387" s="3">
        <f t="shared" si="43"/>
        <v>0</v>
      </c>
      <c r="AG387" s="18">
        <v>0</v>
      </c>
      <c r="AH387" s="5">
        <f>VLOOKUP(A387,'[13]Main sheet'!A:X,23,FALSE)</f>
        <v>0</v>
      </c>
      <c r="AI387" s="3">
        <f>VLOOKUP(A387,'[13]Main sheet'!A:AJ,35,FALSE)</f>
        <v>0</v>
      </c>
      <c r="AJ387" s="3">
        <f>VLOOKUP(A387,'[13]Main sheet'!A:AV,47,FALSE)</f>
        <v>0</v>
      </c>
      <c r="AK387" s="3">
        <f>VLOOKUP(A387,'[13]Main sheet'!A:BH,59,FALSE)</f>
        <v>0</v>
      </c>
      <c r="AL387" s="3">
        <f>VLOOKUP(A387,'[13]Main sheet'!A:BT,71,FALSE)</f>
        <v>0</v>
      </c>
      <c r="AM387" s="3">
        <f>VLOOKUP(A387,'[13]Main sheet'!A:CF,83,FALSE)</f>
        <v>0</v>
      </c>
      <c r="AN387" s="3">
        <f>VLOOKUP(A387,'[13]Main sheet'!A:CR,95,FALSE)</f>
        <v>0</v>
      </c>
      <c r="AO387" s="3">
        <f>VLOOKUP(A387,'[13]Main sheet'!A:DD,107,FALSE)</f>
        <v>0</v>
      </c>
      <c r="AP387" s="3">
        <f>VLOOKUP(A387,'[13]Main sheet'!A:DP,119,FALSE)</f>
        <v>0</v>
      </c>
      <c r="AQ387" s="3">
        <f>VLOOKUP(A387,'[13]Main sheet'!A:EB,131,FALSE)</f>
        <v>0</v>
      </c>
      <c r="AR387" s="3">
        <f>VLOOKUP(A387,'[13]Main sheet'!A:EN,143,FALSE)</f>
        <v>0</v>
      </c>
      <c r="AS387" s="5">
        <v>0</v>
      </c>
      <c r="AT387" s="19">
        <v>0</v>
      </c>
      <c r="AU387" s="5">
        <v>0</v>
      </c>
      <c r="AV387" s="3">
        <f>VLOOKUP(A387,'[14]Main sheet'!A:AI,34,FALSE)</f>
        <v>0</v>
      </c>
      <c r="AW387" s="3">
        <f>VLOOKUP(A387,'[14]Main sheet'!A:AT,45,FALSE)</f>
        <v>0</v>
      </c>
      <c r="AX387" s="3">
        <v>0</v>
      </c>
      <c r="AY387" s="3">
        <v>0</v>
      </c>
      <c r="AZ387" s="3">
        <v>0</v>
      </c>
      <c r="BA387" s="5"/>
      <c r="BB387" s="5"/>
    </row>
    <row r="388" spans="1:54" ht="15" customHeight="1">
      <c r="A388" s="14">
        <v>524909</v>
      </c>
      <c r="B388" s="15" t="s">
        <v>383</v>
      </c>
      <c r="C388" s="16">
        <f>VLOOKUP(A388,'[11]dec 20 latest'!A:B,2,FALSE)/1000000</f>
        <v>0</v>
      </c>
      <c r="D388" s="16">
        <v>0</v>
      </c>
      <c r="E388" s="17">
        <v>0</v>
      </c>
      <c r="F388" s="17"/>
      <c r="G388" s="12">
        <v>0</v>
      </c>
      <c r="H388" s="12">
        <v>0</v>
      </c>
      <c r="I388" s="12">
        <v>0</v>
      </c>
      <c r="J388" s="12">
        <v>0</v>
      </c>
      <c r="K388" s="12">
        <v>0</v>
      </c>
      <c r="L388" s="12">
        <v>0</v>
      </c>
      <c r="M388" s="12">
        <v>0</v>
      </c>
      <c r="N388" s="12">
        <v>0</v>
      </c>
      <c r="O388" s="12">
        <v>0</v>
      </c>
      <c r="P388" s="12">
        <v>0</v>
      </c>
      <c r="Q388" s="12">
        <v>0</v>
      </c>
      <c r="R388" s="12">
        <v>0</v>
      </c>
      <c r="S388" s="12">
        <f t="shared" si="42"/>
        <v>0</v>
      </c>
      <c r="T388" s="18">
        <v>0</v>
      </c>
      <c r="U388" s="5">
        <v>0</v>
      </c>
      <c r="V388" s="3">
        <v>0</v>
      </c>
      <c r="W388" s="3">
        <v>0</v>
      </c>
      <c r="X388" s="3">
        <v>0</v>
      </c>
      <c r="Y388" s="3">
        <v>0</v>
      </c>
      <c r="Z388" s="3">
        <v>0</v>
      </c>
      <c r="AA388" s="3">
        <v>0</v>
      </c>
      <c r="AB388" s="3">
        <v>0</v>
      </c>
      <c r="AC388" s="3">
        <v>0</v>
      </c>
      <c r="AD388" s="3">
        <v>0</v>
      </c>
      <c r="AE388" s="3">
        <f>VLOOKUP(A388,'[13]DEC 24 Updated 3rd March'!A:G,7,FALSE)</f>
        <v>0</v>
      </c>
      <c r="AF388" s="3">
        <f t="shared" si="43"/>
        <v>0</v>
      </c>
      <c r="AG388" s="18">
        <v>0</v>
      </c>
      <c r="AH388" s="5">
        <f>VLOOKUP(A388,'[13]Main sheet'!A:X,23,FALSE)</f>
        <v>0</v>
      </c>
      <c r="AI388" s="3">
        <f>VLOOKUP(A388,'[13]Main sheet'!A:AJ,35,FALSE)</f>
        <v>0</v>
      </c>
      <c r="AJ388" s="3">
        <f>VLOOKUP(A388,'[13]Main sheet'!A:AV,47,FALSE)</f>
        <v>0</v>
      </c>
      <c r="AK388" s="3">
        <f>VLOOKUP(A388,'[13]Main sheet'!A:BH,59,FALSE)</f>
        <v>0</v>
      </c>
      <c r="AL388" s="3">
        <f>VLOOKUP(A388,'[13]Main sheet'!A:BT,71,FALSE)</f>
        <v>0</v>
      </c>
      <c r="AM388" s="3">
        <f>VLOOKUP(A388,'[13]Main sheet'!A:CF,83,FALSE)</f>
        <v>0</v>
      </c>
      <c r="AN388" s="3">
        <f>VLOOKUP(A388,'[13]Main sheet'!A:CR,95,FALSE)</f>
        <v>0</v>
      </c>
      <c r="AO388" s="3">
        <f>VLOOKUP(A388,'[13]Main sheet'!A:DD,107,FALSE)</f>
        <v>0</v>
      </c>
      <c r="AP388" s="3">
        <f>VLOOKUP(A388,'[13]Main sheet'!A:DP,119,FALSE)</f>
        <v>0</v>
      </c>
      <c r="AQ388" s="3">
        <f>VLOOKUP(A388,'[13]Main sheet'!A:EB,131,FALSE)</f>
        <v>0</v>
      </c>
      <c r="AR388" s="3">
        <f>VLOOKUP(A388,'[13]Main sheet'!A:EN,143,FALSE)</f>
        <v>0</v>
      </c>
      <c r="AS388" s="5">
        <v>0</v>
      </c>
      <c r="AT388" s="19">
        <v>0</v>
      </c>
      <c r="AU388" s="5">
        <v>0</v>
      </c>
      <c r="AV388" s="3">
        <f>VLOOKUP(A388,'[14]Main sheet'!A:AI,34,FALSE)</f>
        <v>0</v>
      </c>
      <c r="AW388" s="3">
        <f>VLOOKUP(A388,'[14]Main sheet'!A:AT,45,FALSE)</f>
        <v>0</v>
      </c>
      <c r="AX388" s="3">
        <v>0</v>
      </c>
      <c r="AY388" s="3">
        <v>0</v>
      </c>
      <c r="AZ388" s="3">
        <v>0</v>
      </c>
      <c r="BA388" s="5"/>
      <c r="BB388" s="5"/>
    </row>
    <row r="389" spans="1:54" ht="15" customHeight="1">
      <c r="A389" s="14">
        <v>524910</v>
      </c>
      <c r="B389" s="15" t="s">
        <v>384</v>
      </c>
      <c r="C389" s="16"/>
      <c r="D389" s="16"/>
      <c r="E389" s="17"/>
      <c r="F389" s="17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>
        <f t="shared" si="42"/>
        <v>0</v>
      </c>
      <c r="T389" s="18"/>
      <c r="U389" s="5"/>
      <c r="AG389" s="18"/>
      <c r="AH389" s="5"/>
      <c r="AI389" s="3"/>
      <c r="AJ389" s="3"/>
      <c r="AK389" s="3">
        <f>VLOOKUP(A389,'[13]Main sheet'!A:BH,59,FALSE)</f>
        <v>8.2539570999999992</v>
      </c>
      <c r="AL389" s="3">
        <f>VLOOKUP(A389,'[13]Main sheet'!A:BT,71,FALSE)</f>
        <v>0</v>
      </c>
      <c r="AM389" s="3">
        <f>VLOOKUP(A389,'[13]Main sheet'!A:CF,83,FALSE)</f>
        <v>0</v>
      </c>
      <c r="AN389" s="3">
        <f>VLOOKUP(A389,'[13]Main sheet'!A:CR,95,FALSE)</f>
        <v>0</v>
      </c>
      <c r="AO389" s="3">
        <f>VLOOKUP(A389,'[13]Main sheet'!A:DD,107,FALSE)</f>
        <v>0</v>
      </c>
      <c r="AP389" s="3">
        <f>VLOOKUP(A389,'[13]Main sheet'!A:DP,119,FALSE)</f>
        <v>6.3817985300000011</v>
      </c>
      <c r="AQ389" s="3">
        <f>VLOOKUP(A389,'[13]Main sheet'!A:EB,131,FALSE)</f>
        <v>0</v>
      </c>
      <c r="AR389" s="3">
        <f>VLOOKUP(A389,'[13]Main sheet'!A:EN,143,FALSE)</f>
        <v>-10.86916991</v>
      </c>
      <c r="AS389" s="5">
        <v>3.7665857200000001</v>
      </c>
      <c r="AT389" s="19">
        <v>0</v>
      </c>
      <c r="AU389" s="5">
        <v>0</v>
      </c>
      <c r="AV389" s="3">
        <f>VLOOKUP(A389,'[14]Main sheet'!A:AI,34,FALSE)</f>
        <v>0</v>
      </c>
      <c r="AW389" s="3">
        <f>VLOOKUP(A389,'[14]Main sheet'!A:AT,45,FALSE)</f>
        <v>0</v>
      </c>
      <c r="AX389" s="3">
        <v>6.5932192900000004</v>
      </c>
      <c r="AY389" s="3">
        <v>0</v>
      </c>
      <c r="AZ389" s="3">
        <v>6.5932192900000004</v>
      </c>
      <c r="BA389" s="5"/>
      <c r="BB389" s="5"/>
    </row>
    <row r="390" spans="1:54" ht="15" customHeight="1">
      <c r="A390" s="14">
        <v>524911</v>
      </c>
      <c r="B390" s="15" t="s">
        <v>385</v>
      </c>
      <c r="C390" s="16">
        <f>VLOOKUP(A390,'[11]dec 20 latest'!A:B,2,FALSE)/1000000</f>
        <v>-1.33085528</v>
      </c>
      <c r="D390" s="16">
        <v>-0.19052248999999999</v>
      </c>
      <c r="E390" s="17">
        <v>0.28815365000000004</v>
      </c>
      <c r="F390" s="17">
        <f>VLOOKUP(A390,'[12]Monthly actuals 2023 updated'!A:AB,28,FALSE)</f>
        <v>0.58007368999999975</v>
      </c>
      <c r="G390" s="12">
        <v>0.17619026000000002</v>
      </c>
      <c r="H390" s="12">
        <v>0.65073054000000008</v>
      </c>
      <c r="I390" s="12">
        <v>-6.6363490000000011E-2</v>
      </c>
      <c r="J390" s="12">
        <v>0.37442937999999998</v>
      </c>
      <c r="K390" s="12">
        <v>-2.008532E-2</v>
      </c>
      <c r="L390" s="12">
        <v>-1.6859599999999999E-2</v>
      </c>
      <c r="M390" s="12">
        <v>-0.31412634</v>
      </c>
      <c r="N390" s="12">
        <v>-0.20123760999999998</v>
      </c>
      <c r="O390" s="12">
        <v>0</v>
      </c>
      <c r="P390" s="12">
        <v>-1.2819300000000513E-3</v>
      </c>
      <c r="Q390" s="12">
        <v>0</v>
      </c>
      <c r="R390" s="12">
        <v>-1.3221999999999999E-3</v>
      </c>
      <c r="S390" s="12">
        <f t="shared" ref="S390:S453" si="60">SUM(G390:R390)</f>
        <v>0.58007368999999986</v>
      </c>
      <c r="T390" s="18">
        <v>-0.54365952000000006</v>
      </c>
      <c r="U390" s="5">
        <v>-2.7115999999999994E-4</v>
      </c>
      <c r="V390" s="3">
        <v>-0.61919094999999991</v>
      </c>
      <c r="W390" s="3">
        <v>0.41306127999999998</v>
      </c>
      <c r="X390" s="3">
        <v>-5.2288460000000002E-2</v>
      </c>
      <c r="Y390" s="3">
        <v>0.11538123000000004</v>
      </c>
      <c r="Z390" s="3">
        <v>-1.17301283</v>
      </c>
      <c r="AA390" s="3">
        <v>-4.2630000000000003E-3</v>
      </c>
      <c r="AB390" s="3">
        <v>-0.39982172000000005</v>
      </c>
      <c r="AC390" s="3">
        <v>-0.24719123999999998</v>
      </c>
      <c r="AD390" s="3">
        <v>-0.67536829999999992</v>
      </c>
      <c r="AE390" s="3">
        <f>VLOOKUP(A390,'[13]DEC 24 Updated 3rd March'!A:G,7,FALSE)</f>
        <v>-0.37285326000000002</v>
      </c>
      <c r="AF390" s="3">
        <f t="shared" si="43"/>
        <v>-3.5594779299999995</v>
      </c>
      <c r="AG390" s="18">
        <v>-1.16107443</v>
      </c>
      <c r="AH390" s="5">
        <f>VLOOKUP(A390,'[13]Main sheet'!A:X,23,FALSE)</f>
        <v>-7.5524999999999995E-4</v>
      </c>
      <c r="AI390" s="3">
        <f>VLOOKUP(A390,'[13]Main sheet'!A:AJ,35,FALSE)</f>
        <v>2.3910500000000001E-2</v>
      </c>
      <c r="AJ390" s="3">
        <f>VLOOKUP(A390,'[13]Main sheet'!A:AV,47,FALSE)</f>
        <v>0.24936374</v>
      </c>
      <c r="AK390" s="3">
        <f>VLOOKUP(A390,'[13]Main sheet'!A:BH,59,FALSE)</f>
        <v>0.14045411999999999</v>
      </c>
      <c r="AL390" s="3">
        <f>VLOOKUP(A390,'[13]Main sheet'!A:BT,71,FALSE)</f>
        <v>0.12689440999999993</v>
      </c>
      <c r="AM390" s="3">
        <f>VLOOKUP(A390,'[13]Main sheet'!A:CF,83,FALSE)</f>
        <v>-1.067640000000014E-3</v>
      </c>
      <c r="AN390" s="3">
        <f>VLOOKUP(A390,'[13]Main sheet'!A:CR,95,FALSE)</f>
        <v>-0.11616277999999991</v>
      </c>
      <c r="AO390" s="3">
        <f>VLOOKUP(A390,'[13]Main sheet'!A:DD,107,FALSE)</f>
        <v>-2.1126660000000002E-2</v>
      </c>
      <c r="AP390" s="3">
        <f>VLOOKUP(A390,'[13]Main sheet'!A:DP,119,FALSE)</f>
        <v>0.46788733999999998</v>
      </c>
      <c r="AQ390" s="3">
        <f>VLOOKUP(A390,'[13]Main sheet'!A:EB,131,FALSE)</f>
        <v>8.5536410000000035E-2</v>
      </c>
      <c r="AR390" s="3">
        <f>VLOOKUP(A390,'[13]Main sheet'!A:EN,143,FALSE)</f>
        <v>-0.42237446999999995</v>
      </c>
      <c r="AS390" s="5">
        <v>-0.62851470999999992</v>
      </c>
      <c r="AT390" s="19">
        <v>1.4230319999999999E-2</v>
      </c>
      <c r="AU390" s="5">
        <v>0</v>
      </c>
      <c r="AV390" s="3">
        <f>VLOOKUP(A390,'[14]Main sheet'!A:AI,34,FALSE)</f>
        <v>0.18599927999999999</v>
      </c>
      <c r="AW390" s="3">
        <f>VLOOKUP(A390,'[14]Main sheet'!A:AT,45,FALSE)</f>
        <v>0</v>
      </c>
      <c r="AX390" s="3">
        <v>-4.6983280000000002E-2</v>
      </c>
      <c r="AY390" s="3">
        <v>-8.9442900000000006E-2</v>
      </c>
      <c r="AZ390" s="3">
        <v>6.380342E-2</v>
      </c>
      <c r="BA390" s="5"/>
      <c r="BB390" s="5"/>
    </row>
    <row r="391" spans="1:54" ht="15" customHeight="1">
      <c r="A391" s="14">
        <v>524913</v>
      </c>
      <c r="B391" s="15" t="s">
        <v>386</v>
      </c>
      <c r="C391" s="16"/>
      <c r="D391" s="16">
        <v>0</v>
      </c>
      <c r="E391" s="17">
        <v>0</v>
      </c>
      <c r="F391" s="17"/>
      <c r="G391" s="12">
        <v>0</v>
      </c>
      <c r="H391" s="12">
        <v>0</v>
      </c>
      <c r="I391" s="12">
        <v>0</v>
      </c>
      <c r="J391" s="12">
        <v>0</v>
      </c>
      <c r="K391" s="12">
        <v>0</v>
      </c>
      <c r="L391" s="12">
        <v>0</v>
      </c>
      <c r="M391" s="12">
        <v>0</v>
      </c>
      <c r="N391" s="12">
        <v>0</v>
      </c>
      <c r="O391" s="12">
        <v>0</v>
      </c>
      <c r="P391" s="12">
        <v>0</v>
      </c>
      <c r="Q391" s="12">
        <v>0</v>
      </c>
      <c r="R391" s="12">
        <v>0</v>
      </c>
      <c r="S391" s="12">
        <f t="shared" si="60"/>
        <v>0</v>
      </c>
      <c r="T391" s="18">
        <v>0</v>
      </c>
      <c r="U391" s="5">
        <v>0</v>
      </c>
      <c r="V391" s="3">
        <v>0</v>
      </c>
      <c r="W391" s="3">
        <v>0</v>
      </c>
      <c r="X391" s="3">
        <v>0</v>
      </c>
      <c r="Y391" s="3">
        <v>0</v>
      </c>
      <c r="Z391" s="3">
        <v>0</v>
      </c>
      <c r="AA391" s="3">
        <v>0</v>
      </c>
      <c r="AB391" s="3">
        <v>0</v>
      </c>
      <c r="AC391" s="3">
        <v>0</v>
      </c>
      <c r="AD391" s="3">
        <v>0</v>
      </c>
      <c r="AE391" s="3">
        <f>VLOOKUP(A391,'[13]DEC 24 Updated 3rd March'!A:G,7,FALSE)</f>
        <v>0</v>
      </c>
      <c r="AF391" s="3">
        <f t="shared" si="43"/>
        <v>0</v>
      </c>
      <c r="AG391" s="18">
        <v>0</v>
      </c>
      <c r="AH391" s="5">
        <f>VLOOKUP(A391,'[13]Main sheet'!A:X,23,FALSE)</f>
        <v>0</v>
      </c>
      <c r="AI391" s="3">
        <f>VLOOKUP(A391,'[13]Main sheet'!A:AJ,35,FALSE)</f>
        <v>0</v>
      </c>
      <c r="AJ391" s="3">
        <f>VLOOKUP(A391,'[13]Main sheet'!A:AV,47,FALSE)</f>
        <v>0</v>
      </c>
      <c r="AK391" s="3">
        <f>VLOOKUP(A391,'[13]Main sheet'!A:BH,59,FALSE)</f>
        <v>0</v>
      </c>
      <c r="AL391" s="3">
        <f>VLOOKUP(A391,'[13]Main sheet'!A:BT,71,FALSE)</f>
        <v>0</v>
      </c>
      <c r="AM391" s="3">
        <f>VLOOKUP(A391,'[13]Main sheet'!A:CF,83,FALSE)</f>
        <v>0</v>
      </c>
      <c r="AN391" s="3">
        <f>VLOOKUP(A391,'[13]Main sheet'!A:CR,95,FALSE)</f>
        <v>0</v>
      </c>
      <c r="AO391" s="3">
        <f>VLOOKUP(A391,'[13]Main sheet'!A:DD,107,FALSE)</f>
        <v>0</v>
      </c>
      <c r="AP391" s="3">
        <f>VLOOKUP(A391,'[13]Main sheet'!A:DP,119,FALSE)</f>
        <v>0</v>
      </c>
      <c r="AQ391" s="3">
        <f>VLOOKUP(A391,'[13]Main sheet'!A:EB,131,FALSE)</f>
        <v>0</v>
      </c>
      <c r="AR391" s="3">
        <f>VLOOKUP(A391,'[13]Main sheet'!A:EN,143,FALSE)</f>
        <v>0</v>
      </c>
      <c r="AS391" s="5">
        <v>0</v>
      </c>
      <c r="AT391" s="19">
        <v>0</v>
      </c>
      <c r="AU391" s="5">
        <v>0</v>
      </c>
      <c r="AV391" s="3">
        <f>VLOOKUP(A391,'[14]Main sheet'!A:AI,34,FALSE)</f>
        <v>0</v>
      </c>
      <c r="AW391" s="3">
        <f>VLOOKUP(A391,'[14]Main sheet'!A:AT,45,FALSE)</f>
        <v>0</v>
      </c>
      <c r="AX391" s="3">
        <v>0</v>
      </c>
      <c r="AY391" s="3">
        <v>0</v>
      </c>
      <c r="AZ391" s="3">
        <v>0</v>
      </c>
      <c r="BA391" s="5"/>
      <c r="BB391" s="5"/>
    </row>
    <row r="392" spans="1:54" ht="15" customHeight="1">
      <c r="A392" s="14">
        <v>524914</v>
      </c>
      <c r="B392" s="15" t="s">
        <v>387</v>
      </c>
      <c r="C392" s="16"/>
      <c r="D392" s="16"/>
      <c r="E392" s="17">
        <v>0</v>
      </c>
      <c r="F392" s="17">
        <f>VLOOKUP(A392,'[12]Monthly actuals 2023 updated'!A:AB,28,FALSE)</f>
        <v>-6.1274469999999741E-2</v>
      </c>
      <c r="G392" s="12">
        <v>0</v>
      </c>
      <c r="H392" s="12">
        <v>-6.7950145199999996</v>
      </c>
      <c r="I392" s="12">
        <v>6.7337400499999998</v>
      </c>
      <c r="J392" s="12">
        <v>0</v>
      </c>
      <c r="K392" s="12">
        <v>0</v>
      </c>
      <c r="L392" s="12">
        <v>0</v>
      </c>
      <c r="M392" s="12">
        <v>0</v>
      </c>
      <c r="N392" s="12">
        <v>0</v>
      </c>
      <c r="O392" s="12">
        <v>0</v>
      </c>
      <c r="P392" s="12">
        <v>0</v>
      </c>
      <c r="Q392" s="12">
        <v>0</v>
      </c>
      <c r="R392" s="12">
        <v>0</v>
      </c>
      <c r="S392" s="12">
        <f t="shared" si="60"/>
        <v>-6.1274469999999859E-2</v>
      </c>
      <c r="T392" s="18">
        <v>-0.43213849999999998</v>
      </c>
      <c r="U392" s="5">
        <v>-3.876929000000004E-2</v>
      </c>
      <c r="V392" s="3">
        <v>0</v>
      </c>
      <c r="W392" s="3">
        <v>0</v>
      </c>
      <c r="X392" s="3">
        <v>0</v>
      </c>
      <c r="Y392" s="3">
        <v>0</v>
      </c>
      <c r="Z392" s="3">
        <v>0</v>
      </c>
      <c r="AA392" s="3">
        <v>-11.879604499999999</v>
      </c>
      <c r="AB392" s="3">
        <v>0.69663313999999998</v>
      </c>
      <c r="AC392" s="3">
        <v>0</v>
      </c>
      <c r="AD392" s="3">
        <v>0</v>
      </c>
      <c r="AE392" s="3">
        <f>VLOOKUP(A392,'[13]DEC 24 Updated 3rd March'!A:G,7,FALSE)</f>
        <v>0</v>
      </c>
      <c r="AF392" s="3">
        <f t="shared" si="43"/>
        <v>-11.65387915</v>
      </c>
      <c r="AG392" s="18">
        <v>0</v>
      </c>
      <c r="AH392" s="5">
        <f>VLOOKUP(A392,'[13]Main sheet'!A:X,23,FALSE)</f>
        <v>-1.30876557</v>
      </c>
      <c r="AI392" s="3">
        <f>VLOOKUP(A392,'[13]Main sheet'!A:AJ,35,FALSE)</f>
        <v>-0.16830969999999995</v>
      </c>
      <c r="AJ392" s="3">
        <f>VLOOKUP(A392,'[13]Main sheet'!A:AV,47,FALSE)</f>
        <v>-1.7100850400000001</v>
      </c>
      <c r="AK392" s="3">
        <f>VLOOKUP(A392,'[13]Main sheet'!A:BH,59,FALSE)</f>
        <v>0.26441529000000003</v>
      </c>
      <c r="AL392" s="3">
        <f>VLOOKUP(A392,'[13]Main sheet'!A:BT,71,FALSE)</f>
        <v>1.53550992</v>
      </c>
      <c r="AM392" s="3">
        <f>VLOOKUP(A392,'[13]Main sheet'!A:CF,83,FALSE)</f>
        <v>0</v>
      </c>
      <c r="AN392" s="3">
        <f>VLOOKUP(A392,'[13]Main sheet'!A:CR,95,FALSE)</f>
        <v>0</v>
      </c>
      <c r="AO392" s="3">
        <f>VLOOKUP(A392,'[13]Main sheet'!A:DD,107,FALSE)</f>
        <v>0</v>
      </c>
      <c r="AP392" s="3">
        <f>VLOOKUP(A392,'[13]Main sheet'!A:DP,119,FALSE)</f>
        <v>0</v>
      </c>
      <c r="AQ392" s="3">
        <f>VLOOKUP(A392,'[13]Main sheet'!A:EB,131,FALSE)</f>
        <v>-5.4823508699999994</v>
      </c>
      <c r="AR392" s="3">
        <f>VLOOKUP(A392,'[13]Main sheet'!A:EN,143,FALSE)</f>
        <v>5.4823508699999994</v>
      </c>
      <c r="AS392" s="5">
        <v>-1.3872351000000001</v>
      </c>
      <c r="AT392" s="19">
        <v>-1.8042865299999999</v>
      </c>
      <c r="AU392" s="5">
        <v>0.87062298999999999</v>
      </c>
      <c r="AV392" s="3">
        <f>VLOOKUP(A392,'[14]Main sheet'!A:AI,34,FALSE)</f>
        <v>11.352344710000001</v>
      </c>
      <c r="AW392" s="3">
        <f>VLOOKUP(A392,'[14]Main sheet'!A:AT,45,FALSE)</f>
        <v>0</v>
      </c>
      <c r="AX392" s="3">
        <v>0</v>
      </c>
      <c r="AY392" s="3">
        <v>0</v>
      </c>
      <c r="AZ392" s="3">
        <v>10.418681169999999</v>
      </c>
      <c r="BA392" s="5"/>
      <c r="BB392" s="5"/>
    </row>
    <row r="393" spans="1:54" ht="15" customHeight="1">
      <c r="A393" s="14">
        <v>524951</v>
      </c>
      <c r="B393" s="15" t="s">
        <v>386</v>
      </c>
      <c r="C393" s="35">
        <f>VLOOKUP(A393,'[11]dec 20 latest'!A:B,2,FALSE)/1000000</f>
        <v>0.70989975999999999</v>
      </c>
      <c r="D393" s="35">
        <v>0</v>
      </c>
      <c r="E393" s="17">
        <v>0</v>
      </c>
      <c r="F393" s="17">
        <f>VLOOKUP(A393,'[12]Monthly actuals 2023 updated'!A:AB,28,FALSE)</f>
        <v>0</v>
      </c>
      <c r="G393" s="12">
        <v>0</v>
      </c>
      <c r="H393" s="12">
        <v>0</v>
      </c>
      <c r="I393" s="12">
        <v>0</v>
      </c>
      <c r="J393" s="12">
        <v>0</v>
      </c>
      <c r="K393" s="12">
        <v>0</v>
      </c>
      <c r="L393" s="12">
        <v>0</v>
      </c>
      <c r="M393" s="12">
        <v>15.49642351</v>
      </c>
      <c r="N393" s="12">
        <v>-15.49642351</v>
      </c>
      <c r="O393" s="12">
        <v>0</v>
      </c>
      <c r="P393" s="12">
        <v>0</v>
      </c>
      <c r="Q393" s="12">
        <v>0</v>
      </c>
      <c r="R393" s="12">
        <v>0</v>
      </c>
      <c r="S393" s="12">
        <f t="shared" si="60"/>
        <v>0</v>
      </c>
      <c r="T393" s="18">
        <v>0</v>
      </c>
      <c r="U393" s="5">
        <v>0</v>
      </c>
      <c r="V393" s="3">
        <v>0</v>
      </c>
      <c r="W393" s="3">
        <v>0</v>
      </c>
      <c r="X393" s="3">
        <v>0</v>
      </c>
      <c r="Y393" s="3">
        <v>0</v>
      </c>
      <c r="Z393" s="3">
        <v>0</v>
      </c>
      <c r="AA393" s="3">
        <v>0</v>
      </c>
      <c r="AB393" s="3">
        <v>0</v>
      </c>
      <c r="AC393" s="3">
        <v>0</v>
      </c>
      <c r="AD393" s="3">
        <v>0</v>
      </c>
      <c r="AE393" s="3">
        <f>VLOOKUP(A393,'[13]DEC 24 Updated 3rd March'!A:G,7,FALSE)</f>
        <v>0</v>
      </c>
      <c r="AF393" s="3">
        <f t="shared" si="43"/>
        <v>0</v>
      </c>
      <c r="AG393" s="18">
        <v>0</v>
      </c>
      <c r="AH393" s="5">
        <f>VLOOKUP(A393,'[13]Main sheet'!A:X,23,FALSE)</f>
        <v>0</v>
      </c>
      <c r="AI393" s="3">
        <f>VLOOKUP(A393,'[13]Main sheet'!A:AJ,35,FALSE)</f>
        <v>1E-8</v>
      </c>
      <c r="AJ393" s="3">
        <f>VLOOKUP(A393,'[13]Main sheet'!A:AV,47,FALSE)</f>
        <v>2.9999999999999997E-8</v>
      </c>
      <c r="AK393" s="3">
        <f>VLOOKUP(A393,'[13]Main sheet'!A:BH,59,FALSE)</f>
        <v>0</v>
      </c>
      <c r="AL393" s="3">
        <f>VLOOKUP(A393,'[13]Main sheet'!A:BT,71,FALSE)</f>
        <v>-1.1000000000000001E-6</v>
      </c>
      <c r="AM393" s="3">
        <f>VLOOKUP(A393,'[13]Main sheet'!A:CF,83,FALSE)</f>
        <v>0</v>
      </c>
      <c r="AN393" s="3">
        <f>VLOOKUP(A393,'[13]Main sheet'!A:CR,95,FALSE)</f>
        <v>0</v>
      </c>
      <c r="AO393" s="3">
        <f>VLOOKUP(A393,'[13]Main sheet'!A:DD,107,FALSE)</f>
        <v>1.0599999999976717E-6</v>
      </c>
      <c r="AP393" s="3">
        <f>VLOOKUP(A393,'[13]Main sheet'!A:DP,119,FALSE)</f>
        <v>0</v>
      </c>
      <c r="AQ393" s="3">
        <f>VLOOKUP(A393,'[13]Main sheet'!A:EB,131,FALSE)</f>
        <v>-1.0600000023841858E-6</v>
      </c>
      <c r="AR393" s="3">
        <f>VLOOKUP(A393,'[13]Main sheet'!A:EN,143,FALSE)</f>
        <v>1.06E-6</v>
      </c>
      <c r="AS393" s="5">
        <v>0</v>
      </c>
      <c r="AT393" s="19">
        <v>0</v>
      </c>
      <c r="AU393" s="5">
        <v>0</v>
      </c>
      <c r="AV393" s="3">
        <v>18.757105370000001</v>
      </c>
      <c r="AW393" s="3">
        <f>VLOOKUP(A393,'[14]Main sheet'!A:AT,45,FALSE)</f>
        <v>-18.757105370000001</v>
      </c>
      <c r="AX393" s="3">
        <v>0</v>
      </c>
      <c r="AY393" s="3">
        <v>0</v>
      </c>
      <c r="AZ393" s="3">
        <v>0</v>
      </c>
      <c r="BA393" s="5"/>
      <c r="BB393" s="5"/>
    </row>
    <row r="394" spans="1:54" ht="15" customHeight="1">
      <c r="A394" s="14">
        <v>525744</v>
      </c>
      <c r="B394" s="15" t="s">
        <v>388</v>
      </c>
      <c r="C394" s="16">
        <f>VLOOKUP(A394,'[11]dec 20 latest'!A:B,2,FALSE)/1000000</f>
        <v>-6.4082105999999994</v>
      </c>
      <c r="D394" s="16">
        <v>-98.391104400000003</v>
      </c>
      <c r="E394" s="17">
        <v>-120.77690972000002</v>
      </c>
      <c r="F394" s="17">
        <f>VLOOKUP(A394,'[12]Monthly actuals 2023 updated'!A:AB,28,FALSE)</f>
        <v>75.137252379999978</v>
      </c>
      <c r="G394" s="12">
        <v>0</v>
      </c>
      <c r="H394" s="12">
        <v>0</v>
      </c>
      <c r="I394" s="12">
        <v>77.868586129999997</v>
      </c>
      <c r="J394" s="12">
        <v>1.6161985800000001</v>
      </c>
      <c r="K394" s="12">
        <v>-5.1040014800000009</v>
      </c>
      <c r="L394" s="12">
        <v>66.941189109999996</v>
      </c>
      <c r="M394" s="12">
        <v>0</v>
      </c>
      <c r="N394" s="12">
        <v>0</v>
      </c>
      <c r="O394" s="12">
        <v>-99.846090360000005</v>
      </c>
      <c r="P394" s="12">
        <v>2.1193985899999999</v>
      </c>
      <c r="Q394" s="12">
        <v>0</v>
      </c>
      <c r="R394" s="12">
        <v>31.54197181</v>
      </c>
      <c r="S394" s="12">
        <f t="shared" si="60"/>
        <v>75.137252380000007</v>
      </c>
      <c r="T394" s="18">
        <v>0</v>
      </c>
      <c r="U394" s="5">
        <v>0</v>
      </c>
      <c r="V394" s="3">
        <v>247.64297184</v>
      </c>
      <c r="W394" s="3">
        <v>0</v>
      </c>
      <c r="X394" s="3">
        <v>0</v>
      </c>
      <c r="Y394" s="3">
        <v>-33.743619100000004</v>
      </c>
      <c r="Z394" s="3">
        <v>0</v>
      </c>
      <c r="AA394" s="3">
        <v>0</v>
      </c>
      <c r="AB394" s="3">
        <v>-16.910318190000002</v>
      </c>
      <c r="AC394" s="3">
        <v>0</v>
      </c>
      <c r="AD394" s="3">
        <v>-9.7112869000000028</v>
      </c>
      <c r="AE394" s="3">
        <f>VLOOKUP(A394,'[13]DEC 24 Updated 3rd March'!A:G,7,FALSE)</f>
        <v>8.9236225000000005</v>
      </c>
      <c r="AF394" s="3">
        <f t="shared" si="43"/>
        <v>196.20137014999997</v>
      </c>
      <c r="AG394" s="18">
        <v>0</v>
      </c>
      <c r="AH394" s="5">
        <f>VLOOKUP(A394,'[13]Main sheet'!A:X,23,FALSE)</f>
        <v>0</v>
      </c>
      <c r="AI394" s="3">
        <f>VLOOKUP(A394,'[13]Main sheet'!A:AJ,35,FALSE)</f>
        <v>86.356270629999997</v>
      </c>
      <c r="AJ394" s="3">
        <f>VLOOKUP(A394,'[13]Main sheet'!A:AV,47,FALSE)</f>
        <v>0</v>
      </c>
      <c r="AK394" s="3">
        <f>VLOOKUP(A394,'[13]Main sheet'!A:BH,59,FALSE)</f>
        <v>0</v>
      </c>
      <c r="AL394" s="3">
        <f>VLOOKUP(A394,'[13]Main sheet'!A:BT,71,FALSE)</f>
        <v>-28.919640929999993</v>
      </c>
      <c r="AM394" s="3">
        <f>VLOOKUP(A394,'[13]Main sheet'!A:CF,83,FALSE)</f>
        <v>0.21831601999999584</v>
      </c>
      <c r="AN394" s="3">
        <f>VLOOKUP(A394,'[13]Main sheet'!A:CR,95,FALSE)</f>
        <v>-0.2183121899999976</v>
      </c>
      <c r="AO394" s="3">
        <f>VLOOKUP(A394,'[13]Main sheet'!A:DD,107,FALSE)</f>
        <v>55.91991968</v>
      </c>
      <c r="AP394" s="3">
        <f>VLOOKUP(A394,'[13]Main sheet'!A:DP,119,FALSE)</f>
        <v>0</v>
      </c>
      <c r="AQ394" s="3">
        <f>VLOOKUP(A394,'[13]Main sheet'!A:EB,131,FALSE)</f>
        <v>0</v>
      </c>
      <c r="AR394" s="3">
        <f>VLOOKUP(A394,'[13]Main sheet'!A:EN,143,FALSE)</f>
        <v>1.8469451300000101</v>
      </c>
      <c r="AS394" s="5">
        <v>115.20349834000001</v>
      </c>
      <c r="AT394" s="19">
        <v>0</v>
      </c>
      <c r="AU394" s="5">
        <v>17.735699820000001</v>
      </c>
      <c r="AV394" s="3">
        <f>VLOOKUP(A394,'[14]Main sheet'!A:AI,34,FALSE)</f>
        <v>-33.94246235</v>
      </c>
      <c r="AW394" s="3">
        <f>VLOOKUP(A394,'[14]Main sheet'!A:AT,45,FALSE)</f>
        <v>0</v>
      </c>
      <c r="AX394" s="3">
        <v>0</v>
      </c>
      <c r="AY394" s="3">
        <v>-33.914320500000002</v>
      </c>
      <c r="AZ394" s="3">
        <v>-50.121083030000001</v>
      </c>
      <c r="BA394" s="5"/>
      <c r="BB394" s="5"/>
    </row>
    <row r="395" spans="1:54" ht="15" customHeight="1">
      <c r="A395" s="14">
        <v>525748</v>
      </c>
      <c r="B395" s="15" t="s">
        <v>389</v>
      </c>
      <c r="C395" s="24">
        <f>VLOOKUP(A395,'[11]dec 20 latest'!A:B,2,FALSE)/1000000</f>
        <v>0</v>
      </c>
      <c r="D395" s="24">
        <v>0</v>
      </c>
      <c r="E395" s="17">
        <v>0</v>
      </c>
      <c r="F395" s="17"/>
      <c r="G395" s="12">
        <v>0</v>
      </c>
      <c r="H395" s="12">
        <v>0</v>
      </c>
      <c r="I395" s="12">
        <v>0</v>
      </c>
      <c r="J395" s="12">
        <v>0</v>
      </c>
      <c r="K395" s="12">
        <v>0</v>
      </c>
      <c r="L395" s="12">
        <v>0</v>
      </c>
      <c r="M395" s="12">
        <v>0</v>
      </c>
      <c r="N395" s="12">
        <v>0</v>
      </c>
      <c r="O395" s="12">
        <v>0</v>
      </c>
      <c r="P395" s="12">
        <v>0</v>
      </c>
      <c r="Q395" s="12">
        <v>0</v>
      </c>
      <c r="R395" s="12">
        <v>0</v>
      </c>
      <c r="S395" s="12">
        <f t="shared" si="60"/>
        <v>0</v>
      </c>
      <c r="T395" s="18">
        <v>0</v>
      </c>
      <c r="U395" s="5">
        <v>0</v>
      </c>
      <c r="V395" s="3">
        <v>0</v>
      </c>
      <c r="W395" s="3">
        <v>0</v>
      </c>
      <c r="X395" s="3">
        <v>0</v>
      </c>
      <c r="Y395" s="3">
        <v>0</v>
      </c>
      <c r="Z395" s="3">
        <v>0</v>
      </c>
      <c r="AA395" s="3">
        <v>0</v>
      </c>
      <c r="AB395" s="3">
        <v>0</v>
      </c>
      <c r="AC395" s="3">
        <v>0</v>
      </c>
      <c r="AD395" s="3">
        <v>0</v>
      </c>
      <c r="AE395" s="3">
        <f>VLOOKUP(A395,'[13]DEC 24 Updated 3rd March'!A:G,7,FALSE)</f>
        <v>0</v>
      </c>
      <c r="AF395" s="3">
        <f t="shared" si="43"/>
        <v>0</v>
      </c>
      <c r="AG395" s="18">
        <v>0</v>
      </c>
      <c r="AH395" s="5">
        <f>VLOOKUP(A395,'[13]Main sheet'!A:X,23,FALSE)</f>
        <v>0</v>
      </c>
      <c r="AI395" s="3">
        <f>VLOOKUP(A395,'[13]Main sheet'!A:AJ,35,FALSE)</f>
        <v>0</v>
      </c>
      <c r="AJ395" s="3">
        <f>VLOOKUP(A395,'[13]Main sheet'!A:AV,47,FALSE)</f>
        <v>0</v>
      </c>
      <c r="AK395" s="3">
        <f>VLOOKUP(A395,'[13]Main sheet'!A:BH,59,FALSE)</f>
        <v>0</v>
      </c>
      <c r="AL395" s="3">
        <f>VLOOKUP(A395,'[13]Main sheet'!A:BT,71,FALSE)</f>
        <v>0</v>
      </c>
      <c r="AM395" s="3">
        <f>VLOOKUP(A395,'[13]Main sheet'!A:CF,83,FALSE)</f>
        <v>0</v>
      </c>
      <c r="AN395" s="3">
        <f>VLOOKUP(A395,'[13]Main sheet'!A:CR,95,FALSE)</f>
        <v>0</v>
      </c>
      <c r="AO395" s="3">
        <f>VLOOKUP(A395,'[13]Main sheet'!A:DD,107,FALSE)</f>
        <v>0</v>
      </c>
      <c r="AP395" s="3">
        <f>VLOOKUP(A395,'[13]Main sheet'!A:DP,119,FALSE)</f>
        <v>0</v>
      </c>
      <c r="AQ395" s="3">
        <f>VLOOKUP(A395,'[13]Main sheet'!A:EB,131,FALSE)</f>
        <v>0</v>
      </c>
      <c r="AR395" s="3">
        <f>VLOOKUP(A395,'[13]Main sheet'!A:EN,143,FALSE)</f>
        <v>0</v>
      </c>
      <c r="AS395" s="5">
        <v>0</v>
      </c>
      <c r="AT395" s="19">
        <v>0</v>
      </c>
      <c r="AU395" s="5">
        <v>0</v>
      </c>
      <c r="AV395" s="3">
        <f>VLOOKUP(A395,'[14]Main sheet'!A:AI,34,FALSE)</f>
        <v>0</v>
      </c>
      <c r="AW395" s="3">
        <f>VLOOKUP(A395,'[14]Main sheet'!A:AT,45,FALSE)</f>
        <v>0</v>
      </c>
      <c r="AX395" s="3">
        <v>0</v>
      </c>
      <c r="AY395" s="3">
        <v>0</v>
      </c>
      <c r="AZ395" s="3">
        <v>0</v>
      </c>
      <c r="BA395" s="5"/>
      <c r="BB395" s="5"/>
    </row>
    <row r="396" spans="1:54" ht="15" customHeight="1">
      <c r="A396" s="77">
        <v>525786</v>
      </c>
      <c r="B396" s="15" t="s">
        <v>390</v>
      </c>
      <c r="C396" s="45"/>
      <c r="D396" s="45"/>
      <c r="E396" s="104"/>
      <c r="F396" s="104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>
        <f t="shared" si="60"/>
        <v>0</v>
      </c>
      <c r="T396" s="18"/>
      <c r="U396" s="5"/>
      <c r="AG396" s="5"/>
      <c r="AH396" s="5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5"/>
      <c r="AT396" s="19"/>
      <c r="AU396" s="5"/>
      <c r="AV396" s="3"/>
      <c r="AW396" s="3">
        <f>VLOOKUP(A396,'[14]Main sheet'!A:AT,45,FALSE)</f>
        <v>18.757105370000001</v>
      </c>
      <c r="AX396" s="3">
        <v>2.2126080000000003E-2</v>
      </c>
      <c r="AY396" s="3">
        <v>0.28363897000000254</v>
      </c>
      <c r="AZ396" s="3">
        <v>19.062870420000003</v>
      </c>
      <c r="BA396" s="5"/>
      <c r="BB396" s="5"/>
    </row>
    <row r="397" spans="1:54" ht="15.75" customHeight="1" thickBot="1">
      <c r="A397" s="14"/>
      <c r="B397" s="15"/>
      <c r="C397" s="25">
        <f t="shared" ref="C397:U397" si="61">SUM(C384:C395)</f>
        <v>-11.009351710000001</v>
      </c>
      <c r="D397" s="25">
        <f t="shared" si="61"/>
        <v>-54.840118990000001</v>
      </c>
      <c r="E397" s="25">
        <f t="shared" si="61"/>
        <v>-326.39519839000002</v>
      </c>
      <c r="F397" s="25">
        <f t="shared" si="61"/>
        <v>-94.118789740000011</v>
      </c>
      <c r="G397" s="25">
        <f t="shared" si="61"/>
        <v>-14.103286799999999</v>
      </c>
      <c r="H397" s="25">
        <f t="shared" si="61"/>
        <v>-3.2372264799999999</v>
      </c>
      <c r="I397" s="25">
        <f t="shared" si="61"/>
        <v>83.423692039999992</v>
      </c>
      <c r="J397" s="25">
        <f t="shared" si="61"/>
        <v>10.619802900000002</v>
      </c>
      <c r="K397" s="25">
        <f t="shared" si="61"/>
        <v>-95.794255499999991</v>
      </c>
      <c r="L397" s="25">
        <f t="shared" si="61"/>
        <v>-9.9154309900000044</v>
      </c>
      <c r="M397" s="25">
        <f t="shared" si="61"/>
        <v>12.488076849999999</v>
      </c>
      <c r="N397" s="25">
        <f t="shared" si="61"/>
        <v>-14.233402679999999</v>
      </c>
      <c r="O397" s="25">
        <f t="shared" si="61"/>
        <v>-130.86345297</v>
      </c>
      <c r="P397" s="25">
        <f t="shared" si="61"/>
        <v>22.483005859999995</v>
      </c>
      <c r="Q397" s="25">
        <f t="shared" si="61"/>
        <v>5.7376143700000188</v>
      </c>
      <c r="R397" s="25">
        <f t="shared" si="61"/>
        <v>39.276073660000002</v>
      </c>
      <c r="S397" s="150">
        <f t="shared" si="60"/>
        <v>-94.118789739999983</v>
      </c>
      <c r="T397" s="158">
        <f t="shared" si="61"/>
        <v>-5.001568680000001</v>
      </c>
      <c r="U397" s="26">
        <f t="shared" si="61"/>
        <v>-1.6133417800000005</v>
      </c>
      <c r="V397" s="26">
        <f>SUM(V384:V395)</f>
        <v>172.34545150000002</v>
      </c>
      <c r="W397" s="26">
        <f t="shared" ref="W397:AV397" si="62">SUM(W384:W395)</f>
        <v>76.671243579999995</v>
      </c>
      <c r="X397" s="26">
        <f t="shared" si="62"/>
        <v>3.8415396100000003</v>
      </c>
      <c r="Y397" s="26">
        <f t="shared" si="62"/>
        <v>-27.496326280000005</v>
      </c>
      <c r="Z397" s="26">
        <f t="shared" si="62"/>
        <v>-7.9017716299999998</v>
      </c>
      <c r="AA397" s="26">
        <v>-12.495026630000002</v>
      </c>
      <c r="AB397" s="26">
        <v>-16.999265810000001</v>
      </c>
      <c r="AC397" s="26">
        <v>6.0251733999999999</v>
      </c>
      <c r="AD397" s="26">
        <v>-16.888414930000003</v>
      </c>
      <c r="AE397" s="27">
        <f t="shared" si="62"/>
        <v>5.8761549000000013</v>
      </c>
      <c r="AF397" s="27">
        <f t="shared" si="62"/>
        <v>176.36384724999999</v>
      </c>
      <c r="AG397" s="27">
        <f t="shared" si="62"/>
        <v>-2.65217394</v>
      </c>
      <c r="AH397" s="27">
        <f t="shared" si="62"/>
        <v>-1.37339319</v>
      </c>
      <c r="AI397" s="27">
        <f t="shared" si="62"/>
        <v>85.431468649999999</v>
      </c>
      <c r="AJ397" s="27">
        <f t="shared" si="62"/>
        <v>-1.60284848</v>
      </c>
      <c r="AK397" s="27">
        <f t="shared" si="62"/>
        <v>8.3648644099999991</v>
      </c>
      <c r="AL397" s="27">
        <f t="shared" si="62"/>
        <v>-14.476366019999992</v>
      </c>
      <c r="AM397" s="27">
        <f t="shared" si="62"/>
        <v>-10.514241020000005</v>
      </c>
      <c r="AN397" s="27">
        <f t="shared" si="62"/>
        <v>-0.66459013999999716</v>
      </c>
      <c r="AO397" s="27">
        <f t="shared" si="62"/>
        <v>56.376982769999998</v>
      </c>
      <c r="AP397" s="27">
        <f t="shared" si="62"/>
        <v>3.529029780000001</v>
      </c>
      <c r="AQ397" s="27">
        <f t="shared" si="62"/>
        <v>-5.5702583700000012</v>
      </c>
      <c r="AR397" s="27">
        <f t="shared" si="62"/>
        <v>-14.774094209999996</v>
      </c>
      <c r="AS397" s="27">
        <f t="shared" si="62"/>
        <v>102.07438024000001</v>
      </c>
      <c r="AT397" s="27">
        <f t="shared" si="62"/>
        <v>1.8597390199999995</v>
      </c>
      <c r="AU397" s="27">
        <f t="shared" si="62"/>
        <v>15.262162380000001</v>
      </c>
      <c r="AV397" s="27">
        <f t="shared" si="62"/>
        <v>-2.2370774699999956</v>
      </c>
      <c r="AW397" s="27">
        <f>SUM(AW384:AW396)</f>
        <v>-1.3290176799999998</v>
      </c>
      <c r="AX397" s="27">
        <f t="shared" ref="AX397:AZ397" si="63">SUM(AX384:AX396)</f>
        <v>6.5371449000000004</v>
      </c>
      <c r="AY397" s="27">
        <f t="shared" si="63"/>
        <v>-33.93720132</v>
      </c>
      <c r="AZ397" s="27">
        <f t="shared" si="63"/>
        <v>-13.844250170000002</v>
      </c>
      <c r="BA397" s="5"/>
      <c r="BB397" s="5"/>
    </row>
    <row r="398" spans="1:54" ht="15" customHeight="1" thickTop="1">
      <c r="A398" s="14"/>
      <c r="B398" s="15"/>
      <c r="C398" s="11"/>
      <c r="D398" s="11"/>
      <c r="E398" s="17"/>
      <c r="F398" s="17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>
        <f t="shared" si="60"/>
        <v>0</v>
      </c>
      <c r="T398" s="18"/>
      <c r="U398" s="5"/>
      <c r="AF398" s="3">
        <f t="shared" si="43"/>
        <v>0</v>
      </c>
      <c r="AG398" s="18"/>
      <c r="AH398" s="5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5"/>
      <c r="AT398" s="19"/>
      <c r="AU398" s="5"/>
      <c r="AV398" s="3"/>
      <c r="AW398" s="3"/>
      <c r="AX398" s="3"/>
      <c r="AY398" s="3"/>
      <c r="BA398" s="5"/>
      <c r="BB398" s="5"/>
    </row>
    <row r="399" spans="1:54" ht="15" customHeight="1">
      <c r="A399" s="14">
        <v>525745</v>
      </c>
      <c r="B399" s="15" t="s">
        <v>391</v>
      </c>
      <c r="C399" s="16">
        <f>VLOOKUP(A399,'[11]dec 20 latest'!A:B,2,FALSE)/1000000</f>
        <v>0.92259135999999997</v>
      </c>
      <c r="D399" s="16">
        <v>15.87644016</v>
      </c>
      <c r="E399" s="17">
        <v>309.09100021</v>
      </c>
      <c r="F399" s="17">
        <f>VLOOKUP(A399,'[12]Monthly actuals 2023 updated'!A:AB,28,FALSE)</f>
        <v>479.80414539999998</v>
      </c>
      <c r="G399" s="12">
        <v>0</v>
      </c>
      <c r="H399" s="12">
        <v>0</v>
      </c>
      <c r="I399" s="12">
        <v>91</v>
      </c>
      <c r="J399" s="12">
        <v>0</v>
      </c>
      <c r="K399" s="12">
        <v>0</v>
      </c>
      <c r="L399" s="12">
        <v>320</v>
      </c>
      <c r="M399" s="12">
        <v>0</v>
      </c>
      <c r="N399" s="12">
        <v>0.30414540000000001</v>
      </c>
      <c r="O399" s="12">
        <v>68.5</v>
      </c>
      <c r="P399" s="12">
        <v>0</v>
      </c>
      <c r="Q399" s="12">
        <v>0</v>
      </c>
      <c r="R399" s="12">
        <v>0</v>
      </c>
      <c r="S399" s="12">
        <f t="shared" si="60"/>
        <v>479.80414539999998</v>
      </c>
      <c r="T399" s="18">
        <v>0</v>
      </c>
      <c r="U399" s="5">
        <v>0</v>
      </c>
      <c r="V399" s="3">
        <v>0</v>
      </c>
      <c r="W399" s="3">
        <v>0</v>
      </c>
      <c r="X399" s="3">
        <v>0</v>
      </c>
      <c r="Y399" s="3">
        <v>-91</v>
      </c>
      <c r="Z399" s="3">
        <v>0</v>
      </c>
      <c r="AA399" s="3">
        <v>0</v>
      </c>
      <c r="AB399" s="3">
        <v>0</v>
      </c>
      <c r="AC399" s="3">
        <v>0</v>
      </c>
      <c r="AD399" s="3">
        <v>0</v>
      </c>
      <c r="AE399" s="3">
        <f>VLOOKUP(A399,'[13]DEC 24 Updated 3rd March'!A:G,7,FALSE)</f>
        <v>0</v>
      </c>
      <c r="AF399" s="3">
        <f t="shared" si="43"/>
        <v>-91</v>
      </c>
      <c r="AG399" s="18">
        <v>0</v>
      </c>
      <c r="AH399" s="5">
        <f>VLOOKUP(A399,'[13]Main sheet'!A:X,23,FALSE)</f>
        <v>0</v>
      </c>
      <c r="AI399" s="3">
        <f>VLOOKUP(A399,'[13]Main sheet'!A:AJ,35,FALSE)</f>
        <v>0</v>
      </c>
      <c r="AJ399" s="3">
        <f>VLOOKUP(A399,'[13]Main sheet'!A:AV,47,FALSE)</f>
        <v>0</v>
      </c>
      <c r="AK399" s="3">
        <f>VLOOKUP(A399,'[13]Main sheet'!A:BH,59,FALSE)</f>
        <v>0</v>
      </c>
      <c r="AL399" s="3">
        <f>VLOOKUP(A399,'[13]Main sheet'!A:BT,71,FALSE)</f>
        <v>0</v>
      </c>
      <c r="AM399" s="3">
        <f>VLOOKUP(A399,'[13]Main sheet'!A:CF,83,FALSE)</f>
        <v>0</v>
      </c>
      <c r="AN399" s="3">
        <f>VLOOKUP(A399,'[13]Main sheet'!A:CR,95,FALSE)</f>
        <v>0</v>
      </c>
      <c r="AO399" s="3">
        <f>VLOOKUP(A399,'[13]Main sheet'!A:DD,107,FALSE)</f>
        <v>0</v>
      </c>
      <c r="AP399" s="3">
        <f>VLOOKUP(A399,'[13]Main sheet'!A:DP,119,FALSE)</f>
        <v>0</v>
      </c>
      <c r="AQ399" s="3">
        <f>VLOOKUP(A399,'[13]Main sheet'!A:EB,131,FALSE)</f>
        <v>0</v>
      </c>
      <c r="AR399" s="3">
        <f>VLOOKUP(A399,'[13]Main sheet'!A:EN,143,FALSE)</f>
        <v>121.4</v>
      </c>
      <c r="AS399" s="5">
        <v>121.4</v>
      </c>
      <c r="AT399" s="19">
        <v>0</v>
      </c>
      <c r="AU399" s="5">
        <v>0</v>
      </c>
      <c r="AV399" s="3">
        <f>VLOOKUP(A399,'[14]Main sheet'!A:AI,34,FALSE)</f>
        <v>0</v>
      </c>
      <c r="AW399" s="3">
        <f>VLOOKUP(A399,'[14]Main sheet'!A:AT,45,FALSE)</f>
        <v>0</v>
      </c>
      <c r="AX399" s="3">
        <v>0</v>
      </c>
      <c r="AY399" s="3">
        <v>0</v>
      </c>
      <c r="AZ399" s="3">
        <v>0</v>
      </c>
      <c r="BA399" s="5"/>
      <c r="BB399" s="5"/>
    </row>
    <row r="400" spans="1:54" ht="15" customHeight="1">
      <c r="A400" s="14"/>
      <c r="B400" s="15"/>
      <c r="C400" s="16"/>
      <c r="D400" s="16"/>
      <c r="E400" s="17"/>
      <c r="F400" s="17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>
        <f t="shared" si="60"/>
        <v>0</v>
      </c>
      <c r="T400" s="18"/>
      <c r="U400" s="5"/>
      <c r="AF400" s="3">
        <f t="shared" si="43"/>
        <v>0</v>
      </c>
      <c r="AG400" s="18"/>
      <c r="AH400" s="5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5"/>
      <c r="AT400" s="19"/>
      <c r="AU400" s="5"/>
      <c r="AV400" s="3"/>
      <c r="AW400" s="3"/>
      <c r="AX400" s="3"/>
      <c r="AY400" s="3"/>
      <c r="BA400" s="5"/>
      <c r="BB400" s="5"/>
    </row>
    <row r="401" spans="1:54" ht="15" customHeight="1">
      <c r="A401" s="14">
        <v>525746</v>
      </c>
      <c r="B401" s="15" t="s">
        <v>392</v>
      </c>
      <c r="C401" s="16">
        <f>VLOOKUP(A401,'[11]dec 20 latest'!A:B,2,FALSE)/1000000</f>
        <v>0</v>
      </c>
      <c r="D401" s="16">
        <v>0</v>
      </c>
      <c r="E401" s="17">
        <v>0</v>
      </c>
      <c r="F401" s="17"/>
      <c r="G401" s="12">
        <v>0</v>
      </c>
      <c r="H401" s="12">
        <v>0</v>
      </c>
      <c r="I401" s="12">
        <v>0</v>
      </c>
      <c r="J401" s="12">
        <v>0</v>
      </c>
      <c r="K401" s="12">
        <v>0</v>
      </c>
      <c r="L401" s="12">
        <v>0</v>
      </c>
      <c r="M401" s="12">
        <v>0</v>
      </c>
      <c r="N401" s="12">
        <v>0</v>
      </c>
      <c r="O401" s="12">
        <v>0</v>
      </c>
      <c r="P401" s="12">
        <v>0</v>
      </c>
      <c r="Q401" s="12">
        <v>0</v>
      </c>
      <c r="R401" s="12">
        <v>0</v>
      </c>
      <c r="S401" s="12">
        <f t="shared" si="60"/>
        <v>0</v>
      </c>
      <c r="T401" s="18"/>
      <c r="U401" s="5">
        <v>0</v>
      </c>
      <c r="V401" s="3">
        <v>0</v>
      </c>
      <c r="W401" s="3">
        <v>0</v>
      </c>
      <c r="X401" s="3">
        <v>0</v>
      </c>
      <c r="Y401" s="3">
        <v>0</v>
      </c>
      <c r="Z401" s="3">
        <v>0</v>
      </c>
      <c r="AA401" s="3">
        <v>0</v>
      </c>
      <c r="AB401" s="3">
        <v>0</v>
      </c>
      <c r="AC401" s="3">
        <v>0</v>
      </c>
      <c r="AD401" s="3">
        <v>0</v>
      </c>
      <c r="AE401" s="3">
        <f>VLOOKUP(A401,'[13]DEC 24 Updated 3rd March'!A:G,7,FALSE)</f>
        <v>0</v>
      </c>
      <c r="AF401" s="3">
        <f t="shared" si="43"/>
        <v>0</v>
      </c>
      <c r="AG401" s="18">
        <v>0</v>
      </c>
      <c r="AH401" s="5">
        <f>VLOOKUP(A401,'[13]Main sheet'!A:X,23,FALSE)</f>
        <v>0</v>
      </c>
      <c r="AI401" s="3">
        <f>VLOOKUP(A401,'[13]Main sheet'!A:AJ,35,FALSE)</f>
        <v>0</v>
      </c>
      <c r="AJ401" s="3">
        <f>VLOOKUP(A401,'[13]Main sheet'!A:AV,47,FALSE)</f>
        <v>0</v>
      </c>
      <c r="AK401" s="3">
        <f>VLOOKUP(A401,'[13]Main sheet'!A:BH,59,FALSE)</f>
        <v>1.5</v>
      </c>
      <c r="AL401" s="3">
        <f>VLOOKUP(A401,'[13]Main sheet'!A:BT,71,FALSE)</f>
        <v>0</v>
      </c>
      <c r="AM401" s="3">
        <f>VLOOKUP(A401,'[13]Main sheet'!A:CF,83,FALSE)</f>
        <v>0</v>
      </c>
      <c r="AN401" s="3">
        <f>VLOOKUP(A401,'[13]Main sheet'!A:CR,95,FALSE)</f>
        <v>0</v>
      </c>
      <c r="AO401" s="3">
        <f>VLOOKUP(A401,'[13]Main sheet'!A:DD,107,FALSE)</f>
        <v>0</v>
      </c>
      <c r="AP401" s="3">
        <f>VLOOKUP(A401,'[13]Main sheet'!A:DP,119,FALSE)</f>
        <v>0</v>
      </c>
      <c r="AQ401" s="3">
        <f>VLOOKUP(A401,'[13]Main sheet'!A:EB,131,FALSE)</f>
        <v>0</v>
      </c>
      <c r="AR401" s="3">
        <f>VLOOKUP(A401,'[13]Main sheet'!A:EN,143,FALSE)</f>
        <v>0</v>
      </c>
      <c r="AS401" s="5">
        <v>1.5</v>
      </c>
      <c r="AT401" s="19">
        <v>0</v>
      </c>
      <c r="AU401" s="5">
        <v>0</v>
      </c>
      <c r="AV401" s="3">
        <f>VLOOKUP(A401,'[14]Main sheet'!A:AI,34,FALSE)</f>
        <v>0</v>
      </c>
      <c r="AW401" s="3">
        <f>VLOOKUP(A401,'[14]Main sheet'!A:AT,45,FALSE)</f>
        <v>0</v>
      </c>
      <c r="AX401" s="3">
        <v>0</v>
      </c>
      <c r="AY401" s="3">
        <v>0</v>
      </c>
      <c r="AZ401" s="3">
        <v>0</v>
      </c>
      <c r="BA401" s="5"/>
      <c r="BB401" s="5"/>
    </row>
    <row r="402" spans="1:54" ht="15" customHeight="1">
      <c r="A402" s="14"/>
      <c r="B402" s="15"/>
      <c r="C402" s="16"/>
      <c r="D402" s="16"/>
      <c r="E402" s="17"/>
      <c r="F402" s="17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>
        <f t="shared" si="60"/>
        <v>0</v>
      </c>
      <c r="T402" s="18"/>
      <c r="U402" s="5"/>
      <c r="AF402" s="3">
        <f t="shared" si="43"/>
        <v>0</v>
      </c>
      <c r="AG402" s="18"/>
      <c r="AH402" s="5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5"/>
      <c r="AT402" s="19"/>
      <c r="AU402" s="5"/>
      <c r="AV402" s="3"/>
      <c r="AW402" s="3"/>
      <c r="AX402" s="3"/>
      <c r="AY402" s="3"/>
      <c r="BA402" s="5"/>
      <c r="BB402" s="5"/>
    </row>
    <row r="403" spans="1:54" ht="15" customHeight="1">
      <c r="A403" s="14"/>
      <c r="B403" s="15"/>
      <c r="C403" s="16"/>
      <c r="D403" s="16"/>
      <c r="E403" s="17"/>
      <c r="F403" s="17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>
        <f t="shared" si="60"/>
        <v>0</v>
      </c>
      <c r="T403" s="18"/>
      <c r="U403" s="5"/>
      <c r="AF403" s="3">
        <f t="shared" si="43"/>
        <v>0</v>
      </c>
      <c r="AG403" s="18"/>
      <c r="AH403" s="5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5"/>
      <c r="AT403" s="19"/>
      <c r="AU403" s="5"/>
      <c r="AV403" s="3"/>
      <c r="AW403" s="3"/>
      <c r="AX403" s="3"/>
      <c r="AY403" s="3"/>
      <c r="BA403" s="5"/>
      <c r="BB403" s="5"/>
    </row>
    <row r="404" spans="1:54" ht="15" customHeight="1">
      <c r="A404" s="14"/>
      <c r="B404" s="108" t="s">
        <v>393</v>
      </c>
      <c r="C404" s="16"/>
      <c r="D404" s="16"/>
      <c r="E404" s="17"/>
      <c r="F404" s="17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>
        <f t="shared" si="60"/>
        <v>0</v>
      </c>
      <c r="T404" s="18"/>
      <c r="U404" s="5"/>
      <c r="AF404" s="3">
        <f t="shared" si="43"/>
        <v>0</v>
      </c>
      <c r="AG404" s="18"/>
      <c r="AH404" s="5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5"/>
      <c r="AT404" s="19"/>
      <c r="AU404" s="5"/>
      <c r="AV404" s="3"/>
      <c r="AW404" s="3"/>
      <c r="AX404" s="3"/>
      <c r="AY404" s="3"/>
      <c r="BA404" s="5"/>
      <c r="BB404" s="5"/>
    </row>
    <row r="405" spans="1:54" ht="15" customHeight="1">
      <c r="A405" s="14">
        <v>525796</v>
      </c>
      <c r="B405" s="15" t="s">
        <v>394</v>
      </c>
      <c r="C405" s="16">
        <f>VLOOKUP(A405,'[11]dec 20 latest'!A:B,2,FALSE)/1000000</f>
        <v>1.4592159299999998</v>
      </c>
      <c r="D405" s="16">
        <v>1.5716999899999999</v>
      </c>
      <c r="E405" s="17">
        <v>0.45</v>
      </c>
      <c r="F405" s="17">
        <f>VLOOKUP(A405,'[12]Monthly actuals 2023 updated'!A:AB,28,FALSE)</f>
        <v>1.7094984</v>
      </c>
      <c r="G405" s="12">
        <v>0</v>
      </c>
      <c r="H405" s="12">
        <v>0.20833279999999998</v>
      </c>
      <c r="I405" s="12">
        <v>0.25829999999999997</v>
      </c>
      <c r="J405" s="12">
        <v>0.45</v>
      </c>
      <c r="K405" s="12">
        <v>0.20833279999999998</v>
      </c>
      <c r="L405" s="12">
        <v>0</v>
      </c>
      <c r="M405" s="12">
        <v>6.0000000000000001E-3</v>
      </c>
      <c r="N405" s="12">
        <v>-0.63901593000000001</v>
      </c>
      <c r="O405" s="12">
        <v>1.2175487300000001</v>
      </c>
      <c r="P405" s="12">
        <v>0</v>
      </c>
      <c r="Q405" s="12">
        <v>0</v>
      </c>
      <c r="R405" s="12">
        <v>0</v>
      </c>
      <c r="S405" s="12">
        <f t="shared" si="60"/>
        <v>1.7094984</v>
      </c>
      <c r="T405" s="18">
        <v>0</v>
      </c>
      <c r="U405" s="5">
        <v>0</v>
      </c>
      <c r="V405" s="3">
        <v>3.0000000000000001E-3</v>
      </c>
      <c r="W405" s="3">
        <v>0.7083328000000001</v>
      </c>
      <c r="X405" s="3">
        <v>0</v>
      </c>
      <c r="Y405" s="3">
        <v>0.21465000000000001</v>
      </c>
      <c r="Z405" s="3">
        <v>0</v>
      </c>
      <c r="AA405" s="3">
        <v>0</v>
      </c>
      <c r="AB405" s="3">
        <v>0</v>
      </c>
      <c r="AC405" s="3">
        <v>0</v>
      </c>
      <c r="AD405" s="3">
        <v>0.59130000000000005</v>
      </c>
      <c r="AE405" s="3">
        <f>VLOOKUP(A405,'[13]DEC 24 Updated 3rd March'!A:G,7,FALSE)</f>
        <v>9.375E-2</v>
      </c>
      <c r="AF405" s="3">
        <f t="shared" si="43"/>
        <v>1.6110328000000003</v>
      </c>
      <c r="AG405" s="18">
        <v>0.47572006999999999</v>
      </c>
      <c r="AH405" s="5">
        <f>VLOOKUP(A405,'[13]Main sheet'!A:X,23,FALSE)</f>
        <v>3.1250010000000009E-2</v>
      </c>
      <c r="AI405" s="3">
        <f>VLOOKUP(A405,'[13]Main sheet'!A:AJ,35,FALSE)</f>
        <v>9.3749999999999944E-2</v>
      </c>
      <c r="AJ405" s="3">
        <f>VLOOKUP(A405,'[13]Main sheet'!A:AV,47,FALSE)</f>
        <v>0.96723000000000015</v>
      </c>
      <c r="AK405" s="3">
        <f>VLOOKUP(A405,'[13]Main sheet'!A:BH,59,FALSE)</f>
        <v>9.3749989999999991E-2</v>
      </c>
      <c r="AL405" s="3">
        <f>VLOOKUP(A405,'[13]Main sheet'!A:BT,71,FALSE)</f>
        <v>9.6149999999999999E-2</v>
      </c>
      <c r="AM405" s="3">
        <f>VLOOKUP(A405,'[13]Main sheet'!A:CF,83,FALSE)</f>
        <v>9.6149999999999999E-2</v>
      </c>
      <c r="AN405" s="3">
        <f>VLOOKUP(A405,'[13]Main sheet'!A:CR,95,FALSE)</f>
        <v>9.6149999999999999E-2</v>
      </c>
      <c r="AO405" s="3">
        <f>VLOOKUP(A405,'[13]Main sheet'!A:DD,107,FALSE)</f>
        <v>9.6149999999999999E-2</v>
      </c>
      <c r="AP405" s="3">
        <f>VLOOKUP(A405,'[13]Main sheet'!A:DP,119,FALSE)</f>
        <v>0.34481209000000007</v>
      </c>
      <c r="AQ405" s="3">
        <f>VLOOKUP(A405,'[13]Main sheet'!A:EB,131,FALSE)</f>
        <v>0.14533398999999975</v>
      </c>
      <c r="AR405" s="3">
        <f>VLOOKUP(A405,'[13]Main sheet'!A:EN,143,FALSE)</f>
        <v>0.34500279000000006</v>
      </c>
      <c r="AS405" s="5">
        <v>2.8814489399999998</v>
      </c>
      <c r="AT405" s="19">
        <v>0.14533399</v>
      </c>
      <c r="AU405" s="5">
        <v>0.14533399</v>
      </c>
      <c r="AV405" s="3">
        <f>VLOOKUP(A405,'[14]Main sheet'!A:AI,34,FALSE)</f>
        <v>0.34327479000000005</v>
      </c>
      <c r="AW405" s="3">
        <f>VLOOKUP(A405,'[14]Main sheet'!A:AT,45,FALSE)</f>
        <v>0.64533399000000002</v>
      </c>
      <c r="AX405" s="3">
        <v>0.19005076999999998</v>
      </c>
      <c r="AY405" s="3">
        <v>0.14928889999999992</v>
      </c>
      <c r="AZ405" s="3">
        <v>1.6186164299999999</v>
      </c>
      <c r="BA405" s="5"/>
      <c r="BB405" s="5"/>
    </row>
    <row r="406" spans="1:54" ht="15" customHeight="1">
      <c r="A406" s="14">
        <v>525797</v>
      </c>
      <c r="B406" s="15" t="s">
        <v>395</v>
      </c>
      <c r="C406" s="16">
        <f>VLOOKUP(A406,'[11]dec 20 latest'!A:B,2,FALSE)/1000000</f>
        <v>1.80979607</v>
      </c>
      <c r="D406" s="16">
        <v>0.11471416000000001</v>
      </c>
      <c r="E406" s="17">
        <v>3.77358488</v>
      </c>
      <c r="F406" s="17">
        <f>VLOOKUP(A406,'[12]Monthly actuals 2023 updated'!A:AB,28,FALSE)</f>
        <v>5.9020263600000007</v>
      </c>
      <c r="G406" s="12">
        <v>0</v>
      </c>
      <c r="H406" s="12">
        <v>1.1054300000000001E-3</v>
      </c>
      <c r="I406" s="12">
        <v>2.4387499999999999E-3</v>
      </c>
      <c r="J406" s="12">
        <v>0.54200000000000004</v>
      </c>
      <c r="K406" s="12">
        <v>0</v>
      </c>
      <c r="L406" s="12">
        <v>0</v>
      </c>
      <c r="M406" s="12">
        <v>1.6994400000000001</v>
      </c>
      <c r="N406" s="12">
        <v>1.0849488500000002</v>
      </c>
      <c r="O406" s="12">
        <v>0.92257202999999999</v>
      </c>
      <c r="P406" s="12">
        <v>0</v>
      </c>
      <c r="Q406" s="12">
        <v>1.35341E-3</v>
      </c>
      <c r="R406" s="12">
        <v>1.6481678899999999</v>
      </c>
      <c r="S406" s="12">
        <f t="shared" si="60"/>
        <v>5.9020263600000007</v>
      </c>
      <c r="T406" s="18">
        <v>0</v>
      </c>
      <c r="U406" s="5">
        <v>0</v>
      </c>
      <c r="V406" s="3">
        <v>0</v>
      </c>
      <c r="W406" s="3">
        <v>0</v>
      </c>
      <c r="X406" s="3">
        <v>2.7000000000000001E-3</v>
      </c>
      <c r="Y406" s="3">
        <v>2.16E-3</v>
      </c>
      <c r="Z406" s="3">
        <v>1.14E-3</v>
      </c>
      <c r="AA406" s="3">
        <v>0</v>
      </c>
      <c r="AB406" s="3">
        <v>0</v>
      </c>
      <c r="AC406" s="3">
        <v>0</v>
      </c>
      <c r="AD406" s="3">
        <v>0</v>
      </c>
      <c r="AE406" s="3">
        <f>VLOOKUP(A406,'[13]DEC 24 Updated 3rd March'!A:G,7,FALSE)</f>
        <v>0</v>
      </c>
      <c r="AF406" s="3">
        <f t="shared" si="43"/>
        <v>6.0000000000000001E-3</v>
      </c>
      <c r="AG406" s="18">
        <v>0</v>
      </c>
      <c r="AH406" s="5">
        <f>VLOOKUP(A406,'[13]Main sheet'!A:X,23,FALSE)</f>
        <v>0</v>
      </c>
      <c r="AI406" s="3">
        <f>VLOOKUP(A406,'[13]Main sheet'!A:AJ,35,FALSE)</f>
        <v>0</v>
      </c>
      <c r="AJ406" s="3">
        <f>VLOOKUP(A406,'[13]Main sheet'!A:AV,47,FALSE)</f>
        <v>0</v>
      </c>
      <c r="AK406" s="3">
        <f>VLOOKUP(A406,'[13]Main sheet'!A:BH,59,FALSE)</f>
        <v>0</v>
      </c>
      <c r="AL406" s="3">
        <f>VLOOKUP(A406,'[13]Main sheet'!A:BT,71,FALSE)</f>
        <v>5.083211E-2</v>
      </c>
      <c r="AM406" s="3">
        <f>VLOOKUP(A406,'[13]Main sheet'!A:CF,83,FALSE)</f>
        <v>9.2005999999999772E-4</v>
      </c>
      <c r="AN406" s="3">
        <f>VLOOKUP(A406,'[13]Main sheet'!A:CR,95,FALSE)</f>
        <v>0</v>
      </c>
      <c r="AO406" s="3">
        <f>VLOOKUP(A406,'[13]Main sheet'!A:DD,107,FALSE)</f>
        <v>1.8411049999999998E-2</v>
      </c>
      <c r="AP406" s="3">
        <f>VLOOKUP(A406,'[13]Main sheet'!A:DP,119,FALSE)</f>
        <v>0</v>
      </c>
      <c r="AQ406" s="3">
        <f>VLOOKUP(A406,'[13]Main sheet'!A:EB,131,FALSE)</f>
        <v>1.3652319999999992E-2</v>
      </c>
      <c r="AR406" s="3">
        <f>VLOOKUP(A406,'[13]Main sheet'!A:EN,143,FALSE)</f>
        <v>0</v>
      </c>
      <c r="AS406" s="5">
        <v>8.3815539999999994E-2</v>
      </c>
      <c r="AT406" s="19">
        <v>0</v>
      </c>
      <c r="AU406" s="5">
        <v>0</v>
      </c>
      <c r="AV406" s="3">
        <f>VLOOKUP(A406,'[14]Main sheet'!A:AI,34,FALSE)</f>
        <v>0</v>
      </c>
      <c r="AW406" s="3">
        <f>VLOOKUP(A406,'[14]Main sheet'!A:AT,45,FALSE)</f>
        <v>0</v>
      </c>
      <c r="AX406" s="3">
        <v>0</v>
      </c>
      <c r="AY406" s="3">
        <v>0</v>
      </c>
      <c r="AZ406" s="3">
        <v>0</v>
      </c>
      <c r="BA406" s="5"/>
      <c r="BB406" s="5"/>
    </row>
    <row r="407" spans="1:54" ht="15" customHeight="1">
      <c r="A407" s="14">
        <v>525732</v>
      </c>
      <c r="B407" s="15" t="s">
        <v>393</v>
      </c>
      <c r="C407" s="24">
        <f>VLOOKUP(A407,'[11]dec 20 latest'!A:B,2,FALSE)/1000000</f>
        <v>291.47353336000003</v>
      </c>
      <c r="D407" s="24">
        <v>323.5690591</v>
      </c>
      <c r="E407" s="17">
        <v>428.29112227999997</v>
      </c>
      <c r="F407" s="17">
        <f>VLOOKUP(A407,'[12]Monthly actuals 2023 updated'!A:AB,28,FALSE)</f>
        <v>489.5488403999999</v>
      </c>
      <c r="G407" s="12">
        <v>25.574398010000003</v>
      </c>
      <c r="H407" s="12">
        <v>47.408916909999995</v>
      </c>
      <c r="I407" s="12">
        <v>26.42304403</v>
      </c>
      <c r="J407" s="12">
        <v>39.941700490000002</v>
      </c>
      <c r="K407" s="12">
        <v>41.469204120000001</v>
      </c>
      <c r="L407" s="12">
        <v>45.849903479999995</v>
      </c>
      <c r="M407" s="12">
        <v>41.864455590000006</v>
      </c>
      <c r="N407" s="12">
        <v>37.268416880000004</v>
      </c>
      <c r="O407" s="12">
        <v>42.001912409999996</v>
      </c>
      <c r="P407" s="12">
        <v>37.463923949999995</v>
      </c>
      <c r="Q407" s="12">
        <v>39.804142579999997</v>
      </c>
      <c r="R407" s="12">
        <v>64.478821949999997</v>
      </c>
      <c r="S407" s="12">
        <f t="shared" si="60"/>
        <v>489.54884040000002</v>
      </c>
      <c r="T407" s="18">
        <v>22.851328769999995</v>
      </c>
      <c r="U407" s="5">
        <v>48.2137843</v>
      </c>
      <c r="V407" s="3">
        <v>34.425087550000008</v>
      </c>
      <c r="W407" s="3">
        <v>41.08780939999999</v>
      </c>
      <c r="X407" s="3">
        <v>53.532636170000004</v>
      </c>
      <c r="Y407" s="3">
        <v>62.103094110000001</v>
      </c>
      <c r="Z407" s="3">
        <v>-0.11546744000001252</v>
      </c>
      <c r="AA407" s="3">
        <v>44.509987639999991</v>
      </c>
      <c r="AB407" s="3">
        <v>32.893335120000003</v>
      </c>
      <c r="AC407" s="3">
        <v>47.029231580000008</v>
      </c>
      <c r="AD407" s="3">
        <v>33.379345090000001</v>
      </c>
      <c r="AE407" s="3">
        <f>VLOOKUP(A407,'[13]DEC 24 Updated 3rd March'!A:G,7,FALSE)</f>
        <v>46.484003550000004</v>
      </c>
      <c r="AF407" s="3">
        <f t="shared" si="43"/>
        <v>466.39417584000006</v>
      </c>
      <c r="AG407" s="18">
        <v>20.657615099999994</v>
      </c>
      <c r="AH407" s="5">
        <f>VLOOKUP(A407,'[13]Main sheet'!A:X,23,FALSE)</f>
        <v>48.463874930000003</v>
      </c>
      <c r="AI407" s="3">
        <f>VLOOKUP(A407,'[13]Main sheet'!A:AJ,35,FALSE)</f>
        <v>49.972468789999994</v>
      </c>
      <c r="AJ407" s="3">
        <f>VLOOKUP(A407,'[13]Main sheet'!A:AV,47,FALSE)</f>
        <v>43.462445960000011</v>
      </c>
      <c r="AK407" s="3">
        <f>VLOOKUP(A407,'[13]Main sheet'!A:BH,59,FALSE)</f>
        <v>46.988099460000008</v>
      </c>
      <c r="AL407" s="3">
        <f>VLOOKUP(A407,'[13]Main sheet'!A:BT,71,FALSE)</f>
        <v>35.40893595999998</v>
      </c>
      <c r="AM407" s="3">
        <f>VLOOKUP(A407,'[13]Main sheet'!A:CF,83,FALSE)</f>
        <v>48.910851350000023</v>
      </c>
      <c r="AN407" s="3">
        <f>VLOOKUP(A407,'[13]Main sheet'!A:CR,95,FALSE)</f>
        <v>40.246500019999978</v>
      </c>
      <c r="AO407" s="3">
        <f>VLOOKUP(A407,'[13]Main sheet'!A:DD,107,FALSE)</f>
        <v>49.089429629999998</v>
      </c>
      <c r="AP407" s="3">
        <f>VLOOKUP(A407,'[13]Main sheet'!A:DP,119,FALSE)</f>
        <v>61.131241439999997</v>
      </c>
      <c r="AQ407" s="3">
        <f>VLOOKUP(A407,'[13]Main sheet'!A:EB,131,FALSE)</f>
        <v>38.549242999999997</v>
      </c>
      <c r="AR407" s="3">
        <f>VLOOKUP(A407,'[13]Main sheet'!A:EN,143,FALSE)</f>
        <v>87.261107450000054</v>
      </c>
      <c r="AS407" s="5">
        <v>570.14181309000003</v>
      </c>
      <c r="AT407" s="19">
        <v>40.423557150000001</v>
      </c>
      <c r="AU407" s="5">
        <v>43.106311470000009</v>
      </c>
      <c r="AV407" s="3">
        <f>VLOOKUP(A407,'[14]Main sheet'!A:AI,34,FALSE)</f>
        <v>66.315620240000015</v>
      </c>
      <c r="AW407" s="3">
        <f>VLOOKUP(A407,'[14]Main sheet'!A:AT,45,FALSE)</f>
        <v>49.022532869999978</v>
      </c>
      <c r="AX407" s="3">
        <v>68.698279819999996</v>
      </c>
      <c r="AY407" s="3">
        <v>58.788009779999975</v>
      </c>
      <c r="AZ407" s="3">
        <v>326.35431132999997</v>
      </c>
      <c r="BA407" s="5"/>
      <c r="BB407" s="5"/>
    </row>
    <row r="408" spans="1:54" ht="15.75" customHeight="1" thickBot="1">
      <c r="A408" s="14"/>
      <c r="B408" s="15"/>
      <c r="C408" s="25">
        <f t="shared" ref="C408:U408" si="64">SUM(C405:C407)</f>
        <v>294.74254536000001</v>
      </c>
      <c r="D408" s="25">
        <f t="shared" si="64"/>
        <v>325.25547325000002</v>
      </c>
      <c r="E408" s="25">
        <f t="shared" si="64"/>
        <v>432.51470715999994</v>
      </c>
      <c r="F408" s="25">
        <f t="shared" si="64"/>
        <v>497.16036515999991</v>
      </c>
      <c r="G408" s="25">
        <f t="shared" si="64"/>
        <v>25.574398010000003</v>
      </c>
      <c r="H408" s="25">
        <f t="shared" si="64"/>
        <v>47.618355139999998</v>
      </c>
      <c r="I408" s="25">
        <f t="shared" si="64"/>
        <v>26.683782780000001</v>
      </c>
      <c r="J408" s="25">
        <f t="shared" si="64"/>
        <v>40.93370049</v>
      </c>
      <c r="K408" s="25">
        <f t="shared" si="64"/>
        <v>41.677536920000001</v>
      </c>
      <c r="L408" s="25">
        <f t="shared" si="64"/>
        <v>45.849903479999995</v>
      </c>
      <c r="M408" s="25">
        <f t="shared" si="64"/>
        <v>43.569895590000009</v>
      </c>
      <c r="N408" s="25">
        <f t="shared" si="64"/>
        <v>37.714349800000001</v>
      </c>
      <c r="O408" s="25">
        <f t="shared" si="64"/>
        <v>44.142033169999998</v>
      </c>
      <c r="P408" s="25">
        <f t="shared" si="64"/>
        <v>37.463923949999995</v>
      </c>
      <c r="Q408" s="25">
        <f t="shared" si="64"/>
        <v>39.805495989999997</v>
      </c>
      <c r="R408" s="25">
        <f t="shared" si="64"/>
        <v>66.126989839999993</v>
      </c>
      <c r="S408" s="150">
        <f t="shared" si="60"/>
        <v>497.16036515999997</v>
      </c>
      <c r="T408" s="158">
        <f t="shared" si="64"/>
        <v>22.851328769999995</v>
      </c>
      <c r="U408" s="26">
        <f t="shared" si="64"/>
        <v>48.2137843</v>
      </c>
      <c r="V408" s="26">
        <f>SUM(V405:V407)</f>
        <v>34.428087550000008</v>
      </c>
      <c r="W408" s="26">
        <f t="shared" ref="W408:AZ408" si="65">SUM(W405:W407)</f>
        <v>41.796142199999991</v>
      </c>
      <c r="X408" s="26">
        <f t="shared" si="65"/>
        <v>53.535336170000001</v>
      </c>
      <c r="Y408" s="26">
        <f t="shared" si="65"/>
        <v>62.319904110000003</v>
      </c>
      <c r="Z408" s="26">
        <f t="shared" si="65"/>
        <v>-0.11432744000001252</v>
      </c>
      <c r="AA408" s="26">
        <v>44.509987639999991</v>
      </c>
      <c r="AB408" s="26">
        <v>32.893335120000003</v>
      </c>
      <c r="AC408" s="26">
        <v>47.029231580000008</v>
      </c>
      <c r="AD408" s="26">
        <v>33.970645089999998</v>
      </c>
      <c r="AE408" s="27">
        <f t="shared" si="65"/>
        <v>46.577753550000004</v>
      </c>
      <c r="AF408" s="27">
        <f t="shared" si="65"/>
        <v>468.01120864000006</v>
      </c>
      <c r="AG408" s="27">
        <f t="shared" si="65"/>
        <v>21.133335169999995</v>
      </c>
      <c r="AH408" s="27">
        <f t="shared" si="65"/>
        <v>48.495124940000004</v>
      </c>
      <c r="AI408" s="27">
        <f t="shared" si="65"/>
        <v>50.066218789999994</v>
      </c>
      <c r="AJ408" s="27">
        <f t="shared" si="65"/>
        <v>44.429675960000012</v>
      </c>
      <c r="AK408" s="27">
        <f t="shared" si="65"/>
        <v>47.081849450000007</v>
      </c>
      <c r="AL408" s="27">
        <f t="shared" si="65"/>
        <v>35.555918069999983</v>
      </c>
      <c r="AM408" s="27">
        <f t="shared" si="65"/>
        <v>49.007921410000023</v>
      </c>
      <c r="AN408" s="27">
        <f t="shared" si="65"/>
        <v>40.342650019999979</v>
      </c>
      <c r="AO408" s="27">
        <f t="shared" si="65"/>
        <v>49.203990679999997</v>
      </c>
      <c r="AP408" s="27">
        <f t="shared" si="65"/>
        <v>61.476053529999994</v>
      </c>
      <c r="AQ408" s="27">
        <f t="shared" si="65"/>
        <v>38.70822931</v>
      </c>
      <c r="AR408" s="27">
        <f t="shared" si="65"/>
        <v>87.606110240000049</v>
      </c>
      <c r="AS408" s="27">
        <f>SUM(AS405:AS407)</f>
        <v>573.10707757</v>
      </c>
      <c r="AT408" s="27">
        <f t="shared" si="65"/>
        <v>40.568891139999998</v>
      </c>
      <c r="AU408" s="27">
        <f t="shared" si="65"/>
        <v>43.251645460000006</v>
      </c>
      <c r="AV408" s="27">
        <f t="shared" si="65"/>
        <v>66.658895030000011</v>
      </c>
      <c r="AW408" s="27">
        <f t="shared" si="65"/>
        <v>49.667866859999975</v>
      </c>
      <c r="AX408" s="27">
        <f t="shared" si="65"/>
        <v>68.888330589999995</v>
      </c>
      <c r="AY408" s="27">
        <f t="shared" si="65"/>
        <v>58.937298679999977</v>
      </c>
      <c r="AZ408" s="27">
        <f t="shared" si="65"/>
        <v>327.97292775999995</v>
      </c>
      <c r="BA408" s="5"/>
      <c r="BB408" s="5"/>
    </row>
    <row r="409" spans="1:54" ht="15" customHeight="1" thickTop="1">
      <c r="A409" s="14"/>
      <c r="B409" s="15"/>
      <c r="C409" s="11"/>
      <c r="D409" s="11"/>
      <c r="E409" s="17"/>
      <c r="F409" s="17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>
        <f t="shared" si="60"/>
        <v>0</v>
      </c>
      <c r="T409" s="18"/>
      <c r="U409" s="5"/>
      <c r="AF409" s="3">
        <f t="shared" si="43"/>
        <v>0</v>
      </c>
      <c r="AG409" s="18"/>
      <c r="AH409" s="5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5"/>
      <c r="AT409" s="19"/>
      <c r="AU409" s="5"/>
      <c r="AV409" s="3"/>
      <c r="AW409" s="3"/>
      <c r="AX409" s="3"/>
      <c r="AY409" s="3"/>
      <c r="BA409" s="5"/>
      <c r="BB409" s="5"/>
    </row>
    <row r="410" spans="1:54" ht="15" customHeight="1">
      <c r="A410" s="14"/>
      <c r="B410" s="15"/>
      <c r="C410" s="16"/>
      <c r="D410" s="16"/>
      <c r="E410" s="17"/>
      <c r="F410" s="17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>
        <f t="shared" si="60"/>
        <v>0</v>
      </c>
      <c r="T410" s="18"/>
      <c r="U410" s="5"/>
      <c r="AF410" s="3">
        <f t="shared" si="43"/>
        <v>0</v>
      </c>
      <c r="AG410" s="18"/>
      <c r="AH410" s="5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5"/>
      <c r="AT410" s="19"/>
      <c r="AU410" s="5"/>
      <c r="AV410" s="3"/>
      <c r="AW410" s="3"/>
      <c r="AX410" s="3"/>
      <c r="AY410" s="3"/>
      <c r="BA410" s="5"/>
      <c r="BB410" s="5"/>
    </row>
    <row r="411" spans="1:54" ht="15" customHeight="1">
      <c r="A411" s="14">
        <v>511604</v>
      </c>
      <c r="B411" s="15" t="s">
        <v>396</v>
      </c>
      <c r="C411" s="16">
        <f>VLOOKUP(A411,'[11]dec 20 latest'!A:B,2,FALSE)/1000000</f>
        <v>188.46899500000001</v>
      </c>
      <c r="D411" s="16">
        <v>0</v>
      </c>
      <c r="E411" s="17">
        <v>0</v>
      </c>
      <c r="F411" s="17"/>
      <c r="G411" s="12">
        <v>0</v>
      </c>
      <c r="H411" s="12">
        <v>0</v>
      </c>
      <c r="I411" s="12">
        <v>0</v>
      </c>
      <c r="J411" s="12">
        <v>0</v>
      </c>
      <c r="K411" s="12">
        <v>0</v>
      </c>
      <c r="L411" s="12">
        <v>0</v>
      </c>
      <c r="M411" s="12">
        <v>0</v>
      </c>
      <c r="N411" s="12">
        <v>0</v>
      </c>
      <c r="O411" s="12">
        <v>0</v>
      </c>
      <c r="P411" s="12">
        <v>0</v>
      </c>
      <c r="Q411" s="12">
        <v>0</v>
      </c>
      <c r="R411" s="12">
        <v>0</v>
      </c>
      <c r="S411" s="12">
        <f t="shared" si="60"/>
        <v>0</v>
      </c>
      <c r="T411" s="18">
        <v>0</v>
      </c>
      <c r="U411" s="5">
        <v>0</v>
      </c>
      <c r="V411" s="3">
        <v>0</v>
      </c>
      <c r="W411" s="3">
        <v>0</v>
      </c>
      <c r="X411" s="3">
        <v>0</v>
      </c>
      <c r="Y411" s="3">
        <v>0</v>
      </c>
      <c r="Z411" s="3">
        <v>0</v>
      </c>
      <c r="AA411" s="3">
        <v>0</v>
      </c>
      <c r="AB411" s="3">
        <v>0</v>
      </c>
      <c r="AC411" s="3">
        <v>0</v>
      </c>
      <c r="AD411" s="3">
        <v>0</v>
      </c>
      <c r="AE411" s="3">
        <f>VLOOKUP(A411,'[13]DEC 24 Updated 3rd March'!A:G,7,FALSE)</f>
        <v>0</v>
      </c>
      <c r="AF411" s="3">
        <f t="shared" si="43"/>
        <v>0</v>
      </c>
      <c r="AG411" s="18">
        <v>0</v>
      </c>
      <c r="AH411" s="5">
        <f>VLOOKUP(A411,'[13]Main sheet'!A:X,23,FALSE)</f>
        <v>0</v>
      </c>
      <c r="AI411" s="3">
        <f>VLOOKUP(A411,'[13]Main sheet'!A:AJ,35,FALSE)</f>
        <v>0</v>
      </c>
      <c r="AJ411" s="3">
        <f>VLOOKUP(A411,'[13]Main sheet'!A:AV,47,FALSE)</f>
        <v>0</v>
      </c>
      <c r="AK411" s="3">
        <f>VLOOKUP(A411,'[13]Main sheet'!A:BH,59,FALSE)</f>
        <v>0</v>
      </c>
      <c r="AL411" s="3">
        <f>VLOOKUP(A411,'[13]Main sheet'!A:BT,71,FALSE)</f>
        <v>0</v>
      </c>
      <c r="AM411" s="3">
        <f>VLOOKUP(A411,'[13]Main sheet'!A:CF,83,FALSE)</f>
        <v>0</v>
      </c>
      <c r="AN411" s="3">
        <f>VLOOKUP(A411,'[13]Main sheet'!A:CR,95,FALSE)</f>
        <v>0</v>
      </c>
      <c r="AO411" s="3">
        <f>VLOOKUP(A411,'[13]Main sheet'!A:DD,107,FALSE)</f>
        <v>0</v>
      </c>
      <c r="AP411" s="3">
        <f>VLOOKUP(A411,'[13]Main sheet'!A:DP,119,FALSE)</f>
        <v>0</v>
      </c>
      <c r="AQ411" s="3">
        <f>VLOOKUP(A411,'[13]Main sheet'!A:EB,131,FALSE)</f>
        <v>0</v>
      </c>
      <c r="AR411" s="3">
        <f>VLOOKUP(A411,'[13]Main sheet'!A:EN,143,FALSE)</f>
        <v>0</v>
      </c>
      <c r="AS411" s="5">
        <v>0</v>
      </c>
      <c r="AT411" s="19">
        <v>0</v>
      </c>
      <c r="AU411" s="5">
        <v>0</v>
      </c>
      <c r="AV411" s="3">
        <f>VLOOKUP(A411,'[14]Main sheet'!A:AI,34,FALSE)</f>
        <v>0</v>
      </c>
      <c r="AW411" s="3">
        <f>VLOOKUP(A411,'[14]Main sheet'!A:AT,45,FALSE)</f>
        <v>0</v>
      </c>
      <c r="AX411" s="3">
        <v>0</v>
      </c>
      <c r="AY411" s="3">
        <v>0</v>
      </c>
      <c r="AZ411" s="3">
        <v>0</v>
      </c>
      <c r="BA411" s="5"/>
      <c r="BB411" s="5"/>
    </row>
    <row r="412" spans="1:54" ht="15" customHeight="1">
      <c r="A412" s="14"/>
      <c r="B412" s="15"/>
      <c r="C412" s="16"/>
      <c r="D412" s="16"/>
      <c r="E412" s="17"/>
      <c r="F412" s="17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>
        <f t="shared" si="60"/>
        <v>0</v>
      </c>
      <c r="T412" s="18"/>
      <c r="U412" s="5"/>
      <c r="AF412" s="3">
        <f t="shared" si="43"/>
        <v>0</v>
      </c>
      <c r="AG412" s="18"/>
      <c r="AH412" s="5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5"/>
      <c r="AT412" s="19"/>
      <c r="AU412" s="5"/>
      <c r="AV412" s="3"/>
      <c r="AW412" s="3"/>
      <c r="AX412" s="3"/>
      <c r="AY412" s="3"/>
      <c r="BA412" s="5"/>
      <c r="BB412" s="5"/>
    </row>
    <row r="413" spans="1:54" ht="15" customHeight="1">
      <c r="A413" s="14">
        <v>525712</v>
      </c>
      <c r="B413" s="15" t="s">
        <v>397</v>
      </c>
      <c r="C413" s="16">
        <f>VLOOKUP(A413,'[11]dec 20 latest'!A:B,2,FALSE)/1000000</f>
        <v>13.54994407</v>
      </c>
      <c r="D413" s="16">
        <v>22.822939809999998</v>
      </c>
      <c r="E413" s="17">
        <v>26.540670229999996</v>
      </c>
      <c r="F413" s="17">
        <f>VLOOKUP(A413,'[12]Monthly actuals 2023 updated'!A:AB,28,FALSE)</f>
        <v>56.563464809999992</v>
      </c>
      <c r="G413" s="12">
        <v>0.5</v>
      </c>
      <c r="H413" s="12">
        <v>0.5</v>
      </c>
      <c r="I413" s="12">
        <v>0.5</v>
      </c>
      <c r="J413" s="12">
        <v>8.2611655000000006</v>
      </c>
      <c r="K413" s="12">
        <v>7.6070250000000001</v>
      </c>
      <c r="L413" s="12">
        <v>3.8977599999999999</v>
      </c>
      <c r="M413" s="12">
        <v>2.4213171600000001</v>
      </c>
      <c r="N413" s="12">
        <v>10.7</v>
      </c>
      <c r="O413" s="12">
        <v>1.1000000000000001</v>
      </c>
      <c r="P413" s="12">
        <v>13.145929800000001</v>
      </c>
      <c r="Q413" s="12">
        <v>0.11186734999999998</v>
      </c>
      <c r="R413" s="12">
        <v>7.8183999999999996</v>
      </c>
      <c r="S413" s="12">
        <f t="shared" si="60"/>
        <v>56.563464809999999</v>
      </c>
      <c r="T413" s="18">
        <v>0</v>
      </c>
      <c r="U413" s="5">
        <v>4.0877437499999996</v>
      </c>
      <c r="V413" s="3">
        <v>14.12000123</v>
      </c>
      <c r="W413" s="3">
        <v>0</v>
      </c>
      <c r="X413" s="3">
        <v>6.6</v>
      </c>
      <c r="Y413" s="3">
        <v>0</v>
      </c>
      <c r="Z413" s="3">
        <v>6.9</v>
      </c>
      <c r="AA413" s="3">
        <v>0</v>
      </c>
      <c r="AB413" s="3">
        <v>5.98</v>
      </c>
      <c r="AC413" s="3">
        <v>0</v>
      </c>
      <c r="AD413" s="3">
        <v>0</v>
      </c>
      <c r="AE413" s="3">
        <f>VLOOKUP(A413,'[13]DEC 24 Updated 3rd March'!A:G,7,FALSE)</f>
        <v>6.0250000000000004</v>
      </c>
      <c r="AF413" s="3">
        <f t="shared" si="43"/>
        <v>43.712744980000004</v>
      </c>
      <c r="AG413" s="18">
        <v>4.16</v>
      </c>
      <c r="AH413" s="5">
        <f>VLOOKUP(A413,'[13]Main sheet'!A:X,23,FALSE)</f>
        <v>0.4</v>
      </c>
      <c r="AI413" s="3">
        <f>VLOOKUP(A413,'[13]Main sheet'!A:AJ,35,FALSE)</f>
        <v>5.78</v>
      </c>
      <c r="AJ413" s="3">
        <f>VLOOKUP(A413,'[13]Main sheet'!A:AV,47,FALSE)</f>
        <v>0</v>
      </c>
      <c r="AK413" s="3">
        <f>VLOOKUP(A413,'[13]Main sheet'!A:BH,59,FALSE)</f>
        <v>4.5199999999999996</v>
      </c>
      <c r="AL413" s="3">
        <f>VLOOKUP(A413,'[13]Main sheet'!A:BT,71,FALSE)</f>
        <v>2.16</v>
      </c>
      <c r="AM413" s="3">
        <f>VLOOKUP(A413,'[13]Main sheet'!A:CF,83,FALSE)</f>
        <v>9.9</v>
      </c>
      <c r="AN413" s="3">
        <f>VLOOKUP(A413,'[13]Main sheet'!A:CR,95,FALSE)</f>
        <v>0</v>
      </c>
      <c r="AO413" s="3">
        <f>VLOOKUP(A413,'[13]Main sheet'!A:DD,107,FALSE)</f>
        <v>5.46</v>
      </c>
      <c r="AP413" s="3">
        <f>VLOOKUP(A413,'[13]Main sheet'!A:DP,119,FALSE)</f>
        <v>3.94</v>
      </c>
      <c r="AQ413" s="3">
        <f>VLOOKUP(A413,'[13]Main sheet'!A:EB,131,FALSE)</f>
        <v>9.82</v>
      </c>
      <c r="AR413" s="3">
        <f>VLOOKUP(A413,'[13]Main sheet'!A:EN,143,FALSE)</f>
        <v>0.80395000000000005</v>
      </c>
      <c r="AS413" s="5">
        <v>46.943950000000001</v>
      </c>
      <c r="AT413" s="19">
        <v>6.68</v>
      </c>
      <c r="AU413" s="5">
        <v>6.88</v>
      </c>
      <c r="AV413" s="3">
        <f>VLOOKUP(A413,'[14]Main sheet'!A:AI,34,FALSE)</f>
        <v>7.68</v>
      </c>
      <c r="AW413" s="3">
        <f>VLOOKUP(A413,'[14]Main sheet'!A:AT,45,FALSE)</f>
        <v>0.3</v>
      </c>
      <c r="AX413" s="3">
        <v>8.52</v>
      </c>
      <c r="AY413" s="3">
        <v>5.74</v>
      </c>
      <c r="AZ413" s="3">
        <v>35.799999999999997</v>
      </c>
      <c r="BA413" s="5"/>
      <c r="BB413" s="5"/>
    </row>
    <row r="414" spans="1:54" ht="15" customHeight="1">
      <c r="A414" s="14">
        <v>525751</v>
      </c>
      <c r="B414" s="15" t="s">
        <v>398</v>
      </c>
      <c r="C414" s="16">
        <f>VLOOKUP(A414,'[11]dec 20 latest'!A:B,2,FALSE)/1000000</f>
        <v>4.54112764</v>
      </c>
      <c r="D414" s="16">
        <v>1.1864314199999999</v>
      </c>
      <c r="E414" s="17">
        <v>11.506865620000001</v>
      </c>
      <c r="F414" s="17">
        <f>VLOOKUP(A414,'[12]Monthly actuals 2023 updated'!A:AB,28,FALSE)</f>
        <v>32.333970489999992</v>
      </c>
      <c r="G414" s="12">
        <v>0.09</v>
      </c>
      <c r="H414" s="12">
        <v>0.28565695000000002</v>
      </c>
      <c r="I414" s="12">
        <v>2.4201177999999999</v>
      </c>
      <c r="J414" s="12">
        <v>2.1582585299999999</v>
      </c>
      <c r="K414" s="12">
        <v>0</v>
      </c>
      <c r="L414" s="12">
        <v>2.4337789500000002</v>
      </c>
      <c r="M414" s="12">
        <v>3.87705967</v>
      </c>
      <c r="N414" s="12">
        <v>1.2995512300000001</v>
      </c>
      <c r="O414" s="12">
        <v>0.62402637999999999</v>
      </c>
      <c r="P414" s="12">
        <v>16.14328179</v>
      </c>
      <c r="Q414" s="12">
        <v>1.24053265</v>
      </c>
      <c r="R414" s="12">
        <v>1.76170654</v>
      </c>
      <c r="S414" s="12">
        <f t="shared" si="60"/>
        <v>32.333970489999999</v>
      </c>
      <c r="T414" s="18">
        <v>0.09</v>
      </c>
      <c r="U414" s="5">
        <v>-2.5600000000000001E-2</v>
      </c>
      <c r="V414" s="3">
        <v>0</v>
      </c>
      <c r="W414" s="3">
        <v>3.87456808</v>
      </c>
      <c r="X414" s="3">
        <v>1.5915999999999999</v>
      </c>
      <c r="Y414" s="3">
        <v>4.61751953</v>
      </c>
      <c r="Z414" s="3">
        <v>3.7287562099999998</v>
      </c>
      <c r="AA414" s="3">
        <v>1.9126696999999999</v>
      </c>
      <c r="AB414" s="3">
        <v>0</v>
      </c>
      <c r="AC414" s="3">
        <v>3.7712140399999998</v>
      </c>
      <c r="AD414" s="3">
        <v>0.97946076999999998</v>
      </c>
      <c r="AE414" s="3">
        <f>VLOOKUP(A414,'[13]DEC 24 Updated 3rd March'!A:G,7,FALSE)</f>
        <v>2.28034626</v>
      </c>
      <c r="AF414" s="3">
        <f t="shared" si="43"/>
        <v>22.820534590000001</v>
      </c>
      <c r="AG414" s="18">
        <v>1.8963948700000002</v>
      </c>
      <c r="AH414" s="5">
        <f>VLOOKUP(A414,'[13]Main sheet'!A:X,23,FALSE)</f>
        <v>1.6808057399999998</v>
      </c>
      <c r="AI414" s="3">
        <f>VLOOKUP(A414,'[13]Main sheet'!A:AJ,35,FALSE)</f>
        <v>0.29430674000000023</v>
      </c>
      <c r="AJ414" s="3">
        <f>VLOOKUP(A414,'[13]Main sheet'!A:AV,47,FALSE)</f>
        <v>2.9612674599999993</v>
      </c>
      <c r="AK414" s="3">
        <f>VLOOKUP(A414,'[13]Main sheet'!A:BH,59,FALSE)</f>
        <v>1.0913200900000009</v>
      </c>
      <c r="AL414" s="3">
        <f>VLOOKUP(A414,'[13]Main sheet'!A:BT,71,FALSE)</f>
        <v>0.75287399000000021</v>
      </c>
      <c r="AM414" s="3">
        <f>VLOOKUP(A414,'[13]Main sheet'!A:CF,83,FALSE)</f>
        <v>0.31588639999999851</v>
      </c>
      <c r="AN414" s="3">
        <f>VLOOKUP(A414,'[13]Main sheet'!A:CR,95,FALSE)</f>
        <v>0</v>
      </c>
      <c r="AO414" s="3">
        <f>VLOOKUP(A414,'[13]Main sheet'!A:DD,107,FALSE)</f>
        <v>2.4415204300000002</v>
      </c>
      <c r="AP414" s="3">
        <f>VLOOKUP(A414,'[13]Main sheet'!A:DP,119,FALSE)</f>
        <v>1.073841129999999</v>
      </c>
      <c r="AQ414" s="3">
        <f>VLOOKUP(A414,'[13]Main sheet'!A:EB,131,FALSE)</f>
        <v>0.71979845000000109</v>
      </c>
      <c r="AR414" s="3">
        <f>VLOOKUP(A414,'[13]Main sheet'!A:EN,143,FALSE)</f>
        <v>3.0160767099999992</v>
      </c>
      <c r="AS414" s="5">
        <v>16.244092009999999</v>
      </c>
      <c r="AT414" s="19">
        <v>2.0499999999999998</v>
      </c>
      <c r="AU414" s="5">
        <v>1.5033000000000001</v>
      </c>
      <c r="AV414" s="3">
        <f>VLOOKUP(A414,'[14]Main sheet'!A:AI,34,FALSE)</f>
        <v>4.3738762300000005</v>
      </c>
      <c r="AW414" s="3">
        <f>VLOOKUP(A414,'[14]Main sheet'!A:AT,45,FALSE)</f>
        <v>0.77298248000000047</v>
      </c>
      <c r="AX414" s="3">
        <v>10.452182609999999</v>
      </c>
      <c r="AY414" s="3">
        <v>10.732936759999998</v>
      </c>
      <c r="AZ414" s="3">
        <v>29.885278079999999</v>
      </c>
      <c r="BA414" s="5"/>
      <c r="BB414" s="5"/>
    </row>
    <row r="415" spans="1:54" ht="15" customHeight="1">
      <c r="A415" s="14">
        <v>525752</v>
      </c>
      <c r="B415" s="15" t="s">
        <v>399</v>
      </c>
      <c r="C415" s="16"/>
      <c r="D415" s="16"/>
      <c r="E415" s="17"/>
      <c r="F415" s="17"/>
      <c r="G415" s="12">
        <v>0</v>
      </c>
      <c r="H415" s="12">
        <v>0</v>
      </c>
      <c r="I415" s="12">
        <v>0</v>
      </c>
      <c r="J415" s="12">
        <v>0</v>
      </c>
      <c r="K415" s="12">
        <v>0</v>
      </c>
      <c r="L415" s="12">
        <v>0</v>
      </c>
      <c r="M415" s="12">
        <v>0</v>
      </c>
      <c r="N415" s="12">
        <v>0</v>
      </c>
      <c r="O415" s="12">
        <v>0</v>
      </c>
      <c r="P415" s="12">
        <v>0</v>
      </c>
      <c r="Q415" s="12">
        <v>0</v>
      </c>
      <c r="R415" s="12">
        <v>0</v>
      </c>
      <c r="S415" s="12">
        <f t="shared" si="60"/>
        <v>0</v>
      </c>
      <c r="T415" s="18"/>
      <c r="U415" s="5"/>
      <c r="Y415" s="3">
        <v>0</v>
      </c>
      <c r="AF415" s="3">
        <f t="shared" si="43"/>
        <v>0</v>
      </c>
      <c r="AG415" s="18"/>
      <c r="AH415" s="5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5"/>
      <c r="AT415" s="19"/>
      <c r="AU415" s="5"/>
      <c r="AV415" s="3"/>
      <c r="AW415" s="3"/>
      <c r="AX415" s="3"/>
      <c r="AY415" s="3"/>
      <c r="BA415" s="5"/>
      <c r="BB415" s="5"/>
    </row>
    <row r="416" spans="1:54" ht="15" customHeight="1">
      <c r="A416" s="14">
        <v>525713</v>
      </c>
      <c r="B416" s="15" t="s">
        <v>400</v>
      </c>
      <c r="C416" s="24">
        <f>VLOOKUP(A416,'[11]dec 20 latest'!A:B,2,FALSE)/1000000</f>
        <v>0</v>
      </c>
      <c r="D416" s="24">
        <v>0</v>
      </c>
      <c r="E416" s="17">
        <v>0</v>
      </c>
      <c r="F416" s="17"/>
      <c r="G416" s="12">
        <v>0</v>
      </c>
      <c r="H416" s="12">
        <v>0</v>
      </c>
      <c r="I416" s="12">
        <v>0</v>
      </c>
      <c r="J416" s="12">
        <v>0</v>
      </c>
      <c r="K416" s="12">
        <v>0</v>
      </c>
      <c r="L416" s="12">
        <v>0</v>
      </c>
      <c r="M416" s="12">
        <v>0</v>
      </c>
      <c r="N416" s="12">
        <v>0</v>
      </c>
      <c r="O416" s="12">
        <v>0</v>
      </c>
      <c r="P416" s="12">
        <v>0</v>
      </c>
      <c r="Q416" s="12">
        <v>0</v>
      </c>
      <c r="R416" s="12">
        <v>0</v>
      </c>
      <c r="S416" s="12">
        <f t="shared" si="60"/>
        <v>0</v>
      </c>
      <c r="T416" s="18">
        <v>0</v>
      </c>
      <c r="U416" s="5">
        <v>0</v>
      </c>
      <c r="V416" s="3">
        <v>0</v>
      </c>
      <c r="W416" s="3">
        <v>0</v>
      </c>
      <c r="X416" s="3">
        <v>0</v>
      </c>
      <c r="Y416" s="3">
        <v>0</v>
      </c>
      <c r="Z416" s="3">
        <v>0</v>
      </c>
      <c r="AA416" s="3">
        <v>0</v>
      </c>
      <c r="AB416" s="3">
        <v>0</v>
      </c>
      <c r="AC416" s="3">
        <v>0</v>
      </c>
      <c r="AD416" s="3">
        <v>0</v>
      </c>
      <c r="AE416" s="3">
        <f>VLOOKUP(A416,'[13]DEC 24 Updated 3rd March'!A:G,7,FALSE)</f>
        <v>0</v>
      </c>
      <c r="AF416" s="3">
        <f t="shared" si="43"/>
        <v>0</v>
      </c>
      <c r="AG416" s="18">
        <v>0</v>
      </c>
      <c r="AH416" s="5">
        <f>VLOOKUP(A416,'[13]Main sheet'!A:X,23,FALSE)</f>
        <v>0</v>
      </c>
      <c r="AI416" s="3">
        <f>VLOOKUP(A416,'[13]Main sheet'!A:AJ,35,FALSE)</f>
        <v>0</v>
      </c>
      <c r="AJ416" s="3">
        <f>VLOOKUP(A416,'[13]Main sheet'!A:AV,47,FALSE)</f>
        <v>0</v>
      </c>
      <c r="AK416" s="3">
        <f>VLOOKUP(A416,'[13]Main sheet'!A:BH,59,FALSE)</f>
        <v>0</v>
      </c>
      <c r="AL416" s="3">
        <f>VLOOKUP(A416,'[13]Main sheet'!A:BT,71,FALSE)</f>
        <v>0</v>
      </c>
      <c r="AM416" s="3">
        <f>VLOOKUP(A416,'[13]Main sheet'!A:CF,83,FALSE)</f>
        <v>0</v>
      </c>
      <c r="AN416" s="3">
        <f>VLOOKUP(A416,'[13]Main sheet'!A:CR,95,FALSE)</f>
        <v>0</v>
      </c>
      <c r="AO416" s="3">
        <f>VLOOKUP(A416,'[13]Main sheet'!A:DD,107,FALSE)</f>
        <v>0</v>
      </c>
      <c r="AP416" s="3">
        <f>VLOOKUP(A416,'[13]Main sheet'!A:DP,119,FALSE)</f>
        <v>0</v>
      </c>
      <c r="AQ416" s="3">
        <f>VLOOKUP(A416,'[13]Main sheet'!A:EB,131,FALSE)</f>
        <v>0</v>
      </c>
      <c r="AR416" s="3">
        <f>VLOOKUP(A416,'[13]Main sheet'!A:EN,143,FALSE)</f>
        <v>0</v>
      </c>
      <c r="AS416" s="5">
        <v>0</v>
      </c>
      <c r="AT416" s="19">
        <v>0</v>
      </c>
      <c r="AU416" s="5">
        <v>0</v>
      </c>
      <c r="AV416" s="3">
        <f>VLOOKUP(A416,'[14]Main sheet'!A:AI,34,FALSE)</f>
        <v>0</v>
      </c>
      <c r="AW416" s="3">
        <f>VLOOKUP(A416,'[14]Main sheet'!A:AT,45,FALSE)</f>
        <v>0</v>
      </c>
      <c r="AX416" s="3">
        <v>0</v>
      </c>
      <c r="AY416" s="3">
        <v>0</v>
      </c>
      <c r="AZ416" s="3">
        <v>0</v>
      </c>
      <c r="BA416" s="5"/>
      <c r="BB416" s="5"/>
    </row>
    <row r="417" spans="1:54" ht="15.75" customHeight="1" thickBot="1">
      <c r="A417" s="14"/>
      <c r="B417" s="15"/>
      <c r="C417" s="25">
        <f>SUM(C413:C416)</f>
        <v>18.091071710000001</v>
      </c>
      <c r="D417" s="25">
        <f t="shared" ref="D417:U417" si="66">SUM(D413:D416)</f>
        <v>24.009371229999999</v>
      </c>
      <c r="E417" s="25">
        <f t="shared" si="66"/>
        <v>38.047535849999996</v>
      </c>
      <c r="F417" s="25">
        <f t="shared" si="66"/>
        <v>88.897435299999984</v>
      </c>
      <c r="G417" s="25">
        <f t="shared" si="66"/>
        <v>0.59</v>
      </c>
      <c r="H417" s="25">
        <f t="shared" si="66"/>
        <v>0.78565695000000002</v>
      </c>
      <c r="I417" s="25">
        <f t="shared" si="66"/>
        <v>2.9201177999999999</v>
      </c>
      <c r="J417" s="25">
        <f t="shared" si="66"/>
        <v>10.41942403</v>
      </c>
      <c r="K417" s="25">
        <f t="shared" si="66"/>
        <v>7.6070250000000001</v>
      </c>
      <c r="L417" s="25">
        <f t="shared" si="66"/>
        <v>6.3315389500000006</v>
      </c>
      <c r="M417" s="25">
        <f t="shared" si="66"/>
        <v>6.2983768300000005</v>
      </c>
      <c r="N417" s="25">
        <f t="shared" si="66"/>
        <v>11.99955123</v>
      </c>
      <c r="O417" s="25">
        <f t="shared" si="66"/>
        <v>1.7240263800000002</v>
      </c>
      <c r="P417" s="25">
        <f t="shared" si="66"/>
        <v>29.289211590000001</v>
      </c>
      <c r="Q417" s="25">
        <f t="shared" si="66"/>
        <v>1.3524</v>
      </c>
      <c r="R417" s="25">
        <f t="shared" si="66"/>
        <v>9.5801065399999992</v>
      </c>
      <c r="S417" s="150">
        <f t="shared" si="60"/>
        <v>88.897435300000012</v>
      </c>
      <c r="T417" s="158">
        <f t="shared" si="66"/>
        <v>0.09</v>
      </c>
      <c r="U417" s="26">
        <f t="shared" si="66"/>
        <v>4.0621437499999997</v>
      </c>
      <c r="V417" s="26">
        <f>SUM(V413:V416)</f>
        <v>14.12000123</v>
      </c>
      <c r="W417" s="26">
        <f t="shared" ref="W417:AZ417" si="67">SUM(W413:W416)</f>
        <v>3.87456808</v>
      </c>
      <c r="X417" s="26">
        <f t="shared" si="67"/>
        <v>8.1915999999999993</v>
      </c>
      <c r="Y417" s="26">
        <f t="shared" si="67"/>
        <v>4.61751953</v>
      </c>
      <c r="Z417" s="26">
        <f t="shared" si="67"/>
        <v>10.628756210000001</v>
      </c>
      <c r="AA417" s="26">
        <v>1.9126696999999999</v>
      </c>
      <c r="AB417" s="26">
        <v>5.98</v>
      </c>
      <c r="AC417" s="26">
        <v>3.7712140399999998</v>
      </c>
      <c r="AD417" s="26">
        <v>0.97946076999999998</v>
      </c>
      <c r="AE417" s="27">
        <f t="shared" si="67"/>
        <v>8.3053462600000003</v>
      </c>
      <c r="AF417" s="27">
        <f t="shared" si="67"/>
        <v>66.533279570000005</v>
      </c>
      <c r="AG417" s="27">
        <f t="shared" si="67"/>
        <v>6.0563948700000001</v>
      </c>
      <c r="AH417" s="27">
        <f t="shared" si="67"/>
        <v>2.0808057399999997</v>
      </c>
      <c r="AI417" s="27">
        <f t="shared" si="67"/>
        <v>6.0743067400000008</v>
      </c>
      <c r="AJ417" s="27">
        <f t="shared" si="67"/>
        <v>2.9612674599999993</v>
      </c>
      <c r="AK417" s="27">
        <f t="shared" si="67"/>
        <v>5.6113200900000004</v>
      </c>
      <c r="AL417" s="27">
        <f t="shared" si="67"/>
        <v>2.9128739900000005</v>
      </c>
      <c r="AM417" s="27">
        <f t="shared" si="67"/>
        <v>10.215886399999999</v>
      </c>
      <c r="AN417" s="27">
        <f t="shared" si="67"/>
        <v>0</v>
      </c>
      <c r="AO417" s="27">
        <f t="shared" si="67"/>
        <v>7.9015204299999997</v>
      </c>
      <c r="AP417" s="27">
        <f t="shared" si="67"/>
        <v>5.0138411299999994</v>
      </c>
      <c r="AQ417" s="27">
        <f t="shared" si="67"/>
        <v>10.539798450000001</v>
      </c>
      <c r="AR417" s="27">
        <f t="shared" si="67"/>
        <v>3.8200267099999992</v>
      </c>
      <c r="AS417" s="27">
        <f t="shared" si="67"/>
        <v>63.188042010000004</v>
      </c>
      <c r="AT417" s="27">
        <f t="shared" si="67"/>
        <v>8.73</v>
      </c>
      <c r="AU417" s="27">
        <f t="shared" si="67"/>
        <v>8.3833000000000002</v>
      </c>
      <c r="AV417" s="27">
        <f t="shared" si="67"/>
        <v>12.05387623</v>
      </c>
      <c r="AW417" s="27">
        <f t="shared" si="67"/>
        <v>1.0729824800000005</v>
      </c>
      <c r="AX417" s="27">
        <f t="shared" si="67"/>
        <v>18.972182609999997</v>
      </c>
      <c r="AY417" s="27">
        <f t="shared" si="67"/>
        <v>16.472936759999996</v>
      </c>
      <c r="AZ417" s="27">
        <f t="shared" si="67"/>
        <v>65.685278079999989</v>
      </c>
      <c r="BA417" s="5"/>
      <c r="BB417" s="5"/>
    </row>
    <row r="418" spans="1:54" ht="16.5" customHeight="1" thickTop="1">
      <c r="A418" s="14"/>
      <c r="B418" s="109" t="s">
        <v>401</v>
      </c>
      <c r="C418" s="11"/>
      <c r="D418" s="11"/>
      <c r="E418" s="17"/>
      <c r="F418" s="17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>
        <f t="shared" si="60"/>
        <v>0</v>
      </c>
      <c r="T418" s="18"/>
      <c r="U418" s="5"/>
      <c r="AF418" s="3">
        <f t="shared" si="43"/>
        <v>0</v>
      </c>
      <c r="AG418" s="18"/>
      <c r="AH418" s="5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5"/>
      <c r="AT418" s="19"/>
      <c r="AU418" s="5"/>
      <c r="AV418" s="3"/>
      <c r="AW418" s="3"/>
      <c r="AX418" s="3"/>
      <c r="AY418" s="3"/>
      <c r="BA418" s="5"/>
      <c r="BB418" s="5"/>
    </row>
    <row r="419" spans="1:54" ht="15" customHeight="1">
      <c r="A419" s="14">
        <v>523401</v>
      </c>
      <c r="B419" s="15" t="s">
        <v>402</v>
      </c>
      <c r="C419" s="16">
        <f>VLOOKUP(A419,'[11]dec 20 latest'!A:B,2,FALSE)/1000000</f>
        <v>10.23590707</v>
      </c>
      <c r="D419" s="16">
        <v>9.2697091999999994</v>
      </c>
      <c r="E419" s="17">
        <v>19.336346469999999</v>
      </c>
      <c r="F419" s="17">
        <f>VLOOKUP(A419,'[12]Monthly actuals 2023 updated'!A:AB,28,FALSE)</f>
        <v>27.140618449999995</v>
      </c>
      <c r="G419" s="12">
        <v>1.1618231299999999</v>
      </c>
      <c r="H419" s="12">
        <v>1.6792550800000001</v>
      </c>
      <c r="I419" s="12">
        <v>4.5527600000000001</v>
      </c>
      <c r="J419" s="12">
        <v>1.7798242799999999</v>
      </c>
      <c r="K419" s="12">
        <v>2.6932722500000001</v>
      </c>
      <c r="L419" s="12">
        <v>2.9204529400000001</v>
      </c>
      <c r="M419" s="12">
        <v>4.6327533299999999</v>
      </c>
      <c r="N419" s="12">
        <v>1.2701167499999999</v>
      </c>
      <c r="O419" s="12">
        <v>1.9427984899999999</v>
      </c>
      <c r="P419" s="12">
        <v>1.03400962</v>
      </c>
      <c r="Q419" s="12">
        <v>1.6357520000000001</v>
      </c>
      <c r="R419" s="12">
        <v>1.8378005800000001</v>
      </c>
      <c r="S419" s="12">
        <f t="shared" si="60"/>
        <v>27.140618450000002</v>
      </c>
      <c r="T419" s="18">
        <v>0.48864999999999997</v>
      </c>
      <c r="U419" s="5">
        <v>1.223465</v>
      </c>
      <c r="V419" s="3">
        <v>1.7961344399999999</v>
      </c>
      <c r="W419" s="3">
        <v>1.2231936200000002</v>
      </c>
      <c r="X419" s="3">
        <v>3.9417087799999999</v>
      </c>
      <c r="Y419" s="3">
        <v>2.1049569700000004</v>
      </c>
      <c r="Z419" s="3">
        <v>3.1348684500000004</v>
      </c>
      <c r="AA419" s="3">
        <v>3.38811141</v>
      </c>
      <c r="AB419" s="3">
        <v>2.4399644999999999</v>
      </c>
      <c r="AC419" s="3">
        <v>3.6917849999999999</v>
      </c>
      <c r="AD419" s="3">
        <v>4.6407058499999998</v>
      </c>
      <c r="AE419" s="3">
        <f>VLOOKUP(A419,'[13]DEC 24 Updated 3rd March'!A:G,7,FALSE)</f>
        <v>8.1612170000000006</v>
      </c>
      <c r="AF419" s="3">
        <f t="shared" si="43"/>
        <v>36.234761019999993</v>
      </c>
      <c r="AG419" s="18">
        <v>1.68019761</v>
      </c>
      <c r="AH419" s="5">
        <f>VLOOKUP(A419,'[13]Main sheet'!A:X,23,FALSE)</f>
        <v>1.0389819999999999</v>
      </c>
      <c r="AI419" s="3">
        <f>VLOOKUP(A419,'[13]Main sheet'!A:AJ,35,FALSE)</f>
        <v>2.4862604400000001</v>
      </c>
      <c r="AJ419" s="3">
        <f>VLOOKUP(A419,'[13]Main sheet'!A:AV,47,FALSE)</f>
        <v>1.261865</v>
      </c>
      <c r="AK419" s="3">
        <f>VLOOKUP(A419,'[13]Main sheet'!A:BH,59,FALSE)</f>
        <v>1.7622549999999999</v>
      </c>
      <c r="AL419" s="3">
        <f>VLOOKUP(A419,'[13]Main sheet'!A:BT,71,FALSE)</f>
        <v>2.6870644799999996</v>
      </c>
      <c r="AM419" s="3">
        <f>VLOOKUP(A419,'[13]Main sheet'!A:CF,83,FALSE)</f>
        <v>2.59682141</v>
      </c>
      <c r="AN419" s="3">
        <f>VLOOKUP(A419,'[13]Main sheet'!A:CR,95,FALSE)</f>
        <v>3.303326000000002</v>
      </c>
      <c r="AO419" s="3">
        <f>VLOOKUP(A419,'[13]Main sheet'!A:DD,107,FALSE)</f>
        <v>5.6046618200000005</v>
      </c>
      <c r="AP419" s="3">
        <f>VLOOKUP(A419,'[13]Main sheet'!A:DP,119,FALSE)</f>
        <v>5.9601756699999981</v>
      </c>
      <c r="AQ419" s="3">
        <f>VLOOKUP(A419,'[13]Main sheet'!A:EB,131,FALSE)</f>
        <v>3.2135972899999992</v>
      </c>
      <c r="AR419" s="3">
        <f>VLOOKUP(A419,'[13]Main sheet'!A:EN,143,FALSE)</f>
        <v>6.4371716899999978</v>
      </c>
      <c r="AS419" s="5">
        <v>38.03237841</v>
      </c>
      <c r="AT419" s="19">
        <v>0.32978499999999999</v>
      </c>
      <c r="AU419" s="5">
        <v>5.5711784</v>
      </c>
      <c r="AV419" s="3">
        <f>VLOOKUP(A419,'[14]Main sheet'!A:AI,34,FALSE)</f>
        <v>2.6709258899999986</v>
      </c>
      <c r="AW419" s="3">
        <f>VLOOKUP(A419,'[14]Main sheet'!A:AT,45,FALSE)</f>
        <v>1.7432255000000001</v>
      </c>
      <c r="AX419" s="3">
        <v>1.5850947200000001</v>
      </c>
      <c r="AY419" s="3">
        <v>2.8975875000000002</v>
      </c>
      <c r="AZ419" s="3">
        <v>14.79779701</v>
      </c>
      <c r="BA419" s="5"/>
      <c r="BB419" s="5"/>
    </row>
    <row r="420" spans="1:54" ht="15" customHeight="1">
      <c r="A420" s="14">
        <v>523402</v>
      </c>
      <c r="B420" s="15" t="s">
        <v>403</v>
      </c>
      <c r="C420" s="16">
        <f>VLOOKUP(A420,'[11]dec 20 latest'!A:B,2,FALSE)/1000000</f>
        <v>0</v>
      </c>
      <c r="D420" s="16">
        <v>0</v>
      </c>
      <c r="E420" s="17">
        <v>0</v>
      </c>
      <c r="F420" s="17"/>
      <c r="G420" s="12">
        <v>0</v>
      </c>
      <c r="H420" s="12">
        <v>0</v>
      </c>
      <c r="I420" s="12">
        <v>0</v>
      </c>
      <c r="J420" s="12">
        <v>0</v>
      </c>
      <c r="K420" s="12">
        <v>0</v>
      </c>
      <c r="L420" s="12">
        <v>0</v>
      </c>
      <c r="M420" s="12">
        <v>0</v>
      </c>
      <c r="N420" s="12">
        <v>0</v>
      </c>
      <c r="O420" s="12">
        <v>0</v>
      </c>
      <c r="P420" s="12">
        <v>0</v>
      </c>
      <c r="Q420" s="12">
        <v>0</v>
      </c>
      <c r="R420" s="12">
        <v>0</v>
      </c>
      <c r="S420" s="12">
        <f t="shared" si="60"/>
        <v>0</v>
      </c>
      <c r="T420" s="18">
        <v>0</v>
      </c>
      <c r="U420" s="5">
        <v>0</v>
      </c>
      <c r="V420" s="3">
        <v>0</v>
      </c>
      <c r="W420" s="3">
        <v>0</v>
      </c>
      <c r="X420" s="3">
        <v>0</v>
      </c>
      <c r="Y420" s="3">
        <v>0</v>
      </c>
      <c r="Z420" s="3">
        <v>0</v>
      </c>
      <c r="AA420" s="3">
        <v>0</v>
      </c>
      <c r="AB420" s="3">
        <v>0</v>
      </c>
      <c r="AC420" s="3">
        <v>0</v>
      </c>
      <c r="AD420" s="3">
        <v>0</v>
      </c>
      <c r="AE420" s="3">
        <f>VLOOKUP(A420,'[13]DEC 24 Updated 3rd March'!A:G,7,FALSE)</f>
        <v>0</v>
      </c>
      <c r="AF420" s="3">
        <f t="shared" si="43"/>
        <v>0</v>
      </c>
      <c r="AG420" s="18">
        <v>0</v>
      </c>
      <c r="AH420" s="5">
        <f>VLOOKUP(A420,'[13]Main sheet'!A:X,23,FALSE)</f>
        <v>0</v>
      </c>
      <c r="AI420" s="3">
        <f>VLOOKUP(A420,'[13]Main sheet'!A:AJ,35,FALSE)</f>
        <v>0</v>
      </c>
      <c r="AJ420" s="3">
        <f>VLOOKUP(A420,'[13]Main sheet'!A:AV,47,FALSE)</f>
        <v>0</v>
      </c>
      <c r="AK420" s="3">
        <f>VLOOKUP(A420,'[13]Main sheet'!A:BH,59,FALSE)</f>
        <v>0</v>
      </c>
      <c r="AL420" s="3">
        <f>VLOOKUP(A420,'[13]Main sheet'!A:BT,71,FALSE)</f>
        <v>0</v>
      </c>
      <c r="AM420" s="3">
        <f>VLOOKUP(A420,'[13]Main sheet'!A:CF,83,FALSE)</f>
        <v>0</v>
      </c>
      <c r="AN420" s="3">
        <f>VLOOKUP(A420,'[13]Main sheet'!A:CR,95,FALSE)</f>
        <v>0</v>
      </c>
      <c r="AO420" s="3">
        <f>VLOOKUP(A420,'[13]Main sheet'!A:DD,107,FALSE)</f>
        <v>0</v>
      </c>
      <c r="AP420" s="3">
        <f>VLOOKUP(A420,'[13]Main sheet'!A:DP,119,FALSE)</f>
        <v>0</v>
      </c>
      <c r="AQ420" s="3">
        <f>VLOOKUP(A420,'[13]Main sheet'!A:EB,131,FALSE)</f>
        <v>0</v>
      </c>
      <c r="AR420" s="3">
        <f>VLOOKUP(A420,'[13]Main sheet'!A:EN,143,FALSE)</f>
        <v>0</v>
      </c>
      <c r="AS420" s="5">
        <v>0</v>
      </c>
      <c r="AT420" s="19">
        <v>0</v>
      </c>
      <c r="AU420" s="5">
        <v>0</v>
      </c>
      <c r="AV420" s="3">
        <f>VLOOKUP(A420,'[14]Main sheet'!A:AI,34,FALSE)</f>
        <v>0</v>
      </c>
      <c r="AW420" s="3">
        <f>VLOOKUP(A420,'[14]Main sheet'!A:AT,45,FALSE)</f>
        <v>0</v>
      </c>
      <c r="AX420" s="3">
        <v>0</v>
      </c>
      <c r="AY420" s="3">
        <v>0</v>
      </c>
      <c r="AZ420" s="3">
        <v>0</v>
      </c>
      <c r="BA420" s="5"/>
      <c r="BB420" s="5"/>
    </row>
    <row r="421" spans="1:54" ht="15" customHeight="1">
      <c r="A421" s="14">
        <v>523403</v>
      </c>
      <c r="B421" s="15" t="s">
        <v>404</v>
      </c>
      <c r="C421" s="16">
        <f>VLOOKUP(A421,'[11]dec 20 latest'!A:B,2,FALSE)/1000000</f>
        <v>7.5144149699999998</v>
      </c>
      <c r="D421" s="16">
        <v>16.528363150000001</v>
      </c>
      <c r="E421" s="17">
        <v>14.007970079999998</v>
      </c>
      <c r="F421" s="17">
        <f>VLOOKUP(A421,'[12]Monthly actuals 2023 updated'!A:AB,28,FALSE)</f>
        <v>18.738118570000001</v>
      </c>
      <c r="G421" s="12">
        <v>0.76487667000000004</v>
      </c>
      <c r="H421" s="12">
        <v>-0.15074599999999999</v>
      </c>
      <c r="I421" s="12">
        <v>-0.25003288000000001</v>
      </c>
      <c r="J421" s="12">
        <v>0.87883626000000004</v>
      </c>
      <c r="K421" s="12">
        <v>0.56193020999999999</v>
      </c>
      <c r="L421" s="12">
        <v>1.82868085</v>
      </c>
      <c r="M421" s="12">
        <v>1.1610746200000002</v>
      </c>
      <c r="N421" s="12">
        <v>2.86435</v>
      </c>
      <c r="O421" s="12">
        <v>1.45778082</v>
      </c>
      <c r="P421" s="12">
        <v>1.8041566100000002</v>
      </c>
      <c r="Q421" s="12">
        <v>1.3758391999999999</v>
      </c>
      <c r="R421" s="12">
        <v>6.4413722099999999</v>
      </c>
      <c r="S421" s="12">
        <f t="shared" si="60"/>
        <v>18.738118569999997</v>
      </c>
      <c r="T421" s="18">
        <v>0.52930454000000005</v>
      </c>
      <c r="U421" s="5">
        <v>9.0220498100000004</v>
      </c>
      <c r="V421" s="3">
        <v>0.97828813000000003</v>
      </c>
      <c r="W421" s="3">
        <v>2.5466878099999999</v>
      </c>
      <c r="X421" s="3">
        <v>9.7677943899999988</v>
      </c>
      <c r="Y421" s="3">
        <v>0.122921</v>
      </c>
      <c r="Z421" s="3">
        <v>0.58215811000000006</v>
      </c>
      <c r="AA421" s="3">
        <v>0.36987999999999999</v>
      </c>
      <c r="AB421" s="3">
        <v>2.6419861499999997</v>
      </c>
      <c r="AC421" s="3">
        <v>0.87757021999999996</v>
      </c>
      <c r="AD421" s="3">
        <v>1.75021669</v>
      </c>
      <c r="AE421" s="3">
        <f>VLOOKUP(A421,'[13]DEC 24 Updated 3rd March'!A:G,7,FALSE)</f>
        <v>0.98979380000000006</v>
      </c>
      <c r="AF421" s="3">
        <f t="shared" ref="AF421:AF484" si="68">SUM(T421:AE421)</f>
        <v>30.178650650000002</v>
      </c>
      <c r="AG421" s="18">
        <v>3.6863286599999996</v>
      </c>
      <c r="AH421" s="5">
        <f>VLOOKUP(A421,'[13]Main sheet'!A:X,23,FALSE)</f>
        <v>0.71791941000000015</v>
      </c>
      <c r="AI421" s="3">
        <f>VLOOKUP(A421,'[13]Main sheet'!A:AJ,35,FALSE)</f>
        <v>2.3154643099999994</v>
      </c>
      <c r="AJ421" s="3">
        <f>VLOOKUP(A421,'[13]Main sheet'!A:AV,47,FALSE)</f>
        <v>0.72006000000000003</v>
      </c>
      <c r="AK421" s="3">
        <f>VLOOKUP(A421,'[13]Main sheet'!A:BH,59,FALSE)</f>
        <v>1.2383343199999994</v>
      </c>
      <c r="AL421" s="3">
        <f>VLOOKUP(A421,'[13]Main sheet'!A:BT,71,FALSE)</f>
        <v>7.5374250000000004E-2</v>
      </c>
      <c r="AM421" s="3">
        <f>VLOOKUP(A421,'[13]Main sheet'!A:CF,83,FALSE)</f>
        <v>1.6154999999999999</v>
      </c>
      <c r="AN421" s="3">
        <f>VLOOKUP(A421,'[13]Main sheet'!A:CR,95,FALSE)</f>
        <v>0.95195420000000108</v>
      </c>
      <c r="AO421" s="3">
        <f>VLOOKUP(A421,'[13]Main sheet'!A:DD,107,FALSE)</f>
        <v>4.0124811400000002</v>
      </c>
      <c r="AP421" s="3">
        <f>VLOOKUP(A421,'[13]Main sheet'!A:DP,119,FALSE)</f>
        <v>2.8167034299999996</v>
      </c>
      <c r="AQ421" s="3">
        <f>VLOOKUP(A421,'[13]Main sheet'!A:EB,131,FALSE)</f>
        <v>1.6666799999999999</v>
      </c>
      <c r="AR421" s="3">
        <f>VLOOKUP(A421,'[13]Main sheet'!A:EN,143,FALSE)</f>
        <v>3.6499123100000026</v>
      </c>
      <c r="AS421" s="5">
        <v>23.46671203</v>
      </c>
      <c r="AT421" s="19">
        <v>7.1726999999999999E-2</v>
      </c>
      <c r="AU421" s="5">
        <v>5.1291960799999998</v>
      </c>
      <c r="AV421" s="3">
        <f>VLOOKUP(A421,'[14]Main sheet'!A:AI,34,FALSE)</f>
        <v>1.1648835099999997</v>
      </c>
      <c r="AW421" s="3">
        <f>VLOOKUP(A421,'[14]Main sheet'!A:AT,45,FALSE)</f>
        <v>-0.1749</v>
      </c>
      <c r="AX421" s="3">
        <v>0.54760699999999995</v>
      </c>
      <c r="AY421" s="3">
        <v>0.70249867999999971</v>
      </c>
      <c r="AZ421" s="3">
        <v>7.4310122699999992</v>
      </c>
      <c r="BA421" s="5"/>
      <c r="BB421" s="5"/>
    </row>
    <row r="422" spans="1:54" ht="15" customHeight="1">
      <c r="A422" s="14">
        <v>523404</v>
      </c>
      <c r="B422" s="15" t="s">
        <v>405</v>
      </c>
      <c r="C422" s="16">
        <f>VLOOKUP(A422,'[11]dec 20 latest'!A:B,2,FALSE)/1000000</f>
        <v>0.13017935</v>
      </c>
      <c r="D422" s="16">
        <v>8.93154352</v>
      </c>
      <c r="E422" s="17">
        <v>7.0170750000000004E-2</v>
      </c>
      <c r="F422" s="17">
        <f>VLOOKUP(A422,'[12]Monthly actuals 2023 updated'!A:AB,28,FALSE)</f>
        <v>13.145102889999999</v>
      </c>
      <c r="G422" s="12">
        <v>0</v>
      </c>
      <c r="H422" s="12">
        <v>3.4792474599999998</v>
      </c>
      <c r="I422" s="12">
        <v>1.2388787400000001</v>
      </c>
      <c r="J422" s="12">
        <v>1.9675562099999999</v>
      </c>
      <c r="K422" s="12">
        <v>0.52092499999999997</v>
      </c>
      <c r="L422" s="12">
        <v>-1.5220621999999999</v>
      </c>
      <c r="M422" s="12">
        <v>3.1788282699999999</v>
      </c>
      <c r="N422" s="12">
        <v>6.6086699999999998E-2</v>
      </c>
      <c r="O422" s="12">
        <v>0</v>
      </c>
      <c r="P422" s="12">
        <v>2.9635841099999998</v>
      </c>
      <c r="Q422" s="12">
        <v>0</v>
      </c>
      <c r="R422" s="12">
        <v>1.2520586</v>
      </c>
      <c r="S422" s="12">
        <f t="shared" si="60"/>
        <v>13.145102889999999</v>
      </c>
      <c r="T422" s="18">
        <v>0</v>
      </c>
      <c r="U422" s="5">
        <v>0.58613419</v>
      </c>
      <c r="V422" s="3">
        <v>1.9818981200000001</v>
      </c>
      <c r="W422" s="3">
        <v>1.1623773500000001</v>
      </c>
      <c r="X422" s="3">
        <v>0.61525801000000002</v>
      </c>
      <c r="Y422" s="3">
        <v>0.61602000000000001</v>
      </c>
      <c r="Z422" s="3">
        <v>4.2000000000000003E-2</v>
      </c>
      <c r="AA422" s="3">
        <v>0.57330851999999999</v>
      </c>
      <c r="AB422" s="3">
        <v>0.57304169999999999</v>
      </c>
      <c r="AC422" s="3">
        <v>0</v>
      </c>
      <c r="AD422" s="3">
        <v>0</v>
      </c>
      <c r="AE422" s="3">
        <f>VLOOKUP(A422,'[13]DEC 24 Updated 3rd March'!A:G,7,FALSE)</f>
        <v>0.57100427999999992</v>
      </c>
      <c r="AF422" s="3">
        <f t="shared" si="68"/>
        <v>6.7210421700000005</v>
      </c>
      <c r="AG422" s="18">
        <v>0</v>
      </c>
      <c r="AH422" s="5">
        <f>VLOOKUP(A422,'[13]Main sheet'!A:X,23,FALSE)</f>
        <v>2.4302227099999998</v>
      </c>
      <c r="AI422" s="3">
        <f>VLOOKUP(A422,'[13]Main sheet'!A:AJ,35,FALSE)</f>
        <v>0.87884275000000001</v>
      </c>
      <c r="AJ422" s="3">
        <f>VLOOKUP(A422,'[13]Main sheet'!A:AV,47,FALSE)</f>
        <v>1.5858049900000002</v>
      </c>
      <c r="AK422" s="3">
        <f>VLOOKUP(A422,'[13]Main sheet'!A:BH,59,FALSE)</f>
        <v>2.0790230899999997</v>
      </c>
      <c r="AL422" s="3">
        <f>VLOOKUP(A422,'[13]Main sheet'!A:BT,71,FALSE)</f>
        <v>0</v>
      </c>
      <c r="AM422" s="3">
        <f>VLOOKUP(A422,'[13]Main sheet'!A:CF,83,FALSE)</f>
        <v>0.20476115000000036</v>
      </c>
      <c r="AN422" s="3">
        <f>VLOOKUP(A422,'[13]Main sheet'!A:CR,95,FALSE)</f>
        <v>1.2315686900000005</v>
      </c>
      <c r="AO422" s="3">
        <f>VLOOKUP(A422,'[13]Main sheet'!A:DD,107,FALSE)</f>
        <v>1.5079813</v>
      </c>
      <c r="AP422" s="3">
        <f>VLOOKUP(A422,'[13]Main sheet'!A:DP,119,FALSE)</f>
        <v>1.0861420800000001</v>
      </c>
      <c r="AQ422" s="3">
        <f>VLOOKUP(A422,'[13]Main sheet'!A:EB,131,FALSE)</f>
        <v>0</v>
      </c>
      <c r="AR422" s="3">
        <f>VLOOKUP(A422,'[13]Main sheet'!A:EN,143,FALSE)</f>
        <v>0</v>
      </c>
      <c r="AS422" s="5">
        <v>11.004346759999999</v>
      </c>
      <c r="AT422" s="19">
        <v>0</v>
      </c>
      <c r="AU422" s="5">
        <v>0</v>
      </c>
      <c r="AV422" s="3">
        <f>VLOOKUP(A422,'[14]Main sheet'!A:AI,34,FALSE)</f>
        <v>0</v>
      </c>
      <c r="AW422" s="3">
        <f>VLOOKUP(A422,'[14]Main sheet'!A:AT,45,FALSE)</f>
        <v>0</v>
      </c>
      <c r="AX422" s="3">
        <v>0</v>
      </c>
      <c r="AY422" s="3">
        <v>0</v>
      </c>
      <c r="AZ422" s="3">
        <v>0</v>
      </c>
      <c r="BA422" s="5"/>
      <c r="BB422" s="5"/>
    </row>
    <row r="423" spans="1:54" ht="15" customHeight="1">
      <c r="A423" s="14">
        <v>523405</v>
      </c>
      <c r="B423" s="15" t="s">
        <v>406</v>
      </c>
      <c r="C423" s="16">
        <f>VLOOKUP(A423,'[11]dec 20 latest'!A:B,2,FALSE)/1000000</f>
        <v>0</v>
      </c>
      <c r="D423" s="16">
        <v>-0.1197</v>
      </c>
      <c r="E423" s="17">
        <v>0</v>
      </c>
      <c r="F423" s="17"/>
      <c r="G423" s="12">
        <v>0</v>
      </c>
      <c r="H423" s="12">
        <v>0</v>
      </c>
      <c r="I423" s="12">
        <v>0</v>
      </c>
      <c r="J423" s="12">
        <v>0</v>
      </c>
      <c r="K423" s="12">
        <v>0</v>
      </c>
      <c r="L423" s="12">
        <v>0</v>
      </c>
      <c r="M423" s="12">
        <v>0</v>
      </c>
      <c r="N423" s="12">
        <v>0</v>
      </c>
      <c r="O423" s="12">
        <v>0</v>
      </c>
      <c r="P423" s="12">
        <v>0</v>
      </c>
      <c r="Q423" s="12">
        <v>0</v>
      </c>
      <c r="R423" s="12">
        <v>0</v>
      </c>
      <c r="S423" s="12">
        <f t="shared" si="60"/>
        <v>0</v>
      </c>
      <c r="T423" s="18">
        <v>0</v>
      </c>
      <c r="U423" s="5">
        <v>0</v>
      </c>
      <c r="V423" s="3">
        <v>0</v>
      </c>
      <c r="W423" s="3">
        <v>0</v>
      </c>
      <c r="X423" s="3">
        <v>0</v>
      </c>
      <c r="Y423" s="3">
        <v>0</v>
      </c>
      <c r="Z423" s="3">
        <v>0</v>
      </c>
      <c r="AA423" s="3">
        <v>0</v>
      </c>
      <c r="AB423" s="3">
        <v>0</v>
      </c>
      <c r="AC423" s="3">
        <v>0</v>
      </c>
      <c r="AD423" s="3">
        <v>0</v>
      </c>
      <c r="AE423" s="3">
        <f>VLOOKUP(A423,'[13]DEC 24 Updated 3rd March'!A:G,7,FALSE)</f>
        <v>0</v>
      </c>
      <c r="AF423" s="3">
        <f t="shared" si="68"/>
        <v>0</v>
      </c>
      <c r="AG423" s="18">
        <v>0</v>
      </c>
      <c r="AH423" s="5">
        <f>VLOOKUP(A423,'[13]Main sheet'!A:X,23,FALSE)</f>
        <v>0</v>
      </c>
      <c r="AI423" s="3">
        <f>VLOOKUP(A423,'[13]Main sheet'!A:AJ,35,FALSE)</f>
        <v>0</v>
      </c>
      <c r="AJ423" s="3">
        <f>VLOOKUP(A423,'[13]Main sheet'!A:AV,47,FALSE)</f>
        <v>0</v>
      </c>
      <c r="AK423" s="3">
        <f>VLOOKUP(A423,'[13]Main sheet'!A:BH,59,FALSE)</f>
        <v>0</v>
      </c>
      <c r="AL423" s="3">
        <f>VLOOKUP(A423,'[13]Main sheet'!A:BT,71,FALSE)</f>
        <v>0</v>
      </c>
      <c r="AM423" s="3">
        <f>VLOOKUP(A423,'[13]Main sheet'!A:CF,83,FALSE)</f>
        <v>0</v>
      </c>
      <c r="AN423" s="3">
        <f>VLOOKUP(A423,'[13]Main sheet'!A:CR,95,FALSE)</f>
        <v>0</v>
      </c>
      <c r="AO423" s="3">
        <f>VLOOKUP(A423,'[13]Main sheet'!A:DD,107,FALSE)</f>
        <v>0</v>
      </c>
      <c r="AP423" s="3">
        <f>VLOOKUP(A423,'[13]Main sheet'!A:DP,119,FALSE)</f>
        <v>0</v>
      </c>
      <c r="AQ423" s="3">
        <f>VLOOKUP(A423,'[13]Main sheet'!A:EB,131,FALSE)</f>
        <v>0</v>
      </c>
      <c r="AR423" s="3">
        <f>VLOOKUP(A423,'[13]Main sheet'!A:EN,143,FALSE)</f>
        <v>0</v>
      </c>
      <c r="AS423" s="5">
        <v>0</v>
      </c>
      <c r="AT423" s="19">
        <v>0</v>
      </c>
      <c r="AU423" s="5">
        <v>0</v>
      </c>
      <c r="AV423" s="3">
        <f>VLOOKUP(A423,'[14]Main sheet'!A:AI,34,FALSE)</f>
        <v>0</v>
      </c>
      <c r="AW423" s="3">
        <f>VLOOKUP(A423,'[14]Main sheet'!A:AT,45,FALSE)</f>
        <v>0</v>
      </c>
      <c r="AX423" s="3">
        <v>0</v>
      </c>
      <c r="AY423" s="3">
        <v>0</v>
      </c>
      <c r="AZ423" s="3">
        <v>0</v>
      </c>
      <c r="BA423" s="5"/>
      <c r="BB423" s="5"/>
    </row>
    <row r="424" spans="1:54" ht="15" customHeight="1">
      <c r="A424" s="14">
        <v>523406</v>
      </c>
      <c r="B424" s="15" t="s">
        <v>407</v>
      </c>
      <c r="C424" s="16">
        <f>VLOOKUP(A424,'[11]dec 20 latest'!A:B,2,FALSE)/1000000</f>
        <v>16.612349999999999</v>
      </c>
      <c r="D424" s="16">
        <v>11.687199439999999</v>
      </c>
      <c r="E424" s="17">
        <v>27.809500019999998</v>
      </c>
      <c r="F424" s="17">
        <f>VLOOKUP(A424,'[12]Monthly actuals 2023 updated'!A:AB,28,FALSE)</f>
        <v>42.884999790000002</v>
      </c>
      <c r="G424" s="12">
        <v>3.2334999999999998</v>
      </c>
      <c r="H424" s="12">
        <v>3.242</v>
      </c>
      <c r="I424" s="12">
        <v>3.2314997799999996</v>
      </c>
      <c r="J424" s="12">
        <v>3.3609499999999999</v>
      </c>
      <c r="K424" s="12">
        <v>2.8405499999999999</v>
      </c>
      <c r="L424" s="12">
        <v>3.8487</v>
      </c>
      <c r="M424" s="12">
        <v>3.7697500000000002</v>
      </c>
      <c r="N424" s="12">
        <v>3.7421500000000001</v>
      </c>
      <c r="O424" s="12">
        <v>4.0523499999999997</v>
      </c>
      <c r="P424" s="12">
        <v>3.5211000000000001</v>
      </c>
      <c r="Q424" s="12">
        <v>4.1440250000000001</v>
      </c>
      <c r="R424" s="12">
        <v>3.89842501</v>
      </c>
      <c r="S424" s="12">
        <f t="shared" si="60"/>
        <v>42.884999789999995</v>
      </c>
      <c r="T424" s="18">
        <v>3.64313303</v>
      </c>
      <c r="U424" s="5">
        <v>3.9608169700000002</v>
      </c>
      <c r="V424" s="3">
        <v>3.81537499</v>
      </c>
      <c r="W424" s="3">
        <v>3.645</v>
      </c>
      <c r="X424" s="3">
        <v>3.4634999999999998</v>
      </c>
      <c r="Y424" s="3">
        <v>3.8937499900000003</v>
      </c>
      <c r="Z424" s="3">
        <v>3.7564250000000001</v>
      </c>
      <c r="AA424" s="3">
        <v>6.8117000000000001</v>
      </c>
      <c r="AB424" s="3">
        <v>3.906215</v>
      </c>
      <c r="AC424" s="3">
        <v>3.4775900000000002</v>
      </c>
      <c r="AD424" s="3">
        <v>3.5242749999999998</v>
      </c>
      <c r="AE424" s="3">
        <f>VLOOKUP(A424,'[13]DEC 24 Updated 3rd March'!A:G,7,FALSE)</f>
        <v>2.891095</v>
      </c>
      <c r="AF424" s="3">
        <f t="shared" si="68"/>
        <v>46.788874980000003</v>
      </c>
      <c r="AG424" s="18">
        <v>3.3187000000000002</v>
      </c>
      <c r="AH424" s="5">
        <f>VLOOKUP(A424,'[13]Main sheet'!A:X,23,FALSE)</f>
        <v>3.2177799999999999</v>
      </c>
      <c r="AI424" s="3">
        <f>VLOOKUP(A424,'[13]Main sheet'!A:AJ,35,FALSE)</f>
        <v>3.1486100000000001</v>
      </c>
      <c r="AJ424" s="3">
        <f>VLOOKUP(A424,'[13]Main sheet'!A:AV,47,FALSE)</f>
        <v>3.5595400000000001</v>
      </c>
      <c r="AK424" s="3">
        <f>VLOOKUP(A424,'[13]Main sheet'!A:BH,59,FALSE)</f>
        <v>7.3088050000000004</v>
      </c>
      <c r="AL424" s="3">
        <f>VLOOKUP(A424,'[13]Main sheet'!A:BT,71,FALSE)</f>
        <v>7.47309</v>
      </c>
      <c r="AM424" s="3">
        <f>VLOOKUP(A424,'[13]Main sheet'!A:CF,83,FALSE)</f>
        <v>6.120425</v>
      </c>
      <c r="AN424" s="3">
        <f>VLOOKUP(A424,'[13]Main sheet'!A:CR,95,FALSE)</f>
        <v>8.4505940000000006</v>
      </c>
      <c r="AO424" s="3">
        <f>VLOOKUP(A424,'[13]Main sheet'!A:DD,107,FALSE)</f>
        <v>5.4551600000000002</v>
      </c>
      <c r="AP424" s="3">
        <f>VLOOKUP(A424,'[13]Main sheet'!A:DP,119,FALSE)</f>
        <v>6.13124</v>
      </c>
      <c r="AQ424" s="3">
        <f>VLOOKUP(A424,'[13]Main sheet'!A:EB,131,FALSE)</f>
        <v>6.0135949999999996</v>
      </c>
      <c r="AR424" s="3">
        <f>VLOOKUP(A424,'[13]Main sheet'!A:EN,143,FALSE)</f>
        <v>5.4947150000000002</v>
      </c>
      <c r="AS424" s="5">
        <v>65.692254000000005</v>
      </c>
      <c r="AT424" s="19">
        <v>5.3085839999999997</v>
      </c>
      <c r="AU424" s="5">
        <v>5.2444750000000004</v>
      </c>
      <c r="AV424" s="3">
        <f>VLOOKUP(A424,'[14]Main sheet'!A:AI,34,FALSE)</f>
        <v>5.2908900000000001</v>
      </c>
      <c r="AW424" s="3">
        <f>VLOOKUP(A424,'[14]Main sheet'!A:AT,45,FALSE)</f>
        <v>5.1090049999999998</v>
      </c>
      <c r="AX424" s="3">
        <v>5.2196749999999996</v>
      </c>
      <c r="AY424" s="3">
        <v>5.5235750000000001</v>
      </c>
      <c r="AZ424" s="3">
        <v>31.696204000000002</v>
      </c>
      <c r="BA424" s="5"/>
      <c r="BB424" s="5"/>
    </row>
    <row r="425" spans="1:54" ht="15" customHeight="1">
      <c r="A425" s="14">
        <v>523407</v>
      </c>
      <c r="B425" s="15" t="s">
        <v>408</v>
      </c>
      <c r="C425" s="16"/>
      <c r="D425" s="16"/>
      <c r="E425" s="17">
        <v>0</v>
      </c>
      <c r="F425" s="17"/>
      <c r="G425" s="12">
        <v>0</v>
      </c>
      <c r="H425" s="12">
        <v>0</v>
      </c>
      <c r="I425" s="12">
        <v>0</v>
      </c>
      <c r="J425" s="12">
        <v>0</v>
      </c>
      <c r="K425" s="12">
        <v>0</v>
      </c>
      <c r="L425" s="12">
        <v>0</v>
      </c>
      <c r="M425" s="12">
        <v>0</v>
      </c>
      <c r="N425" s="12">
        <v>0</v>
      </c>
      <c r="O425" s="12">
        <v>0</v>
      </c>
      <c r="P425" s="12">
        <v>0</v>
      </c>
      <c r="Q425" s="12">
        <v>0</v>
      </c>
      <c r="R425" s="12">
        <v>0</v>
      </c>
      <c r="S425" s="12">
        <f t="shared" si="60"/>
        <v>0</v>
      </c>
      <c r="T425" s="18">
        <v>0</v>
      </c>
      <c r="U425" s="5">
        <v>0</v>
      </c>
      <c r="V425" s="3">
        <v>0</v>
      </c>
      <c r="W425" s="3">
        <v>0</v>
      </c>
      <c r="X425" s="3">
        <v>0</v>
      </c>
      <c r="Y425" s="3">
        <v>0</v>
      </c>
      <c r="Z425" s="3">
        <v>0</v>
      </c>
      <c r="AA425" s="3">
        <v>0</v>
      </c>
      <c r="AB425" s="3">
        <v>0</v>
      </c>
      <c r="AC425" s="3">
        <v>0</v>
      </c>
      <c r="AD425" s="3">
        <v>0</v>
      </c>
      <c r="AF425" s="3">
        <f t="shared" si="68"/>
        <v>0</v>
      </c>
      <c r="AG425" s="18">
        <v>0</v>
      </c>
      <c r="AH425" s="5">
        <f>VLOOKUP(A425,'[13]Main sheet'!A:X,23,FALSE)</f>
        <v>0</v>
      </c>
      <c r="AI425" s="3">
        <f>VLOOKUP(A425,'[13]Main sheet'!A:AJ,35,FALSE)</f>
        <v>0</v>
      </c>
      <c r="AJ425" s="3">
        <f>VLOOKUP(A425,'[13]Main sheet'!A:AV,47,FALSE)</f>
        <v>0</v>
      </c>
      <c r="AK425" s="3">
        <f>VLOOKUP(A425,'[13]Main sheet'!A:BH,59,FALSE)</f>
        <v>0</v>
      </c>
      <c r="AL425" s="3">
        <f>VLOOKUP(A425,'[13]Main sheet'!A:BT,71,FALSE)</f>
        <v>0</v>
      </c>
      <c r="AM425" s="3">
        <f>VLOOKUP(A425,'[13]Main sheet'!A:CF,83,FALSE)</f>
        <v>0</v>
      </c>
      <c r="AN425" s="3">
        <f>VLOOKUP(A425,'[13]Main sheet'!A:CR,95,FALSE)</f>
        <v>0</v>
      </c>
      <c r="AO425" s="3">
        <f>VLOOKUP(A425,'[13]Main sheet'!A:DD,107,FALSE)</f>
        <v>0</v>
      </c>
      <c r="AP425" s="3">
        <f>VLOOKUP(A425,'[13]Main sheet'!A:DP,119,FALSE)</f>
        <v>0</v>
      </c>
      <c r="AQ425" s="3">
        <f>VLOOKUP(A425,'[13]Main sheet'!A:EB,131,FALSE)</f>
        <v>0</v>
      </c>
      <c r="AR425" s="3">
        <f>VLOOKUP(A425,'[13]Main sheet'!A:EN,143,FALSE)</f>
        <v>0</v>
      </c>
      <c r="AS425" s="5">
        <v>0</v>
      </c>
      <c r="AT425" s="19">
        <v>0</v>
      </c>
      <c r="AU425" s="5">
        <v>0</v>
      </c>
      <c r="AV425" s="3">
        <f>VLOOKUP(A425,'[14]Main sheet'!A:AI,34,FALSE)</f>
        <v>0</v>
      </c>
      <c r="AW425" s="3">
        <f>VLOOKUP(A425,'[14]Main sheet'!A:AT,45,FALSE)</f>
        <v>0</v>
      </c>
      <c r="AX425" s="3">
        <v>0</v>
      </c>
      <c r="AY425" s="3">
        <v>0</v>
      </c>
      <c r="AZ425" s="3">
        <v>0</v>
      </c>
      <c r="BA425" s="5"/>
      <c r="BB425" s="5"/>
    </row>
    <row r="426" spans="1:54" ht="15" customHeight="1">
      <c r="A426" s="14">
        <v>523408</v>
      </c>
      <c r="B426" s="15" t="s">
        <v>409</v>
      </c>
      <c r="C426" s="16">
        <f>VLOOKUP(A426,'[11]dec 20 latest'!A:B,2,FALSE)/1000000</f>
        <v>0</v>
      </c>
      <c r="D426" s="16">
        <v>0</v>
      </c>
      <c r="E426" s="17">
        <v>0</v>
      </c>
      <c r="F426" s="17"/>
      <c r="G426" s="12">
        <v>0</v>
      </c>
      <c r="H426" s="12">
        <v>0</v>
      </c>
      <c r="I426" s="12">
        <v>0</v>
      </c>
      <c r="J426" s="12">
        <v>0</v>
      </c>
      <c r="K426" s="12">
        <v>0</v>
      </c>
      <c r="L426" s="12">
        <v>0</v>
      </c>
      <c r="M426" s="12">
        <v>0</v>
      </c>
      <c r="N426" s="12">
        <v>0</v>
      </c>
      <c r="O426" s="12">
        <v>0</v>
      </c>
      <c r="P426" s="12">
        <v>0</v>
      </c>
      <c r="Q426" s="12">
        <v>0</v>
      </c>
      <c r="R426" s="12">
        <v>0</v>
      </c>
      <c r="S426" s="12">
        <f t="shared" si="60"/>
        <v>0</v>
      </c>
      <c r="T426" s="18">
        <v>0</v>
      </c>
      <c r="U426" s="5">
        <v>0</v>
      </c>
      <c r="V426" s="3">
        <v>0</v>
      </c>
      <c r="W426" s="3">
        <v>0</v>
      </c>
      <c r="X426" s="3">
        <v>0</v>
      </c>
      <c r="Y426" s="3">
        <v>0</v>
      </c>
      <c r="Z426" s="3">
        <v>0</v>
      </c>
      <c r="AA426" s="3">
        <v>0</v>
      </c>
      <c r="AB426" s="3">
        <v>0</v>
      </c>
      <c r="AC426" s="3">
        <v>0</v>
      </c>
      <c r="AD426" s="3">
        <v>0</v>
      </c>
      <c r="AE426" s="3">
        <f>VLOOKUP(A426,'[13]DEC 24 Updated 3rd March'!A:G,7,FALSE)</f>
        <v>0</v>
      </c>
      <c r="AF426" s="3">
        <f t="shared" si="68"/>
        <v>0</v>
      </c>
      <c r="AG426" s="18">
        <v>0</v>
      </c>
      <c r="AH426" s="5">
        <f>VLOOKUP(A426,'[13]Main sheet'!A:X,23,FALSE)</f>
        <v>0</v>
      </c>
      <c r="AI426" s="3">
        <f>VLOOKUP(A426,'[13]Main sheet'!A:AJ,35,FALSE)</f>
        <v>0</v>
      </c>
      <c r="AJ426" s="3">
        <f>VLOOKUP(A426,'[13]Main sheet'!A:AV,47,FALSE)</f>
        <v>0</v>
      </c>
      <c r="AK426" s="3">
        <f>VLOOKUP(A426,'[13]Main sheet'!A:BH,59,FALSE)</f>
        <v>0</v>
      </c>
      <c r="AL426" s="3">
        <f>VLOOKUP(A426,'[13]Main sheet'!A:BT,71,FALSE)</f>
        <v>0</v>
      </c>
      <c r="AM426" s="3">
        <f>VLOOKUP(A426,'[13]Main sheet'!A:CF,83,FALSE)</f>
        <v>0</v>
      </c>
      <c r="AN426" s="3">
        <f>VLOOKUP(A426,'[13]Main sheet'!A:CR,95,FALSE)</f>
        <v>0</v>
      </c>
      <c r="AO426" s="3">
        <f>VLOOKUP(A426,'[13]Main sheet'!A:DD,107,FALSE)</f>
        <v>0</v>
      </c>
      <c r="AP426" s="3">
        <f>VLOOKUP(A426,'[13]Main sheet'!A:DP,119,FALSE)</f>
        <v>0</v>
      </c>
      <c r="AQ426" s="3">
        <f>VLOOKUP(A426,'[13]Main sheet'!A:EB,131,FALSE)</f>
        <v>0</v>
      </c>
      <c r="AR426" s="3">
        <f>VLOOKUP(A426,'[13]Main sheet'!A:EN,143,FALSE)</f>
        <v>0</v>
      </c>
      <c r="AS426" s="5">
        <v>0</v>
      </c>
      <c r="AT426" s="19">
        <v>0</v>
      </c>
      <c r="AU426" s="5">
        <v>0</v>
      </c>
      <c r="AV426" s="3">
        <f>VLOOKUP(A426,'[14]Main sheet'!A:AI,34,FALSE)</f>
        <v>0</v>
      </c>
      <c r="AW426" s="3">
        <f>VLOOKUP(A426,'[14]Main sheet'!A:AT,45,FALSE)</f>
        <v>0</v>
      </c>
      <c r="AX426" s="3">
        <v>0</v>
      </c>
      <c r="AY426" s="3">
        <v>0</v>
      </c>
      <c r="AZ426" s="3">
        <v>0</v>
      </c>
      <c r="BA426" s="5"/>
      <c r="BB426" s="5"/>
    </row>
    <row r="427" spans="1:54" ht="15" customHeight="1">
      <c r="A427" s="14">
        <v>523409</v>
      </c>
      <c r="B427" s="15" t="s">
        <v>410</v>
      </c>
      <c r="C427" s="16">
        <f>VLOOKUP(A427,'[11]dec 20 latest'!A:B,2,FALSE)/1000000</f>
        <v>0</v>
      </c>
      <c r="D427" s="16">
        <v>0</v>
      </c>
      <c r="E427" s="17">
        <v>0</v>
      </c>
      <c r="F427" s="17"/>
      <c r="G427" s="12">
        <v>0</v>
      </c>
      <c r="H427" s="12">
        <v>0</v>
      </c>
      <c r="I427" s="12">
        <v>0</v>
      </c>
      <c r="J427" s="12">
        <v>0</v>
      </c>
      <c r="K427" s="12">
        <v>0</v>
      </c>
      <c r="L427" s="12">
        <v>0</v>
      </c>
      <c r="M427" s="12">
        <v>0</v>
      </c>
      <c r="N427" s="12">
        <v>0</v>
      </c>
      <c r="O427" s="12">
        <v>0</v>
      </c>
      <c r="P427" s="12">
        <v>0</v>
      </c>
      <c r="Q427" s="12">
        <v>0</v>
      </c>
      <c r="R427" s="12">
        <v>0</v>
      </c>
      <c r="S427" s="12">
        <f t="shared" si="60"/>
        <v>0</v>
      </c>
      <c r="T427" s="18">
        <v>0</v>
      </c>
      <c r="U427" s="5">
        <v>0</v>
      </c>
      <c r="V427" s="3">
        <v>0</v>
      </c>
      <c r="W427" s="3">
        <v>0</v>
      </c>
      <c r="X427" s="3">
        <v>0</v>
      </c>
      <c r="Y427" s="3">
        <v>0</v>
      </c>
      <c r="Z427" s="3">
        <v>0</v>
      </c>
      <c r="AA427" s="3">
        <v>0</v>
      </c>
      <c r="AB427" s="3">
        <v>0</v>
      </c>
      <c r="AC427" s="3">
        <v>0</v>
      </c>
      <c r="AD427" s="3">
        <v>0</v>
      </c>
      <c r="AE427" s="3">
        <f>VLOOKUP(A427,'[13]DEC 24 Updated 3rd March'!A:G,7,FALSE)</f>
        <v>0</v>
      </c>
      <c r="AF427" s="3">
        <f t="shared" si="68"/>
        <v>0</v>
      </c>
      <c r="AG427" s="18">
        <v>0</v>
      </c>
      <c r="AH427" s="5">
        <f>VLOOKUP(A427,'[13]Main sheet'!A:X,23,FALSE)</f>
        <v>0</v>
      </c>
      <c r="AI427" s="3">
        <f>VLOOKUP(A427,'[13]Main sheet'!A:AJ,35,FALSE)</f>
        <v>0</v>
      </c>
      <c r="AJ427" s="3">
        <f>VLOOKUP(A427,'[13]Main sheet'!A:AV,47,FALSE)</f>
        <v>0</v>
      </c>
      <c r="AK427" s="3">
        <f>VLOOKUP(A427,'[13]Main sheet'!A:BH,59,FALSE)</f>
        <v>0</v>
      </c>
      <c r="AL427" s="3">
        <f>VLOOKUP(A427,'[13]Main sheet'!A:BT,71,FALSE)</f>
        <v>0</v>
      </c>
      <c r="AM427" s="3">
        <f>VLOOKUP(A427,'[13]Main sheet'!A:CF,83,FALSE)</f>
        <v>0</v>
      </c>
      <c r="AN427" s="3">
        <f>VLOOKUP(A427,'[13]Main sheet'!A:CR,95,FALSE)</f>
        <v>0</v>
      </c>
      <c r="AO427" s="3">
        <f>VLOOKUP(A427,'[13]Main sheet'!A:DD,107,FALSE)</f>
        <v>0</v>
      </c>
      <c r="AP427" s="3">
        <f>VLOOKUP(A427,'[13]Main sheet'!A:DP,119,FALSE)</f>
        <v>0</v>
      </c>
      <c r="AQ427" s="3">
        <f>VLOOKUP(A427,'[13]Main sheet'!A:EB,131,FALSE)</f>
        <v>0</v>
      </c>
      <c r="AR427" s="3">
        <f>VLOOKUP(A427,'[13]Main sheet'!A:EN,143,FALSE)</f>
        <v>0</v>
      </c>
      <c r="AS427" s="5">
        <v>0</v>
      </c>
      <c r="AT427" s="19">
        <v>0</v>
      </c>
      <c r="AU427" s="5">
        <v>0</v>
      </c>
      <c r="AV427" s="3">
        <f>VLOOKUP(A427,'[14]Main sheet'!A:AI,34,FALSE)</f>
        <v>0</v>
      </c>
      <c r="AW427" s="3">
        <f>VLOOKUP(A427,'[14]Main sheet'!A:AT,45,FALSE)</f>
        <v>0</v>
      </c>
      <c r="AX427" s="3">
        <v>0</v>
      </c>
      <c r="AY427" s="3">
        <v>0</v>
      </c>
      <c r="AZ427" s="3">
        <v>0</v>
      </c>
      <c r="BA427" s="5"/>
      <c r="BB427" s="5"/>
    </row>
    <row r="428" spans="1:54" ht="15" customHeight="1">
      <c r="A428" s="14">
        <v>523410</v>
      </c>
      <c r="B428" s="15" t="s">
        <v>411</v>
      </c>
      <c r="C428" s="16">
        <f>VLOOKUP(A428,'[11]dec 20 latest'!A:B,2,FALSE)/1000000</f>
        <v>0.66515416000000005</v>
      </c>
      <c r="D428" s="16">
        <v>-3.5238673399999998</v>
      </c>
      <c r="E428" s="17">
        <v>-0.12068558</v>
      </c>
      <c r="F428" s="17">
        <f>VLOOKUP(A428,'[12]Monthly actuals 2023 updated'!A:AB,28,FALSE)</f>
        <v>-4.4599741899999996</v>
      </c>
      <c r="G428" s="12">
        <v>0</v>
      </c>
      <c r="H428" s="12">
        <v>-5.3390109999999998E-2</v>
      </c>
      <c r="I428" s="12">
        <v>0</v>
      </c>
      <c r="J428" s="12">
        <v>0</v>
      </c>
      <c r="K428" s="12">
        <v>-3.77346184</v>
      </c>
      <c r="L428" s="12">
        <v>0</v>
      </c>
      <c r="M428" s="12">
        <v>0</v>
      </c>
      <c r="N428" s="12">
        <v>0</v>
      </c>
      <c r="O428" s="12">
        <v>0</v>
      </c>
      <c r="P428" s="12">
        <v>0</v>
      </c>
      <c r="Q428" s="12">
        <v>0</v>
      </c>
      <c r="R428" s="12">
        <v>-0.63312223999999995</v>
      </c>
      <c r="S428" s="12">
        <f t="shared" si="60"/>
        <v>-4.4599741899999996</v>
      </c>
      <c r="T428" s="18">
        <v>0</v>
      </c>
      <c r="U428" s="5">
        <v>0</v>
      </c>
      <c r="V428" s="3">
        <v>0</v>
      </c>
      <c r="W428" s="3">
        <v>0</v>
      </c>
      <c r="X428" s="3">
        <v>0</v>
      </c>
      <c r="Y428" s="3">
        <v>0</v>
      </c>
      <c r="Z428" s="3">
        <v>0</v>
      </c>
      <c r="AA428" s="3">
        <v>0</v>
      </c>
      <c r="AB428" s="3">
        <v>0</v>
      </c>
      <c r="AC428" s="3">
        <v>0</v>
      </c>
      <c r="AD428" s="3">
        <v>0</v>
      </c>
      <c r="AE428" s="3">
        <f>VLOOKUP(A428,'[13]DEC 24 Updated 3rd March'!A:G,7,FALSE)</f>
        <v>0</v>
      </c>
      <c r="AF428" s="3">
        <f t="shared" si="68"/>
        <v>0</v>
      </c>
      <c r="AG428" s="18">
        <v>0</v>
      </c>
      <c r="AH428" s="5">
        <f>VLOOKUP(A428,'[13]Main sheet'!A:X,23,FALSE)</f>
        <v>0</v>
      </c>
      <c r="AI428" s="3">
        <f>VLOOKUP(A428,'[13]Main sheet'!A:AJ,35,FALSE)</f>
        <v>0</v>
      </c>
      <c r="AJ428" s="3">
        <f>VLOOKUP(A428,'[13]Main sheet'!A:AV,47,FALSE)</f>
        <v>0</v>
      </c>
      <c r="AK428" s="3">
        <f>VLOOKUP(A428,'[13]Main sheet'!A:BH,59,FALSE)</f>
        <v>0</v>
      </c>
      <c r="AL428" s="3">
        <f>VLOOKUP(A428,'[13]Main sheet'!A:BT,71,FALSE)</f>
        <v>0</v>
      </c>
      <c r="AM428" s="3">
        <f>VLOOKUP(A428,'[13]Main sheet'!A:CF,83,FALSE)</f>
        <v>0</v>
      </c>
      <c r="AN428" s="3">
        <f>VLOOKUP(A428,'[13]Main sheet'!A:CR,95,FALSE)</f>
        <v>0</v>
      </c>
      <c r="AO428" s="3">
        <f>VLOOKUP(A428,'[13]Main sheet'!A:DD,107,FALSE)</f>
        <v>0</v>
      </c>
      <c r="AP428" s="3">
        <f>VLOOKUP(A428,'[13]Main sheet'!A:DP,119,FALSE)</f>
        <v>0</v>
      </c>
      <c r="AQ428" s="3">
        <f>VLOOKUP(A428,'[13]Main sheet'!A:EB,131,FALSE)</f>
        <v>0</v>
      </c>
      <c r="AR428" s="3">
        <f>VLOOKUP(A428,'[13]Main sheet'!A:EN,143,FALSE)</f>
        <v>0</v>
      </c>
      <c r="AS428" s="5">
        <v>0</v>
      </c>
      <c r="AT428" s="19">
        <v>0</v>
      </c>
      <c r="AU428" s="5">
        <v>0</v>
      </c>
      <c r="AV428" s="3">
        <f>VLOOKUP(A428,'[14]Main sheet'!A:AI,34,FALSE)</f>
        <v>0</v>
      </c>
      <c r="AW428" s="3">
        <f>VLOOKUP(A428,'[14]Main sheet'!A:AT,45,FALSE)</f>
        <v>0</v>
      </c>
      <c r="AX428" s="3">
        <v>0</v>
      </c>
      <c r="AY428" s="3">
        <v>0</v>
      </c>
      <c r="AZ428" s="3">
        <v>0</v>
      </c>
      <c r="BA428" s="5"/>
      <c r="BB428" s="5"/>
    </row>
    <row r="429" spans="1:54" ht="15" customHeight="1">
      <c r="A429" s="81">
        <v>523501</v>
      </c>
      <c r="B429" s="82" t="s">
        <v>412</v>
      </c>
      <c r="C429" s="16">
        <f>VLOOKUP(A429,'[11]dec 20 latest'!A:B,2,FALSE)/1000000+14.48</f>
        <v>15.715222970000001</v>
      </c>
      <c r="D429" s="16">
        <f>9.963157+15.92</f>
        <v>25.883157000000001</v>
      </c>
      <c r="E429" s="17">
        <f>52.57002182+22.24</f>
        <v>74.810021820000003</v>
      </c>
      <c r="F429" s="17">
        <f>VLOOKUP(A429,'[12]Monthly actuals 2023 updated'!A:AB,28,FALSE)+6.42</f>
        <v>10.960000480000001</v>
      </c>
      <c r="G429" s="12">
        <v>0.32</v>
      </c>
      <c r="H429" s="12">
        <v>1.1100000000000001</v>
      </c>
      <c r="I429" s="12">
        <v>1.23</v>
      </c>
      <c r="J429" s="12">
        <v>0</v>
      </c>
      <c r="K429" s="12">
        <v>0.19</v>
      </c>
      <c r="L429" s="12">
        <v>0.42</v>
      </c>
      <c r="M429" s="12">
        <v>0.21</v>
      </c>
      <c r="N429" s="12">
        <v>0.02</v>
      </c>
      <c r="O429" s="12">
        <v>0.02</v>
      </c>
      <c r="P429" s="12">
        <v>2.7364999999999999</v>
      </c>
      <c r="Q429" s="12">
        <v>0</v>
      </c>
      <c r="R429" s="12">
        <v>4.6235004800000006</v>
      </c>
      <c r="S429" s="12">
        <f t="shared" si="60"/>
        <v>10.88000048</v>
      </c>
      <c r="T429" s="18">
        <v>0.24</v>
      </c>
      <c r="U429" s="5">
        <v>0.06</v>
      </c>
      <c r="V429" s="3">
        <f>0.9</f>
        <v>0.9</v>
      </c>
      <c r="W429" s="3">
        <v>0.88</v>
      </c>
      <c r="X429" s="3">
        <v>7.58</v>
      </c>
      <c r="Y429" s="3">
        <v>0</v>
      </c>
      <c r="Z429" s="3">
        <v>8.75</v>
      </c>
      <c r="AA429" s="3">
        <v>-29.15</v>
      </c>
      <c r="AB429" s="3">
        <v>0.22</v>
      </c>
      <c r="AC429" s="3">
        <v>10.63</v>
      </c>
      <c r="AD429" s="3">
        <v>0</v>
      </c>
      <c r="AE429" s="3">
        <f>VLOOKUP(A429,'[13]DEC 24 Updated 3rd March'!A:G,7,FALSE)</f>
        <v>-9.7578399999998511E-2</v>
      </c>
      <c r="AF429" s="3">
        <f t="shared" si="68"/>
        <v>1.2421600000004474E-2</v>
      </c>
      <c r="AG429" s="18">
        <v>0.03</v>
      </c>
      <c r="AH429" s="5">
        <f>VLOOKUP(A429,'[13]Main sheet'!A:X,23,FALSE)</f>
        <v>0.09</v>
      </c>
      <c r="AI429" s="3">
        <f>VLOOKUP(A429,'[13]Main sheet'!A:AJ,35,FALSE)</f>
        <v>0.03</v>
      </c>
      <c r="AJ429" s="3">
        <f>VLOOKUP(A429,'[13]Main sheet'!A:AV,47,FALSE)</f>
        <v>0.37</v>
      </c>
      <c r="AK429" s="3">
        <f>VLOOKUP(A429,'[13]Main sheet'!A:BH,59,FALSE)</f>
        <v>0.45</v>
      </c>
      <c r="AL429" s="3">
        <f>VLOOKUP(A429,'[13]Main sheet'!A:BT,71,FALSE)</f>
        <v>0.21</v>
      </c>
      <c r="AM429" s="3">
        <f>VLOOKUP(A429,'[13]Main sheet'!A:CF,83,FALSE)</f>
        <v>0.32</v>
      </c>
      <c r="AN429" s="3">
        <f>VLOOKUP(A429,'[13]Main sheet'!A:CR,95,FALSE)</f>
        <v>0.03</v>
      </c>
      <c r="AO429" s="3">
        <f>VLOOKUP(A429,'[13]Main sheet'!A:DD,107,FALSE)</f>
        <v>1.31</v>
      </c>
      <c r="AP429" s="3">
        <f>VLOOKUP(A429,'[13]Main sheet'!A:DP,119,FALSE)</f>
        <v>2.1800000000000002</v>
      </c>
      <c r="AQ429" s="3">
        <f>VLOOKUP(A429,'[13]Main sheet'!A:EB,131,FALSE)</f>
        <v>0.48</v>
      </c>
      <c r="AR429" s="3">
        <f>VLOOKUP(A429,'[13]Main sheet'!A:EN,143,FALSE)</f>
        <v>8.0484249999999999</v>
      </c>
      <c r="AS429" s="5">
        <v>13.548425</v>
      </c>
      <c r="AT429" s="19">
        <v>2.2200000000000002</v>
      </c>
      <c r="AU429" s="5">
        <v>0.47</v>
      </c>
      <c r="AV429" s="3">
        <f>VLOOKUP(A429,'[14]Main sheet'!A:AI,34,FALSE)</f>
        <v>0.25</v>
      </c>
      <c r="AW429" s="3">
        <f>VLOOKUP(A429,'[14]Main sheet'!A:AT,45,FALSE)</f>
        <v>0.04</v>
      </c>
      <c r="AX429" s="3">
        <v>0.01</v>
      </c>
      <c r="AY429" s="3">
        <v>0.23</v>
      </c>
      <c r="AZ429" s="3">
        <v>3.22</v>
      </c>
      <c r="BA429" s="5"/>
      <c r="BB429" s="5"/>
    </row>
    <row r="430" spans="1:54" ht="15" customHeight="1">
      <c r="A430" s="14">
        <v>523502</v>
      </c>
      <c r="B430" s="15" t="s">
        <v>413</v>
      </c>
      <c r="C430" s="16">
        <f>VLOOKUP(A430,'[11]dec 20 latest'!A:B,2,FALSE)/1000000</f>
        <v>2.1349809999999998</v>
      </c>
      <c r="D430" s="16">
        <v>1.22669264</v>
      </c>
      <c r="E430" s="17">
        <v>0.94595018999999991</v>
      </c>
      <c r="F430" s="17">
        <f>VLOOKUP(A430,'[12]Monthly actuals 2023 updated'!A:AB,28,FALSE)</f>
        <v>2.7164942499999993</v>
      </c>
      <c r="G430" s="12">
        <v>0.1</v>
      </c>
      <c r="H430" s="12">
        <v>0.10495</v>
      </c>
      <c r="I430" s="12">
        <v>0.13529350000000001</v>
      </c>
      <c r="J430" s="12">
        <v>0.08</v>
      </c>
      <c r="K430" s="12">
        <v>7.6465000000000005E-2</v>
      </c>
      <c r="L430" s="12">
        <v>0.26249525000000001</v>
      </c>
      <c r="M430" s="12">
        <v>0.12080947</v>
      </c>
      <c r="N430" s="12">
        <v>0.25113498000000001</v>
      </c>
      <c r="O430" s="12">
        <v>8.0889490000000008E-2</v>
      </c>
      <c r="P430" s="12">
        <v>0.47711088000000001</v>
      </c>
      <c r="Q430" s="12">
        <v>0.94512856999999995</v>
      </c>
      <c r="R430" s="12">
        <v>0.16221711</v>
      </c>
      <c r="S430" s="12">
        <f t="shared" si="60"/>
        <v>2.7964942500000003</v>
      </c>
      <c r="T430" s="18">
        <v>0.1</v>
      </c>
      <c r="U430" s="5">
        <v>1.709227E-2</v>
      </c>
      <c r="V430" s="3">
        <v>7.0129999999999998E-2</v>
      </c>
      <c r="W430" s="3">
        <v>0.22090583</v>
      </c>
      <c r="X430" s="3">
        <v>7.4075009999999997E-2</v>
      </c>
      <c r="Y430" s="3">
        <v>0.172093</v>
      </c>
      <c r="Z430" s="3">
        <v>0.27475086999999998</v>
      </c>
      <c r="AA430" s="3">
        <v>0.42106394000000003</v>
      </c>
      <c r="AB430" s="3">
        <v>6.8579689999999999E-2</v>
      </c>
      <c r="AC430" s="3">
        <v>0.48437005</v>
      </c>
      <c r="AD430" s="3">
        <v>0.14619695999999999</v>
      </c>
      <c r="AE430" s="3">
        <f>VLOOKUP(A430,'[13]DEC 24 Updated 3rd March'!A:G,7,FALSE)</f>
        <v>0.49112153999999997</v>
      </c>
      <c r="AF430" s="3">
        <f t="shared" si="68"/>
        <v>2.5403791600000001</v>
      </c>
      <c r="AG430" s="18">
        <v>0.12305000000000001</v>
      </c>
      <c r="AH430" s="5">
        <f>VLOOKUP(A430,'[13]Main sheet'!A:X,23,FALSE)</f>
        <v>0.37439490999999997</v>
      </c>
      <c r="AI430" s="3">
        <f>VLOOKUP(A430,'[13]Main sheet'!A:AJ,35,FALSE)</f>
        <v>3.7069520000000078E-2</v>
      </c>
      <c r="AJ430" s="3">
        <f>VLOOKUP(A430,'[13]Main sheet'!A:AV,47,FALSE)</f>
        <v>-1.1803100000000559E-3</v>
      </c>
      <c r="AK430" s="3">
        <f>VLOOKUP(A430,'[13]Main sheet'!A:BH,59,FALSE)</f>
        <v>0.17580000000000001</v>
      </c>
      <c r="AL430" s="3">
        <f>VLOOKUP(A430,'[13]Main sheet'!A:BT,71,FALSE)</f>
        <v>1.65043104</v>
      </c>
      <c r="AM430" s="3">
        <f>VLOOKUP(A430,'[13]Main sheet'!A:CF,83,FALSE)</f>
        <v>0.24432400000000001</v>
      </c>
      <c r="AN430" s="3">
        <f>VLOOKUP(A430,'[13]Main sheet'!A:CR,95,FALSE)</f>
        <v>2.4875663200000004</v>
      </c>
      <c r="AO430" s="3">
        <f>VLOOKUP(A430,'[13]Main sheet'!A:DD,107,FALSE)</f>
        <v>0.16307199999999999</v>
      </c>
      <c r="AP430" s="3">
        <f>VLOOKUP(A430,'[13]Main sheet'!A:DP,119,FALSE)</f>
        <v>0.12562984999999963</v>
      </c>
      <c r="AQ430" s="3">
        <f>VLOOKUP(A430,'[13]Main sheet'!A:EB,131,FALSE)</f>
        <v>-1.7133810000000523E-2</v>
      </c>
      <c r="AR430" s="3">
        <f>VLOOKUP(A430,'[13]Main sheet'!A:EN,143,FALSE)</f>
        <v>1.3459141500000005</v>
      </c>
      <c r="AS430" s="5">
        <v>6.7089376700000001</v>
      </c>
      <c r="AT430" s="19">
        <v>0.13438712</v>
      </c>
      <c r="AU430" s="5">
        <v>0.10132533000000002</v>
      </c>
      <c r="AV430" s="3">
        <f>VLOOKUP(A430,'[14]Main sheet'!A:AI,34,FALSE)</f>
        <v>0</v>
      </c>
      <c r="AW430" s="3">
        <f>VLOOKUP(A430,'[14]Main sheet'!A:AT,45,FALSE)</f>
        <v>0.14438076</v>
      </c>
      <c r="AX430" s="3">
        <v>0.12699915000000001</v>
      </c>
      <c r="AY430" s="3">
        <v>0.141818</v>
      </c>
      <c r="AZ430" s="3">
        <v>0.64891036000000002</v>
      </c>
      <c r="BA430" s="5"/>
      <c r="BB430" s="5"/>
    </row>
    <row r="431" spans="1:54" ht="15" customHeight="1">
      <c r="A431" s="81">
        <v>523504</v>
      </c>
      <c r="B431" s="82" t="s">
        <v>414</v>
      </c>
      <c r="C431" s="16"/>
      <c r="D431" s="16"/>
      <c r="E431" s="17">
        <f>22.24-22.24</f>
        <v>0</v>
      </c>
      <c r="F431" s="17">
        <f>VLOOKUP(A431,'[12]Monthly actuals 2023 updated'!A:AB,28,FALSE)-6.42</f>
        <v>1.3312900000004291E-3</v>
      </c>
      <c r="G431" s="12">
        <v>1.3016299999999981E-3</v>
      </c>
      <c r="H431" s="12">
        <v>1.6983099999998696E-3</v>
      </c>
      <c r="I431" s="12">
        <v>-1.306070000000048E-3</v>
      </c>
      <c r="J431" s="12">
        <v>-7.3246999999999896E-4</v>
      </c>
      <c r="K431" s="12">
        <v>2.5324100000000127E-3</v>
      </c>
      <c r="L431" s="12">
        <v>-4.3011099999999969E-3</v>
      </c>
      <c r="M431" s="12">
        <v>-2.1829099999999824E-3</v>
      </c>
      <c r="N431" s="12">
        <v>1.5516300000000018E-3</v>
      </c>
      <c r="O431" s="12">
        <v>3.5815800000000009E-3</v>
      </c>
      <c r="P431" s="12">
        <v>-1.5450000000001296E-3</v>
      </c>
      <c r="Q431" s="12">
        <v>7.9500000000000003E-4</v>
      </c>
      <c r="R431" s="12">
        <v>-6.171000000002036E-5</v>
      </c>
      <c r="S431" s="12">
        <f t="shared" si="60"/>
        <v>1.331289999999707E-3</v>
      </c>
      <c r="T431" s="18">
        <v>1.7003399999999946E-3</v>
      </c>
      <c r="U431" s="5">
        <v>-2.4522999999999975E-3</v>
      </c>
      <c r="V431" s="97">
        <f>0.9-0.9</f>
        <v>0</v>
      </c>
      <c r="W431" s="97">
        <v>1.7926299999999618E-3</v>
      </c>
      <c r="X431" s="97">
        <v>-5.2805999999971931E-4</v>
      </c>
      <c r="Y431" s="3">
        <v>11.810481230000001</v>
      </c>
      <c r="Z431" s="3">
        <v>1.1207699999999932E-3</v>
      </c>
      <c r="AA431" s="3">
        <v>-2.7613699999982089E-3</v>
      </c>
      <c r="AB431" s="3">
        <v>-4.6087000000000211E-3</v>
      </c>
      <c r="AC431" s="3">
        <v>3.5747999999991009E-3</v>
      </c>
      <c r="AD431" s="3">
        <v>1.8815780900000001</v>
      </c>
      <c r="AE431" s="3">
        <f>VLOOKUP(A431,'[13]DEC 24 Updated 3rd March'!A:G,7,FALSE)</f>
        <v>0.17504451000000001</v>
      </c>
      <c r="AF431" s="3">
        <f t="shared" si="68"/>
        <v>13.86494194</v>
      </c>
      <c r="AG431" s="18">
        <v>3.6175599999999988E-3</v>
      </c>
      <c r="AH431" s="5">
        <f>VLOOKUP(A431,'[13]Main sheet'!A:X,23,FALSE)</f>
        <v>3.9773899999999973E-3</v>
      </c>
      <c r="AI431" s="3">
        <f>VLOOKUP(A431,'[13]Main sheet'!A:AJ,35,FALSE)</f>
        <v>3.3587500000000145E-3</v>
      </c>
      <c r="AJ431" s="3">
        <f>VLOOKUP(A431,'[13]Main sheet'!A:AV,47,FALSE)</f>
        <v>-4.1719399999999851E-3</v>
      </c>
      <c r="AK431" s="3">
        <f>VLOOKUP(A431,'[13]Main sheet'!A:BH,59,FALSE)</f>
        <v>4.8440400000000494E-3</v>
      </c>
      <c r="AL431" s="3">
        <f>VLOOKUP(A431,'[13]Main sheet'!A:BT,71,FALSE)</f>
        <v>4.213369999999883E-3</v>
      </c>
      <c r="AM431" s="3">
        <f>VLOOKUP(A431,'[13]Main sheet'!A:CF,83,FALSE)</f>
        <v>-3.8686199999998783E-3</v>
      </c>
      <c r="AN431" s="3">
        <f>VLOOKUP(A431,'[13]Main sheet'!A:CR,95,FALSE)</f>
        <v>-4.5909999999999979E-3</v>
      </c>
      <c r="AO431" s="3">
        <f>VLOOKUP(A431,'[13]Main sheet'!A:DD,107,FALSE)</f>
        <v>-1.1479800000000484E-3</v>
      </c>
      <c r="AP431" s="3">
        <f>VLOOKUP(A431,'[13]Main sheet'!A:DP,119,FALSE)</f>
        <v>-4.2724300000003268E-3</v>
      </c>
      <c r="AQ431" s="3">
        <f>VLOOKUP(A431,'[13]Main sheet'!A:EB,131,FALSE)</f>
        <v>-3.5982799999992876E-3</v>
      </c>
      <c r="AR431" s="3">
        <f>VLOOKUP(A431,'[13]Main sheet'!A:EN,143,FALSE)</f>
        <v>2.6499599999993961E-3</v>
      </c>
      <c r="AS431" s="5">
        <v>1.0108199999994127E-3</v>
      </c>
      <c r="AT431" s="19">
        <v>2.9530899999996585E-3</v>
      </c>
      <c r="AU431" s="5">
        <v>-3.4756799999996479E-3</v>
      </c>
      <c r="AV431" s="3">
        <f>VLOOKUP(A431,'[14]Main sheet'!A:AI,34,FALSE)</f>
        <v>3.3908599999998845E-3</v>
      </c>
      <c r="AW431" s="3">
        <f>VLOOKUP(A431,'[14]Main sheet'!A:AT,45,FALSE)</f>
        <v>-3.5569599999999632E-3</v>
      </c>
      <c r="AX431" s="3">
        <v>1.6050000000000005E-3</v>
      </c>
      <c r="AY431" s="3">
        <v>-1.7872200000002281E-3</v>
      </c>
      <c r="AZ431" s="3">
        <v>-8.7091000000016905E-4</v>
      </c>
      <c r="BA431" s="5"/>
      <c r="BB431" s="5"/>
    </row>
    <row r="432" spans="1:54" ht="15" customHeight="1">
      <c r="A432" s="14">
        <v>523505</v>
      </c>
      <c r="B432" s="15" t="s">
        <v>415</v>
      </c>
      <c r="C432" s="16">
        <f>VLOOKUP(A432,'[11]dec 20 latest'!A:B,2,FALSE)/1000000</f>
        <v>57.773846249999998</v>
      </c>
      <c r="D432" s="16">
        <v>43.606046679999999</v>
      </c>
      <c r="E432" s="17">
        <v>39.193232719999997</v>
      </c>
      <c r="F432" s="17"/>
      <c r="G432" s="12">
        <v>0</v>
      </c>
      <c r="H432" s="12">
        <v>0</v>
      </c>
      <c r="I432" s="12">
        <v>0</v>
      </c>
      <c r="J432" s="12">
        <v>0</v>
      </c>
      <c r="K432" s="12">
        <v>0</v>
      </c>
      <c r="L432" s="12">
        <v>0</v>
      </c>
      <c r="M432" s="12">
        <v>0</v>
      </c>
      <c r="N432" s="12">
        <v>0</v>
      </c>
      <c r="O432" s="12">
        <v>0</v>
      </c>
      <c r="P432" s="12">
        <v>0</v>
      </c>
      <c r="Q432" s="12">
        <v>0</v>
      </c>
      <c r="R432" s="12">
        <v>0</v>
      </c>
      <c r="S432" s="12">
        <f t="shared" si="60"/>
        <v>0</v>
      </c>
      <c r="T432" s="18">
        <v>0</v>
      </c>
      <c r="U432" s="5">
        <v>0</v>
      </c>
      <c r="V432" s="97">
        <v>0</v>
      </c>
      <c r="W432" s="97">
        <v>0</v>
      </c>
      <c r="X432" s="97">
        <v>0</v>
      </c>
      <c r="Y432" s="3">
        <v>0</v>
      </c>
      <c r="Z432" s="3">
        <v>0</v>
      </c>
      <c r="AA432" s="3">
        <v>0</v>
      </c>
      <c r="AB432" s="3">
        <v>0</v>
      </c>
      <c r="AC432" s="3">
        <v>0</v>
      </c>
      <c r="AD432" s="3">
        <v>0</v>
      </c>
      <c r="AE432" s="3">
        <f>VLOOKUP(A432,'[13]DEC 24 Updated 3rd March'!A:G,7,FALSE)</f>
        <v>0</v>
      </c>
      <c r="AF432" s="3">
        <f t="shared" si="68"/>
        <v>0</v>
      </c>
      <c r="AG432" s="18">
        <v>0</v>
      </c>
      <c r="AH432" s="5">
        <f>VLOOKUP(A432,'[13]Main sheet'!A:X,23,FALSE)</f>
        <v>0</v>
      </c>
      <c r="AI432" s="3">
        <f>VLOOKUP(A432,'[13]Main sheet'!A:AJ,35,FALSE)</f>
        <v>0</v>
      </c>
      <c r="AJ432" s="3">
        <f>VLOOKUP(A432,'[13]Main sheet'!A:AV,47,FALSE)</f>
        <v>0</v>
      </c>
      <c r="AK432" s="3">
        <f>VLOOKUP(A432,'[13]Main sheet'!A:BH,59,FALSE)</f>
        <v>0</v>
      </c>
      <c r="AL432" s="3">
        <f>VLOOKUP(A432,'[13]Main sheet'!A:BT,71,FALSE)</f>
        <v>0</v>
      </c>
      <c r="AM432" s="3">
        <f>VLOOKUP(A432,'[13]Main sheet'!A:CF,83,FALSE)</f>
        <v>0</v>
      </c>
      <c r="AN432" s="3">
        <f>VLOOKUP(A432,'[13]Main sheet'!A:CR,95,FALSE)</f>
        <v>0</v>
      </c>
      <c r="AO432" s="3">
        <f>VLOOKUP(A432,'[13]Main sheet'!A:DD,107,FALSE)</f>
        <v>0</v>
      </c>
      <c r="AP432" s="3">
        <f>VLOOKUP(A432,'[13]Main sheet'!A:DP,119,FALSE)</f>
        <v>119.77595773</v>
      </c>
      <c r="AQ432" s="3">
        <f>VLOOKUP(A432,'[13]Main sheet'!A:EB,131,FALSE)</f>
        <v>0</v>
      </c>
      <c r="AR432" s="3">
        <f>VLOOKUP(A432,'[13]Main sheet'!A:EN,143,FALSE)</f>
        <v>0</v>
      </c>
      <c r="AS432" s="5">
        <v>157.3181725</v>
      </c>
      <c r="AT432" s="19">
        <v>37.542214770000001</v>
      </c>
      <c r="AU432" s="5">
        <v>-37.542214770000001</v>
      </c>
      <c r="AV432" s="3">
        <f>VLOOKUP(A432,'[14]Main sheet'!A:AI,34,FALSE)</f>
        <v>0</v>
      </c>
      <c r="AW432" s="3">
        <f>VLOOKUP(A432,'[14]Main sheet'!A:AT,45,FALSE)</f>
        <v>0</v>
      </c>
      <c r="AX432" s="3">
        <v>52.303447399999996</v>
      </c>
      <c r="AY432" s="3">
        <v>23.186938820000002</v>
      </c>
      <c r="AZ432" s="3">
        <v>75.490386220000005</v>
      </c>
      <c r="BA432" s="5"/>
      <c r="BB432" s="5"/>
    </row>
    <row r="433" spans="1:54" ht="15" customHeight="1">
      <c r="A433" s="14">
        <v>523601</v>
      </c>
      <c r="B433" s="15" t="s">
        <v>416</v>
      </c>
      <c r="C433" s="16">
        <f>VLOOKUP(A433,'[11]dec 20 latest'!A:B,2,FALSE)/1000000</f>
        <v>0</v>
      </c>
      <c r="D433" s="16">
        <v>0</v>
      </c>
      <c r="E433" s="17">
        <v>0</v>
      </c>
      <c r="F433" s="17"/>
      <c r="G433" s="12">
        <v>0</v>
      </c>
      <c r="H433" s="12">
        <v>0</v>
      </c>
      <c r="I433" s="12">
        <v>0</v>
      </c>
      <c r="J433" s="12">
        <v>0</v>
      </c>
      <c r="K433" s="12">
        <v>0</v>
      </c>
      <c r="L433" s="12">
        <v>0</v>
      </c>
      <c r="M433" s="12">
        <v>0</v>
      </c>
      <c r="N433" s="12">
        <v>0</v>
      </c>
      <c r="O433" s="12">
        <v>0</v>
      </c>
      <c r="P433" s="12">
        <v>0</v>
      </c>
      <c r="Q433" s="12">
        <v>0</v>
      </c>
      <c r="R433" s="12">
        <v>0</v>
      </c>
      <c r="S433" s="12">
        <f t="shared" si="60"/>
        <v>0</v>
      </c>
      <c r="T433" s="18">
        <v>0</v>
      </c>
      <c r="U433" s="5">
        <v>0</v>
      </c>
      <c r="V433" s="3">
        <v>0</v>
      </c>
      <c r="W433" s="3">
        <v>0</v>
      </c>
      <c r="X433" s="3">
        <v>0</v>
      </c>
      <c r="Y433" s="3">
        <v>0</v>
      </c>
      <c r="Z433" s="3">
        <v>0</v>
      </c>
      <c r="AA433" s="3">
        <v>0</v>
      </c>
      <c r="AB433" s="3">
        <v>0</v>
      </c>
      <c r="AC433" s="3">
        <v>0</v>
      </c>
      <c r="AD433" s="3">
        <v>0</v>
      </c>
      <c r="AE433" s="3">
        <f>VLOOKUP(A433,'[13]DEC 24 Updated 3rd March'!A:G,7,FALSE)</f>
        <v>0</v>
      </c>
      <c r="AF433" s="3">
        <f t="shared" si="68"/>
        <v>0</v>
      </c>
      <c r="AG433" s="18">
        <v>0</v>
      </c>
      <c r="AH433" s="5">
        <f>VLOOKUP(A433,'[13]Main sheet'!A:X,23,FALSE)</f>
        <v>0</v>
      </c>
      <c r="AI433" s="3">
        <f>VLOOKUP(A433,'[13]Main sheet'!A:AJ,35,FALSE)</f>
        <v>0</v>
      </c>
      <c r="AJ433" s="3">
        <f>VLOOKUP(A433,'[13]Main sheet'!A:AV,47,FALSE)</f>
        <v>0</v>
      </c>
      <c r="AK433" s="3">
        <f>VLOOKUP(A433,'[13]Main sheet'!A:BH,59,FALSE)</f>
        <v>0</v>
      </c>
      <c r="AL433" s="3">
        <f>VLOOKUP(A433,'[13]Main sheet'!A:BT,71,FALSE)</f>
        <v>0</v>
      </c>
      <c r="AM433" s="3">
        <f>VLOOKUP(A433,'[13]Main sheet'!A:CF,83,FALSE)</f>
        <v>0</v>
      </c>
      <c r="AN433" s="3">
        <f>VLOOKUP(A433,'[13]Main sheet'!A:CR,95,FALSE)</f>
        <v>0</v>
      </c>
      <c r="AO433" s="3">
        <f>VLOOKUP(A433,'[13]Main sheet'!A:DD,107,FALSE)</f>
        <v>0</v>
      </c>
      <c r="AP433" s="3">
        <f>VLOOKUP(A433,'[13]Main sheet'!A:DP,119,FALSE)</f>
        <v>0</v>
      </c>
      <c r="AQ433" s="3">
        <f>VLOOKUP(A433,'[13]Main sheet'!A:EB,131,FALSE)</f>
        <v>0</v>
      </c>
      <c r="AR433" s="3">
        <f>VLOOKUP(A433,'[13]Main sheet'!A:EN,143,FALSE)</f>
        <v>0</v>
      </c>
      <c r="AS433" s="5">
        <v>0</v>
      </c>
      <c r="AT433" s="19">
        <v>0</v>
      </c>
      <c r="AU433" s="5">
        <v>0</v>
      </c>
      <c r="AV433" s="3">
        <f>VLOOKUP(A433,'[14]Main sheet'!A:AI,34,FALSE)</f>
        <v>0</v>
      </c>
      <c r="AW433" s="3">
        <f>VLOOKUP(A433,'[14]Main sheet'!A:AT,45,FALSE)</f>
        <v>0</v>
      </c>
      <c r="AX433" s="3">
        <v>0</v>
      </c>
      <c r="AY433" s="3">
        <v>0</v>
      </c>
      <c r="AZ433" s="3">
        <v>0</v>
      </c>
      <c r="BA433" s="5"/>
      <c r="BB433" s="5"/>
    </row>
    <row r="434" spans="1:54" ht="15" customHeight="1">
      <c r="A434" s="14">
        <v>511502</v>
      </c>
      <c r="B434" s="15" t="s">
        <v>417</v>
      </c>
      <c r="C434" s="16">
        <f>VLOOKUP(A434,'[11]dec 20 latest'!A:B,2,FALSE)/1000000</f>
        <v>3.02302E-3</v>
      </c>
      <c r="D434" s="16">
        <v>0.15634084000000001</v>
      </c>
      <c r="E434" s="17">
        <v>2.41121E-3</v>
      </c>
      <c r="F434" s="17">
        <f>VLOOKUP(A434,'[12]Monthly actuals 2023 updated'!A:AB,28,FALSE)</f>
        <v>3.3534099999999998E-3</v>
      </c>
      <c r="G434" s="12">
        <v>0</v>
      </c>
      <c r="H434" s="12">
        <v>0</v>
      </c>
      <c r="I434" s="12">
        <v>0</v>
      </c>
      <c r="J434" s="12">
        <v>0</v>
      </c>
      <c r="K434" s="12">
        <v>3.3534099999999998E-3</v>
      </c>
      <c r="L434" s="12">
        <v>0</v>
      </c>
      <c r="M434" s="12">
        <v>0</v>
      </c>
      <c r="N434" s="12">
        <v>0</v>
      </c>
      <c r="O434" s="12">
        <v>0</v>
      </c>
      <c r="P434" s="12">
        <v>0</v>
      </c>
      <c r="Q434" s="12">
        <v>0</v>
      </c>
      <c r="R434" s="12">
        <v>0</v>
      </c>
      <c r="S434" s="12">
        <f t="shared" si="60"/>
        <v>3.3534099999999998E-3</v>
      </c>
      <c r="T434" s="18">
        <v>0</v>
      </c>
      <c r="U434" s="5">
        <v>0</v>
      </c>
      <c r="V434" s="3">
        <v>0</v>
      </c>
      <c r="W434" s="3">
        <v>0</v>
      </c>
      <c r="X434" s="3">
        <v>0</v>
      </c>
      <c r="Y434" s="3">
        <v>0</v>
      </c>
      <c r="Z434" s="3">
        <v>0</v>
      </c>
      <c r="AA434" s="3">
        <v>0</v>
      </c>
      <c r="AB434" s="3">
        <v>0</v>
      </c>
      <c r="AC434" s="3">
        <v>0</v>
      </c>
      <c r="AD434" s="3">
        <v>0</v>
      </c>
      <c r="AE434" s="3">
        <f>VLOOKUP(A434,'[13]DEC 24 Updated 3rd March'!A:G,7,FALSE)</f>
        <v>0</v>
      </c>
      <c r="AF434" s="3">
        <f t="shared" si="68"/>
        <v>0</v>
      </c>
      <c r="AG434" s="18">
        <v>0</v>
      </c>
      <c r="AH434" s="5">
        <f>VLOOKUP(A434,'[13]Main sheet'!A:X,23,FALSE)</f>
        <v>0</v>
      </c>
      <c r="AI434" s="3">
        <f>VLOOKUP(A434,'[13]Main sheet'!A:AJ,35,FALSE)</f>
        <v>0</v>
      </c>
      <c r="AJ434" s="3">
        <f>VLOOKUP(A434,'[13]Main sheet'!A:AV,47,FALSE)</f>
        <v>0</v>
      </c>
      <c r="AK434" s="3">
        <f>VLOOKUP(A434,'[13]Main sheet'!A:BH,59,FALSE)</f>
        <v>0</v>
      </c>
      <c r="AL434" s="3">
        <f>VLOOKUP(A434,'[13]Main sheet'!A:BT,71,FALSE)</f>
        <v>0</v>
      </c>
      <c r="AM434" s="3">
        <f>VLOOKUP(A434,'[13]Main sheet'!A:CF,83,FALSE)</f>
        <v>0</v>
      </c>
      <c r="AN434" s="3">
        <f>VLOOKUP(A434,'[13]Main sheet'!A:CR,95,FALSE)</f>
        <v>0</v>
      </c>
      <c r="AO434" s="3">
        <f>VLOOKUP(A434,'[13]Main sheet'!A:DD,107,FALSE)</f>
        <v>0</v>
      </c>
      <c r="AP434" s="3">
        <f>VLOOKUP(A434,'[13]Main sheet'!A:DP,119,FALSE)</f>
        <v>0</v>
      </c>
      <c r="AQ434" s="3">
        <f>VLOOKUP(A434,'[13]Main sheet'!A:EB,131,FALSE)</f>
        <v>0</v>
      </c>
      <c r="AR434" s="3">
        <f>VLOOKUP(A434,'[13]Main sheet'!A:EN,143,FALSE)</f>
        <v>0</v>
      </c>
      <c r="AS434" s="5">
        <v>0</v>
      </c>
      <c r="AT434" s="19">
        <v>0</v>
      </c>
      <c r="AU434" s="5">
        <v>0</v>
      </c>
      <c r="AV434" s="3">
        <f>VLOOKUP(A434,'[14]Main sheet'!A:AI,34,FALSE)</f>
        <v>0</v>
      </c>
      <c r="AW434" s="3">
        <f>VLOOKUP(A434,'[14]Main sheet'!A:AT,45,FALSE)</f>
        <v>0</v>
      </c>
      <c r="AX434" s="3">
        <v>0</v>
      </c>
      <c r="AY434" s="3">
        <v>0</v>
      </c>
      <c r="AZ434" s="3">
        <v>0</v>
      </c>
      <c r="BA434" s="5"/>
      <c r="BB434" s="5"/>
    </row>
    <row r="435" spans="1:54" ht="15" customHeight="1">
      <c r="A435" s="14">
        <v>511504</v>
      </c>
      <c r="B435" s="15" t="s">
        <v>418</v>
      </c>
      <c r="C435" s="16">
        <f>VLOOKUP(A435,'[11]dec 20 latest'!A:B,2,FALSE)/1000000</f>
        <v>92.634436260000001</v>
      </c>
      <c r="D435" s="16">
        <v>134.4200147</v>
      </c>
      <c r="E435" s="17">
        <v>117.65629015000002</v>
      </c>
      <c r="F435" s="17">
        <f>VLOOKUP(A435,'[12]Monthly actuals 2023 updated'!A:AB,28,FALSE)</f>
        <v>107.37202879999998</v>
      </c>
      <c r="G435" s="12">
        <v>6.3258600099999995</v>
      </c>
      <c r="H435" s="12">
        <v>7.11905068</v>
      </c>
      <c r="I435" s="12">
        <v>9.4794154299999995</v>
      </c>
      <c r="J435" s="12">
        <v>8.1019604199999993</v>
      </c>
      <c r="K435" s="12">
        <v>5.7587930499999995</v>
      </c>
      <c r="L435" s="12">
        <v>8.1642390499999991</v>
      </c>
      <c r="M435" s="12">
        <v>7.3401822900000004</v>
      </c>
      <c r="N435" s="12">
        <v>8.5844596800000001</v>
      </c>
      <c r="O435" s="12">
        <v>7.2813547699999992</v>
      </c>
      <c r="P435" s="12">
        <v>6.62464385</v>
      </c>
      <c r="Q435" s="12">
        <v>8.8275104899999999</v>
      </c>
      <c r="R435" s="12">
        <v>23.764559079999998</v>
      </c>
      <c r="S435" s="12">
        <f t="shared" si="60"/>
        <v>107.3720288</v>
      </c>
      <c r="T435" s="18">
        <v>-0.16512199999999999</v>
      </c>
      <c r="U435" s="5">
        <v>7.3397172400000006</v>
      </c>
      <c r="V435" s="3">
        <v>8.5009354000000013</v>
      </c>
      <c r="W435" s="3">
        <v>6.0998565500000002</v>
      </c>
      <c r="X435" s="3">
        <v>2.12616469</v>
      </c>
      <c r="Y435" s="3">
        <v>13.387413</v>
      </c>
      <c r="Z435" s="3">
        <v>11.080674289999999</v>
      </c>
      <c r="AA435" s="3">
        <v>9.5357677699999996</v>
      </c>
      <c r="AB435" s="3">
        <v>12.00149581</v>
      </c>
      <c r="AC435" s="3">
        <v>7.1083875599999997</v>
      </c>
      <c r="AD435" s="3">
        <v>11.953558599999999</v>
      </c>
      <c r="AE435" s="3">
        <f>VLOOKUP(A435,'[13]DEC 24 Updated 3rd March'!A:G,7,FALSE)</f>
        <v>23.693820489999997</v>
      </c>
      <c r="AF435" s="3">
        <f t="shared" si="68"/>
        <v>112.66266939999998</v>
      </c>
      <c r="AG435" s="18">
        <v>8.825916669999998</v>
      </c>
      <c r="AH435" s="5">
        <f>VLOOKUP(A435,'[13]Main sheet'!A:X,23,FALSE)</f>
        <v>8.8259166699999998</v>
      </c>
      <c r="AI435" s="3">
        <f>VLOOKUP(A435,'[13]Main sheet'!A:AJ,35,FALSE)</f>
        <v>8.8259166700000016</v>
      </c>
      <c r="AJ435" s="3">
        <f>VLOOKUP(A435,'[13]Main sheet'!A:AV,47,FALSE)</f>
        <v>8.825916669999998</v>
      </c>
      <c r="AK435" s="3">
        <f>VLOOKUP(A435,'[13]Main sheet'!A:BH,59,FALSE)</f>
        <v>14.699177490000002</v>
      </c>
      <c r="AL435" s="3">
        <f>VLOOKUP(A435,'[13]Main sheet'!A:BT,71,FALSE)</f>
        <v>19.429642939999997</v>
      </c>
      <c r="AM435" s="3">
        <f>VLOOKUP(A435,'[13]Main sheet'!A:CF,83,FALSE)</f>
        <v>14.175742719999999</v>
      </c>
      <c r="AN435" s="3">
        <f>VLOOKUP(A435,'[13]Main sheet'!A:CR,95,FALSE)</f>
        <v>13.584744269999996</v>
      </c>
      <c r="AO435" s="3">
        <f>VLOOKUP(A435,'[13]Main sheet'!A:DD,107,FALSE)</f>
        <v>16.775813069999998</v>
      </c>
      <c r="AP435" s="3">
        <f>VLOOKUP(A435,'[13]Main sheet'!A:DP,119,FALSE)</f>
        <v>6.5187405900000037</v>
      </c>
      <c r="AQ435" s="3">
        <f>VLOOKUP(A435,'[13]Main sheet'!A:EB,131,FALSE)</f>
        <v>10.21041322</v>
      </c>
      <c r="AR435" s="3">
        <f>VLOOKUP(A435,'[13]Main sheet'!A:EN,143,FALSE)</f>
        <v>16.725329290000005</v>
      </c>
      <c r="AS435" s="5">
        <v>147.42327027000002</v>
      </c>
      <c r="AT435" s="19">
        <v>15.10489136</v>
      </c>
      <c r="AU435" s="5">
        <v>14.99864541</v>
      </c>
      <c r="AV435" s="3">
        <f>VLOOKUP(A435,'[14]Main sheet'!A:AI,34,FALSE)</f>
        <v>15.370526110000004</v>
      </c>
      <c r="AW435" s="3">
        <f>VLOOKUP(A435,'[14]Main sheet'!A:AT,45,FALSE)</f>
        <v>14.228966129999995</v>
      </c>
      <c r="AX435" s="3">
        <v>8.1960500799999974</v>
      </c>
      <c r="AY435" s="3">
        <v>6.0013759200000019</v>
      </c>
      <c r="AZ435" s="3">
        <v>73.900455010000002</v>
      </c>
      <c r="BA435" s="5"/>
      <c r="BB435" s="5"/>
    </row>
    <row r="436" spans="1:54" ht="15" customHeight="1">
      <c r="A436" s="14">
        <v>511505</v>
      </c>
      <c r="B436" s="15" t="s">
        <v>419</v>
      </c>
      <c r="C436" s="16">
        <f>VLOOKUP(A436,'[11]dec 20 latest'!A:B,2,FALSE)/1000000</f>
        <v>0</v>
      </c>
      <c r="D436" s="16">
        <v>0</v>
      </c>
      <c r="E436" s="17">
        <v>0</v>
      </c>
      <c r="F436" s="17"/>
      <c r="G436" s="12">
        <v>0</v>
      </c>
      <c r="H436" s="12">
        <v>0</v>
      </c>
      <c r="I436" s="12">
        <v>0</v>
      </c>
      <c r="J436" s="12">
        <v>0</v>
      </c>
      <c r="K436" s="12">
        <v>0</v>
      </c>
      <c r="L436" s="12">
        <v>0</v>
      </c>
      <c r="M436" s="12">
        <v>0</v>
      </c>
      <c r="N436" s="12">
        <v>0</v>
      </c>
      <c r="O436" s="12">
        <v>0</v>
      </c>
      <c r="P436" s="12">
        <v>0</v>
      </c>
      <c r="Q436" s="12">
        <v>0</v>
      </c>
      <c r="R436" s="12">
        <v>0</v>
      </c>
      <c r="S436" s="12">
        <f t="shared" si="60"/>
        <v>0</v>
      </c>
      <c r="T436" s="18">
        <v>0</v>
      </c>
      <c r="U436" s="5">
        <v>0</v>
      </c>
      <c r="V436" s="3">
        <v>0</v>
      </c>
      <c r="W436" s="3">
        <v>0</v>
      </c>
      <c r="X436" s="3">
        <v>0</v>
      </c>
      <c r="Y436" s="3">
        <v>0</v>
      </c>
      <c r="Z436" s="3">
        <v>0</v>
      </c>
      <c r="AA436" s="3">
        <v>0</v>
      </c>
      <c r="AB436" s="3">
        <v>0</v>
      </c>
      <c r="AC436" s="3">
        <v>0</v>
      </c>
      <c r="AD436" s="3">
        <v>0</v>
      </c>
      <c r="AE436" s="3">
        <f>VLOOKUP(A436,'[13]DEC 24 Updated 3rd March'!A:G,7,FALSE)</f>
        <v>0</v>
      </c>
      <c r="AF436" s="3">
        <f t="shared" si="68"/>
        <v>0</v>
      </c>
      <c r="AG436" s="18">
        <v>0</v>
      </c>
      <c r="AH436" s="5">
        <f>VLOOKUP(A436,'[13]Main sheet'!A:X,23,FALSE)</f>
        <v>0</v>
      </c>
      <c r="AI436" s="3">
        <f>VLOOKUP(A436,'[13]Main sheet'!A:AJ,35,FALSE)</f>
        <v>0</v>
      </c>
      <c r="AJ436" s="3">
        <f>VLOOKUP(A436,'[13]Main sheet'!A:AV,47,FALSE)</f>
        <v>0</v>
      </c>
      <c r="AK436" s="3">
        <f>VLOOKUP(A436,'[13]Main sheet'!A:BH,59,FALSE)</f>
        <v>0</v>
      </c>
      <c r="AL436" s="3">
        <f>VLOOKUP(A436,'[13]Main sheet'!A:BT,71,FALSE)</f>
        <v>0</v>
      </c>
      <c r="AM436" s="3">
        <f>VLOOKUP(A436,'[13]Main sheet'!A:CF,83,FALSE)</f>
        <v>0</v>
      </c>
      <c r="AN436" s="3">
        <f>VLOOKUP(A436,'[13]Main sheet'!A:CR,95,FALSE)</f>
        <v>0</v>
      </c>
      <c r="AO436" s="3">
        <f>VLOOKUP(A436,'[13]Main sheet'!A:DD,107,FALSE)</f>
        <v>0</v>
      </c>
      <c r="AP436" s="3">
        <f>VLOOKUP(A436,'[13]Main sheet'!A:DP,119,FALSE)</f>
        <v>0</v>
      </c>
      <c r="AQ436" s="3">
        <f>VLOOKUP(A436,'[13]Main sheet'!A:EB,131,FALSE)</f>
        <v>0</v>
      </c>
      <c r="AR436" s="3">
        <f>VLOOKUP(A436,'[13]Main sheet'!A:EN,143,FALSE)</f>
        <v>0</v>
      </c>
      <c r="AS436" s="5">
        <v>0</v>
      </c>
      <c r="AT436" s="19">
        <v>0</v>
      </c>
      <c r="AU436" s="5">
        <v>0</v>
      </c>
      <c r="AV436" s="3">
        <f>VLOOKUP(A436,'[14]Main sheet'!A:AI,34,FALSE)</f>
        <v>0</v>
      </c>
      <c r="AW436" s="3">
        <f>VLOOKUP(A436,'[14]Main sheet'!A:AT,45,FALSE)</f>
        <v>0</v>
      </c>
      <c r="AX436" s="3">
        <v>0</v>
      </c>
      <c r="AY436" s="3">
        <v>0</v>
      </c>
      <c r="AZ436" s="3">
        <v>0</v>
      </c>
      <c r="BA436" s="5"/>
      <c r="BB436" s="5"/>
    </row>
    <row r="437" spans="1:54" ht="15" customHeight="1">
      <c r="A437" s="14">
        <v>511599</v>
      </c>
      <c r="B437" s="15" t="s">
        <v>420</v>
      </c>
      <c r="C437" s="16">
        <f>VLOOKUP(A437,'[11]dec 20 latest'!A:B,2,FALSE)/1000000</f>
        <v>0</v>
      </c>
      <c r="D437" s="16">
        <v>0</v>
      </c>
      <c r="E437" s="17">
        <v>0</v>
      </c>
      <c r="F437" s="17">
        <f>VLOOKUP(A437,'[12]Monthly actuals 2023 updated'!A:AB,28,FALSE)</f>
        <v>7.9644099999999999E-3</v>
      </c>
      <c r="G437" s="12">
        <v>0</v>
      </c>
      <c r="H437" s="12">
        <v>0</v>
      </c>
      <c r="I437" s="12">
        <v>0</v>
      </c>
      <c r="J437" s="12">
        <v>0</v>
      </c>
      <c r="K437" s="12">
        <v>0</v>
      </c>
      <c r="L437" s="12">
        <v>0</v>
      </c>
      <c r="M437" s="12">
        <v>0</v>
      </c>
      <c r="N437" s="12">
        <v>0</v>
      </c>
      <c r="O437" s="12">
        <v>0</v>
      </c>
      <c r="P437" s="12">
        <v>0</v>
      </c>
      <c r="Q437" s="12">
        <v>7.9644099999999999E-3</v>
      </c>
      <c r="R437" s="12">
        <v>0</v>
      </c>
      <c r="S437" s="12">
        <f t="shared" si="60"/>
        <v>7.9644099999999999E-3</v>
      </c>
      <c r="T437" s="18">
        <v>0</v>
      </c>
      <c r="U437" s="5">
        <v>0</v>
      </c>
      <c r="V437" s="3">
        <v>0</v>
      </c>
      <c r="W437" s="3">
        <v>0</v>
      </c>
      <c r="X437" s="3">
        <v>0</v>
      </c>
      <c r="Y437" s="3">
        <v>0</v>
      </c>
      <c r="Z437" s="3">
        <v>0</v>
      </c>
      <c r="AA437" s="3">
        <v>0</v>
      </c>
      <c r="AB437" s="3">
        <v>0</v>
      </c>
      <c r="AC437" s="3">
        <v>0</v>
      </c>
      <c r="AD437" s="3">
        <v>0</v>
      </c>
      <c r="AE437" s="3">
        <f>VLOOKUP(A437,'[13]DEC 24 Updated 3rd March'!A:G,7,FALSE)</f>
        <v>0</v>
      </c>
      <c r="AF437" s="3">
        <f t="shared" si="68"/>
        <v>0</v>
      </c>
      <c r="AG437" s="18">
        <v>0</v>
      </c>
      <c r="AH437" s="5">
        <f>VLOOKUP(A437,'[13]Main sheet'!A:X,23,FALSE)</f>
        <v>0</v>
      </c>
      <c r="AI437" s="3">
        <f>VLOOKUP(A437,'[13]Main sheet'!A:AJ,35,FALSE)</f>
        <v>0</v>
      </c>
      <c r="AJ437" s="3">
        <f>VLOOKUP(A437,'[13]Main sheet'!A:AV,47,FALSE)</f>
        <v>0</v>
      </c>
      <c r="AK437" s="3">
        <f>VLOOKUP(A437,'[13]Main sheet'!A:BH,59,FALSE)</f>
        <v>0</v>
      </c>
      <c r="AL437" s="3">
        <f>VLOOKUP(A437,'[13]Main sheet'!A:BT,71,FALSE)</f>
        <v>0</v>
      </c>
      <c r="AM437" s="3">
        <f>VLOOKUP(A437,'[13]Main sheet'!A:CF,83,FALSE)</f>
        <v>0</v>
      </c>
      <c r="AN437" s="3">
        <f>VLOOKUP(A437,'[13]Main sheet'!A:CR,95,FALSE)</f>
        <v>0</v>
      </c>
      <c r="AO437" s="3">
        <f>VLOOKUP(A437,'[13]Main sheet'!A:DD,107,FALSE)</f>
        <v>0</v>
      </c>
      <c r="AP437" s="3">
        <f>VLOOKUP(A437,'[13]Main sheet'!A:DP,119,FALSE)</f>
        <v>0</v>
      </c>
      <c r="AQ437" s="3">
        <f>VLOOKUP(A437,'[13]Main sheet'!A:EB,131,FALSE)</f>
        <v>0</v>
      </c>
      <c r="AR437" s="3">
        <f>VLOOKUP(A437,'[13]Main sheet'!A:EN,143,FALSE)</f>
        <v>0</v>
      </c>
      <c r="AS437" s="5">
        <v>0</v>
      </c>
      <c r="AT437" s="19">
        <v>0</v>
      </c>
      <c r="AU437" s="5">
        <v>0</v>
      </c>
      <c r="AV437" s="3">
        <f>VLOOKUP(A437,'[14]Main sheet'!A:AI,34,FALSE)</f>
        <v>0</v>
      </c>
      <c r="AW437" s="3">
        <f>VLOOKUP(A437,'[14]Main sheet'!A:AT,45,FALSE)</f>
        <v>0</v>
      </c>
      <c r="AX437" s="3">
        <v>0</v>
      </c>
      <c r="AY437" s="3">
        <v>0</v>
      </c>
      <c r="AZ437" s="3">
        <v>0</v>
      </c>
      <c r="BA437" s="5"/>
      <c r="BB437" s="5"/>
    </row>
    <row r="438" spans="1:54" ht="15" customHeight="1">
      <c r="A438" s="110">
        <v>511601</v>
      </c>
      <c r="B438" s="15" t="s">
        <v>421</v>
      </c>
      <c r="C438" s="16">
        <f>VLOOKUP(A438,'[11]dec 20 latest'!A:B,2,FALSE)/1000000</f>
        <v>31.757616600000002</v>
      </c>
      <c r="D438" s="16">
        <v>37.968675220000002</v>
      </c>
      <c r="E438" s="17">
        <v>79.254581099999996</v>
      </c>
      <c r="F438" s="17">
        <f>VLOOKUP(A438,'[12]Monthly actuals 2023 updated'!A:AB,28,FALSE)</f>
        <v>102.81275610999998</v>
      </c>
      <c r="G438" s="12">
        <v>1.4079584199999999</v>
      </c>
      <c r="H438" s="12">
        <v>2.513865</v>
      </c>
      <c r="I438" s="12">
        <v>12.85448515</v>
      </c>
      <c r="J438" s="12">
        <v>2.0208007700000001</v>
      </c>
      <c r="K438" s="12">
        <v>1.5866760600000001</v>
      </c>
      <c r="L438" s="12">
        <v>2.9277549999999999</v>
      </c>
      <c r="M438" s="12">
        <v>0.75061093999999995</v>
      </c>
      <c r="N438" s="12">
        <v>1.3701574299999999</v>
      </c>
      <c r="O438" s="12">
        <v>17.783471280000001</v>
      </c>
      <c r="P438" s="12">
        <v>1.2511610500000001</v>
      </c>
      <c r="Q438" s="12">
        <v>32.663174489999996</v>
      </c>
      <c r="R438" s="12">
        <v>25.68264052</v>
      </c>
      <c r="S438" s="12">
        <f t="shared" si="60"/>
        <v>102.81275611000001</v>
      </c>
      <c r="T438" s="18">
        <v>0.62866632</v>
      </c>
      <c r="U438" s="5">
        <v>5.3603129900000006</v>
      </c>
      <c r="V438" s="3">
        <v>6.0357499599999995</v>
      </c>
      <c r="W438" s="3">
        <v>5.3520579699999997</v>
      </c>
      <c r="X438" s="3">
        <v>3.3096239700000001</v>
      </c>
      <c r="Y438" s="3">
        <v>6.1175514099999999</v>
      </c>
      <c r="Z438" s="3">
        <v>4.3506369600000001</v>
      </c>
      <c r="AA438" s="3">
        <v>18.06046439</v>
      </c>
      <c r="AB438" s="3">
        <v>2.9147819400000001</v>
      </c>
      <c r="AC438" s="3">
        <v>4.1933102900000003</v>
      </c>
      <c r="AD438" s="3">
        <v>4.2840906900000002</v>
      </c>
      <c r="AE438" s="3">
        <f>VLOOKUP(A438,'[13]DEC 24 Updated 3rd March'!A:G,7,FALSE)</f>
        <v>58.05567825</v>
      </c>
      <c r="AF438" s="3">
        <f t="shared" si="68"/>
        <v>118.66292514</v>
      </c>
      <c r="AG438" s="18">
        <v>1.94192546</v>
      </c>
      <c r="AH438" s="5">
        <f>VLOOKUP(A438,'[13]Main sheet'!A:X,23,FALSE)</f>
        <v>3.10026504</v>
      </c>
      <c r="AI438" s="3">
        <f>VLOOKUP(A438,'[13]Main sheet'!A:AJ,35,FALSE)</f>
        <v>3.8478280999999996</v>
      </c>
      <c r="AJ438" s="3">
        <f>VLOOKUP(A438,'[13]Main sheet'!A:AV,47,FALSE)</f>
        <v>7.9622759599999986</v>
      </c>
      <c r="AK438" s="3">
        <f>VLOOKUP(A438,'[13]Main sheet'!A:BH,59,FALSE)</f>
        <v>3.4217258200000003</v>
      </c>
      <c r="AL438" s="3">
        <f>VLOOKUP(A438,'[13]Main sheet'!A:BT,71,FALSE)</f>
        <v>3.7876035700000004</v>
      </c>
      <c r="AM438" s="3">
        <f>VLOOKUP(A438,'[13]Main sheet'!A:CF,83,FALSE)</f>
        <v>6.0777953300000016</v>
      </c>
      <c r="AN438" s="3">
        <f>VLOOKUP(A438,'[13]Main sheet'!A:CR,95,FALSE)</f>
        <v>5.0789205700000002</v>
      </c>
      <c r="AO438" s="3">
        <f>VLOOKUP(A438,'[13]Main sheet'!A:DD,107,FALSE)</f>
        <v>4.5181403099999997</v>
      </c>
      <c r="AP438" s="3">
        <f>VLOOKUP(A438,'[13]Main sheet'!A:DP,119,FALSE)</f>
        <v>32.619517780000002</v>
      </c>
      <c r="AQ438" s="3">
        <f>VLOOKUP(A438,'[13]Main sheet'!A:EB,131,FALSE)</f>
        <v>4.8105317800000016</v>
      </c>
      <c r="AR438" s="3">
        <f>VLOOKUP(A438,'[13]Main sheet'!A:EN,143,FALSE)</f>
        <v>41.146143799999997</v>
      </c>
      <c r="AS438" s="5">
        <v>118.31267351999999</v>
      </c>
      <c r="AT438" s="19">
        <v>3.07832923</v>
      </c>
      <c r="AU438" s="5">
        <v>10.947666539999998</v>
      </c>
      <c r="AV438" s="3">
        <f>VLOOKUP(A438,'[14]Main sheet'!A:AI,34,FALSE)</f>
        <v>5.1962634600000008</v>
      </c>
      <c r="AW438" s="3">
        <f>VLOOKUP(A438,'[14]Main sheet'!A:AT,45,FALSE)</f>
        <v>2.9854241799999999</v>
      </c>
      <c r="AX438" s="3">
        <v>4.5479537199999998</v>
      </c>
      <c r="AY438" s="3">
        <v>7.0436715999999979</v>
      </c>
      <c r="AZ438" s="3">
        <v>33.79930873</v>
      </c>
      <c r="BA438" s="5"/>
      <c r="BB438" s="5"/>
    </row>
    <row r="439" spans="1:54" ht="15.75" customHeight="1">
      <c r="A439" s="14">
        <v>523304</v>
      </c>
      <c r="B439" s="15" t="s">
        <v>422</v>
      </c>
      <c r="C439" s="16">
        <f>VLOOKUP(A439,'[11]dec 20 latest'!A:B,2,FALSE)/1000000</f>
        <v>6.2262217800000004</v>
      </c>
      <c r="D439" s="16">
        <v>11.541266800000001</v>
      </c>
      <c r="E439" s="17">
        <v>11.23848899</v>
      </c>
      <c r="F439" s="17">
        <f>VLOOKUP(A439,'[12]Monthly actuals 2023 updated'!A:AB,28,FALSE)</f>
        <v>18.645682530000002</v>
      </c>
      <c r="G439" s="12">
        <v>3.0514417799999998</v>
      </c>
      <c r="H439" s="12">
        <v>1.95588797</v>
      </c>
      <c r="I439" s="12">
        <v>0</v>
      </c>
      <c r="J439" s="12">
        <v>0</v>
      </c>
      <c r="K439" s="12">
        <v>0.16209999999999999</v>
      </c>
      <c r="L439" s="12">
        <v>0</v>
      </c>
      <c r="M439" s="12">
        <v>0</v>
      </c>
      <c r="N439" s="12">
        <v>0.101398</v>
      </c>
      <c r="O439" s="12">
        <v>0</v>
      </c>
      <c r="P439" s="12">
        <v>0.23247000000000001</v>
      </c>
      <c r="Q439" s="12">
        <v>6.5711923899999993</v>
      </c>
      <c r="R439" s="12">
        <v>6.5711923899999993</v>
      </c>
      <c r="S439" s="12">
        <f t="shared" si="60"/>
        <v>18.645682529999998</v>
      </c>
      <c r="T439" s="18">
        <v>5.6662593499999998</v>
      </c>
      <c r="U439" s="5">
        <v>1.1488544700000001</v>
      </c>
      <c r="V439" s="3">
        <v>0.98396268999999992</v>
      </c>
      <c r="W439" s="3">
        <v>0.98396268999999992</v>
      </c>
      <c r="X439" s="3">
        <v>0.98396268999999992</v>
      </c>
      <c r="Y439" s="3">
        <v>1.0259626899999998</v>
      </c>
      <c r="Z439" s="3">
        <v>0.98396268999999992</v>
      </c>
      <c r="AA439" s="3">
        <v>0.98396268999999992</v>
      </c>
      <c r="AB439" s="3">
        <v>0.98396268999999992</v>
      </c>
      <c r="AC439" s="3">
        <v>0.98396268999999992</v>
      </c>
      <c r="AD439" s="3">
        <v>0.98396268999999992</v>
      </c>
      <c r="AE439" s="3">
        <f>VLOOKUP(A439,'[13]DEC 24 Updated 3rd March'!A:G,7,FALSE)</f>
        <v>2.8047585399999999</v>
      </c>
      <c r="AF439" s="3">
        <f t="shared" si="68"/>
        <v>18.517536570000001</v>
      </c>
      <c r="AG439" s="18">
        <v>4.1356410800000001</v>
      </c>
      <c r="AH439" s="5">
        <f>VLOOKUP(A439,'[13]Main sheet'!A:X,23,FALSE)</f>
        <v>0.20499999999999999</v>
      </c>
      <c r="AI439" s="3">
        <f>VLOOKUP(A439,'[13]Main sheet'!A:AJ,35,FALSE)</f>
        <v>0.174599</v>
      </c>
      <c r="AJ439" s="3">
        <f>VLOOKUP(A439,'[13]Main sheet'!A:AV,47,FALSE)</f>
        <v>2.8118700000001116E-3</v>
      </c>
      <c r="AK439" s="3">
        <f>VLOOKUP(A439,'[13]Main sheet'!A:BH,59,FALSE)</f>
        <v>0</v>
      </c>
      <c r="AL439" s="3">
        <f>VLOOKUP(A439,'[13]Main sheet'!A:BT,71,FALSE)</f>
        <v>5.4999999999999997E-3</v>
      </c>
      <c r="AM439" s="3">
        <f>VLOOKUP(A439,'[13]Main sheet'!A:CF,83,FALSE)</f>
        <v>0</v>
      </c>
      <c r="AN439" s="3">
        <f>VLOOKUP(A439,'[13]Main sheet'!A:CR,95,FALSE)</f>
        <v>7.4999999999999997E-2</v>
      </c>
      <c r="AO439" s="3">
        <f>VLOOKUP(A439,'[13]Main sheet'!A:DD,107,FALSE)</f>
        <v>0</v>
      </c>
      <c r="AP439" s="3">
        <f>VLOOKUP(A439,'[13]Main sheet'!A:DP,119,FALSE)</f>
        <v>0.12389678000000026</v>
      </c>
      <c r="AQ439" s="3">
        <f>VLOOKUP(A439,'[13]Main sheet'!A:EB,131,FALSE)</f>
        <v>0</v>
      </c>
      <c r="AR439" s="3">
        <f>VLOOKUP(A439,'[13]Main sheet'!A:EN,143,FALSE)</f>
        <v>0.31518040999999924</v>
      </c>
      <c r="AS439" s="5">
        <v>5.0376291399999999</v>
      </c>
      <c r="AT439" s="19">
        <v>2.0640644099999998</v>
      </c>
      <c r="AU439" s="5">
        <v>2.5719501799999995</v>
      </c>
      <c r="AV439" s="3">
        <f>VLOOKUP(A439,'[14]Main sheet'!A:AI,34,FALSE)</f>
        <v>0.63250529999999983</v>
      </c>
      <c r="AW439" s="3">
        <f>VLOOKUP(A439,'[14]Main sheet'!A:AT,45,FALSE)</f>
        <v>0.14057</v>
      </c>
      <c r="AX439" s="3">
        <v>0</v>
      </c>
      <c r="AY439" s="3">
        <v>0</v>
      </c>
      <c r="AZ439" s="3">
        <v>5.4090898899999997</v>
      </c>
      <c r="BA439" s="5"/>
      <c r="BB439" s="5"/>
    </row>
    <row r="440" spans="1:54" ht="15" customHeight="1">
      <c r="A440" s="14">
        <v>523305</v>
      </c>
      <c r="B440" s="15" t="s">
        <v>423</v>
      </c>
      <c r="C440" s="16">
        <f>VLOOKUP(A440,'[11]dec 20 latest'!A:B,2,FALSE)/1000000</f>
        <v>0</v>
      </c>
      <c r="D440" s="16">
        <v>0</v>
      </c>
      <c r="E440" s="17">
        <v>0</v>
      </c>
      <c r="F440" s="17"/>
      <c r="G440" s="12">
        <v>0</v>
      </c>
      <c r="H440" s="12">
        <v>0</v>
      </c>
      <c r="I440" s="12">
        <v>0</v>
      </c>
      <c r="J440" s="12">
        <v>0</v>
      </c>
      <c r="K440" s="12">
        <v>0</v>
      </c>
      <c r="L440" s="12">
        <v>0</v>
      </c>
      <c r="M440" s="12">
        <v>0</v>
      </c>
      <c r="N440" s="12">
        <v>0</v>
      </c>
      <c r="O440" s="12">
        <v>0</v>
      </c>
      <c r="P440" s="12">
        <v>0</v>
      </c>
      <c r="Q440" s="12">
        <v>0</v>
      </c>
      <c r="R440" s="12">
        <v>0</v>
      </c>
      <c r="S440" s="12">
        <f t="shared" si="60"/>
        <v>0</v>
      </c>
      <c r="T440" s="18">
        <v>0</v>
      </c>
      <c r="U440" s="5">
        <v>0</v>
      </c>
      <c r="V440" s="3">
        <v>0</v>
      </c>
      <c r="W440" s="3">
        <v>0</v>
      </c>
      <c r="X440" s="3">
        <v>0</v>
      </c>
      <c r="Y440" s="3">
        <v>0</v>
      </c>
      <c r="Z440" s="3">
        <v>0</v>
      </c>
      <c r="AA440" s="3">
        <v>0</v>
      </c>
      <c r="AB440" s="3">
        <v>0</v>
      </c>
      <c r="AC440" s="3">
        <v>0</v>
      </c>
      <c r="AD440" s="3">
        <v>0</v>
      </c>
      <c r="AE440" s="3">
        <f>VLOOKUP(A440,'[13]DEC 24 Updated 3rd March'!A:G,7,FALSE)</f>
        <v>0</v>
      </c>
      <c r="AF440" s="3">
        <f t="shared" si="68"/>
        <v>0</v>
      </c>
      <c r="AG440" s="18">
        <v>0</v>
      </c>
      <c r="AH440" s="5">
        <f>VLOOKUP(A440,'[13]Main sheet'!A:X,23,FALSE)</f>
        <v>0</v>
      </c>
      <c r="AI440" s="3">
        <f>VLOOKUP(A440,'[13]Main sheet'!A:AJ,35,FALSE)</f>
        <v>0</v>
      </c>
      <c r="AJ440" s="3">
        <f>VLOOKUP(A440,'[13]Main sheet'!A:AV,47,FALSE)</f>
        <v>0</v>
      </c>
      <c r="AK440" s="3">
        <f>VLOOKUP(A440,'[13]Main sheet'!A:BH,59,FALSE)</f>
        <v>0</v>
      </c>
      <c r="AL440" s="3">
        <f>VLOOKUP(A440,'[13]Main sheet'!A:BT,71,FALSE)</f>
        <v>0</v>
      </c>
      <c r="AM440" s="3">
        <f>VLOOKUP(A440,'[13]Main sheet'!A:CF,83,FALSE)</f>
        <v>0</v>
      </c>
      <c r="AN440" s="3">
        <f>VLOOKUP(A440,'[13]Main sheet'!A:CR,95,FALSE)</f>
        <v>0</v>
      </c>
      <c r="AO440" s="3">
        <f>VLOOKUP(A440,'[13]Main sheet'!A:DD,107,FALSE)</f>
        <v>0</v>
      </c>
      <c r="AP440" s="3">
        <f>VLOOKUP(A440,'[13]Main sheet'!A:DP,119,FALSE)</f>
        <v>0</v>
      </c>
      <c r="AQ440" s="3">
        <f>VLOOKUP(A440,'[13]Main sheet'!A:EB,131,FALSE)</f>
        <v>0</v>
      </c>
      <c r="AR440" s="3">
        <f>VLOOKUP(A440,'[13]Main sheet'!A:EN,143,FALSE)</f>
        <v>0</v>
      </c>
      <c r="AS440" s="5">
        <v>0</v>
      </c>
      <c r="AT440" s="19">
        <v>0</v>
      </c>
      <c r="AU440" s="5">
        <v>0</v>
      </c>
      <c r="AV440" s="3">
        <f>VLOOKUP(A440,'[14]Main sheet'!A:AI,34,FALSE)</f>
        <v>0</v>
      </c>
      <c r="AW440" s="3">
        <f>VLOOKUP(A440,'[14]Main sheet'!A:AT,45,FALSE)</f>
        <v>0</v>
      </c>
      <c r="AX440" s="3">
        <v>0</v>
      </c>
      <c r="AY440" s="3">
        <v>0</v>
      </c>
      <c r="AZ440" s="3">
        <v>0</v>
      </c>
      <c r="BA440" s="5"/>
      <c r="BB440" s="5"/>
    </row>
    <row r="441" spans="1:54" ht="15" customHeight="1">
      <c r="A441" s="14">
        <v>524601</v>
      </c>
      <c r="B441" s="15" t="s">
        <v>424</v>
      </c>
      <c r="C441" s="16">
        <f>VLOOKUP(A441,'[11]dec 20 latest'!A:B,2,FALSE)/1000000</f>
        <v>28.60495251</v>
      </c>
      <c r="D441" s="16">
        <v>73.219143959999997</v>
      </c>
      <c r="E441" s="17">
        <v>56.101050189999995</v>
      </c>
      <c r="F441" s="17">
        <f>VLOOKUP(A441,'[12]Monthly actuals 2023 updated'!A:AB,28,FALSE)</f>
        <v>103.56588415999998</v>
      </c>
      <c r="G441" s="12">
        <v>5</v>
      </c>
      <c r="H441" s="12">
        <v>5</v>
      </c>
      <c r="I441" s="12">
        <v>5</v>
      </c>
      <c r="J441" s="12">
        <v>5.1450617100000002</v>
      </c>
      <c r="K441" s="12">
        <v>8.8681712200000007</v>
      </c>
      <c r="L441" s="12">
        <v>11.08597688</v>
      </c>
      <c r="M441" s="12">
        <v>18.034868629999998</v>
      </c>
      <c r="N441" s="12">
        <v>13.503076220000001</v>
      </c>
      <c r="O441" s="12">
        <v>8.8006843800000016</v>
      </c>
      <c r="P441" s="12">
        <v>8.4859369999999998</v>
      </c>
      <c r="Q441" s="12">
        <v>8.2466393800000031</v>
      </c>
      <c r="R441" s="12">
        <v>6.3954687400000001</v>
      </c>
      <c r="S441" s="12">
        <f t="shared" si="60"/>
        <v>103.56588416000001</v>
      </c>
      <c r="T441" s="18">
        <v>8.333327220000001</v>
      </c>
      <c r="U441" s="5">
        <v>8.3333407200000007</v>
      </c>
      <c r="V441" s="3">
        <v>8.3333340600000003</v>
      </c>
      <c r="W441" s="3">
        <v>8.3333340000000007</v>
      </c>
      <c r="X441" s="3">
        <v>8.5634903400000013</v>
      </c>
      <c r="Y441" s="3">
        <v>8.4431591300000015</v>
      </c>
      <c r="Z441" s="3">
        <v>7.9933525299999992</v>
      </c>
      <c r="AA441" s="3">
        <v>8.3333340000000007</v>
      </c>
      <c r="AB441" s="3">
        <v>4.5714461699999998</v>
      </c>
      <c r="AC441" s="3">
        <v>12.14831862</v>
      </c>
      <c r="AD441" s="3">
        <v>9.4203267100000012</v>
      </c>
      <c r="AE441" s="3">
        <f>VLOOKUP(A441,'[13]DEC 24 Updated 3rd March'!A:G,7,FALSE)</f>
        <v>6.1911586700000001</v>
      </c>
      <c r="AF441" s="3">
        <f t="shared" si="68"/>
        <v>98.99792217000001</v>
      </c>
      <c r="AG441" s="18">
        <v>7.0793333300000016</v>
      </c>
      <c r="AH441" s="5">
        <f>VLOOKUP(A441,'[13]Main sheet'!A:X,23,FALSE)</f>
        <v>7.0793333299999999</v>
      </c>
      <c r="AI441" s="3">
        <f>VLOOKUP(A441,'[13]Main sheet'!A:AJ,35,FALSE)</f>
        <v>7.0793333299999981</v>
      </c>
      <c r="AJ441" s="3">
        <f>VLOOKUP(A441,'[13]Main sheet'!A:AV,47,FALSE)</f>
        <v>7.0793333300000016</v>
      </c>
      <c r="AK441" s="3">
        <f>VLOOKUP(A441,'[13]Main sheet'!A:BH,59,FALSE)</f>
        <v>7.0793333299999981</v>
      </c>
      <c r="AL441" s="3">
        <f>VLOOKUP(A441,'[13]Main sheet'!A:BT,71,FALSE)</f>
        <v>7.1043743599999996</v>
      </c>
      <c r="AM441" s="3">
        <f>VLOOKUP(A441,'[13]Main sheet'!A:CF,83,FALSE)</f>
        <v>7.0806512700000033</v>
      </c>
      <c r="AN441" s="3">
        <f>VLOOKUP(A441,'[13]Main sheet'!A:CR,95,FALSE)</f>
        <v>7.0529743599999994</v>
      </c>
      <c r="AO441" s="3">
        <f>VLOOKUP(A441,'[13]Main sheet'!A:DD,107,FALSE)</f>
        <v>7.0793333300000016</v>
      </c>
      <c r="AP441" s="3">
        <f>VLOOKUP(A441,'[13]Main sheet'!A:DP,119,FALSE)</f>
        <v>7.0793333299999981</v>
      </c>
      <c r="AQ441" s="3">
        <f>VLOOKUP(A441,'[13]Main sheet'!A:EB,131,FALSE)</f>
        <v>5.5847769500000028</v>
      </c>
      <c r="AR441" s="3">
        <f>VLOOKUP(A441,'[13]Main sheet'!A:EN,143,FALSE)</f>
        <v>3.4848706700000016</v>
      </c>
      <c r="AS441" s="5">
        <v>79.862980919999998</v>
      </c>
      <c r="AT441" s="19">
        <v>4.0884694000000001</v>
      </c>
      <c r="AU441" s="5">
        <v>7.3183561799999994</v>
      </c>
      <c r="AV441" s="3">
        <f>VLOOKUP(A441,'[14]Main sheet'!A:AI,34,FALSE)</f>
        <v>7.7608033600000015</v>
      </c>
      <c r="AW441" s="3">
        <f>VLOOKUP(A441,'[14]Main sheet'!A:AT,45,FALSE)</f>
        <v>6.1844166399999967</v>
      </c>
      <c r="AX441" s="3">
        <v>5.4721397500000002</v>
      </c>
      <c r="AY441" s="3">
        <v>7.0504214200000019</v>
      </c>
      <c r="AZ441" s="3">
        <v>37.874606749999998</v>
      </c>
      <c r="BA441" s="5"/>
      <c r="BB441" s="5"/>
    </row>
    <row r="442" spans="1:54" ht="15" customHeight="1">
      <c r="A442" s="14">
        <v>524602</v>
      </c>
      <c r="B442" s="15" t="s">
        <v>425</v>
      </c>
      <c r="C442" s="16">
        <f>VLOOKUP(A442,'[11]dec 20 latest'!A:B,2,FALSE)/1000000</f>
        <v>45.755519499999998</v>
      </c>
      <c r="D442" s="16">
        <v>34.182900359999998</v>
      </c>
      <c r="E442" s="17">
        <v>46.441535530000003</v>
      </c>
      <c r="F442" s="17">
        <f>VLOOKUP(A442,'[12]Monthly actuals 2023 updated'!A:AB,28,FALSE)</f>
        <v>62.082734359999996</v>
      </c>
      <c r="G442" s="12">
        <v>3.3333499999999998</v>
      </c>
      <c r="H442" s="12">
        <v>3.3333166599999999</v>
      </c>
      <c r="I442" s="12">
        <v>3.3333333299999999</v>
      </c>
      <c r="J442" s="12">
        <v>7.26796913</v>
      </c>
      <c r="K442" s="12">
        <v>-0.60130246999999992</v>
      </c>
      <c r="L442" s="12">
        <v>3.3333333299999999</v>
      </c>
      <c r="M442" s="12">
        <v>18.67943009</v>
      </c>
      <c r="N442" s="12">
        <v>1.3205697599999999</v>
      </c>
      <c r="O442" s="12">
        <v>8.2272084400000001</v>
      </c>
      <c r="P442" s="12">
        <v>-0.1157932100000009</v>
      </c>
      <c r="Q442" s="12">
        <v>5</v>
      </c>
      <c r="R442" s="12">
        <v>8.9713193000000011</v>
      </c>
      <c r="S442" s="12">
        <f t="shared" si="60"/>
        <v>62.082734359999989</v>
      </c>
      <c r="T442" s="18">
        <v>4.5999999999999996</v>
      </c>
      <c r="U442" s="5">
        <v>7.9</v>
      </c>
      <c r="V442" s="3">
        <v>2.0950143700000012</v>
      </c>
      <c r="W442" s="3">
        <v>2.6105431099999996</v>
      </c>
      <c r="X442" s="3">
        <v>11.487798900000001</v>
      </c>
      <c r="Y442" s="3">
        <v>10.303812460000001</v>
      </c>
      <c r="Z442" s="3">
        <v>6.9219224899999983</v>
      </c>
      <c r="AA442" s="3">
        <v>7.535303690000001</v>
      </c>
      <c r="AB442" s="3">
        <v>7.0272975100000012</v>
      </c>
      <c r="AC442" s="3">
        <v>7.6616278399999995</v>
      </c>
      <c r="AD442" s="3">
        <v>8.0549320899999994</v>
      </c>
      <c r="AE442" s="3">
        <f>VLOOKUP(A442,'[13]DEC 24 Updated 3rd March'!A:G,7,FALSE)</f>
        <v>6.2138867300000005</v>
      </c>
      <c r="AF442" s="3">
        <f t="shared" si="68"/>
        <v>82.412139189999991</v>
      </c>
      <c r="AG442" s="18">
        <v>9.3013600200000006</v>
      </c>
      <c r="AH442" s="5">
        <f>VLOOKUP(A442,'[13]Main sheet'!A:X,23,FALSE)</f>
        <v>7.2515813700000011</v>
      </c>
      <c r="AI442" s="3">
        <f>VLOOKUP(A442,'[13]Main sheet'!A:AJ,35,FALSE)</f>
        <v>8.4749264199999974</v>
      </c>
      <c r="AJ442" s="3">
        <f>VLOOKUP(A442,'[13]Main sheet'!A:AV,47,FALSE)</f>
        <v>7.5562218400000001</v>
      </c>
      <c r="AK442" s="3">
        <f>VLOOKUP(A442,'[13]Main sheet'!A:BH,59,FALSE)</f>
        <v>5.0754284500000031</v>
      </c>
      <c r="AL442" s="3">
        <f>VLOOKUP(A442,'[13]Main sheet'!A:BT,71,FALSE)</f>
        <v>9.0239426099999989</v>
      </c>
      <c r="AM442" s="3">
        <f>VLOOKUP(A442,'[13]Main sheet'!A:CF,83,FALSE)</f>
        <v>8.6946183299999991</v>
      </c>
      <c r="AN442" s="3">
        <f>VLOOKUP(A442,'[13]Main sheet'!A:CR,95,FALSE)</f>
        <v>9.128756990000003</v>
      </c>
      <c r="AO442" s="3">
        <f>VLOOKUP(A442,'[13]Main sheet'!A:DD,107,FALSE)</f>
        <v>9.2645380500000005</v>
      </c>
      <c r="AP442" s="3">
        <f>VLOOKUP(A442,'[13]Main sheet'!A:DP,119,FALSE)</f>
        <v>9.4451590600000017</v>
      </c>
      <c r="AQ442" s="3">
        <f>VLOOKUP(A442,'[13]Main sheet'!A:EB,131,FALSE)</f>
        <v>9.0443408400000038</v>
      </c>
      <c r="AR442" s="3">
        <f>VLOOKUP(A442,'[13]Main sheet'!A:EN,143,FALSE)</f>
        <v>6.7406015399999912</v>
      </c>
      <c r="AS442" s="5">
        <v>99.00147552</v>
      </c>
      <c r="AT442" s="19">
        <v>10.232241720000001</v>
      </c>
      <c r="AU442" s="5">
        <v>8.8385665800000002</v>
      </c>
      <c r="AV442" s="3">
        <f>VLOOKUP(A442,'[14]Main sheet'!A:AI,34,FALSE)</f>
        <v>10.242647919999998</v>
      </c>
      <c r="AW442" s="3">
        <f>VLOOKUP(A442,'[14]Main sheet'!A:AT,45,FALSE)</f>
        <v>10.539462620000005</v>
      </c>
      <c r="AX442" s="3">
        <v>10.628635950000001</v>
      </c>
      <c r="AY442" s="3">
        <v>11.108370119999996</v>
      </c>
      <c r="AZ442" s="3">
        <v>61.589924909999993</v>
      </c>
      <c r="BA442" s="5"/>
      <c r="BB442" s="5"/>
    </row>
    <row r="443" spans="1:54" ht="15" customHeight="1">
      <c r="A443" s="14">
        <v>524603</v>
      </c>
      <c r="B443" s="15" t="s">
        <v>426</v>
      </c>
      <c r="C443" s="16">
        <f>VLOOKUP(A443,'[11]dec 20 latest'!A:B,2,FALSE)/1000000</f>
        <v>2.0449999999999999E-3</v>
      </c>
      <c r="D443" s="16">
        <v>0</v>
      </c>
      <c r="E443" s="17">
        <v>0</v>
      </c>
      <c r="F443" s="17"/>
      <c r="G443" s="12">
        <v>0</v>
      </c>
      <c r="H443" s="12">
        <v>0</v>
      </c>
      <c r="I443" s="12">
        <v>0</v>
      </c>
      <c r="J443" s="12">
        <v>0</v>
      </c>
      <c r="K443" s="12">
        <v>0</v>
      </c>
      <c r="L443" s="12">
        <v>0</v>
      </c>
      <c r="M443" s="12">
        <v>0</v>
      </c>
      <c r="N443" s="12">
        <v>0</v>
      </c>
      <c r="O443" s="12">
        <v>0</v>
      </c>
      <c r="P443" s="12">
        <v>0</v>
      </c>
      <c r="Q443" s="12">
        <v>0</v>
      </c>
      <c r="R443" s="12">
        <v>0</v>
      </c>
      <c r="S443" s="12">
        <f t="shared" si="60"/>
        <v>0</v>
      </c>
      <c r="T443" s="18">
        <v>0</v>
      </c>
      <c r="U443" s="5">
        <v>0</v>
      </c>
      <c r="V443" s="3">
        <v>0</v>
      </c>
      <c r="W443" s="3">
        <v>-2.0414000000000002E-2</v>
      </c>
      <c r="X443" s="3">
        <v>0</v>
      </c>
      <c r="Y443" s="3">
        <v>0</v>
      </c>
      <c r="Z443" s="3">
        <v>0</v>
      </c>
      <c r="AA443" s="3">
        <v>-2.0414000000000002E-2</v>
      </c>
      <c r="AB443" s="3">
        <v>0</v>
      </c>
      <c r="AC443" s="3">
        <v>0</v>
      </c>
      <c r="AD443" s="3">
        <v>0</v>
      </c>
      <c r="AE443" s="3">
        <f>VLOOKUP(A443,'[13]DEC 24 Updated 3rd March'!A:G,7,FALSE)</f>
        <v>0</v>
      </c>
      <c r="AF443" s="3">
        <f t="shared" si="68"/>
        <v>-4.0828000000000003E-2</v>
      </c>
      <c r="AG443" s="18">
        <v>0</v>
      </c>
      <c r="AH443" s="5">
        <f>VLOOKUP(A443,'[13]Main sheet'!A:X,23,FALSE)</f>
        <v>0</v>
      </c>
      <c r="AI443" s="3">
        <f>VLOOKUP(A443,'[13]Main sheet'!A:AJ,35,FALSE)</f>
        <v>0</v>
      </c>
      <c r="AJ443" s="3">
        <f>VLOOKUP(A443,'[13]Main sheet'!A:AV,47,FALSE)</f>
        <v>0</v>
      </c>
      <c r="AK443" s="3">
        <f>VLOOKUP(A443,'[13]Main sheet'!A:BH,59,FALSE)</f>
        <v>0</v>
      </c>
      <c r="AL443" s="3">
        <f>VLOOKUP(A443,'[13]Main sheet'!A:BT,71,FALSE)</f>
        <v>0</v>
      </c>
      <c r="AM443" s="3">
        <f>VLOOKUP(A443,'[13]Main sheet'!A:CF,83,FALSE)</f>
        <v>0</v>
      </c>
      <c r="AN443" s="3">
        <f>VLOOKUP(A443,'[13]Main sheet'!A:CR,95,FALSE)</f>
        <v>0</v>
      </c>
      <c r="AO443" s="3">
        <f>VLOOKUP(A443,'[13]Main sheet'!A:DD,107,FALSE)</f>
        <v>0</v>
      </c>
      <c r="AP443" s="3">
        <f>VLOOKUP(A443,'[13]Main sheet'!A:DP,119,FALSE)</f>
        <v>0</v>
      </c>
      <c r="AQ443" s="3">
        <f>VLOOKUP(A443,'[13]Main sheet'!A:EB,131,FALSE)</f>
        <v>0</v>
      </c>
      <c r="AR443" s="3">
        <f>VLOOKUP(A443,'[13]Main sheet'!A:EN,143,FALSE)</f>
        <v>0</v>
      </c>
      <c r="AS443" s="5">
        <v>0</v>
      </c>
      <c r="AT443" s="19">
        <v>0</v>
      </c>
      <c r="AU443" s="5">
        <v>0</v>
      </c>
      <c r="AV443" s="3">
        <f>VLOOKUP(A443,'[14]Main sheet'!A:AI,34,FALSE)</f>
        <v>0</v>
      </c>
      <c r="AW443" s="3">
        <f>VLOOKUP(A443,'[14]Main sheet'!A:AT,45,FALSE)</f>
        <v>0</v>
      </c>
      <c r="AX443" s="3">
        <v>0</v>
      </c>
      <c r="AY443" s="3">
        <v>0</v>
      </c>
      <c r="AZ443" s="3">
        <v>0</v>
      </c>
      <c r="BA443" s="5"/>
      <c r="BB443" s="5"/>
    </row>
    <row r="444" spans="1:54" ht="15" customHeight="1">
      <c r="A444" s="14">
        <v>524604</v>
      </c>
      <c r="B444" s="15" t="s">
        <v>427</v>
      </c>
      <c r="C444" s="16">
        <f>VLOOKUP(A444,'[11]dec 20 latest'!A:B,2,FALSE)/1000000</f>
        <v>110.42208217</v>
      </c>
      <c r="D444" s="16">
        <v>163.57310452000002</v>
      </c>
      <c r="E444" s="17">
        <v>137.83527783000002</v>
      </c>
      <c r="F444" s="17">
        <f>VLOOKUP(A444,'[12]Monthly actuals 2023 updated'!A:AB,28,FALSE)</f>
        <v>115.06295752</v>
      </c>
      <c r="G444" s="12">
        <v>8.5822162300000002</v>
      </c>
      <c r="H444" s="12">
        <v>8.1577326899999996</v>
      </c>
      <c r="I444" s="12">
        <v>9.3500932799999994</v>
      </c>
      <c r="J444" s="12">
        <v>11.02769616</v>
      </c>
      <c r="K444" s="12">
        <v>9.1393026400000004</v>
      </c>
      <c r="L444" s="12">
        <v>14.18095192</v>
      </c>
      <c r="M444" s="12">
        <v>7.3983251500000007</v>
      </c>
      <c r="N444" s="12">
        <v>7.2936009899999998</v>
      </c>
      <c r="O444" s="12">
        <v>8.8731449100000006</v>
      </c>
      <c r="P444" s="12">
        <v>9.1413922799999998</v>
      </c>
      <c r="Q444" s="12">
        <v>11.083320539999999</v>
      </c>
      <c r="R444" s="12">
        <v>10.835180730000001</v>
      </c>
      <c r="S444" s="12">
        <f t="shared" si="60"/>
        <v>115.06295752000001</v>
      </c>
      <c r="T444" s="18">
        <v>8.6132543399999992</v>
      </c>
      <c r="U444" s="5">
        <v>10.215988780000002</v>
      </c>
      <c r="V444" s="3">
        <v>10.19945469</v>
      </c>
      <c r="W444" s="3">
        <v>10.87203566</v>
      </c>
      <c r="X444" s="3">
        <v>9.2186731800000015</v>
      </c>
      <c r="Y444" s="3">
        <v>9.7267455999999992</v>
      </c>
      <c r="Z444" s="3">
        <v>9.7889354300000004</v>
      </c>
      <c r="AA444" s="3">
        <v>10.92218639</v>
      </c>
      <c r="AB444" s="3">
        <v>9.6284187899999996</v>
      </c>
      <c r="AC444" s="3">
        <v>10.72594136</v>
      </c>
      <c r="AD444" s="3">
        <v>10.618817999999999</v>
      </c>
      <c r="AE444" s="3">
        <f>VLOOKUP(A444,'[13]DEC 24 Updated 3rd March'!A:G,7,FALSE)</f>
        <v>14.278567150000001</v>
      </c>
      <c r="AF444" s="3">
        <f t="shared" si="68"/>
        <v>124.80901937</v>
      </c>
      <c r="AG444" s="18">
        <v>11.146953699999999</v>
      </c>
      <c r="AH444" s="5">
        <f>VLOOKUP(A444,'[13]Main sheet'!A:X,23,FALSE)</f>
        <v>10.153155699999999</v>
      </c>
      <c r="AI444" s="3">
        <f>VLOOKUP(A444,'[13]Main sheet'!A:AJ,35,FALSE)</f>
        <v>10.311219450000003</v>
      </c>
      <c r="AJ444" s="3">
        <f>VLOOKUP(A444,'[13]Main sheet'!A:AV,47,FALSE)</f>
        <v>8.6253958900000001</v>
      </c>
      <c r="AK444" s="3">
        <f>VLOOKUP(A444,'[13]Main sheet'!A:BH,59,FALSE)</f>
        <v>12.04297461</v>
      </c>
      <c r="AL444" s="3">
        <f>VLOOKUP(A444,'[13]Main sheet'!A:BT,71,FALSE)</f>
        <v>8.8341244399999983</v>
      </c>
      <c r="AM444" s="3">
        <f>VLOOKUP(A444,'[13]Main sheet'!A:CF,83,FALSE)</f>
        <v>14.541133419999994</v>
      </c>
      <c r="AN444" s="3">
        <f>VLOOKUP(A444,'[13]Main sheet'!A:CR,95,FALSE)</f>
        <v>9.4999097100000078</v>
      </c>
      <c r="AO444" s="3">
        <f>VLOOKUP(A444,'[13]Main sheet'!A:DD,107,FALSE)</f>
        <v>9.7883238400000003</v>
      </c>
      <c r="AP444" s="3">
        <f>VLOOKUP(A444,'[13]Main sheet'!A:DP,119,FALSE)</f>
        <v>10.281417780000002</v>
      </c>
      <c r="AQ444" s="3">
        <f>VLOOKUP(A444,'[13]Main sheet'!A:EB,131,FALSE)</f>
        <v>9.8220911199999907</v>
      </c>
      <c r="AR444" s="3">
        <f>VLOOKUP(A444,'[13]Main sheet'!A:EN,143,FALSE)</f>
        <v>11.641501689999998</v>
      </c>
      <c r="AS444" s="5">
        <v>126.68820135</v>
      </c>
      <c r="AT444" s="19">
        <v>7.83081856</v>
      </c>
      <c r="AU444" s="5">
        <v>9.4053881200000014</v>
      </c>
      <c r="AV444" s="3">
        <f>VLOOKUP(A444,'[14]Main sheet'!A:AI,34,FALSE)</f>
        <v>8.493249969999999</v>
      </c>
      <c r="AW444" s="3">
        <f>VLOOKUP(A444,'[14]Main sheet'!A:AT,45,FALSE)</f>
        <v>8.2432195500000045</v>
      </c>
      <c r="AX444" s="3">
        <v>9.3895821899999987</v>
      </c>
      <c r="AY444" s="3">
        <v>5.7287234600000012</v>
      </c>
      <c r="AZ444" s="3">
        <v>49.090981849999999</v>
      </c>
      <c r="BA444" s="5"/>
      <c r="BB444" s="5"/>
    </row>
    <row r="445" spans="1:54" ht="15" customHeight="1">
      <c r="A445" s="14">
        <v>524605</v>
      </c>
      <c r="B445" s="15" t="s">
        <v>428</v>
      </c>
      <c r="C445" s="16">
        <f>VLOOKUP(A445,'[11]dec 20 latest'!A:B,2,FALSE)/1000000</f>
        <v>28.710446190000003</v>
      </c>
      <c r="D445" s="16">
        <v>46.244883159999993</v>
      </c>
      <c r="E445" s="17">
        <v>127.97076956000001</v>
      </c>
      <c r="F445" s="17">
        <f>VLOOKUP(A445,'[12]Monthly actuals 2023 updated'!A:AB,28,FALSE)</f>
        <v>155.63780834999997</v>
      </c>
      <c r="G445" s="12">
        <v>11.996757179999999</v>
      </c>
      <c r="H445" s="12">
        <v>11.390221909999999</v>
      </c>
      <c r="I445" s="12">
        <v>12.760770490000001</v>
      </c>
      <c r="J445" s="12">
        <v>11.673193119999999</v>
      </c>
      <c r="K445" s="12">
        <v>13.78413718</v>
      </c>
      <c r="L445" s="12">
        <v>12.99054606</v>
      </c>
      <c r="M445" s="12">
        <v>12.99272816</v>
      </c>
      <c r="N445" s="12">
        <v>13.03208787</v>
      </c>
      <c r="O445" s="12">
        <v>12.997452630000002</v>
      </c>
      <c r="P445" s="12">
        <v>13.60221849</v>
      </c>
      <c r="Q445" s="12">
        <v>13.594235339999999</v>
      </c>
      <c r="R445" s="12">
        <v>14.823459919999999</v>
      </c>
      <c r="S445" s="12">
        <f t="shared" si="60"/>
        <v>155.63780835</v>
      </c>
      <c r="T445" s="18">
        <v>12.29266211</v>
      </c>
      <c r="U445" s="5">
        <v>15.655568700000002</v>
      </c>
      <c r="V445" s="3">
        <v>14.80495283</v>
      </c>
      <c r="W445" s="3">
        <v>13.80156536</v>
      </c>
      <c r="X445" s="3">
        <v>15.721932520000001</v>
      </c>
      <c r="Y445" s="3">
        <v>14.229070309999999</v>
      </c>
      <c r="Z445" s="3">
        <v>15.209745029999999</v>
      </c>
      <c r="AA445" s="3">
        <v>16.366369500000001</v>
      </c>
      <c r="AB445" s="3">
        <v>15.44</v>
      </c>
      <c r="AC445" s="3">
        <v>16.650269139999999</v>
      </c>
      <c r="AD445" s="3">
        <v>14.79895198</v>
      </c>
      <c r="AE445" s="3">
        <f>VLOOKUP(A445,'[13]DEC 24 Updated 3rd March'!A:G,7,FALSE)</f>
        <v>15.667446829999999</v>
      </c>
      <c r="AF445" s="3">
        <f t="shared" si="68"/>
        <v>180.63853430999998</v>
      </c>
      <c r="AG445" s="18">
        <v>16.438388770000003</v>
      </c>
      <c r="AH445" s="5">
        <f>VLOOKUP(A445,'[13]Main sheet'!A:X,23,FALSE)</f>
        <v>15.45987878</v>
      </c>
      <c r="AI445" s="3">
        <f>VLOOKUP(A445,'[13]Main sheet'!A:AJ,35,FALSE)</f>
        <v>16.621575599999996</v>
      </c>
      <c r="AJ445" s="3">
        <f>VLOOKUP(A445,'[13]Main sheet'!A:AV,47,FALSE)</f>
        <v>16.111320740000004</v>
      </c>
      <c r="AK445" s="3">
        <f>VLOOKUP(A445,'[13]Main sheet'!A:BH,59,FALSE)</f>
        <v>17.02419175</v>
      </c>
      <c r="AL445" s="3">
        <f>VLOOKUP(A445,'[13]Main sheet'!A:BT,71,FALSE)</f>
        <v>16.405805540000006</v>
      </c>
      <c r="AM445" s="3">
        <f>VLOOKUP(A445,'[13]Main sheet'!A:CF,83,FALSE)</f>
        <v>16.887184159999997</v>
      </c>
      <c r="AN445" s="3">
        <f>VLOOKUP(A445,'[13]Main sheet'!A:CR,95,FALSE)</f>
        <v>17.362124599999994</v>
      </c>
      <c r="AO445" s="3">
        <f>VLOOKUP(A445,'[13]Main sheet'!A:DD,107,FALSE)</f>
        <v>16.732580800000001</v>
      </c>
      <c r="AP445" s="3">
        <f>VLOOKUP(A445,'[13]Main sheet'!A:DP,119,FALSE)</f>
        <v>18.383820709999977</v>
      </c>
      <c r="AQ445" s="3">
        <f>VLOOKUP(A445,'[13]Main sheet'!A:EB,131,FALSE)</f>
        <v>16.309447670000015</v>
      </c>
      <c r="AR445" s="3">
        <f>VLOOKUP(A445,'[13]Main sheet'!A:EN,143,FALSE)</f>
        <v>17.06917997</v>
      </c>
      <c r="AS445" s="5">
        <v>200.80549909000001</v>
      </c>
      <c r="AT445" s="19">
        <v>17.580052739999999</v>
      </c>
      <c r="AU445" s="5">
        <v>16.958353379999998</v>
      </c>
      <c r="AV445" s="3">
        <f>VLOOKUP(A445,'[14]Main sheet'!A:AI,34,FALSE)</f>
        <v>18.42027204</v>
      </c>
      <c r="AW445" s="3">
        <f>VLOOKUP(A445,'[14]Main sheet'!A:AT,45,FALSE)</f>
        <v>17.226246840000005</v>
      </c>
      <c r="AX445" s="3">
        <v>18.47931835</v>
      </c>
      <c r="AY445" s="3">
        <v>17.542358050000011</v>
      </c>
      <c r="AZ445" s="3">
        <v>106.20660140000001</v>
      </c>
      <c r="BA445" s="5"/>
      <c r="BB445" s="5"/>
    </row>
    <row r="446" spans="1:54" ht="15" customHeight="1">
      <c r="A446" s="14">
        <v>524606</v>
      </c>
      <c r="B446" s="15" t="s">
        <v>429</v>
      </c>
      <c r="C446" s="16">
        <f>VLOOKUP(A446,'[11]dec 20 latest'!A:B,2,FALSE)/1000000</f>
        <v>32.053637350000002</v>
      </c>
      <c r="D446" s="16">
        <v>43.609548539999999</v>
      </c>
      <c r="E446" s="17">
        <v>49.814144890000001</v>
      </c>
      <c r="F446" s="17">
        <f>VLOOKUP(A446,'[12]Monthly actuals 2023 updated'!A:AB,28,FALSE)</f>
        <v>75.027685719999994</v>
      </c>
      <c r="G446" s="12">
        <v>15.587270949999999</v>
      </c>
      <c r="H446" s="12">
        <v>3.8120936099999998</v>
      </c>
      <c r="I446" s="12">
        <v>2.7886121800000003</v>
      </c>
      <c r="J446" s="12">
        <v>2.5243998400000001</v>
      </c>
      <c r="K446" s="12">
        <v>3.2995923500000002</v>
      </c>
      <c r="L446" s="12">
        <v>13.626182460000001</v>
      </c>
      <c r="M446" s="12">
        <v>5.0568355700000005</v>
      </c>
      <c r="N446" s="12">
        <v>7.0554559000000001</v>
      </c>
      <c r="O446" s="12">
        <v>9.2403253800000016</v>
      </c>
      <c r="P446" s="12">
        <v>3.2030686400000001</v>
      </c>
      <c r="Q446" s="12">
        <v>3.44160574</v>
      </c>
      <c r="R446" s="12">
        <v>5.3922431</v>
      </c>
      <c r="S446" s="12">
        <f t="shared" si="60"/>
        <v>75.027685720000008</v>
      </c>
      <c r="T446" s="18">
        <v>1.7603013300000001</v>
      </c>
      <c r="U446" s="5">
        <v>3.1288020899999998</v>
      </c>
      <c r="V446" s="3">
        <v>2.8975344700000001</v>
      </c>
      <c r="W446" s="3">
        <v>2.8434419800000001</v>
      </c>
      <c r="X446" s="3">
        <v>3.4463494600000004</v>
      </c>
      <c r="Y446" s="3">
        <v>59.184069550000004</v>
      </c>
      <c r="Z446" s="3">
        <v>3.9023231699999998</v>
      </c>
      <c r="AA446" s="3">
        <v>3.1572511299999997</v>
      </c>
      <c r="AB446" s="3">
        <v>3.0341944000000001</v>
      </c>
      <c r="AC446" s="3">
        <v>4.4490273199999999</v>
      </c>
      <c r="AD446" s="3">
        <v>4.3077364299999994</v>
      </c>
      <c r="AE446" s="3">
        <f>VLOOKUP(A446,'[13]DEC 24 Updated 3rd March'!A:G,7,FALSE)</f>
        <v>3.1539628199999994</v>
      </c>
      <c r="AF446" s="3">
        <f t="shared" si="68"/>
        <v>95.264994150000021</v>
      </c>
      <c r="AG446" s="18">
        <v>0.91238458</v>
      </c>
      <c r="AH446" s="5">
        <f>VLOOKUP(A446,'[13]Main sheet'!A:X,23,FALSE)</f>
        <v>3.6025540700000005</v>
      </c>
      <c r="AI446" s="3">
        <f>VLOOKUP(A446,'[13]Main sheet'!A:AJ,35,FALSE)</f>
        <v>2.2623511399999998</v>
      </c>
      <c r="AJ446" s="3">
        <f>VLOOKUP(A446,'[13]Main sheet'!A:AV,47,FALSE)</f>
        <v>2.4065338600000001</v>
      </c>
      <c r="AK446" s="3">
        <f>VLOOKUP(A446,'[13]Main sheet'!A:BH,59,FALSE)</f>
        <v>2.9279557500000002</v>
      </c>
      <c r="AL446" s="3">
        <f>VLOOKUP(A446,'[13]Main sheet'!A:BT,71,FALSE)</f>
        <v>3.0975787499999998</v>
      </c>
      <c r="AM446" s="3">
        <f>VLOOKUP(A446,'[13]Main sheet'!A:CF,83,FALSE)</f>
        <v>1.2294954000000005</v>
      </c>
      <c r="AN446" s="3">
        <f>VLOOKUP(A446,'[13]Main sheet'!A:CR,95,FALSE)</f>
        <v>14.330423829999999</v>
      </c>
      <c r="AO446" s="3">
        <f>VLOOKUP(A446,'[13]Main sheet'!A:DD,107,FALSE)</f>
        <v>-11.728138389999998</v>
      </c>
      <c r="AP446" s="3">
        <f>VLOOKUP(A446,'[13]Main sheet'!A:DP,119,FALSE)</f>
        <v>0.62549561000000309</v>
      </c>
      <c r="AQ446" s="3">
        <f>VLOOKUP(A446,'[13]Main sheet'!A:EB,131,FALSE)</f>
        <v>1.039304919999998</v>
      </c>
      <c r="AR446" s="3">
        <f>VLOOKUP(A446,'[13]Main sheet'!A:EN,143,FALSE)</f>
        <v>9.0330266299999984</v>
      </c>
      <c r="AS446" s="5">
        <v>29.74646615</v>
      </c>
      <c r="AT446" s="19">
        <v>3.5657282700000001</v>
      </c>
      <c r="AU446" s="5">
        <v>0.78211302000000005</v>
      </c>
      <c r="AV446" s="3">
        <f>VLOOKUP(A446,'[14]Main sheet'!A:AI,34,FALSE)</f>
        <v>0.80570125000000004</v>
      </c>
      <c r="AW446" s="3">
        <f>VLOOKUP(A446,'[14]Main sheet'!A:AT,45,FALSE)</f>
        <v>-0.97137415000000038</v>
      </c>
      <c r="AX446" s="3">
        <v>3.1069666000000002</v>
      </c>
      <c r="AY446" s="3">
        <v>3.4238856399999995</v>
      </c>
      <c r="AZ446" s="3">
        <v>10.723460449999999</v>
      </c>
      <c r="BA446" s="5"/>
      <c r="BB446" s="5"/>
    </row>
    <row r="447" spans="1:54" ht="15" customHeight="1">
      <c r="A447" s="14">
        <v>524607</v>
      </c>
      <c r="B447" s="15" t="s">
        <v>430</v>
      </c>
      <c r="C447" s="16">
        <f>VLOOKUP(A447,'[11]dec 20 latest'!A:B,2,FALSE)/1000000</f>
        <v>0</v>
      </c>
      <c r="D447" s="16">
        <v>0</v>
      </c>
      <c r="E447" s="17">
        <v>0</v>
      </c>
      <c r="F447" s="17"/>
      <c r="G447" s="12">
        <v>0</v>
      </c>
      <c r="H447" s="12">
        <v>0</v>
      </c>
      <c r="I447" s="12">
        <v>0</v>
      </c>
      <c r="J447" s="12">
        <v>0</v>
      </c>
      <c r="K447" s="12">
        <v>0</v>
      </c>
      <c r="L447" s="12">
        <v>0</v>
      </c>
      <c r="M447" s="12">
        <v>0</v>
      </c>
      <c r="N447" s="12">
        <v>0</v>
      </c>
      <c r="O447" s="12">
        <v>0</v>
      </c>
      <c r="P447" s="12">
        <v>0</v>
      </c>
      <c r="Q447" s="12">
        <v>0</v>
      </c>
      <c r="R447" s="12">
        <v>0</v>
      </c>
      <c r="S447" s="12">
        <f t="shared" si="60"/>
        <v>0</v>
      </c>
      <c r="T447" s="18">
        <v>0</v>
      </c>
      <c r="U447" s="5">
        <v>0</v>
      </c>
      <c r="V447" s="3">
        <v>0</v>
      </c>
      <c r="W447" s="3">
        <v>0</v>
      </c>
      <c r="X447" s="3">
        <v>0</v>
      </c>
      <c r="Y447" s="3">
        <v>0</v>
      </c>
      <c r="Z447" s="3">
        <v>0</v>
      </c>
      <c r="AA447" s="3">
        <v>0</v>
      </c>
      <c r="AB447" s="3">
        <v>0</v>
      </c>
      <c r="AC447" s="3">
        <v>0</v>
      </c>
      <c r="AD447" s="3">
        <v>0</v>
      </c>
      <c r="AE447" s="3">
        <f>VLOOKUP(A447,'[13]DEC 24 Updated 3rd March'!A:G,7,FALSE)</f>
        <v>0</v>
      </c>
      <c r="AF447" s="3">
        <f t="shared" si="68"/>
        <v>0</v>
      </c>
      <c r="AG447" s="18">
        <v>0</v>
      </c>
      <c r="AH447" s="5">
        <f>VLOOKUP(A447,'[13]Main sheet'!A:X,23,FALSE)</f>
        <v>0</v>
      </c>
      <c r="AI447" s="3">
        <f>VLOOKUP(A447,'[13]Main sheet'!A:AJ,35,FALSE)</f>
        <v>0</v>
      </c>
      <c r="AJ447" s="3">
        <f>VLOOKUP(A447,'[13]Main sheet'!A:AV,47,FALSE)</f>
        <v>0</v>
      </c>
      <c r="AK447" s="3">
        <f>VLOOKUP(A447,'[13]Main sheet'!A:BH,59,FALSE)</f>
        <v>0</v>
      </c>
      <c r="AL447" s="3">
        <f>VLOOKUP(A447,'[13]Main sheet'!A:BT,71,FALSE)</f>
        <v>0</v>
      </c>
      <c r="AM447" s="3">
        <f>VLOOKUP(A447,'[13]Main sheet'!A:CF,83,FALSE)</f>
        <v>0</v>
      </c>
      <c r="AN447" s="3">
        <f>VLOOKUP(A447,'[13]Main sheet'!A:CR,95,FALSE)</f>
        <v>0</v>
      </c>
      <c r="AO447" s="3">
        <f>VLOOKUP(A447,'[13]Main sheet'!A:DD,107,FALSE)</f>
        <v>2.9206557400000004</v>
      </c>
      <c r="AP447" s="3">
        <f>VLOOKUP(A447,'[13]Main sheet'!A:DP,119,FALSE)</f>
        <v>0.49384821999999973</v>
      </c>
      <c r="AQ447" s="3">
        <f>VLOOKUP(A447,'[13]Main sheet'!A:EB,131,FALSE)</f>
        <v>0.1224842200000002</v>
      </c>
      <c r="AR447" s="3">
        <f>VLOOKUP(A447,'[13]Main sheet'!A:EN,143,FALSE)</f>
        <v>0.13498282999999961</v>
      </c>
      <c r="AS447" s="5">
        <v>3.6719710099999996</v>
      </c>
      <c r="AT447" s="19">
        <v>0.32465710999999997</v>
      </c>
      <c r="AU447" s="5">
        <v>0.28030325</v>
      </c>
      <c r="AV447" s="3">
        <f>VLOOKUP(A447,'[14]Main sheet'!A:AI,34,FALSE)</f>
        <v>0.28363823999999999</v>
      </c>
      <c r="AW447" s="3">
        <f>VLOOKUP(A447,'[14]Main sheet'!A:AT,45,FALSE)</f>
        <v>0.17500357999999996</v>
      </c>
      <c r="AX447" s="3">
        <v>0.21217553</v>
      </c>
      <c r="AY447" s="3">
        <v>0.12363290000000014</v>
      </c>
      <c r="AZ447" s="3">
        <v>1.3994106100000001</v>
      </c>
      <c r="BA447" s="5"/>
      <c r="BB447" s="5"/>
    </row>
    <row r="448" spans="1:54" ht="15" customHeight="1">
      <c r="A448" s="14">
        <v>525701</v>
      </c>
      <c r="B448" s="15" t="s">
        <v>431</v>
      </c>
      <c r="C448" s="16">
        <f>VLOOKUP(A448,'[11]dec 20 latest'!A:B,2,FALSE)/1000000</f>
        <v>0</v>
      </c>
      <c r="D448" s="16">
        <v>0</v>
      </c>
      <c r="E448" s="17">
        <v>0</v>
      </c>
      <c r="F448" s="17">
        <f>VLOOKUP(A448,'[12]Monthly actuals 2023 updated'!A:AB,28,FALSE)</f>
        <v>0.90191983000000009</v>
      </c>
      <c r="G448" s="12">
        <v>0</v>
      </c>
      <c r="H448" s="12">
        <v>0</v>
      </c>
      <c r="I448" s="12">
        <v>0.39997199999999999</v>
      </c>
      <c r="J448" s="12">
        <v>0.50194782999999998</v>
      </c>
      <c r="K448" s="12">
        <v>0</v>
      </c>
      <c r="L448" s="12">
        <v>0</v>
      </c>
      <c r="M448" s="12">
        <v>0</v>
      </c>
      <c r="N448" s="12">
        <v>0</v>
      </c>
      <c r="O448" s="12">
        <v>0</v>
      </c>
      <c r="P448" s="12">
        <v>0</v>
      </c>
      <c r="Q448" s="12">
        <v>0</v>
      </c>
      <c r="R448" s="12">
        <v>0</v>
      </c>
      <c r="S448" s="12">
        <f t="shared" si="60"/>
        <v>0.90191982999999998</v>
      </c>
      <c r="T448" s="18">
        <v>0</v>
      </c>
      <c r="U448" s="5">
        <v>0</v>
      </c>
      <c r="V448" s="3">
        <v>0</v>
      </c>
      <c r="W448" s="3">
        <v>0</v>
      </c>
      <c r="X448" s="3">
        <v>0</v>
      </c>
      <c r="Y448" s="3">
        <v>0</v>
      </c>
      <c r="Z448" s="3">
        <v>0</v>
      </c>
      <c r="AA448" s="3">
        <v>0</v>
      </c>
      <c r="AB448" s="3">
        <v>0</v>
      </c>
      <c r="AC448" s="3">
        <v>0</v>
      </c>
      <c r="AD448" s="3">
        <v>0</v>
      </c>
      <c r="AE448" s="3">
        <f>VLOOKUP(A448,'[13]DEC 24 Updated 3rd March'!A:G,7,FALSE)</f>
        <v>0</v>
      </c>
      <c r="AF448" s="3">
        <f t="shared" si="68"/>
        <v>0</v>
      </c>
      <c r="AG448" s="18">
        <v>0</v>
      </c>
      <c r="AH448" s="5">
        <f>VLOOKUP(A448,'[13]Main sheet'!A:X,23,FALSE)</f>
        <v>0</v>
      </c>
      <c r="AI448" s="3">
        <f>VLOOKUP(A448,'[13]Main sheet'!A:AJ,35,FALSE)</f>
        <v>0</v>
      </c>
      <c r="AJ448" s="3">
        <f>VLOOKUP(A448,'[13]Main sheet'!A:AV,47,FALSE)</f>
        <v>0</v>
      </c>
      <c r="AK448" s="3">
        <f>VLOOKUP(A448,'[13]Main sheet'!A:BH,59,FALSE)</f>
        <v>0</v>
      </c>
      <c r="AL448" s="3">
        <f>VLOOKUP(A448,'[13]Main sheet'!A:BT,71,FALSE)</f>
        <v>0</v>
      </c>
      <c r="AM448" s="3">
        <f>VLOOKUP(A448,'[13]Main sheet'!A:CF,83,FALSE)</f>
        <v>0</v>
      </c>
      <c r="AN448" s="3">
        <f>VLOOKUP(A448,'[13]Main sheet'!A:CR,95,FALSE)</f>
        <v>0</v>
      </c>
      <c r="AO448" s="3">
        <f>VLOOKUP(A448,'[13]Main sheet'!A:DD,107,FALSE)</f>
        <v>0</v>
      </c>
      <c r="AP448" s="3">
        <f>VLOOKUP(A448,'[13]Main sheet'!A:DP,119,FALSE)</f>
        <v>0</v>
      </c>
      <c r="AQ448" s="3">
        <f>VLOOKUP(A448,'[13]Main sheet'!A:EB,131,FALSE)</f>
        <v>0</v>
      </c>
      <c r="AR448" s="3">
        <f>VLOOKUP(A448,'[13]Main sheet'!A:EN,143,FALSE)</f>
        <v>0</v>
      </c>
      <c r="AS448" s="5">
        <v>0</v>
      </c>
      <c r="AT448" s="19">
        <v>0</v>
      </c>
      <c r="AU448" s="5">
        <v>0</v>
      </c>
      <c r="AV448" s="3">
        <f>VLOOKUP(A448,'[14]Main sheet'!A:AI,34,FALSE)</f>
        <v>0</v>
      </c>
      <c r="AW448" s="3">
        <f>VLOOKUP(A448,'[14]Main sheet'!A:AT,45,FALSE)</f>
        <v>0</v>
      </c>
      <c r="AX448" s="3">
        <v>0</v>
      </c>
      <c r="AY448" s="3">
        <v>0</v>
      </c>
      <c r="AZ448" s="3">
        <v>0</v>
      </c>
      <c r="BA448" s="5"/>
      <c r="BB448" s="5"/>
    </row>
    <row r="449" spans="1:54" ht="15" customHeight="1">
      <c r="A449" s="14">
        <v>525702</v>
      </c>
      <c r="B449" s="15" t="s">
        <v>432</v>
      </c>
      <c r="C449" s="16">
        <f>VLOOKUP(A449,'[11]dec 20 latest'!A:B,2,FALSE)/1000000</f>
        <v>0</v>
      </c>
      <c r="D449" s="16">
        <v>3</v>
      </c>
      <c r="E449" s="17">
        <v>0</v>
      </c>
      <c r="F449" s="17"/>
      <c r="G449" s="12">
        <v>0</v>
      </c>
      <c r="H449" s="12">
        <v>0</v>
      </c>
      <c r="I449" s="12">
        <v>0</v>
      </c>
      <c r="J449" s="12">
        <v>0</v>
      </c>
      <c r="K449" s="12">
        <v>0</v>
      </c>
      <c r="L449" s="12">
        <v>0</v>
      </c>
      <c r="M449" s="12">
        <v>0</v>
      </c>
      <c r="N449" s="12">
        <v>0</v>
      </c>
      <c r="O449" s="12">
        <v>0</v>
      </c>
      <c r="P449" s="12">
        <v>0</v>
      </c>
      <c r="Q449" s="12">
        <v>0</v>
      </c>
      <c r="R449" s="12">
        <v>0</v>
      </c>
      <c r="S449" s="12">
        <f t="shared" si="60"/>
        <v>0</v>
      </c>
      <c r="T449" s="18">
        <v>0</v>
      </c>
      <c r="U449" s="5">
        <v>0</v>
      </c>
      <c r="V449" s="3">
        <v>0</v>
      </c>
      <c r="W449" s="3">
        <v>0</v>
      </c>
      <c r="X449" s="3">
        <v>0</v>
      </c>
      <c r="Y449" s="3">
        <v>0</v>
      </c>
      <c r="Z449" s="3">
        <v>0</v>
      </c>
      <c r="AA449" s="3">
        <v>0</v>
      </c>
      <c r="AB449" s="3">
        <v>0</v>
      </c>
      <c r="AC449" s="3">
        <v>0</v>
      </c>
      <c r="AD449" s="3">
        <v>0</v>
      </c>
      <c r="AE449" s="3">
        <f>VLOOKUP(A449,'[13]DEC 24 Updated 3rd March'!A:G,7,FALSE)</f>
        <v>0</v>
      </c>
      <c r="AF449" s="3">
        <f t="shared" si="68"/>
        <v>0</v>
      </c>
      <c r="AG449" s="18">
        <v>0</v>
      </c>
      <c r="AH449" s="5">
        <f>VLOOKUP(A449,'[13]Main sheet'!A:X,23,FALSE)</f>
        <v>0</v>
      </c>
      <c r="AI449" s="3">
        <f>VLOOKUP(A449,'[13]Main sheet'!A:AJ,35,FALSE)</f>
        <v>0</v>
      </c>
      <c r="AJ449" s="3">
        <f>VLOOKUP(A449,'[13]Main sheet'!A:AV,47,FALSE)</f>
        <v>0</v>
      </c>
      <c r="AK449" s="3">
        <f>VLOOKUP(A449,'[13]Main sheet'!A:BH,59,FALSE)</f>
        <v>0</v>
      </c>
      <c r="AL449" s="3">
        <f>VLOOKUP(A449,'[13]Main sheet'!A:BT,71,FALSE)</f>
        <v>0</v>
      </c>
      <c r="AM449" s="3">
        <f>VLOOKUP(A449,'[13]Main sheet'!A:CF,83,FALSE)</f>
        <v>0</v>
      </c>
      <c r="AN449" s="3">
        <f>VLOOKUP(A449,'[13]Main sheet'!A:CR,95,FALSE)</f>
        <v>0</v>
      </c>
      <c r="AO449" s="3">
        <f>VLOOKUP(A449,'[13]Main sheet'!A:DD,107,FALSE)</f>
        <v>0</v>
      </c>
      <c r="AP449" s="3">
        <f>VLOOKUP(A449,'[13]Main sheet'!A:DP,119,FALSE)</f>
        <v>0</v>
      </c>
      <c r="AQ449" s="3">
        <f>VLOOKUP(A449,'[13]Main sheet'!A:EB,131,FALSE)</f>
        <v>0</v>
      </c>
      <c r="AR449" s="3">
        <f>VLOOKUP(A449,'[13]Main sheet'!A:EN,143,FALSE)</f>
        <v>0</v>
      </c>
      <c r="AS449" s="5">
        <v>0</v>
      </c>
      <c r="AT449" s="19">
        <v>0</v>
      </c>
      <c r="AU449" s="5">
        <v>0</v>
      </c>
      <c r="AV449" s="3">
        <f>VLOOKUP(A449,'[14]Main sheet'!A:AI,34,FALSE)</f>
        <v>0</v>
      </c>
      <c r="AW449" s="3">
        <f>VLOOKUP(A449,'[14]Main sheet'!A:AT,45,FALSE)</f>
        <v>0</v>
      </c>
      <c r="AX449" s="3">
        <v>0</v>
      </c>
      <c r="AY449" s="3">
        <v>0</v>
      </c>
      <c r="AZ449" s="3">
        <v>0</v>
      </c>
      <c r="BA449" s="5"/>
      <c r="BB449" s="5"/>
    </row>
    <row r="450" spans="1:54" ht="15" customHeight="1">
      <c r="A450" s="14">
        <v>525703</v>
      </c>
      <c r="B450" s="15" t="s">
        <v>433</v>
      </c>
      <c r="C450" s="16">
        <f>VLOOKUP(A450,'[11]dec 20 latest'!A:B,2,FALSE)/1000000</f>
        <v>0</v>
      </c>
      <c r="D450" s="16">
        <v>0</v>
      </c>
      <c r="E450" s="17">
        <v>0</v>
      </c>
      <c r="F450" s="17"/>
      <c r="G450" s="12">
        <v>0</v>
      </c>
      <c r="H450" s="12">
        <v>0</v>
      </c>
      <c r="I450" s="12">
        <v>0</v>
      </c>
      <c r="J450" s="12">
        <v>0</v>
      </c>
      <c r="K450" s="12">
        <v>0</v>
      </c>
      <c r="L450" s="12">
        <v>0</v>
      </c>
      <c r="M450" s="12">
        <v>0</v>
      </c>
      <c r="N450" s="12">
        <v>0</v>
      </c>
      <c r="O450" s="12">
        <v>0</v>
      </c>
      <c r="P450" s="12">
        <v>0</v>
      </c>
      <c r="Q450" s="12">
        <v>0</v>
      </c>
      <c r="R450" s="12">
        <v>0</v>
      </c>
      <c r="S450" s="12">
        <f t="shared" si="60"/>
        <v>0</v>
      </c>
      <c r="T450" s="18">
        <v>0</v>
      </c>
      <c r="U450" s="5">
        <v>0</v>
      </c>
      <c r="V450" s="3">
        <v>0</v>
      </c>
      <c r="W450" s="3">
        <v>0</v>
      </c>
      <c r="X450" s="3">
        <v>0</v>
      </c>
      <c r="Y450" s="3">
        <v>0</v>
      </c>
      <c r="Z450" s="3">
        <v>0</v>
      </c>
      <c r="AA450" s="3">
        <v>0</v>
      </c>
      <c r="AB450" s="3">
        <v>0</v>
      </c>
      <c r="AC450" s="3">
        <v>0</v>
      </c>
      <c r="AD450" s="3">
        <v>0</v>
      </c>
      <c r="AE450" s="3">
        <f>VLOOKUP(A450,'[13]DEC 24 Updated 3rd March'!A:G,7,FALSE)</f>
        <v>0</v>
      </c>
      <c r="AF450" s="3">
        <f t="shared" si="68"/>
        <v>0</v>
      </c>
      <c r="AG450" s="18">
        <v>0</v>
      </c>
      <c r="AH450" s="5">
        <f>VLOOKUP(A450,'[13]Main sheet'!A:X,23,FALSE)</f>
        <v>0</v>
      </c>
      <c r="AI450" s="3">
        <f>VLOOKUP(A450,'[13]Main sheet'!A:AJ,35,FALSE)</f>
        <v>0</v>
      </c>
      <c r="AJ450" s="3">
        <f>VLOOKUP(A450,'[13]Main sheet'!A:AV,47,FALSE)</f>
        <v>0</v>
      </c>
      <c r="AK450" s="3">
        <f>VLOOKUP(A450,'[13]Main sheet'!A:BH,59,FALSE)</f>
        <v>0</v>
      </c>
      <c r="AL450" s="3">
        <f>VLOOKUP(A450,'[13]Main sheet'!A:BT,71,FALSE)</f>
        <v>0</v>
      </c>
      <c r="AM450" s="3">
        <f>VLOOKUP(A450,'[13]Main sheet'!A:CF,83,FALSE)</f>
        <v>7.5413999999999995E-2</v>
      </c>
      <c r="AN450" s="3">
        <f>VLOOKUP(A450,'[13]Main sheet'!A:CR,95,FALSE)</f>
        <v>-7.0705000000000004E-3</v>
      </c>
      <c r="AO450" s="3">
        <f>VLOOKUP(A450,'[13]Main sheet'!A:DD,107,FALSE)</f>
        <v>0</v>
      </c>
      <c r="AP450" s="3">
        <f>VLOOKUP(A450,'[13]Main sheet'!A:DP,119,FALSE)</f>
        <v>0.25609900000000002</v>
      </c>
      <c r="AQ450" s="3">
        <f>VLOOKUP(A450,'[13]Main sheet'!A:EB,131,FALSE)</f>
        <v>0</v>
      </c>
      <c r="AR450" s="3">
        <f>VLOOKUP(A450,'[13]Main sheet'!A:EN,143,FALSE)</f>
        <v>0</v>
      </c>
      <c r="AS450" s="5">
        <v>0.32444250000000002</v>
      </c>
      <c r="AT450" s="19">
        <v>0</v>
      </c>
      <c r="AU450" s="5">
        <v>0</v>
      </c>
      <c r="AV450" s="3">
        <f>VLOOKUP(A450,'[14]Main sheet'!A:AI,34,FALSE)</f>
        <v>9.5908600000000011E-2</v>
      </c>
      <c r="AW450" s="3">
        <f>VLOOKUP(A450,'[14]Main sheet'!A:AT,45,FALSE)</f>
        <v>0</v>
      </c>
      <c r="AX450" s="3">
        <v>0</v>
      </c>
      <c r="AY450" s="3">
        <v>0</v>
      </c>
      <c r="AZ450" s="3">
        <v>9.5908600000000011E-2</v>
      </c>
      <c r="BA450" s="5"/>
      <c r="BB450" s="5"/>
    </row>
    <row r="451" spans="1:54" ht="15" customHeight="1">
      <c r="A451" s="14">
        <v>525704</v>
      </c>
      <c r="B451" s="15" t="s">
        <v>434</v>
      </c>
      <c r="C451" s="16">
        <f>VLOOKUP(A451,'[11]dec 20 latest'!A:B,2,FALSE)/1000000</f>
        <v>0.38106628000000003</v>
      </c>
      <c r="D451" s="16">
        <v>0.67315320000000001</v>
      </c>
      <c r="E451" s="17">
        <v>12.74555484</v>
      </c>
      <c r="F451" s="17">
        <f>VLOOKUP(A451,'[12]Monthly actuals 2023 updated'!A:AB,28,FALSE)</f>
        <v>10.330388699999999</v>
      </c>
      <c r="G451" s="12">
        <v>1.5126887</v>
      </c>
      <c r="H451" s="12">
        <v>1.143</v>
      </c>
      <c r="I451" s="12">
        <v>0.8</v>
      </c>
      <c r="J451" s="12">
        <v>1.849</v>
      </c>
      <c r="K451" s="12">
        <v>1.0285</v>
      </c>
      <c r="L451" s="12">
        <v>0.80700000000000005</v>
      </c>
      <c r="M451" s="12">
        <v>1.1599999999999999</v>
      </c>
      <c r="N451" s="12">
        <v>0.4985</v>
      </c>
      <c r="O451" s="12">
        <v>0.40300000000000002</v>
      </c>
      <c r="P451" s="12">
        <v>0.39939999999999998</v>
      </c>
      <c r="Q451" s="12">
        <v>0</v>
      </c>
      <c r="R451" s="12">
        <v>0.72929999999999995</v>
      </c>
      <c r="S451" s="12">
        <f t="shared" si="60"/>
        <v>10.3303887</v>
      </c>
      <c r="T451" s="18">
        <v>0.2175</v>
      </c>
      <c r="U451" s="5">
        <v>0.59799999999999998</v>
      </c>
      <c r="V451" s="3">
        <v>0</v>
      </c>
      <c r="W451" s="3">
        <v>0</v>
      </c>
      <c r="X451" s="3">
        <v>0.20150000000000001</v>
      </c>
      <c r="Y451" s="3">
        <v>0.13500000000000001</v>
      </c>
      <c r="Z451" s="3">
        <v>1.6615500000000001</v>
      </c>
      <c r="AA451" s="3">
        <v>1.94699</v>
      </c>
      <c r="AB451" s="3">
        <v>3.1252</v>
      </c>
      <c r="AC451" s="3">
        <v>1.3189</v>
      </c>
      <c r="AD451" s="3">
        <v>4.6433499999999999</v>
      </c>
      <c r="AE451" s="3">
        <f>VLOOKUP(A451,'[13]DEC 24 Updated 3rd March'!A:G,7,FALSE)</f>
        <v>2.5440999999999998</v>
      </c>
      <c r="AF451" s="3">
        <f t="shared" si="68"/>
        <v>16.39209</v>
      </c>
      <c r="AG451" s="18">
        <v>-0.1807</v>
      </c>
      <c r="AH451" s="5">
        <f>VLOOKUP(A451,'[13]Main sheet'!A:X,23,FALSE)</f>
        <v>0</v>
      </c>
      <c r="AI451" s="3">
        <f>VLOOKUP(A451,'[13]Main sheet'!A:AJ,35,FALSE)</f>
        <v>0</v>
      </c>
      <c r="AJ451" s="3">
        <f>VLOOKUP(A451,'[13]Main sheet'!A:AV,47,FALSE)</f>
        <v>0</v>
      </c>
      <c r="AK451" s="3">
        <f>VLOOKUP(A451,'[13]Main sheet'!A:BH,59,FALSE)</f>
        <v>0</v>
      </c>
      <c r="AL451" s="3">
        <f>VLOOKUP(A451,'[13]Main sheet'!A:BT,71,FALSE)</f>
        <v>0</v>
      </c>
      <c r="AM451" s="3">
        <f>VLOOKUP(A451,'[13]Main sheet'!A:CF,83,FALSE)</f>
        <v>0.21704999999999999</v>
      </c>
      <c r="AN451" s="3">
        <f>VLOOKUP(A451,'[13]Main sheet'!A:CR,95,FALSE)</f>
        <v>0.71894999999999998</v>
      </c>
      <c r="AO451" s="3">
        <f>VLOOKUP(A451,'[13]Main sheet'!A:DD,107,FALSE)</f>
        <v>0.65925</v>
      </c>
      <c r="AP451" s="3">
        <f>VLOOKUP(A451,'[13]Main sheet'!A:DP,119,FALSE)</f>
        <v>1.2921100000000001</v>
      </c>
      <c r="AQ451" s="3">
        <f>VLOOKUP(A451,'[13]Main sheet'!A:EB,131,FALSE)</f>
        <v>1.4126000000000001</v>
      </c>
      <c r="AR451" s="3">
        <f>VLOOKUP(A451,'[13]Main sheet'!A:EN,143,FALSE)</f>
        <v>2.0476960000000002</v>
      </c>
      <c r="AS451" s="5">
        <v>6.1669559999999999</v>
      </c>
      <c r="AT451" s="19">
        <v>4.1354000000000002E-2</v>
      </c>
      <c r="AU451" s="5">
        <v>-0.80869999999999997</v>
      </c>
      <c r="AV451" s="3">
        <v>0.93479599999999996</v>
      </c>
      <c r="AW451" s="3">
        <f>VLOOKUP(A451,'[14]Main sheet'!A:AT,45,FALSE)</f>
        <v>0.41870000000000002</v>
      </c>
      <c r="AX451" s="3">
        <v>-4.0959999999999998E-3</v>
      </c>
      <c r="AY451" s="3">
        <v>0</v>
      </c>
      <c r="AZ451" s="3">
        <v>0.58205399999999996</v>
      </c>
      <c r="BA451" s="5"/>
      <c r="BB451" s="5"/>
    </row>
    <row r="452" spans="1:54" ht="15" customHeight="1">
      <c r="A452" s="14">
        <v>525705</v>
      </c>
      <c r="B452" s="15" t="s">
        <v>435</v>
      </c>
      <c r="C452" s="16">
        <f>VLOOKUP(A452,'[11]dec 20 latest'!A:B,2,FALSE)/1000000</f>
        <v>0.94808099999999995</v>
      </c>
      <c r="D452" s="16">
        <v>2.596625</v>
      </c>
      <c r="E452" s="17">
        <v>2.2333270300000003</v>
      </c>
      <c r="F452" s="17">
        <f>VLOOKUP(A452,'[12]Monthly actuals 2023 updated'!A:AB,28,FALSE)</f>
        <v>2.333475</v>
      </c>
      <c r="G452" s="12">
        <v>0.31253999999999998</v>
      </c>
      <c r="H452" s="12">
        <v>0</v>
      </c>
      <c r="I452" s="12">
        <v>0</v>
      </c>
      <c r="J452" s="12">
        <v>0</v>
      </c>
      <c r="K452" s="12">
        <v>0.13089999999999999</v>
      </c>
      <c r="L452" s="12">
        <v>1.067215</v>
      </c>
      <c r="M452" s="12">
        <v>6.9720000000000004E-2</v>
      </c>
      <c r="N452" s="12">
        <v>0</v>
      </c>
      <c r="O452" s="12">
        <v>8.3720000000000003E-2</v>
      </c>
      <c r="P452" s="12">
        <v>0.11951000000000001</v>
      </c>
      <c r="Q452" s="12">
        <v>0</v>
      </c>
      <c r="R452" s="12">
        <v>0.54986999999999997</v>
      </c>
      <c r="S452" s="12">
        <f t="shared" si="60"/>
        <v>2.333475</v>
      </c>
      <c r="T452" s="18">
        <v>0.3594</v>
      </c>
      <c r="U452" s="5">
        <v>0.12716</v>
      </c>
      <c r="V452" s="3">
        <v>0.1797</v>
      </c>
      <c r="W452" s="3">
        <v>0.21457000000000001</v>
      </c>
      <c r="X452" s="3">
        <v>0</v>
      </c>
      <c r="Y452" s="3">
        <v>0</v>
      </c>
      <c r="Z452" s="3">
        <v>0.25253999999999999</v>
      </c>
      <c r="AA452" s="3">
        <v>0.5948</v>
      </c>
      <c r="AB452" s="3">
        <v>0</v>
      </c>
      <c r="AC452" s="3">
        <v>0.13725000000000001</v>
      </c>
      <c r="AD452" s="3">
        <v>0</v>
      </c>
      <c r="AE452" s="3">
        <f>VLOOKUP(A452,'[13]DEC 24 Updated 3rd March'!A:G,7,FALSE)</f>
        <v>1.0141800000000001</v>
      </c>
      <c r="AF452" s="3">
        <f t="shared" si="68"/>
        <v>2.8795999999999999</v>
      </c>
      <c r="AG452" s="18">
        <v>0.25140000000000001</v>
      </c>
      <c r="AH452" s="5">
        <f>VLOOKUP(A452,'[13]Main sheet'!A:X,23,FALSE)</f>
        <v>0.64239999999999997</v>
      </c>
      <c r="AI452" s="3">
        <f>VLOOKUP(A452,'[13]Main sheet'!A:AJ,35,FALSE)</f>
        <v>7.9839999999999994E-2</v>
      </c>
      <c r="AJ452" s="3">
        <f>VLOOKUP(A452,'[13]Main sheet'!A:AV,47,FALSE)</f>
        <v>0</v>
      </c>
      <c r="AK452" s="3">
        <f>VLOOKUP(A452,'[13]Main sheet'!A:BH,59,FALSE)</f>
        <v>0.31237999999999999</v>
      </c>
      <c r="AL452" s="3">
        <f>VLOOKUP(A452,'[13]Main sheet'!A:BT,71,FALSE)</f>
        <v>0.39273000000000002</v>
      </c>
      <c r="AM452" s="3">
        <f>VLOOKUP(A452,'[13]Main sheet'!A:CF,83,FALSE)</f>
        <v>0.75021000000000004</v>
      </c>
      <c r="AN452" s="3">
        <f>VLOOKUP(A452,'[13]Main sheet'!A:CR,95,FALSE)</f>
        <v>0.16955000000000001</v>
      </c>
      <c r="AO452" s="3">
        <f>VLOOKUP(A452,'[13]Main sheet'!A:DD,107,FALSE)</f>
        <v>0.23097000000000001</v>
      </c>
      <c r="AP452" s="3">
        <f>VLOOKUP(A452,'[13]Main sheet'!A:DP,119,FALSE)</f>
        <v>0</v>
      </c>
      <c r="AQ452" s="3">
        <f>VLOOKUP(A452,'[13]Main sheet'!A:EB,131,FALSE)</f>
        <v>0.49866500000000002</v>
      </c>
      <c r="AR452" s="3">
        <f>VLOOKUP(A452,'[13]Main sheet'!A:EN,143,FALSE)</f>
        <v>0.47889999999999999</v>
      </c>
      <c r="AS452" s="5">
        <v>3.807045</v>
      </c>
      <c r="AT452" s="19">
        <v>0.21602499999999999</v>
      </c>
      <c r="AU452" s="5">
        <v>0.23894000000000001</v>
      </c>
      <c r="AV452" s="3">
        <f>VLOOKUP(A452,'[14]Main sheet'!A:AI,34,FALSE)</f>
        <v>0</v>
      </c>
      <c r="AW452" s="3">
        <f>VLOOKUP(A452,'[14]Main sheet'!A:AT,45,FALSE)</f>
        <v>0</v>
      </c>
      <c r="AX452" s="3">
        <v>0.42615999999999998</v>
      </c>
      <c r="AY452" s="3">
        <v>0</v>
      </c>
      <c r="AZ452" s="3">
        <v>0.88112500000000005</v>
      </c>
      <c r="BA452" s="5"/>
      <c r="BB452" s="5"/>
    </row>
    <row r="453" spans="1:54" ht="15" customHeight="1">
      <c r="A453" s="14">
        <v>525706</v>
      </c>
      <c r="B453" s="15" t="s">
        <v>436</v>
      </c>
      <c r="C453" s="16">
        <f>VLOOKUP(A453,'[11]dec 20 latest'!A:B,2,FALSE)/1000000</f>
        <v>0.26664867999999997</v>
      </c>
      <c r="D453" s="16">
        <v>0.28279473999999999</v>
      </c>
      <c r="E453" s="17">
        <v>0.22329504999999999</v>
      </c>
      <c r="F453" s="17">
        <f>VLOOKUP(A453,'[12]Monthly actuals 2023 updated'!A:AB,28,FALSE)</f>
        <v>0.57374371000000002</v>
      </c>
      <c r="G453" s="12">
        <v>0</v>
      </c>
      <c r="H453" s="12">
        <v>0</v>
      </c>
      <c r="I453" s="12">
        <v>3.1532539999999998E-2</v>
      </c>
      <c r="J453" s="12">
        <v>0</v>
      </c>
      <c r="K453" s="12">
        <v>0</v>
      </c>
      <c r="L453" s="12">
        <v>7.9121280000000002E-2</v>
      </c>
      <c r="M453" s="12">
        <v>0</v>
      </c>
      <c r="N453" s="12">
        <v>4.3204349999999996E-2</v>
      </c>
      <c r="O453" s="12">
        <v>0</v>
      </c>
      <c r="P453" s="12">
        <v>0.16114969000000001</v>
      </c>
      <c r="Q453" s="12">
        <v>0</v>
      </c>
      <c r="R453" s="12">
        <v>0.25873584999999999</v>
      </c>
      <c r="S453" s="12">
        <f t="shared" si="60"/>
        <v>0.57374371000000002</v>
      </c>
      <c r="T453" s="18">
        <v>0.12547599000000001</v>
      </c>
      <c r="U453" s="5">
        <v>0</v>
      </c>
      <c r="V453" s="3">
        <v>0.10016446000000001</v>
      </c>
      <c r="W453" s="3">
        <v>6.1680169999999999E-2</v>
      </c>
      <c r="X453" s="3">
        <v>0</v>
      </c>
      <c r="Y453" s="3">
        <v>0</v>
      </c>
      <c r="Z453" s="3">
        <v>0.11455121</v>
      </c>
      <c r="AA453" s="3">
        <v>7.0666100000000009E-2</v>
      </c>
      <c r="AB453" s="3">
        <v>0</v>
      </c>
      <c r="AC453" s="3">
        <v>6.6071869999999991E-2</v>
      </c>
      <c r="AD453" s="3">
        <v>0</v>
      </c>
      <c r="AE453" s="3">
        <f>VLOOKUP(A453,'[13]DEC 24 Updated 3rd March'!A:G,7,FALSE)</f>
        <v>7.8383070000000013E-2</v>
      </c>
      <c r="AF453" s="3">
        <f t="shared" si="68"/>
        <v>0.61699287000000003</v>
      </c>
      <c r="AG453" s="18">
        <v>0</v>
      </c>
      <c r="AH453" s="5">
        <f>VLOOKUP(A453,'[13]Main sheet'!A:X,23,FALSE)</f>
        <v>2.8814610000000001E-2</v>
      </c>
      <c r="AI453" s="3">
        <f>VLOOKUP(A453,'[13]Main sheet'!A:AJ,35,FALSE)</f>
        <v>0.1269602</v>
      </c>
      <c r="AJ453" s="3">
        <f>VLOOKUP(A453,'[13]Main sheet'!A:AV,47,FALSE)</f>
        <v>4.1459320000000008E-2</v>
      </c>
      <c r="AK453" s="3">
        <f>VLOOKUP(A453,'[13]Main sheet'!A:BH,59,FALSE)</f>
        <v>4.7985820000000005E-2</v>
      </c>
      <c r="AL453" s="3">
        <f>VLOOKUP(A453,'[13]Main sheet'!A:BT,71,FALSE)</f>
        <v>8.533441999999998E-2</v>
      </c>
      <c r="AM453" s="3">
        <f>VLOOKUP(A453,'[13]Main sheet'!A:CF,83,FALSE)</f>
        <v>0</v>
      </c>
      <c r="AN453" s="3">
        <f>VLOOKUP(A453,'[13]Main sheet'!A:CR,95,FALSE)</f>
        <v>-4.4307600000000093E-3</v>
      </c>
      <c r="AO453" s="3">
        <f>VLOOKUP(A453,'[13]Main sheet'!A:DD,107,FALSE)</f>
        <v>5.9375339999999999E-2</v>
      </c>
      <c r="AP453" s="3">
        <f>VLOOKUP(A453,'[13]Main sheet'!A:DP,119,FALSE)</f>
        <v>2.2972959999999962E-2</v>
      </c>
      <c r="AQ453" s="3">
        <f>VLOOKUP(A453,'[13]Main sheet'!A:EB,131,FALSE)</f>
        <v>0</v>
      </c>
      <c r="AR453" s="3">
        <f>VLOOKUP(A453,'[13]Main sheet'!A:EN,143,FALSE)</f>
        <v>2.8309999999999998E-2</v>
      </c>
      <c r="AS453" s="5">
        <v>0.43678191</v>
      </c>
      <c r="AT453" s="19">
        <v>0</v>
      </c>
      <c r="AU453" s="5">
        <v>0.15215585999999998</v>
      </c>
      <c r="AV453" s="3">
        <f>VLOOKUP(A453,'[14]Main sheet'!A:AI,34,FALSE)</f>
        <v>5.6640999999999997E-2</v>
      </c>
      <c r="AW453" s="3">
        <f>VLOOKUP(A453,'[14]Main sheet'!A:AT,45,FALSE)</f>
        <v>0.117547</v>
      </c>
      <c r="AX453" s="3">
        <v>2.6925000000000001E-2</v>
      </c>
      <c r="AY453" s="3">
        <v>5.5849000000000003E-2</v>
      </c>
      <c r="AZ453" s="3">
        <v>0.40911786</v>
      </c>
      <c r="BA453" s="5"/>
      <c r="BB453" s="5"/>
    </row>
    <row r="454" spans="1:54" ht="15" customHeight="1">
      <c r="A454" s="14">
        <v>525707</v>
      </c>
      <c r="B454" s="15" t="s">
        <v>437</v>
      </c>
      <c r="C454" s="16">
        <f>VLOOKUP(A454,'[11]dec 20 latest'!A:B,2,FALSE)/1000000</f>
        <v>1.3718445100000001</v>
      </c>
      <c r="D454" s="16">
        <v>1.8763036899999999</v>
      </c>
      <c r="E454" s="17">
        <v>1.66617912</v>
      </c>
      <c r="F454" s="17">
        <f>VLOOKUP(A454,'[12]Monthly actuals 2023 updated'!A:AB,28,FALSE)</f>
        <v>-1.0324041899999992</v>
      </c>
      <c r="G454" s="12">
        <v>-1.38389859</v>
      </c>
      <c r="H454" s="12">
        <v>1.9917799999999999E-2</v>
      </c>
      <c r="I454" s="12">
        <v>4.2546000000000007E-3</v>
      </c>
      <c r="J454" s="12">
        <v>4.2546000000000007E-3</v>
      </c>
      <c r="K454" s="12">
        <v>4.2546000000000007E-3</v>
      </c>
      <c r="L454" s="12">
        <v>4.2546000000000007E-3</v>
      </c>
      <c r="M454" s="12">
        <v>4.2546000000000007E-3</v>
      </c>
      <c r="N454" s="12">
        <v>4.2546000000000007E-3</v>
      </c>
      <c r="O454" s="12">
        <v>-1.41654E-2</v>
      </c>
      <c r="P454" s="12">
        <v>0</v>
      </c>
      <c r="Q454" s="12">
        <v>2.0139599999999997E-2</v>
      </c>
      <c r="R454" s="12">
        <v>0.30007479999999997</v>
      </c>
      <c r="S454" s="12">
        <f t="shared" ref="S454:S517" si="69">SUM(G454:R454)</f>
        <v>-1.0324041899999994</v>
      </c>
      <c r="T454" s="18">
        <v>-0.29582020000000003</v>
      </c>
      <c r="U454" s="5">
        <v>0</v>
      </c>
      <c r="V454" s="3">
        <v>1.566E-2</v>
      </c>
      <c r="W454" s="3">
        <v>9.4863799999999998E-2</v>
      </c>
      <c r="X454" s="3">
        <v>4.864102E-2</v>
      </c>
      <c r="Y454" s="3">
        <v>7.0356219999999997E-2</v>
      </c>
      <c r="Z454" s="3">
        <v>4.7864200000000004E-3</v>
      </c>
      <c r="AA454" s="3">
        <v>4.7864200000000004E-3</v>
      </c>
      <c r="AB454" s="3">
        <v>4.7864200000000004E-3</v>
      </c>
      <c r="AC454" s="3">
        <v>4.7864300000000004E-3</v>
      </c>
      <c r="AD454" s="3">
        <v>4.7864200000000004E-3</v>
      </c>
      <c r="AE454" s="3">
        <f>VLOOKUP(A454,'[13]DEC 24 Updated 3rd March'!A:G,7,FALSE)</f>
        <v>0.30060661999999999</v>
      </c>
      <c r="AF454" s="3">
        <f t="shared" si="68"/>
        <v>0.25823956999999997</v>
      </c>
      <c r="AG454" s="18">
        <v>-0.29582020000000003</v>
      </c>
      <c r="AH454" s="5">
        <f>VLOOKUP(A454,'[13]Main sheet'!A:X,23,FALSE)</f>
        <v>9.5728400000000251E-3</v>
      </c>
      <c r="AI454" s="3">
        <f>VLOOKUP(A454,'[13]Main sheet'!A:AJ,35,FALSE)</f>
        <v>1.2616419999999984E-2</v>
      </c>
      <c r="AJ454" s="3">
        <f>VLOOKUP(A454,'[13]Main sheet'!A:AV,47,FALSE)</f>
        <v>4.5641420000000016E-2</v>
      </c>
      <c r="AK454" s="3">
        <f>VLOOKUP(A454,'[13]Main sheet'!A:BH,59,FALSE)</f>
        <v>5.0755919999999982E-2</v>
      </c>
      <c r="AL454" s="3">
        <f>VLOOKUP(A454,'[13]Main sheet'!A:BT,71,FALSE)</f>
        <v>4.8745090000000012E-2</v>
      </c>
      <c r="AM454" s="3">
        <f>VLOOKUP(A454,'[13]Main sheet'!A:CF,83,FALSE)</f>
        <v>8.6977940000000004E-2</v>
      </c>
      <c r="AN454" s="3">
        <f>VLOOKUP(A454,'[13]Main sheet'!A:CR,95,FALSE)</f>
        <v>1.471425E-2</v>
      </c>
      <c r="AO454" s="3">
        <f>VLOOKUP(A454,'[13]Main sheet'!A:DD,107,FALSE)</f>
        <v>8.3036619999999992E-2</v>
      </c>
      <c r="AP454" s="3">
        <f>VLOOKUP(A454,'[13]Main sheet'!A:DP,119,FALSE)</f>
        <v>5.3182500000000001E-3</v>
      </c>
      <c r="AQ454" s="3">
        <f>VLOOKUP(A454,'[13]Main sheet'!A:EB,131,FALSE)</f>
        <v>2.097825E-2</v>
      </c>
      <c r="AR454" s="3">
        <f>VLOOKUP(A454,'[13]Main sheet'!A:EN,143,FALSE)</f>
        <v>5.3182500000000001E-3</v>
      </c>
      <c r="AS454" s="5">
        <v>8.7855050000000004E-2</v>
      </c>
      <c r="AT454" s="19">
        <v>3.8587499999999997E-2</v>
      </c>
      <c r="AU454" s="5">
        <v>0</v>
      </c>
      <c r="AV454" s="3">
        <f>VLOOKUP(A454,'[14]Main sheet'!A:AI,34,FALSE)</f>
        <v>5.3182500000000001E-3</v>
      </c>
      <c r="AW454" s="3">
        <f>VLOOKUP(A454,'[14]Main sheet'!A:AT,45,FALSE)</f>
        <v>0</v>
      </c>
      <c r="AX454" s="3">
        <v>0</v>
      </c>
      <c r="AY454" s="3">
        <v>1.223E-2</v>
      </c>
      <c r="AZ454" s="3">
        <v>5.6135749999999998E-2</v>
      </c>
      <c r="BA454" s="5"/>
      <c r="BB454" s="5"/>
    </row>
    <row r="455" spans="1:54" ht="15" customHeight="1">
      <c r="A455" s="14">
        <v>525708</v>
      </c>
      <c r="B455" s="15" t="s">
        <v>438</v>
      </c>
      <c r="C455" s="16">
        <f>VLOOKUP(A455,'[11]dec 20 latest'!A:B,2,FALSE)/1000000</f>
        <v>6.5757309999999999E-2</v>
      </c>
      <c r="D455" s="16">
        <v>2.3502600000000003E-3</v>
      </c>
      <c r="E455" s="17">
        <v>1.5593776400000001</v>
      </c>
      <c r="F455" s="17">
        <f>VLOOKUP(A455,'[12]Monthly actuals 2023 updated'!A:AB,28,FALSE)</f>
        <v>0.28290153000000001</v>
      </c>
      <c r="G455" s="12">
        <v>2.3629839999999999E-2</v>
      </c>
      <c r="H455" s="12">
        <v>5.3855839999999995E-2</v>
      </c>
      <c r="I455" s="12">
        <v>0</v>
      </c>
      <c r="J455" s="12">
        <v>2.23205E-2</v>
      </c>
      <c r="K455" s="12">
        <v>0.22147500000000001</v>
      </c>
      <c r="L455" s="12">
        <v>0</v>
      </c>
      <c r="M455" s="12">
        <v>-7.4949649999999993E-2</v>
      </c>
      <c r="N455" s="12">
        <v>0</v>
      </c>
      <c r="O455" s="12">
        <v>2.3939999999999999E-2</v>
      </c>
      <c r="P455" s="12">
        <v>0</v>
      </c>
      <c r="Q455" s="12">
        <v>0</v>
      </c>
      <c r="R455" s="12">
        <v>1.2630000000000001E-2</v>
      </c>
      <c r="S455" s="12">
        <f t="shared" si="69"/>
        <v>0.28290153000000001</v>
      </c>
      <c r="T455" s="18">
        <v>1.0314760000000001E-2</v>
      </c>
      <c r="U455" s="5">
        <v>0.10363</v>
      </c>
      <c r="V455" s="3">
        <v>1.5570000000000001E-2</v>
      </c>
      <c r="W455" s="3">
        <v>1.9418999999999999E-2</v>
      </c>
      <c r="X455" s="3">
        <v>5.1313999999999999E-2</v>
      </c>
      <c r="Y455" s="3">
        <v>0.1</v>
      </c>
      <c r="Z455" s="3">
        <v>4.5830000000000003E-2</v>
      </c>
      <c r="AA455" s="3">
        <v>7.8834000000000001E-2</v>
      </c>
      <c r="AB455" s="3">
        <v>2.2915000000000001E-2</v>
      </c>
      <c r="AC455" s="3">
        <v>5.0114499999999999E-2</v>
      </c>
      <c r="AD455" s="3">
        <v>5.5361E-2</v>
      </c>
      <c r="AE455" s="3">
        <f>VLOOKUP(A455,'[13]DEC 24 Updated 3rd March'!A:G,7,FALSE)</f>
        <v>1.9543000000000001E-2</v>
      </c>
      <c r="AF455" s="3">
        <f t="shared" si="68"/>
        <v>0.57284526000000002</v>
      </c>
      <c r="AG455" s="18">
        <v>8.8326000000000002E-2</v>
      </c>
      <c r="AH455" s="5">
        <f>VLOOKUP(A455,'[13]Main sheet'!A:X,23,FALSE)</f>
        <v>7.6914999999999997E-2</v>
      </c>
      <c r="AI455" s="3">
        <f>VLOOKUP(A455,'[13]Main sheet'!A:AJ,35,FALSE)</f>
        <v>0.102337</v>
      </c>
      <c r="AJ455" s="3">
        <f>VLOOKUP(A455,'[13]Main sheet'!A:AV,47,FALSE)</f>
        <v>3.1127999999999999E-2</v>
      </c>
      <c r="AK455" s="3">
        <f>VLOOKUP(A455,'[13]Main sheet'!A:BH,59,FALSE)</f>
        <v>1.7853129999999999</v>
      </c>
      <c r="AL455" s="3">
        <f>VLOOKUP(A455,'[13]Main sheet'!A:BT,71,FALSE)</f>
        <v>3.9016000000000002E-2</v>
      </c>
      <c r="AM455" s="3">
        <f>VLOOKUP(A455,'[13]Main sheet'!A:CF,83,FALSE)</f>
        <v>2.9190000000000001E-2</v>
      </c>
      <c r="AN455" s="3">
        <f>VLOOKUP(A455,'[13]Main sheet'!A:CR,95,FALSE)</f>
        <v>0</v>
      </c>
      <c r="AO455" s="3">
        <f>VLOOKUP(A455,'[13]Main sheet'!A:DD,107,FALSE)</f>
        <v>1.45085</v>
      </c>
      <c r="AP455" s="3">
        <f>VLOOKUP(A455,'[13]Main sheet'!A:DP,119,FALSE)</f>
        <v>4.8055E-2</v>
      </c>
      <c r="AQ455" s="3">
        <f>VLOOKUP(A455,'[13]Main sheet'!A:EB,131,FALSE)</f>
        <v>0.29683100000000001</v>
      </c>
      <c r="AR455" s="3">
        <f>VLOOKUP(A455,'[13]Main sheet'!A:EN,143,FALSE)</f>
        <v>0.31306604000000005</v>
      </c>
      <c r="AS455" s="5">
        <v>4.2610270400000001</v>
      </c>
      <c r="AT455" s="19">
        <v>7.6159000000000004E-2</v>
      </c>
      <c r="AU455" s="5">
        <v>7.8817999999999999E-2</v>
      </c>
      <c r="AV455" s="3">
        <f>VLOOKUP(A455,'[14]Main sheet'!A:AI,34,FALSE)</f>
        <v>7.1252350000000006E-2</v>
      </c>
      <c r="AW455" s="3">
        <f>VLOOKUP(A455,'[14]Main sheet'!A:AT,45,FALSE)</f>
        <v>7.2631800000000024E-2</v>
      </c>
      <c r="AX455" s="3">
        <v>0.69524231999999997</v>
      </c>
      <c r="AY455" s="3">
        <v>0</v>
      </c>
      <c r="AZ455" s="3">
        <v>0.99410346999999999</v>
      </c>
      <c r="BA455" s="5"/>
      <c r="BB455" s="5"/>
    </row>
    <row r="456" spans="1:54" ht="15" customHeight="1">
      <c r="A456" s="14">
        <v>525709</v>
      </c>
      <c r="B456" s="15" t="s">
        <v>439</v>
      </c>
      <c r="C456" s="16">
        <f>VLOOKUP(A456,'[11]dec 20 latest'!A:B,2,FALSE)/1000000</f>
        <v>12</v>
      </c>
      <c r="D456" s="16">
        <v>14.4</v>
      </c>
      <c r="E456" s="17">
        <v>23.172575999999999</v>
      </c>
      <c r="F456" s="17">
        <f>VLOOKUP(A456,'[12]Monthly actuals 2023 updated'!A:AB,28,FALSE)</f>
        <v>16.603829260000001</v>
      </c>
      <c r="G456" s="12">
        <v>1.25</v>
      </c>
      <c r="H456" s="12">
        <v>1.25</v>
      </c>
      <c r="I456" s="12">
        <v>1.25</v>
      </c>
      <c r="J456" s="12">
        <v>1.25</v>
      </c>
      <c r="K456" s="12">
        <v>1.25</v>
      </c>
      <c r="L456" s="12">
        <v>1.25</v>
      </c>
      <c r="M456" s="12">
        <v>1.25</v>
      </c>
      <c r="N456" s="12">
        <v>1.25</v>
      </c>
      <c r="O456" s="12">
        <v>1.25</v>
      </c>
      <c r="P456" s="12">
        <v>1.25</v>
      </c>
      <c r="Q456" s="12">
        <v>1.25</v>
      </c>
      <c r="R456" s="12">
        <v>2.8538292599999999</v>
      </c>
      <c r="S456" s="12">
        <f t="shared" si="69"/>
        <v>16.603829260000001</v>
      </c>
      <c r="T456" s="18">
        <v>1.3</v>
      </c>
      <c r="U456" s="5">
        <v>1.3</v>
      </c>
      <c r="V456" s="3">
        <v>1.0391744700000001</v>
      </c>
      <c r="W456" s="3">
        <v>1.21182217</v>
      </c>
      <c r="X456" s="3">
        <v>1.21182217</v>
      </c>
      <c r="Y456" s="3">
        <v>1.21182217</v>
      </c>
      <c r="Z456" s="3">
        <v>1.21182217</v>
      </c>
      <c r="AA456" s="3">
        <v>1.21182217</v>
      </c>
      <c r="AB456" s="3">
        <v>1.21182217</v>
      </c>
      <c r="AC456" s="3">
        <v>1.21182217</v>
      </c>
      <c r="AD456" s="3">
        <v>1.21182217</v>
      </c>
      <c r="AE456" s="3">
        <f>VLOOKUP(A456,'[13]DEC 24 Updated 3rd March'!A:G,7,FALSE)</f>
        <v>1.21182217</v>
      </c>
      <c r="AF456" s="3">
        <f t="shared" si="68"/>
        <v>14.545573999999997</v>
      </c>
      <c r="AG456" s="18">
        <v>1.21216667</v>
      </c>
      <c r="AH456" s="5">
        <f>VLOOKUP(A456,'[13]Main sheet'!A:X,23,FALSE)</f>
        <v>1.21216667</v>
      </c>
      <c r="AI456" s="3">
        <f>VLOOKUP(A456,'[13]Main sheet'!A:AJ,35,FALSE)</f>
        <v>1.21216667</v>
      </c>
      <c r="AJ456" s="3">
        <f>VLOOKUP(A456,'[13]Main sheet'!A:AV,47,FALSE)</f>
        <v>1.21216667</v>
      </c>
      <c r="AK456" s="3">
        <f>VLOOKUP(A456,'[13]Main sheet'!A:BH,59,FALSE)</f>
        <v>1.21216667</v>
      </c>
      <c r="AL456" s="3">
        <f>VLOOKUP(A456,'[13]Main sheet'!A:BT,71,FALSE)</f>
        <v>1.21216667</v>
      </c>
      <c r="AM456" s="3">
        <f>VLOOKUP(A456,'[13]Main sheet'!A:CF,83,FALSE)</f>
        <v>1.21216667</v>
      </c>
      <c r="AN456" s="3">
        <f>VLOOKUP(A456,'[13]Main sheet'!A:CR,95,FALSE)</f>
        <v>1.21216667</v>
      </c>
      <c r="AO456" s="3">
        <f>VLOOKUP(A456,'[13]Main sheet'!A:DD,107,FALSE)</f>
        <v>1.21216667</v>
      </c>
      <c r="AP456" s="3">
        <f>VLOOKUP(A456,'[13]Main sheet'!A:DP,119,FALSE)</f>
        <v>1.21216667</v>
      </c>
      <c r="AQ456" s="3">
        <f>VLOOKUP(A456,'[13]Main sheet'!A:EB,131,FALSE)</f>
        <v>1.21216667</v>
      </c>
      <c r="AR456" s="3">
        <f>VLOOKUP(A456,'[13]Main sheet'!A:EN,143,FALSE)</f>
        <v>1.21216667</v>
      </c>
      <c r="AS456" s="5">
        <v>14.546000039999999</v>
      </c>
      <c r="AT456" s="19">
        <v>1.21216667</v>
      </c>
      <c r="AU456" s="5">
        <v>1.21216667</v>
      </c>
      <c r="AV456" s="3">
        <f>VLOOKUP(A456,'[14]Main sheet'!A:AI,34,FALSE)</f>
        <v>1.21216667</v>
      </c>
      <c r="AW456" s="3">
        <f>VLOOKUP(A456,'[14]Main sheet'!A:AT,45,FALSE)</f>
        <v>1.21216667</v>
      </c>
      <c r="AX456" s="3">
        <v>1.21216667</v>
      </c>
      <c r="AY456" s="3">
        <v>1.21216667</v>
      </c>
      <c r="AZ456" s="3">
        <v>7.2730000199999996</v>
      </c>
      <c r="BA456" s="5"/>
      <c r="BB456" s="5"/>
    </row>
    <row r="457" spans="1:54" ht="15" customHeight="1">
      <c r="A457" s="14">
        <v>525710</v>
      </c>
      <c r="B457" s="15" t="s">
        <v>440</v>
      </c>
      <c r="C457" s="16">
        <f>VLOOKUP(A457,'[11]dec 20 latest'!A:B,2,FALSE)/1000000</f>
        <v>15.46570168</v>
      </c>
      <c r="D457" s="16">
        <v>25.768373589999999</v>
      </c>
      <c r="E457" s="17">
        <v>16.916124570000001</v>
      </c>
      <c r="F457" s="17">
        <f>VLOOKUP(A457,'[12]Monthly actuals 2023 updated'!A:AB,28,FALSE)</f>
        <v>10.60303296</v>
      </c>
      <c r="G457" s="12">
        <v>1.4412217199999999</v>
      </c>
      <c r="H457" s="12">
        <v>1.6929027400000001</v>
      </c>
      <c r="I457" s="12">
        <v>1.6213163000000002</v>
      </c>
      <c r="J457" s="12">
        <v>0.51897519999999997</v>
      </c>
      <c r="K457" s="12">
        <v>-3.8669538999999999</v>
      </c>
      <c r="L457" s="12">
        <v>0.46114520000000003</v>
      </c>
      <c r="M457" s="12">
        <v>0.44331076000000003</v>
      </c>
      <c r="N457" s="12">
        <v>2.7408631099999998</v>
      </c>
      <c r="O457" s="12">
        <v>-0.68078481999999996</v>
      </c>
      <c r="P457" s="12">
        <v>0.21567441000000001</v>
      </c>
      <c r="Q457" s="12">
        <v>0.21820108999999999</v>
      </c>
      <c r="R457" s="12">
        <v>5.79716115</v>
      </c>
      <c r="S457" s="12">
        <f t="shared" si="69"/>
        <v>10.60303296</v>
      </c>
      <c r="T457" s="18">
        <v>2.1794690000000001</v>
      </c>
      <c r="U457" s="5">
        <v>-1.7090152599999997</v>
      </c>
      <c r="V457" s="3">
        <v>2.4865279</v>
      </c>
      <c r="W457" s="3">
        <v>3.5715922200000003</v>
      </c>
      <c r="X457" s="3">
        <v>3.28015686</v>
      </c>
      <c r="Y457" s="3">
        <v>-2.5869097600000002</v>
      </c>
      <c r="Z457" s="3">
        <v>0.95070632999999993</v>
      </c>
      <c r="AA457" s="3">
        <v>0.33555521999999999</v>
      </c>
      <c r="AB457" s="3">
        <v>1.2829747000000002</v>
      </c>
      <c r="AC457" s="3">
        <v>3.3027450000000007E-2</v>
      </c>
      <c r="AD457" s="3">
        <v>1.9152910600000002</v>
      </c>
      <c r="AE457" s="3">
        <f>VLOOKUP(A457,'[13]DEC 24 Updated 3rd March'!A:G,7,FALSE)</f>
        <v>1.7511174500000002</v>
      </c>
      <c r="AF457" s="3">
        <f t="shared" si="68"/>
        <v>13.490493170000001</v>
      </c>
      <c r="AG457" s="18">
        <v>1.3957198100000001</v>
      </c>
      <c r="AH457" s="5">
        <f>VLOOKUP(A457,'[13]Main sheet'!A:X,23,FALSE)</f>
        <v>1.0592243199999998</v>
      </c>
      <c r="AI457" s="3">
        <f>VLOOKUP(A457,'[13]Main sheet'!A:AJ,35,FALSE)</f>
        <v>0.30147339000000012</v>
      </c>
      <c r="AJ457" s="3">
        <f>VLOOKUP(A457,'[13]Main sheet'!A:AV,47,FALSE)</f>
        <v>1.1718941099999998</v>
      </c>
      <c r="AK457" s="3">
        <f>VLOOKUP(A457,'[13]Main sheet'!A:BH,59,FALSE)</f>
        <v>2.2884800099999998</v>
      </c>
      <c r="AL457" s="3">
        <f>VLOOKUP(A457,'[13]Main sheet'!A:BT,71,FALSE)</f>
        <v>0.68576999999999999</v>
      </c>
      <c r="AM457" s="3">
        <f>VLOOKUP(A457,'[13]Main sheet'!A:CF,83,FALSE)</f>
        <v>1.7221326600000011</v>
      </c>
      <c r="AN457" s="3">
        <f>VLOOKUP(A457,'[13]Main sheet'!A:CR,95,FALSE)</f>
        <v>0.17490743999999947</v>
      </c>
      <c r="AO457" s="3">
        <f>VLOOKUP(A457,'[13]Main sheet'!A:DD,107,FALSE)</f>
        <v>0.54972188</v>
      </c>
      <c r="AP457" s="3">
        <f>VLOOKUP(A457,'[13]Main sheet'!A:DP,119,FALSE)</f>
        <v>0.33789633000000008</v>
      </c>
      <c r="AQ457" s="3">
        <f>VLOOKUP(A457,'[13]Main sheet'!A:EB,131,FALSE)</f>
        <v>3.1640674300000016</v>
      </c>
      <c r="AR457" s="3">
        <f>VLOOKUP(A457,'[13]Main sheet'!A:EN,143,FALSE)</f>
        <v>8.4159098599999975</v>
      </c>
      <c r="AS457" s="5">
        <v>21.267197239999998</v>
      </c>
      <c r="AT457" s="19">
        <v>3.4197559999999995E-2</v>
      </c>
      <c r="AU457" s="5">
        <v>0.80898000000000003</v>
      </c>
      <c r="AV457" s="3">
        <f>VLOOKUP(A457,'[14]Main sheet'!A:AI,34,FALSE)</f>
        <v>6.7691249999999994E-2</v>
      </c>
      <c r="AW457" s="3">
        <f>VLOOKUP(A457,'[14]Main sheet'!A:AT,45,FALSE)</f>
        <v>0.70272153000000004</v>
      </c>
      <c r="AX457" s="3">
        <v>6.1130025000000003</v>
      </c>
      <c r="AY457" s="3">
        <v>8.6742808700000005</v>
      </c>
      <c r="AZ457" s="3">
        <v>16.400873710000003</v>
      </c>
      <c r="BA457" s="5"/>
      <c r="BB457" s="5"/>
    </row>
    <row r="458" spans="1:54" ht="15" customHeight="1">
      <c r="A458" s="14">
        <v>525711</v>
      </c>
      <c r="B458" s="15" t="s">
        <v>441</v>
      </c>
      <c r="C458" s="16">
        <f>VLOOKUP(A458,'[11]dec 20 latest'!A:B,2,FALSE)/1000000</f>
        <v>0.56609980000000004</v>
      </c>
      <c r="D458" s="16">
        <v>0.50318792000000001</v>
      </c>
      <c r="E458" s="17">
        <v>0.67695896</v>
      </c>
      <c r="F458" s="17">
        <f>VLOOKUP(A458,'[12]Monthly actuals 2023 updated'!A:AB,28,FALSE)</f>
        <v>2.7864196199999998</v>
      </c>
      <c r="G458" s="12">
        <v>3.6423300000000006E-2</v>
      </c>
      <c r="H458" s="12">
        <v>7.038E-3</v>
      </c>
      <c r="I458" s="12">
        <v>-6.4514999999999998E-3</v>
      </c>
      <c r="J458" s="12">
        <v>-2.9325E-2</v>
      </c>
      <c r="K458" s="12">
        <v>0.22877932000000001</v>
      </c>
      <c r="L458" s="12">
        <v>0</v>
      </c>
      <c r="M458" s="12">
        <v>5.1916249999999997E-2</v>
      </c>
      <c r="N458" s="12">
        <v>5.9802339999999996E-2</v>
      </c>
      <c r="O458" s="12">
        <v>1.7250563999999999</v>
      </c>
      <c r="P458" s="12">
        <v>1.982225E-2</v>
      </c>
      <c r="Q458" s="12">
        <v>0.6143769</v>
      </c>
      <c r="R458" s="12">
        <v>7.898136E-2</v>
      </c>
      <c r="S458" s="12">
        <f t="shared" si="69"/>
        <v>2.7864196199999993</v>
      </c>
      <c r="T458" s="18">
        <v>0.38793296999999999</v>
      </c>
      <c r="U458" s="5">
        <v>2.1646257999999996</v>
      </c>
      <c r="V458" s="3">
        <v>0.51649146999999995</v>
      </c>
      <c r="W458" s="3">
        <v>0.24112349999999999</v>
      </c>
      <c r="X458" s="3">
        <v>1.4397560000000026E-2</v>
      </c>
      <c r="Y458" s="3">
        <v>6.100481E-2</v>
      </c>
      <c r="Z458" s="3">
        <v>4.8959549999999991E-2</v>
      </c>
      <c r="AA458" s="3">
        <v>1.6609680000000002E-2</v>
      </c>
      <c r="AB458" s="3">
        <v>0.11661603</v>
      </c>
      <c r="AC458" s="3">
        <v>5.5762559999999996E-2</v>
      </c>
      <c r="AD458" s="3">
        <v>0</v>
      </c>
      <c r="AE458" s="3">
        <f>VLOOKUP(A458,'[13]DEC 24 Updated 3rd March'!A:G,7,FALSE)</f>
        <v>0</v>
      </c>
      <c r="AF458" s="3">
        <f t="shared" si="68"/>
        <v>3.6235239299999997</v>
      </c>
      <c r="AG458" s="18">
        <v>0.18349420999999999</v>
      </c>
      <c r="AH458" s="5">
        <f>VLOOKUP(A458,'[13]Main sheet'!A:X,23,FALSE)</f>
        <v>5.7562510000000011E-2</v>
      </c>
      <c r="AI458" s="3">
        <f>VLOOKUP(A458,'[13]Main sheet'!A:AJ,35,FALSE)</f>
        <v>-0.2500984</v>
      </c>
      <c r="AJ458" s="3">
        <f>VLOOKUP(A458,'[13]Main sheet'!A:AV,47,FALSE)</f>
        <v>6.4605019999999999E-2</v>
      </c>
      <c r="AK458" s="3">
        <f>VLOOKUP(A458,'[13]Main sheet'!A:BH,59,FALSE)</f>
        <v>-6.9023399999999964E-3</v>
      </c>
      <c r="AL458" s="3">
        <f>VLOOKUP(A458,'[13]Main sheet'!A:BT,71,FALSE)</f>
        <v>0.13244669000000001</v>
      </c>
      <c r="AM458" s="3">
        <f>VLOOKUP(A458,'[13]Main sheet'!A:CF,83,FALSE)</f>
        <v>6.8046480000000006E-2</v>
      </c>
      <c r="AN458" s="3">
        <f>VLOOKUP(A458,'[13]Main sheet'!A:CR,95,FALSE)</f>
        <v>0.27081457999999997</v>
      </c>
      <c r="AO458" s="3">
        <f>VLOOKUP(A458,'[13]Main sheet'!A:DD,107,FALSE)</f>
        <v>4.2835390000000001E-2</v>
      </c>
      <c r="AP458" s="3">
        <f>VLOOKUP(A458,'[13]Main sheet'!A:DP,119,FALSE)</f>
        <v>7.2874929999999935E-2</v>
      </c>
      <c r="AQ458" s="3">
        <f>VLOOKUP(A458,'[13]Main sheet'!A:EB,131,FALSE)</f>
        <v>6.5022110000000105E-2</v>
      </c>
      <c r="AR458" s="3">
        <f>VLOOKUP(A458,'[13]Main sheet'!A:EN,143,FALSE)</f>
        <v>9.5876349999999971E-2</v>
      </c>
      <c r="AS458" s="5">
        <v>0.79657752999999998</v>
      </c>
      <c r="AT458" s="19">
        <v>1.38047E-3</v>
      </c>
      <c r="AU458" s="5">
        <v>0.12050136</v>
      </c>
      <c r="AV458" s="3">
        <f>VLOOKUP(A458,'[14]Main sheet'!A:AI,34,FALSE)</f>
        <v>6.5117930000000004E-2</v>
      </c>
      <c r="AW458" s="3">
        <f>VLOOKUP(A458,'[14]Main sheet'!A:AT,45,FALSE)</f>
        <v>3.5712130000000002E-2</v>
      </c>
      <c r="AX458" s="3">
        <v>6.5215819999999994E-2</v>
      </c>
      <c r="AY458" s="3">
        <v>3.0435039999999979E-2</v>
      </c>
      <c r="AZ458" s="3">
        <v>0.31836275000000003</v>
      </c>
      <c r="BA458" s="5"/>
      <c r="BB458" s="5"/>
    </row>
    <row r="459" spans="1:54" ht="15" customHeight="1">
      <c r="A459" s="14">
        <v>525714</v>
      </c>
      <c r="B459" s="15" t="s">
        <v>442</v>
      </c>
      <c r="C459" s="16">
        <f>VLOOKUP(A459,'[11]dec 20 latest'!A:B,2,FALSE)/1000000</f>
        <v>3.4831547299999999</v>
      </c>
      <c r="D459" s="16">
        <v>2.3005664100000001</v>
      </c>
      <c r="E459" s="17">
        <v>3.72676988</v>
      </c>
      <c r="F459" s="17">
        <f>VLOOKUP(A459,'[12]Monthly actuals 2023 updated'!A:AB,28,FALSE)</f>
        <v>3.8335017499999999</v>
      </c>
      <c r="G459" s="12">
        <v>-0.21776085000000001</v>
      </c>
      <c r="H459" s="12">
        <v>0.22388798000000001</v>
      </c>
      <c r="I459" s="12">
        <v>0.25591866000000002</v>
      </c>
      <c r="J459" s="12">
        <v>0.1931128</v>
      </c>
      <c r="K459" s="12">
        <v>0.32702347999999998</v>
      </c>
      <c r="L459" s="12">
        <v>0.36450650000000001</v>
      </c>
      <c r="M459" s="12">
        <v>0.31129127000000001</v>
      </c>
      <c r="N459" s="12">
        <v>0.24127974999999999</v>
      </c>
      <c r="O459" s="12">
        <v>0.24558937</v>
      </c>
      <c r="P459" s="12">
        <v>0.20616763000000002</v>
      </c>
      <c r="Q459" s="12">
        <v>0.26771650000000002</v>
      </c>
      <c r="R459" s="12">
        <v>1.41476866</v>
      </c>
      <c r="S459" s="12">
        <f t="shared" si="69"/>
        <v>3.8335017500000004</v>
      </c>
      <c r="T459" s="18">
        <v>-0.32394450000000002</v>
      </c>
      <c r="U459" s="5">
        <v>0.25102772000000001</v>
      </c>
      <c r="V459" s="3">
        <v>0.21792877999999999</v>
      </c>
      <c r="W459" s="3">
        <v>0.27056555999999998</v>
      </c>
      <c r="X459" s="3">
        <v>0.27683627</v>
      </c>
      <c r="Y459" s="3">
        <v>0.29757871999999996</v>
      </c>
      <c r="Z459" s="3">
        <v>0.27425899999999998</v>
      </c>
      <c r="AA459" s="3">
        <v>0.26233070000000003</v>
      </c>
      <c r="AB459" s="3">
        <v>0.27819547999999999</v>
      </c>
      <c r="AC459" s="3">
        <v>0.26312188000000003</v>
      </c>
      <c r="AD459" s="3">
        <v>0.29595906</v>
      </c>
      <c r="AE459" s="3">
        <f>VLOOKUP(A459,'[13]DEC 24 Updated 3rd March'!A:G,7,FALSE)</f>
        <v>1.6007373</v>
      </c>
      <c r="AF459" s="3">
        <f t="shared" si="68"/>
        <v>3.96459597</v>
      </c>
      <c r="AG459" s="18">
        <v>-0.28762731000000002</v>
      </c>
      <c r="AH459" s="5">
        <f>VLOOKUP(A459,'[13]Main sheet'!A:X,23,FALSE)</f>
        <v>0.23225750000000001</v>
      </c>
      <c r="AI459" s="3">
        <f>VLOOKUP(A459,'[13]Main sheet'!A:AJ,35,FALSE)</f>
        <v>0.253828</v>
      </c>
      <c r="AJ459" s="3">
        <f>VLOOKUP(A459,'[13]Main sheet'!A:AV,47,FALSE)</f>
        <v>0.22752388000000001</v>
      </c>
      <c r="AK459" s="3">
        <f>VLOOKUP(A459,'[13]Main sheet'!A:BH,59,FALSE)</f>
        <v>0.16896989999999998</v>
      </c>
      <c r="AL459" s="3">
        <f>VLOOKUP(A459,'[13]Main sheet'!A:BT,71,FALSE)</f>
        <v>0.19395363000000002</v>
      </c>
      <c r="AM459" s="3">
        <f>VLOOKUP(A459,'[13]Main sheet'!A:CF,83,FALSE)</f>
        <v>0.27658323000000012</v>
      </c>
      <c r="AN459" s="3">
        <f>VLOOKUP(A459,'[13]Main sheet'!A:CR,95,FALSE)</f>
        <v>0.230377</v>
      </c>
      <c r="AO459" s="3">
        <f>VLOOKUP(A459,'[13]Main sheet'!A:DD,107,FALSE)</f>
        <v>0.16292899999999999</v>
      </c>
      <c r="AP459" s="3">
        <f>VLOOKUP(A459,'[13]Main sheet'!A:DP,119,FALSE)</f>
        <v>0.36462336999999989</v>
      </c>
      <c r="AQ459" s="3">
        <f>VLOOKUP(A459,'[13]Main sheet'!A:EB,131,FALSE)</f>
        <v>0.22919893999999993</v>
      </c>
      <c r="AR459" s="3">
        <f>VLOOKUP(A459,'[13]Main sheet'!A:EN,143,FALSE)</f>
        <v>1.6180771300000001</v>
      </c>
      <c r="AS459" s="5">
        <v>3.6706942699999998</v>
      </c>
      <c r="AT459" s="19">
        <v>-0.33184142</v>
      </c>
      <c r="AU459" s="5">
        <v>0.18110649999999998</v>
      </c>
      <c r="AV459" s="3">
        <f>VLOOKUP(A459,'[14]Main sheet'!A:AI,34,FALSE)</f>
        <v>0.45146292000000005</v>
      </c>
      <c r="AW459" s="3">
        <f>VLOOKUP(A459,'[14]Main sheet'!A:AT,45,FALSE)</f>
        <v>0.16683484000000001</v>
      </c>
      <c r="AX459" s="3">
        <v>0.13541104999999998</v>
      </c>
      <c r="AY459" s="3">
        <v>0.20666213</v>
      </c>
      <c r="AZ459" s="3">
        <v>0.80963602000000001</v>
      </c>
      <c r="BA459" s="5"/>
      <c r="BB459" s="5"/>
    </row>
    <row r="460" spans="1:54" ht="15" customHeight="1">
      <c r="A460" s="14">
        <v>525715</v>
      </c>
      <c r="B460" s="15" t="s">
        <v>443</v>
      </c>
      <c r="C460" s="16">
        <f>VLOOKUP(A460,'[11]dec 20 latest'!A:B,2,FALSE)/1000000</f>
        <v>5.9609753799999998</v>
      </c>
      <c r="D460" s="16">
        <v>12.75033416</v>
      </c>
      <c r="E460" s="17">
        <v>25.280449530000002</v>
      </c>
      <c r="F460" s="17">
        <f>VLOOKUP(A460,'[12]Monthly actuals 2023 updated'!A:AB,28,FALSE)</f>
        <v>27.436425310000001</v>
      </c>
      <c r="G460" s="12">
        <v>0</v>
      </c>
      <c r="H460" s="12">
        <v>3.8249999999999998E-3</v>
      </c>
      <c r="I460" s="12">
        <v>1.1145999999999999E-4</v>
      </c>
      <c r="J460" s="12">
        <v>0</v>
      </c>
      <c r="K460" s="12">
        <v>-5.5808690000000001E-2</v>
      </c>
      <c r="L460" s="12">
        <v>18.132294210000001</v>
      </c>
      <c r="M460" s="12">
        <v>-11.450482289999998</v>
      </c>
      <c r="N460" s="12">
        <v>14.89771545</v>
      </c>
      <c r="O460" s="12">
        <v>1.4313102799999999</v>
      </c>
      <c r="P460" s="12">
        <v>1.43535028</v>
      </c>
      <c r="Q460" s="12">
        <v>1.5909402800000001</v>
      </c>
      <c r="R460" s="12">
        <v>1.4511693300000001</v>
      </c>
      <c r="S460" s="12">
        <f t="shared" si="69"/>
        <v>27.436425310000001</v>
      </c>
      <c r="T460" s="18">
        <v>1.4313102799999999</v>
      </c>
      <c r="U460" s="5">
        <v>1.4313102799999999</v>
      </c>
      <c r="V460" s="3">
        <v>1.4313102799999999</v>
      </c>
      <c r="W460" s="3">
        <v>8.4001254700000008</v>
      </c>
      <c r="X460" s="3">
        <v>-7.0408060200000007</v>
      </c>
      <c r="Y460" s="3">
        <v>6.6741285199999991</v>
      </c>
      <c r="Z460" s="3">
        <v>2.4041870199999997</v>
      </c>
      <c r="AA460" s="3">
        <v>15.295729199999998</v>
      </c>
      <c r="AB460" s="3">
        <v>2.3275572999999996</v>
      </c>
      <c r="AC460" s="3">
        <v>1.5206168900000006</v>
      </c>
      <c r="AD460" s="3">
        <v>2.2077907000000003</v>
      </c>
      <c r="AE460" s="3">
        <f>VLOOKUP(A460,'[13]DEC 24 Updated 3rd March'!A:G,7,FALSE)</f>
        <v>2.3275573099999995</v>
      </c>
      <c r="AF460" s="3">
        <f t="shared" si="68"/>
        <v>38.410817230000006</v>
      </c>
      <c r="AG460" s="18">
        <v>3.1768858399999997</v>
      </c>
      <c r="AH460" s="5">
        <f>VLOOKUP(A460,'[13]Main sheet'!A:X,23,FALSE)</f>
        <v>1.3223117999999998</v>
      </c>
      <c r="AI460" s="3">
        <f>VLOOKUP(A460,'[13]Main sheet'!A:AJ,35,FALSE)</f>
        <v>2.3275573000000009</v>
      </c>
      <c r="AJ460" s="3">
        <f>VLOOKUP(A460,'[13]Main sheet'!A:AV,47,FALSE)</f>
        <v>1.2145428499999997</v>
      </c>
      <c r="AK460" s="3">
        <f>VLOOKUP(A460,'[13]Main sheet'!A:BH,59,FALSE)</f>
        <v>1.2145428500000006</v>
      </c>
      <c r="AL460" s="3">
        <f>VLOOKUP(A460,'[13]Main sheet'!A:BT,71,FALSE)</f>
        <v>1.2145428499999997</v>
      </c>
      <c r="AM460" s="3">
        <f>VLOOKUP(A460,'[13]Main sheet'!A:CF,83,FALSE)</f>
        <v>3.5748783599999996</v>
      </c>
      <c r="AN460" s="3">
        <f>VLOOKUP(A460,'[13]Main sheet'!A:CR,95,FALSE)</f>
        <v>13.67498685</v>
      </c>
      <c r="AO460" s="3">
        <f>VLOOKUP(A460,'[13]Main sheet'!A:DD,107,FALSE)</f>
        <v>1.7223952</v>
      </c>
      <c r="AP460" s="3">
        <f>VLOOKUP(A460,'[13]Main sheet'!A:DP,119,FALSE)</f>
        <v>0.36389717000000177</v>
      </c>
      <c r="AQ460" s="3">
        <f>VLOOKUP(A460,'[13]Main sheet'!A:EB,131,FALSE)</f>
        <v>1.7831530199999996</v>
      </c>
      <c r="AR460" s="3">
        <f>VLOOKUP(A460,'[13]Main sheet'!A:EN,143,FALSE)</f>
        <v>1.7223951999999993</v>
      </c>
      <c r="AS460" s="5">
        <v>33.312089289999996</v>
      </c>
      <c r="AT460" s="19">
        <v>1.7223952</v>
      </c>
      <c r="AU460" s="5">
        <v>1.7223952</v>
      </c>
      <c r="AV460" s="3">
        <f>VLOOKUP(A460,'[14]Main sheet'!A:AI,34,FALSE)</f>
        <v>1.7223951899999999</v>
      </c>
      <c r="AW460" s="3">
        <f>VLOOKUP(A460,'[14]Main sheet'!A:AT,45,FALSE)</f>
        <v>1.9</v>
      </c>
      <c r="AX460" s="3">
        <v>1.1955683100000001</v>
      </c>
      <c r="AY460" s="3">
        <v>1.6336151500000005</v>
      </c>
      <c r="AZ460" s="3">
        <v>9.8963690500000006</v>
      </c>
      <c r="BA460" s="5"/>
      <c r="BB460" s="5"/>
    </row>
    <row r="461" spans="1:54" ht="15" customHeight="1">
      <c r="A461" s="14">
        <v>525716</v>
      </c>
      <c r="B461" s="15" t="s">
        <v>444</v>
      </c>
      <c r="C461" s="16">
        <f>VLOOKUP(A461,'[11]dec 20 latest'!A:B,2,FALSE)/1000000</f>
        <v>4.3315708200000005</v>
      </c>
      <c r="D461" s="16">
        <v>0</v>
      </c>
      <c r="E461" s="17">
        <v>59.750066189999998</v>
      </c>
      <c r="F461" s="17">
        <f>VLOOKUP(A461,'[12]Monthly actuals 2023 updated'!A:AB,28,FALSE)</f>
        <v>54.039304099999995</v>
      </c>
      <c r="G461" s="12">
        <v>3.9339945099999998</v>
      </c>
      <c r="H461" s="12">
        <v>0</v>
      </c>
      <c r="I461" s="12">
        <v>0</v>
      </c>
      <c r="J461" s="12">
        <v>0</v>
      </c>
      <c r="K461" s="12">
        <v>0</v>
      </c>
      <c r="L461" s="12">
        <v>66.140412769999998</v>
      </c>
      <c r="M461" s="12">
        <v>-42.760275180000001</v>
      </c>
      <c r="N461" s="12">
        <v>5.3450344000000003</v>
      </c>
      <c r="O461" s="12">
        <v>5.3450344000000003</v>
      </c>
      <c r="P461" s="12">
        <v>5.3450344000000003</v>
      </c>
      <c r="Q461" s="12">
        <v>5.3450344000000003</v>
      </c>
      <c r="R461" s="12">
        <v>5.3450344000000003</v>
      </c>
      <c r="S461" s="12">
        <f t="shared" si="69"/>
        <v>54.039304100000017</v>
      </c>
      <c r="T461" s="18">
        <v>5.3450344000000003</v>
      </c>
      <c r="U461" s="5">
        <v>5.3450344000000003</v>
      </c>
      <c r="V461" s="3">
        <v>5.3450344000000003</v>
      </c>
      <c r="W461" s="3">
        <v>0</v>
      </c>
      <c r="X461" s="3">
        <v>15.4</v>
      </c>
      <c r="Y461" s="3">
        <v>3.9096268599999995</v>
      </c>
      <c r="Z461" s="3">
        <v>5.8345238599999991</v>
      </c>
      <c r="AA461" s="3">
        <v>5.8345238099999985</v>
      </c>
      <c r="AB461" s="3">
        <v>3.218574080000002</v>
      </c>
      <c r="AC461" s="3">
        <v>5.8345238499999938</v>
      </c>
      <c r="AD461" s="3">
        <v>5.8389193700000046</v>
      </c>
      <c r="AE461" s="3">
        <f>VLOOKUP(A461,'[13]DEC 24 Updated 3rd March'!A:G,7,FALSE)</f>
        <v>5.8345238599999991</v>
      </c>
      <c r="AF461" s="3">
        <f t="shared" si="68"/>
        <v>67.740318890000012</v>
      </c>
      <c r="AG461" s="18">
        <v>4.9906666699999942</v>
      </c>
      <c r="AH461" s="5">
        <f>VLOOKUP(A461,'[13]Main sheet'!A:X,23,FALSE)</f>
        <v>6.6783810500000005</v>
      </c>
      <c r="AI461" s="3">
        <f>VLOOKUP(A461,'[13]Main sheet'!A:AJ,35,FALSE)</f>
        <v>5.8345238599999973</v>
      </c>
      <c r="AJ461" s="3">
        <f>VLOOKUP(A461,'[13]Main sheet'!A:AV,47,FALSE)</f>
        <v>6.8824094800000006</v>
      </c>
      <c r="AK461" s="3">
        <f>VLOOKUP(A461,'[13]Main sheet'!A:BH,59,FALSE)</f>
        <v>6.8824094900000024</v>
      </c>
      <c r="AL461" s="3">
        <f>VLOOKUP(A461,'[13]Main sheet'!A:BT,71,FALSE)</f>
        <v>6.8824094800000006</v>
      </c>
      <c r="AM461" s="3">
        <f>VLOOKUP(A461,'[13]Main sheet'!A:CF,83,FALSE)</f>
        <v>-0.66011389000000065</v>
      </c>
      <c r="AN461" s="3">
        <f>VLOOKUP(A461,'[13]Main sheet'!A:CR,95,FALSE)</f>
        <v>8.0182848100000026</v>
      </c>
      <c r="AO461" s="3">
        <f>VLOOKUP(A461,'[13]Main sheet'!A:DD,107,FALSE)</f>
        <v>4.565134869999997</v>
      </c>
      <c r="AP461" s="3">
        <f>VLOOKUP(A461,'[13]Main sheet'!A:DP,119,FALSE)</f>
        <v>4.4917815000000001</v>
      </c>
      <c r="AQ461" s="3">
        <f>VLOOKUP(A461,'[13]Main sheet'!A:EB,131,FALSE)</f>
        <v>4.0733534799999971</v>
      </c>
      <c r="AR461" s="3">
        <f>VLOOKUP(A461,'[13]Main sheet'!A:EN,143,FALSE)</f>
        <v>5.1302697500000001</v>
      </c>
      <c r="AS461" s="5">
        <v>63.76951055</v>
      </c>
      <c r="AT461" s="19">
        <v>4.5651348700000005</v>
      </c>
      <c r="AU461" s="5">
        <v>4.5651348700000005</v>
      </c>
      <c r="AV461" s="3">
        <f>VLOOKUP(A461,'[14]Main sheet'!A:AI,34,FALSE)</f>
        <v>4.5651348699999996</v>
      </c>
      <c r="AW461" s="3">
        <f>VLOOKUP(A461,'[14]Main sheet'!A:AT,45,FALSE)</f>
        <v>5</v>
      </c>
      <c r="AX461" s="3">
        <v>5.4128496099999994</v>
      </c>
      <c r="AY461" s="3">
        <v>5.2064243900000005</v>
      </c>
      <c r="AZ461" s="3">
        <v>29.314678609999998</v>
      </c>
      <c r="BA461" s="5"/>
      <c r="BB461" s="5"/>
    </row>
    <row r="462" spans="1:54" ht="15" customHeight="1">
      <c r="A462" s="14">
        <v>525717</v>
      </c>
      <c r="B462" s="15" t="s">
        <v>445</v>
      </c>
      <c r="C462" s="16">
        <f>VLOOKUP(A462,'[11]dec 20 latest'!A:B,2,FALSE)/1000000</f>
        <v>5.10796604</v>
      </c>
      <c r="D462" s="16">
        <v>4.1736432700000003</v>
      </c>
      <c r="E462" s="17">
        <v>11.11216421</v>
      </c>
      <c r="F462" s="17">
        <f>VLOOKUP(A462,'[12]Monthly actuals 2023 updated'!A:AB,28,FALSE)</f>
        <v>19.014830289999999</v>
      </c>
      <c r="G462" s="12">
        <v>0.35108181999999999</v>
      </c>
      <c r="H462" s="12">
        <v>1.5693284699999999</v>
      </c>
      <c r="I462" s="12">
        <v>1.09193254</v>
      </c>
      <c r="J462" s="12">
        <v>0.9996134499999999</v>
      </c>
      <c r="K462" s="12">
        <v>1.9854506599999999</v>
      </c>
      <c r="L462" s="12">
        <v>1.46900724</v>
      </c>
      <c r="M462" s="12">
        <v>1.4221967099999999</v>
      </c>
      <c r="N462" s="12">
        <v>1.3670044299999999</v>
      </c>
      <c r="O462" s="12">
        <v>1.6865534900000001</v>
      </c>
      <c r="P462" s="12">
        <v>1.62542396</v>
      </c>
      <c r="Q462" s="12">
        <v>1.6924672299999999</v>
      </c>
      <c r="R462" s="12">
        <v>3.7547702900000002</v>
      </c>
      <c r="S462" s="12">
        <f t="shared" si="69"/>
        <v>19.014830289999999</v>
      </c>
      <c r="T462" s="18">
        <v>0.43292296000000002</v>
      </c>
      <c r="U462" s="5">
        <v>1.0130769900000001</v>
      </c>
      <c r="V462" s="3">
        <v>1.58562318</v>
      </c>
      <c r="W462" s="3">
        <v>1.37283902</v>
      </c>
      <c r="X462" s="3">
        <v>1.9057278999999998</v>
      </c>
      <c r="Y462" s="3">
        <v>1.26614552</v>
      </c>
      <c r="Z462" s="3">
        <v>1.1999786799999999</v>
      </c>
      <c r="AA462" s="3">
        <v>1.3364554900000001</v>
      </c>
      <c r="AB462" s="3">
        <v>1.3472770000000001</v>
      </c>
      <c r="AC462" s="3">
        <v>1.3868494899999999</v>
      </c>
      <c r="AD462" s="3">
        <v>1.0856205000000001</v>
      </c>
      <c r="AE462" s="3">
        <f>VLOOKUP(A462,'[13]DEC 24 Updated 3rd March'!A:G,7,FALSE)</f>
        <v>3.0866449899999999</v>
      </c>
      <c r="AF462" s="3">
        <f t="shared" si="68"/>
        <v>17.01916172</v>
      </c>
      <c r="AG462" s="18">
        <v>0.32397333</v>
      </c>
      <c r="AH462" s="5">
        <f>VLOOKUP(A462,'[13]Main sheet'!A:X,23,FALSE)</f>
        <v>1.5638199399999999</v>
      </c>
      <c r="AI462" s="3">
        <f>VLOOKUP(A462,'[13]Main sheet'!A:AJ,35,FALSE)</f>
        <v>0.93767516999999989</v>
      </c>
      <c r="AJ462" s="3">
        <f>VLOOKUP(A462,'[13]Main sheet'!A:AV,47,FALSE)</f>
        <v>1.0696445000000001</v>
      </c>
      <c r="AK462" s="3">
        <f>VLOOKUP(A462,'[13]Main sheet'!A:BH,59,FALSE)</f>
        <v>1.3147923800000003</v>
      </c>
      <c r="AL462" s="3">
        <f>VLOOKUP(A462,'[13]Main sheet'!A:BT,71,FALSE)</f>
        <v>0.93329531999999937</v>
      </c>
      <c r="AM462" s="3">
        <f>VLOOKUP(A462,'[13]Main sheet'!A:CF,83,FALSE)</f>
        <v>1.7402299900000002</v>
      </c>
      <c r="AN462" s="3">
        <f>VLOOKUP(A462,'[13]Main sheet'!A:CR,95,FALSE)</f>
        <v>2.349440420000001</v>
      </c>
      <c r="AO462" s="3">
        <f>VLOOKUP(A462,'[13]Main sheet'!A:DD,107,FALSE)</f>
        <v>1.4021485</v>
      </c>
      <c r="AP462" s="3">
        <f>VLOOKUP(A462,'[13]Main sheet'!A:DP,119,FALSE)</f>
        <v>1.6750830199999995</v>
      </c>
      <c r="AQ462" s="3">
        <f>VLOOKUP(A462,'[13]Main sheet'!A:EB,131,FALSE)</f>
        <v>1.5619520600000005</v>
      </c>
      <c r="AR462" s="3">
        <f>VLOOKUP(A462,'[13]Main sheet'!A:EN,143,FALSE)</f>
        <v>3.4487741300000008</v>
      </c>
      <c r="AS462" s="5">
        <v>18.320828760000001</v>
      </c>
      <c r="AT462" s="19">
        <v>0.69394946000000002</v>
      </c>
      <c r="AU462" s="5">
        <v>1.5732570699999999</v>
      </c>
      <c r="AV462" s="3">
        <f>VLOOKUP(A462,'[14]Main sheet'!A:AI,34,FALSE)</f>
        <v>1.6293067400000003</v>
      </c>
      <c r="AW462" s="3">
        <f>VLOOKUP(A462,'[14]Main sheet'!A:AT,45,FALSE)</f>
        <v>1.4489204200000003</v>
      </c>
      <c r="AX462" s="3">
        <v>1.9215638799999999</v>
      </c>
      <c r="AY462" s="3">
        <v>1.6023612699999996</v>
      </c>
      <c r="AZ462" s="3">
        <v>8.8693588400000003</v>
      </c>
      <c r="BA462" s="5"/>
      <c r="BB462" s="5"/>
    </row>
    <row r="463" spans="1:54" ht="15" customHeight="1">
      <c r="A463" s="14">
        <v>525718</v>
      </c>
      <c r="B463" s="15" t="s">
        <v>446</v>
      </c>
      <c r="C463" s="16">
        <f>VLOOKUP(A463,'[11]dec 20 latest'!A:B,2,FALSE)/1000000</f>
        <v>0.979514</v>
      </c>
      <c r="D463" s="16">
        <v>0.87864500000000001</v>
      </c>
      <c r="E463" s="17">
        <v>1.1464615</v>
      </c>
      <c r="F463" s="17">
        <f>VLOOKUP(A463,'[12]Monthly actuals 2023 updated'!A:AB,28,FALSE)</f>
        <v>2.3258152599999997</v>
      </c>
      <c r="G463" s="12">
        <v>0</v>
      </c>
      <c r="H463" s="12">
        <v>0</v>
      </c>
      <c r="I463" s="12">
        <v>0.1</v>
      </c>
      <c r="J463" s="12">
        <v>0.97969231999999995</v>
      </c>
      <c r="K463" s="12">
        <v>1.035058</v>
      </c>
      <c r="L463" s="12">
        <v>0</v>
      </c>
      <c r="M463" s="12">
        <v>0</v>
      </c>
      <c r="N463" s="12">
        <v>0.21106494000000001</v>
      </c>
      <c r="O463" s="12">
        <v>0</v>
      </c>
      <c r="P463" s="12">
        <v>0</v>
      </c>
      <c r="Q463" s="12">
        <v>0</v>
      </c>
      <c r="R463" s="12">
        <v>0</v>
      </c>
      <c r="S463" s="12">
        <f t="shared" si="69"/>
        <v>2.3258152599999997</v>
      </c>
      <c r="T463" s="18">
        <v>0</v>
      </c>
      <c r="U463" s="5">
        <v>0</v>
      </c>
      <c r="V463" s="3">
        <v>0</v>
      </c>
      <c r="W463" s="3">
        <v>0.78641386999999996</v>
      </c>
      <c r="X463" s="3">
        <v>-2.9440029999999999E-2</v>
      </c>
      <c r="Y463" s="3">
        <v>1.1997999999998138E-4</v>
      </c>
      <c r="Z463" s="3">
        <v>0</v>
      </c>
      <c r="AA463" s="3">
        <v>0</v>
      </c>
      <c r="AB463" s="3">
        <v>0</v>
      </c>
      <c r="AC463" s="3">
        <v>0</v>
      </c>
      <c r="AD463" s="3">
        <v>0</v>
      </c>
      <c r="AE463" s="3">
        <f>VLOOKUP(A463,'[13]DEC 24 Updated 3rd March'!A:G,7,FALSE)</f>
        <v>0</v>
      </c>
      <c r="AF463" s="3">
        <f t="shared" si="68"/>
        <v>0.75709382000000003</v>
      </c>
      <c r="AG463" s="18">
        <v>0</v>
      </c>
      <c r="AH463" s="5">
        <f>VLOOKUP(A463,'[13]Main sheet'!A:X,23,FALSE)</f>
        <v>0</v>
      </c>
      <c r="AI463" s="3">
        <f>VLOOKUP(A463,'[13]Main sheet'!A:AJ,35,FALSE)</f>
        <v>0.51766599999999996</v>
      </c>
      <c r="AJ463" s="3">
        <f>VLOOKUP(A463,'[13]Main sheet'!A:AV,47,FALSE)</f>
        <v>1.0998349999999999</v>
      </c>
      <c r="AK463" s="3">
        <f>VLOOKUP(A463,'[13]Main sheet'!A:BH,59,FALSE)</f>
        <v>0.14949999999999999</v>
      </c>
      <c r="AL463" s="3">
        <f>VLOOKUP(A463,'[13]Main sheet'!A:BT,71,FALSE)</f>
        <v>3.6522689999999941E-2</v>
      </c>
      <c r="AM463" s="3">
        <f>VLOOKUP(A463,'[13]Main sheet'!A:CF,83,FALSE)</f>
        <v>0</v>
      </c>
      <c r="AN463" s="3">
        <f>VLOOKUP(A463,'[13]Main sheet'!A:CR,95,FALSE)</f>
        <v>0</v>
      </c>
      <c r="AO463" s="3">
        <f>VLOOKUP(A463,'[13]Main sheet'!A:DD,107,FALSE)</f>
        <v>-0.12033769</v>
      </c>
      <c r="AP463" s="3">
        <f>VLOOKUP(A463,'[13]Main sheet'!A:DP,119,FALSE)</f>
        <v>0.60434974000000019</v>
      </c>
      <c r="AQ463" s="3">
        <f>VLOOKUP(A463,'[13]Main sheet'!A:EB,131,FALSE)</f>
        <v>0</v>
      </c>
      <c r="AR463" s="3">
        <f>VLOOKUP(A463,'[13]Main sheet'!A:EN,143,FALSE)</f>
        <v>0</v>
      </c>
      <c r="AS463" s="5">
        <v>2.28753574</v>
      </c>
      <c r="AT463" s="19">
        <v>0</v>
      </c>
      <c r="AU463" s="5">
        <v>0</v>
      </c>
      <c r="AV463" s="3">
        <f>VLOOKUP(A463,'[14]Main sheet'!A:AI,34,FALSE)</f>
        <v>0</v>
      </c>
      <c r="AW463" s="3">
        <f>VLOOKUP(A463,'[14]Main sheet'!A:AT,45,FALSE)</f>
        <v>1.472315</v>
      </c>
      <c r="AX463" s="3">
        <v>-0.71250000000000002</v>
      </c>
      <c r="AY463" s="3">
        <v>0.57999999999999996</v>
      </c>
      <c r="AZ463" s="3">
        <v>1.339815</v>
      </c>
      <c r="BA463" s="5"/>
      <c r="BB463" s="5"/>
    </row>
    <row r="464" spans="1:54" ht="15" customHeight="1">
      <c r="A464" s="14">
        <v>525719</v>
      </c>
      <c r="B464" s="15" t="s">
        <v>447</v>
      </c>
      <c r="C464" s="16">
        <f>VLOOKUP(A464,'[11]dec 20 latest'!A:B,2,FALSE)/1000000</f>
        <v>1.4980347599999999</v>
      </c>
      <c r="D464" s="16">
        <v>0.44874999999999998</v>
      </c>
      <c r="E464" s="17">
        <v>0</v>
      </c>
      <c r="F464" s="17"/>
      <c r="G464" s="12">
        <v>0</v>
      </c>
      <c r="H464" s="12">
        <v>0</v>
      </c>
      <c r="I464" s="12">
        <v>0</v>
      </c>
      <c r="J464" s="12">
        <v>0</v>
      </c>
      <c r="K464" s="12">
        <v>0</v>
      </c>
      <c r="L464" s="12">
        <v>0</v>
      </c>
      <c r="M464" s="12">
        <v>0</v>
      </c>
      <c r="N464" s="12">
        <v>0</v>
      </c>
      <c r="O464" s="12">
        <v>0</v>
      </c>
      <c r="P464" s="12">
        <v>0</v>
      </c>
      <c r="Q464" s="12">
        <v>0</v>
      </c>
      <c r="R464" s="12">
        <v>0</v>
      </c>
      <c r="S464" s="12">
        <f t="shared" si="69"/>
        <v>0</v>
      </c>
      <c r="T464" s="18">
        <v>0</v>
      </c>
      <c r="U464" s="5">
        <v>0</v>
      </c>
      <c r="V464" s="3">
        <v>0</v>
      </c>
      <c r="W464" s="3">
        <v>7.1998070000000011E-2</v>
      </c>
      <c r="X464" s="3">
        <v>0</v>
      </c>
      <c r="Y464" s="3">
        <v>0</v>
      </c>
      <c r="Z464" s="3">
        <v>0</v>
      </c>
      <c r="AA464" s="3">
        <v>0</v>
      </c>
      <c r="AB464" s="3">
        <v>0</v>
      </c>
      <c r="AC464" s="3">
        <v>0</v>
      </c>
      <c r="AD464" s="3">
        <v>0</v>
      </c>
      <c r="AE464" s="3">
        <f>VLOOKUP(A464,'[13]DEC 24 Updated 3rd March'!A:G,7,FALSE)</f>
        <v>0</v>
      </c>
      <c r="AF464" s="3">
        <f t="shared" si="68"/>
        <v>7.1998070000000011E-2</v>
      </c>
      <c r="AG464" s="18">
        <v>0</v>
      </c>
      <c r="AH464" s="5">
        <f>VLOOKUP(A464,'[13]Main sheet'!A:X,23,FALSE)</f>
        <v>0</v>
      </c>
      <c r="AI464" s="3">
        <f>VLOOKUP(A464,'[13]Main sheet'!A:AJ,35,FALSE)</f>
        <v>2.1600000000000001E-2</v>
      </c>
      <c r="AJ464" s="3">
        <f>VLOOKUP(A464,'[13]Main sheet'!A:AV,47,FALSE)</f>
        <v>0</v>
      </c>
      <c r="AK464" s="3">
        <f>VLOOKUP(A464,'[13]Main sheet'!A:BH,59,FALSE)</f>
        <v>0</v>
      </c>
      <c r="AL464" s="3">
        <f>VLOOKUP(A464,'[13]Main sheet'!A:BT,71,FALSE)</f>
        <v>0</v>
      </c>
      <c r="AM464" s="3">
        <f>VLOOKUP(A464,'[13]Main sheet'!A:CF,83,FALSE)</f>
        <v>0</v>
      </c>
      <c r="AN464" s="3">
        <f>VLOOKUP(A464,'[13]Main sheet'!A:CR,95,FALSE)</f>
        <v>0</v>
      </c>
      <c r="AO464" s="3">
        <f>VLOOKUP(A464,'[13]Main sheet'!A:DD,107,FALSE)</f>
        <v>0</v>
      </c>
      <c r="AP464" s="3">
        <f>VLOOKUP(A464,'[13]Main sheet'!A:DP,119,FALSE)</f>
        <v>4.3200000000000002E-2</v>
      </c>
      <c r="AQ464" s="3">
        <f>VLOOKUP(A464,'[13]Main sheet'!A:EB,131,FALSE)</f>
        <v>0</v>
      </c>
      <c r="AR464" s="3">
        <f>VLOOKUP(A464,'[13]Main sheet'!A:EN,143,FALSE)</f>
        <v>0</v>
      </c>
      <c r="AS464" s="5">
        <v>6.4799999999999996E-2</v>
      </c>
      <c r="AT464" s="19">
        <v>0</v>
      </c>
      <c r="AU464" s="5">
        <v>0</v>
      </c>
      <c r="AV464" s="3">
        <f>VLOOKUP(A464,'[14]Main sheet'!A:AI,34,FALSE)</f>
        <v>0</v>
      </c>
      <c r="AW464" s="3">
        <f>VLOOKUP(A464,'[14]Main sheet'!A:AT,45,FALSE)</f>
        <v>0</v>
      </c>
      <c r="AX464" s="3">
        <v>0</v>
      </c>
      <c r="AY464" s="3">
        <v>0</v>
      </c>
      <c r="AZ464" s="3">
        <v>0</v>
      </c>
      <c r="BA464" s="5"/>
      <c r="BB464" s="5"/>
    </row>
    <row r="465" spans="1:54" ht="15" customHeight="1">
      <c r="A465" s="14">
        <v>525720</v>
      </c>
      <c r="B465" s="15" t="s">
        <v>448</v>
      </c>
      <c r="C465" s="16">
        <f>VLOOKUP(A465,'[11]dec 20 latest'!A:B,2,FALSE)/1000000</f>
        <v>5.9650396100000007</v>
      </c>
      <c r="D465" s="16">
        <v>2.79644899</v>
      </c>
      <c r="E465" s="17">
        <v>7.8119701600000004</v>
      </c>
      <c r="F465" s="17">
        <f>VLOOKUP(A465,'[12]Monthly actuals 2023 updated'!A:AB,28,FALSE)</f>
        <v>9.7934700000000013E-2</v>
      </c>
      <c r="G465" s="12">
        <v>-0.29676318000000002</v>
      </c>
      <c r="H465" s="12">
        <v>7.4121999999999993E-2</v>
      </c>
      <c r="I465" s="12">
        <v>5.0748000000000001E-2</v>
      </c>
      <c r="J465" s="12">
        <v>1.7335E-2</v>
      </c>
      <c r="K465" s="12">
        <v>8.2249999999999997E-3</v>
      </c>
      <c r="L465" s="12">
        <v>3.2564999999999997E-2</v>
      </c>
      <c r="M465" s="12">
        <v>1.15005E-2</v>
      </c>
      <c r="N465" s="12">
        <v>2.1684999999999999E-2</v>
      </c>
      <c r="O465" s="12">
        <v>1.9681779999999999E-2</v>
      </c>
      <c r="P465" s="12">
        <v>1.9494999999999998E-2</v>
      </c>
      <c r="Q465" s="12">
        <v>9.5E-4</v>
      </c>
      <c r="R465" s="12">
        <v>0.1383906</v>
      </c>
      <c r="S465" s="12">
        <f t="shared" si="69"/>
        <v>9.7934699999999958E-2</v>
      </c>
      <c r="T465" s="18">
        <v>0.34087962999999999</v>
      </c>
      <c r="U465" s="5">
        <v>0</v>
      </c>
      <c r="V465" s="3">
        <v>1.485E-2</v>
      </c>
      <c r="W465" s="3">
        <v>0</v>
      </c>
      <c r="X465" s="3">
        <v>1.1100000000000001E-3</v>
      </c>
      <c r="Y465" s="3">
        <v>3.0000000000000001E-3</v>
      </c>
      <c r="Z465" s="3">
        <v>3.4749999999999998E-3</v>
      </c>
      <c r="AA465" s="3">
        <v>0</v>
      </c>
      <c r="AB465" s="3">
        <v>0</v>
      </c>
      <c r="AC465" s="3">
        <v>8.5349999999999992E-3</v>
      </c>
      <c r="AD465" s="3">
        <v>0</v>
      </c>
      <c r="AE465" s="3">
        <f>VLOOKUP(A465,'[13]DEC 24 Updated 3rd March'!A:G,7,FALSE)</f>
        <v>5.7595E-2</v>
      </c>
      <c r="AF465" s="3">
        <f t="shared" si="68"/>
        <v>0.42944462999999999</v>
      </c>
      <c r="AG465" s="18">
        <v>-4.6945000000000001E-2</v>
      </c>
      <c r="AH465" s="5">
        <f>VLOOKUP(A465,'[13]Main sheet'!A:X,23,FALSE)</f>
        <v>0</v>
      </c>
      <c r="AI465" s="3">
        <f>VLOOKUP(A465,'[13]Main sheet'!A:AJ,35,FALSE)</f>
        <v>2.5999999999999999E-3</v>
      </c>
      <c r="AJ465" s="3">
        <f>VLOOKUP(A465,'[13]Main sheet'!A:AV,47,FALSE)</f>
        <v>0</v>
      </c>
      <c r="AK465" s="3">
        <f>VLOOKUP(A465,'[13]Main sheet'!A:BH,59,FALSE)</f>
        <v>-1.8697800000000004E-2</v>
      </c>
      <c r="AL465" s="3">
        <f>VLOOKUP(A465,'[13]Main sheet'!A:BT,71,FALSE)</f>
        <v>0</v>
      </c>
      <c r="AM465" s="3">
        <f>VLOOKUP(A465,'[13]Main sheet'!A:CF,83,FALSE)</f>
        <v>0</v>
      </c>
      <c r="AN465" s="3">
        <f>VLOOKUP(A465,'[13]Main sheet'!A:CR,95,FALSE)</f>
        <v>0</v>
      </c>
      <c r="AO465" s="3">
        <f>VLOOKUP(A465,'[13]Main sheet'!A:DD,107,FALSE)</f>
        <v>0</v>
      </c>
      <c r="AP465" s="3">
        <f>VLOOKUP(A465,'[13]Main sheet'!A:DP,119,FALSE)</f>
        <v>0</v>
      </c>
      <c r="AQ465" s="3">
        <f>VLOOKUP(A465,'[13]Main sheet'!A:EB,131,FALSE)</f>
        <v>-2.9650000000000002E-3</v>
      </c>
      <c r="AR465" s="3">
        <f>VLOOKUP(A465,'[13]Main sheet'!A:EN,143,FALSE)</f>
        <v>6.6007800000000005E-2</v>
      </c>
      <c r="AS465" s="5">
        <v>0</v>
      </c>
      <c r="AT465" s="19">
        <v>-2.2234E-2</v>
      </c>
      <c r="AU465" s="5">
        <v>0</v>
      </c>
      <c r="AV465" s="3">
        <f>VLOOKUP(A465,'[14]Main sheet'!A:AI,34,FALSE)</f>
        <v>2.2234E-2</v>
      </c>
      <c r="AW465" s="3">
        <f>VLOOKUP(A465,'[14]Main sheet'!A:AT,45,FALSE)</f>
        <v>0</v>
      </c>
      <c r="AX465" s="3">
        <v>0</v>
      </c>
      <c r="AY465" s="3">
        <v>0</v>
      </c>
      <c r="AZ465" s="3">
        <v>0</v>
      </c>
      <c r="BA465" s="5"/>
      <c r="BB465" s="5"/>
    </row>
    <row r="466" spans="1:54" ht="15" customHeight="1">
      <c r="A466" s="14">
        <v>525721</v>
      </c>
      <c r="B466" s="15" t="s">
        <v>449</v>
      </c>
      <c r="C466" s="16">
        <f>VLOOKUP(A466,'[11]dec 20 latest'!A:B,2,FALSE)/1000000</f>
        <v>0.34812428000000001</v>
      </c>
      <c r="D466" s="16">
        <v>0.16915221</v>
      </c>
      <c r="E466" s="17">
        <v>0.77727835999999995</v>
      </c>
      <c r="F466" s="17">
        <f>VLOOKUP(A466,'[12]Monthly actuals 2023 updated'!A:AB,28,FALSE)</f>
        <v>0.56918433999999996</v>
      </c>
      <c r="G466" s="12">
        <v>-5.3569999999999998E-3</v>
      </c>
      <c r="H466" s="12">
        <v>4.2757999999999997E-2</v>
      </c>
      <c r="I466" s="12">
        <v>1.8118759999999998E-2</v>
      </c>
      <c r="J466" s="12">
        <v>4.7442390000000001E-2</v>
      </c>
      <c r="K466" s="12">
        <v>-4.3200000000000001E-3</v>
      </c>
      <c r="L466" s="12">
        <v>7.8867869999999993E-2</v>
      </c>
      <c r="M466" s="12">
        <v>-9.3000000000000005E-4</v>
      </c>
      <c r="N466" s="12">
        <v>-3.4499999999999999E-3</v>
      </c>
      <c r="O466" s="12">
        <v>0.34826000000000001</v>
      </c>
      <c r="P466" s="12">
        <v>4.9894319999999999E-2</v>
      </c>
      <c r="Q466" s="12">
        <v>-1.1999999999999999E-3</v>
      </c>
      <c r="R466" s="12">
        <v>-8.9999999999999998E-4</v>
      </c>
      <c r="S466" s="12">
        <f t="shared" si="69"/>
        <v>0.56918434000000007</v>
      </c>
      <c r="T466" s="18">
        <v>0</v>
      </c>
      <c r="U466" s="5">
        <v>-5.4450000000000002E-3</v>
      </c>
      <c r="V466" s="3">
        <v>2.1899999999999999E-2</v>
      </c>
      <c r="W466" s="3">
        <v>-1.8749999999999999E-3</v>
      </c>
      <c r="X466" s="3">
        <v>-1.5E-3</v>
      </c>
      <c r="Y466" s="3">
        <v>0</v>
      </c>
      <c r="Z466" s="3">
        <v>0</v>
      </c>
      <c r="AA466" s="3">
        <v>7.1999999999999998E-3</v>
      </c>
      <c r="AB466" s="3">
        <v>0.45639738000000002</v>
      </c>
      <c r="AC466" s="3">
        <v>-2.3958000000000001E-4</v>
      </c>
      <c r="AD466" s="3">
        <v>-3.0300000000000001E-3</v>
      </c>
      <c r="AE466" s="3">
        <f>VLOOKUP(A466,'[13]DEC 24 Updated 3rd March'!A:G,7,FALSE)</f>
        <v>-7.0124999999999996E-3</v>
      </c>
      <c r="AF466" s="3">
        <f t="shared" si="68"/>
        <v>0.46639530000000007</v>
      </c>
      <c r="AG466" s="18">
        <v>-3.8249999999999998E-3</v>
      </c>
      <c r="AH466" s="5">
        <f>VLOOKUP(A466,'[13]Main sheet'!A:X,23,FALSE)</f>
        <v>-4.9424999999999998E-3</v>
      </c>
      <c r="AI466" s="3">
        <f>VLOOKUP(A466,'[13]Main sheet'!A:AJ,35,FALSE)</f>
        <v>-6.8770000000000003E-3</v>
      </c>
      <c r="AJ466" s="3">
        <f>VLOOKUP(A466,'[13]Main sheet'!A:AV,47,FALSE)</f>
        <v>3.038971E-2</v>
      </c>
      <c r="AK466" s="3">
        <f>VLOOKUP(A466,'[13]Main sheet'!A:BH,59,FALSE)</f>
        <v>-8.8500000000000004E-4</v>
      </c>
      <c r="AL466" s="3">
        <f>VLOOKUP(A466,'[13]Main sheet'!A:BT,71,FALSE)</f>
        <v>2.0035900000000002E-2</v>
      </c>
      <c r="AM466" s="3">
        <f>VLOOKUP(A466,'[13]Main sheet'!A:CF,83,FALSE)</f>
        <v>-3.8E-3</v>
      </c>
      <c r="AN466" s="3">
        <f>VLOOKUP(A466,'[13]Main sheet'!A:CR,95,FALSE)</f>
        <v>0.24836351000000001</v>
      </c>
      <c r="AO466" s="3">
        <f>VLOOKUP(A466,'[13]Main sheet'!A:DD,107,FALSE)</f>
        <v>0.29499999999999998</v>
      </c>
      <c r="AP466" s="3">
        <f>VLOOKUP(A466,'[13]Main sheet'!A:DP,119,FALSE)</f>
        <v>0</v>
      </c>
      <c r="AQ466" s="3">
        <f>VLOOKUP(A466,'[13]Main sheet'!A:EB,131,FALSE)</f>
        <v>0.63452000000000008</v>
      </c>
      <c r="AR466" s="3">
        <f>VLOOKUP(A466,'[13]Main sheet'!A:EN,143,FALSE)</f>
        <v>-3.4524999999999998E-3</v>
      </c>
      <c r="AS466" s="5">
        <v>1.2045271200000001</v>
      </c>
      <c r="AT466" s="19">
        <v>2.770771E-2</v>
      </c>
      <c r="AU466" s="5">
        <v>-3.158971E-2</v>
      </c>
      <c r="AV466" s="3">
        <f>VLOOKUP(A466,'[14]Main sheet'!A:AI,34,FALSE)</f>
        <v>2.1672210000000001E-2</v>
      </c>
      <c r="AW466" s="3">
        <f>VLOOKUP(A466,'[14]Main sheet'!A:AT,45,FALSE)</f>
        <v>5.6400000000000006E-2</v>
      </c>
      <c r="AX466" s="3">
        <v>5.0941019999999997E-2</v>
      </c>
      <c r="AY466" s="3">
        <v>2.8541220000000016E-2</v>
      </c>
      <c r="AZ466" s="3">
        <v>0.15367245000000002</v>
      </c>
      <c r="BA466" s="5"/>
      <c r="BB466" s="5"/>
    </row>
    <row r="467" spans="1:54" ht="15" customHeight="1">
      <c r="A467" s="14">
        <v>525722</v>
      </c>
      <c r="B467" s="15" t="s">
        <v>450</v>
      </c>
      <c r="C467" s="16">
        <f>VLOOKUP(A467,'[11]dec 20 latest'!A:B,2,FALSE)/1000000</f>
        <v>75.483139269999995</v>
      </c>
      <c r="D467" s="16">
        <v>73.501047959999994</v>
      </c>
      <c r="E467" s="17">
        <v>129.9453963</v>
      </c>
      <c r="F467" s="17">
        <f>VLOOKUP(A467,'[12]Monthly actuals 2023 updated'!A:AB,28,FALSE)</f>
        <v>128.45923209</v>
      </c>
      <c r="G467" s="12">
        <v>8.7792470500000004</v>
      </c>
      <c r="H467" s="12">
        <v>7.5181999099999999</v>
      </c>
      <c r="I467" s="12">
        <v>17.22566406</v>
      </c>
      <c r="J467" s="12">
        <v>8.6251521799999988</v>
      </c>
      <c r="K467" s="12">
        <v>8.6425381199999993</v>
      </c>
      <c r="L467" s="12">
        <v>15.99437434</v>
      </c>
      <c r="M467" s="12">
        <v>8.6940035600000005</v>
      </c>
      <c r="N467" s="12">
        <v>8.7080607699999995</v>
      </c>
      <c r="O467" s="12">
        <v>17.744362389999999</v>
      </c>
      <c r="P467" s="12">
        <v>8.8310600899999994</v>
      </c>
      <c r="Q467" s="12">
        <v>8.8078680399999989</v>
      </c>
      <c r="R467" s="12">
        <v>8.8887015799999993</v>
      </c>
      <c r="S467" s="12">
        <f t="shared" si="69"/>
        <v>128.45923208999997</v>
      </c>
      <c r="T467" s="18">
        <v>8.847816400000001</v>
      </c>
      <c r="U467" s="5">
        <v>8.8663726500000006</v>
      </c>
      <c r="V467" s="3">
        <v>8.93741041</v>
      </c>
      <c r="W467" s="3">
        <v>8.7900149600000006</v>
      </c>
      <c r="X467" s="3">
        <v>8.8674442500000001</v>
      </c>
      <c r="Y467" s="3">
        <v>8.9544364400000003</v>
      </c>
      <c r="Z467" s="3">
        <v>8.8292309499999995</v>
      </c>
      <c r="AA467" s="3">
        <v>8.9150827699999997</v>
      </c>
      <c r="AB467" s="3">
        <v>8.8392686500000011</v>
      </c>
      <c r="AC467" s="3">
        <v>8.9106403599999986</v>
      </c>
      <c r="AD467" s="3">
        <v>8.6124742799999989</v>
      </c>
      <c r="AE467" s="3">
        <f>VLOOKUP(A467,'[13]DEC 24 Updated 3rd March'!A:G,7,FALSE)</f>
        <v>8.6593956200000015</v>
      </c>
      <c r="AF467" s="3">
        <f t="shared" si="68"/>
        <v>106.02958774</v>
      </c>
      <c r="AG467" s="18">
        <v>7.8221788200000004</v>
      </c>
      <c r="AH467" s="5">
        <f>VLOOKUP(A467,'[13]Main sheet'!A:X,23,FALSE)</f>
        <v>7.7945616199999987</v>
      </c>
      <c r="AI467" s="3">
        <f>VLOOKUP(A467,'[13]Main sheet'!A:AJ,35,FALSE)</f>
        <v>7.7710821300000008</v>
      </c>
      <c r="AJ467" s="3">
        <f>VLOOKUP(A467,'[13]Main sheet'!A:AV,47,FALSE)</f>
        <v>7.8427730000000002</v>
      </c>
      <c r="AK467" s="3">
        <f>VLOOKUP(A467,'[13]Main sheet'!A:BH,59,FALSE)</f>
        <v>7.8593260000000003</v>
      </c>
      <c r="AL467" s="3">
        <f>VLOOKUP(A467,'[13]Main sheet'!A:BT,71,FALSE)</f>
        <v>8.0445753500000023</v>
      </c>
      <c r="AM467" s="3">
        <f>VLOOKUP(A467,'[13]Main sheet'!A:CF,83,FALSE)</f>
        <v>7.7789976700000016</v>
      </c>
      <c r="AN467" s="3">
        <f>VLOOKUP(A467,'[13]Main sheet'!A:CR,95,FALSE)</f>
        <v>7.8975709299999997</v>
      </c>
      <c r="AO467" s="3">
        <f>VLOOKUP(A467,'[13]Main sheet'!A:DD,107,FALSE)</f>
        <v>7.881275819999999</v>
      </c>
      <c r="AP467" s="3">
        <f>VLOOKUP(A467,'[13]Main sheet'!A:DP,119,FALSE)</f>
        <v>7.9213609099999962</v>
      </c>
      <c r="AQ467" s="3">
        <f>VLOOKUP(A467,'[13]Main sheet'!A:EB,131,FALSE)</f>
        <v>7.8273423599999994</v>
      </c>
      <c r="AR467" s="3">
        <f>VLOOKUP(A467,'[13]Main sheet'!A:EN,143,FALSE)</f>
        <v>7.7125272399999947</v>
      </c>
      <c r="AS467" s="5">
        <v>94.153571849999992</v>
      </c>
      <c r="AT467" s="19">
        <v>7.8785663899999996</v>
      </c>
      <c r="AU467" s="5">
        <v>7.7852015699999999</v>
      </c>
      <c r="AV467" s="3">
        <v>7.8802655399999999</v>
      </c>
      <c r="AW467" s="3">
        <f>VLOOKUP(A467,'[14]Main sheet'!A:AT,45,FALSE)</f>
        <v>7.8596355799999982</v>
      </c>
      <c r="AX467" s="3">
        <v>7.8400150100000001</v>
      </c>
      <c r="AY467" s="3">
        <v>7.9846342599999982</v>
      </c>
      <c r="AZ467" s="3">
        <v>47.228318350000002</v>
      </c>
      <c r="BA467" s="5"/>
      <c r="BB467" s="5"/>
    </row>
    <row r="468" spans="1:54" ht="15" customHeight="1">
      <c r="A468" s="14">
        <v>525723</v>
      </c>
      <c r="B468" s="15" t="s">
        <v>451</v>
      </c>
      <c r="C468" s="16">
        <f>VLOOKUP(A468,'[11]dec 20 latest'!A:B,2,FALSE)/1000000</f>
        <v>7.1348098099999993</v>
      </c>
      <c r="D468" s="16">
        <v>6.7086342600000002</v>
      </c>
      <c r="E468" s="17">
        <v>8.5654248300000013</v>
      </c>
      <c r="F468" s="17">
        <f>VLOOKUP(A468,'[12]Monthly actuals 2023 updated'!A:AB,28,FALSE)</f>
        <v>13.94180167</v>
      </c>
      <c r="G468" s="12">
        <v>-3.033369E-2</v>
      </c>
      <c r="H468" s="12">
        <v>0.89146409999999998</v>
      </c>
      <c r="I468" s="12">
        <v>0.99304893999999999</v>
      </c>
      <c r="J468" s="12">
        <v>0.70519293999999999</v>
      </c>
      <c r="K468" s="12">
        <v>0.90576254</v>
      </c>
      <c r="L468" s="12">
        <v>1.55842273</v>
      </c>
      <c r="M468" s="12">
        <v>0.89067503000000003</v>
      </c>
      <c r="N468" s="12">
        <v>1.1458327099999999</v>
      </c>
      <c r="O468" s="12">
        <v>1.11904705</v>
      </c>
      <c r="P468" s="12">
        <v>1.04225356</v>
      </c>
      <c r="Q468" s="12">
        <v>1.5452556899999998</v>
      </c>
      <c r="R468" s="12">
        <v>3.1751800699999997</v>
      </c>
      <c r="S468" s="12">
        <f t="shared" si="69"/>
        <v>13.941801669999998</v>
      </c>
      <c r="T468" s="18">
        <v>-0.20642871000000002</v>
      </c>
      <c r="U468" s="5">
        <v>0.44561863000000002</v>
      </c>
      <c r="V468" s="3">
        <v>0.80804838000000001</v>
      </c>
      <c r="W468" s="3">
        <v>0.64075953000000008</v>
      </c>
      <c r="X468" s="3">
        <v>1.1012247800000001</v>
      </c>
      <c r="Y468" s="3">
        <v>0.90618871999999995</v>
      </c>
      <c r="Z468" s="3">
        <v>1.2225962500000001</v>
      </c>
      <c r="AA468" s="3">
        <v>1.1105963900000002</v>
      </c>
      <c r="AB468" s="3">
        <v>0.76206761000000001</v>
      </c>
      <c r="AC468" s="3">
        <v>1.0600934</v>
      </c>
      <c r="AD468" s="3">
        <v>1.53722889</v>
      </c>
      <c r="AE468" s="3">
        <f>VLOOKUP(A468,'[13]DEC 24 Updated 3rd March'!A:G,7,FALSE)</f>
        <v>3.8688847699999998</v>
      </c>
      <c r="AF468" s="3">
        <f t="shared" si="68"/>
        <v>13.25687864</v>
      </c>
      <c r="AG468" s="18">
        <v>-0.70936502000000001</v>
      </c>
      <c r="AH468" s="5">
        <f>VLOOKUP(A468,'[13]Main sheet'!A:X,23,FALSE)</f>
        <v>0.54176374999999999</v>
      </c>
      <c r="AI468" s="3">
        <f>VLOOKUP(A468,'[13]Main sheet'!A:AJ,35,FALSE)</f>
        <v>0.82521933000000003</v>
      </c>
      <c r="AJ468" s="3">
        <f>VLOOKUP(A468,'[13]Main sheet'!A:AV,47,FALSE)</f>
        <v>0.85132925000000004</v>
      </c>
      <c r="AK468" s="3">
        <f>VLOOKUP(A468,'[13]Main sheet'!A:BH,59,FALSE)</f>
        <v>1.0097964799999999</v>
      </c>
      <c r="AL468" s="3">
        <f>VLOOKUP(A468,'[13]Main sheet'!A:BT,71,FALSE)</f>
        <v>1.3482198300000001</v>
      </c>
      <c r="AM468" s="3">
        <f>VLOOKUP(A468,'[13]Main sheet'!A:CF,83,FALSE)</f>
        <v>1.1637807900000001</v>
      </c>
      <c r="AN468" s="3">
        <f>VLOOKUP(A468,'[13]Main sheet'!A:CR,95,FALSE)</f>
        <v>0.75523192999999966</v>
      </c>
      <c r="AO468" s="3">
        <f>VLOOKUP(A468,'[13]Main sheet'!A:DD,107,FALSE)</f>
        <v>1.2297296200000001</v>
      </c>
      <c r="AP468" s="3">
        <f>VLOOKUP(A468,'[13]Main sheet'!A:DP,119,FALSE)</f>
        <v>1.0094584000000004</v>
      </c>
      <c r="AQ468" s="3">
        <f>VLOOKUP(A468,'[13]Main sheet'!A:EB,131,FALSE)</f>
        <v>1.7997151599999992</v>
      </c>
      <c r="AR468" s="3">
        <f>VLOOKUP(A468,'[13]Main sheet'!A:EN,143,FALSE)</f>
        <v>3.4019268800000009</v>
      </c>
      <c r="AS468" s="5">
        <v>13.226806400000001</v>
      </c>
      <c r="AT468" s="19">
        <v>-0.29535466999999999</v>
      </c>
      <c r="AU468" s="5">
        <v>0.73494398999999999</v>
      </c>
      <c r="AV468" s="3">
        <f>VLOOKUP(A468,'[14]Main sheet'!A:AI,34,FALSE)</f>
        <v>1.08164718</v>
      </c>
      <c r="AW468" s="3">
        <f>VLOOKUP(A468,'[14]Main sheet'!A:AT,45,FALSE)</f>
        <v>0.92891269999999992</v>
      </c>
      <c r="AX468" s="3">
        <v>0.83940875000000004</v>
      </c>
      <c r="AY468" s="3">
        <v>1.7796986100000003</v>
      </c>
      <c r="AZ468" s="3">
        <v>5.06545836</v>
      </c>
      <c r="BA468" s="5"/>
      <c r="BB468" s="5"/>
    </row>
    <row r="469" spans="1:54" ht="15" customHeight="1">
      <c r="A469" s="14">
        <v>525724</v>
      </c>
      <c r="B469" s="15" t="s">
        <v>452</v>
      </c>
      <c r="C469" s="16">
        <f>VLOOKUP(A469,'[11]dec 20 latest'!A:B,2,FALSE)/1000000</f>
        <v>1.0718713</v>
      </c>
      <c r="D469" s="16">
        <v>0.75502308000000007</v>
      </c>
      <c r="E469" s="17">
        <v>0.81724014999999994</v>
      </c>
      <c r="F469" s="17">
        <f>VLOOKUP(A469,'[12]Monthly actuals 2023 updated'!A:AB,28,FALSE)</f>
        <v>1.4966610600000001</v>
      </c>
      <c r="G469" s="12">
        <v>-0.18691960000000002</v>
      </c>
      <c r="H469" s="12">
        <v>6.9989999999999997E-2</v>
      </c>
      <c r="I469" s="12">
        <v>0.14635999999999999</v>
      </c>
      <c r="J469" s="12">
        <v>7.7585000000000001E-2</v>
      </c>
      <c r="K469" s="12">
        <v>0.13419066000000002</v>
      </c>
      <c r="L469" s="12">
        <v>0.106805</v>
      </c>
      <c r="M469" s="12">
        <v>0.13871700000000001</v>
      </c>
      <c r="N469" s="12">
        <v>0.10929</v>
      </c>
      <c r="O469" s="12">
        <v>8.2249000000000003E-2</v>
      </c>
      <c r="P469" s="12">
        <v>0.11969</v>
      </c>
      <c r="Q469" s="12">
        <v>9.5850000000000005E-2</v>
      </c>
      <c r="R469" s="12">
        <v>0.602854</v>
      </c>
      <c r="S469" s="12">
        <f t="shared" si="69"/>
        <v>1.4966610600000001</v>
      </c>
      <c r="T469" s="18">
        <v>-0.25939000000000001</v>
      </c>
      <c r="U469" s="5">
        <v>9.2399999999999999E-3</v>
      </c>
      <c r="V469" s="3">
        <v>9.2765E-2</v>
      </c>
      <c r="W469" s="3">
        <v>6.4869999999999997E-2</v>
      </c>
      <c r="X469" s="3">
        <v>5.3194999999999999E-2</v>
      </c>
      <c r="Y469" s="3">
        <v>9.1300000000000006E-2</v>
      </c>
      <c r="Z469" s="3">
        <v>0.15687000000000001</v>
      </c>
      <c r="AA469" s="3">
        <v>6.7220000000000002E-2</v>
      </c>
      <c r="AB469" s="3">
        <v>9.7690719999999995E-2</v>
      </c>
      <c r="AC469" s="3">
        <v>9.8540000000000003E-2</v>
      </c>
      <c r="AD469" s="3">
        <v>5.7070000000000003E-2</v>
      </c>
      <c r="AE469" s="3">
        <f>VLOOKUP(A469,'[13]DEC 24 Updated 3rd March'!A:G,7,FALSE)</f>
        <v>0.60500799999999999</v>
      </c>
      <c r="AF469" s="3">
        <f t="shared" si="68"/>
        <v>1.13437872</v>
      </c>
      <c r="AG469" s="18">
        <v>-0.256214</v>
      </c>
      <c r="AH469" s="5">
        <f>VLOOKUP(A469,'[13]Main sheet'!A:X,23,FALSE)</f>
        <v>3.1515000000000001E-2</v>
      </c>
      <c r="AI469" s="3">
        <f>VLOOKUP(A469,'[13]Main sheet'!A:AJ,35,FALSE)</f>
        <v>4.5495000000000001E-2</v>
      </c>
      <c r="AJ469" s="3">
        <f>VLOOKUP(A469,'[13]Main sheet'!A:AV,47,FALSE)</f>
        <v>0.11269999999999999</v>
      </c>
      <c r="AK469" s="3">
        <f>VLOOKUP(A469,'[13]Main sheet'!A:BH,59,FALSE)</f>
        <v>4.1029999999999997E-2</v>
      </c>
      <c r="AL469" s="3">
        <f>VLOOKUP(A469,'[13]Main sheet'!A:BT,71,FALSE)</f>
        <v>4.2700000000000002E-2</v>
      </c>
      <c r="AM469" s="3">
        <f>VLOOKUP(A469,'[13]Main sheet'!A:CF,83,FALSE)</f>
        <v>7.7630000000000005E-2</v>
      </c>
      <c r="AN469" s="3">
        <f>VLOOKUP(A469,'[13]Main sheet'!A:CR,95,FALSE)</f>
        <v>0.16334000000000001</v>
      </c>
      <c r="AO469" s="3">
        <f>VLOOKUP(A469,'[13]Main sheet'!A:DD,107,FALSE)</f>
        <v>8.2744999999999999E-2</v>
      </c>
      <c r="AP469" s="3">
        <f>VLOOKUP(A469,'[13]Main sheet'!A:DP,119,FALSE)</f>
        <v>4.5400000000000003E-2</v>
      </c>
      <c r="AQ469" s="3">
        <f>VLOOKUP(A469,'[13]Main sheet'!A:EB,131,FALSE)</f>
        <v>0.16469</v>
      </c>
      <c r="AR469" s="3">
        <f>VLOOKUP(A469,'[13]Main sheet'!A:EN,143,FALSE)</f>
        <v>0.52671500000000004</v>
      </c>
      <c r="AS469" s="5">
        <v>1.0777460000000001</v>
      </c>
      <c r="AT469" s="19">
        <v>-0.119146</v>
      </c>
      <c r="AU469" s="5">
        <v>4.6786830000000001E-2</v>
      </c>
      <c r="AV469" s="3">
        <f>VLOOKUP(A469,'[14]Main sheet'!A:AI,34,FALSE)</f>
        <v>0.21611116999999999</v>
      </c>
      <c r="AW469" s="3">
        <f>VLOOKUP(A469,'[14]Main sheet'!A:AT,45,FALSE)</f>
        <v>0.120549</v>
      </c>
      <c r="AX469" s="3">
        <v>1.5547E-2</v>
      </c>
      <c r="AY469" s="3">
        <v>7.9140000000000002E-2</v>
      </c>
      <c r="AZ469" s="3">
        <v>0.35898799999999997</v>
      </c>
      <c r="BA469" s="5"/>
      <c r="BB469" s="5"/>
    </row>
    <row r="470" spans="1:54" ht="15" customHeight="1">
      <c r="A470" s="14">
        <v>525725</v>
      </c>
      <c r="B470" s="15" t="s">
        <v>453</v>
      </c>
      <c r="C470" s="16">
        <f>VLOOKUP(A470,'[11]dec 20 latest'!A:B,2,FALSE)/1000000</f>
        <v>3.7219919999999997E-2</v>
      </c>
      <c r="D470" s="16">
        <v>0.24967506</v>
      </c>
      <c r="E470" s="17">
        <v>0.39917744000000005</v>
      </c>
      <c r="F470" s="17">
        <f>VLOOKUP(A470,'[12]Monthly actuals 2023 updated'!A:AB,28,FALSE)</f>
        <v>0.75157622000000013</v>
      </c>
      <c r="G470" s="12">
        <v>0</v>
      </c>
      <c r="H470" s="12">
        <v>0.16140493</v>
      </c>
      <c r="I470" s="12">
        <v>0.31031861999999999</v>
      </c>
      <c r="J470" s="12">
        <v>0</v>
      </c>
      <c r="K470" s="12">
        <v>3.3059839999999993E-2</v>
      </c>
      <c r="L470" s="12">
        <v>1.579726E-2</v>
      </c>
      <c r="M470" s="12">
        <v>6.9565500000000006E-3</v>
      </c>
      <c r="N470" s="12">
        <v>5.7579029999999996E-2</v>
      </c>
      <c r="O470" s="12">
        <v>0.1540955</v>
      </c>
      <c r="P470" s="12">
        <v>1.2364490000000001E-2</v>
      </c>
      <c r="Q470" s="12">
        <v>0</v>
      </c>
      <c r="R470" s="12">
        <v>0</v>
      </c>
      <c r="S470" s="12">
        <f t="shared" si="69"/>
        <v>0.7515762199999998</v>
      </c>
      <c r="T470" s="18">
        <v>4.2300000000000003E-3</v>
      </c>
      <c r="U470" s="5">
        <v>0</v>
      </c>
      <c r="V470" s="3">
        <v>1.7600000000000001E-3</v>
      </c>
      <c r="W470" s="3">
        <v>0</v>
      </c>
      <c r="X470" s="3">
        <v>0</v>
      </c>
      <c r="Y470" s="3">
        <v>2.41487E-3</v>
      </c>
      <c r="Z470" s="3">
        <v>0</v>
      </c>
      <c r="AA470" s="3">
        <v>0</v>
      </c>
      <c r="AB470" s="3">
        <v>0</v>
      </c>
      <c r="AC470" s="3">
        <v>0</v>
      </c>
      <c r="AD470" s="3">
        <v>1.5129999999999999E-2</v>
      </c>
      <c r="AE470" s="3">
        <f>VLOOKUP(A470,'[13]DEC 24 Updated 3rd March'!A:G,7,FALSE)</f>
        <v>3.7275500000000003E-2</v>
      </c>
      <c r="AF470" s="3">
        <f t="shared" si="68"/>
        <v>6.0810370000000002E-2</v>
      </c>
      <c r="AG470" s="18">
        <v>0</v>
      </c>
      <c r="AH470" s="5">
        <f>VLOOKUP(A470,'[13]Main sheet'!A:X,23,FALSE)</f>
        <v>0</v>
      </c>
      <c r="AI470" s="3">
        <f>VLOOKUP(A470,'[13]Main sheet'!A:AJ,35,FALSE)</f>
        <v>0</v>
      </c>
      <c r="AJ470" s="3">
        <f>VLOOKUP(A470,'[13]Main sheet'!A:AV,47,FALSE)</f>
        <v>0</v>
      </c>
      <c r="AK470" s="3">
        <f>VLOOKUP(A470,'[13]Main sheet'!A:BH,59,FALSE)</f>
        <v>0</v>
      </c>
      <c r="AL470" s="3">
        <f>VLOOKUP(A470,'[13]Main sheet'!A:BT,71,FALSE)</f>
        <v>0</v>
      </c>
      <c r="AM470" s="3">
        <f>VLOOKUP(A470,'[13]Main sheet'!A:CF,83,FALSE)</f>
        <v>0</v>
      </c>
      <c r="AN470" s="3">
        <f>VLOOKUP(A470,'[13]Main sheet'!A:CR,95,FALSE)</f>
        <v>7.0572600000000001E-3</v>
      </c>
      <c r="AO470" s="3">
        <f>VLOOKUP(A470,'[13]Main sheet'!A:DD,107,FALSE)</f>
        <v>-1.006399E-2</v>
      </c>
      <c r="AP470" s="3">
        <f>VLOOKUP(A470,'[13]Main sheet'!A:DP,119,FALSE)</f>
        <v>2.5068779999999999E-2</v>
      </c>
      <c r="AQ470" s="3">
        <f>VLOOKUP(A470,'[13]Main sheet'!A:EB,131,FALSE)</f>
        <v>-2.4531000000000001E-2</v>
      </c>
      <c r="AR470" s="3">
        <f>VLOOKUP(A470,'[13]Main sheet'!A:EN,143,FALSE)</f>
        <v>1.006399E-2</v>
      </c>
      <c r="AS470" s="5">
        <v>7.59504E-3</v>
      </c>
      <c r="AT470" s="19">
        <v>0</v>
      </c>
      <c r="AU470" s="5">
        <v>0</v>
      </c>
      <c r="AV470" s="3">
        <f>VLOOKUP(A470,'[14]Main sheet'!A:AI,34,FALSE)</f>
        <v>0</v>
      </c>
      <c r="AW470" s="3">
        <f>VLOOKUP(A470,'[14]Main sheet'!A:AT,45,FALSE)</f>
        <v>0</v>
      </c>
      <c r="AX470" s="3">
        <v>0</v>
      </c>
      <c r="AY470" s="3">
        <v>0</v>
      </c>
      <c r="AZ470" s="3">
        <v>0</v>
      </c>
      <c r="BA470" s="5"/>
      <c r="BB470" s="5"/>
    </row>
    <row r="471" spans="1:54" ht="15" customHeight="1">
      <c r="A471" s="14">
        <v>525726</v>
      </c>
      <c r="B471" s="15" t="s">
        <v>454</v>
      </c>
      <c r="C471" s="16">
        <f>VLOOKUP(A471,'[11]dec 20 latest'!A:B,2,FALSE)/1000000</f>
        <v>3.25443441</v>
      </c>
      <c r="D471" s="16">
        <v>5.7323594</v>
      </c>
      <c r="E471" s="17">
        <v>9.5111340999999996</v>
      </c>
      <c r="F471" s="17">
        <f>VLOOKUP(A471,'[12]Monthly actuals 2023 updated'!A:AB,28,FALSE)</f>
        <v>11.062053369999999</v>
      </c>
      <c r="G471" s="12">
        <v>-0.34244550000000001</v>
      </c>
      <c r="H471" s="12">
        <v>0.1220652</v>
      </c>
      <c r="I471" s="12">
        <v>2.6278123999999998</v>
      </c>
      <c r="J471" s="12">
        <v>0.251494</v>
      </c>
      <c r="K471" s="12">
        <v>-2.3527686499999998</v>
      </c>
      <c r="L471" s="12">
        <v>1.8939804</v>
      </c>
      <c r="M471" s="12">
        <v>1.5657589999999999</v>
      </c>
      <c r="N471" s="12">
        <v>0.65423031999999992</v>
      </c>
      <c r="O471" s="12">
        <v>0.88522554000000009</v>
      </c>
      <c r="P471" s="12">
        <v>1.2142626399999998</v>
      </c>
      <c r="Q471" s="12">
        <v>0.24699399999999999</v>
      </c>
      <c r="R471" s="12">
        <v>4.2954440199999997</v>
      </c>
      <c r="S471" s="12">
        <f t="shared" si="69"/>
        <v>11.062053370000001</v>
      </c>
      <c r="T471" s="18">
        <v>-0.22338376000000001</v>
      </c>
      <c r="U471" s="5">
        <v>0.88210766000000007</v>
      </c>
      <c r="V471" s="3">
        <v>1.2246055500000002</v>
      </c>
      <c r="W471" s="3">
        <v>0.27591300000000002</v>
      </c>
      <c r="X471" s="3">
        <v>0.51584355999999998</v>
      </c>
      <c r="Y471" s="3">
        <v>0.22921749999999999</v>
      </c>
      <c r="Z471" s="3">
        <v>1.20495328</v>
      </c>
      <c r="AA471" s="3">
        <v>0.17835500000000001</v>
      </c>
      <c r="AB471" s="3">
        <v>0.98641664000000007</v>
      </c>
      <c r="AC471" s="3">
        <v>0.75458268000000006</v>
      </c>
      <c r="AD471" s="3">
        <v>0.68695116000000001</v>
      </c>
      <c r="AE471" s="3">
        <f>VLOOKUP(A471,'[13]DEC 24 Updated 3rd March'!A:G,7,FALSE)</f>
        <v>4.3694217499999999</v>
      </c>
      <c r="AF471" s="3">
        <f t="shared" si="68"/>
        <v>11.08498402</v>
      </c>
      <c r="AG471" s="18">
        <v>-0.47383799999999998</v>
      </c>
      <c r="AH471" s="5">
        <f>VLOOKUP(A471,'[13]Main sheet'!A:X,23,FALSE)</f>
        <v>0.258241</v>
      </c>
      <c r="AI471" s="3">
        <f>VLOOKUP(A471,'[13]Main sheet'!A:AJ,35,FALSE)</f>
        <v>0.67274113999999996</v>
      </c>
      <c r="AJ471" s="3">
        <f>VLOOKUP(A471,'[13]Main sheet'!A:AV,47,FALSE)</f>
        <v>0.54210424999999995</v>
      </c>
      <c r="AK471" s="3">
        <f>VLOOKUP(A471,'[13]Main sheet'!A:BH,59,FALSE)</f>
        <v>0.23651699999999989</v>
      </c>
      <c r="AL471" s="3">
        <f>VLOOKUP(A471,'[13]Main sheet'!A:BT,71,FALSE)</f>
        <v>0.12384425</v>
      </c>
      <c r="AM471" s="3">
        <f>VLOOKUP(A471,'[13]Main sheet'!A:CF,83,FALSE)</f>
        <v>1.27822839</v>
      </c>
      <c r="AN471" s="3">
        <f>VLOOKUP(A471,'[13]Main sheet'!A:CR,95,FALSE)</f>
        <v>0.27679197999999999</v>
      </c>
      <c r="AO471" s="3">
        <f>VLOOKUP(A471,'[13]Main sheet'!A:DD,107,FALSE)</f>
        <v>0.58582199999999995</v>
      </c>
      <c r="AP471" s="3">
        <f>VLOOKUP(A471,'[13]Main sheet'!A:DP,119,FALSE)</f>
        <v>0.79467337999999987</v>
      </c>
      <c r="AQ471" s="3">
        <f>VLOOKUP(A471,'[13]Main sheet'!A:EB,131,FALSE)</f>
        <v>2.4699027300000003</v>
      </c>
      <c r="AR471" s="3">
        <f>VLOOKUP(A471,'[13]Main sheet'!A:EN,143,FALSE)</f>
        <v>2.6764507199999996</v>
      </c>
      <c r="AS471" s="5">
        <v>9.4414788400000003</v>
      </c>
      <c r="AT471" s="19">
        <v>-1.024246</v>
      </c>
      <c r="AU471" s="5">
        <v>1.0178873900000001</v>
      </c>
      <c r="AV471" s="3">
        <f>VLOOKUP(A471,'[14]Main sheet'!A:AI,34,FALSE)</f>
        <v>0.31597500000000001</v>
      </c>
      <c r="AW471" s="3">
        <f>VLOOKUP(A471,'[14]Main sheet'!A:AT,45,FALSE)</f>
        <v>0.99120131999999994</v>
      </c>
      <c r="AX471" s="3">
        <v>0.58917284999999997</v>
      </c>
      <c r="AY471" s="3">
        <v>0.60957877999999976</v>
      </c>
      <c r="AZ471" s="3">
        <v>2.4995693399999999</v>
      </c>
      <c r="BA471" s="5"/>
      <c r="BB471" s="5"/>
    </row>
    <row r="472" spans="1:54" ht="15" customHeight="1">
      <c r="A472" s="14">
        <v>525727</v>
      </c>
      <c r="B472" s="15" t="s">
        <v>455</v>
      </c>
      <c r="C472" s="16">
        <f>VLOOKUP(A472,'[11]dec 20 latest'!A:B,2,FALSE)/1000000</f>
        <v>0</v>
      </c>
      <c r="D472" s="16">
        <v>5.1852080000000002E-2</v>
      </c>
      <c r="E472" s="17">
        <v>2.2314436800000004</v>
      </c>
      <c r="F472" s="17"/>
      <c r="G472" s="12">
        <v>0</v>
      </c>
      <c r="H472" s="12">
        <v>0</v>
      </c>
      <c r="I472" s="12">
        <v>0</v>
      </c>
      <c r="J472" s="12">
        <v>0</v>
      </c>
      <c r="K472" s="12">
        <v>0</v>
      </c>
      <c r="L472" s="12">
        <v>0</v>
      </c>
      <c r="M472" s="12">
        <v>0</v>
      </c>
      <c r="N472" s="12">
        <v>0</v>
      </c>
      <c r="O472" s="12">
        <v>0</v>
      </c>
      <c r="P472" s="12">
        <v>0</v>
      </c>
      <c r="Q472" s="12">
        <v>0</v>
      </c>
      <c r="R472" s="12">
        <v>0</v>
      </c>
      <c r="S472" s="12">
        <f t="shared" si="69"/>
        <v>0</v>
      </c>
      <c r="T472" s="18">
        <v>0</v>
      </c>
      <c r="U472" s="5">
        <v>0</v>
      </c>
      <c r="V472" s="3">
        <v>0</v>
      </c>
      <c r="W472" s="3">
        <v>0</v>
      </c>
      <c r="X472" s="3">
        <v>1.0467197500000001</v>
      </c>
      <c r="Y472" s="3">
        <v>0</v>
      </c>
      <c r="Z472" s="3">
        <v>0.55069000000000001</v>
      </c>
      <c r="AA472" s="3">
        <v>0.78726149999999995</v>
      </c>
      <c r="AB472" s="3">
        <v>0</v>
      </c>
      <c r="AC472" s="3">
        <v>0.62848716000000004</v>
      </c>
      <c r="AD472" s="3">
        <v>0.11818763</v>
      </c>
      <c r="AE472" s="3">
        <f>VLOOKUP(A472,'[13]DEC 24 Updated 3rd March'!A:G,7,FALSE)</f>
        <v>0.92816825000000003</v>
      </c>
      <c r="AF472" s="3">
        <f t="shared" si="68"/>
        <v>4.0595142900000001</v>
      </c>
      <c r="AG472" s="18">
        <v>0</v>
      </c>
      <c r="AH472" s="5">
        <f>VLOOKUP(A472,'[13]Main sheet'!A:X,23,FALSE)</f>
        <v>0</v>
      </c>
      <c r="AI472" s="3">
        <f>VLOOKUP(A472,'[13]Main sheet'!A:AJ,35,FALSE)</f>
        <v>0</v>
      </c>
      <c r="AJ472" s="3">
        <f>VLOOKUP(A472,'[13]Main sheet'!A:AV,47,FALSE)</f>
        <v>0</v>
      </c>
      <c r="AK472" s="3">
        <f>VLOOKUP(A472,'[13]Main sheet'!A:BH,59,FALSE)</f>
        <v>0</v>
      </c>
      <c r="AL472" s="3">
        <f>VLOOKUP(A472,'[13]Main sheet'!A:BT,71,FALSE)</f>
        <v>0</v>
      </c>
      <c r="AM472" s="3">
        <f>VLOOKUP(A472,'[13]Main sheet'!A:CF,83,FALSE)</f>
        <v>0</v>
      </c>
      <c r="AN472" s="3">
        <f>VLOOKUP(A472,'[13]Main sheet'!A:CR,95,FALSE)</f>
        <v>2.4480075099999996</v>
      </c>
      <c r="AO472" s="3">
        <f>VLOOKUP(A472,'[13]Main sheet'!A:DD,107,FALSE)</f>
        <v>0</v>
      </c>
      <c r="AP472" s="3">
        <f>VLOOKUP(A472,'[13]Main sheet'!A:DP,119,FALSE)</f>
        <v>0</v>
      </c>
      <c r="AQ472" s="3">
        <f>VLOOKUP(A472,'[13]Main sheet'!A:EB,131,FALSE)</f>
        <v>0</v>
      </c>
      <c r="AR472" s="3">
        <f>VLOOKUP(A472,'[13]Main sheet'!A:EN,143,FALSE)</f>
        <v>0</v>
      </c>
      <c r="AS472" s="5">
        <v>2.4480075099999996</v>
      </c>
      <c r="AT472" s="19">
        <v>0</v>
      </c>
      <c r="AU472" s="5">
        <v>0</v>
      </c>
      <c r="AV472" s="3">
        <f>VLOOKUP(A472,'[14]Main sheet'!A:AI,34,FALSE)</f>
        <v>0</v>
      </c>
      <c r="AW472" s="3">
        <f>VLOOKUP(A472,'[14]Main sheet'!A:AT,45,FALSE)</f>
        <v>0</v>
      </c>
      <c r="AX472" s="3">
        <v>0</v>
      </c>
      <c r="AY472" s="3">
        <v>0</v>
      </c>
      <c r="AZ472" s="3">
        <v>0</v>
      </c>
      <c r="BA472" s="5"/>
      <c r="BB472" s="5"/>
    </row>
    <row r="473" spans="1:54" ht="15" customHeight="1">
      <c r="A473" s="14">
        <v>525728</v>
      </c>
      <c r="B473" s="15" t="s">
        <v>456</v>
      </c>
      <c r="C473" s="16">
        <f>VLOOKUP(A473,'[11]dec 20 latest'!A:B,2,FALSE)/1000000</f>
        <v>17.654086339999999</v>
      </c>
      <c r="D473" s="16">
        <v>7.1064505899999997</v>
      </c>
      <c r="E473" s="17">
        <v>8.1523313899999987</v>
      </c>
      <c r="F473" s="17">
        <f>VLOOKUP(A473,'[12]Monthly actuals 2023 updated'!A:AB,28,FALSE)</f>
        <v>33.996517949999998</v>
      </c>
      <c r="G473" s="12">
        <v>1.0128205100000001</v>
      </c>
      <c r="H473" s="12">
        <v>6.4225316399999999</v>
      </c>
      <c r="I473" s="12">
        <v>0.47914593999999999</v>
      </c>
      <c r="J473" s="12">
        <v>0.41923846000000003</v>
      </c>
      <c r="K473" s="12">
        <v>5.12160745</v>
      </c>
      <c r="L473" s="12">
        <v>2.26740415</v>
      </c>
      <c r="M473" s="12">
        <v>0.65168716000000004</v>
      </c>
      <c r="N473" s="12">
        <v>1.43911626</v>
      </c>
      <c r="O473" s="12">
        <v>3.2650280899999999</v>
      </c>
      <c r="P473" s="12">
        <v>2.3590592900000003</v>
      </c>
      <c r="Q473" s="12">
        <v>4.6487957</v>
      </c>
      <c r="R473" s="12">
        <v>5.9100833000000002</v>
      </c>
      <c r="S473" s="12">
        <f t="shared" si="69"/>
        <v>33.996517950000005</v>
      </c>
      <c r="T473" s="18">
        <v>1.11629508</v>
      </c>
      <c r="U473" s="5">
        <v>7.1395770399999998</v>
      </c>
      <c r="V473" s="3">
        <v>1.8779271</v>
      </c>
      <c r="W473" s="3">
        <v>0.52113162999999996</v>
      </c>
      <c r="X473" s="3">
        <v>1.6588816799999999</v>
      </c>
      <c r="Y473" s="3">
        <v>11.590202119999999</v>
      </c>
      <c r="Z473" s="3">
        <v>2.8037253999999998</v>
      </c>
      <c r="AA473" s="3">
        <v>6.8754280000000001E-2</v>
      </c>
      <c r="AB473" s="3">
        <v>0.37952799999999998</v>
      </c>
      <c r="AC473" s="3">
        <v>0.40732538000000001</v>
      </c>
      <c r="AD473" s="3">
        <v>0.88068569000000008</v>
      </c>
      <c r="AE473" s="3">
        <f>VLOOKUP(A473,'[13]DEC 24 Updated 3rd March'!A:G,7,FALSE)</f>
        <v>4.2745122200000001</v>
      </c>
      <c r="AF473" s="3">
        <f t="shared" si="68"/>
        <v>32.71854562</v>
      </c>
      <c r="AG473" s="18">
        <v>9.6236515300000001</v>
      </c>
      <c r="AH473" s="5">
        <f>VLOOKUP(A473,'[13]Main sheet'!A:X,23,FALSE)</f>
        <v>1.8630370000000001</v>
      </c>
      <c r="AI473" s="3">
        <f>VLOOKUP(A473,'[13]Main sheet'!A:AJ,35,FALSE)</f>
        <v>8.0197388200000024</v>
      </c>
      <c r="AJ473" s="3">
        <f>VLOOKUP(A473,'[13]Main sheet'!A:AV,47,FALSE)</f>
        <v>5.8837500000000001E-2</v>
      </c>
      <c r="AK473" s="3">
        <f>VLOOKUP(A473,'[13]Main sheet'!A:BH,59,FALSE)</f>
        <v>1.2001771099999994</v>
      </c>
      <c r="AL473" s="3">
        <f>VLOOKUP(A473,'[13]Main sheet'!A:BT,71,FALSE)</f>
        <v>0.54947878999999911</v>
      </c>
      <c r="AM473" s="3">
        <f>VLOOKUP(A473,'[13]Main sheet'!A:CF,83,FALSE)</f>
        <v>0.78332999999999997</v>
      </c>
      <c r="AN473" s="3">
        <f>VLOOKUP(A473,'[13]Main sheet'!A:CR,95,FALSE)</f>
        <v>0.53885000000000005</v>
      </c>
      <c r="AO473" s="3">
        <f>VLOOKUP(A473,'[13]Main sheet'!A:DD,107,FALSE)</f>
        <v>0.46353021999999999</v>
      </c>
      <c r="AP473" s="3">
        <f>VLOOKUP(A473,'[13]Main sheet'!A:DP,119,FALSE)</f>
        <v>2.8241855</v>
      </c>
      <c r="AQ473" s="3">
        <f>VLOOKUP(A473,'[13]Main sheet'!A:EB,131,FALSE)</f>
        <v>0.56839839000000059</v>
      </c>
      <c r="AR473" s="3">
        <f>VLOOKUP(A473,'[13]Main sheet'!A:EN,143,FALSE)</f>
        <v>0.6211921600000001</v>
      </c>
      <c r="AS473" s="5">
        <v>27.114407019999998</v>
      </c>
      <c r="AT473" s="19">
        <v>0.67943105000000004</v>
      </c>
      <c r="AU473" s="5">
        <v>6.1749247199999999</v>
      </c>
      <c r="AV473" s="3">
        <f>VLOOKUP(A473,'[14]Main sheet'!A:AI,34,FALSE)</f>
        <v>6.4254918300000003</v>
      </c>
      <c r="AW473" s="3">
        <f>VLOOKUP(A473,'[14]Main sheet'!A:AT,45,FALSE)</f>
        <v>0.51798593999999953</v>
      </c>
      <c r="AX473" s="3">
        <v>0.72651493</v>
      </c>
      <c r="AY473" s="3">
        <v>1.0042571299999989</v>
      </c>
      <c r="AZ473" s="3">
        <v>15.528605599999999</v>
      </c>
      <c r="BA473" s="5"/>
      <c r="BB473" s="5"/>
    </row>
    <row r="474" spans="1:54" ht="15" customHeight="1">
      <c r="A474" s="14">
        <v>525729</v>
      </c>
      <c r="B474" s="15" t="s">
        <v>457</v>
      </c>
      <c r="C474" s="16">
        <f>VLOOKUP(A474,'[11]dec 20 latest'!A:B,2,FALSE)/1000000</f>
        <v>38.182366739999999</v>
      </c>
      <c r="D474" s="16">
        <v>14.609918480000001</v>
      </c>
      <c r="E474" s="17">
        <v>16.141896459999998</v>
      </c>
      <c r="F474" s="17">
        <f>VLOOKUP(A474,'[12]Monthly actuals 2023 updated'!A:AB,28,FALSE)</f>
        <v>41.498424530000001</v>
      </c>
      <c r="G474" s="12">
        <v>0.29175000000000001</v>
      </c>
      <c r="H474" s="12">
        <v>0.6472</v>
      </c>
      <c r="I474" s="12">
        <v>1.4084875299999999</v>
      </c>
      <c r="J474" s="12">
        <v>0.97260000000000002</v>
      </c>
      <c r="K474" s="12">
        <v>0.1817</v>
      </c>
      <c r="L474" s="12">
        <v>11.105798999999999</v>
      </c>
      <c r="M474" s="12">
        <v>9.7511659999999996</v>
      </c>
      <c r="N474" s="12">
        <v>5.0984759999999998</v>
      </c>
      <c r="O474" s="12">
        <v>2.255166</v>
      </c>
      <c r="P474" s="12">
        <v>1.1315</v>
      </c>
      <c r="Q474" s="12">
        <v>1.3948499999999999</v>
      </c>
      <c r="R474" s="12">
        <v>7.2597300000000002</v>
      </c>
      <c r="S474" s="12">
        <f t="shared" si="69"/>
        <v>41.498424529999994</v>
      </c>
      <c r="T474" s="18">
        <v>2.7601659999999999</v>
      </c>
      <c r="U474" s="5">
        <v>20.640999999999998</v>
      </c>
      <c r="V474" s="3">
        <v>6.1022499999999997</v>
      </c>
      <c r="W474" s="3">
        <v>0.72150000000000003</v>
      </c>
      <c r="X474" s="3">
        <v>0.82421599999999995</v>
      </c>
      <c r="Y474" s="3">
        <v>3.6283999999999997E-2</v>
      </c>
      <c r="Z474" s="3">
        <v>2.9437000000000002</v>
      </c>
      <c r="AA474" s="3">
        <v>1.89655</v>
      </c>
      <c r="AB474" s="3">
        <v>1.1718999999999999</v>
      </c>
      <c r="AC474" s="3">
        <v>2.8167726699999998</v>
      </c>
      <c r="AD474" s="3">
        <v>3.2032600000000002</v>
      </c>
      <c r="AE474" s="3">
        <f>VLOOKUP(A474,'[13]DEC 24 Updated 3rd March'!A:G,7,FALSE)</f>
        <v>3.0923449999999999</v>
      </c>
      <c r="AF474" s="3">
        <f t="shared" si="68"/>
        <v>46.209943669999994</v>
      </c>
      <c r="AG474" s="18">
        <v>0.94920000000000004</v>
      </c>
      <c r="AH474" s="5">
        <f>VLOOKUP(A474,'[13]Main sheet'!A:X,23,FALSE)</f>
        <v>-1.38441707</v>
      </c>
      <c r="AI474" s="3">
        <f>VLOOKUP(A474,'[13]Main sheet'!A:AJ,35,FALSE)</f>
        <v>3.24729</v>
      </c>
      <c r="AJ474" s="3">
        <f>VLOOKUP(A474,'[13]Main sheet'!A:AV,47,FALSE)</f>
        <v>1.9730499999999995</v>
      </c>
      <c r="AK474" s="3">
        <f>VLOOKUP(A474,'[13]Main sheet'!A:BH,59,FALSE)</f>
        <v>3.3042750000000001</v>
      </c>
      <c r="AL474" s="3">
        <f>VLOOKUP(A474,'[13]Main sheet'!A:BT,71,FALSE)</f>
        <v>3.2026210000000002</v>
      </c>
      <c r="AM474" s="3">
        <f>VLOOKUP(A474,'[13]Main sheet'!A:CF,83,FALSE)</f>
        <v>4.1093099999999998</v>
      </c>
      <c r="AN474" s="3">
        <f>VLOOKUP(A474,'[13]Main sheet'!A:CR,95,FALSE)</f>
        <v>4.6683899999999996</v>
      </c>
      <c r="AO474" s="3">
        <f>VLOOKUP(A474,'[13]Main sheet'!A:DD,107,FALSE)</f>
        <v>2.3330366600000003</v>
      </c>
      <c r="AP474" s="3">
        <f>VLOOKUP(A474,'[13]Main sheet'!A:DP,119,FALSE)</f>
        <v>1.344274</v>
      </c>
      <c r="AQ474" s="3">
        <f>VLOOKUP(A474,'[13]Main sheet'!A:EB,131,FALSE)</f>
        <v>6.1563080000000001</v>
      </c>
      <c r="AR474" s="3">
        <f>VLOOKUP(A474,'[13]Main sheet'!A:EN,143,FALSE)</f>
        <v>5.0956774499999993</v>
      </c>
      <c r="AS474" s="5">
        <v>34.999015039999996</v>
      </c>
      <c r="AT474" s="19">
        <v>1.76532705</v>
      </c>
      <c r="AU474" s="5">
        <v>1.8919302</v>
      </c>
      <c r="AV474" s="3">
        <f>VLOOKUP(A474,'[14]Main sheet'!A:AI,34,FALSE)</f>
        <v>9.0091180500000014</v>
      </c>
      <c r="AW474" s="3">
        <f>VLOOKUP(A474,'[14]Main sheet'!A:AT,45,FALSE)</f>
        <v>5.8618515999999978</v>
      </c>
      <c r="AX474" s="3">
        <v>2.2046282000000001</v>
      </c>
      <c r="AY474" s="3">
        <v>1.2112503099999987</v>
      </c>
      <c r="AZ474" s="3">
        <v>21.944105409999999</v>
      </c>
      <c r="BA474" s="5"/>
      <c r="BB474" s="5"/>
    </row>
    <row r="475" spans="1:54" ht="15" customHeight="1">
      <c r="A475" s="14">
        <v>525730</v>
      </c>
      <c r="B475" s="15" t="s">
        <v>458</v>
      </c>
      <c r="C475" s="16">
        <f>VLOOKUP(A475,'[11]dec 20 latest'!A:B,2,FALSE)/1000000</f>
        <v>0.76900573999999999</v>
      </c>
      <c r="D475" s="16">
        <v>1.18791432</v>
      </c>
      <c r="E475" s="17">
        <v>1.46774</v>
      </c>
      <c r="F475" s="17">
        <f>VLOOKUP(A475,'[12]Monthly actuals 2023 updated'!A:AB,28,FALSE)</f>
        <v>2.8022486799999995</v>
      </c>
      <c r="G475" s="12">
        <v>0.20025000000000001</v>
      </c>
      <c r="H475" s="12">
        <v>0.41551167999999999</v>
      </c>
      <c r="I475" s="12">
        <v>0.12358</v>
      </c>
      <c r="J475" s="12">
        <v>0.13586599999999999</v>
      </c>
      <c r="K475" s="12">
        <v>0.174125</v>
      </c>
      <c r="L475" s="12">
        <v>0.26387500000000003</v>
      </c>
      <c r="M475" s="12">
        <v>0.17436699999999999</v>
      </c>
      <c r="N475" s="12">
        <v>0.473221</v>
      </c>
      <c r="O475" s="12">
        <v>0.4335</v>
      </c>
      <c r="P475" s="12">
        <v>0.14554700000000001</v>
      </c>
      <c r="Q475" s="12">
        <v>7.5414999999999996E-2</v>
      </c>
      <c r="R475" s="12">
        <v>0.18699099999999999</v>
      </c>
      <c r="S475" s="12">
        <f t="shared" si="69"/>
        <v>2.8022486799999999</v>
      </c>
      <c r="T475" s="18">
        <v>0</v>
      </c>
      <c r="U475" s="5">
        <v>1.157E-2</v>
      </c>
      <c r="V475" s="3">
        <v>0.12</v>
      </c>
      <c r="W475" s="3">
        <v>0.30199999999999999</v>
      </c>
      <c r="X475" s="3">
        <v>2.7994999999999999E-2</v>
      </c>
      <c r="Y475" s="3">
        <v>0.1295</v>
      </c>
      <c r="Z475" s="3">
        <v>0.213334</v>
      </c>
      <c r="AA475" s="3">
        <v>0.28519</v>
      </c>
      <c r="AB475" s="3">
        <v>0.21859999999999999</v>
      </c>
      <c r="AC475" s="3">
        <v>0.223</v>
      </c>
      <c r="AD475" s="3">
        <v>0.21479500000000001</v>
      </c>
      <c r="AE475" s="3">
        <f>VLOOKUP(A475,'[13]DEC 24 Updated 3rd March'!A:G,7,FALSE)</f>
        <v>0.50068999999999997</v>
      </c>
      <c r="AF475" s="3">
        <f t="shared" si="68"/>
        <v>2.2466740000000001</v>
      </c>
      <c r="AG475" s="18">
        <v>0.38523000000000002</v>
      </c>
      <c r="AH475" s="5">
        <f>VLOOKUP(A475,'[13]Main sheet'!A:X,23,FALSE)</f>
        <v>0.29149999999999998</v>
      </c>
      <c r="AI475" s="3">
        <f>VLOOKUP(A475,'[13]Main sheet'!A:AJ,35,FALSE)</f>
        <v>0.39796999999999999</v>
      </c>
      <c r="AJ475" s="3">
        <f>VLOOKUP(A475,'[13]Main sheet'!A:AV,47,FALSE)</f>
        <v>0.56584000000000001</v>
      </c>
      <c r="AK475" s="3">
        <f>VLOOKUP(A475,'[13]Main sheet'!A:BH,59,FALSE)</f>
        <v>0.66389500000000001</v>
      </c>
      <c r="AL475" s="3">
        <f>VLOOKUP(A475,'[13]Main sheet'!A:BT,71,FALSE)</f>
        <v>0.14149999999999999</v>
      </c>
      <c r="AM475" s="3">
        <f>VLOOKUP(A475,'[13]Main sheet'!A:CF,83,FALSE)</f>
        <v>1.1382129999999999</v>
      </c>
      <c r="AN475" s="3">
        <f>VLOOKUP(A475,'[13]Main sheet'!A:CR,95,FALSE)</f>
        <v>0.34978999999999999</v>
      </c>
      <c r="AO475" s="3">
        <f>VLOOKUP(A475,'[13]Main sheet'!A:DD,107,FALSE)</f>
        <v>0.63160000000000005</v>
      </c>
      <c r="AP475" s="3">
        <f>VLOOKUP(A475,'[13]Main sheet'!A:DP,119,FALSE)</f>
        <v>0.50219999999999998</v>
      </c>
      <c r="AQ475" s="3">
        <f>VLOOKUP(A475,'[13]Main sheet'!A:EB,131,FALSE)</f>
        <v>0.60428000000000004</v>
      </c>
      <c r="AR475" s="3">
        <f>VLOOKUP(A475,'[13]Main sheet'!A:EN,143,FALSE)</f>
        <v>0.50038499999999997</v>
      </c>
      <c r="AS475" s="5">
        <v>6.1724030000000001</v>
      </c>
      <c r="AT475" s="19">
        <v>0.28399999999999997</v>
      </c>
      <c r="AU475" s="5">
        <v>0.41619</v>
      </c>
      <c r="AV475" s="3">
        <f>VLOOKUP(A475,'[14]Main sheet'!A:AI,34,FALSE)</f>
        <v>0.65925</v>
      </c>
      <c r="AW475" s="3">
        <f>VLOOKUP(A475,'[14]Main sheet'!A:AT,45,FALSE)</f>
        <v>0.40813500000000003</v>
      </c>
      <c r="AX475" s="3">
        <v>0.34048899999999999</v>
      </c>
      <c r="AY475" s="3">
        <v>0.428064</v>
      </c>
      <c r="AZ475" s="3">
        <v>2.5361280000000002</v>
      </c>
      <c r="BA475" s="5"/>
      <c r="BB475" s="5"/>
    </row>
    <row r="476" spans="1:54" ht="15" customHeight="1">
      <c r="A476" s="14">
        <v>525731</v>
      </c>
      <c r="B476" s="15" t="s">
        <v>459</v>
      </c>
      <c r="C476" s="16">
        <f>VLOOKUP(A476,'[11]dec 20 latest'!A:B,2,FALSE)/1000000</f>
        <v>2.5264272000000001</v>
      </c>
      <c r="D476" s="16">
        <v>1.04104799</v>
      </c>
      <c r="E476" s="17">
        <v>0.97084700000000002</v>
      </c>
      <c r="F476" s="17">
        <f>VLOOKUP(A476,'[12]Monthly actuals 2023 updated'!A:AB,28,FALSE)</f>
        <v>0.83608950000000004</v>
      </c>
      <c r="G476" s="12">
        <v>0.151</v>
      </c>
      <c r="H476" s="12">
        <v>0</v>
      </c>
      <c r="I476" s="12">
        <v>5.0594999999999998E-3</v>
      </c>
      <c r="J476" s="12">
        <v>0.05</v>
      </c>
      <c r="K476" s="12">
        <v>0.11</v>
      </c>
      <c r="L476" s="12">
        <v>0</v>
      </c>
      <c r="M476" s="12">
        <v>0.03</v>
      </c>
      <c r="N476" s="12">
        <v>1.1039999999999999E-2</v>
      </c>
      <c r="O476" s="12">
        <v>0</v>
      </c>
      <c r="P476" s="12">
        <v>0.28000000000000003</v>
      </c>
      <c r="Q476" s="12">
        <v>0.06</v>
      </c>
      <c r="R476" s="12">
        <v>0.13899</v>
      </c>
      <c r="S476" s="12">
        <f t="shared" si="69"/>
        <v>0.83608949999999993</v>
      </c>
      <c r="T476" s="18">
        <v>0</v>
      </c>
      <c r="U476" s="5">
        <v>0.97199999999999998</v>
      </c>
      <c r="V476" s="3">
        <v>3.3210000000000003E-2</v>
      </c>
      <c r="W476" s="3">
        <v>7.7700000000000005E-2</v>
      </c>
      <c r="X476" s="3">
        <v>6.8809999999999996E-2</v>
      </c>
      <c r="Y476" s="3">
        <v>6.5000000000000002E-2</v>
      </c>
      <c r="Z476" s="3">
        <v>0.17748</v>
      </c>
      <c r="AA476" s="3">
        <v>4.0663999999999999E-2</v>
      </c>
      <c r="AB476" s="3">
        <v>0</v>
      </c>
      <c r="AC476" s="3">
        <v>0</v>
      </c>
      <c r="AD476" s="3">
        <v>0.29042647999999999</v>
      </c>
      <c r="AE476" s="3">
        <f>VLOOKUP(A476,'[13]DEC 24 Updated 3rd March'!A:G,7,FALSE)</f>
        <v>9.9260370000000001E-2</v>
      </c>
      <c r="AF476" s="3">
        <f t="shared" si="68"/>
        <v>1.8245508500000003</v>
      </c>
      <c r="AG476" s="18">
        <v>5.5500000000000001E-2</v>
      </c>
      <c r="AH476" s="5">
        <f>VLOOKUP(A476,'[13]Main sheet'!A:X,23,FALSE)</f>
        <v>3.5000000000000003E-2</v>
      </c>
      <c r="AI476" s="3">
        <f>VLOOKUP(A476,'[13]Main sheet'!A:AJ,35,FALSE)</f>
        <v>4.2479999999999997E-2</v>
      </c>
      <c r="AJ476" s="3">
        <f>VLOOKUP(A476,'[13]Main sheet'!A:AV,47,FALSE)</f>
        <v>0.10199999999999999</v>
      </c>
      <c r="AK476" s="3">
        <f>VLOOKUP(A476,'[13]Main sheet'!A:BH,59,FALSE)</f>
        <v>0</v>
      </c>
      <c r="AL476" s="3">
        <f>VLOOKUP(A476,'[13]Main sheet'!A:BT,71,FALSE)</f>
        <v>2.5036580000000002</v>
      </c>
      <c r="AM476" s="3">
        <f>VLOOKUP(A476,'[13]Main sheet'!A:CF,83,FALSE)</f>
        <v>0.285661</v>
      </c>
      <c r="AN476" s="3">
        <f>VLOOKUP(A476,'[13]Main sheet'!A:CR,95,FALSE)</f>
        <v>0.40448000000000001</v>
      </c>
      <c r="AO476" s="3">
        <f>VLOOKUP(A476,'[13]Main sheet'!A:DD,107,FALSE)</f>
        <v>0.444471</v>
      </c>
      <c r="AP476" s="3">
        <f>VLOOKUP(A476,'[13]Main sheet'!A:DP,119,FALSE)</f>
        <v>0.17222000000000001</v>
      </c>
      <c r="AQ476" s="3">
        <f>VLOOKUP(A476,'[13]Main sheet'!A:EB,131,FALSE)</f>
        <v>4.7480000000000001E-2</v>
      </c>
      <c r="AR476" s="3">
        <f>VLOOKUP(A476,'[13]Main sheet'!A:EN,143,FALSE)</f>
        <v>0.611008</v>
      </c>
      <c r="AS476" s="5">
        <v>4.7039580000000001</v>
      </c>
      <c r="AT476" s="19">
        <v>0.34449999999999997</v>
      </c>
      <c r="AU476" s="5">
        <v>0.58689999999999998</v>
      </c>
      <c r="AV476" s="3">
        <f>VLOOKUP(A476,'[14]Main sheet'!A:AI,34,FALSE)</f>
        <v>0.57894000000000001</v>
      </c>
      <c r="AW476" s="3">
        <f>VLOOKUP(A476,'[14]Main sheet'!A:AT,45,FALSE)</f>
        <v>3.517E-2</v>
      </c>
      <c r="AX476" s="3">
        <v>0.67357840000000002</v>
      </c>
      <c r="AY476" s="3">
        <v>3.9E-2</v>
      </c>
      <c r="AZ476" s="3">
        <v>2.2580884000000001</v>
      </c>
      <c r="BA476" s="5"/>
      <c r="BB476" s="5"/>
    </row>
    <row r="477" spans="1:54" ht="15" customHeight="1">
      <c r="A477" s="14">
        <v>525733</v>
      </c>
      <c r="B477" s="15" t="s">
        <v>460</v>
      </c>
      <c r="C477" s="16">
        <f>VLOOKUP(A477,'[11]dec 20 latest'!A:B,2,FALSE)/1000000</f>
        <v>4.6474914400000005</v>
      </c>
      <c r="D477" s="16">
        <v>7.0557505999999997</v>
      </c>
      <c r="E477" s="17">
        <v>5.3605101199999998</v>
      </c>
      <c r="F477" s="17">
        <f>VLOOKUP(A477,'[12]Monthly actuals 2023 updated'!A:AB,28,FALSE)</f>
        <v>17.766012149999998</v>
      </c>
      <c r="G477" s="12">
        <v>1.0831139999999999</v>
      </c>
      <c r="H477" s="12">
        <v>1.1842260200000001</v>
      </c>
      <c r="I477" s="12">
        <v>0.66310000000000002</v>
      </c>
      <c r="J477" s="12">
        <v>0.71047059999999995</v>
      </c>
      <c r="K477" s="12">
        <v>0.42</v>
      </c>
      <c r="L477" s="12">
        <v>0.03</v>
      </c>
      <c r="M477" s="12">
        <v>1.5186185000000001</v>
      </c>
      <c r="N477" s="12">
        <v>0.49380000000000002</v>
      </c>
      <c r="O477" s="12">
        <v>0.18079100000000001</v>
      </c>
      <c r="P477" s="12">
        <v>0.66674199999999995</v>
      </c>
      <c r="Q477" s="12">
        <v>4.88059858</v>
      </c>
      <c r="R477" s="12">
        <v>5.9345514499999998</v>
      </c>
      <c r="S477" s="12">
        <f t="shared" si="69"/>
        <v>17.766012150000002</v>
      </c>
      <c r="T477" s="18">
        <v>0.41175800000000001</v>
      </c>
      <c r="U477" s="5">
        <v>1</v>
      </c>
      <c r="V477" s="3">
        <v>0.5</v>
      </c>
      <c r="W477" s="3">
        <v>3.4954329700000004</v>
      </c>
      <c r="X477" s="3">
        <v>1.9723072000000001</v>
      </c>
      <c r="Y477" s="3">
        <v>5.6991062599999998</v>
      </c>
      <c r="Z477" s="3">
        <v>1.8283593099999995</v>
      </c>
      <c r="AA477" s="3">
        <v>0.84499999999999997</v>
      </c>
      <c r="AB477" s="3">
        <v>0.23694077000000002</v>
      </c>
      <c r="AC477" s="3">
        <v>0.82758661</v>
      </c>
      <c r="AD477" s="3">
        <v>1.3099995200000001</v>
      </c>
      <c r="AE477" s="3">
        <f>VLOOKUP(A477,'[13]DEC 24 Updated 3rd March'!A:G,7,FALSE)</f>
        <v>5.7329750599999993</v>
      </c>
      <c r="AF477" s="3">
        <f t="shared" si="68"/>
        <v>23.859465700000001</v>
      </c>
      <c r="AG477" s="18">
        <v>1.9071689999999999</v>
      </c>
      <c r="AH477" s="5">
        <f>VLOOKUP(A477,'[13]Main sheet'!A:X,23,FALSE)</f>
        <v>2.8682465399999999</v>
      </c>
      <c r="AI477" s="3">
        <f>VLOOKUP(A477,'[13]Main sheet'!A:AJ,35,FALSE)</f>
        <v>0.41620220000000019</v>
      </c>
      <c r="AJ477" s="3">
        <f>VLOOKUP(A477,'[13]Main sheet'!A:AV,47,FALSE)</f>
        <v>6.6543861699999995</v>
      </c>
      <c r="AK477" s="3">
        <f>VLOOKUP(A477,'[13]Main sheet'!A:BH,59,FALSE)</f>
        <v>5.7879447300000004</v>
      </c>
      <c r="AL477" s="3">
        <f>VLOOKUP(A477,'[13]Main sheet'!A:BT,71,FALSE)</f>
        <v>7.8728809999998664E-2</v>
      </c>
      <c r="AM477" s="3">
        <f>VLOOKUP(A477,'[13]Main sheet'!A:CF,83,FALSE)</f>
        <v>-2.165</v>
      </c>
      <c r="AN477" s="3">
        <f>VLOOKUP(A477,'[13]Main sheet'!A:CR,95,FALSE)</f>
        <v>0.73</v>
      </c>
      <c r="AO477" s="3">
        <f>VLOOKUP(A477,'[13]Main sheet'!A:DD,107,FALSE)</f>
        <v>0.38732</v>
      </c>
      <c r="AP477" s="3">
        <f>VLOOKUP(A477,'[13]Main sheet'!A:DP,119,FALSE)</f>
        <v>1.3959999999999999</v>
      </c>
      <c r="AQ477" s="3">
        <f>VLOOKUP(A477,'[13]Main sheet'!A:EB,131,FALSE)</f>
        <v>1.40381</v>
      </c>
      <c r="AR477" s="3">
        <f>VLOOKUP(A477,'[13]Main sheet'!A:EN,143,FALSE)</f>
        <v>2.5519098000000007</v>
      </c>
      <c r="AS477" s="5">
        <v>22.016717249999999</v>
      </c>
      <c r="AT477" s="19">
        <v>1.5563199999999999</v>
      </c>
      <c r="AU477" s="5">
        <v>1.8826960499999998</v>
      </c>
      <c r="AV477" s="3">
        <f>VLOOKUP(A477,'[14]Main sheet'!A:AI,34,FALSE)</f>
        <v>0.77996100000000002</v>
      </c>
      <c r="AW477" s="3">
        <f>VLOOKUP(A477,'[14]Main sheet'!A:AT,45,FALSE)</f>
        <v>1.2704844500000001</v>
      </c>
      <c r="AX477" s="3">
        <v>0.21634042000000001</v>
      </c>
      <c r="AY477" s="3">
        <v>1.0720782700000004</v>
      </c>
      <c r="AZ477" s="3">
        <v>6.7778801900000003</v>
      </c>
      <c r="BA477" s="5"/>
      <c r="BB477" s="5"/>
    </row>
    <row r="478" spans="1:54" ht="15" customHeight="1">
      <c r="A478" s="14">
        <v>525735</v>
      </c>
      <c r="B478" s="15" t="s">
        <v>461</v>
      </c>
      <c r="C478" s="16">
        <f>VLOOKUP(A478,'[11]dec 20 latest'!A:B,2,FALSE)/1000000</f>
        <v>11.375456249999999</v>
      </c>
      <c r="D478" s="16">
        <v>7.2799638</v>
      </c>
      <c r="E478" s="17">
        <v>9.9959882899999997</v>
      </c>
      <c r="F478" s="17">
        <f>VLOOKUP(A478,'[12]Monthly actuals 2023 updated'!A:AB,28,FALSE)</f>
        <v>11.471350409999999</v>
      </c>
      <c r="G478" s="12">
        <v>1.51991944</v>
      </c>
      <c r="H478" s="12">
        <v>1.261693</v>
      </c>
      <c r="I478" s="12">
        <v>1.6591771100000001</v>
      </c>
      <c r="J478" s="12">
        <v>-5.263897E-2</v>
      </c>
      <c r="K478" s="12">
        <v>1.0288515</v>
      </c>
      <c r="L478" s="12">
        <v>0.39220596000000002</v>
      </c>
      <c r="M478" s="12">
        <v>2.0682783499999999</v>
      </c>
      <c r="N478" s="12">
        <v>1.86548666</v>
      </c>
      <c r="O478" s="12">
        <v>0.52032559</v>
      </c>
      <c r="P478" s="12">
        <v>0.51985059</v>
      </c>
      <c r="Q478" s="12">
        <v>0.38785059000000005</v>
      </c>
      <c r="R478" s="12">
        <v>0.30035059000000003</v>
      </c>
      <c r="S478" s="12">
        <f t="shared" si="69"/>
        <v>11.471350410000001</v>
      </c>
      <c r="T478" s="18">
        <v>1.1771587800000001</v>
      </c>
      <c r="U478" s="5">
        <v>0.37123662000000002</v>
      </c>
      <c r="V478" s="3">
        <v>0.54378583999999996</v>
      </c>
      <c r="W478" s="3">
        <v>0.33014454999999998</v>
      </c>
      <c r="X478" s="3">
        <v>0.47415541</v>
      </c>
      <c r="Y478" s="3">
        <v>0.42612430000000001</v>
      </c>
      <c r="Z478" s="3">
        <v>0.60764456000000011</v>
      </c>
      <c r="AA478" s="3">
        <v>1.50185652</v>
      </c>
      <c r="AB478" s="3">
        <v>0.32862416999999999</v>
      </c>
      <c r="AC478" s="3">
        <v>0.33402417000000001</v>
      </c>
      <c r="AD478" s="3">
        <v>0.37737900000000002</v>
      </c>
      <c r="AE478" s="3">
        <f>VLOOKUP(A478,'[13]DEC 24 Updated 3rd March'!A:G,7,FALSE)</f>
        <v>1.6804355200000001</v>
      </c>
      <c r="AF478" s="3">
        <f t="shared" si="68"/>
        <v>8.1525694400000006</v>
      </c>
      <c r="AG478" s="18">
        <v>0.23480800000000002</v>
      </c>
      <c r="AH478" s="5">
        <f>VLOOKUP(A478,'[13]Main sheet'!A:X,23,FALSE)</f>
        <v>0.52380199999999999</v>
      </c>
      <c r="AI478" s="3">
        <f>VLOOKUP(A478,'[13]Main sheet'!A:AJ,35,FALSE)</f>
        <v>0.38065043999999992</v>
      </c>
      <c r="AJ478" s="3">
        <f>VLOOKUP(A478,'[13]Main sheet'!A:AV,47,FALSE)</f>
        <v>0.23761733000000007</v>
      </c>
      <c r="AK478" s="3">
        <f>VLOOKUP(A478,'[13]Main sheet'!A:BH,59,FALSE)</f>
        <v>5.8610813300000002</v>
      </c>
      <c r="AL478" s="3">
        <f>VLOOKUP(A478,'[13]Main sheet'!A:BT,71,FALSE)</f>
        <v>1.9939453100000004</v>
      </c>
      <c r="AM478" s="3">
        <f>VLOOKUP(A478,'[13]Main sheet'!A:CF,83,FALSE)</f>
        <v>0.70264233000000009</v>
      </c>
      <c r="AN478" s="3">
        <f>VLOOKUP(A478,'[13]Main sheet'!A:CR,95,FALSE)</f>
        <v>0.26022454999999889</v>
      </c>
      <c r="AO478" s="3">
        <f>VLOOKUP(A478,'[13]Main sheet'!A:DD,107,FALSE)</f>
        <v>0.79219220000000012</v>
      </c>
      <c r="AP478" s="3">
        <f>VLOOKUP(A478,'[13]Main sheet'!A:DP,119,FALSE)</f>
        <v>0.38119219999999926</v>
      </c>
      <c r="AQ478" s="3">
        <f>VLOOKUP(A478,'[13]Main sheet'!A:EB,131,FALSE)</f>
        <v>0.37819220000000114</v>
      </c>
      <c r="AR478" s="3">
        <f>VLOOKUP(A478,'[13]Main sheet'!A:EN,143,FALSE)</f>
        <v>0.24919219999999925</v>
      </c>
      <c r="AS478" s="5">
        <v>11.99554009</v>
      </c>
      <c r="AT478" s="19">
        <v>0.15812100000000001</v>
      </c>
      <c r="AU478" s="5">
        <v>0.52469001000000004</v>
      </c>
      <c r="AV478" s="3">
        <f>VLOOKUP(A478,'[14]Main sheet'!A:AI,34,FALSE)</f>
        <v>0.69742977000000006</v>
      </c>
      <c r="AW478" s="3">
        <f>VLOOKUP(A478,'[14]Main sheet'!A:AT,45,FALSE)</f>
        <v>0.14762111999999988</v>
      </c>
      <c r="AX478" s="3">
        <v>1.03061212</v>
      </c>
      <c r="AY478" s="3">
        <v>0.8119651699999999</v>
      </c>
      <c r="AZ478" s="3">
        <v>3.3704391899999999</v>
      </c>
      <c r="BA478" s="5"/>
      <c r="BB478" s="5"/>
    </row>
    <row r="479" spans="1:54" ht="15" customHeight="1">
      <c r="A479" s="14">
        <v>525737</v>
      </c>
      <c r="B479" s="15" t="s">
        <v>462</v>
      </c>
      <c r="C479" s="16">
        <f>VLOOKUP(A479,'[11]dec 20 latest'!A:B,2,FALSE)/1000000</f>
        <v>56.71872905</v>
      </c>
      <c r="D479" s="16">
        <v>57.782678130000001</v>
      </c>
      <c r="E479" s="17">
        <v>58.724355910000014</v>
      </c>
      <c r="F479" s="17">
        <f>VLOOKUP(A479,'[12]Monthly actuals 2023 updated'!A:AB,28,FALSE)</f>
        <v>64.947776730000001</v>
      </c>
      <c r="G479" s="12">
        <v>16.109552949999998</v>
      </c>
      <c r="H479" s="12">
        <v>4.3916634800000001</v>
      </c>
      <c r="I479" s="12">
        <v>4.6304170099999995</v>
      </c>
      <c r="J479" s="12">
        <v>4.3887704800000007</v>
      </c>
      <c r="K479" s="12">
        <v>4.3734630000000001</v>
      </c>
      <c r="L479" s="12">
        <v>4.3990073499999998</v>
      </c>
      <c r="M479" s="12">
        <v>4.3450748499999996</v>
      </c>
      <c r="N479" s="12">
        <v>4.3217610000000004</v>
      </c>
      <c r="O479" s="12">
        <v>4.3090373499999997</v>
      </c>
      <c r="P479" s="12">
        <v>4.3650958300000005</v>
      </c>
      <c r="Q479" s="12">
        <v>4.4215778800000001</v>
      </c>
      <c r="R479" s="12">
        <v>4.8923555499999996</v>
      </c>
      <c r="S479" s="12">
        <f t="shared" si="69"/>
        <v>64.947776730000001</v>
      </c>
      <c r="T479" s="18">
        <v>19.542242829999999</v>
      </c>
      <c r="U479" s="5">
        <v>6.1519405000000003</v>
      </c>
      <c r="V479" s="3">
        <v>4.4002048600000006</v>
      </c>
      <c r="W479" s="3">
        <v>4.6639260999999994</v>
      </c>
      <c r="X479" s="3">
        <v>4.3931854499999998</v>
      </c>
      <c r="Y479" s="3">
        <v>4.4789942900000002</v>
      </c>
      <c r="Z479" s="3">
        <v>4.3597734500000005</v>
      </c>
      <c r="AA479" s="3">
        <v>4.3565997299999992</v>
      </c>
      <c r="AB479" s="3">
        <v>4.3882554499999999</v>
      </c>
      <c r="AC479" s="3">
        <v>4.3934060099999996</v>
      </c>
      <c r="AD479" s="3">
        <v>4.3998592800000003</v>
      </c>
      <c r="AE479" s="3">
        <f>VLOOKUP(A479,'[13]DEC 24 Updated 3rd March'!A:G,7,FALSE)</f>
        <v>5.1603359399999995</v>
      </c>
      <c r="AF479" s="3">
        <f t="shared" si="68"/>
        <v>70.688723889999991</v>
      </c>
      <c r="AG479" s="18">
        <v>20.634334299999999</v>
      </c>
      <c r="AH479" s="5">
        <f>VLOOKUP(A479,'[13]Main sheet'!A:X,23,FALSE)</f>
        <v>5.962541599999998</v>
      </c>
      <c r="AI479" s="3">
        <f>VLOOKUP(A479,'[13]Main sheet'!A:AJ,35,FALSE)</f>
        <v>4.5575335300000015</v>
      </c>
      <c r="AJ479" s="3">
        <f>VLOOKUP(A479,'[13]Main sheet'!A:AV,47,FALSE)</f>
        <v>4.7265947599999976</v>
      </c>
      <c r="AK479" s="3">
        <f>VLOOKUP(A479,'[13]Main sheet'!A:BH,59,FALSE)</f>
        <v>4.3455839999999997</v>
      </c>
      <c r="AL479" s="3">
        <f>VLOOKUP(A479,'[13]Main sheet'!A:BT,71,FALSE)</f>
        <v>4.3787100800000056</v>
      </c>
      <c r="AM479" s="3">
        <f>VLOOKUP(A479,'[13]Main sheet'!A:CF,83,FALSE)</f>
        <v>4.3732385499999973</v>
      </c>
      <c r="AN479" s="3">
        <f>VLOOKUP(A479,'[13]Main sheet'!A:CR,95,FALSE)</f>
        <v>4.3504608900000008</v>
      </c>
      <c r="AO479" s="3">
        <f>VLOOKUP(A479,'[13]Main sheet'!A:DD,107,FALSE)</f>
        <v>4.7637881399999999</v>
      </c>
      <c r="AP479" s="3">
        <f>VLOOKUP(A479,'[13]Main sheet'!A:DP,119,FALSE)</f>
        <v>4.847023039999999</v>
      </c>
      <c r="AQ479" s="3">
        <f>VLOOKUP(A479,'[13]Main sheet'!A:EB,131,FALSE)</f>
        <v>4.687284379999995</v>
      </c>
      <c r="AR479" s="3">
        <f>VLOOKUP(A479,'[13]Main sheet'!A:EN,143,FALSE)</f>
        <v>4.3434656099999991</v>
      </c>
      <c r="AS479" s="5">
        <v>71.970558879999999</v>
      </c>
      <c r="AT479" s="19">
        <v>23.486268350000003</v>
      </c>
      <c r="AU479" s="5">
        <v>4.7724640700000007</v>
      </c>
      <c r="AV479" s="3">
        <f>VLOOKUP(A479,'[14]Main sheet'!A:AI,34,FALSE)</f>
        <v>4.8055434999999997</v>
      </c>
      <c r="AW479" s="3">
        <f>VLOOKUP(A479,'[14]Main sheet'!A:AT,45,FALSE)</f>
        <v>5.0912848500000019</v>
      </c>
      <c r="AX479" s="3">
        <v>4.40318509</v>
      </c>
      <c r="AY479" s="3">
        <v>4.4136876099999993</v>
      </c>
      <c r="AZ479" s="3">
        <v>46.972433469999999</v>
      </c>
      <c r="BA479" s="5"/>
      <c r="BB479" s="5"/>
    </row>
    <row r="480" spans="1:54" ht="15" customHeight="1">
      <c r="A480" s="14">
        <v>525738</v>
      </c>
      <c r="B480" s="15" t="s">
        <v>463</v>
      </c>
      <c r="C480" s="16">
        <f>VLOOKUP(A480,'[11]dec 20 latest'!A:B,2,FALSE)/1000000</f>
        <v>0.1107437</v>
      </c>
      <c r="D480" s="16">
        <v>0.10875249000000001</v>
      </c>
      <c r="E480" s="17">
        <v>0</v>
      </c>
      <c r="F480" s="17">
        <f>VLOOKUP(A480,'[12]Monthly actuals 2023 updated'!A:AB,28,FALSE)</f>
        <v>6.9625599999999996E-3</v>
      </c>
      <c r="G480" s="12">
        <v>0</v>
      </c>
      <c r="H480" s="12">
        <v>0</v>
      </c>
      <c r="I480" s="12">
        <v>0</v>
      </c>
      <c r="J480" s="12">
        <v>0</v>
      </c>
      <c r="K480" s="12">
        <v>0</v>
      </c>
      <c r="L480" s="12">
        <v>5.8657299999999996E-3</v>
      </c>
      <c r="M480" s="12">
        <v>1.09683E-3</v>
      </c>
      <c r="N480" s="12">
        <v>0</v>
      </c>
      <c r="O480" s="12">
        <v>0</v>
      </c>
      <c r="P480" s="12">
        <v>0</v>
      </c>
      <c r="Q480" s="12">
        <v>0</v>
      </c>
      <c r="R480" s="12">
        <v>0</v>
      </c>
      <c r="S480" s="12">
        <f t="shared" si="69"/>
        <v>6.9625599999999996E-3</v>
      </c>
      <c r="T480" s="18">
        <v>0</v>
      </c>
      <c r="U480" s="5">
        <v>7.4633E-3</v>
      </c>
      <c r="V480" s="3">
        <v>0</v>
      </c>
      <c r="W480" s="3">
        <v>0</v>
      </c>
      <c r="X480" s="3">
        <v>0</v>
      </c>
      <c r="Y480" s="3">
        <v>5.0565600000000007E-3</v>
      </c>
      <c r="Z480" s="3">
        <v>0</v>
      </c>
      <c r="AA480" s="3">
        <v>0</v>
      </c>
      <c r="AB480" s="3">
        <v>0</v>
      </c>
      <c r="AC480" s="3">
        <v>4.0772999999999998E-3</v>
      </c>
      <c r="AD480" s="3">
        <v>0</v>
      </c>
      <c r="AE480" s="3">
        <f>VLOOKUP(A480,'[13]DEC 24 Updated 3rd March'!A:G,7,FALSE)</f>
        <v>0</v>
      </c>
      <c r="AF480" s="3">
        <f t="shared" si="68"/>
        <v>1.659716E-2</v>
      </c>
      <c r="AG480" s="18">
        <v>0</v>
      </c>
      <c r="AH480" s="5">
        <f>VLOOKUP(A480,'[13]Main sheet'!A:X,23,FALSE)</f>
        <v>0</v>
      </c>
      <c r="AI480" s="3">
        <f>VLOOKUP(A480,'[13]Main sheet'!A:AJ,35,FALSE)</f>
        <v>0</v>
      </c>
      <c r="AJ480" s="3">
        <f>VLOOKUP(A480,'[13]Main sheet'!A:AV,47,FALSE)</f>
        <v>0</v>
      </c>
      <c r="AK480" s="3">
        <f>VLOOKUP(A480,'[13]Main sheet'!A:BH,59,FALSE)</f>
        <v>1.4302E-2</v>
      </c>
      <c r="AL480" s="3">
        <f>VLOOKUP(A480,'[13]Main sheet'!A:BT,71,FALSE)</f>
        <v>0</v>
      </c>
      <c r="AM480" s="3">
        <f>VLOOKUP(A480,'[13]Main sheet'!A:CF,83,FALSE)</f>
        <v>0</v>
      </c>
      <c r="AN480" s="3">
        <f>VLOOKUP(A480,'[13]Main sheet'!A:CR,95,FALSE)</f>
        <v>0</v>
      </c>
      <c r="AO480" s="3">
        <f>VLOOKUP(A480,'[13]Main sheet'!A:DD,107,FALSE)</f>
        <v>0</v>
      </c>
      <c r="AP480" s="3">
        <f>VLOOKUP(A480,'[13]Main sheet'!A:DP,119,FALSE)</f>
        <v>0</v>
      </c>
      <c r="AQ480" s="3">
        <f>VLOOKUP(A480,'[13]Main sheet'!A:EB,131,FALSE)</f>
        <v>0</v>
      </c>
      <c r="AR480" s="3">
        <f>VLOOKUP(A480,'[13]Main sheet'!A:EN,143,FALSE)</f>
        <v>0</v>
      </c>
      <c r="AS480" s="5">
        <v>1.4302E-2</v>
      </c>
      <c r="AT480" s="19">
        <v>0</v>
      </c>
      <c r="AU480" s="5">
        <v>0</v>
      </c>
      <c r="AV480" s="3">
        <f>VLOOKUP(A480,'[14]Main sheet'!A:AI,34,FALSE)</f>
        <v>0</v>
      </c>
      <c r="AW480" s="3">
        <f>VLOOKUP(A480,'[14]Main sheet'!A:AT,45,FALSE)</f>
        <v>0</v>
      </c>
      <c r="AX480" s="3">
        <v>0</v>
      </c>
      <c r="AY480" s="3">
        <v>0</v>
      </c>
      <c r="AZ480" s="3">
        <v>0</v>
      </c>
      <c r="BA480" s="5"/>
      <c r="BB480" s="5"/>
    </row>
    <row r="481" spans="1:54" ht="15" customHeight="1">
      <c r="A481" s="14">
        <v>525739</v>
      </c>
      <c r="B481" s="15" t="s">
        <v>464</v>
      </c>
      <c r="C481" s="16">
        <f>VLOOKUP(A481,'[11]dec 20 latest'!A:B,2,FALSE)/1000000</f>
        <v>123.64388584000001</v>
      </c>
      <c r="D481" s="16">
        <v>120.36577645</v>
      </c>
      <c r="E481" s="17">
        <v>152.28763038000002</v>
      </c>
      <c r="F481" s="17">
        <f>VLOOKUP(A481,'[12]Monthly actuals 2023 updated'!A:AB,28,FALSE)</f>
        <v>185.04140860000001</v>
      </c>
      <c r="G481" s="12">
        <v>7.3314209999999997</v>
      </c>
      <c r="H481" s="12">
        <v>14.261080420000001</v>
      </c>
      <c r="I481" s="12">
        <v>13.85248528</v>
      </c>
      <c r="J481" s="12">
        <v>13.37101322</v>
      </c>
      <c r="K481" s="12">
        <v>14.93652919</v>
      </c>
      <c r="L481" s="12">
        <v>14.46693505</v>
      </c>
      <c r="M481" s="12">
        <v>16.712175999999999</v>
      </c>
      <c r="N481" s="12">
        <v>14.49125581</v>
      </c>
      <c r="O481" s="12">
        <v>14.428623910000001</v>
      </c>
      <c r="P481" s="12">
        <v>14.342019280000001</v>
      </c>
      <c r="Q481" s="12">
        <v>13.53251758</v>
      </c>
      <c r="R481" s="12">
        <v>33.31535186</v>
      </c>
      <c r="S481" s="12">
        <f t="shared" si="69"/>
        <v>185.04140859999998</v>
      </c>
      <c r="T481" s="18">
        <v>2.2474578900000006</v>
      </c>
      <c r="U481" s="5">
        <v>17.06058238</v>
      </c>
      <c r="V481" s="3">
        <v>14.226879879999998</v>
      </c>
      <c r="W481" s="3">
        <v>13.111985549999998</v>
      </c>
      <c r="X481" s="3">
        <v>21.158094930000001</v>
      </c>
      <c r="Y481" s="3">
        <v>17.888503570000001</v>
      </c>
      <c r="Z481" s="3">
        <v>17.014055770000002</v>
      </c>
      <c r="AA481" s="3">
        <v>17.744484030000002</v>
      </c>
      <c r="AB481" s="3">
        <v>17.213911270000004</v>
      </c>
      <c r="AC481" s="3">
        <v>17.02369247</v>
      </c>
      <c r="AD481" s="3">
        <v>17.567012079999998</v>
      </c>
      <c r="AE481" s="3">
        <f>VLOOKUP(A481,'[13]DEC 24 Updated 3rd March'!A:G,7,FALSE)</f>
        <v>26.198260810000001</v>
      </c>
      <c r="AF481" s="3">
        <f t="shared" si="68"/>
        <v>198.45492062999998</v>
      </c>
      <c r="AG481" s="18">
        <v>13.744550649999999</v>
      </c>
      <c r="AH481" s="5">
        <f>VLOOKUP(A481,'[13]Main sheet'!A:X,23,FALSE)</f>
        <v>17.344412420000001</v>
      </c>
      <c r="AI481" s="3">
        <f>VLOOKUP(A481,'[13]Main sheet'!A:AJ,35,FALSE)</f>
        <v>17.19506822</v>
      </c>
      <c r="AJ481" s="3">
        <f>VLOOKUP(A481,'[13]Main sheet'!A:AV,47,FALSE)</f>
        <v>16.455147030000003</v>
      </c>
      <c r="AK481" s="3">
        <f>VLOOKUP(A481,'[13]Main sheet'!A:BH,59,FALSE)</f>
        <v>18.758744740000001</v>
      </c>
      <c r="AL481" s="3">
        <f>VLOOKUP(A481,'[13]Main sheet'!A:BT,71,FALSE)</f>
        <v>16.396293429999993</v>
      </c>
      <c r="AM481" s="3">
        <f>VLOOKUP(A481,'[13]Main sheet'!A:CF,83,FALSE)</f>
        <v>16.563570990000009</v>
      </c>
      <c r="AN481" s="3">
        <f>VLOOKUP(A481,'[13]Main sheet'!A:CR,95,FALSE)</f>
        <v>17.195178390000002</v>
      </c>
      <c r="AO481" s="3">
        <f>VLOOKUP(A481,'[13]Main sheet'!A:DD,107,FALSE)</f>
        <v>17.611232709999999</v>
      </c>
      <c r="AP481" s="3">
        <f>VLOOKUP(A481,'[13]Main sheet'!A:DP,119,FALSE)</f>
        <v>16.931396179999979</v>
      </c>
      <c r="AQ481" s="3">
        <f>VLOOKUP(A481,'[13]Main sheet'!A:EB,131,FALSE)</f>
        <v>16.875911879999997</v>
      </c>
      <c r="AR481" s="3">
        <f>VLOOKUP(A481,'[13]Main sheet'!A:EN,143,FALSE)</f>
        <v>26.167008760000019</v>
      </c>
      <c r="AS481" s="5">
        <v>211.23851540000001</v>
      </c>
      <c r="AT481" s="19">
        <v>14.168884439999999</v>
      </c>
      <c r="AU481" s="5">
        <v>16.625665009999999</v>
      </c>
      <c r="AV481" s="3">
        <f>VLOOKUP(A481,'[14]Main sheet'!A:AI,34,FALSE)</f>
        <v>19.139707909999998</v>
      </c>
      <c r="AW481" s="3">
        <f>VLOOKUP(A481,'[14]Main sheet'!A:AT,45,FALSE)</f>
        <v>14.751959160000004</v>
      </c>
      <c r="AX481" s="3">
        <v>18.87272381</v>
      </c>
      <c r="AY481" s="3">
        <v>19.192484489999995</v>
      </c>
      <c r="AZ481" s="3">
        <v>102.75142482</v>
      </c>
      <c r="BA481" s="5"/>
      <c r="BB481" s="5"/>
    </row>
    <row r="482" spans="1:54" ht="15" customHeight="1">
      <c r="A482" s="14">
        <v>525740</v>
      </c>
      <c r="B482" s="15" t="s">
        <v>465</v>
      </c>
      <c r="C482" s="16">
        <f>VLOOKUP(A482,'[11]dec 20 latest'!A:B,2,FALSE)/1000000</f>
        <v>4.44712525</v>
      </c>
      <c r="D482" s="16">
        <v>2.9598246000000001</v>
      </c>
      <c r="E482" s="17">
        <v>0.44577301000000003</v>
      </c>
      <c r="F482" s="17">
        <f>VLOOKUP(A482,'[12]Monthly actuals 2023 updated'!A:AB,28,FALSE)</f>
        <v>0.350165</v>
      </c>
      <c r="G482" s="12">
        <v>-0.378992</v>
      </c>
      <c r="H482" s="12">
        <v>2.5000000000000001E-3</v>
      </c>
      <c r="I482" s="12">
        <v>2.07E-2</v>
      </c>
      <c r="J482" s="12">
        <v>1.9E-2</v>
      </c>
      <c r="K482" s="12">
        <v>3.3399999999999999E-2</v>
      </c>
      <c r="L482" s="12">
        <v>2.8000000000000001E-2</v>
      </c>
      <c r="M482" s="12">
        <v>3.9800000000000002E-2</v>
      </c>
      <c r="N482" s="12">
        <v>2.1999999999999999E-2</v>
      </c>
      <c r="O482" s="12">
        <v>4.0634999999999998E-2</v>
      </c>
      <c r="P482" s="12">
        <v>2.9659999999999999E-2</v>
      </c>
      <c r="Q482" s="12">
        <v>0.10074</v>
      </c>
      <c r="R482" s="12">
        <v>0.39272200000000002</v>
      </c>
      <c r="S482" s="12">
        <f t="shared" si="69"/>
        <v>0.35016500000000006</v>
      </c>
      <c r="T482" s="18">
        <v>-0.305147</v>
      </c>
      <c r="U482" s="5">
        <v>0</v>
      </c>
      <c r="V482" s="3">
        <v>2.8879999999999999E-2</v>
      </c>
      <c r="W482" s="3">
        <v>0.1158</v>
      </c>
      <c r="X482" s="3">
        <v>3.7550029999999998E-2</v>
      </c>
      <c r="Y482" s="3">
        <v>0.26635799999999998</v>
      </c>
      <c r="Z482" s="3">
        <v>0.71474199999999999</v>
      </c>
      <c r="AA482" s="3">
        <v>0.30399999999999999</v>
      </c>
      <c r="AB482" s="3">
        <v>-8.5000000000000006E-3</v>
      </c>
      <c r="AC482" s="3">
        <v>1.6219999999999998E-2</v>
      </c>
      <c r="AD482" s="3">
        <v>3.542E-2</v>
      </c>
      <c r="AE482" s="3">
        <f>VLOOKUP(A482,'[13]DEC 24 Updated 3rd March'!A:G,7,FALSE)</f>
        <v>1.1641360000000001</v>
      </c>
      <c r="AF482" s="3">
        <f t="shared" si="68"/>
        <v>2.3694590299999998</v>
      </c>
      <c r="AG482" s="18">
        <v>-0.28464699999999998</v>
      </c>
      <c r="AH482" s="5">
        <f>VLOOKUP(A482,'[13]Main sheet'!A:X,23,FALSE)</f>
        <v>3.6810000000000002E-2</v>
      </c>
      <c r="AI482" s="3">
        <f>VLOOKUP(A482,'[13]Main sheet'!A:AJ,35,FALSE)</f>
        <v>5.2999999999999999E-2</v>
      </c>
      <c r="AJ482" s="3">
        <f>VLOOKUP(A482,'[13]Main sheet'!A:AV,47,FALSE)</f>
        <v>0.63312650000000004</v>
      </c>
      <c r="AK482" s="3">
        <f>VLOOKUP(A482,'[13]Main sheet'!A:BH,59,FALSE)</f>
        <v>-1.9050000000000001E-2</v>
      </c>
      <c r="AL482" s="3">
        <f>VLOOKUP(A482,'[13]Main sheet'!A:BT,71,FALSE)</f>
        <v>0.12442</v>
      </c>
      <c r="AM482" s="3">
        <f>VLOOKUP(A482,'[13]Main sheet'!A:CF,83,FALSE)</f>
        <v>0.379963</v>
      </c>
      <c r="AN482" s="3">
        <f>VLOOKUP(A482,'[13]Main sheet'!A:CR,95,FALSE)</f>
        <v>5.6550000000000003E-2</v>
      </c>
      <c r="AO482" s="3">
        <f>VLOOKUP(A482,'[13]Main sheet'!A:DD,107,FALSE)</f>
        <v>3.8609999999999998E-2</v>
      </c>
      <c r="AP482" s="3">
        <f>VLOOKUP(A482,'[13]Main sheet'!A:DP,119,FALSE)</f>
        <v>2.75E-2</v>
      </c>
      <c r="AQ482" s="3">
        <f>VLOOKUP(A482,'[13]Main sheet'!A:EB,131,FALSE)</f>
        <v>4.0254999999999999E-2</v>
      </c>
      <c r="AR482" s="3">
        <f>VLOOKUP(A482,'[13]Main sheet'!A:EN,143,FALSE)</f>
        <v>0.74154699999999996</v>
      </c>
      <c r="AS482" s="5">
        <v>1.8280844999999999</v>
      </c>
      <c r="AT482" s="19">
        <v>-0.36421700000000001</v>
      </c>
      <c r="AU482" s="5">
        <v>2.8000000000000001E-2</v>
      </c>
      <c r="AV482" s="3">
        <f>VLOOKUP(A482,'[14]Main sheet'!A:AI,34,FALSE)</f>
        <v>0.37980700000000001</v>
      </c>
      <c r="AW482" s="3">
        <f>VLOOKUP(A482,'[14]Main sheet'!A:AT,45,FALSE)</f>
        <v>2.92E-2</v>
      </c>
      <c r="AX482" s="3">
        <v>3.0099999999999998E-2</v>
      </c>
      <c r="AY482" s="3">
        <v>3.9050000000000001E-2</v>
      </c>
      <c r="AZ482" s="3">
        <v>0.14194000000000001</v>
      </c>
      <c r="BA482" s="5"/>
      <c r="BB482" s="5"/>
    </row>
    <row r="483" spans="1:54" ht="15" customHeight="1">
      <c r="A483" s="14">
        <v>525741</v>
      </c>
      <c r="B483" s="15" t="s">
        <v>466</v>
      </c>
      <c r="C483" s="16">
        <f>VLOOKUP(A483,'[11]dec 20 latest'!A:B,2,FALSE)/1000000</f>
        <v>0</v>
      </c>
      <c r="D483" s="16">
        <v>0.33260800000000001</v>
      </c>
      <c r="E483" s="17">
        <v>0</v>
      </c>
      <c r="F483" s="17"/>
      <c r="G483" s="12">
        <v>0</v>
      </c>
      <c r="H483" s="12">
        <v>0</v>
      </c>
      <c r="I483" s="12">
        <v>0</v>
      </c>
      <c r="J483" s="12">
        <v>0</v>
      </c>
      <c r="K483" s="12">
        <v>0</v>
      </c>
      <c r="L483" s="12">
        <v>0</v>
      </c>
      <c r="M483" s="12">
        <v>0</v>
      </c>
      <c r="N483" s="12">
        <v>0</v>
      </c>
      <c r="O483" s="12">
        <v>0</v>
      </c>
      <c r="P483" s="12">
        <v>0</v>
      </c>
      <c r="Q483" s="12">
        <v>0</v>
      </c>
      <c r="R483" s="12">
        <v>0</v>
      </c>
      <c r="S483" s="12">
        <f t="shared" si="69"/>
        <v>0</v>
      </c>
      <c r="T483" s="18">
        <v>0</v>
      </c>
      <c r="U483" s="5">
        <v>0</v>
      </c>
      <c r="V483" s="3">
        <v>0</v>
      </c>
      <c r="W483" s="3">
        <v>0</v>
      </c>
      <c r="X483" s="3">
        <v>0</v>
      </c>
      <c r="Y483" s="3">
        <v>0</v>
      </c>
      <c r="Z483" s="3">
        <v>0</v>
      </c>
      <c r="AA483" s="3">
        <v>0</v>
      </c>
      <c r="AB483" s="3">
        <v>0</v>
      </c>
      <c r="AC483" s="3">
        <v>0</v>
      </c>
      <c r="AD483" s="3">
        <v>0</v>
      </c>
      <c r="AE483" s="3">
        <f>VLOOKUP(A483,'[13]DEC 24 Updated 3rd March'!A:G,7,FALSE)</f>
        <v>0</v>
      </c>
      <c r="AF483" s="3">
        <f t="shared" si="68"/>
        <v>0</v>
      </c>
      <c r="AG483" s="18">
        <v>0</v>
      </c>
      <c r="AH483" s="5">
        <f>VLOOKUP(A483,'[13]Main sheet'!A:X,23,FALSE)</f>
        <v>0</v>
      </c>
      <c r="AI483" s="3">
        <f>VLOOKUP(A483,'[13]Main sheet'!A:AJ,35,FALSE)</f>
        <v>0</v>
      </c>
      <c r="AJ483" s="3">
        <f>VLOOKUP(A483,'[13]Main sheet'!A:AV,47,FALSE)</f>
        <v>0</v>
      </c>
      <c r="AK483" s="3">
        <f>VLOOKUP(A483,'[13]Main sheet'!A:BH,59,FALSE)</f>
        <v>0</v>
      </c>
      <c r="AL483" s="3">
        <f>VLOOKUP(A483,'[13]Main sheet'!A:BT,71,FALSE)</f>
        <v>0</v>
      </c>
      <c r="AM483" s="3">
        <f>VLOOKUP(A483,'[13]Main sheet'!A:CF,83,FALSE)</f>
        <v>0</v>
      </c>
      <c r="AN483" s="3">
        <f>VLOOKUP(A483,'[13]Main sheet'!A:CR,95,FALSE)</f>
        <v>0</v>
      </c>
      <c r="AO483" s="3">
        <f>VLOOKUP(A483,'[13]Main sheet'!A:DD,107,FALSE)</f>
        <v>0</v>
      </c>
      <c r="AP483" s="3">
        <f>VLOOKUP(A483,'[13]Main sheet'!A:DP,119,FALSE)</f>
        <v>0</v>
      </c>
      <c r="AQ483" s="3">
        <f>VLOOKUP(A483,'[13]Main sheet'!A:EB,131,FALSE)</f>
        <v>0</v>
      </c>
      <c r="AR483" s="3">
        <f>VLOOKUP(A483,'[13]Main sheet'!A:EN,143,FALSE)</f>
        <v>0</v>
      </c>
      <c r="AS483" s="5">
        <v>0</v>
      </c>
      <c r="AT483" s="19">
        <v>0</v>
      </c>
      <c r="AU483" s="5">
        <v>0</v>
      </c>
      <c r="AV483" s="3">
        <f>VLOOKUP(A483,'[14]Main sheet'!A:AI,34,FALSE)</f>
        <v>0</v>
      </c>
      <c r="AW483" s="3">
        <f>VLOOKUP(A483,'[14]Main sheet'!A:AT,45,FALSE)</f>
        <v>0</v>
      </c>
      <c r="AX483" s="3">
        <v>0</v>
      </c>
      <c r="AY483" s="3">
        <v>0</v>
      </c>
      <c r="AZ483" s="3">
        <v>0</v>
      </c>
      <c r="BA483" s="5"/>
      <c r="BB483" s="5"/>
    </row>
    <row r="484" spans="1:54" ht="15" customHeight="1">
      <c r="A484" s="14">
        <v>525742</v>
      </c>
      <c r="B484" s="15" t="s">
        <v>467</v>
      </c>
      <c r="C484" s="16">
        <f>VLOOKUP(A484,'[11]dec 20 latest'!A:B,2,FALSE)/1000000</f>
        <v>1.1802613</v>
      </c>
      <c r="D484" s="16">
        <v>4.2281338000000002</v>
      </c>
      <c r="E484" s="17">
        <v>-0.57893829999999979</v>
      </c>
      <c r="F484" s="17">
        <f>VLOOKUP(A484,'[12]Monthly actuals 2023 updated'!A:AB,28,FALSE)</f>
        <v>3.9888046000000004</v>
      </c>
      <c r="G484" s="12">
        <v>0.55358549999999995</v>
      </c>
      <c r="H484" s="12">
        <v>0.78998749999999995</v>
      </c>
      <c r="I484" s="12">
        <v>-0.75729900000000006</v>
      </c>
      <c r="J484" s="12">
        <v>1.064066</v>
      </c>
      <c r="K484" s="12">
        <v>1.8475405</v>
      </c>
      <c r="L484" s="12">
        <v>7.6238500000000001E-2</v>
      </c>
      <c r="M484" s="12">
        <v>1.8274740000000001E-2</v>
      </c>
      <c r="N484" s="12">
        <v>0.10362349999999999</v>
      </c>
      <c r="O484" s="12">
        <v>1.8280240000000003E-2</v>
      </c>
      <c r="P484" s="12">
        <v>0.16593087000000001</v>
      </c>
      <c r="Q484" s="12">
        <v>-3.7794999999999999E-3</v>
      </c>
      <c r="R484" s="12">
        <v>0.11235575</v>
      </c>
      <c r="S484" s="12">
        <f t="shared" si="69"/>
        <v>3.9888045999999999</v>
      </c>
      <c r="T484" s="18">
        <v>9.02665E-2</v>
      </c>
      <c r="U484" s="5">
        <v>0.4408455</v>
      </c>
      <c r="V484" s="3">
        <v>0.88882050000000001</v>
      </c>
      <c r="W484" s="3">
        <v>0.10770399999999999</v>
      </c>
      <c r="X484" s="3">
        <v>0.15416650000000001</v>
      </c>
      <c r="Y484" s="3">
        <v>0.21341269999999998</v>
      </c>
      <c r="Z484" s="3">
        <v>0.73833599999999999</v>
      </c>
      <c r="AA484" s="3">
        <v>4.1049100000000005E-2</v>
      </c>
      <c r="AB484" s="3">
        <v>-0.10924429999999999</v>
      </c>
      <c r="AC484" s="3">
        <v>0.53431499999999998</v>
      </c>
      <c r="AD484" s="3">
        <v>18.600887370000002</v>
      </c>
      <c r="AE484" s="3">
        <f>VLOOKUP(A484,'[13]DEC 24 Updated 3rd March'!A:G,7,FALSE)</f>
        <v>12.09297175</v>
      </c>
      <c r="AF484" s="3">
        <f t="shared" si="68"/>
        <v>33.793530619999999</v>
      </c>
      <c r="AG484" s="18">
        <v>-3.3528000000000002E-2</v>
      </c>
      <c r="AH484" s="3">
        <f>VLOOKUP(A484,'[13]Main sheet'!A:X,23,FALSE)</f>
        <v>1.7631999999999998E-2</v>
      </c>
      <c r="AI484" s="3">
        <v>0.63224999999999998</v>
      </c>
      <c r="AJ484" s="111">
        <f>VLOOKUP(A484,'[13]Main sheet'!A:AV,47,FALSE)</f>
        <v>9.8044999999999993E-2</v>
      </c>
      <c r="AK484" s="3">
        <f>VLOOKUP(A484,'[13]Main sheet'!A:BH,59,FALSE)</f>
        <v>0.112002</v>
      </c>
      <c r="AL484" s="3">
        <f>VLOOKUP(A484,'[13]Main sheet'!A:BT,71,FALSE)</f>
        <v>0.42881799999999998</v>
      </c>
      <c r="AM484" s="3">
        <f>VLOOKUP(A484,'[13]Main sheet'!A:CF,83,FALSE)</f>
        <v>-0.50021875999999998</v>
      </c>
      <c r="AN484" s="3">
        <f>VLOOKUP(A484,'[13]Main sheet'!A:CR,95,FALSE)</f>
        <v>0.56817899999999999</v>
      </c>
      <c r="AO484" s="3">
        <f>VLOOKUP(A484,'[13]Main sheet'!A:DD,107,FALSE)</f>
        <v>0.82229441000000003</v>
      </c>
      <c r="AP484" s="3">
        <f>VLOOKUP(A484,'[13]Main sheet'!A:DP,119,FALSE)</f>
        <v>0</v>
      </c>
      <c r="AQ484" s="3">
        <f>VLOOKUP(A484,'[13]Main sheet'!A:EB,131,FALSE)</f>
        <v>0.19310099999999999</v>
      </c>
      <c r="AR484" s="3">
        <f>VLOOKUP(A484,'[13]Main sheet'!A:EN,143,FALSE)</f>
        <v>0.53590199999999999</v>
      </c>
      <c r="AS484" s="5">
        <v>2.8744766500000001</v>
      </c>
      <c r="AT484" s="19">
        <v>0</v>
      </c>
      <c r="AU484" s="5">
        <v>0</v>
      </c>
      <c r="AV484" s="3">
        <f>VLOOKUP(A484,'[14]Main sheet'!A:AI,34,FALSE)</f>
        <v>1.021069</v>
      </c>
      <c r="AW484" s="3">
        <f>VLOOKUP(A484,'[14]Main sheet'!A:AT,45,FALSE)</f>
        <v>0.211895</v>
      </c>
      <c r="AX484" s="3">
        <v>1.132155</v>
      </c>
      <c r="AY484" s="3">
        <v>0.22894999999999999</v>
      </c>
      <c r="AZ484" s="3">
        <v>2.5940690000000002</v>
      </c>
      <c r="BA484" s="5"/>
      <c r="BB484" s="5"/>
    </row>
    <row r="485" spans="1:54" ht="15" customHeight="1">
      <c r="A485" s="14">
        <v>525743</v>
      </c>
      <c r="B485" s="15" t="s">
        <v>468</v>
      </c>
      <c r="C485" s="16">
        <f>VLOOKUP(A485,'[11]dec 20 latest'!A:B,2,FALSE)/1000000</f>
        <v>0</v>
      </c>
      <c r="D485" s="16">
        <v>1.569399</v>
      </c>
      <c r="E485" s="17">
        <v>0</v>
      </c>
      <c r="F485" s="17"/>
      <c r="G485" s="12">
        <v>0</v>
      </c>
      <c r="H485" s="12">
        <v>0</v>
      </c>
      <c r="I485" s="12">
        <v>0</v>
      </c>
      <c r="J485" s="12">
        <v>0</v>
      </c>
      <c r="K485" s="12">
        <v>0</v>
      </c>
      <c r="L485" s="12">
        <v>0</v>
      </c>
      <c r="M485" s="12">
        <v>0</v>
      </c>
      <c r="N485" s="12">
        <v>0</v>
      </c>
      <c r="O485" s="12">
        <v>0</v>
      </c>
      <c r="P485" s="12">
        <v>0</v>
      </c>
      <c r="Q485" s="12">
        <v>0</v>
      </c>
      <c r="R485" s="12">
        <v>0</v>
      </c>
      <c r="S485" s="12">
        <f t="shared" si="69"/>
        <v>0</v>
      </c>
      <c r="T485" s="18">
        <v>0</v>
      </c>
      <c r="U485" s="5">
        <v>0</v>
      </c>
      <c r="V485" s="3">
        <v>0</v>
      </c>
      <c r="W485" s="3">
        <v>0</v>
      </c>
      <c r="X485" s="3">
        <v>0</v>
      </c>
      <c r="Y485" s="3">
        <v>0</v>
      </c>
      <c r="Z485" s="3">
        <v>0</v>
      </c>
      <c r="AA485" s="3">
        <v>0</v>
      </c>
      <c r="AB485" s="3">
        <v>0</v>
      </c>
      <c r="AC485" s="3">
        <v>0</v>
      </c>
      <c r="AD485" s="3">
        <v>0</v>
      </c>
      <c r="AE485" s="3">
        <f>VLOOKUP(A485,'[13]DEC 24 Updated 3rd March'!A:G,7,FALSE)</f>
        <v>0</v>
      </c>
      <c r="AF485" s="3">
        <f t="shared" ref="AF485:AF526" si="70">SUM(T485:AE485)</f>
        <v>0</v>
      </c>
      <c r="AG485" s="18">
        <v>0</v>
      </c>
      <c r="AH485" s="5">
        <f>VLOOKUP(A485,'[13]Main sheet'!A:X,23,FALSE)</f>
        <v>0</v>
      </c>
      <c r="AI485" s="3">
        <f>VLOOKUP(A485,'[13]Main sheet'!A:AJ,35,FALSE)</f>
        <v>0</v>
      </c>
      <c r="AJ485" s="3">
        <f>VLOOKUP(A485,'[13]Main sheet'!A:AV,47,FALSE)</f>
        <v>0</v>
      </c>
      <c r="AK485" s="3">
        <f>VLOOKUP(A485,'[13]Main sheet'!A:BH,59,FALSE)</f>
        <v>0</v>
      </c>
      <c r="AL485" s="3">
        <f>VLOOKUP(A485,'[13]Main sheet'!A:BT,71,FALSE)</f>
        <v>0</v>
      </c>
      <c r="AM485" s="3">
        <f>VLOOKUP(A485,'[13]Main sheet'!A:CF,83,FALSE)</f>
        <v>0</v>
      </c>
      <c r="AN485" s="3">
        <f>VLOOKUP(A485,'[13]Main sheet'!A:CR,95,FALSE)</f>
        <v>0</v>
      </c>
      <c r="AO485" s="3">
        <f>VLOOKUP(A485,'[13]Main sheet'!A:DD,107,FALSE)</f>
        <v>0</v>
      </c>
      <c r="AP485" s="3">
        <f>VLOOKUP(A485,'[13]Main sheet'!A:DP,119,FALSE)</f>
        <v>0.42029</v>
      </c>
      <c r="AQ485" s="3">
        <f>VLOOKUP(A485,'[13]Main sheet'!A:EB,131,FALSE)</f>
        <v>0</v>
      </c>
      <c r="AR485" s="3">
        <f>VLOOKUP(A485,'[13]Main sheet'!A:EN,143,FALSE)</f>
        <v>0.16478189000000001</v>
      </c>
      <c r="AS485" s="5">
        <v>0.58507189000000004</v>
      </c>
      <c r="AT485" s="19">
        <v>0</v>
      </c>
      <c r="AU485" s="5">
        <v>0</v>
      </c>
      <c r="AV485" s="3">
        <f>VLOOKUP(A485,'[14]Main sheet'!A:AI,34,FALSE)</f>
        <v>0</v>
      </c>
      <c r="AW485" s="3">
        <f>VLOOKUP(A485,'[14]Main sheet'!A:AT,45,FALSE)</f>
        <v>0</v>
      </c>
      <c r="AX485" s="3">
        <v>0</v>
      </c>
      <c r="AY485" s="3">
        <v>0</v>
      </c>
      <c r="AZ485" s="3">
        <v>0</v>
      </c>
      <c r="BA485" s="5"/>
      <c r="BB485" s="5"/>
    </row>
    <row r="486" spans="1:54" ht="15" customHeight="1">
      <c r="A486" s="14">
        <v>525747</v>
      </c>
      <c r="B486" s="15" t="s">
        <v>469</v>
      </c>
      <c r="C486" s="16">
        <f>VLOOKUP(A486,'[11]dec 20 latest'!A:B,2,FALSE)/1000000</f>
        <v>-0.18020151999999998</v>
      </c>
      <c r="D486" s="16">
        <v>-0.21061273999999999</v>
      </c>
      <c r="E486" s="17">
        <v>-0.34465299000000005</v>
      </c>
      <c r="F486" s="17">
        <f>VLOOKUP(A486,'[12]Monthly actuals 2023 updated'!A:AB,28,FALSE)</f>
        <v>-0.35011448000000006</v>
      </c>
      <c r="G486" s="12">
        <v>-5.4197429999999998E-2</v>
      </c>
      <c r="H486" s="12">
        <v>-4.0537570000000002E-2</v>
      </c>
      <c r="I486" s="12">
        <v>-2.4452740000000001E-2</v>
      </c>
      <c r="J486" s="12">
        <v>-1.504468E-2</v>
      </c>
      <c r="K486" s="12">
        <v>-4.5978650000000003E-2</v>
      </c>
      <c r="L486" s="12">
        <v>-8.0089499999999991E-3</v>
      </c>
      <c r="M486" s="12">
        <v>-2.7807189999999999E-2</v>
      </c>
      <c r="N486" s="12">
        <v>-2.068039E-2</v>
      </c>
      <c r="O486" s="12">
        <v>-2.1485750000000001E-2</v>
      </c>
      <c r="P486" s="12">
        <v>-3.0367459999999999E-2</v>
      </c>
      <c r="Q486" s="12">
        <v>-2.7741119999999998E-2</v>
      </c>
      <c r="R486" s="12">
        <v>-3.3812550000000004E-2</v>
      </c>
      <c r="S486" s="12">
        <f t="shared" si="69"/>
        <v>-0.35011448000000001</v>
      </c>
      <c r="T486" s="18">
        <v>-4.7945210000000002E-2</v>
      </c>
      <c r="U486" s="5">
        <v>-3.4333669999999997E-2</v>
      </c>
      <c r="V486" s="3">
        <v>-2.4535849999999998E-2</v>
      </c>
      <c r="W486" s="3">
        <v>-2.9229509999999997E-2</v>
      </c>
      <c r="X486" s="3">
        <v>-1.0357170000000001E-2</v>
      </c>
      <c r="Y486" s="3">
        <v>-5.7589399999999997E-3</v>
      </c>
      <c r="Z486" s="3">
        <v>-2.0972580000000001E-2</v>
      </c>
      <c r="AA486" s="3">
        <v>-2.1993990000000001E-2</v>
      </c>
      <c r="AB486" s="3">
        <v>-1.2008940000000001E-2</v>
      </c>
      <c r="AC486" s="3">
        <v>-3.1040209999999999E-2</v>
      </c>
      <c r="AD486" s="3">
        <v>-2.3331279999999999E-2</v>
      </c>
      <c r="AE486" s="3">
        <f>VLOOKUP(A486,'[13]DEC 24 Updated 3rd March'!A:G,7,FALSE)</f>
        <v>-3.2117010000000001E-2</v>
      </c>
      <c r="AF486" s="3">
        <f t="shared" si="70"/>
        <v>-0.29362435999999997</v>
      </c>
      <c r="AG486" s="18">
        <v>-6.7857299999999994E-3</v>
      </c>
      <c r="AH486" s="5">
        <f>VLOOKUP(A486,'[13]Main sheet'!A:X,23,FALSE)</f>
        <v>-2.8548250000000004E-2</v>
      </c>
      <c r="AI486" s="3">
        <f>VLOOKUP(A486,'[13]Main sheet'!A:AJ,35,FALSE)</f>
        <v>-2.7675809999999999E-2</v>
      </c>
      <c r="AJ486" s="3">
        <f>VLOOKUP(A486,'[13]Main sheet'!A:AV,47,FALSE)</f>
        <v>-1.6008950000000004E-2</v>
      </c>
      <c r="AK486" s="3">
        <f>VLOOKUP(A486,'[13]Main sheet'!A:BH,59,FALSE)</f>
        <v>-1.1740189999999987E-2</v>
      </c>
      <c r="AL486" s="3">
        <f>VLOOKUP(A486,'[13]Main sheet'!A:BT,71,FALSE)</f>
        <v>-9.804490000000006E-3</v>
      </c>
      <c r="AM486" s="3">
        <f>VLOOKUP(A486,'[13]Main sheet'!A:CF,83,FALSE)</f>
        <v>-2.3079660000000002E-2</v>
      </c>
      <c r="AN486" s="3">
        <f>VLOOKUP(A486,'[13]Main sheet'!A:CR,95,FALSE)</f>
        <v>-2.477884000000001E-2</v>
      </c>
      <c r="AO486" s="3">
        <f>VLOOKUP(A486,'[13]Main sheet'!A:DD,107,FALSE)</f>
        <v>-1.694294E-2</v>
      </c>
      <c r="AP486" s="3">
        <f>VLOOKUP(A486,'[13]Main sheet'!A:DP,119,FALSE)</f>
        <v>-8.9074990000000021E-2</v>
      </c>
      <c r="AQ486" s="3">
        <f>VLOOKUP(A486,'[13]Main sheet'!A:EB,131,FALSE)</f>
        <v>-1.0267869999999965E-2</v>
      </c>
      <c r="AR486" s="3">
        <f>VLOOKUP(A486,'[13]Main sheet'!A:EN,143,FALSE)</f>
        <v>0.26470771999999998</v>
      </c>
      <c r="AS486" s="5">
        <v>0</v>
      </c>
      <c r="AT486" s="19">
        <v>0</v>
      </c>
      <c r="AU486" s="5">
        <v>0</v>
      </c>
      <c r="AV486" s="3">
        <f>VLOOKUP(A486,'[14]Main sheet'!A:AI,34,FALSE)</f>
        <v>0</v>
      </c>
      <c r="AW486" s="3">
        <f>VLOOKUP(A486,'[14]Main sheet'!A:AT,45,FALSE)</f>
        <v>0</v>
      </c>
      <c r="AX486" s="3">
        <v>0</v>
      </c>
      <c r="AY486" s="3">
        <v>0</v>
      </c>
      <c r="AZ486" s="3">
        <v>0</v>
      </c>
      <c r="BA486" s="5"/>
      <c r="BB486" s="5"/>
    </row>
    <row r="487" spans="1:54" ht="15" customHeight="1">
      <c r="A487" s="14">
        <v>525750</v>
      </c>
      <c r="B487" s="15" t="s">
        <v>470</v>
      </c>
      <c r="C487" s="16">
        <f>VLOOKUP(A487,'[11]dec 20 latest'!A:B,2,FALSE)/1000000</f>
        <v>0</v>
      </c>
      <c r="D487" s="16">
        <v>-2.8156100000000001E-3</v>
      </c>
      <c r="E487" s="17">
        <v>0</v>
      </c>
      <c r="F487" s="17"/>
      <c r="G487" s="12">
        <v>0</v>
      </c>
      <c r="H487" s="12">
        <v>0</v>
      </c>
      <c r="I487" s="12">
        <v>0</v>
      </c>
      <c r="J487" s="12">
        <v>0</v>
      </c>
      <c r="K487" s="12">
        <v>0</v>
      </c>
      <c r="L487" s="12">
        <v>0</v>
      </c>
      <c r="M487" s="12">
        <v>0</v>
      </c>
      <c r="N487" s="12">
        <v>0</v>
      </c>
      <c r="O487" s="12">
        <v>0</v>
      </c>
      <c r="P487" s="12">
        <v>0</v>
      </c>
      <c r="Q487" s="12">
        <v>0</v>
      </c>
      <c r="R487" s="12">
        <v>0</v>
      </c>
      <c r="S487" s="12">
        <f t="shared" si="69"/>
        <v>0</v>
      </c>
      <c r="T487" s="18">
        <v>0</v>
      </c>
      <c r="U487" s="5">
        <v>0</v>
      </c>
      <c r="V487" s="3">
        <v>0</v>
      </c>
      <c r="W487" s="3">
        <v>0</v>
      </c>
      <c r="X487" s="3">
        <v>0</v>
      </c>
      <c r="Y487" s="3">
        <v>0</v>
      </c>
      <c r="Z487" s="3">
        <v>0</v>
      </c>
      <c r="AA487" s="3">
        <v>0</v>
      </c>
      <c r="AB487" s="3">
        <v>0</v>
      </c>
      <c r="AC487" s="3">
        <v>0</v>
      </c>
      <c r="AD487" s="3">
        <v>0</v>
      </c>
      <c r="AE487" s="3">
        <f>VLOOKUP(A487,'[13]DEC 24 Updated 3rd March'!A:G,7,FALSE)</f>
        <v>0</v>
      </c>
      <c r="AF487" s="3">
        <f t="shared" si="70"/>
        <v>0</v>
      </c>
      <c r="AG487" s="18">
        <v>0</v>
      </c>
      <c r="AH487" s="5">
        <f>VLOOKUP(A487,'[13]Main sheet'!A:X,23,FALSE)</f>
        <v>0</v>
      </c>
      <c r="AI487" s="3">
        <f>VLOOKUP(A487,'[13]Main sheet'!A:AJ,35,FALSE)</f>
        <v>0</v>
      </c>
      <c r="AJ487" s="3">
        <f>VLOOKUP(A487,'[13]Main sheet'!A:AV,47,FALSE)</f>
        <v>0</v>
      </c>
      <c r="AK487" s="3">
        <f>VLOOKUP(A487,'[13]Main sheet'!A:BH,59,FALSE)</f>
        <v>0</v>
      </c>
      <c r="AL487" s="3">
        <f>VLOOKUP(A487,'[13]Main sheet'!A:BT,71,FALSE)</f>
        <v>0</v>
      </c>
      <c r="AM487" s="3">
        <f>VLOOKUP(A487,'[13]Main sheet'!A:CF,83,FALSE)</f>
        <v>0</v>
      </c>
      <c r="AN487" s="3">
        <f>VLOOKUP(A487,'[13]Main sheet'!A:CR,95,FALSE)</f>
        <v>0</v>
      </c>
      <c r="AO487" s="3">
        <f>VLOOKUP(A487,'[13]Main sheet'!A:DD,107,FALSE)</f>
        <v>0</v>
      </c>
      <c r="AP487" s="3">
        <f>VLOOKUP(A487,'[13]Main sheet'!A:DP,119,FALSE)</f>
        <v>0</v>
      </c>
      <c r="AQ487" s="3">
        <f>VLOOKUP(A487,'[13]Main sheet'!A:EB,131,FALSE)</f>
        <v>0</v>
      </c>
      <c r="AR487" s="3">
        <f>VLOOKUP(A487,'[13]Main sheet'!A:EN,143,FALSE)</f>
        <v>0</v>
      </c>
      <c r="AS487" s="5">
        <v>0</v>
      </c>
      <c r="AT487" s="19">
        <v>0</v>
      </c>
      <c r="AU487" s="5">
        <v>0</v>
      </c>
      <c r="AV487" s="3">
        <f>VLOOKUP(A487,'[14]Main sheet'!A:AI,34,FALSE)</f>
        <v>0</v>
      </c>
      <c r="AW487" s="3">
        <f>VLOOKUP(A487,'[14]Main sheet'!A:AT,45,FALSE)</f>
        <v>0</v>
      </c>
      <c r="AX487" s="3">
        <v>0</v>
      </c>
      <c r="AY487" s="3">
        <v>0</v>
      </c>
      <c r="AZ487" s="3">
        <v>0</v>
      </c>
      <c r="BA487" s="5"/>
      <c r="BB487" s="5"/>
    </row>
    <row r="488" spans="1:54" ht="15" customHeight="1">
      <c r="A488" s="14">
        <v>525753</v>
      </c>
      <c r="B488" s="15" t="s">
        <v>471</v>
      </c>
      <c r="C488" s="16">
        <f>VLOOKUP(A488,'[11]dec 20 latest'!A:B,2,FALSE)/1000000</f>
        <v>6.8357999999999999</v>
      </c>
      <c r="D488" s="16">
        <v>8.9435249999999993</v>
      </c>
      <c r="E488" s="17">
        <v>5.672447</v>
      </c>
      <c r="F488" s="17">
        <f>VLOOKUP(A488,'[12]Monthly actuals 2023 updated'!A:AB,28,FALSE)</f>
        <v>-1.8650739999999999</v>
      </c>
      <c r="G488" s="12">
        <v>-1.8934979999999999</v>
      </c>
      <c r="H488" s="12">
        <v>-0.28489999999999999</v>
      </c>
      <c r="I488" s="12">
        <v>0</v>
      </c>
      <c r="J488" s="12">
        <v>0</v>
      </c>
      <c r="K488" s="12">
        <v>0</v>
      </c>
      <c r="L488" s="12">
        <v>0</v>
      </c>
      <c r="M488" s="12">
        <v>0</v>
      </c>
      <c r="N488" s="12">
        <v>0</v>
      </c>
      <c r="O488" s="12">
        <v>0</v>
      </c>
      <c r="P488" s="12">
        <v>0</v>
      </c>
      <c r="Q488" s="12">
        <v>0</v>
      </c>
      <c r="R488" s="12">
        <v>0.31332399999999999</v>
      </c>
      <c r="S488" s="12">
        <f t="shared" si="69"/>
        <v>-1.8650740000000001</v>
      </c>
      <c r="T488" s="18">
        <v>-0.31332399999999999</v>
      </c>
      <c r="U488" s="5">
        <v>0</v>
      </c>
      <c r="V488" s="3">
        <v>0</v>
      </c>
      <c r="W488" s="3">
        <v>0</v>
      </c>
      <c r="X488" s="3">
        <v>0</v>
      </c>
      <c r="Y488" s="3">
        <v>0</v>
      </c>
      <c r="Z488" s="3">
        <v>0.26400000000000001</v>
      </c>
      <c r="AA488" s="3">
        <v>0</v>
      </c>
      <c r="AB488" s="3">
        <v>0</v>
      </c>
      <c r="AC488" s="3">
        <v>0</v>
      </c>
      <c r="AD488" s="3">
        <v>0</v>
      </c>
      <c r="AE488" s="3">
        <f>VLOOKUP(A488,'[13]DEC 24 Updated 3rd March'!A:G,7,FALSE)</f>
        <v>0.177815</v>
      </c>
      <c r="AF488" s="3">
        <f t="shared" si="70"/>
        <v>0.12849100000000002</v>
      </c>
      <c r="AG488" s="18">
        <v>-0.177815</v>
      </c>
      <c r="AH488" s="5">
        <f>VLOOKUP(A488,'[13]Main sheet'!A:X,23,FALSE)</f>
        <v>0</v>
      </c>
      <c r="AI488" s="3">
        <f>VLOOKUP(A488,'[13]Main sheet'!A:AJ,35,FALSE)</f>
        <v>0</v>
      </c>
      <c r="AJ488" s="3">
        <f>VLOOKUP(A488,'[13]Main sheet'!A:AV,47,FALSE)</f>
        <v>0</v>
      </c>
      <c r="AK488" s="3">
        <f>VLOOKUP(A488,'[13]Main sheet'!A:BH,59,FALSE)</f>
        <v>0</v>
      </c>
      <c r="AL488" s="3">
        <f>VLOOKUP(A488,'[13]Main sheet'!A:BT,71,FALSE)</f>
        <v>0</v>
      </c>
      <c r="AM488" s="3">
        <f>VLOOKUP(A488,'[13]Main sheet'!A:CF,83,FALSE)</f>
        <v>0</v>
      </c>
      <c r="AN488" s="3">
        <f>VLOOKUP(A488,'[13]Main sheet'!A:CR,95,FALSE)</f>
        <v>0</v>
      </c>
      <c r="AO488" s="3">
        <f>VLOOKUP(A488,'[13]Main sheet'!A:DD,107,FALSE)</f>
        <v>0</v>
      </c>
      <c r="AP488" s="3">
        <f>VLOOKUP(A488,'[13]Main sheet'!A:DP,119,FALSE)</f>
        <v>0</v>
      </c>
      <c r="AQ488" s="3">
        <f>VLOOKUP(A488,'[13]Main sheet'!A:EB,131,FALSE)</f>
        <v>0</v>
      </c>
      <c r="AR488" s="3">
        <f>VLOOKUP(A488,'[13]Main sheet'!A:EN,143,FALSE)</f>
        <v>0.177815</v>
      </c>
      <c r="AS488" s="5">
        <v>0</v>
      </c>
      <c r="AT488" s="19">
        <v>0</v>
      </c>
      <c r="AU488" s="5">
        <v>0</v>
      </c>
      <c r="AV488" s="3">
        <f>VLOOKUP(A488,'[14]Main sheet'!A:AI,34,FALSE)</f>
        <v>0</v>
      </c>
      <c r="AW488" s="3">
        <f>VLOOKUP(A488,'[14]Main sheet'!A:AT,45,FALSE)</f>
        <v>0</v>
      </c>
      <c r="AX488" s="3">
        <v>0</v>
      </c>
      <c r="AY488" s="3">
        <v>0</v>
      </c>
      <c r="AZ488" s="3">
        <v>0</v>
      </c>
      <c r="BA488" s="5"/>
      <c r="BB488" s="5"/>
    </row>
    <row r="489" spans="1:54" ht="15" customHeight="1">
      <c r="A489" s="14">
        <v>525754</v>
      </c>
      <c r="B489" s="15" t="s">
        <v>472</v>
      </c>
      <c r="C489" s="16">
        <f>VLOOKUP(A489,'[11]dec 20 latest'!A:B,2,FALSE)/1000000</f>
        <v>2.7132189999999997E-2</v>
      </c>
      <c r="D489" s="16">
        <v>0</v>
      </c>
      <c r="E489" s="17">
        <v>4.0863489999999995E-2</v>
      </c>
      <c r="F489" s="17">
        <f>VLOOKUP(A489,'[12]Monthly actuals 2023 updated'!A:AB,28,FALSE)</f>
        <v>1.55496E-3</v>
      </c>
      <c r="G489" s="12">
        <v>0</v>
      </c>
      <c r="H489" s="12">
        <v>0</v>
      </c>
      <c r="I489" s="12">
        <v>0</v>
      </c>
      <c r="J489" s="12">
        <v>0</v>
      </c>
      <c r="K489" s="12">
        <v>0</v>
      </c>
      <c r="L489" s="12">
        <v>0</v>
      </c>
      <c r="M489" s="12">
        <v>2.0124000000000002E-4</v>
      </c>
      <c r="N489" s="12">
        <v>1.1223E-4</v>
      </c>
      <c r="O489" s="12">
        <v>0</v>
      </c>
      <c r="P489" s="12">
        <v>0</v>
      </c>
      <c r="Q489" s="12">
        <v>1.22601E-3</v>
      </c>
      <c r="R489" s="12">
        <v>1.5480000000000001E-5</v>
      </c>
      <c r="S489" s="12">
        <f t="shared" si="69"/>
        <v>1.5549600000000002E-3</v>
      </c>
      <c r="T489" s="18">
        <v>0</v>
      </c>
      <c r="U489" s="5">
        <v>0</v>
      </c>
      <c r="V489" s="3">
        <v>0</v>
      </c>
      <c r="W489" s="3">
        <v>1.7364999999999999E-4</v>
      </c>
      <c r="X489" s="3">
        <v>1.1504999999999999E-4</v>
      </c>
      <c r="Y489" s="3">
        <v>7.7000000000000008E-6</v>
      </c>
      <c r="Z489" s="3">
        <v>5.7500000000000002E-5</v>
      </c>
      <c r="AA489" s="3">
        <v>4.0300000000000004E-6</v>
      </c>
      <c r="AB489" s="3">
        <v>0</v>
      </c>
      <c r="AC489" s="3">
        <v>2.5336999999999999E-4</v>
      </c>
      <c r="AD489" s="3">
        <v>5.8750999999999996E-4</v>
      </c>
      <c r="AE489" s="3">
        <f>VLOOKUP(A489,'[13]DEC 24 Updated 3rd March'!A:G,7,FALSE)</f>
        <v>0</v>
      </c>
      <c r="AF489" s="3">
        <f t="shared" si="70"/>
        <v>1.1988099999999998E-3</v>
      </c>
      <c r="AG489" s="18">
        <v>0</v>
      </c>
      <c r="AH489" s="5">
        <f>VLOOKUP(A489,'[13]Main sheet'!A:X,23,FALSE)</f>
        <v>0</v>
      </c>
      <c r="AI489" s="3">
        <f>VLOOKUP(A489,'[13]Main sheet'!A:AJ,35,FALSE)</f>
        <v>0</v>
      </c>
      <c r="AJ489" s="3">
        <f>VLOOKUP(A489,'[13]Main sheet'!A:AV,47,FALSE)</f>
        <v>7.0999999999999998E-7</v>
      </c>
      <c r="AK489" s="3">
        <f>VLOOKUP(A489,'[13]Main sheet'!A:BH,59,FALSE)</f>
        <v>0</v>
      </c>
      <c r="AL489" s="3">
        <f>VLOOKUP(A489,'[13]Main sheet'!A:BT,71,FALSE)</f>
        <v>0</v>
      </c>
      <c r="AM489" s="3">
        <f>VLOOKUP(A489,'[13]Main sheet'!A:CF,83,FALSE)</f>
        <v>2.5084280000000004E-2</v>
      </c>
      <c r="AN489" s="3">
        <f>VLOOKUP(A489,'[13]Main sheet'!A:CR,95,FALSE)</f>
        <v>0</v>
      </c>
      <c r="AO489" s="3">
        <f>VLOOKUP(A489,'[13]Main sheet'!A:DD,107,FALSE)</f>
        <v>0</v>
      </c>
      <c r="AP489" s="3">
        <f>VLOOKUP(A489,'[13]Main sheet'!A:DP,119,FALSE)</f>
        <v>0</v>
      </c>
      <c r="AQ489" s="3">
        <f>VLOOKUP(A489,'[13]Main sheet'!A:EB,131,FALSE)</f>
        <v>3.805099999999984E-4</v>
      </c>
      <c r="AR489" s="3">
        <f>VLOOKUP(A489,'[13]Main sheet'!A:EN,143,FALSE)</f>
        <v>1.9360000000000584E-5</v>
      </c>
      <c r="AS489" s="5">
        <v>2.5484860000000002E-2</v>
      </c>
      <c r="AT489" s="19">
        <v>0</v>
      </c>
      <c r="AU489" s="5">
        <v>0</v>
      </c>
      <c r="AV489" s="3">
        <f>VLOOKUP(A489,'[14]Main sheet'!A:AI,34,FALSE)</f>
        <v>9.022E-5</v>
      </c>
      <c r="AW489" s="3">
        <f>VLOOKUP(A489,'[14]Main sheet'!A:AT,45,FALSE)</f>
        <v>3.7399999999999947E-6</v>
      </c>
      <c r="AX489" s="3">
        <v>8.045499999999999E-4</v>
      </c>
      <c r="AY489" s="3">
        <v>7.5450000000000045E-5</v>
      </c>
      <c r="AZ489" s="3">
        <v>9.7396000000000006E-4</v>
      </c>
      <c r="BA489" s="5"/>
      <c r="BB489" s="5"/>
    </row>
    <row r="490" spans="1:54" ht="15" customHeight="1">
      <c r="A490" s="112">
        <v>525755</v>
      </c>
      <c r="B490" s="113" t="s">
        <v>473</v>
      </c>
      <c r="C490" s="16"/>
      <c r="D490" s="16">
        <v>2.4500000000000001E-2</v>
      </c>
      <c r="E490" s="17">
        <v>0.125</v>
      </c>
      <c r="F490" s="17"/>
      <c r="G490" s="12">
        <v>0</v>
      </c>
      <c r="H490" s="12">
        <v>0</v>
      </c>
      <c r="I490" s="12">
        <v>0</v>
      </c>
      <c r="J490" s="12">
        <v>0</v>
      </c>
      <c r="K490" s="12">
        <v>0</v>
      </c>
      <c r="L490" s="12">
        <v>0</v>
      </c>
      <c r="M490" s="12">
        <v>0</v>
      </c>
      <c r="N490" s="12">
        <v>0</v>
      </c>
      <c r="O490" s="12">
        <v>0</v>
      </c>
      <c r="P490" s="12">
        <v>0</v>
      </c>
      <c r="Q490" s="12">
        <v>0</v>
      </c>
      <c r="R490" s="12">
        <v>0</v>
      </c>
      <c r="S490" s="12">
        <f t="shared" si="69"/>
        <v>0</v>
      </c>
      <c r="T490" s="18">
        <v>0</v>
      </c>
      <c r="U490" s="5">
        <v>0</v>
      </c>
      <c r="V490" s="3">
        <v>0</v>
      </c>
      <c r="W490" s="3">
        <v>0</v>
      </c>
      <c r="X490" s="3">
        <v>0</v>
      </c>
      <c r="Y490" s="3">
        <v>0</v>
      </c>
      <c r="Z490" s="3">
        <v>0</v>
      </c>
      <c r="AA490" s="3">
        <v>0</v>
      </c>
      <c r="AB490" s="3">
        <v>0</v>
      </c>
      <c r="AC490" s="3">
        <v>0</v>
      </c>
      <c r="AD490" s="3">
        <v>0</v>
      </c>
      <c r="AE490" s="3">
        <f>VLOOKUP(A490,'[13]DEC 24 Updated 3rd March'!A:G,7,FALSE)</f>
        <v>0</v>
      </c>
      <c r="AF490" s="3">
        <f t="shared" si="70"/>
        <v>0</v>
      </c>
      <c r="AG490" s="18">
        <v>0</v>
      </c>
      <c r="AH490" s="5">
        <f>VLOOKUP(A490,'[13]Main sheet'!A:X,23,FALSE)</f>
        <v>0</v>
      </c>
      <c r="AI490" s="3">
        <f>VLOOKUP(A490,'[13]Main sheet'!A:AJ,35,FALSE)</f>
        <v>0</v>
      </c>
      <c r="AJ490" s="3">
        <f>VLOOKUP(A490,'[13]Main sheet'!A:AV,47,FALSE)</f>
        <v>0</v>
      </c>
      <c r="AK490" s="3">
        <f>VLOOKUP(A490,'[13]Main sheet'!A:BH,59,FALSE)</f>
        <v>0</v>
      </c>
      <c r="AL490" s="3">
        <f>VLOOKUP(A490,'[13]Main sheet'!A:BT,71,FALSE)</f>
        <v>0</v>
      </c>
      <c r="AM490" s="3">
        <f>VLOOKUP(A490,'[13]Main sheet'!A:CF,83,FALSE)</f>
        <v>0</v>
      </c>
      <c r="AN490" s="3">
        <f>VLOOKUP(A490,'[13]Main sheet'!A:CR,95,FALSE)</f>
        <v>0</v>
      </c>
      <c r="AO490" s="3">
        <f>VLOOKUP(A490,'[13]Main sheet'!A:DD,107,FALSE)</f>
        <v>0</v>
      </c>
      <c r="AP490" s="3">
        <f>VLOOKUP(A490,'[13]Main sheet'!A:DP,119,FALSE)</f>
        <v>0</v>
      </c>
      <c r="AQ490" s="3">
        <f>VLOOKUP(A490,'[13]Main sheet'!A:EB,131,FALSE)</f>
        <v>0</v>
      </c>
      <c r="AR490" s="3">
        <f>VLOOKUP(A490,'[13]Main sheet'!A:EN,143,FALSE)</f>
        <v>0</v>
      </c>
      <c r="AS490" s="5">
        <v>0</v>
      </c>
      <c r="AT490" s="19">
        <v>0</v>
      </c>
      <c r="AU490" s="5">
        <v>0</v>
      </c>
      <c r="AV490" s="3">
        <f>VLOOKUP(A490,'[14]Main sheet'!A:AI,34,FALSE)</f>
        <v>0</v>
      </c>
      <c r="AW490" s="3">
        <f>VLOOKUP(A490,'[14]Main sheet'!A:AT,45,FALSE)</f>
        <v>0</v>
      </c>
      <c r="AX490" s="3">
        <v>0</v>
      </c>
      <c r="AY490" s="3">
        <v>0</v>
      </c>
      <c r="AZ490" s="3">
        <v>0</v>
      </c>
      <c r="BA490" s="5"/>
      <c r="BB490" s="5"/>
    </row>
    <row r="491" spans="1:54" ht="15" customHeight="1">
      <c r="A491" s="14">
        <v>525757</v>
      </c>
      <c r="B491" s="15" t="s">
        <v>474</v>
      </c>
      <c r="C491" s="16">
        <f>VLOOKUP(A491,'[11]dec 20 latest'!A:B,2,FALSE)/1000000</f>
        <v>79.861774999999994</v>
      </c>
      <c r="D491" s="16">
        <v>0</v>
      </c>
      <c r="E491" s="17">
        <v>0</v>
      </c>
      <c r="F491" s="17"/>
      <c r="G491" s="12">
        <v>0</v>
      </c>
      <c r="H491" s="12">
        <v>0</v>
      </c>
      <c r="I491" s="12">
        <v>0</v>
      </c>
      <c r="J491" s="12">
        <v>0</v>
      </c>
      <c r="K491" s="12">
        <v>0</v>
      </c>
      <c r="L491" s="12">
        <v>0</v>
      </c>
      <c r="M491" s="12">
        <v>0</v>
      </c>
      <c r="N491" s="12">
        <v>0</v>
      </c>
      <c r="O491" s="12">
        <v>0</v>
      </c>
      <c r="P491" s="12">
        <v>0</v>
      </c>
      <c r="Q491" s="12">
        <v>0</v>
      </c>
      <c r="R491" s="12">
        <v>0</v>
      </c>
      <c r="S491" s="12">
        <f t="shared" si="69"/>
        <v>0</v>
      </c>
      <c r="T491" s="18">
        <v>0</v>
      </c>
      <c r="U491" s="5">
        <v>0</v>
      </c>
      <c r="V491" s="3">
        <v>0</v>
      </c>
      <c r="W491" s="3">
        <v>0</v>
      </c>
      <c r="X491" s="3">
        <v>0</v>
      </c>
      <c r="Y491" s="3">
        <v>0</v>
      </c>
      <c r="Z491" s="3">
        <v>0</v>
      </c>
      <c r="AA491" s="3">
        <v>0</v>
      </c>
      <c r="AB491" s="3">
        <v>0</v>
      </c>
      <c r="AC491" s="3">
        <v>0</v>
      </c>
      <c r="AD491" s="3">
        <v>0</v>
      </c>
      <c r="AE491" s="3">
        <f>VLOOKUP(A491,'[13]DEC 24 Updated 3rd March'!A:G,7,FALSE)</f>
        <v>0</v>
      </c>
      <c r="AF491" s="3">
        <f t="shared" si="70"/>
        <v>0</v>
      </c>
      <c r="AG491" s="18">
        <v>0</v>
      </c>
      <c r="AH491" s="5">
        <f>VLOOKUP(A491,'[13]Main sheet'!A:X,23,FALSE)</f>
        <v>0</v>
      </c>
      <c r="AI491" s="3">
        <f>VLOOKUP(A491,'[13]Main sheet'!A:AJ,35,FALSE)</f>
        <v>0</v>
      </c>
      <c r="AJ491" s="3">
        <f>VLOOKUP(A491,'[13]Main sheet'!A:AV,47,FALSE)</f>
        <v>0</v>
      </c>
      <c r="AK491" s="3">
        <f>VLOOKUP(A491,'[13]Main sheet'!A:BH,59,FALSE)</f>
        <v>0</v>
      </c>
      <c r="AL491" s="3">
        <f>VLOOKUP(A491,'[13]Main sheet'!A:BT,71,FALSE)</f>
        <v>0</v>
      </c>
      <c r="AM491" s="3">
        <f>VLOOKUP(A491,'[13]Main sheet'!A:CF,83,FALSE)</f>
        <v>0</v>
      </c>
      <c r="AN491" s="3">
        <f>VLOOKUP(A491,'[13]Main sheet'!A:CR,95,FALSE)</f>
        <v>0</v>
      </c>
      <c r="AO491" s="3">
        <f>VLOOKUP(A491,'[13]Main sheet'!A:DD,107,FALSE)</f>
        <v>0</v>
      </c>
      <c r="AP491" s="3">
        <f>VLOOKUP(A491,'[13]Main sheet'!A:DP,119,FALSE)</f>
        <v>0</v>
      </c>
      <c r="AQ491" s="3">
        <f>VLOOKUP(A491,'[13]Main sheet'!A:EB,131,FALSE)</f>
        <v>0</v>
      </c>
      <c r="AR491" s="3">
        <f>VLOOKUP(A491,'[13]Main sheet'!A:EN,143,FALSE)</f>
        <v>0</v>
      </c>
      <c r="AS491" s="5">
        <v>0</v>
      </c>
      <c r="AT491" s="19">
        <v>0</v>
      </c>
      <c r="AU491" s="5">
        <v>0</v>
      </c>
      <c r="AV491" s="3">
        <f>VLOOKUP(A491,'[14]Main sheet'!A:AI,34,FALSE)</f>
        <v>0</v>
      </c>
      <c r="AW491" s="3">
        <f>VLOOKUP(A491,'[14]Main sheet'!A:AT,45,FALSE)</f>
        <v>0</v>
      </c>
      <c r="AX491" s="3">
        <v>0</v>
      </c>
      <c r="AY491" s="3">
        <v>0</v>
      </c>
      <c r="AZ491" s="3">
        <v>0</v>
      </c>
      <c r="BA491" s="5"/>
      <c r="BB491" s="5"/>
    </row>
    <row r="492" spans="1:54" ht="15" customHeight="1">
      <c r="A492" s="14">
        <v>525761</v>
      </c>
      <c r="B492" s="15" t="s">
        <v>475</v>
      </c>
      <c r="C492" s="16">
        <f>VLOOKUP(A492,'[11]dec 20 latest'!A:B,2,FALSE)/1000000</f>
        <v>2.436283</v>
      </c>
      <c r="D492" s="16">
        <v>-5.1704E-2</v>
      </c>
      <c r="E492" s="17">
        <v>-1.7994669999999999</v>
      </c>
      <c r="F492" s="17">
        <f>VLOOKUP(A492,'[12]Monthly actuals 2023 updated'!A:AB,28,FALSE)</f>
        <v>0.46000049999999998</v>
      </c>
      <c r="G492" s="12">
        <v>0</v>
      </c>
      <c r="H492" s="12">
        <v>0</v>
      </c>
      <c r="I492" s="12">
        <v>2.9920749999999999E-2</v>
      </c>
      <c r="J492" s="12">
        <v>0</v>
      </c>
      <c r="K492" s="12">
        <v>0</v>
      </c>
      <c r="L492" s="12">
        <v>0</v>
      </c>
      <c r="M492" s="12">
        <v>0</v>
      </c>
      <c r="N492" s="12">
        <v>0</v>
      </c>
      <c r="O492" s="12">
        <v>0</v>
      </c>
      <c r="P492" s="12">
        <v>0</v>
      </c>
      <c r="Q492" s="12">
        <v>0</v>
      </c>
      <c r="R492" s="12">
        <v>0.43007974999999998</v>
      </c>
      <c r="S492" s="12">
        <f t="shared" si="69"/>
        <v>0.46000049999999998</v>
      </c>
      <c r="T492" s="18">
        <v>0</v>
      </c>
      <c r="U492" s="5">
        <v>0.02</v>
      </c>
      <c r="V492" s="3">
        <v>0.19</v>
      </c>
      <c r="W492" s="3">
        <v>0.27800000000000002</v>
      </c>
      <c r="X492" s="3">
        <v>0.17499999999999999</v>
      </c>
      <c r="Y492" s="3">
        <v>0.17499999999999999</v>
      </c>
      <c r="Z492" s="3">
        <v>0.16</v>
      </c>
      <c r="AA492" s="3">
        <v>0.15583076999999998</v>
      </c>
      <c r="AB492" s="3">
        <v>0.41699999999999998</v>
      </c>
      <c r="AC492" s="3">
        <v>0.245</v>
      </c>
      <c r="AD492" s="3">
        <v>0.16500000000000001</v>
      </c>
      <c r="AE492" s="3">
        <f>VLOOKUP(A492,'[13]DEC 24 Updated 3rd March'!A:G,7,FALSE)</f>
        <v>0.26500000000000001</v>
      </c>
      <c r="AF492" s="3">
        <f t="shared" si="70"/>
        <v>2.2458307700000004</v>
      </c>
      <c r="AG492" s="18">
        <v>0.23100000000000001</v>
      </c>
      <c r="AH492" s="5">
        <f>VLOOKUP(A492,'[13]Main sheet'!A:X,23,FALSE)</f>
        <v>0.223</v>
      </c>
      <c r="AI492" s="3">
        <f>VLOOKUP(A492,'[13]Main sheet'!A:AJ,35,FALSE)</f>
        <v>0.21</v>
      </c>
      <c r="AJ492" s="3">
        <f>VLOOKUP(A492,'[13]Main sheet'!A:AV,47,FALSE)</f>
        <v>0.12</v>
      </c>
      <c r="AK492" s="3">
        <f>VLOOKUP(A492,'[13]Main sheet'!A:BH,59,FALSE)</f>
        <v>0.251</v>
      </c>
      <c r="AL492" s="3">
        <f>VLOOKUP(A492,'[13]Main sheet'!A:BT,71,FALSE)</f>
        <v>0.28599999999999998</v>
      </c>
      <c r="AM492" s="3">
        <f>VLOOKUP(A492,'[13]Main sheet'!A:CF,83,FALSE)</f>
        <v>0.317</v>
      </c>
      <c r="AN492" s="3">
        <f>VLOOKUP(A492,'[13]Main sheet'!A:CR,95,FALSE)</f>
        <v>0.17</v>
      </c>
      <c r="AO492" s="3">
        <f>VLOOKUP(A492,'[13]Main sheet'!A:DD,107,FALSE)</f>
        <v>0.3085</v>
      </c>
      <c r="AP492" s="3">
        <f>VLOOKUP(A492,'[13]Main sheet'!A:DP,119,FALSE)</f>
        <v>0.20599999999999999</v>
      </c>
      <c r="AQ492" s="3">
        <f>VLOOKUP(A492,'[13]Main sheet'!A:EB,131,FALSE)</f>
        <v>0.33650000000000002</v>
      </c>
      <c r="AR492" s="3">
        <f>VLOOKUP(A492,'[13]Main sheet'!A:EN,143,FALSE)</f>
        <v>0.40204800000000002</v>
      </c>
      <c r="AS492" s="5">
        <v>3.061048</v>
      </c>
      <c r="AT492" s="19">
        <v>0.11550000000000001</v>
      </c>
      <c r="AU492" s="5">
        <v>0.13</v>
      </c>
      <c r="AV492" s="3">
        <f>VLOOKUP(A492,'[14]Main sheet'!A:AI,34,FALSE)</f>
        <v>0.33800000000000002</v>
      </c>
      <c r="AW492" s="3">
        <f>VLOOKUP(A492,'[14]Main sheet'!A:AT,45,FALSE)</f>
        <v>0.28949999999999998</v>
      </c>
      <c r="AX492" s="3">
        <v>0.23400000000000001</v>
      </c>
      <c r="AY492" s="3">
        <v>0.21099999999999999</v>
      </c>
      <c r="AZ492" s="3">
        <v>1.3180000000000001</v>
      </c>
      <c r="BA492" s="5"/>
      <c r="BB492" s="5"/>
    </row>
    <row r="493" spans="1:54" ht="15" customHeight="1">
      <c r="A493" s="14">
        <v>525762</v>
      </c>
      <c r="B493" s="15" t="s">
        <v>476</v>
      </c>
      <c r="C493" s="16">
        <f>VLOOKUP(A493,'[11]dec 20 latest'!A:B,2,FALSE)/1000000</f>
        <v>0</v>
      </c>
      <c r="D493" s="16">
        <v>0</v>
      </c>
      <c r="E493" s="17">
        <v>0</v>
      </c>
      <c r="F493" s="17"/>
      <c r="G493" s="12">
        <v>0</v>
      </c>
      <c r="H493" s="12">
        <v>0</v>
      </c>
      <c r="I493" s="12">
        <v>0</v>
      </c>
      <c r="J493" s="12">
        <v>0</v>
      </c>
      <c r="K493" s="12">
        <v>0</v>
      </c>
      <c r="L493" s="12">
        <v>0</v>
      </c>
      <c r="M493" s="12">
        <v>0</v>
      </c>
      <c r="N493" s="12">
        <v>0</v>
      </c>
      <c r="O493" s="12">
        <v>0</v>
      </c>
      <c r="P493" s="12">
        <v>0</v>
      </c>
      <c r="Q493" s="12">
        <v>0</v>
      </c>
      <c r="R493" s="12">
        <v>0</v>
      </c>
      <c r="S493" s="12">
        <f t="shared" si="69"/>
        <v>0</v>
      </c>
      <c r="T493" s="18">
        <v>0</v>
      </c>
      <c r="U493" s="5">
        <v>0</v>
      </c>
      <c r="V493" s="3">
        <v>0</v>
      </c>
      <c r="W493" s="3">
        <v>0</v>
      </c>
      <c r="X493" s="3">
        <v>0</v>
      </c>
      <c r="Y493" s="3">
        <v>0</v>
      </c>
      <c r="Z493" s="3">
        <v>0</v>
      </c>
      <c r="AA493" s="3">
        <v>0</v>
      </c>
      <c r="AB493" s="3">
        <v>0</v>
      </c>
      <c r="AC493" s="3">
        <v>0</v>
      </c>
      <c r="AD493" s="3">
        <v>0</v>
      </c>
      <c r="AE493" s="3">
        <f>VLOOKUP(A493,'[13]DEC 24 Updated 3rd March'!A:G,7,FALSE)</f>
        <v>0</v>
      </c>
      <c r="AF493" s="3">
        <f t="shared" si="70"/>
        <v>0</v>
      </c>
      <c r="AG493" s="18">
        <v>0</v>
      </c>
      <c r="AH493" s="5">
        <f>VLOOKUP(A493,'[13]Main sheet'!A:X,23,FALSE)</f>
        <v>0</v>
      </c>
      <c r="AI493" s="3">
        <f>VLOOKUP(A493,'[13]Main sheet'!A:AJ,35,FALSE)</f>
        <v>0</v>
      </c>
      <c r="AJ493" s="3">
        <f>VLOOKUP(A493,'[13]Main sheet'!A:AV,47,FALSE)</f>
        <v>0</v>
      </c>
      <c r="AK493" s="3">
        <f>VLOOKUP(A493,'[13]Main sheet'!A:BH,59,FALSE)</f>
        <v>0</v>
      </c>
      <c r="AL493" s="3">
        <f>VLOOKUP(A493,'[13]Main sheet'!A:BT,71,FALSE)</f>
        <v>0</v>
      </c>
      <c r="AM493" s="3">
        <f>VLOOKUP(A493,'[13]Main sheet'!A:CF,83,FALSE)</f>
        <v>0</v>
      </c>
      <c r="AN493" s="3">
        <f>VLOOKUP(A493,'[13]Main sheet'!A:CR,95,FALSE)</f>
        <v>0</v>
      </c>
      <c r="AO493" s="3">
        <f>VLOOKUP(A493,'[13]Main sheet'!A:DD,107,FALSE)</f>
        <v>0</v>
      </c>
      <c r="AP493" s="3">
        <f>VLOOKUP(A493,'[13]Main sheet'!A:DP,119,FALSE)</f>
        <v>0</v>
      </c>
      <c r="AQ493" s="3">
        <f>VLOOKUP(A493,'[13]Main sheet'!A:EB,131,FALSE)</f>
        <v>0</v>
      </c>
      <c r="AR493" s="3">
        <f>VLOOKUP(A493,'[13]Main sheet'!A:EN,143,FALSE)</f>
        <v>0</v>
      </c>
      <c r="AS493" s="5">
        <v>0</v>
      </c>
      <c r="AT493" s="19">
        <v>0</v>
      </c>
      <c r="AU493" s="5">
        <v>0</v>
      </c>
      <c r="AV493" s="3">
        <f>VLOOKUP(A493,'[14]Main sheet'!A:AI,34,FALSE)</f>
        <v>0</v>
      </c>
      <c r="AW493" s="3">
        <f>VLOOKUP(A493,'[14]Main sheet'!A:AT,45,FALSE)</f>
        <v>0</v>
      </c>
      <c r="AX493" s="3">
        <v>0</v>
      </c>
      <c r="AY493" s="3">
        <v>0</v>
      </c>
      <c r="AZ493" s="3">
        <v>0</v>
      </c>
      <c r="BA493" s="5"/>
      <c r="BB493" s="5"/>
    </row>
    <row r="494" spans="1:54" ht="15" customHeight="1">
      <c r="A494" s="14">
        <v>525763</v>
      </c>
      <c r="B494" s="15" t="s">
        <v>477</v>
      </c>
      <c r="C494" s="16">
        <f>VLOOKUP(A494,'[11]dec 20 latest'!A:B,2,FALSE)/1000000</f>
        <v>2.4499999999999999E-3</v>
      </c>
      <c r="D494" s="16">
        <v>-7.7999999999999996E-3</v>
      </c>
      <c r="E494" s="17">
        <v>3.5892849999999998</v>
      </c>
      <c r="F494" s="17">
        <f>VLOOKUP(A494,'[12]Monthly actuals 2023 updated'!A:AB,28,FALSE)</f>
        <v>0.1555</v>
      </c>
      <c r="G494" s="12">
        <v>0.1045</v>
      </c>
      <c r="H494" s="12">
        <v>4.4999999999999998E-2</v>
      </c>
      <c r="I494" s="12">
        <v>6.0000000000000001E-3</v>
      </c>
      <c r="J494" s="12">
        <v>0</v>
      </c>
      <c r="K494" s="12">
        <v>0</v>
      </c>
      <c r="L494" s="12">
        <v>0</v>
      </c>
      <c r="M494" s="12">
        <v>0</v>
      </c>
      <c r="N494" s="12">
        <v>0</v>
      </c>
      <c r="O494" s="12">
        <v>0</v>
      </c>
      <c r="P494" s="12">
        <v>0</v>
      </c>
      <c r="Q494" s="12">
        <v>0</v>
      </c>
      <c r="R494" s="12">
        <v>0</v>
      </c>
      <c r="S494" s="12">
        <f t="shared" si="69"/>
        <v>0.1555</v>
      </c>
      <c r="T494" s="18">
        <v>0</v>
      </c>
      <c r="U494" s="5">
        <v>0</v>
      </c>
      <c r="V494" s="3">
        <v>0</v>
      </c>
      <c r="W494" s="3">
        <v>0</v>
      </c>
      <c r="X494" s="3">
        <v>0</v>
      </c>
      <c r="Y494" s="3">
        <v>0</v>
      </c>
      <c r="Z494" s="3">
        <v>0</v>
      </c>
      <c r="AA494" s="3">
        <v>0</v>
      </c>
      <c r="AB494" s="3">
        <v>0</v>
      </c>
      <c r="AC494" s="3">
        <v>0</v>
      </c>
      <c r="AD494" s="3">
        <v>0</v>
      </c>
      <c r="AE494" s="3">
        <f>VLOOKUP(A494,'[13]DEC 24 Updated 3rd March'!A:G,7,FALSE)</f>
        <v>3.5358399999999999</v>
      </c>
      <c r="AF494" s="3">
        <f t="shared" si="70"/>
        <v>3.5358399999999999</v>
      </c>
      <c r="AG494" s="18">
        <v>0</v>
      </c>
      <c r="AH494" s="5">
        <f>VLOOKUP(A494,'[13]Main sheet'!A:X,23,FALSE)</f>
        <v>0</v>
      </c>
      <c r="AI494" s="3">
        <f>VLOOKUP(A494,'[13]Main sheet'!A:AJ,35,FALSE)</f>
        <v>0</v>
      </c>
      <c r="AJ494" s="3">
        <f>VLOOKUP(A494,'[13]Main sheet'!A:AV,47,FALSE)</f>
        <v>0</v>
      </c>
      <c r="AK494" s="3">
        <f>VLOOKUP(A494,'[13]Main sheet'!A:BH,59,FALSE)</f>
        <v>0</v>
      </c>
      <c r="AL494" s="3">
        <f>VLOOKUP(A494,'[13]Main sheet'!A:BT,71,FALSE)</f>
        <v>-2.4E-2</v>
      </c>
      <c r="AM494" s="3">
        <f>VLOOKUP(A494,'[13]Main sheet'!A:CF,83,FALSE)</f>
        <v>0</v>
      </c>
      <c r="AN494" s="3">
        <f>VLOOKUP(A494,'[13]Main sheet'!A:CR,95,FALSE)</f>
        <v>0</v>
      </c>
      <c r="AO494" s="3">
        <f>VLOOKUP(A494,'[13]Main sheet'!A:DD,107,FALSE)</f>
        <v>0</v>
      </c>
      <c r="AP494" s="3">
        <f>VLOOKUP(A494,'[13]Main sheet'!A:DP,119,FALSE)</f>
        <v>0</v>
      </c>
      <c r="AQ494" s="3">
        <f>VLOOKUP(A494,'[13]Main sheet'!A:EB,131,FALSE)</f>
        <v>0</v>
      </c>
      <c r="AR494" s="3">
        <f>VLOOKUP(A494,'[13]Main sheet'!A:EN,143,FALSE)</f>
        <v>2.4E-2</v>
      </c>
      <c r="AS494" s="5">
        <v>0</v>
      </c>
      <c r="AT494" s="19">
        <v>0</v>
      </c>
      <c r="AU494" s="5">
        <v>0</v>
      </c>
      <c r="AV494" s="3">
        <f>VLOOKUP(A494,'[14]Main sheet'!A:AI,34,FALSE)</f>
        <v>0.76180000000000003</v>
      </c>
      <c r="AW494" s="3">
        <f>VLOOKUP(A494,'[14]Main sheet'!A:AT,45,FALSE)</f>
        <v>3.4935000000000001E-2</v>
      </c>
      <c r="AX494" s="3">
        <v>2.8000000000000001E-2</v>
      </c>
      <c r="AY494" s="3">
        <v>-4.9020000000000001E-2</v>
      </c>
      <c r="AZ494" s="3">
        <v>0.77571500000000004</v>
      </c>
      <c r="BA494" s="5"/>
      <c r="BB494" s="5"/>
    </row>
    <row r="495" spans="1:54" ht="15" customHeight="1">
      <c r="A495" s="14">
        <v>525764</v>
      </c>
      <c r="B495" s="15" t="s">
        <v>478</v>
      </c>
      <c r="C495" s="16">
        <f>VLOOKUP(A495,'[11]dec 20 latest'!A:B,2,FALSE)/1000000</f>
        <v>54.109211170000002</v>
      </c>
      <c r="D495" s="16">
        <v>47.220314710000004</v>
      </c>
      <c r="E495" s="17">
        <v>16.940054029999999</v>
      </c>
      <c r="F495" s="17">
        <f>VLOOKUP(A495,'[12]Monthly actuals 2023 updated'!A:AB,28,FALSE)</f>
        <v>73.989330240000001</v>
      </c>
      <c r="G495" s="12">
        <v>1.82298877</v>
      </c>
      <c r="H495" s="12">
        <v>6.5244790300000002</v>
      </c>
      <c r="I495" s="12">
        <v>4.5323706500000007</v>
      </c>
      <c r="J495" s="12">
        <v>3.9116283199999997</v>
      </c>
      <c r="K495" s="12">
        <v>6.5168253200000006</v>
      </c>
      <c r="L495" s="12">
        <v>4.0495578800000001</v>
      </c>
      <c r="M495" s="12">
        <v>5.8603148099999993</v>
      </c>
      <c r="N495" s="12">
        <v>5.3888890900000002</v>
      </c>
      <c r="O495" s="12">
        <v>6.4664264200000003</v>
      </c>
      <c r="P495" s="12">
        <v>6.3292270500000001</v>
      </c>
      <c r="Q495" s="12">
        <v>8.8717244399999995</v>
      </c>
      <c r="R495" s="12">
        <v>13.714898460000001</v>
      </c>
      <c r="S495" s="12">
        <f t="shared" si="69"/>
        <v>73.989330240000001</v>
      </c>
      <c r="T495" s="18">
        <v>-0.33094146000000002</v>
      </c>
      <c r="U495" s="5">
        <v>4.1743861600000001</v>
      </c>
      <c r="V495" s="3">
        <v>4.6859334800000001</v>
      </c>
      <c r="W495" s="3">
        <v>4.7162946900000007</v>
      </c>
      <c r="X495" s="3">
        <v>6.0818361599999999</v>
      </c>
      <c r="Y495" s="3">
        <v>3.1829528700000003</v>
      </c>
      <c r="Z495" s="3">
        <v>5.2094537399999998</v>
      </c>
      <c r="AA495" s="3">
        <v>5.3290298200000006</v>
      </c>
      <c r="AB495" s="3">
        <v>2.3736032499999999</v>
      </c>
      <c r="AC495" s="3">
        <v>5.8468769800000002</v>
      </c>
      <c r="AD495" s="3">
        <v>5.40016739</v>
      </c>
      <c r="AE495" s="3">
        <f>VLOOKUP(A495,'[13]DEC 24 Updated 3rd March'!A:G,7,FALSE)</f>
        <v>20.718815500000002</v>
      </c>
      <c r="AF495" s="3">
        <f t="shared" si="70"/>
        <v>67.388408580000004</v>
      </c>
      <c r="AG495" s="18">
        <v>0.24979005000000001</v>
      </c>
      <c r="AH495" s="5">
        <f>VLOOKUP(A495,'[13]Main sheet'!A:X,23,FALSE)</f>
        <v>0.10132475000000001</v>
      </c>
      <c r="AI495" s="3">
        <f>VLOOKUP(A495,'[13]Main sheet'!A:AJ,35,FALSE)</f>
        <v>3.8051832000000001</v>
      </c>
      <c r="AJ495" s="3">
        <f>VLOOKUP(A495,'[13]Main sheet'!A:AV,47,FALSE)</f>
        <v>1.7644371600000002</v>
      </c>
      <c r="AK495" s="3">
        <f>VLOOKUP(A495,'[13]Main sheet'!A:BH,59,FALSE)</f>
        <v>4.7605449800000006</v>
      </c>
      <c r="AL495" s="3">
        <f>VLOOKUP(A495,'[13]Main sheet'!A:BT,71,FALSE)</f>
        <v>2.8966480299999993</v>
      </c>
      <c r="AM495" s="3">
        <f>VLOOKUP(A495,'[13]Main sheet'!A:CF,83,FALSE)</f>
        <v>3.0515491300000006</v>
      </c>
      <c r="AN495" s="3">
        <f>VLOOKUP(A495,'[13]Main sheet'!A:CR,95,FALSE)</f>
        <v>6.0259629699999984</v>
      </c>
      <c r="AO495" s="3">
        <f>VLOOKUP(A495,'[13]Main sheet'!A:DD,107,FALSE)</f>
        <v>3.6249613100000002</v>
      </c>
      <c r="AP495" s="3">
        <f>VLOOKUP(A495,'[13]Main sheet'!A:DP,119,FALSE)</f>
        <v>3.7140568900000006</v>
      </c>
      <c r="AQ495" s="3">
        <f>VLOOKUP(A495,'[13]Main sheet'!A:EB,131,FALSE)</f>
        <v>4.0050046200000047</v>
      </c>
      <c r="AR495" s="3">
        <f>VLOOKUP(A495,'[13]Main sheet'!A:EN,143,FALSE)</f>
        <v>12.02368879</v>
      </c>
      <c r="AS495" s="5">
        <v>46.02315188</v>
      </c>
      <c r="AT495" s="19">
        <v>7.4999999999999997E-3</v>
      </c>
      <c r="AU495" s="5">
        <v>1.2624640300000001</v>
      </c>
      <c r="AV495" s="3">
        <f>VLOOKUP(A495,'[14]Main sheet'!A:AI,34,FALSE)</f>
        <v>2.8319255099999996</v>
      </c>
      <c r="AW495" s="3">
        <f>VLOOKUP(A495,'[14]Main sheet'!A:AT,45,FALSE)</f>
        <v>3.22670579</v>
      </c>
      <c r="AX495" s="3">
        <v>4.4170602400000005</v>
      </c>
      <c r="AY495" s="3">
        <v>4.5215679900000003</v>
      </c>
      <c r="AZ495" s="3">
        <v>16.267223560000001</v>
      </c>
      <c r="BA495" s="5"/>
      <c r="BB495" s="5"/>
    </row>
    <row r="496" spans="1:54" ht="15" customHeight="1">
      <c r="A496" s="14">
        <v>525766</v>
      </c>
      <c r="B496" s="15" t="s">
        <v>479</v>
      </c>
      <c r="C496" s="16">
        <f>VLOOKUP(A496,'[11]dec 20 latest'!A:B,2,FALSE)/1000000</f>
        <v>8.0159245199999987</v>
      </c>
      <c r="D496" s="16">
        <v>9.0747999999999998</v>
      </c>
      <c r="E496" s="17">
        <v>16.456600079999998</v>
      </c>
      <c r="F496" s="17">
        <f>VLOOKUP(A496,'[12]Monthly actuals 2023 updated'!A:AB,28,FALSE)</f>
        <v>136.88513501</v>
      </c>
      <c r="G496" s="12">
        <v>-0.71634025000000001</v>
      </c>
      <c r="H496" s="12">
        <v>3.8553570499999998</v>
      </c>
      <c r="I496" s="12">
        <v>7.3836032000000005</v>
      </c>
      <c r="J496" s="12">
        <v>5.4159738499999994</v>
      </c>
      <c r="K496" s="12">
        <v>9.1831558399999995</v>
      </c>
      <c r="L496" s="12">
        <v>11.901195</v>
      </c>
      <c r="M496" s="12">
        <v>17.753141030000002</v>
      </c>
      <c r="N496" s="12">
        <v>10.38319933</v>
      </c>
      <c r="O496" s="12">
        <v>18.137238539999998</v>
      </c>
      <c r="P496" s="12">
        <v>23.712052480000001</v>
      </c>
      <c r="Q496" s="12">
        <v>8.7132058299999997</v>
      </c>
      <c r="R496" s="12">
        <v>21.163353109999999</v>
      </c>
      <c r="S496" s="12">
        <f t="shared" si="69"/>
        <v>136.88513501</v>
      </c>
      <c r="T496" s="18">
        <v>-3.0817860499999998</v>
      </c>
      <c r="U496" s="5">
        <v>8.8088928800000001</v>
      </c>
      <c r="V496" s="3">
        <v>7.9854089699999999</v>
      </c>
      <c r="W496" s="3">
        <v>6.577242</v>
      </c>
      <c r="X496" s="3">
        <v>5.8024550000000001</v>
      </c>
      <c r="Y496" s="3">
        <v>12.37302949</v>
      </c>
      <c r="Z496" s="3">
        <v>5.6595828700000004</v>
      </c>
      <c r="AA496" s="3">
        <v>10.740471789999999</v>
      </c>
      <c r="AB496" s="3">
        <v>3.9894500000000002</v>
      </c>
      <c r="AC496" s="3">
        <v>9.9993923000000002</v>
      </c>
      <c r="AD496" s="3">
        <v>6.1757807699999994</v>
      </c>
      <c r="AE496" s="3">
        <f>VLOOKUP(A496,'[13]DEC 24 Updated 3rd March'!A:G,7,FALSE)</f>
        <v>24.421961869999997</v>
      </c>
      <c r="AF496" s="3">
        <f t="shared" si="70"/>
        <v>99.45188189000001</v>
      </c>
      <c r="AG496" s="18">
        <v>-1.5571860499999999</v>
      </c>
      <c r="AH496" s="5">
        <f>VLOOKUP(A496,'[13]Main sheet'!A:X,23,FALSE)</f>
        <v>4.5327433399999997</v>
      </c>
      <c r="AI496" s="3">
        <f>VLOOKUP(A496,'[13]Main sheet'!A:AJ,35,FALSE)</f>
        <v>9.5408934499999987</v>
      </c>
      <c r="AJ496" s="3">
        <f>VLOOKUP(A496,'[13]Main sheet'!A:AV,47,FALSE)</f>
        <v>6.6009999999999982</v>
      </c>
      <c r="AK496" s="3">
        <f>VLOOKUP(A496,'[13]Main sheet'!A:BH,59,FALSE)</f>
        <v>9.3234742300000004</v>
      </c>
      <c r="AL496" s="3">
        <f>VLOOKUP(A496,'[13]Main sheet'!A:BT,71,FALSE)</f>
        <v>5.7850114600000007</v>
      </c>
      <c r="AM496" s="3">
        <f>VLOOKUP(A496,'[13]Main sheet'!A:CF,83,FALSE)</f>
        <v>7.3716460799999979</v>
      </c>
      <c r="AN496" s="3">
        <f>VLOOKUP(A496,'[13]Main sheet'!A:CR,95,FALSE)</f>
        <v>5.5480473900000007</v>
      </c>
      <c r="AO496" s="3">
        <f>VLOOKUP(A496,'[13]Main sheet'!A:DD,107,FALSE)</f>
        <v>6.3957704500000006</v>
      </c>
      <c r="AP496" s="3">
        <f>VLOOKUP(A496,'[13]Main sheet'!A:DP,119,FALSE)</f>
        <v>5.433821379999995</v>
      </c>
      <c r="AQ496" s="3">
        <f>VLOOKUP(A496,'[13]Main sheet'!A:EB,131,FALSE)</f>
        <v>3.9272</v>
      </c>
      <c r="AR496" s="3">
        <f>VLOOKUP(A496,'[13]Main sheet'!A:EN,143,FALSE)</f>
        <v>10.523857220000007</v>
      </c>
      <c r="AS496" s="5">
        <v>73.426278949999997</v>
      </c>
      <c r="AT496" s="19">
        <v>4.5923281500000002</v>
      </c>
      <c r="AU496" s="5">
        <v>3.7042999999999999</v>
      </c>
      <c r="AV496" s="3">
        <f>VLOOKUP(A496,'[14]Main sheet'!A:AI,34,FALSE)</f>
        <v>7.9568381700000002</v>
      </c>
      <c r="AW496" s="3">
        <f>VLOOKUP(A496,'[14]Main sheet'!A:AT,45,FALSE)</f>
        <v>4.5066475799999983</v>
      </c>
      <c r="AX496" s="3">
        <v>7.7416691100000001</v>
      </c>
      <c r="AY496" s="3">
        <v>4.2664999999999997</v>
      </c>
      <c r="AZ496" s="3">
        <v>32.768283010000005</v>
      </c>
      <c r="BA496" s="5"/>
      <c r="BB496" s="5"/>
    </row>
    <row r="497" spans="1:54" ht="15" customHeight="1">
      <c r="A497" s="14">
        <v>525767</v>
      </c>
      <c r="B497" s="15" t="s">
        <v>480</v>
      </c>
      <c r="C497" s="16"/>
      <c r="D497" s="16"/>
      <c r="E497" s="17"/>
      <c r="F497" s="17"/>
      <c r="G497" s="12">
        <v>0</v>
      </c>
      <c r="H497" s="12">
        <v>0</v>
      </c>
      <c r="I497" s="12">
        <v>0</v>
      </c>
      <c r="J497" s="12">
        <v>0</v>
      </c>
      <c r="K497" s="12">
        <v>0</v>
      </c>
      <c r="L497" s="12">
        <v>0</v>
      </c>
      <c r="M497" s="12">
        <v>0</v>
      </c>
      <c r="N497" s="12">
        <v>0</v>
      </c>
      <c r="O497" s="12">
        <v>0</v>
      </c>
      <c r="P497" s="12">
        <v>0</v>
      </c>
      <c r="Q497" s="12">
        <v>0</v>
      </c>
      <c r="R497" s="12">
        <v>0</v>
      </c>
      <c r="S497" s="12">
        <f t="shared" si="69"/>
        <v>0</v>
      </c>
      <c r="T497" s="18"/>
      <c r="U497" s="5"/>
      <c r="V497" s="3">
        <v>0</v>
      </c>
      <c r="X497" s="3">
        <v>39.838119859999999</v>
      </c>
      <c r="Y497" s="3">
        <v>117.03635093000001</v>
      </c>
      <c r="Z497" s="3">
        <v>0.96546309999999402</v>
      </c>
      <c r="AA497" s="3">
        <v>48.646541920000004</v>
      </c>
      <c r="AB497" s="3">
        <v>0</v>
      </c>
      <c r="AC497" s="3">
        <v>11.668063380000001</v>
      </c>
      <c r="AD497" s="3">
        <v>8.4847373299999997</v>
      </c>
      <c r="AE497" s="3">
        <f>VLOOKUP(A497,'[13]DEC 24 Updated 3rd March'!A:G,7,FALSE)</f>
        <v>12.35822033</v>
      </c>
      <c r="AF497" s="3">
        <f t="shared" si="70"/>
        <v>238.99749685</v>
      </c>
      <c r="AG497" s="18">
        <v>2.7121943399999999</v>
      </c>
      <c r="AH497" s="5">
        <f>VLOOKUP(A497,'[13]Main sheet'!A:X,23,FALSE)</f>
        <v>3.5</v>
      </c>
      <c r="AI497" s="3">
        <f>VLOOKUP(A497,'[13]Main sheet'!A:AJ,35,FALSE)</f>
        <v>3.5</v>
      </c>
      <c r="AJ497" s="3">
        <f>VLOOKUP(A497,'[13]Main sheet'!A:AV,47,FALSE)</f>
        <v>3.5</v>
      </c>
      <c r="AK497" s="3">
        <f>VLOOKUP(A497,'[13]Main sheet'!A:BH,59,FALSE)</f>
        <v>3.5</v>
      </c>
      <c r="AL497" s="3">
        <f>VLOOKUP(A497,'[13]Main sheet'!A:BT,71,FALSE)</f>
        <v>3.5</v>
      </c>
      <c r="AM497" s="3">
        <f>VLOOKUP(A497,'[13]Main sheet'!A:CF,83,FALSE)</f>
        <v>3.5</v>
      </c>
      <c r="AN497" s="3">
        <f>VLOOKUP(A497,'[13]Main sheet'!A:CR,95,FALSE)</f>
        <v>0</v>
      </c>
      <c r="AO497" s="3">
        <f>VLOOKUP(A497,'[13]Main sheet'!A:DD,107,FALSE)</f>
        <v>0</v>
      </c>
      <c r="AP497" s="3">
        <f>VLOOKUP(A497,'[13]Main sheet'!A:DP,119,FALSE)</f>
        <v>0</v>
      </c>
      <c r="AQ497" s="3">
        <f>VLOOKUP(A497,'[13]Main sheet'!A:EB,131,FALSE)</f>
        <v>0</v>
      </c>
      <c r="AR497" s="3">
        <f>VLOOKUP(A497,'[13]Main sheet'!A:EN,143,FALSE)</f>
        <v>0</v>
      </c>
      <c r="AS497" s="5">
        <v>23.71219434</v>
      </c>
      <c r="AT497" s="19">
        <v>0</v>
      </c>
      <c r="AU497" s="5">
        <v>0</v>
      </c>
      <c r="AV497" s="3">
        <f>VLOOKUP(A497,'[14]Main sheet'!A:AI,34,FALSE)</f>
        <v>0</v>
      </c>
      <c r="AW497" s="3">
        <f>VLOOKUP(A497,'[14]Main sheet'!A:AT,45,FALSE)</f>
        <v>0</v>
      </c>
      <c r="AX497" s="3">
        <v>0</v>
      </c>
      <c r="AY497" s="3">
        <v>0</v>
      </c>
      <c r="AZ497" s="3">
        <v>0</v>
      </c>
      <c r="BA497" s="5"/>
      <c r="BB497" s="5"/>
    </row>
    <row r="498" spans="1:54" ht="15" customHeight="1">
      <c r="A498" s="14">
        <v>525768</v>
      </c>
      <c r="B498" s="15" t="s">
        <v>481</v>
      </c>
      <c r="C498" s="16"/>
      <c r="D498" s="16"/>
      <c r="E498" s="17"/>
      <c r="F498" s="17"/>
      <c r="G498" s="12">
        <v>0</v>
      </c>
      <c r="H498" s="12">
        <v>0</v>
      </c>
      <c r="I498" s="12">
        <v>0</v>
      </c>
      <c r="J498" s="12">
        <v>0</v>
      </c>
      <c r="K498" s="12">
        <v>0</v>
      </c>
      <c r="L498" s="12">
        <v>0</v>
      </c>
      <c r="M498" s="12">
        <v>0</v>
      </c>
      <c r="N498" s="12">
        <v>0</v>
      </c>
      <c r="O498" s="12">
        <v>0</v>
      </c>
      <c r="P498" s="12">
        <v>0</v>
      </c>
      <c r="Q498" s="12">
        <v>0</v>
      </c>
      <c r="R498" s="12">
        <v>0</v>
      </c>
      <c r="S498" s="12">
        <f t="shared" si="69"/>
        <v>0</v>
      </c>
      <c r="T498" s="18"/>
      <c r="U498" s="5"/>
      <c r="Y498" s="3">
        <v>0</v>
      </c>
      <c r="AF498" s="3">
        <f t="shared" si="70"/>
        <v>0</v>
      </c>
      <c r="AG498" s="18"/>
      <c r="AH498" s="5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5"/>
      <c r="AT498" s="19"/>
      <c r="AU498" s="5"/>
      <c r="AV498" s="3"/>
      <c r="AW498" s="3"/>
      <c r="AX498" s="3"/>
      <c r="AY498" s="3"/>
      <c r="BA498" s="5"/>
      <c r="BB498" s="5"/>
    </row>
    <row r="499" spans="1:54" ht="15" customHeight="1">
      <c r="A499" s="14">
        <v>525769</v>
      </c>
      <c r="B499" s="15" t="s">
        <v>482</v>
      </c>
      <c r="C499" s="16">
        <f>VLOOKUP(A499,'[11]dec 20 latest'!A:B,2,FALSE)/1000000</f>
        <v>1.78732804</v>
      </c>
      <c r="D499" s="16">
        <v>2.2343776499999999</v>
      </c>
      <c r="E499" s="17">
        <v>1.98987179</v>
      </c>
      <c r="F499" s="17">
        <f>VLOOKUP(A499,'[12]Monthly actuals 2023 updated'!A:AB,28,FALSE)</f>
        <v>1.9053727499999999</v>
      </c>
      <c r="G499" s="12">
        <v>0</v>
      </c>
      <c r="H499" s="12">
        <v>0</v>
      </c>
      <c r="I499" s="12">
        <v>0</v>
      </c>
      <c r="J499" s="12">
        <v>0</v>
      </c>
      <c r="K499" s="12">
        <v>0</v>
      </c>
      <c r="L499" s="12">
        <v>1.63358749</v>
      </c>
      <c r="M499" s="12">
        <v>0</v>
      </c>
      <c r="N499" s="12">
        <v>0</v>
      </c>
      <c r="O499" s="12">
        <v>1.5375E-2</v>
      </c>
      <c r="P499" s="12">
        <v>0</v>
      </c>
      <c r="Q499" s="12">
        <v>0</v>
      </c>
      <c r="R499" s="12">
        <v>0.25641026</v>
      </c>
      <c r="S499" s="12">
        <f t="shared" si="69"/>
        <v>1.9053727499999999</v>
      </c>
      <c r="T499" s="18">
        <v>0</v>
      </c>
      <c r="U499" s="5">
        <v>0</v>
      </c>
      <c r="V499" s="3">
        <v>0</v>
      </c>
      <c r="W499" s="3">
        <v>1.4358960000000001</v>
      </c>
      <c r="X499" s="3">
        <v>0</v>
      </c>
      <c r="Y499" s="3">
        <v>0</v>
      </c>
      <c r="Z499" s="3">
        <v>0.25641026</v>
      </c>
      <c r="AA499" s="3">
        <v>0</v>
      </c>
      <c r="AB499" s="3">
        <v>0</v>
      </c>
      <c r="AC499" s="3">
        <v>0</v>
      </c>
      <c r="AD499" s="3">
        <v>0</v>
      </c>
      <c r="AE499" s="3">
        <f>VLOOKUP(A499,'[13]DEC 24 Updated 3rd March'!A:G,7,FALSE)</f>
        <v>0.25641026</v>
      </c>
      <c r="AF499" s="3">
        <f t="shared" si="70"/>
        <v>1.9487165200000001</v>
      </c>
      <c r="AG499" s="18">
        <v>0</v>
      </c>
      <c r="AH499" s="5">
        <f>VLOOKUP(A499,'[13]Main sheet'!A:X,23,FALSE)</f>
        <v>0.29487178999999997</v>
      </c>
      <c r="AI499" s="3">
        <f>VLOOKUP(A499,'[13]Main sheet'!A:AJ,35,FALSE)</f>
        <v>0</v>
      </c>
      <c r="AJ499" s="3">
        <f>VLOOKUP(A499,'[13]Main sheet'!A:AV,47,FALSE)</f>
        <v>0</v>
      </c>
      <c r="AK499" s="3">
        <f>VLOOKUP(A499,'[13]Main sheet'!A:BH,59,FALSE)</f>
        <v>1.4358960000000001</v>
      </c>
      <c r="AL499" s="3">
        <f>VLOOKUP(A499,'[13]Main sheet'!A:BT,71,FALSE)</f>
        <v>0.25641026</v>
      </c>
      <c r="AM499" s="3">
        <f>VLOOKUP(A499,'[13]Main sheet'!A:CF,83,FALSE)</f>
        <v>0</v>
      </c>
      <c r="AN499" s="3">
        <f>VLOOKUP(A499,'[13]Main sheet'!A:CR,95,FALSE)</f>
        <v>9.2652829999999839E-2</v>
      </c>
      <c r="AO499" s="3">
        <f>VLOOKUP(A499,'[13]Main sheet'!A:DD,107,FALSE)</f>
        <v>0</v>
      </c>
      <c r="AP499" s="3">
        <f>VLOOKUP(A499,'[13]Main sheet'!A:DP,119,FALSE)</f>
        <v>1.5375E-2</v>
      </c>
      <c r="AQ499" s="3">
        <f>VLOOKUP(A499,'[13]Main sheet'!A:EB,131,FALSE)</f>
        <v>3.075E-2</v>
      </c>
      <c r="AR499" s="3">
        <f>VLOOKUP(A499,'[13]Main sheet'!A:EN,143,FALSE)</f>
        <v>1.4512712600000002</v>
      </c>
      <c r="AS499" s="5">
        <v>3.5772271400000002</v>
      </c>
      <c r="AT499" s="19">
        <v>0</v>
      </c>
      <c r="AU499" s="5">
        <v>1.8142499999999999E-2</v>
      </c>
      <c r="AV499" s="3">
        <f>VLOOKUP(A499,'[14]Main sheet'!A:AI,34,FALSE)</f>
        <v>1.5419080000000002E-2</v>
      </c>
      <c r="AW499" s="3">
        <f>VLOOKUP(A499,'[14]Main sheet'!A:AT,45,FALSE)</f>
        <v>0.25641026</v>
      </c>
      <c r="AX499" s="3">
        <v>1.5399600000000001E-2</v>
      </c>
      <c r="AY499" s="3">
        <v>1.5413950000000011E-2</v>
      </c>
      <c r="AZ499" s="3">
        <v>0.32078539</v>
      </c>
      <c r="BA499" s="5"/>
      <c r="BB499" s="5"/>
    </row>
    <row r="500" spans="1:54" ht="15" customHeight="1">
      <c r="A500" s="14">
        <v>525770</v>
      </c>
      <c r="B500" s="15" t="s">
        <v>483</v>
      </c>
      <c r="C500" s="16">
        <f>VLOOKUP(A500,'[11]dec 20 latest'!A:B,2,FALSE)/1000000</f>
        <v>1.7470733300000001</v>
      </c>
      <c r="D500" s="16">
        <v>1.1015860900000001</v>
      </c>
      <c r="E500" s="17">
        <v>1.9532639199999999</v>
      </c>
      <c r="F500" s="17">
        <f>VLOOKUP(A500,'[12]Monthly actuals 2023 updated'!A:AB,28,FALSE)</f>
        <v>0.58236378</v>
      </c>
      <c r="G500" s="12">
        <v>0</v>
      </c>
      <c r="H500" s="12">
        <v>0</v>
      </c>
      <c r="I500" s="12">
        <v>0</v>
      </c>
      <c r="J500" s="12">
        <v>0</v>
      </c>
      <c r="K500" s="12">
        <v>0</v>
      </c>
      <c r="L500" s="12">
        <v>0.58236378</v>
      </c>
      <c r="M500" s="12">
        <v>0</v>
      </c>
      <c r="N500" s="12">
        <v>0</v>
      </c>
      <c r="O500" s="12">
        <v>0</v>
      </c>
      <c r="P500" s="12">
        <v>0</v>
      </c>
      <c r="Q500" s="12">
        <v>0</v>
      </c>
      <c r="R500" s="12">
        <v>0</v>
      </c>
      <c r="S500" s="12">
        <f t="shared" si="69"/>
        <v>0.58236378</v>
      </c>
      <c r="T500" s="18">
        <v>0</v>
      </c>
      <c r="U500" s="5">
        <v>0.54904109000000001</v>
      </c>
      <c r="V500" s="3">
        <v>0</v>
      </c>
      <c r="W500" s="3">
        <v>0</v>
      </c>
      <c r="X500" s="3">
        <v>0</v>
      </c>
      <c r="Y500" s="3">
        <v>0</v>
      </c>
      <c r="Z500" s="3">
        <v>2.152861E-2</v>
      </c>
      <c r="AA500" s="3">
        <v>0</v>
      </c>
      <c r="AB500" s="3">
        <v>0</v>
      </c>
      <c r="AC500" s="3">
        <v>0</v>
      </c>
      <c r="AD500" s="3">
        <v>0</v>
      </c>
      <c r="AE500" s="3">
        <f>VLOOKUP(A500,'[13]DEC 24 Updated 3rd March'!A:G,7,FALSE)</f>
        <v>0</v>
      </c>
      <c r="AF500" s="3">
        <f t="shared" si="70"/>
        <v>0.57056969999999996</v>
      </c>
      <c r="AG500" s="18">
        <v>0.92158464000000007</v>
      </c>
      <c r="AH500" s="5">
        <f>VLOOKUP(A500,'[13]Main sheet'!A:X,23,FALSE)</f>
        <v>0</v>
      </c>
      <c r="AI500" s="3">
        <f>VLOOKUP(A500,'[13]Main sheet'!A:AJ,35,FALSE)</f>
        <v>-6.6759469999999974E-2</v>
      </c>
      <c r="AJ500" s="3">
        <f>VLOOKUP(A500,'[13]Main sheet'!A:AV,47,FALSE)</f>
        <v>0.22810433999999996</v>
      </c>
      <c r="AK500" s="3">
        <f>VLOOKUP(A500,'[13]Main sheet'!A:BH,59,FALSE)</f>
        <v>3.7441060000000054E-2</v>
      </c>
      <c r="AL500" s="3">
        <f>VLOOKUP(A500,'[13]Main sheet'!A:BT,71,FALSE)</f>
        <v>0</v>
      </c>
      <c r="AM500" s="3">
        <f>VLOOKUP(A500,'[13]Main sheet'!A:CF,83,FALSE)</f>
        <v>0</v>
      </c>
      <c r="AN500" s="3">
        <f>VLOOKUP(A500,'[13]Main sheet'!A:CR,95,FALSE)</f>
        <v>3.7441059999999825E-2</v>
      </c>
      <c r="AO500" s="3">
        <f>VLOOKUP(A500,'[13]Main sheet'!A:DD,107,FALSE)</f>
        <v>0</v>
      </c>
      <c r="AP500" s="3">
        <f>VLOOKUP(A500,'[13]Main sheet'!A:DP,119,FALSE)</f>
        <v>0</v>
      </c>
      <c r="AQ500" s="3">
        <f>VLOOKUP(A500,'[13]Main sheet'!A:EB,131,FALSE)</f>
        <v>0</v>
      </c>
      <c r="AR500" s="3">
        <f>VLOOKUP(A500,'[13]Main sheet'!A:EN,143,FALSE)</f>
        <v>3.7441060000000054E-2</v>
      </c>
      <c r="AS500" s="5">
        <v>1.19525269</v>
      </c>
      <c r="AT500" s="19">
        <v>0</v>
      </c>
      <c r="AU500" s="5">
        <v>0</v>
      </c>
      <c r="AV500" s="3">
        <f>VLOOKUP(A500,'[14]Main sheet'!A:AI,34,FALSE)</f>
        <v>0</v>
      </c>
      <c r="AW500" s="3">
        <f>VLOOKUP(A500,'[14]Main sheet'!A:AT,45,FALSE)</f>
        <v>0</v>
      </c>
      <c r="AX500" s="3">
        <v>0</v>
      </c>
      <c r="AY500" s="3">
        <v>0</v>
      </c>
      <c r="AZ500" s="3">
        <v>0</v>
      </c>
      <c r="BA500" s="5"/>
      <c r="BB500" s="5"/>
    </row>
    <row r="501" spans="1:54" ht="15" customHeight="1">
      <c r="A501" s="114">
        <v>525771</v>
      </c>
      <c r="B501" s="114" t="s">
        <v>484</v>
      </c>
      <c r="C501" s="16">
        <f>VLOOKUP(A501,'[11]dec 20 latest'!A:B,2,FALSE)/1000000</f>
        <v>135.98591486000001</v>
      </c>
      <c r="D501" s="16">
        <v>147.76776190000001</v>
      </c>
      <c r="E501" s="17">
        <v>176.91592095000001</v>
      </c>
      <c r="F501" s="17">
        <f>VLOOKUP(A501,'[12]Monthly actuals 2023 updated'!A:AB,28,FALSE)</f>
        <v>81.444002339999983</v>
      </c>
      <c r="G501" s="12">
        <v>16.114190489999999</v>
      </c>
      <c r="H501" s="12">
        <v>14.617926109999999</v>
      </c>
      <c r="I501" s="12">
        <v>-9.5223291199999984</v>
      </c>
      <c r="J501" s="12">
        <v>5.8970809900000001</v>
      </c>
      <c r="K501" s="12">
        <v>-2.156129E-2</v>
      </c>
      <c r="L501" s="12">
        <v>13.98435808</v>
      </c>
      <c r="M501" s="12">
        <v>11.49143568</v>
      </c>
      <c r="N501" s="12">
        <v>6.4320973700000001</v>
      </c>
      <c r="O501" s="12">
        <v>5.6546909200000002</v>
      </c>
      <c r="P501" s="12">
        <v>7.1614338499999937</v>
      </c>
      <c r="Q501" s="12">
        <v>6.5138772400000002</v>
      </c>
      <c r="R501" s="12">
        <v>3.1208020200000002</v>
      </c>
      <c r="S501" s="12">
        <f t="shared" si="69"/>
        <v>81.444002339999997</v>
      </c>
      <c r="T501" s="18">
        <v>6.39004349</v>
      </c>
      <c r="U501" s="5">
        <v>6.4122782899999997</v>
      </c>
      <c r="V501" s="3">
        <v>-0.36285291999999997</v>
      </c>
      <c r="W501" s="3">
        <v>7.18738235</v>
      </c>
      <c r="X501" s="3">
        <v>11.817720850000001</v>
      </c>
      <c r="Y501" s="3">
        <v>6.4491459200000003</v>
      </c>
      <c r="Z501" s="3">
        <v>6.0678412300000009</v>
      </c>
      <c r="AA501" s="3">
        <v>6.3416721499999991</v>
      </c>
      <c r="AB501" s="3">
        <v>6.7921937199999993</v>
      </c>
      <c r="AC501" s="3">
        <v>6.2674948700000002</v>
      </c>
      <c r="AD501" s="3">
        <v>6.643226069999999</v>
      </c>
      <c r="AE501" s="3">
        <f>VLOOKUP(A501,'[13]DEC 24 Updated 3rd March'!A:G,7,FALSE)</f>
        <v>-2.230151450000001</v>
      </c>
      <c r="AF501" s="3">
        <f t="shared" si="70"/>
        <v>67.775994569999995</v>
      </c>
      <c r="AG501" s="18">
        <v>12.39585625</v>
      </c>
      <c r="AH501" s="5">
        <f>VLOOKUP(A501,'[13]Main sheet'!A:X,23,FALSE)</f>
        <v>6.2174840300000014</v>
      </c>
      <c r="AI501" s="3">
        <f>VLOOKUP(A501,'[13]Main sheet'!A:AJ,35,FALSE)</f>
        <v>6.2037712099999975</v>
      </c>
      <c r="AJ501" s="3">
        <f>VLOOKUP(A501,'[13]Main sheet'!A:AV,47,FALSE)</f>
        <v>6.3992910600000021</v>
      </c>
      <c r="AK501" s="3">
        <f>VLOOKUP(A501,'[13]Main sheet'!A:BH,59,FALSE)</f>
        <v>6.7281518700000014</v>
      </c>
      <c r="AL501" s="3">
        <f>VLOOKUP(A501,'[13]Main sheet'!A:BT,71,FALSE)</f>
        <v>5.4976113099999946</v>
      </c>
      <c r="AM501" s="3">
        <f>VLOOKUP(A501,'[13]Main sheet'!A:CF,83,FALSE)</f>
        <v>7.370625780000001</v>
      </c>
      <c r="AN501" s="3">
        <f>VLOOKUP(A501,'[13]Main sheet'!A:CR,95,FALSE)</f>
        <v>7.3847086400000004</v>
      </c>
      <c r="AO501" s="3">
        <f>VLOOKUP(A501,'[13]Main sheet'!A:DD,107,FALSE)</f>
        <v>6.81820658</v>
      </c>
      <c r="AP501" s="3">
        <f>VLOOKUP(A501,'[13]Main sheet'!A:DP,119,FALSE)</f>
        <v>6.6069779600000009</v>
      </c>
      <c r="AQ501" s="3">
        <f>VLOOKUP(A501,'[13]Main sheet'!A:EB,131,FALSE)</f>
        <v>6.8820574000000061</v>
      </c>
      <c r="AR501" s="3">
        <f>VLOOKUP(A501,'[13]Main sheet'!A:EN,143,FALSE)</f>
        <v>8.0746967000000023</v>
      </c>
      <c r="AS501" s="5">
        <v>86.579438790000012</v>
      </c>
      <c r="AT501" s="19">
        <v>6.84881034</v>
      </c>
      <c r="AU501" s="5">
        <v>4.9958393800000005</v>
      </c>
      <c r="AV501" s="3">
        <f>VLOOKUP(A501,'[14]Main sheet'!A:AI,34,FALSE)</f>
        <v>0.18295162999999895</v>
      </c>
      <c r="AW501" s="3">
        <f>VLOOKUP(A501,'[14]Main sheet'!A:AT,45,FALSE)</f>
        <v>12.697200290000001</v>
      </c>
      <c r="AX501" s="3">
        <v>5.6954233599999995</v>
      </c>
      <c r="AY501" s="3">
        <v>-1.1260000001639128E-5</v>
      </c>
      <c r="AZ501" s="3">
        <v>30.420213739999998</v>
      </c>
      <c r="BA501" s="5"/>
      <c r="BB501" s="5"/>
    </row>
    <row r="502" spans="1:54" ht="24" customHeight="1">
      <c r="A502" s="114">
        <v>525772</v>
      </c>
      <c r="B502" s="114" t="s">
        <v>485</v>
      </c>
      <c r="C502" s="16">
        <f>VLOOKUP(A502,'[11]dec 20 latest'!A:B,2,FALSE)/1000000</f>
        <v>1.8516300000000001</v>
      </c>
      <c r="D502" s="16">
        <v>1.2</v>
      </c>
      <c r="E502" s="17">
        <v>1.8779650000000001</v>
      </c>
      <c r="F502" s="17"/>
      <c r="G502" s="12">
        <v>0</v>
      </c>
      <c r="H502" s="12">
        <v>0</v>
      </c>
      <c r="I502" s="12">
        <v>0</v>
      </c>
      <c r="J502" s="12">
        <v>0</v>
      </c>
      <c r="K502" s="12">
        <v>0</v>
      </c>
      <c r="L502" s="12">
        <v>0</v>
      </c>
      <c r="M502" s="12">
        <v>0</v>
      </c>
      <c r="N502" s="12">
        <v>0</v>
      </c>
      <c r="O502" s="12">
        <v>0</v>
      </c>
      <c r="P502" s="12">
        <v>0</v>
      </c>
      <c r="Q502" s="12">
        <v>0</v>
      </c>
      <c r="R502" s="12">
        <v>0</v>
      </c>
      <c r="S502" s="12">
        <f t="shared" si="69"/>
        <v>0</v>
      </c>
      <c r="T502" s="18">
        <v>0</v>
      </c>
      <c r="U502" s="5">
        <v>0</v>
      </c>
      <c r="V502" s="3">
        <v>0</v>
      </c>
      <c r="W502" s="3">
        <v>0</v>
      </c>
      <c r="X502" s="3">
        <v>0</v>
      </c>
      <c r="Y502" s="3">
        <v>0</v>
      </c>
      <c r="Z502" s="3">
        <v>0</v>
      </c>
      <c r="AA502" s="3">
        <v>0</v>
      </c>
      <c r="AB502" s="3">
        <v>0</v>
      </c>
      <c r="AC502" s="3">
        <v>0</v>
      </c>
      <c r="AD502" s="3">
        <v>0</v>
      </c>
      <c r="AE502" s="3">
        <f>VLOOKUP(A502,'[13]DEC 24 Updated 3rd March'!A:G,7,FALSE)</f>
        <v>0</v>
      </c>
      <c r="AF502" s="3">
        <f t="shared" si="70"/>
        <v>0</v>
      </c>
      <c r="AG502" s="18">
        <v>0</v>
      </c>
      <c r="AH502" s="5">
        <f>VLOOKUP(A502,'[13]Main sheet'!A:X,23,FALSE)</f>
        <v>0</v>
      </c>
      <c r="AI502" s="3">
        <f>VLOOKUP(A502,'[13]Main sheet'!A:AJ,35,FALSE)</f>
        <v>0</v>
      </c>
      <c r="AJ502" s="3">
        <f>VLOOKUP(A502,'[13]Main sheet'!A:AV,47,FALSE)</f>
        <v>0</v>
      </c>
      <c r="AK502" s="3">
        <f>VLOOKUP(A502,'[13]Main sheet'!A:BH,59,FALSE)</f>
        <v>0</v>
      </c>
      <c r="AL502" s="3">
        <f>VLOOKUP(A502,'[13]Main sheet'!A:BT,71,FALSE)</f>
        <v>0</v>
      </c>
      <c r="AM502" s="3">
        <f>VLOOKUP(A502,'[13]Main sheet'!A:CF,83,FALSE)</f>
        <v>0</v>
      </c>
      <c r="AN502" s="3">
        <f>VLOOKUP(A502,'[13]Main sheet'!A:CR,95,FALSE)</f>
        <v>0</v>
      </c>
      <c r="AO502" s="3">
        <f>VLOOKUP(A502,'[13]Main sheet'!A:DD,107,FALSE)</f>
        <v>0</v>
      </c>
      <c r="AP502" s="3">
        <f>VLOOKUP(A502,'[13]Main sheet'!A:DP,119,FALSE)</f>
        <v>0</v>
      </c>
      <c r="AQ502" s="3">
        <f>VLOOKUP(A502,'[13]Main sheet'!A:EB,131,FALSE)</f>
        <v>0</v>
      </c>
      <c r="AR502" s="3">
        <f>VLOOKUP(A502,'[13]Main sheet'!A:EN,143,FALSE)</f>
        <v>0</v>
      </c>
      <c r="AS502" s="5">
        <v>0</v>
      </c>
      <c r="AT502" s="19">
        <v>0</v>
      </c>
      <c r="AU502" s="5">
        <v>0</v>
      </c>
      <c r="AV502" s="3">
        <f>VLOOKUP(A502,'[14]Main sheet'!A:AI,34,FALSE)</f>
        <v>0</v>
      </c>
      <c r="AW502" s="3">
        <f>VLOOKUP(A502,'[14]Main sheet'!A:AT,45,FALSE)</f>
        <v>0</v>
      </c>
      <c r="AX502" s="3">
        <v>0</v>
      </c>
      <c r="AY502" s="3">
        <v>0</v>
      </c>
      <c r="AZ502" s="3">
        <v>0</v>
      </c>
      <c r="BA502" s="5"/>
      <c r="BB502" s="5"/>
    </row>
    <row r="503" spans="1:54" ht="24" customHeight="1">
      <c r="A503" s="114">
        <v>525773</v>
      </c>
      <c r="B503" s="114" t="s">
        <v>486</v>
      </c>
      <c r="C503" s="16"/>
      <c r="D503" s="16">
        <v>4.0209999999999999</v>
      </c>
      <c r="E503" s="17">
        <v>10.012239529999999</v>
      </c>
      <c r="F503" s="17"/>
      <c r="G503" s="12">
        <v>0</v>
      </c>
      <c r="H503" s="12">
        <v>0</v>
      </c>
      <c r="I503" s="12">
        <v>0</v>
      </c>
      <c r="J503" s="12">
        <v>0</v>
      </c>
      <c r="K503" s="12">
        <v>0</v>
      </c>
      <c r="L503" s="12">
        <v>0</v>
      </c>
      <c r="M503" s="12">
        <v>0</v>
      </c>
      <c r="N503" s="12">
        <v>0</v>
      </c>
      <c r="O503" s="12">
        <v>0</v>
      </c>
      <c r="P503" s="12">
        <v>0</v>
      </c>
      <c r="Q503" s="12">
        <v>0</v>
      </c>
      <c r="R503" s="12">
        <v>0</v>
      </c>
      <c r="S503" s="12">
        <f t="shared" si="69"/>
        <v>0</v>
      </c>
      <c r="T503" s="18">
        <v>0</v>
      </c>
      <c r="U503" s="5">
        <v>0</v>
      </c>
      <c r="V503" s="3">
        <v>0</v>
      </c>
      <c r="W503" s="3">
        <v>0</v>
      </c>
      <c r="X503" s="3">
        <v>0</v>
      </c>
      <c r="Y503" s="3">
        <v>0</v>
      </c>
      <c r="Z503" s="3">
        <v>0</v>
      </c>
      <c r="AA503" s="3">
        <v>0</v>
      </c>
      <c r="AB503" s="3">
        <v>0</v>
      </c>
      <c r="AC503" s="3">
        <v>0</v>
      </c>
      <c r="AD503" s="3">
        <v>0</v>
      </c>
      <c r="AE503" s="3">
        <f>VLOOKUP(A503,'[13]DEC 24 Updated 3rd March'!A:G,7,FALSE)</f>
        <v>0</v>
      </c>
      <c r="AF503" s="3">
        <f t="shared" si="70"/>
        <v>0</v>
      </c>
      <c r="AG503" s="18">
        <v>0</v>
      </c>
      <c r="AH503" s="5">
        <f>VLOOKUP(A503,'[13]Main sheet'!A:X,23,FALSE)</f>
        <v>0</v>
      </c>
      <c r="AI503" s="3">
        <f>VLOOKUP(A503,'[13]Main sheet'!A:AJ,35,FALSE)</f>
        <v>0</v>
      </c>
      <c r="AJ503" s="3">
        <f>VLOOKUP(A503,'[13]Main sheet'!A:AV,47,FALSE)</f>
        <v>0</v>
      </c>
      <c r="AK503" s="3">
        <f>VLOOKUP(A503,'[13]Main sheet'!A:BH,59,FALSE)</f>
        <v>0</v>
      </c>
      <c r="AL503" s="3">
        <f>VLOOKUP(A503,'[13]Main sheet'!A:BT,71,FALSE)</f>
        <v>0</v>
      </c>
      <c r="AM503" s="3">
        <f>VLOOKUP(A503,'[13]Main sheet'!A:CF,83,FALSE)</f>
        <v>0</v>
      </c>
      <c r="AN503" s="3">
        <f>VLOOKUP(A503,'[13]Main sheet'!A:CR,95,FALSE)</f>
        <v>0</v>
      </c>
      <c r="AO503" s="3">
        <f>VLOOKUP(A503,'[13]Main sheet'!A:DD,107,FALSE)</f>
        <v>0</v>
      </c>
      <c r="AP503" s="3">
        <f>VLOOKUP(A503,'[13]Main sheet'!A:DP,119,FALSE)</f>
        <v>0</v>
      </c>
      <c r="AQ503" s="3">
        <f>VLOOKUP(A503,'[13]Main sheet'!A:EB,131,FALSE)</f>
        <v>0</v>
      </c>
      <c r="AR503" s="3">
        <f>VLOOKUP(A503,'[13]Main sheet'!A:EN,143,FALSE)</f>
        <v>0</v>
      </c>
      <c r="AS503" s="5">
        <v>0</v>
      </c>
      <c r="AT503" s="19">
        <v>0</v>
      </c>
      <c r="AU503" s="5">
        <v>0</v>
      </c>
      <c r="AV503" s="3">
        <f>VLOOKUP(A503,'[14]Main sheet'!A:AI,34,FALSE)</f>
        <v>0</v>
      </c>
      <c r="AW503" s="3">
        <f>VLOOKUP(A503,'[14]Main sheet'!A:AT,45,FALSE)</f>
        <v>0</v>
      </c>
      <c r="AX503" s="3">
        <v>0</v>
      </c>
      <c r="AY503" s="3">
        <v>0</v>
      </c>
      <c r="AZ503" s="3">
        <v>0</v>
      </c>
      <c r="BA503" s="5"/>
      <c r="BB503" s="5"/>
    </row>
    <row r="504" spans="1:54" ht="24" customHeight="1">
      <c r="A504" s="114">
        <v>525775</v>
      </c>
      <c r="B504" s="114" t="s">
        <v>487</v>
      </c>
      <c r="C504" s="16">
        <f>VLOOKUP(A504,'[11]dec 20 latest'!A:B,2,FALSE)/1000000</f>
        <v>22.699567909999999</v>
      </c>
      <c r="D504" s="16">
        <v>21.10864471</v>
      </c>
      <c r="E504" s="17">
        <v>-3.0016600000000002</v>
      </c>
      <c r="F504" s="17">
        <f>VLOOKUP(A504,'[12]Monthly actuals 2023 updated'!A:AB,28,FALSE)</f>
        <v>-0.14874999999999999</v>
      </c>
      <c r="G504" s="12">
        <v>-0.14874999999999999</v>
      </c>
      <c r="H504" s="12">
        <v>0</v>
      </c>
      <c r="I504" s="12">
        <v>0</v>
      </c>
      <c r="J504" s="12">
        <v>0</v>
      </c>
      <c r="K504" s="12">
        <v>0</v>
      </c>
      <c r="L504" s="12">
        <v>0</v>
      </c>
      <c r="M504" s="12">
        <v>0</v>
      </c>
      <c r="N504" s="12">
        <v>0</v>
      </c>
      <c r="O504" s="12">
        <v>0</v>
      </c>
      <c r="P504" s="12">
        <v>0</v>
      </c>
      <c r="Q504" s="12">
        <v>0</v>
      </c>
      <c r="R504" s="12">
        <v>0</v>
      </c>
      <c r="S504" s="12">
        <f t="shared" si="69"/>
        <v>-0.14874999999999999</v>
      </c>
      <c r="T504" s="18">
        <v>0</v>
      </c>
      <c r="U504" s="5">
        <v>0</v>
      </c>
      <c r="V504" s="3">
        <v>0</v>
      </c>
      <c r="W504" s="3">
        <v>0</v>
      </c>
      <c r="X504" s="3">
        <v>-6.7375000000000004E-3</v>
      </c>
      <c r="Y504" s="3">
        <v>-6.7375000000000004E-3</v>
      </c>
      <c r="Z504" s="3">
        <v>-6.7375000000000004E-3</v>
      </c>
      <c r="AA504" s="3">
        <v>-6.7375000000000004E-3</v>
      </c>
      <c r="AB504" s="3">
        <v>0</v>
      </c>
      <c r="AC504" s="3">
        <v>0</v>
      </c>
      <c r="AD504" s="3">
        <v>0</v>
      </c>
      <c r="AE504" s="3">
        <f>VLOOKUP(A504,'[13]DEC 24 Updated 3rd March'!A:G,7,FALSE)</f>
        <v>0</v>
      </c>
      <c r="AF504" s="3">
        <f t="shared" si="70"/>
        <v>-2.6950000000000002E-2</v>
      </c>
      <c r="AG504" s="18">
        <v>0</v>
      </c>
      <c r="AH504" s="5">
        <f>VLOOKUP(A504,'[13]Main sheet'!A:X,23,FALSE)</f>
        <v>0</v>
      </c>
      <c r="AI504" s="3">
        <f>VLOOKUP(A504,'[13]Main sheet'!A:AJ,35,FALSE)</f>
        <v>0</v>
      </c>
      <c r="AJ504" s="3">
        <f>VLOOKUP(A504,'[13]Main sheet'!A:AV,47,FALSE)</f>
        <v>0</v>
      </c>
      <c r="AK504" s="3">
        <f>VLOOKUP(A504,'[13]Main sheet'!A:BH,59,FALSE)</f>
        <v>0</v>
      </c>
      <c r="AL504" s="3">
        <f>VLOOKUP(A504,'[13]Main sheet'!A:BT,71,FALSE)</f>
        <v>0</v>
      </c>
      <c r="AM504" s="3">
        <f>VLOOKUP(A504,'[13]Main sheet'!A:CF,83,FALSE)</f>
        <v>0</v>
      </c>
      <c r="AN504" s="3">
        <f>VLOOKUP(A504,'[13]Main sheet'!A:CR,95,FALSE)</f>
        <v>0</v>
      </c>
      <c r="AO504" s="3">
        <f>VLOOKUP(A504,'[13]Main sheet'!A:DD,107,FALSE)</f>
        <v>0</v>
      </c>
      <c r="AP504" s="3">
        <f>VLOOKUP(A504,'[13]Main sheet'!A:DP,119,FALSE)</f>
        <v>0</v>
      </c>
      <c r="AQ504" s="3">
        <f>VLOOKUP(A504,'[13]Main sheet'!A:EB,131,FALSE)</f>
        <v>0</v>
      </c>
      <c r="AR504" s="3">
        <f>VLOOKUP(A504,'[13]Main sheet'!A:EN,143,FALSE)</f>
        <v>0</v>
      </c>
      <c r="AS504" s="5">
        <v>0</v>
      </c>
      <c r="AT504" s="19">
        <v>0</v>
      </c>
      <c r="AU504" s="5">
        <v>0</v>
      </c>
      <c r="AV504" s="3">
        <f>VLOOKUP(A504,'[14]Main sheet'!A:AI,34,FALSE)</f>
        <v>0</v>
      </c>
      <c r="AW504" s="3">
        <f>VLOOKUP(A504,'[14]Main sheet'!A:AT,45,FALSE)</f>
        <v>0</v>
      </c>
      <c r="AX504" s="3">
        <v>0</v>
      </c>
      <c r="AY504" s="3">
        <v>0</v>
      </c>
      <c r="AZ504" s="3">
        <v>0</v>
      </c>
      <c r="BA504" s="5"/>
      <c r="BB504" s="5"/>
    </row>
    <row r="505" spans="1:54" ht="15" customHeight="1">
      <c r="A505" s="114">
        <v>525776</v>
      </c>
      <c r="B505" s="114" t="s">
        <v>488</v>
      </c>
      <c r="C505" s="16">
        <f>VLOOKUP(A505,'[11]dec 20 latest'!A:B,2,FALSE)/1000000</f>
        <v>73.632499999999993</v>
      </c>
      <c r="D505" s="16">
        <v>14.885</v>
      </c>
      <c r="E505" s="17">
        <v>0</v>
      </c>
      <c r="F505" s="17"/>
      <c r="G505" s="12">
        <v>0</v>
      </c>
      <c r="H505" s="12">
        <v>0</v>
      </c>
      <c r="I505" s="12">
        <v>0</v>
      </c>
      <c r="J505" s="12">
        <v>0</v>
      </c>
      <c r="K505" s="12">
        <v>0</v>
      </c>
      <c r="L505" s="12">
        <v>0</v>
      </c>
      <c r="M505" s="12">
        <v>0</v>
      </c>
      <c r="N505" s="12">
        <v>0</v>
      </c>
      <c r="O505" s="12">
        <v>0</v>
      </c>
      <c r="P505" s="12">
        <v>0</v>
      </c>
      <c r="Q505" s="12">
        <v>0</v>
      </c>
      <c r="R505" s="12">
        <v>0</v>
      </c>
      <c r="S505" s="12">
        <f t="shared" si="69"/>
        <v>0</v>
      </c>
      <c r="T505" s="18">
        <v>0</v>
      </c>
      <c r="U505" s="5">
        <v>0</v>
      </c>
      <c r="V505" s="3">
        <v>0</v>
      </c>
      <c r="W505" s="3">
        <v>0</v>
      </c>
      <c r="X505" s="3">
        <v>0</v>
      </c>
      <c r="Y505" s="3">
        <v>0</v>
      </c>
      <c r="Z505" s="3">
        <v>0</v>
      </c>
      <c r="AA505" s="3">
        <v>0</v>
      </c>
      <c r="AB505" s="3">
        <v>0</v>
      </c>
      <c r="AC505" s="3">
        <v>0</v>
      </c>
      <c r="AD505" s="3">
        <v>0</v>
      </c>
      <c r="AE505" s="3">
        <f>VLOOKUP(A505,'[13]DEC 24 Updated 3rd March'!A:G,7,FALSE)</f>
        <v>0</v>
      </c>
      <c r="AF505" s="3">
        <f t="shared" si="70"/>
        <v>0</v>
      </c>
      <c r="AG505" s="18">
        <v>0</v>
      </c>
      <c r="AH505" s="5">
        <f>VLOOKUP(A505,'[13]Main sheet'!A:X,23,FALSE)</f>
        <v>0</v>
      </c>
      <c r="AI505" s="3">
        <f>VLOOKUP(A505,'[13]Main sheet'!A:AJ,35,FALSE)</f>
        <v>0</v>
      </c>
      <c r="AJ505" s="3">
        <f>VLOOKUP(A505,'[13]Main sheet'!A:AV,47,FALSE)</f>
        <v>0</v>
      </c>
      <c r="AK505" s="3">
        <f>VLOOKUP(A505,'[13]Main sheet'!A:BH,59,FALSE)</f>
        <v>0</v>
      </c>
      <c r="AL505" s="3">
        <f>VLOOKUP(A505,'[13]Main sheet'!A:BT,71,FALSE)</f>
        <v>0</v>
      </c>
      <c r="AM505" s="3">
        <f>VLOOKUP(A505,'[13]Main sheet'!A:CF,83,FALSE)</f>
        <v>0</v>
      </c>
      <c r="AN505" s="3">
        <f>VLOOKUP(A505,'[13]Main sheet'!A:CR,95,FALSE)</f>
        <v>0</v>
      </c>
      <c r="AO505" s="3">
        <f>VLOOKUP(A505,'[13]Main sheet'!A:DD,107,FALSE)</f>
        <v>0</v>
      </c>
      <c r="AP505" s="3">
        <f>VLOOKUP(A505,'[13]Main sheet'!A:DP,119,FALSE)</f>
        <v>0</v>
      </c>
      <c r="AQ505" s="3">
        <f>VLOOKUP(A505,'[13]Main sheet'!A:EB,131,FALSE)</f>
        <v>0</v>
      </c>
      <c r="AR505" s="3">
        <f>VLOOKUP(A505,'[13]Main sheet'!A:EN,143,FALSE)</f>
        <v>0</v>
      </c>
      <c r="AS505" s="5">
        <v>0</v>
      </c>
      <c r="AT505" s="19">
        <v>0</v>
      </c>
      <c r="AU505" s="5">
        <v>0</v>
      </c>
      <c r="AV505" s="3">
        <f>VLOOKUP(A505,'[14]Main sheet'!A:AI,34,FALSE)</f>
        <v>0</v>
      </c>
      <c r="AW505" s="3">
        <f>VLOOKUP(A505,'[14]Main sheet'!A:AT,45,FALSE)</f>
        <v>0</v>
      </c>
      <c r="AX505" s="3">
        <v>0</v>
      </c>
      <c r="AY505" s="3">
        <v>0</v>
      </c>
      <c r="AZ505" s="3">
        <v>0</v>
      </c>
      <c r="BA505" s="5"/>
      <c r="BB505" s="5"/>
    </row>
    <row r="506" spans="1:54" ht="25.5" customHeight="1">
      <c r="A506" s="114">
        <v>525777</v>
      </c>
      <c r="B506" s="114" t="s">
        <v>489</v>
      </c>
      <c r="C506" s="16">
        <f>VLOOKUP(A506,'[11]dec 20 latest'!A:B,2,FALSE)/1000000</f>
        <v>0.74407013</v>
      </c>
      <c r="D506" s="16">
        <v>2.9819249999999999E-2</v>
      </c>
      <c r="E506" s="17">
        <v>0</v>
      </c>
      <c r="F506" s="17"/>
      <c r="G506" s="12">
        <v>0</v>
      </c>
      <c r="H506" s="12">
        <v>0</v>
      </c>
      <c r="I506" s="12">
        <v>0</v>
      </c>
      <c r="J506" s="12">
        <v>0</v>
      </c>
      <c r="K506" s="12">
        <v>0</v>
      </c>
      <c r="L506" s="12">
        <v>0</v>
      </c>
      <c r="M506" s="12">
        <v>0</v>
      </c>
      <c r="N506" s="12">
        <v>0</v>
      </c>
      <c r="O506" s="12">
        <v>0</v>
      </c>
      <c r="P506" s="12">
        <v>0</v>
      </c>
      <c r="Q506" s="12">
        <v>0</v>
      </c>
      <c r="R506" s="12">
        <v>0</v>
      </c>
      <c r="S506" s="12">
        <f t="shared" si="69"/>
        <v>0</v>
      </c>
      <c r="T506" s="18">
        <v>0</v>
      </c>
      <c r="U506" s="5">
        <v>0</v>
      </c>
      <c r="V506" s="3">
        <v>0</v>
      </c>
      <c r="W506" s="3">
        <v>0</v>
      </c>
      <c r="X506" s="3">
        <v>0</v>
      </c>
      <c r="Y506" s="3">
        <v>0</v>
      </c>
      <c r="Z506" s="3">
        <v>0</v>
      </c>
      <c r="AA506" s="3">
        <v>0</v>
      </c>
      <c r="AB506" s="3">
        <v>0</v>
      </c>
      <c r="AC506" s="3">
        <v>0</v>
      </c>
      <c r="AD506" s="3">
        <v>0</v>
      </c>
      <c r="AE506" s="3">
        <f>VLOOKUP(A506,'[13]DEC 24 Updated 3rd March'!A:G,7,FALSE)</f>
        <v>0</v>
      </c>
      <c r="AF506" s="3">
        <f t="shared" si="70"/>
        <v>0</v>
      </c>
      <c r="AG506" s="18">
        <v>0</v>
      </c>
      <c r="AH506" s="5">
        <f>VLOOKUP(A506,'[13]Main sheet'!A:X,23,FALSE)</f>
        <v>0</v>
      </c>
      <c r="AI506" s="3">
        <f>VLOOKUP(A506,'[13]Main sheet'!A:AJ,35,FALSE)</f>
        <v>0</v>
      </c>
      <c r="AJ506" s="3">
        <f>VLOOKUP(A506,'[13]Main sheet'!A:AV,47,FALSE)</f>
        <v>0</v>
      </c>
      <c r="AK506" s="3">
        <f>VLOOKUP(A506,'[13]Main sheet'!A:BH,59,FALSE)</f>
        <v>0</v>
      </c>
      <c r="AL506" s="3">
        <f>VLOOKUP(A506,'[13]Main sheet'!A:BT,71,FALSE)</f>
        <v>0</v>
      </c>
      <c r="AM506" s="3">
        <f>VLOOKUP(A506,'[13]Main sheet'!A:CF,83,FALSE)</f>
        <v>0</v>
      </c>
      <c r="AN506" s="3">
        <f>VLOOKUP(A506,'[13]Main sheet'!A:CR,95,FALSE)</f>
        <v>0</v>
      </c>
      <c r="AO506" s="3">
        <f>VLOOKUP(A506,'[13]Main sheet'!A:DD,107,FALSE)</f>
        <v>0</v>
      </c>
      <c r="AP506" s="3">
        <f>VLOOKUP(A506,'[13]Main sheet'!A:DP,119,FALSE)</f>
        <v>0</v>
      </c>
      <c r="AQ506" s="3">
        <f>VLOOKUP(A506,'[13]Main sheet'!A:EB,131,FALSE)</f>
        <v>0</v>
      </c>
      <c r="AR506" s="3">
        <f>VLOOKUP(A506,'[13]Main sheet'!A:EN,143,FALSE)</f>
        <v>0</v>
      </c>
      <c r="AS506" s="5">
        <v>0</v>
      </c>
      <c r="AT506" s="19">
        <v>0</v>
      </c>
      <c r="AU506" s="5">
        <v>0</v>
      </c>
      <c r="AV506" s="3">
        <f>VLOOKUP(A506,'[14]Main sheet'!A:AI,34,FALSE)</f>
        <v>0</v>
      </c>
      <c r="AW506" s="3">
        <f>VLOOKUP(A506,'[14]Main sheet'!A:AT,45,FALSE)</f>
        <v>0</v>
      </c>
      <c r="AX506" s="3">
        <v>0</v>
      </c>
      <c r="AY506" s="3">
        <v>0</v>
      </c>
      <c r="AZ506" s="3">
        <v>0</v>
      </c>
      <c r="BA506" s="5"/>
      <c r="BB506" s="5"/>
    </row>
    <row r="507" spans="1:54" ht="25.5" customHeight="1">
      <c r="A507" s="114">
        <v>525790</v>
      </c>
      <c r="B507" s="114" t="s">
        <v>490</v>
      </c>
      <c r="C507" s="16"/>
      <c r="D507" s="16"/>
      <c r="E507" s="17"/>
      <c r="F507" s="17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>
        <f t="shared" si="69"/>
        <v>0</v>
      </c>
      <c r="T507" s="18"/>
      <c r="U507" s="5"/>
      <c r="AG507" s="18"/>
      <c r="AH507" s="5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5">
        <v>32.032899999999998</v>
      </c>
      <c r="AT507" s="19">
        <v>-0.15454999999999999</v>
      </c>
      <c r="AU507" s="5">
        <v>-0.28100000000000003</v>
      </c>
      <c r="AV507" s="3">
        <f>VLOOKUP(A507,'[14]Main sheet'!A:AI,34,FALSE)</f>
        <v>0.87109999999999999</v>
      </c>
      <c r="AW507" s="3">
        <f>VLOOKUP(A507,'[14]Main sheet'!A:AT,45,FALSE)</f>
        <v>-0.43554999999999999</v>
      </c>
      <c r="AX507" s="3">
        <v>-0.43554999999999999</v>
      </c>
      <c r="AY507" s="3">
        <v>0</v>
      </c>
      <c r="AZ507" s="3">
        <v>-0.43554999999999999</v>
      </c>
      <c r="BA507" s="5"/>
      <c r="BB507" s="5"/>
    </row>
    <row r="508" spans="1:54" ht="15" customHeight="1">
      <c r="A508" s="14">
        <v>525798</v>
      </c>
      <c r="B508" s="15" t="s">
        <v>491</v>
      </c>
      <c r="C508" s="16">
        <f>VLOOKUP(A508,'[11]dec 20 latest'!A:B,2,FALSE)/1000000</f>
        <v>18.299759769999998</v>
      </c>
      <c r="D508" s="16">
        <v>3.7222821600000002</v>
      </c>
      <c r="E508" s="17">
        <v>6.0249614299999994</v>
      </c>
      <c r="F508" s="17">
        <f>VLOOKUP(A508,'[12]Monthly actuals 2023 updated'!A:AB,28,FALSE)</f>
        <v>2.6486672999999996</v>
      </c>
      <c r="G508" s="12">
        <v>0.14554771999999999</v>
      </c>
      <c r="H508" s="12">
        <v>0.28526996000000004</v>
      </c>
      <c r="I508" s="12">
        <v>6.1605519999999997E-2</v>
      </c>
      <c r="J508" s="12">
        <v>3.2579830000000004E-2</v>
      </c>
      <c r="K508" s="12">
        <v>0.78796219999999995</v>
      </c>
      <c r="L508" s="12">
        <v>0.53783731999999995</v>
      </c>
      <c r="M508" s="12">
        <v>1.0742E-2</v>
      </c>
      <c r="N508" s="12">
        <v>0.44868507000000002</v>
      </c>
      <c r="O508" s="12">
        <v>6.2798000000000007E-2</v>
      </c>
      <c r="P508" s="12">
        <v>0.21705193</v>
      </c>
      <c r="Q508" s="12">
        <v>1.189402E-2</v>
      </c>
      <c r="R508" s="12">
        <v>4.6693730000000003E-2</v>
      </c>
      <c r="S508" s="12">
        <f t="shared" si="69"/>
        <v>2.6486673000000005</v>
      </c>
      <c r="T508" s="18">
        <v>0.37644130999999997</v>
      </c>
      <c r="U508" s="5">
        <v>1.427993E-2</v>
      </c>
      <c r="V508" s="3">
        <v>0.19896772000000001</v>
      </c>
      <c r="W508" s="3">
        <v>0.12223000000000001</v>
      </c>
      <c r="X508" s="3">
        <v>0</v>
      </c>
      <c r="Y508" s="3">
        <v>0.74271529999999997</v>
      </c>
      <c r="Z508" s="3">
        <v>1.506715E-2</v>
      </c>
      <c r="AA508" s="3">
        <v>1.150954E-2</v>
      </c>
      <c r="AB508" s="3">
        <v>9.4819630000000002E-2</v>
      </c>
      <c r="AC508" s="3">
        <v>0.36902274000000002</v>
      </c>
      <c r="AD508" s="3">
        <v>3.1343370000000002E-2</v>
      </c>
      <c r="AE508" s="3">
        <f>VLOOKUP(A508,'[13]DEC 24 Updated 3rd March'!A:G,7,FALSE)</f>
        <v>0.71685525999999999</v>
      </c>
      <c r="AF508" s="3">
        <f t="shared" si="70"/>
        <v>2.6932519500000001</v>
      </c>
      <c r="AG508" s="18">
        <v>0.34788934999999999</v>
      </c>
      <c r="AH508" s="5">
        <f>VLOOKUP(A508,'[13]Main sheet'!A:X,23,FALSE)</f>
        <v>2.9075650000000022E-2</v>
      </c>
      <c r="AI508" s="3">
        <f>VLOOKUP(A508,'[13]Main sheet'!A:AJ,35,FALSE)</f>
        <v>0.30193107999999996</v>
      </c>
      <c r="AJ508" s="3">
        <f>VLOOKUP(A508,'[13]Main sheet'!A:AV,47,FALSE)</f>
        <v>0</v>
      </c>
      <c r="AK508" s="3">
        <f>VLOOKUP(A508,'[13]Main sheet'!A:BH,59,FALSE)</f>
        <v>0.33534579000000003</v>
      </c>
      <c r="AL508" s="3">
        <f>VLOOKUP(A508,'[13]Main sheet'!A:BT,71,FALSE)</f>
        <v>7.169020000000019E-3</v>
      </c>
      <c r="AM508" s="3">
        <f>VLOOKUP(A508,'[13]Main sheet'!A:CF,83,FALSE)</f>
        <v>1.1865000000000001E-2</v>
      </c>
      <c r="AN508" s="3">
        <f>VLOOKUP(A508,'[13]Main sheet'!A:CR,95,FALSE)</f>
        <v>7.3304930000000046E-2</v>
      </c>
      <c r="AO508" s="3">
        <f>VLOOKUP(A508,'[13]Main sheet'!A:DD,107,FALSE)</f>
        <v>3.9431973399999998</v>
      </c>
      <c r="AP508" s="3">
        <f>VLOOKUP(A508,'[13]Main sheet'!A:DP,119,FALSE)</f>
        <v>9.23476769</v>
      </c>
      <c r="AQ508" s="3">
        <f>VLOOKUP(A508,'[13]Main sheet'!A:EB,131,FALSE)</f>
        <v>0.70892217999999974</v>
      </c>
      <c r="AR508" s="3">
        <f>VLOOKUP(A508,'[13]Main sheet'!A:EN,143,FALSE)</f>
        <v>10.414214490000001</v>
      </c>
      <c r="AS508" s="5">
        <v>25.407682519999998</v>
      </c>
      <c r="AT508" s="19">
        <v>5.2987295000000003</v>
      </c>
      <c r="AU508" s="5">
        <v>1.5662618799999999</v>
      </c>
      <c r="AV508" s="3">
        <v>0.73063379000000006</v>
      </c>
      <c r="AW508" s="3">
        <f>VLOOKUP(A508,'[14]Main sheet'!A:AT,45,FALSE)</f>
        <v>3.692881000000052E-2</v>
      </c>
      <c r="AX508" s="3">
        <v>8.8634300000000003E-3</v>
      </c>
      <c r="AY508" s="3">
        <v>0.12704201999999956</v>
      </c>
      <c r="AZ508" s="3">
        <v>7.7684594300000001</v>
      </c>
      <c r="BA508" s="5"/>
      <c r="BB508" s="5"/>
    </row>
    <row r="509" spans="1:54" ht="15" customHeight="1">
      <c r="A509" s="14">
        <v>525801</v>
      </c>
      <c r="B509" s="15" t="s">
        <v>492</v>
      </c>
      <c r="C509" s="16">
        <f>VLOOKUP(A509,'[11]dec 20 latest'!A:B,2,FALSE)/1000000</f>
        <v>12.69861156</v>
      </c>
      <c r="D509" s="16">
        <v>21.895027370000001</v>
      </c>
      <c r="E509" s="17">
        <v>1.1243231300000001</v>
      </c>
      <c r="F509" s="17">
        <f>VLOOKUP(A509,'[12]Monthly actuals 2023 updated'!A:AB,28,FALSE)</f>
        <v>-1.1122E-2</v>
      </c>
      <c r="G509" s="12">
        <v>-0.15568199999999999</v>
      </c>
      <c r="H509" s="12">
        <v>0</v>
      </c>
      <c r="I509" s="12">
        <v>0</v>
      </c>
      <c r="J509" s="12">
        <v>0</v>
      </c>
      <c r="K509" s="12">
        <v>0</v>
      </c>
      <c r="L509" s="12">
        <v>0</v>
      </c>
      <c r="M509" s="12">
        <v>4.7999999999999996E-3</v>
      </c>
      <c r="N509" s="12">
        <v>0</v>
      </c>
      <c r="O509" s="12">
        <v>0</v>
      </c>
      <c r="P509" s="12">
        <v>0</v>
      </c>
      <c r="Q509" s="12">
        <v>0</v>
      </c>
      <c r="R509" s="12">
        <v>0.13976</v>
      </c>
      <c r="S509" s="12">
        <f t="shared" si="69"/>
        <v>-1.1121999999999993E-2</v>
      </c>
      <c r="T509" s="18">
        <v>-8.9410000000000003E-2</v>
      </c>
      <c r="U509" s="5">
        <v>0</v>
      </c>
      <c r="V509" s="3">
        <v>0</v>
      </c>
      <c r="W509" s="3">
        <v>0</v>
      </c>
      <c r="X509" s="3">
        <v>0</v>
      </c>
      <c r="Y509" s="3">
        <v>0</v>
      </c>
      <c r="Z509" s="3">
        <v>0</v>
      </c>
      <c r="AA509" s="3">
        <v>0</v>
      </c>
      <c r="AB509" s="3">
        <v>0</v>
      </c>
      <c r="AC509" s="3">
        <v>0</v>
      </c>
      <c r="AD509" s="3">
        <v>0</v>
      </c>
      <c r="AE509" s="3">
        <f>VLOOKUP(A509,'[13]DEC 24 Updated 3rd March'!A:G,7,FALSE)</f>
        <v>0</v>
      </c>
      <c r="AF509" s="3">
        <f t="shared" si="70"/>
        <v>-8.9410000000000003E-2</v>
      </c>
      <c r="AG509" s="18">
        <v>0</v>
      </c>
      <c r="AH509" s="5">
        <f>VLOOKUP(A509,'[13]Main sheet'!A:X,23,FALSE)</f>
        <v>0</v>
      </c>
      <c r="AI509" s="3">
        <f>VLOOKUP(A509,'[13]Main sheet'!A:AJ,35,FALSE)</f>
        <v>0</v>
      </c>
      <c r="AJ509" s="3">
        <f>VLOOKUP(A509,'[13]Main sheet'!A:AV,47,FALSE)</f>
        <v>0</v>
      </c>
      <c r="AK509" s="3">
        <f>VLOOKUP(A509,'[13]Main sheet'!A:BH,59,FALSE)</f>
        <v>0</v>
      </c>
      <c r="AL509" s="3">
        <f>VLOOKUP(A509,'[13]Main sheet'!A:BT,71,FALSE)</f>
        <v>0</v>
      </c>
      <c r="AM509" s="3">
        <f>VLOOKUP(A509,'[13]Main sheet'!A:CF,83,FALSE)</f>
        <v>0</v>
      </c>
      <c r="AN509" s="3">
        <f>VLOOKUP(A509,'[13]Main sheet'!A:CR,95,FALSE)</f>
        <v>0</v>
      </c>
      <c r="AO509" s="3">
        <f>VLOOKUP(A509,'[13]Main sheet'!A:DD,107,FALSE)</f>
        <v>0</v>
      </c>
      <c r="AP509" s="3">
        <f>VLOOKUP(A509,'[13]Main sheet'!A:DP,119,FALSE)</f>
        <v>0</v>
      </c>
      <c r="AQ509" s="3">
        <f>VLOOKUP(A509,'[13]Main sheet'!A:EB,131,FALSE)</f>
        <v>0</v>
      </c>
      <c r="AR509" s="3">
        <f>VLOOKUP(A509,'[13]Main sheet'!A:EN,143,FALSE)</f>
        <v>0</v>
      </c>
      <c r="AS509" s="5">
        <v>0</v>
      </c>
      <c r="AT509" s="19">
        <v>0</v>
      </c>
      <c r="AU509" s="5">
        <v>0</v>
      </c>
      <c r="AV509" s="3">
        <f>VLOOKUP(A509,'[14]Main sheet'!A:AI,34,FALSE)</f>
        <v>0</v>
      </c>
      <c r="AW509" s="3">
        <f>VLOOKUP(A509,'[14]Main sheet'!A:AT,45,FALSE)</f>
        <v>0</v>
      </c>
      <c r="AX509" s="3">
        <v>0</v>
      </c>
      <c r="AY509" s="3">
        <v>0</v>
      </c>
      <c r="AZ509" s="3">
        <v>0</v>
      </c>
      <c r="BA509" s="5"/>
      <c r="BB509" s="5"/>
    </row>
    <row r="510" spans="1:54" ht="23.25" customHeight="1">
      <c r="A510" s="14">
        <v>525802</v>
      </c>
      <c r="B510" s="15" t="s">
        <v>493</v>
      </c>
      <c r="C510" s="16"/>
      <c r="D510" s="16">
        <v>44.273108289999996</v>
      </c>
      <c r="E510" s="17">
        <v>14.07470253</v>
      </c>
      <c r="F510" s="17">
        <f>VLOOKUP(A510,'[12]Monthly actuals 2023 updated'!A:AB,28,FALSE)</f>
        <v>0.67170549999999996</v>
      </c>
      <c r="G510" s="12">
        <v>0.13039096</v>
      </c>
      <c r="H510" s="12">
        <v>3.976536E-2</v>
      </c>
      <c r="I510" s="12">
        <v>2.925767E-2</v>
      </c>
      <c r="J510" s="12">
        <v>4.6346700000000005E-3</v>
      </c>
      <c r="K510" s="12">
        <v>0.11626689999999999</v>
      </c>
      <c r="L510" s="12">
        <v>0.20552218</v>
      </c>
      <c r="M510" s="12">
        <v>0</v>
      </c>
      <c r="N510" s="12">
        <v>2.5312299999999999E-2</v>
      </c>
      <c r="O510" s="12">
        <v>2.6553069999999998E-2</v>
      </c>
      <c r="P510" s="12">
        <v>2.9239999999999999E-2</v>
      </c>
      <c r="Q510" s="12">
        <v>5.1012389999999998E-2</v>
      </c>
      <c r="R510" s="12">
        <v>1.375E-2</v>
      </c>
      <c r="S510" s="12">
        <f t="shared" si="69"/>
        <v>0.67170550000000007</v>
      </c>
      <c r="T510" s="18">
        <v>0</v>
      </c>
      <c r="U510" s="5">
        <v>1.7600000000000001E-2</v>
      </c>
      <c r="V510" s="3">
        <v>0</v>
      </c>
      <c r="W510" s="3">
        <v>2.7605199999999998E-3</v>
      </c>
      <c r="X510" s="3">
        <v>1.8080040000000002E-2</v>
      </c>
      <c r="Y510" s="3">
        <v>3.7458390000000001E-2</v>
      </c>
      <c r="Z510" s="3">
        <v>1.6634429999999999E-2</v>
      </c>
      <c r="AA510" s="3">
        <v>0</v>
      </c>
      <c r="AB510" s="3">
        <v>1.0806940000000001E-2</v>
      </c>
      <c r="AC510" s="3">
        <v>8.2500000000000004E-3</v>
      </c>
      <c r="AD510" s="3">
        <v>0</v>
      </c>
      <c r="AE510" s="3">
        <f>VLOOKUP(A510,'[13]DEC 24 Updated 3rd March'!A:G,7,FALSE)</f>
        <v>5.2499999999999998E-2</v>
      </c>
      <c r="AF510" s="3">
        <f t="shared" si="70"/>
        <v>0.16409031999999998</v>
      </c>
      <c r="AG510" s="18">
        <v>0</v>
      </c>
      <c r="AH510" s="5">
        <f>VLOOKUP(A510,'[13]Main sheet'!A:X,23,FALSE)</f>
        <v>0</v>
      </c>
      <c r="AI510" s="3">
        <f>VLOOKUP(A510,'[13]Main sheet'!A:AJ,35,FALSE)</f>
        <v>8.4686000000000006E-4</v>
      </c>
      <c r="AJ510" s="3">
        <f>VLOOKUP(A510,'[13]Main sheet'!A:AV,47,FALSE)</f>
        <v>0</v>
      </c>
      <c r="AK510" s="3">
        <f>VLOOKUP(A510,'[13]Main sheet'!A:BH,59,FALSE)</f>
        <v>0</v>
      </c>
      <c r="AL510" s="3">
        <f>VLOOKUP(A510,'[13]Main sheet'!A:BT,71,FALSE)</f>
        <v>0.35168768</v>
      </c>
      <c r="AM510" s="3">
        <f>VLOOKUP(A510,'[13]Main sheet'!A:CF,83,FALSE)</f>
        <v>0</v>
      </c>
      <c r="AN510" s="3">
        <f>VLOOKUP(A510,'[13]Main sheet'!A:CR,95,FALSE)</f>
        <v>0</v>
      </c>
      <c r="AO510" s="3">
        <f>VLOOKUP(A510,'[13]Main sheet'!A:DD,107,FALSE)</f>
        <v>0</v>
      </c>
      <c r="AP510" s="3">
        <f>VLOOKUP(A510,'[13]Main sheet'!A:DP,119,FALSE)</f>
        <v>0</v>
      </c>
      <c r="AQ510" s="3">
        <f>VLOOKUP(A510,'[13]Main sheet'!A:EB,131,FALSE)</f>
        <v>0</v>
      </c>
      <c r="AR510" s="3">
        <f>VLOOKUP(A510,'[13]Main sheet'!A:EN,143,FALSE)</f>
        <v>0</v>
      </c>
      <c r="AS510" s="5">
        <v>0.35253453999999995</v>
      </c>
      <c r="AT510" s="19">
        <v>0</v>
      </c>
      <c r="AU510" s="5">
        <v>4.2343000000000003E-4</v>
      </c>
      <c r="AV510" s="3">
        <f>VLOOKUP(A510,'[14]Main sheet'!A:AI,34,FALSE)</f>
        <v>0</v>
      </c>
      <c r="AW510" s="3">
        <f>VLOOKUP(A510,'[14]Main sheet'!A:AT,45,FALSE)</f>
        <v>0</v>
      </c>
      <c r="AX510" s="3">
        <v>4.7499999999999999E-3</v>
      </c>
      <c r="AY510" s="3">
        <v>0</v>
      </c>
      <c r="AZ510" s="3">
        <v>5.1734300000000006E-3</v>
      </c>
      <c r="BA510" s="5"/>
      <c r="BB510" s="5"/>
    </row>
    <row r="511" spans="1:54" ht="15" customHeight="1">
      <c r="A511" s="14">
        <v>525799</v>
      </c>
      <c r="B511" s="15" t="s">
        <v>494</v>
      </c>
      <c r="C511" s="16">
        <f>VLOOKUP(A511,'[11]dec 20 latest'!A:B,2,FALSE)/1000000</f>
        <v>-11.223364</v>
      </c>
      <c r="D511" s="16">
        <v>0.67460242000000004</v>
      </c>
      <c r="E511" s="17">
        <v>0.28499999999999998</v>
      </c>
      <c r="F511" s="17"/>
      <c r="G511" s="12">
        <v>0</v>
      </c>
      <c r="H511" s="12">
        <v>0</v>
      </c>
      <c r="I511" s="12">
        <v>0</v>
      </c>
      <c r="J511" s="12">
        <v>0</v>
      </c>
      <c r="K511" s="12">
        <v>0</v>
      </c>
      <c r="L511" s="12">
        <v>0</v>
      </c>
      <c r="M511" s="12">
        <v>0</v>
      </c>
      <c r="N511" s="12">
        <v>0</v>
      </c>
      <c r="O511" s="12">
        <v>0</v>
      </c>
      <c r="P511" s="12">
        <v>0</v>
      </c>
      <c r="Q511" s="12">
        <v>0</v>
      </c>
      <c r="R511" s="12">
        <v>0</v>
      </c>
      <c r="S511" s="12">
        <f t="shared" si="69"/>
        <v>0</v>
      </c>
      <c r="T511" s="18">
        <v>0</v>
      </c>
      <c r="U511" s="5">
        <v>0</v>
      </c>
      <c r="V511" s="3">
        <v>0</v>
      </c>
      <c r="W511" s="3">
        <v>0</v>
      </c>
      <c r="X511" s="3">
        <v>0</v>
      </c>
      <c r="Y511" s="3">
        <v>0</v>
      </c>
      <c r="Z511" s="3">
        <v>0</v>
      </c>
      <c r="AA511" s="3">
        <v>0</v>
      </c>
      <c r="AB511" s="3">
        <v>0</v>
      </c>
      <c r="AC511" s="3">
        <v>0</v>
      </c>
      <c r="AD511" s="3">
        <v>0</v>
      </c>
      <c r="AE511" s="3">
        <f>VLOOKUP(A511,'[13]DEC 24 Updated 3rd March'!A:G,7,FALSE)</f>
        <v>0</v>
      </c>
      <c r="AF511" s="3">
        <f t="shared" si="70"/>
        <v>0</v>
      </c>
      <c r="AG511" s="18">
        <v>0</v>
      </c>
      <c r="AH511" s="5">
        <f>VLOOKUP(A511,'[13]Main sheet'!A:X,23,FALSE)</f>
        <v>0</v>
      </c>
      <c r="AI511" s="3">
        <f>VLOOKUP(A511,'[13]Main sheet'!A:AJ,35,FALSE)</f>
        <v>0</v>
      </c>
      <c r="AJ511" s="3">
        <f>VLOOKUP(A511,'[13]Main sheet'!A:AV,47,FALSE)</f>
        <v>0</v>
      </c>
      <c r="AK511" s="3">
        <f>VLOOKUP(A511,'[13]Main sheet'!A:BH,59,FALSE)</f>
        <v>0</v>
      </c>
      <c r="AL511" s="3">
        <f>VLOOKUP(A511,'[13]Main sheet'!A:BT,71,FALSE)</f>
        <v>0</v>
      </c>
      <c r="AM511" s="3">
        <f>VLOOKUP(A511,'[13]Main sheet'!A:CF,83,FALSE)</f>
        <v>0</v>
      </c>
      <c r="AN511" s="3">
        <f>VLOOKUP(A511,'[13]Main sheet'!A:CR,95,FALSE)</f>
        <v>0</v>
      </c>
      <c r="AO511" s="3">
        <f>VLOOKUP(A511,'[13]Main sheet'!A:DD,107,FALSE)</f>
        <v>0</v>
      </c>
      <c r="AP511" s="3">
        <f>VLOOKUP(A511,'[13]Main sheet'!A:DP,119,FALSE)</f>
        <v>0</v>
      </c>
      <c r="AQ511" s="3">
        <f>VLOOKUP(A511,'[13]Main sheet'!A:EB,131,FALSE)</f>
        <v>0</v>
      </c>
      <c r="AR511" s="3">
        <f>VLOOKUP(A511,'[13]Main sheet'!A:EN,143,FALSE)</f>
        <v>0</v>
      </c>
      <c r="AS511" s="5">
        <v>0</v>
      </c>
      <c r="AT511" s="19">
        <v>0</v>
      </c>
      <c r="AU511" s="5">
        <v>0</v>
      </c>
      <c r="AV511" s="3">
        <f>VLOOKUP(A511,'[14]Main sheet'!A:AI,34,FALSE)</f>
        <v>0</v>
      </c>
      <c r="AW511" s="3">
        <f>VLOOKUP(A511,'[14]Main sheet'!A:AT,45,FALSE)</f>
        <v>0</v>
      </c>
      <c r="AX511" s="3">
        <v>0</v>
      </c>
      <c r="AY511" s="3">
        <v>0</v>
      </c>
      <c r="AZ511" s="3">
        <v>0</v>
      </c>
      <c r="BA511" s="5"/>
      <c r="BB511" s="5"/>
    </row>
    <row r="512" spans="1:54" ht="15" customHeight="1">
      <c r="A512" s="14">
        <v>525811</v>
      </c>
      <c r="B512" s="15" t="s">
        <v>495</v>
      </c>
      <c r="C512" s="16">
        <f>VLOOKUP(A512,'[11]dec 20 latest'!A:B,2,FALSE)/1000000</f>
        <v>10.847796189999999</v>
      </c>
      <c r="D512" s="16">
        <v>9.4777679900000003</v>
      </c>
      <c r="E512" s="17">
        <v>11.350127699999998</v>
      </c>
      <c r="F512" s="17">
        <f>VLOOKUP(A512,'[12]Monthly actuals 2023 updated'!A:AB,28,FALSE)</f>
        <v>11.388515369999999</v>
      </c>
      <c r="G512" s="12">
        <v>0.62519636000000001</v>
      </c>
      <c r="H512" s="12">
        <v>1.5799432600000001</v>
      </c>
      <c r="I512" s="12">
        <v>1.15108006</v>
      </c>
      <c r="J512" s="12">
        <v>0.34485262999999999</v>
      </c>
      <c r="K512" s="12">
        <v>1.0742620300000001</v>
      </c>
      <c r="L512" s="12">
        <v>1.0839201000000001</v>
      </c>
      <c r="M512" s="12">
        <v>0.87831572000000002</v>
      </c>
      <c r="N512" s="12">
        <v>1.2639681</v>
      </c>
      <c r="O512" s="12">
        <v>0.84471056000000011</v>
      </c>
      <c r="P512" s="12">
        <v>1.19285153</v>
      </c>
      <c r="Q512" s="12">
        <v>1.0391709600000001</v>
      </c>
      <c r="R512" s="12">
        <v>0.31024405999999999</v>
      </c>
      <c r="S512" s="12">
        <f t="shared" si="69"/>
        <v>11.38851537</v>
      </c>
      <c r="T512" s="18">
        <v>1.26249492</v>
      </c>
      <c r="U512" s="5">
        <v>0.95387076000000004</v>
      </c>
      <c r="V512" s="3">
        <v>0.79801385999999996</v>
      </c>
      <c r="W512" s="3">
        <v>0.60302014000000004</v>
      </c>
      <c r="X512" s="3">
        <v>1.4140471200000002</v>
      </c>
      <c r="Y512" s="3">
        <v>1.3232332199999999</v>
      </c>
      <c r="Z512" s="3">
        <v>0.95848345999999995</v>
      </c>
      <c r="AA512" s="3">
        <v>1.0538219499999999</v>
      </c>
      <c r="AB512" s="3">
        <v>0.87382143000000001</v>
      </c>
      <c r="AC512" s="3">
        <v>1.1741056999999999</v>
      </c>
      <c r="AD512" s="3">
        <v>1.40599191</v>
      </c>
      <c r="AE512" s="3">
        <f>VLOOKUP(A512,'[13]DEC 24 Updated 3rd March'!A:G,7,FALSE)</f>
        <v>0.52031355999999995</v>
      </c>
      <c r="AF512" s="3">
        <f t="shared" si="70"/>
        <v>12.341218029999999</v>
      </c>
      <c r="AG512" s="18">
        <v>0.52139051999999997</v>
      </c>
      <c r="AH512" s="5">
        <f>VLOOKUP(A512,'[13]Main sheet'!A:X,23,FALSE)</f>
        <v>0.46530985999999996</v>
      </c>
      <c r="AI512" s="3">
        <f>VLOOKUP(A512,'[13]Main sheet'!A:AJ,35,FALSE)</f>
        <v>1.3366973200000003</v>
      </c>
      <c r="AJ512" s="3">
        <f>VLOOKUP(A512,'[13]Main sheet'!A:AV,47,FALSE)</f>
        <v>1.3224930899999998</v>
      </c>
      <c r="AK512" s="3">
        <f>VLOOKUP(A512,'[13]Main sheet'!A:BH,59,FALSE)</f>
        <v>0.81696807000000027</v>
      </c>
      <c r="AL512" s="3">
        <f>VLOOKUP(A512,'[13]Main sheet'!A:BT,71,FALSE)</f>
        <v>1.1321569099999993</v>
      </c>
      <c r="AM512" s="3">
        <f>VLOOKUP(A512,'[13]Main sheet'!A:CF,83,FALSE)</f>
        <v>1.2286414500000002</v>
      </c>
      <c r="AN512" s="3">
        <f>VLOOKUP(A512,'[13]Main sheet'!A:CR,95,FALSE)</f>
        <v>1.8599545000000008</v>
      </c>
      <c r="AO512" s="3">
        <f>VLOOKUP(A512,'[13]Main sheet'!A:DD,107,FALSE)</f>
        <v>0.93780667000000006</v>
      </c>
      <c r="AP512" s="3">
        <f>VLOOKUP(A512,'[13]Main sheet'!A:DP,119,FALSE)</f>
        <v>1.79421458</v>
      </c>
      <c r="AQ512" s="3">
        <f>VLOOKUP(A512,'[13]Main sheet'!A:EB,131,FALSE)</f>
        <v>1.0242573499999996</v>
      </c>
      <c r="AR512" s="3">
        <f>VLOOKUP(A512,'[13]Main sheet'!A:EN,143,FALSE)</f>
        <v>1.4134408499999995</v>
      </c>
      <c r="AS512" s="5">
        <v>13.853331170000001</v>
      </c>
      <c r="AT512" s="19">
        <v>1.1046443000000001</v>
      </c>
      <c r="AU512" s="5">
        <v>0.56165990999999993</v>
      </c>
      <c r="AV512" s="3">
        <f>VLOOKUP(A512,'[14]Main sheet'!A:AI,34,FALSE)</f>
        <v>0.8096189399999999</v>
      </c>
      <c r="AW512" s="3">
        <f>VLOOKUP(A512,'[14]Main sheet'!A:AT,45,FALSE)</f>
        <v>0.72104191999999989</v>
      </c>
      <c r="AX512" s="3">
        <v>0.48102584000000004</v>
      </c>
      <c r="AY512" s="3">
        <v>0.69934834999999962</v>
      </c>
      <c r="AZ512" s="3">
        <v>4.3773392599999994</v>
      </c>
      <c r="BA512" s="5"/>
      <c r="BB512" s="5"/>
    </row>
    <row r="513" spans="1:54" ht="15" customHeight="1">
      <c r="A513" s="14">
        <v>914991</v>
      </c>
      <c r="B513" s="15" t="s">
        <v>496</v>
      </c>
      <c r="C513" s="16"/>
      <c r="D513" s="16"/>
      <c r="E513" s="17"/>
      <c r="F513" s="17"/>
      <c r="G513" s="12">
        <v>0</v>
      </c>
      <c r="H513" s="12">
        <v>0</v>
      </c>
      <c r="I513" s="12">
        <v>0</v>
      </c>
      <c r="J513" s="12">
        <v>0</v>
      </c>
      <c r="K513" s="12">
        <v>0</v>
      </c>
      <c r="L513" s="12">
        <v>0</v>
      </c>
      <c r="M513" s="12">
        <v>0</v>
      </c>
      <c r="N513" s="12">
        <v>0</v>
      </c>
      <c r="O513" s="12">
        <v>0</v>
      </c>
      <c r="P513" s="12">
        <v>0</v>
      </c>
      <c r="Q513" s="12">
        <v>0</v>
      </c>
      <c r="R513" s="12">
        <v>0</v>
      </c>
      <c r="S513" s="12">
        <f t="shared" si="69"/>
        <v>0</v>
      </c>
      <c r="T513" s="18"/>
      <c r="U513" s="5"/>
      <c r="Y513" s="3">
        <v>0</v>
      </c>
      <c r="AF513" s="3">
        <f t="shared" si="70"/>
        <v>0</v>
      </c>
      <c r="AG513" s="18"/>
      <c r="AH513" s="5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5"/>
      <c r="AT513" s="19"/>
      <c r="AU513" s="5"/>
      <c r="AV513" s="3"/>
      <c r="AW513" s="3"/>
      <c r="AX513" s="3"/>
      <c r="AY513" s="3"/>
      <c r="BA513" s="5"/>
      <c r="BB513" s="5"/>
    </row>
    <row r="514" spans="1:54" ht="15" customHeight="1">
      <c r="A514" s="14">
        <v>525812</v>
      </c>
      <c r="B514" s="15" t="s">
        <v>497</v>
      </c>
      <c r="C514" s="16">
        <f>VLOOKUP(A514,'[11]dec 20 latest'!A:B,2,FALSE)/1000000</f>
        <v>5.4399038200000005</v>
      </c>
      <c r="D514" s="16">
        <v>5.8200923200000005</v>
      </c>
      <c r="E514" s="17">
        <v>5.3695964699999994</v>
      </c>
      <c r="F514" s="17">
        <f>VLOOKUP(A514,'[12]Monthly actuals 2023 updated'!A:AB,28,FALSE)</f>
        <v>7.18554271</v>
      </c>
      <c r="G514" s="12">
        <v>-0.46331558</v>
      </c>
      <c r="H514" s="12">
        <v>0.37971949999999999</v>
      </c>
      <c r="I514" s="12">
        <v>0.72582374999999999</v>
      </c>
      <c r="J514" s="12">
        <v>0.48966145</v>
      </c>
      <c r="K514" s="12">
        <v>0.475688</v>
      </c>
      <c r="L514" s="12">
        <v>0.54691186000000003</v>
      </c>
      <c r="M514" s="12">
        <v>0.61399998999999994</v>
      </c>
      <c r="N514" s="12">
        <v>0.54334800999999999</v>
      </c>
      <c r="O514" s="12">
        <v>0.42972325</v>
      </c>
      <c r="P514" s="12">
        <v>0.43807574999999999</v>
      </c>
      <c r="Q514" s="12">
        <v>0.56002302999999998</v>
      </c>
      <c r="R514" s="12">
        <v>2.4458837</v>
      </c>
      <c r="S514" s="12">
        <f t="shared" si="69"/>
        <v>7.18554271</v>
      </c>
      <c r="T514" s="18">
        <v>-0.57935906999999998</v>
      </c>
      <c r="U514" s="5">
        <v>0.35143728999999996</v>
      </c>
      <c r="V514" s="3">
        <v>0.52493657999999999</v>
      </c>
      <c r="W514" s="3">
        <v>0.43507837999999999</v>
      </c>
      <c r="X514" s="3">
        <v>0.393982</v>
      </c>
      <c r="Y514" s="3">
        <v>0.29122680000000001</v>
      </c>
      <c r="Z514" s="3">
        <v>0.60725150000000006</v>
      </c>
      <c r="AA514" s="3">
        <v>0.55258310999999993</v>
      </c>
      <c r="AB514" s="3">
        <v>0.36330249999999997</v>
      </c>
      <c r="AC514" s="3">
        <v>0.40400590000000003</v>
      </c>
      <c r="AD514" s="3">
        <v>0.56640206000000004</v>
      </c>
      <c r="AE514" s="3">
        <f>VLOOKUP(A514,'[13]DEC 24 Updated 3rd March'!A:G,7,FALSE)</f>
        <v>2.3663940399999999</v>
      </c>
      <c r="AF514" s="3">
        <f t="shared" si="70"/>
        <v>6.2772410900000004</v>
      </c>
      <c r="AG514" s="18">
        <v>-0.60923998999999995</v>
      </c>
      <c r="AH514" s="5">
        <f>VLOOKUP(A514,'[13]Main sheet'!A:X,23,FALSE)</f>
        <v>0.28964835999999999</v>
      </c>
      <c r="AI514" s="3">
        <f>VLOOKUP(A514,'[13]Main sheet'!A:AJ,35,FALSE)</f>
        <v>0.58604124999999996</v>
      </c>
      <c r="AJ514" s="3">
        <f>VLOOKUP(A514,'[13]Main sheet'!A:AV,47,FALSE)</f>
        <v>0.34541669999999997</v>
      </c>
      <c r="AK514" s="3">
        <f>VLOOKUP(A514,'[13]Main sheet'!A:BH,59,FALSE)</f>
        <v>0.33829900000000002</v>
      </c>
      <c r="AL514" s="3">
        <f>VLOOKUP(A514,'[13]Main sheet'!A:BT,71,FALSE)</f>
        <v>0.35934900000000014</v>
      </c>
      <c r="AM514" s="3">
        <f>VLOOKUP(A514,'[13]Main sheet'!A:CF,83,FALSE)</f>
        <v>0.41854407999999982</v>
      </c>
      <c r="AN514" s="3">
        <f>VLOOKUP(A514,'[13]Main sheet'!A:CR,95,FALSE)</f>
        <v>0.41244910000000007</v>
      </c>
      <c r="AO514" s="3">
        <f>VLOOKUP(A514,'[13]Main sheet'!A:DD,107,FALSE)</f>
        <v>0.65875974000000004</v>
      </c>
      <c r="AP514" s="3">
        <f>VLOOKUP(A514,'[13]Main sheet'!A:DP,119,FALSE)</f>
        <v>0.38946054999999979</v>
      </c>
      <c r="AQ514" s="3">
        <f>VLOOKUP(A514,'[13]Main sheet'!A:EB,131,FALSE)</f>
        <v>0.47679050000000001</v>
      </c>
      <c r="AR514" s="3">
        <f>VLOOKUP(A514,'[13]Main sheet'!A:EN,143,FALSE)</f>
        <v>2.1850688300000001</v>
      </c>
      <c r="AS514" s="5">
        <v>5.8505871200000001</v>
      </c>
      <c r="AT514" s="19">
        <v>-0.25893530999999997</v>
      </c>
      <c r="AU514" s="5">
        <v>0.36208499999999999</v>
      </c>
      <c r="AV514" s="3">
        <f>VLOOKUP(A514,'[14]Main sheet'!A:AI,34,FALSE)</f>
        <v>0.5272405</v>
      </c>
      <c r="AW514" s="3">
        <f>VLOOKUP(A514,'[14]Main sheet'!A:AT,45,FALSE)</f>
        <v>0.36642224000000012</v>
      </c>
      <c r="AX514" s="3">
        <v>0.43101075</v>
      </c>
      <c r="AY514" s="3">
        <v>0.43454594999999996</v>
      </c>
      <c r="AZ514" s="3">
        <v>1.8623691299999998</v>
      </c>
      <c r="BA514" s="5"/>
      <c r="BB514" s="5"/>
    </row>
    <row r="515" spans="1:54" ht="15" customHeight="1">
      <c r="A515" s="14">
        <v>525813</v>
      </c>
      <c r="B515" s="15" t="s">
        <v>498</v>
      </c>
      <c r="C515" s="24"/>
      <c r="D515" s="24">
        <v>1.11310248</v>
      </c>
      <c r="E515" s="17">
        <v>0.19338606</v>
      </c>
      <c r="F515" s="17">
        <f>VLOOKUP(A515,'[12]Monthly actuals 2023 updated'!A:AB,28,FALSE)</f>
        <v>0.70571187999999985</v>
      </c>
      <c r="G515" s="12">
        <v>3.0000000000000001E-3</v>
      </c>
      <c r="H515" s="12">
        <v>0.03</v>
      </c>
      <c r="I515" s="12">
        <v>6.0000000000000001E-3</v>
      </c>
      <c r="J515" s="12">
        <v>4.9679559999999998E-2</v>
      </c>
      <c r="K515" s="12">
        <v>2.340803E-2</v>
      </c>
      <c r="L515" s="12">
        <v>0.33076929999999999</v>
      </c>
      <c r="M515" s="12">
        <v>-0.28211150000000002</v>
      </c>
      <c r="N515" s="12">
        <v>9.1128279999999992E-2</v>
      </c>
      <c r="O515" s="12">
        <v>0.11266541000000001</v>
      </c>
      <c r="P515" s="12">
        <v>0.19719889999999998</v>
      </c>
      <c r="Q515" s="12">
        <v>9.7819339999999991E-2</v>
      </c>
      <c r="R515" s="12">
        <v>4.6154559999999997E-2</v>
      </c>
      <c r="S515" s="12">
        <f t="shared" si="69"/>
        <v>0.70571187999999996</v>
      </c>
      <c r="T515" s="18">
        <v>8.43E-2</v>
      </c>
      <c r="U515" s="5">
        <v>-3.5000000000000003E-2</v>
      </c>
      <c r="V515" s="3">
        <v>5.4400810000000001E-2</v>
      </c>
      <c r="W515" s="3">
        <v>5.2308010000000002E-2</v>
      </c>
      <c r="X515" s="3">
        <v>0.25652461999999998</v>
      </c>
      <c r="Y515" s="3">
        <v>6.090081E-2</v>
      </c>
      <c r="Z515" s="3">
        <v>0.31080801000000002</v>
      </c>
      <c r="AA515" s="3">
        <v>5.6090000000000001E-2</v>
      </c>
      <c r="AB515" s="3">
        <v>2.541125E-2</v>
      </c>
      <c r="AC515" s="3">
        <v>0.20200000000000001</v>
      </c>
      <c r="AD515" s="3">
        <v>0.14330161999999999</v>
      </c>
      <c r="AE515" s="3">
        <f>VLOOKUP(A515,'[13]DEC 24 Updated 3rd March'!A:G,7,FALSE)</f>
        <v>5.800882000000001E-2</v>
      </c>
      <c r="AF515" s="3">
        <f t="shared" si="70"/>
        <v>1.2690539499999998</v>
      </c>
      <c r="AG515" s="18">
        <v>0.1578</v>
      </c>
      <c r="AH515" s="5">
        <f>VLOOKUP(A515,'[13]Main sheet'!A:X,23,FALSE)</f>
        <v>0.12581363000000001</v>
      </c>
      <c r="AI515" s="3">
        <f>VLOOKUP(A515,'[13]Main sheet'!A:AJ,35,FALSE)</f>
        <v>4.735081E-2</v>
      </c>
      <c r="AJ515" s="3">
        <f>VLOOKUP(A515,'[13]Main sheet'!A:AV,47,FALSE)</f>
        <v>0</v>
      </c>
      <c r="AK515" s="3">
        <f>VLOOKUP(A515,'[13]Main sheet'!A:BH,59,FALSE)</f>
        <v>0.12790324</v>
      </c>
      <c r="AL515" s="3">
        <f>VLOOKUP(A515,'[13]Main sheet'!A:BT,71,FALSE)</f>
        <v>5.2240809999999999E-2</v>
      </c>
      <c r="AM515" s="3">
        <f>VLOOKUP(A515,'[13]Main sheet'!A:CF,83,FALSE)</f>
        <v>0.1225</v>
      </c>
      <c r="AN515" s="3">
        <f>VLOOKUP(A515,'[13]Main sheet'!A:CR,95,FALSE)</f>
        <v>0.19705</v>
      </c>
      <c r="AO515" s="3">
        <f>VLOOKUP(A515,'[13]Main sheet'!A:DD,107,FALSE)</f>
        <v>0.19957743</v>
      </c>
      <c r="AP515" s="3">
        <f>VLOOKUP(A515,'[13]Main sheet'!A:DP,119,FALSE)</f>
        <v>0.11560779999999993</v>
      </c>
      <c r="AQ515" s="3">
        <f>VLOOKUP(A515,'[13]Main sheet'!A:EB,131,FALSE)</f>
        <v>0.19331581000000006</v>
      </c>
      <c r="AR515" s="3">
        <f>VLOOKUP(A515,'[13]Main sheet'!A:EN,143,FALSE)</f>
        <v>0.53253081000000002</v>
      </c>
      <c r="AS515" s="5">
        <v>1.87169034</v>
      </c>
      <c r="AT515" s="19">
        <v>-1.222757E-2</v>
      </c>
      <c r="AU515" s="5">
        <v>0.17424999999999999</v>
      </c>
      <c r="AV515" s="3">
        <f>VLOOKUP(A515,'[14]Main sheet'!A:AI,34,FALSE)</f>
        <v>0.18480162</v>
      </c>
      <c r="AW515" s="3">
        <f>VLOOKUP(A515,'[14]Main sheet'!A:AT,45,FALSE)</f>
        <v>0.23770080999999998</v>
      </c>
      <c r="AX515" s="3">
        <v>0.11598976</v>
      </c>
      <c r="AY515" s="3">
        <v>8.2532819999999951E-2</v>
      </c>
      <c r="AZ515" s="3">
        <v>0.78304743999999993</v>
      </c>
      <c r="BA515" s="5"/>
      <c r="BB515" s="5"/>
    </row>
    <row r="516" spans="1:54" ht="15" customHeight="1">
      <c r="A516" s="14">
        <v>527307</v>
      </c>
      <c r="B516" s="15" t="s">
        <v>499</v>
      </c>
      <c r="C516" s="24"/>
      <c r="D516" s="24"/>
      <c r="E516" s="17"/>
      <c r="F516" s="17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>
        <f t="shared" si="69"/>
        <v>0</v>
      </c>
      <c r="T516" s="18"/>
      <c r="U516" s="5"/>
      <c r="AF516" s="3">
        <f t="shared" si="70"/>
        <v>0</v>
      </c>
      <c r="AG516" s="18">
        <v>-0.21083733000000002</v>
      </c>
      <c r="AH516" s="5">
        <f>VLOOKUP(A516,'[13]Main sheet'!A:X,23,FALSE)</f>
        <v>-3.7000000002444723E-7</v>
      </c>
      <c r="AI516" s="3">
        <f>VLOOKUP(A516,'[13]Main sheet'!A:AJ,35,FALSE)</f>
        <v>-0.40120833</v>
      </c>
      <c r="AJ516" s="3">
        <f>VLOOKUP(A516,'[13]Main sheet'!A:AV,47,FALSE)</f>
        <v>7.5000000000000002E-7</v>
      </c>
      <c r="AK516" s="3">
        <f>VLOOKUP(A516,'[13]Main sheet'!A:BH,59,FALSE)</f>
        <v>-6.3000000000465657E-7</v>
      </c>
      <c r="AL516" s="3">
        <f>VLOOKUP(A516,'[13]Main sheet'!A:BT,71,FALSE)</f>
        <v>2.3000000000465661E-6</v>
      </c>
      <c r="AM516" s="3">
        <f>VLOOKUP(A516,'[13]Main sheet'!A:CF,83,FALSE)</f>
        <v>-1.4200000000419095E-6</v>
      </c>
      <c r="AN516" s="3">
        <f>VLOOKUP(A516,'[13]Main sheet'!A:CR,95,FALSE)</f>
        <v>5.000000004656613E-8</v>
      </c>
      <c r="AO516" s="3">
        <f>VLOOKUP(A516,'[13]Main sheet'!A:DD,107,FALSE)</f>
        <v>-8.9999999999999999E-8</v>
      </c>
      <c r="AP516" s="3">
        <f>VLOOKUP(A516,'[13]Main sheet'!A:DP,119,FALSE)</f>
        <v>8.8999999989755449E-7</v>
      </c>
      <c r="AQ516" s="3">
        <f>VLOOKUP(A516,'[13]Main sheet'!A:EB,131,FALSE)</f>
        <v>-9.6999999997206022E-7</v>
      </c>
      <c r="AR516" s="3">
        <f>VLOOKUP(A516,'[13]Main sheet'!A:EN,143,FALSE)</f>
        <v>-1.2600000000093131E-6</v>
      </c>
      <c r="AS516" s="5">
        <v>-0.61204641000000004</v>
      </c>
      <c r="AT516" s="19">
        <v>-6.1999999999999999E-7</v>
      </c>
      <c r="AU516" s="5">
        <v>-1.81E-6</v>
      </c>
      <c r="AV516" s="3">
        <f>VLOOKUP(A516,'[14]Main sheet'!A:AI,34,FALSE)</f>
        <v>-1.1999999999999997E-6</v>
      </c>
      <c r="AW516" s="3">
        <f>VLOOKUP(A516,'[14]Main sheet'!A:AT,45,FALSE)</f>
        <v>-2.4299999999999996E-6</v>
      </c>
      <c r="AX516" s="3">
        <v>-1.3699999999999998E-6</v>
      </c>
      <c r="AY516" s="3">
        <v>-6.0000000000000498E-8</v>
      </c>
      <c r="AZ516" s="3">
        <v>-7.4900000000000003E-6</v>
      </c>
      <c r="BA516" s="5"/>
      <c r="BB516" s="5"/>
    </row>
    <row r="517" spans="1:54" ht="15" customHeight="1">
      <c r="A517" s="14">
        <v>529999</v>
      </c>
      <c r="B517" s="15" t="s">
        <v>500</v>
      </c>
      <c r="C517" s="24">
        <f>VLOOKUP(A517,'[11]dec 20 latest'!A:B,2,FALSE)/1000000</f>
        <v>0.111378</v>
      </c>
      <c r="D517" s="24">
        <v>0</v>
      </c>
      <c r="E517" s="17">
        <v>4.9079456299999986</v>
      </c>
      <c r="F517" s="17">
        <f>VLOOKUP(A517,'[12]Monthly actuals 2023 updated'!A:AB,28,FALSE)</f>
        <v>3.3469405025243759E-16</v>
      </c>
      <c r="G517" s="12">
        <v>0</v>
      </c>
      <c r="H517" s="12">
        <v>0.83517204</v>
      </c>
      <c r="I517" s="12">
        <v>0</v>
      </c>
      <c r="J517" s="12">
        <v>3.2645999999999999E-4</v>
      </c>
      <c r="K517" s="12">
        <v>-4.40428</v>
      </c>
      <c r="L517" s="12">
        <v>3.5687815000000001</v>
      </c>
      <c r="M517" s="12">
        <v>3.7937872400000003</v>
      </c>
      <c r="N517" s="12">
        <v>-3.8692386299999999</v>
      </c>
      <c r="O517" s="12">
        <v>7.5451389999999993E-2</v>
      </c>
      <c r="P517" s="12">
        <v>0</v>
      </c>
      <c r="Q517" s="12">
        <v>0</v>
      </c>
      <c r="R517" s="12">
        <v>0</v>
      </c>
      <c r="S517" s="12">
        <f t="shared" si="69"/>
        <v>4.3021142204224816E-16</v>
      </c>
      <c r="T517" s="18">
        <v>0</v>
      </c>
      <c r="U517" s="5">
        <v>0</v>
      </c>
      <c r="V517" s="3">
        <v>0</v>
      </c>
      <c r="X517" s="3">
        <v>0</v>
      </c>
      <c r="Y517" s="3">
        <v>0</v>
      </c>
      <c r="Z517" s="3">
        <v>0</v>
      </c>
      <c r="AA517" s="3">
        <v>0</v>
      </c>
      <c r="AB517" s="3">
        <v>0</v>
      </c>
      <c r="AC517" s="3">
        <v>0</v>
      </c>
      <c r="AD517" s="3">
        <v>0</v>
      </c>
      <c r="AE517" s="3">
        <f>VLOOKUP(A517,'[13]DEC 24 Updated 3rd March'!A:G,7,FALSE)</f>
        <v>0</v>
      </c>
      <c r="AF517" s="3">
        <f t="shared" si="70"/>
        <v>0</v>
      </c>
      <c r="AG517" s="18">
        <v>0</v>
      </c>
      <c r="AH517" s="5">
        <f>VLOOKUP(A517,'[13]Main sheet'!A:X,23,FALSE)</f>
        <v>0</v>
      </c>
      <c r="AI517" s="3">
        <f>VLOOKUP(A517,'[13]Main sheet'!A:AJ,35,FALSE)</f>
        <v>0</v>
      </c>
      <c r="AJ517" s="3">
        <f>VLOOKUP(A517,'[13]Main sheet'!A:AV,47,FALSE)</f>
        <v>0</v>
      </c>
      <c r="AK517" s="3">
        <f>VLOOKUP(A517,'[13]Main sheet'!A:BH,59,FALSE)</f>
        <v>0</v>
      </c>
      <c r="AL517" s="3">
        <f>VLOOKUP(A517,'[13]Main sheet'!A:BT,71,FALSE)</f>
        <v>0</v>
      </c>
      <c r="AM517" s="3">
        <f>VLOOKUP(A517,'[13]Main sheet'!A:CF,83,FALSE)</f>
        <v>0</v>
      </c>
      <c r="AN517" s="3">
        <f>VLOOKUP(A517,'[13]Main sheet'!A:CR,95,FALSE)</f>
        <v>10.71318791</v>
      </c>
      <c r="AO517" s="3">
        <f>VLOOKUP(A517,'[13]Main sheet'!A:DD,107,FALSE)</f>
        <v>-10.71318791</v>
      </c>
      <c r="AP517" s="3">
        <f>VLOOKUP(A517,'[13]Main sheet'!A:DP,119,FALSE)</f>
        <v>18.657042309999998</v>
      </c>
      <c r="AQ517" s="3">
        <f>VLOOKUP(A517,'[13]Main sheet'!A:EB,131,FALSE)</f>
        <v>-9.3489999999999997E-3</v>
      </c>
      <c r="AR517" s="3">
        <f>VLOOKUP(A517,'[13]Main sheet'!A:EN,143,FALSE)</f>
        <v>-18.219158599999997</v>
      </c>
      <c r="AS517" s="5">
        <v>0.42853471000000004</v>
      </c>
      <c r="AT517" s="19">
        <v>0</v>
      </c>
      <c r="AU517" s="5">
        <v>0</v>
      </c>
      <c r="AV517" s="3">
        <f>VLOOKUP(A517,'[14]Main sheet'!A:AI,34,FALSE)</f>
        <v>0</v>
      </c>
      <c r="AW517" s="3">
        <f>VLOOKUP(A517,'[14]Main sheet'!A:AT,45,FALSE)</f>
        <v>0</v>
      </c>
      <c r="AX517" s="3">
        <v>0</v>
      </c>
      <c r="AY517" s="3">
        <v>0</v>
      </c>
      <c r="AZ517" s="3">
        <v>0</v>
      </c>
      <c r="BA517" s="5"/>
      <c r="BB517" s="5"/>
    </row>
    <row r="518" spans="1:54" ht="15" customHeight="1">
      <c r="A518" s="14">
        <v>525782</v>
      </c>
      <c r="B518" s="15" t="s">
        <v>501</v>
      </c>
      <c r="C518" s="45"/>
      <c r="D518" s="115"/>
      <c r="E518" s="17"/>
      <c r="F518" s="17"/>
      <c r="G518" s="12">
        <v>0</v>
      </c>
      <c r="H518" s="12">
        <v>0</v>
      </c>
      <c r="I518" s="12">
        <v>0</v>
      </c>
      <c r="J518" s="12">
        <v>0</v>
      </c>
      <c r="K518" s="12">
        <v>0</v>
      </c>
      <c r="L518" s="12">
        <v>0</v>
      </c>
      <c r="M518" s="12">
        <v>0</v>
      </c>
      <c r="N518" s="12">
        <v>0</v>
      </c>
      <c r="O518" s="12">
        <v>0</v>
      </c>
      <c r="P518" s="12">
        <v>0</v>
      </c>
      <c r="Q518" s="12">
        <v>0</v>
      </c>
      <c r="R518" s="12">
        <v>0</v>
      </c>
      <c r="S518" s="12">
        <f t="shared" ref="S518:S526" si="71">SUM(G518:R518)</f>
        <v>0</v>
      </c>
      <c r="T518" s="18"/>
      <c r="U518" s="5"/>
      <c r="V518" s="3">
        <v>3.4269500000000001E-2</v>
      </c>
      <c r="W518" s="3">
        <v>3.24915E-2</v>
      </c>
      <c r="X518" s="3">
        <v>4.5879999999999997E-2</v>
      </c>
      <c r="Y518" s="3">
        <v>5.47E-3</v>
      </c>
      <c r="Z518" s="3">
        <v>0.26769204000000002</v>
      </c>
      <c r="AA518" s="3">
        <v>0.1293745</v>
      </c>
      <c r="AB518" s="3">
        <v>-2.5724E-2</v>
      </c>
      <c r="AC518" s="3">
        <v>0</v>
      </c>
      <c r="AD518" s="3">
        <v>2.2605199999999998E-3</v>
      </c>
      <c r="AE518" s="3">
        <f>VLOOKUP(A518,'[13]DEC 24 Updated 3rd March'!A:G,7,FALSE)</f>
        <v>3.63E-3</v>
      </c>
      <c r="AF518" s="3">
        <f t="shared" si="70"/>
        <v>0.49534406000000003</v>
      </c>
      <c r="AG518" s="18">
        <v>1.3410500000000001E-2</v>
      </c>
      <c r="AH518" s="5">
        <f>VLOOKUP(A518,'[13]Main sheet'!A:X,23,FALSE)</f>
        <v>1.715525E-2</v>
      </c>
      <c r="AI518" s="3">
        <f>VLOOKUP(A518,'[13]Main sheet'!A:AJ,35,FALSE)</f>
        <v>4.6080000000000003E-2</v>
      </c>
      <c r="AJ518" s="3">
        <f>VLOOKUP(A518,'[13]Main sheet'!A:AV,47,FALSE)</f>
        <v>1.453725E-2</v>
      </c>
      <c r="AK518" s="3">
        <f>VLOOKUP(A518,'[13]Main sheet'!A:BH,59,FALSE)</f>
        <v>1.5352800000000003E-2</v>
      </c>
      <c r="AL518" s="3">
        <f>VLOOKUP(A518,'[13]Main sheet'!A:BT,71,FALSE)</f>
        <v>7.5680999999999984E-2</v>
      </c>
      <c r="AM518" s="3">
        <f>VLOOKUP(A518,'[13]Main sheet'!A:CF,83,FALSE)</f>
        <v>0.45769200000000004</v>
      </c>
      <c r="AN518" s="3">
        <f>VLOOKUP(A518,'[13]Main sheet'!A:CR,95,FALSE)</f>
        <v>0.87548000000000004</v>
      </c>
      <c r="AO518" s="3">
        <f>VLOOKUP(A518,'[13]Main sheet'!A:DD,107,FALSE)</f>
        <v>9.1330000000000005E-3</v>
      </c>
      <c r="AP518" s="3">
        <f>VLOOKUP(A518,'[13]Main sheet'!A:DP,119,FALSE)</f>
        <v>8.8100000000000001E-3</v>
      </c>
      <c r="AQ518" s="3">
        <f>VLOOKUP(A518,'[13]Main sheet'!A:EB,131,FALSE)</f>
        <v>2.6780000000000002E-2</v>
      </c>
      <c r="AR518" s="3">
        <f>VLOOKUP(A518,'[13]Main sheet'!A:EN,143,FALSE)</f>
        <v>6.4799999999999996E-3</v>
      </c>
      <c r="AS518" s="5">
        <v>1.5665918000000001</v>
      </c>
      <c r="AT518" s="19">
        <v>8.6700000000000006E-3</v>
      </c>
      <c r="AU518" s="5">
        <v>0</v>
      </c>
      <c r="AV518" s="3">
        <f>VLOOKUP(A518,'[14]Main sheet'!A:AI,34,FALSE)</f>
        <v>2.5378499999999998E-2</v>
      </c>
      <c r="AW518" s="3">
        <f>VLOOKUP(A518,'[14]Main sheet'!A:AT,45,FALSE)</f>
        <v>0</v>
      </c>
      <c r="AX518" s="3">
        <v>8.2749999999999994E-3</v>
      </c>
      <c r="AY518" s="3">
        <v>0.40081945000000002</v>
      </c>
      <c r="AZ518" s="3">
        <v>0.44314295000000004</v>
      </c>
      <c r="BA518" s="5"/>
      <c r="BB518" s="5"/>
    </row>
    <row r="519" spans="1:54" ht="15" customHeight="1">
      <c r="A519" s="114">
        <v>525780</v>
      </c>
      <c r="B519" s="114" t="s">
        <v>502</v>
      </c>
      <c r="C519" s="45"/>
      <c r="D519" s="115"/>
      <c r="E519" s="17">
        <v>0</v>
      </c>
      <c r="F519" s="17">
        <f>VLOOKUP(A519,'[12]Monthly actuals 2023 updated'!A:AB,28,FALSE)</f>
        <v>2.0245510000000002</v>
      </c>
      <c r="G519" s="12">
        <v>0</v>
      </c>
      <c r="H519" s="12">
        <v>0</v>
      </c>
      <c r="I519" s="12">
        <v>0</v>
      </c>
      <c r="J519" s="12">
        <v>0</v>
      </c>
      <c r="K519" s="12">
        <v>0</v>
      </c>
      <c r="L519" s="12">
        <v>0</v>
      </c>
      <c r="M519" s="12">
        <v>0</v>
      </c>
      <c r="N519" s="12">
        <v>0</v>
      </c>
      <c r="O519" s="12">
        <v>0</v>
      </c>
      <c r="P519" s="12">
        <v>0</v>
      </c>
      <c r="Q519" s="12">
        <v>1.5</v>
      </c>
      <c r="R519" s="12">
        <v>0.52455099999999999</v>
      </c>
      <c r="S519" s="12">
        <f t="shared" si="71"/>
        <v>2.0245509999999998</v>
      </c>
      <c r="T519" s="18">
        <v>0.51500000000000001</v>
      </c>
      <c r="U519" s="5">
        <v>0.5</v>
      </c>
      <c r="V519" s="3">
        <v>0.5</v>
      </c>
      <c r="W519" s="3">
        <v>0.35</v>
      </c>
      <c r="X519" s="3">
        <v>0.65</v>
      </c>
      <c r="Y519" s="3">
        <v>0.5</v>
      </c>
      <c r="Z519" s="3">
        <v>0.5</v>
      </c>
      <c r="AA519" s="3">
        <v>0</v>
      </c>
      <c r="AB519" s="3">
        <v>-7.4050000000000001E-3</v>
      </c>
      <c r="AC519" s="3">
        <v>0</v>
      </c>
      <c r="AD519" s="3">
        <v>0</v>
      </c>
      <c r="AE519" s="3">
        <f>VLOOKUP(A519,'[13]DEC 24 Updated 3rd March'!A:G,7,FALSE)</f>
        <v>0</v>
      </c>
      <c r="AF519" s="3">
        <f t="shared" si="70"/>
        <v>3.5075950000000002</v>
      </c>
      <c r="AG519" s="18"/>
      <c r="AH519" s="5">
        <f>VLOOKUP(A519,'[13]Main sheet'!A:X,23,FALSE)</f>
        <v>0</v>
      </c>
      <c r="AI519" s="3">
        <f>VLOOKUP(A519,'[13]Main sheet'!A:AJ,35,FALSE)</f>
        <v>0</v>
      </c>
      <c r="AJ519" s="3">
        <f>VLOOKUP(A519,'[13]Main sheet'!A:AV,47,FALSE)</f>
        <v>0</v>
      </c>
      <c r="AK519" s="3">
        <f>VLOOKUP(A519,'[13]Main sheet'!A:BH,59,FALSE)</f>
        <v>0</v>
      </c>
      <c r="AL519" s="3">
        <f>VLOOKUP(A519,'[13]Main sheet'!A:BT,71,FALSE)</f>
        <v>0</v>
      </c>
      <c r="AM519" s="3">
        <f>VLOOKUP(A519,'[13]Main sheet'!A:CF,83,FALSE)</f>
        <v>0</v>
      </c>
      <c r="AN519" s="3">
        <f>VLOOKUP(A519,'[13]Main sheet'!A:CR,95,FALSE)</f>
        <v>0</v>
      </c>
      <c r="AO519" s="3">
        <f>VLOOKUP(A519,'[13]Main sheet'!A:DD,107,FALSE)</f>
        <v>0</v>
      </c>
      <c r="AP519" s="3">
        <f>VLOOKUP(A519,'[13]Main sheet'!A:DP,119,FALSE)</f>
        <v>0</v>
      </c>
      <c r="AQ519" s="3">
        <f>VLOOKUP(A519,'[13]Main sheet'!A:EB,131,FALSE)</f>
        <v>0</v>
      </c>
      <c r="AR519" s="3">
        <f>VLOOKUP(A519,'[13]Main sheet'!A:EN,143,FALSE)</f>
        <v>0</v>
      </c>
      <c r="AS519" s="5">
        <v>0</v>
      </c>
      <c r="AT519" s="19">
        <v>0</v>
      </c>
      <c r="AU519" s="5">
        <v>0</v>
      </c>
      <c r="AV519" s="3">
        <f>VLOOKUP(A519,'[14]Main sheet'!A:AI,34,FALSE)</f>
        <v>0</v>
      </c>
      <c r="AW519" s="3">
        <f>VLOOKUP(A519,'[14]Main sheet'!A:AT,45,FALSE)</f>
        <v>0</v>
      </c>
      <c r="AX519" s="3">
        <v>0</v>
      </c>
      <c r="AY519" s="3">
        <v>0</v>
      </c>
      <c r="AZ519" s="3">
        <v>0</v>
      </c>
      <c r="BA519" s="5"/>
      <c r="BB519" s="5"/>
    </row>
    <row r="520" spans="1:54" ht="15" customHeight="1">
      <c r="A520" s="114">
        <v>525781</v>
      </c>
      <c r="B520" s="114" t="s">
        <v>503</v>
      </c>
      <c r="C520" s="45"/>
      <c r="D520" s="115"/>
      <c r="E520" s="17">
        <v>0</v>
      </c>
      <c r="F520" s="17"/>
      <c r="G520" s="12">
        <v>0</v>
      </c>
      <c r="H520" s="12">
        <v>0</v>
      </c>
      <c r="I520" s="12">
        <v>0</v>
      </c>
      <c r="J520" s="12">
        <v>0</v>
      </c>
      <c r="K520" s="12">
        <v>0</v>
      </c>
      <c r="L520" s="12">
        <v>0</v>
      </c>
      <c r="M520" s="12">
        <v>0</v>
      </c>
      <c r="N520" s="12">
        <v>0</v>
      </c>
      <c r="O520" s="12">
        <v>0</v>
      </c>
      <c r="P520" s="12">
        <v>0</v>
      </c>
      <c r="Q520" s="12">
        <v>0</v>
      </c>
      <c r="R520" s="12">
        <v>0</v>
      </c>
      <c r="S520" s="12">
        <f t="shared" si="71"/>
        <v>0</v>
      </c>
      <c r="T520" s="18">
        <v>0</v>
      </c>
      <c r="U520" s="5">
        <v>0</v>
      </c>
      <c r="V520" s="3">
        <v>2.0916893600000002</v>
      </c>
      <c r="W520" s="3">
        <v>1.7422340000000001</v>
      </c>
      <c r="X520" s="3">
        <v>0.40548931999999999</v>
      </c>
      <c r="Y520" s="3">
        <v>0.41118041999999999</v>
      </c>
      <c r="Z520" s="3">
        <v>4.8111000000000001E-2</v>
      </c>
      <c r="AA520" s="3">
        <v>1.59616</v>
      </c>
      <c r="AB520" s="3">
        <v>4.7899999999999998E-2</v>
      </c>
      <c r="AC520" s="3">
        <v>0.36292974</v>
      </c>
      <c r="AD520" s="3">
        <v>0.11648799999999999</v>
      </c>
      <c r="AE520" s="3">
        <f>VLOOKUP(A520,'[13]DEC 24 Updated 3rd March'!A:G,7,FALSE)</f>
        <v>-4.7280000000000003E-2</v>
      </c>
      <c r="AF520" s="3">
        <f t="shared" si="70"/>
        <v>6.774901840000001</v>
      </c>
      <c r="AG520" s="18"/>
      <c r="AH520" s="5">
        <f>VLOOKUP(A520,'[13]Main sheet'!A:X,23,FALSE)</f>
        <v>0</v>
      </c>
      <c r="AI520" s="3">
        <f>VLOOKUP(A520,'[13]Main sheet'!A:AJ,35,FALSE)</f>
        <v>0</v>
      </c>
      <c r="AJ520" s="3">
        <f>VLOOKUP(A520,'[13]Main sheet'!A:AV,47,FALSE)</f>
        <v>0</v>
      </c>
      <c r="AK520" s="3">
        <f>VLOOKUP(A520,'[13]Main sheet'!A:BH,59,FALSE)</f>
        <v>0</v>
      </c>
      <c r="AL520" s="3">
        <f>VLOOKUP(A520,'[13]Main sheet'!A:BT,71,FALSE)</f>
        <v>0</v>
      </c>
      <c r="AM520" s="3">
        <f>VLOOKUP(A520,'[13]Main sheet'!A:CF,83,FALSE)</f>
        <v>0</v>
      </c>
      <c r="AN520" s="3">
        <f>VLOOKUP(A520,'[13]Main sheet'!A:CR,95,FALSE)</f>
        <v>0</v>
      </c>
      <c r="AO520" s="3">
        <f>VLOOKUP(A520,'[13]Main sheet'!A:DD,107,FALSE)</f>
        <v>0.2</v>
      </c>
      <c r="AP520" s="3">
        <f>VLOOKUP(A520,'[13]Main sheet'!A:DP,119,FALSE)</f>
        <v>4.2969499999999998</v>
      </c>
      <c r="AQ520" s="3">
        <f>VLOOKUP(A520,'[13]Main sheet'!A:EB,131,FALSE)</f>
        <v>0</v>
      </c>
      <c r="AR520" s="3">
        <f>VLOOKUP(A520,'[13]Main sheet'!A:EN,143,FALSE)</f>
        <v>-0.38368999999999998</v>
      </c>
      <c r="AS520" s="5">
        <v>4.1132600000000004</v>
      </c>
      <c r="AT520" s="19">
        <v>0</v>
      </c>
      <c r="AU520" s="5">
        <v>0</v>
      </c>
      <c r="AV520" s="3">
        <f>VLOOKUP(A520,'[14]Main sheet'!A:AI,34,FALSE)</f>
        <v>0</v>
      </c>
      <c r="AW520" s="3">
        <f>VLOOKUP(A520,'[14]Main sheet'!A:AT,45,FALSE)</f>
        <v>0</v>
      </c>
      <c r="AX520" s="3">
        <v>0.46200000000000002</v>
      </c>
      <c r="AY520" s="3">
        <v>3.5379</v>
      </c>
      <c r="AZ520" s="3">
        <v>3.9998999999999998</v>
      </c>
      <c r="BA520" s="5"/>
      <c r="BB520" s="5"/>
    </row>
    <row r="521" spans="1:54" ht="15" customHeight="1">
      <c r="A521" s="114">
        <v>525783</v>
      </c>
      <c r="B521" s="114" t="s">
        <v>504</v>
      </c>
      <c r="C521" s="45"/>
      <c r="D521" s="115"/>
      <c r="E521" s="12"/>
      <c r="F521" s="17"/>
      <c r="G521" s="12">
        <v>0</v>
      </c>
      <c r="H521" s="12">
        <v>0</v>
      </c>
      <c r="I521" s="12">
        <v>0</v>
      </c>
      <c r="J521" s="12">
        <v>0</v>
      </c>
      <c r="K521" s="12">
        <v>0</v>
      </c>
      <c r="L521" s="12">
        <v>0</v>
      </c>
      <c r="M521" s="12">
        <v>0</v>
      </c>
      <c r="N521" s="12">
        <v>0</v>
      </c>
      <c r="O521" s="12">
        <v>0</v>
      </c>
      <c r="P521" s="12">
        <v>0</v>
      </c>
      <c r="Q521" s="12">
        <v>0</v>
      </c>
      <c r="R521" s="12">
        <v>0</v>
      </c>
      <c r="S521" s="12">
        <f t="shared" si="71"/>
        <v>0</v>
      </c>
      <c r="T521" s="18"/>
      <c r="U521" s="5"/>
      <c r="V521" s="3">
        <v>0</v>
      </c>
      <c r="Y521" s="3">
        <v>0</v>
      </c>
      <c r="Z521" s="3">
        <v>0</v>
      </c>
      <c r="AA521" s="3">
        <v>0</v>
      </c>
      <c r="AB521" s="3">
        <v>0</v>
      </c>
      <c r="AC521" s="3">
        <v>0</v>
      </c>
      <c r="AD521" s="3">
        <v>0</v>
      </c>
      <c r="AE521" s="3">
        <f>VLOOKUP(A521,'[13]DEC 24 Updated 3rd March'!A:G,7,FALSE)</f>
        <v>5.8055587500000003</v>
      </c>
      <c r="AF521" s="3">
        <f t="shared" si="70"/>
        <v>5.8055587500000003</v>
      </c>
      <c r="AG521" s="18">
        <v>0</v>
      </c>
      <c r="AH521" s="5">
        <f>VLOOKUP(A521,'[13]Main sheet'!A:X,23,FALSE)</f>
        <v>0</v>
      </c>
      <c r="AI521" s="3">
        <f>VLOOKUP(A521,'[13]Main sheet'!A:AJ,35,FALSE)</f>
        <v>0</v>
      </c>
      <c r="AJ521" s="3">
        <f>VLOOKUP(A521,'[13]Main sheet'!A:AV,47,FALSE)</f>
        <v>0</v>
      </c>
      <c r="AK521" s="3">
        <f>VLOOKUP(A521,'[13]Main sheet'!A:BH,59,FALSE)</f>
        <v>0</v>
      </c>
      <c r="AL521" s="3">
        <f>VLOOKUP(A521,'[13]Main sheet'!A:BT,71,FALSE)</f>
        <v>0</v>
      </c>
      <c r="AM521" s="3">
        <f>VLOOKUP(A521,'[13]Main sheet'!A:CF,83,FALSE)</f>
        <v>0</v>
      </c>
      <c r="AN521" s="3">
        <f>VLOOKUP(A521,'[13]Main sheet'!A:CR,95,FALSE)</f>
        <v>0</v>
      </c>
      <c r="AO521" s="3">
        <f>VLOOKUP(A521,'[13]Main sheet'!A:DD,107,FALSE)</f>
        <v>9.9550000000000007E-4</v>
      </c>
      <c r="AP521" s="3">
        <f>VLOOKUP(A521,'[13]Main sheet'!A:DP,119,FALSE)</f>
        <v>0</v>
      </c>
      <c r="AQ521" s="3">
        <f>VLOOKUP(A521,'[13]Main sheet'!A:EB,131,FALSE)</f>
        <v>0</v>
      </c>
      <c r="AR521" s="3">
        <f>VLOOKUP(A521,'[13]Main sheet'!A:EN,143,FALSE)</f>
        <v>8.2168000000000005E-2</v>
      </c>
      <c r="AS521" s="5">
        <v>8.3163500000000001E-2</v>
      </c>
      <c r="AT521" s="19">
        <v>0</v>
      </c>
      <c r="AU521" s="5">
        <v>0</v>
      </c>
      <c r="AV521" s="3">
        <f>VLOOKUP(A521,'[14]Main sheet'!A:AI,34,FALSE)</f>
        <v>0.47847925000000002</v>
      </c>
      <c r="AW521" s="3">
        <f>VLOOKUP(A521,'[14]Main sheet'!A:AT,45,FALSE)</f>
        <v>0</v>
      </c>
      <c r="AX521" s="3">
        <v>0</v>
      </c>
      <c r="AY521" s="3">
        <v>0</v>
      </c>
      <c r="AZ521" s="3">
        <v>0.47847925000000002</v>
      </c>
      <c r="BA521" s="5"/>
      <c r="BB521" s="5"/>
    </row>
    <row r="522" spans="1:54" ht="15" customHeight="1">
      <c r="A522" s="114">
        <v>525785</v>
      </c>
      <c r="B522" s="114" t="s">
        <v>505</v>
      </c>
      <c r="C522" s="45"/>
      <c r="D522" s="115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>
        <f t="shared" si="71"/>
        <v>0</v>
      </c>
      <c r="T522" s="18"/>
      <c r="U522" s="5"/>
      <c r="AG522" s="18"/>
      <c r="AH522" s="5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5"/>
      <c r="AT522" s="19"/>
      <c r="AU522" s="5"/>
      <c r="AV522" s="3">
        <v>1.3763290000000001E-2</v>
      </c>
      <c r="AW522" s="3"/>
      <c r="AX522" s="3">
        <v>4.2419999999999999E-2</v>
      </c>
      <c r="AY522" s="3">
        <v>8.4499999999999992E-3</v>
      </c>
      <c r="AZ522" s="3">
        <v>6.4633289999999996E-2</v>
      </c>
      <c r="BA522" s="5"/>
      <c r="BB522" s="5"/>
    </row>
    <row r="523" spans="1:54" ht="15" customHeight="1">
      <c r="A523" s="114">
        <v>525784</v>
      </c>
      <c r="B523" s="114" t="s">
        <v>506</v>
      </c>
      <c r="C523" s="45"/>
      <c r="D523" s="115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>
        <f t="shared" si="71"/>
        <v>0</v>
      </c>
      <c r="T523" s="18"/>
      <c r="U523" s="5"/>
      <c r="AE523" s="3">
        <f>VLOOKUP(A523,'[13]DEC 24 Updated 3rd March'!A:G,7,FALSE)</f>
        <v>150</v>
      </c>
      <c r="AF523" s="3">
        <f t="shared" si="70"/>
        <v>150</v>
      </c>
      <c r="AG523" s="18"/>
      <c r="AH523" s="5">
        <f>VLOOKUP(A523,'[13]Main sheet'!A:X,23,FALSE)</f>
        <v>0</v>
      </c>
      <c r="AI523" s="3">
        <f>VLOOKUP(A523,'[13]Main sheet'!A:AJ,35,FALSE)</f>
        <v>0</v>
      </c>
      <c r="AJ523" s="3">
        <f>VLOOKUP(A523,'[13]Main sheet'!A:AV,47,FALSE)</f>
        <v>0</v>
      </c>
      <c r="AK523" s="3">
        <f>VLOOKUP(A523,'[13]Main sheet'!A:BH,59,FALSE)</f>
        <v>0</v>
      </c>
      <c r="AL523" s="3">
        <f>VLOOKUP(A523,'[13]Main sheet'!A:BT,71,FALSE)</f>
        <v>0</v>
      </c>
      <c r="AM523" s="3">
        <f>VLOOKUP(A523,'[13]Main sheet'!A:CF,83,FALSE)</f>
        <v>0</v>
      </c>
      <c r="AN523" s="3">
        <f>VLOOKUP(A523,'[13]Main sheet'!A:CR,95,FALSE)</f>
        <v>0</v>
      </c>
      <c r="AO523" s="3">
        <f>VLOOKUP(A523,'[13]Main sheet'!A:DD,107,FALSE)</f>
        <v>0</v>
      </c>
      <c r="AP523" s="3">
        <f>VLOOKUP(A523,'[13]Main sheet'!A:DP,119,FALSE)</f>
        <v>0</v>
      </c>
      <c r="AQ523" s="3">
        <f>VLOOKUP(A523,'[13]Main sheet'!A:EB,131,FALSE)</f>
        <v>0</v>
      </c>
      <c r="AR523" s="3">
        <f>VLOOKUP(A523,'[13]Main sheet'!A:EN,143,FALSE)</f>
        <v>0</v>
      </c>
      <c r="AS523" s="5">
        <v>0</v>
      </c>
      <c r="AT523" s="19">
        <v>0</v>
      </c>
      <c r="AU523" s="5">
        <v>0</v>
      </c>
      <c r="AV523" s="3">
        <f>VLOOKUP(A523,'[14]Main sheet'!A:AI,34,FALSE)</f>
        <v>0</v>
      </c>
      <c r="AW523" s="3">
        <f>VLOOKUP(A523,'[14]Main sheet'!A:AT,45,FALSE)</f>
        <v>0</v>
      </c>
      <c r="AX523" s="3">
        <v>0</v>
      </c>
      <c r="AY523" s="3">
        <v>0</v>
      </c>
      <c r="AZ523" s="3">
        <v>0</v>
      </c>
      <c r="BA523" s="5"/>
      <c r="BB523" s="5"/>
    </row>
    <row r="524" spans="1:54" ht="15" customHeight="1">
      <c r="A524" s="14"/>
      <c r="B524" s="15"/>
      <c r="C524" s="116">
        <f>SUM(C419:C517)</f>
        <v>1319.65921256</v>
      </c>
      <c r="D524" s="117">
        <f>SUM(D419:D517)</f>
        <v>1387.9665409099996</v>
      </c>
      <c r="E524" s="117">
        <f>SUM(E419:E517)</f>
        <v>1649.3613334700005</v>
      </c>
      <c r="F524" s="117">
        <f>SUM(F419:F521)</f>
        <v>1838.13582705</v>
      </c>
      <c r="G524" s="117">
        <f t="shared" ref="G524:S524" si="72">SUM(G419:G521)</f>
        <v>119.43215696999995</v>
      </c>
      <c r="H524" s="117">
        <f t="shared" si="72"/>
        <v>124.78253170999996</v>
      </c>
      <c r="I524" s="117">
        <f t="shared" si="72"/>
        <v>119.08819342000002</v>
      </c>
      <c r="J524" s="117">
        <f t="shared" si="72"/>
        <v>109.05106751</v>
      </c>
      <c r="K524" s="117">
        <f t="shared" si="72"/>
        <v>96.701367469999994</v>
      </c>
      <c r="L524" s="117">
        <f t="shared" si="72"/>
        <v>254.97084611</v>
      </c>
      <c r="M524" s="117">
        <f t="shared" si="72"/>
        <v>120.46503617</v>
      </c>
      <c r="N524" s="117">
        <f t="shared" si="72"/>
        <v>146.83474809999998</v>
      </c>
      <c r="O524" s="117">
        <f t="shared" si="72"/>
        <v>169.86875114000003</v>
      </c>
      <c r="P524" s="117">
        <f t="shared" si="72"/>
        <v>140.27873593000001</v>
      </c>
      <c r="Q524" s="117">
        <f t="shared" si="72"/>
        <v>176.06255425000003</v>
      </c>
      <c r="R524" s="117">
        <f t="shared" si="72"/>
        <v>260.59983827000002</v>
      </c>
      <c r="S524" s="155">
        <f t="shared" si="72"/>
        <v>1838.13582705</v>
      </c>
      <c r="T524" s="118">
        <f>SUM(T419:T520)</f>
        <v>97.631167810000008</v>
      </c>
      <c r="U524" s="118">
        <f>SUM(U419:U520)</f>
        <v>170.30110287000002</v>
      </c>
      <c r="V524" s="118">
        <f>SUM(V419:V521)</f>
        <v>132.82547812000001</v>
      </c>
      <c r="W524" s="118">
        <f>SUM(W419:W521)</f>
        <v>133.59624242999999</v>
      </c>
      <c r="X524" s="118">
        <f>SUM(X419:X521)</f>
        <v>204.85550850000004</v>
      </c>
      <c r="Y524" s="118">
        <f>SUM(Y419:Y521)</f>
        <v>345.83815412000001</v>
      </c>
      <c r="Z524" s="118">
        <f>SUM(Z419:Z521)</f>
        <v>155.44621081999998</v>
      </c>
      <c r="AA524" s="118">
        <v>197.00885226000003</v>
      </c>
      <c r="AB524" s="118">
        <v>128.28772097000001</v>
      </c>
      <c r="AC524" s="118">
        <v>169.52599538000007</v>
      </c>
      <c r="AD524" s="118">
        <v>180.63994170999999</v>
      </c>
      <c r="AE524" s="119">
        <f t="shared" ref="AE524:AS524" si="73">SUM(AE419:AE523)</f>
        <v>460.47262696999985</v>
      </c>
      <c r="AF524" s="119">
        <f t="shared" si="73"/>
        <v>2376.4290019599998</v>
      </c>
      <c r="AG524" s="119">
        <f t="shared" si="73"/>
        <v>148.01959429000001</v>
      </c>
      <c r="AH524" s="119">
        <f t="shared" si="73"/>
        <v>128.38196902000001</v>
      </c>
      <c r="AI524" s="119">
        <f t="shared" si="73"/>
        <v>147.31109646999997</v>
      </c>
      <c r="AJ524" s="119">
        <f t="shared" si="73"/>
        <v>140.28579075999994</v>
      </c>
      <c r="AK524" s="119">
        <f t="shared" si="73"/>
        <v>167.52492116000002</v>
      </c>
      <c r="AL524" s="119">
        <f t="shared" si="73"/>
        <v>151.18939022999996</v>
      </c>
      <c r="AM524" s="119">
        <f t="shared" si="73"/>
        <v>148.69496269000004</v>
      </c>
      <c r="AN524" s="119">
        <f t="shared" si="73"/>
        <v>193.66988979000001</v>
      </c>
      <c r="AO524" s="119">
        <f t="shared" si="73"/>
        <v>136.14329167999998</v>
      </c>
      <c r="AP524" s="119">
        <f t="shared" si="73"/>
        <v>323.45948658000009</v>
      </c>
      <c r="AQ524" s="119">
        <f t="shared" si="73"/>
        <v>144.03055451</v>
      </c>
      <c r="AR524" s="119">
        <f t="shared" si="73"/>
        <v>240.76927154999998</v>
      </c>
      <c r="AS524" s="119">
        <f t="shared" si="73"/>
        <v>2139.0628335000006</v>
      </c>
      <c r="AT524" s="119">
        <f>SUM(AT419:AT521)</f>
        <v>183.82280919999997</v>
      </c>
      <c r="AU524" s="119">
        <f>SUM(AU419:AU521)</f>
        <v>115.86769699999999</v>
      </c>
      <c r="AV524" s="119">
        <f>SUM(AV419:AV521)</f>
        <v>156.21138884999999</v>
      </c>
      <c r="AW524" s="119">
        <f>SUM(AW419:AW521)</f>
        <v>138.37786881</v>
      </c>
      <c r="AX524" s="119">
        <f>SUM(AX419:AX523)</f>
        <v>194.53131146999996</v>
      </c>
      <c r="AY524" s="119">
        <f>SUM(AY419:AY523)</f>
        <v>163.09563892000003</v>
      </c>
      <c r="AZ524" s="119">
        <f>SUM(AZ419:AZ523)</f>
        <v>951.91711915999997</v>
      </c>
      <c r="BA524" s="5"/>
      <c r="BB524" s="5"/>
    </row>
    <row r="525" spans="1:54" ht="15.75" customHeight="1" thickBot="1">
      <c r="A525" s="9"/>
      <c r="B525" s="10" t="s">
        <v>507</v>
      </c>
      <c r="C525" s="120">
        <f t="shared" ref="C525:Z525" si="74">C524+C417+C411+C408+C399+C397</f>
        <v>1810.8750642800003</v>
      </c>
      <c r="D525" s="120">
        <f t="shared" si="74"/>
        <v>1698.2677065599994</v>
      </c>
      <c r="E525" s="120">
        <f t="shared" si="74"/>
        <v>2102.6193783000003</v>
      </c>
      <c r="F525" s="120">
        <f t="shared" si="74"/>
        <v>2809.8789831699996</v>
      </c>
      <c r="G525" s="120">
        <f t="shared" si="74"/>
        <v>131.49326817999994</v>
      </c>
      <c r="H525" s="120">
        <f t="shared" si="74"/>
        <v>169.94931731999995</v>
      </c>
      <c r="I525" s="120">
        <f t="shared" si="74"/>
        <v>323.11578603999999</v>
      </c>
      <c r="J525" s="120">
        <f t="shared" si="74"/>
        <v>171.02399492999999</v>
      </c>
      <c r="K525" s="120">
        <f t="shared" si="74"/>
        <v>50.191673890000004</v>
      </c>
      <c r="L525" s="120">
        <f t="shared" si="74"/>
        <v>617.23685754999997</v>
      </c>
      <c r="M525" s="120">
        <f t="shared" si="74"/>
        <v>182.82138544</v>
      </c>
      <c r="N525" s="120">
        <f t="shared" si="74"/>
        <v>182.61939185</v>
      </c>
      <c r="O525" s="120">
        <f t="shared" si="74"/>
        <v>153.37135772000002</v>
      </c>
      <c r="P525" s="120">
        <f t="shared" si="74"/>
        <v>229.51487732999999</v>
      </c>
      <c r="Q525" s="120">
        <f t="shared" si="74"/>
        <v>222.95806461000004</v>
      </c>
      <c r="R525" s="120">
        <f t="shared" si="74"/>
        <v>375.58300831000003</v>
      </c>
      <c r="S525" s="156">
        <f t="shared" si="74"/>
        <v>2809.8789831700001</v>
      </c>
      <c r="T525" s="167">
        <f t="shared" si="74"/>
        <v>115.5709279</v>
      </c>
      <c r="U525" s="121">
        <f t="shared" si="74"/>
        <v>220.96368914000001</v>
      </c>
      <c r="V525" s="121">
        <f t="shared" si="74"/>
        <v>353.7190184000001</v>
      </c>
      <c r="W525" s="121">
        <f t="shared" si="74"/>
        <v>255.93819628999995</v>
      </c>
      <c r="X525" s="121">
        <f t="shared" si="74"/>
        <v>270.42398428000001</v>
      </c>
      <c r="Y525" s="121">
        <f t="shared" si="74"/>
        <v>294.27925147999997</v>
      </c>
      <c r="Z525" s="121">
        <f t="shared" si="74"/>
        <v>158.05886795999996</v>
      </c>
      <c r="AA525" s="121">
        <v>230.93648297000001</v>
      </c>
      <c r="AB525" s="121">
        <v>150.16179027999999</v>
      </c>
      <c r="AC525" s="121">
        <v>226.35161440000007</v>
      </c>
      <c r="AD525" s="121">
        <v>198.70163263999999</v>
      </c>
      <c r="AE525" s="122">
        <f t="shared" ref="AE525:AS525" si="75">AE524+AE417+AE411+AE408+AE399+AE397</f>
        <v>521.23188167999979</v>
      </c>
      <c r="AF525" s="122">
        <f t="shared" si="75"/>
        <v>2996.33733742</v>
      </c>
      <c r="AG525" s="122">
        <f t="shared" si="75"/>
        <v>172.55715039</v>
      </c>
      <c r="AH525" s="122">
        <f t="shared" si="75"/>
        <v>177.58450651000001</v>
      </c>
      <c r="AI525" s="122">
        <f t="shared" si="75"/>
        <v>288.88309064999999</v>
      </c>
      <c r="AJ525" s="122">
        <f t="shared" si="75"/>
        <v>186.07388569999992</v>
      </c>
      <c r="AK525" s="122">
        <f t="shared" si="75"/>
        <v>228.58295511</v>
      </c>
      <c r="AL525" s="122">
        <f t="shared" si="75"/>
        <v>175.18181626999996</v>
      </c>
      <c r="AM525" s="122">
        <f t="shared" si="75"/>
        <v>197.40452948000004</v>
      </c>
      <c r="AN525" s="122">
        <f t="shared" si="75"/>
        <v>233.34794966999999</v>
      </c>
      <c r="AO525" s="122">
        <f t="shared" si="75"/>
        <v>249.62578556</v>
      </c>
      <c r="AP525" s="122">
        <f t="shared" si="75"/>
        <v>393.47841102000007</v>
      </c>
      <c r="AQ525" s="122">
        <f t="shared" si="75"/>
        <v>187.70832390000001</v>
      </c>
      <c r="AR525" s="122">
        <f t="shared" si="75"/>
        <v>438.82131429000009</v>
      </c>
      <c r="AS525" s="122">
        <f t="shared" si="75"/>
        <v>2998.832333320001</v>
      </c>
      <c r="AT525" s="122">
        <f t="shared" ref="AT525:AZ525" si="76">AT524+AT417+AT411+AT408+AT399+AT397+AT401</f>
        <v>234.98143935999997</v>
      </c>
      <c r="AU525" s="122">
        <f t="shared" si="76"/>
        <v>182.76480484000001</v>
      </c>
      <c r="AV525" s="122">
        <f t="shared" si="76"/>
        <v>232.68708264</v>
      </c>
      <c r="AW525" s="122">
        <f t="shared" si="76"/>
        <v>187.78970046999999</v>
      </c>
      <c r="AX525" s="122">
        <f t="shared" si="76"/>
        <v>288.92896956999994</v>
      </c>
      <c r="AY525" s="122">
        <f t="shared" si="76"/>
        <v>204.56867304000002</v>
      </c>
      <c r="AZ525" s="122">
        <f t="shared" si="76"/>
        <v>1331.7310748299999</v>
      </c>
      <c r="BA525" s="5"/>
      <c r="BB525" s="5"/>
    </row>
    <row r="526" spans="1:54" ht="15.75" customHeight="1" thickBot="1">
      <c r="B526" s="124"/>
      <c r="C526" s="125"/>
      <c r="D526" s="125"/>
      <c r="E526" s="17"/>
      <c r="F526" s="17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>
        <f t="shared" si="71"/>
        <v>0</v>
      </c>
      <c r="T526" s="18"/>
      <c r="U526" s="5"/>
      <c r="AF526" s="3">
        <f t="shared" si="70"/>
        <v>0</v>
      </c>
      <c r="AG526" s="18"/>
      <c r="AH526" s="5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5"/>
      <c r="AT526" s="19"/>
      <c r="AU526" s="5"/>
      <c r="AV526" s="3"/>
      <c r="AW526" s="3"/>
      <c r="AX526" s="3"/>
      <c r="AY526" s="3"/>
      <c r="BA526" s="5"/>
      <c r="BB526" s="5"/>
    </row>
    <row r="527" spans="1:54" s="133" customFormat="1" ht="15.75" customHeight="1" thickBot="1">
      <c r="A527" s="126"/>
      <c r="B527" s="127" t="s">
        <v>508</v>
      </c>
      <c r="C527" s="128">
        <f>C525+C381+C370+C362+C354+C307+C298+C278+C209+C63</f>
        <v>33130.034634989999</v>
      </c>
      <c r="D527" s="129">
        <f t="shared" ref="D527:Z527" si="77">+D525+D381+D370+D362+D354+D307+D298+D278+D209+D63</f>
        <v>38364.638771189995</v>
      </c>
      <c r="E527" s="130">
        <f t="shared" si="77"/>
        <v>43512.539021009994</v>
      </c>
      <c r="F527" s="130">
        <f t="shared" si="77"/>
        <v>46096.284042960004</v>
      </c>
      <c r="G527" s="130">
        <f t="shared" si="77"/>
        <v>3852.2574389099991</v>
      </c>
      <c r="H527" s="130">
        <f t="shared" si="77"/>
        <v>3910.5443926600005</v>
      </c>
      <c r="I527" s="130">
        <f t="shared" si="77"/>
        <v>3660.9508492599998</v>
      </c>
      <c r="J527" s="130">
        <f t="shared" si="77"/>
        <v>3934.75332454</v>
      </c>
      <c r="K527" s="130">
        <f t="shared" si="77"/>
        <v>3839.3364765400001</v>
      </c>
      <c r="L527" s="130">
        <f t="shared" si="77"/>
        <v>4117.3985981699989</v>
      </c>
      <c r="M527" s="130">
        <f t="shared" si="77"/>
        <v>3939.850160500001</v>
      </c>
      <c r="N527" s="130">
        <f t="shared" si="77"/>
        <v>3867.0161366299999</v>
      </c>
      <c r="O527" s="130">
        <f t="shared" si="77"/>
        <v>4000.4536535399993</v>
      </c>
      <c r="P527" s="130">
        <f t="shared" si="77"/>
        <v>3808.6054980299996</v>
      </c>
      <c r="Q527" s="130">
        <f t="shared" si="77"/>
        <v>3780.3652817100001</v>
      </c>
      <c r="R527" s="130">
        <f t="shared" si="77"/>
        <v>3384.7092119700001</v>
      </c>
      <c r="S527" s="157">
        <f t="shared" si="77"/>
        <v>46096.241022459995</v>
      </c>
      <c r="T527" s="168">
        <f t="shared" si="77"/>
        <v>3780.6452847400001</v>
      </c>
      <c r="U527" s="131">
        <f t="shared" si="77"/>
        <v>3976.0381520300002</v>
      </c>
      <c r="V527" s="131">
        <f t="shared" si="77"/>
        <v>3600.9874674400007</v>
      </c>
      <c r="W527" s="131">
        <f t="shared" si="77"/>
        <v>3916.23841373</v>
      </c>
      <c r="X527" s="131">
        <f t="shared" si="77"/>
        <v>3483.3243410300001</v>
      </c>
      <c r="Y527" s="131">
        <f t="shared" si="77"/>
        <v>3543.7650319600002</v>
      </c>
      <c r="Z527" s="131">
        <f t="shared" si="77"/>
        <v>3843.3533287900004</v>
      </c>
      <c r="AA527" s="131">
        <v>3711.3985821900005</v>
      </c>
      <c r="AB527" s="131">
        <v>3614.5891287200006</v>
      </c>
      <c r="AC527" s="131">
        <v>3847.3684678100003</v>
      </c>
      <c r="AD527" s="131">
        <v>3602.4868674599993</v>
      </c>
      <c r="AE527" s="132">
        <f t="shared" ref="AE527:AR527" si="78">+AE525+AE381+AE370+AE362+AE354+AE307+AE298+AE278+AE209+AE63</f>
        <v>4162.3662079200003</v>
      </c>
      <c r="AF527" s="132">
        <f t="shared" si="78"/>
        <v>45082.561273819992</v>
      </c>
      <c r="AG527" s="132">
        <f t="shared" si="78"/>
        <v>3603.4434236699999</v>
      </c>
      <c r="AH527" s="132">
        <f t="shared" si="78"/>
        <v>3566.7462839199998</v>
      </c>
      <c r="AI527" s="132">
        <f t="shared" si="78"/>
        <v>3910.3509192499996</v>
      </c>
      <c r="AJ527" s="132">
        <f t="shared" si="78"/>
        <v>3717.8507086199993</v>
      </c>
      <c r="AK527" s="132">
        <f t="shared" si="78"/>
        <v>3737.6392530299991</v>
      </c>
      <c r="AL527" s="132">
        <f t="shared" si="78"/>
        <v>3627.017889069999</v>
      </c>
      <c r="AM527" s="132">
        <f t="shared" si="78"/>
        <v>3846.3527057800002</v>
      </c>
      <c r="AN527" s="132">
        <f t="shared" si="78"/>
        <v>3866.7849249400001</v>
      </c>
      <c r="AO527" s="132">
        <f t="shared" si="78"/>
        <v>3943.9700853599993</v>
      </c>
      <c r="AP527" s="132">
        <f t="shared" si="78"/>
        <v>4216.7352589699994</v>
      </c>
      <c r="AQ527" s="132">
        <f t="shared" si="78"/>
        <v>4071.8134242000001</v>
      </c>
      <c r="AR527" s="132">
        <f t="shared" si="78"/>
        <v>4543.1653137800004</v>
      </c>
      <c r="AS527" s="132">
        <f>+AS525+AS381+AS370+AS362+AS354+AS307+AS298+AS278+AS209+AS63+AS401</f>
        <v>46619.66152608001</v>
      </c>
      <c r="AT527" s="132">
        <f t="shared" ref="AT527:AZ527" si="79">+AT525+AT381+AT370+AT362+AT354+AT307+AT298+AT278+AT209+AT63</f>
        <v>4064.6767299399999</v>
      </c>
      <c r="AU527" s="132">
        <f t="shared" si="79"/>
        <v>3775.4422977199997</v>
      </c>
      <c r="AV527" s="132">
        <f t="shared" si="79"/>
        <v>4239.6518813999992</v>
      </c>
      <c r="AW527" s="132">
        <f t="shared" si="79"/>
        <v>3920.8168748633334</v>
      </c>
      <c r="AX527" s="132">
        <f t="shared" si="79"/>
        <v>4075.2936673900003</v>
      </c>
      <c r="AY527" s="132">
        <f t="shared" si="79"/>
        <v>4264.1379793400001</v>
      </c>
      <c r="AZ527" s="132">
        <f t="shared" si="79"/>
        <v>24340.258136580003</v>
      </c>
      <c r="BA527" s="5"/>
      <c r="BB527" s="5"/>
    </row>
    <row r="528" spans="1:54">
      <c r="A528" s="134"/>
      <c r="B528" s="29"/>
      <c r="C528" s="12"/>
      <c r="D528" s="135"/>
      <c r="E528" s="135"/>
      <c r="F528" s="135"/>
      <c r="G528" s="12"/>
      <c r="H528" s="143"/>
      <c r="I528" s="135"/>
      <c r="J528" s="143"/>
      <c r="K528" s="135"/>
      <c r="L528" s="135"/>
      <c r="M528" s="135"/>
      <c r="N528" s="135"/>
      <c r="O528" s="135"/>
      <c r="P528" s="135"/>
      <c r="Q528" s="135"/>
      <c r="R528" s="135"/>
      <c r="S528" s="135"/>
      <c r="T528" s="3"/>
      <c r="U528" s="3"/>
      <c r="X528" s="136"/>
      <c r="Y528" s="136"/>
      <c r="AG528" s="5"/>
      <c r="AH528" s="5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5"/>
    </row>
    <row r="529" spans="3:53">
      <c r="C529" s="12"/>
      <c r="D529" s="12"/>
      <c r="E529" s="12"/>
      <c r="F529" s="12"/>
      <c r="G529" s="12"/>
      <c r="H529" s="142"/>
      <c r="I529" s="12"/>
      <c r="J529" s="142"/>
      <c r="K529" s="12"/>
      <c r="L529" s="12"/>
      <c r="M529" s="12"/>
      <c r="N529" s="12"/>
      <c r="O529" s="12"/>
      <c r="P529" s="12"/>
      <c r="Q529" s="12"/>
      <c r="R529" s="12"/>
      <c r="S529" s="12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G529" s="5"/>
      <c r="AH529" s="5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5"/>
      <c r="AX529" s="5"/>
      <c r="AY529" s="5"/>
      <c r="AZ529" s="5"/>
      <c r="BA529" s="5"/>
    </row>
    <row r="530" spans="3:53">
      <c r="C530"/>
      <c r="D530" s="12"/>
      <c r="E530" s="12"/>
      <c r="F530" s="12"/>
      <c r="G530" s="12"/>
      <c r="H530" s="142"/>
      <c r="I530" s="12"/>
      <c r="J530" s="142"/>
      <c r="K530" s="12"/>
      <c r="L530" s="12"/>
      <c r="M530" s="12"/>
      <c r="N530" s="12"/>
      <c r="O530" s="12"/>
      <c r="P530" s="12"/>
      <c r="Q530" s="12"/>
      <c r="R530" s="12"/>
      <c r="S530" s="12"/>
      <c r="T530" s="5"/>
      <c r="U530" s="5"/>
      <c r="V530" s="5"/>
      <c r="W530" s="5"/>
      <c r="X530" s="5"/>
      <c r="Y530" s="5"/>
      <c r="AG530" s="5"/>
      <c r="AH530" s="5"/>
      <c r="AS530" s="5"/>
      <c r="AT530" s="5"/>
      <c r="AU530" s="5"/>
    </row>
    <row r="531" spans="3:53"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</row>
    <row r="532" spans="3:53">
      <c r="C532" s="12"/>
      <c r="D532" s="12"/>
      <c r="E532" s="12"/>
      <c r="F532" s="12"/>
      <c r="G532" s="12"/>
      <c r="H532" s="142"/>
      <c r="I532" s="12"/>
      <c r="J532" s="142"/>
      <c r="K532" s="12"/>
      <c r="L532" s="12"/>
      <c r="M532" s="12"/>
      <c r="N532" s="12"/>
      <c r="O532" s="12"/>
      <c r="P532" s="12"/>
      <c r="Q532" s="12"/>
      <c r="R532" s="12"/>
      <c r="S532" s="12"/>
    </row>
    <row r="533" spans="3:53">
      <c r="C533" s="12"/>
      <c r="D533" s="12"/>
      <c r="E533" s="12"/>
      <c r="F533" s="12"/>
      <c r="G533" s="12"/>
      <c r="H533" s="142"/>
      <c r="I533" s="12"/>
      <c r="J533" s="142"/>
      <c r="K533" s="12"/>
      <c r="L533" s="12"/>
      <c r="M533" s="12"/>
      <c r="N533" s="12"/>
      <c r="O533" s="12"/>
      <c r="P533" s="12"/>
      <c r="Q533" s="12"/>
      <c r="R533" s="12"/>
      <c r="S533" s="12"/>
      <c r="AS533" s="5"/>
    </row>
    <row r="534" spans="3:53">
      <c r="C534" s="12"/>
      <c r="D534" s="12"/>
      <c r="E534" s="12"/>
      <c r="F534" s="12"/>
      <c r="G534" s="12"/>
      <c r="H534" s="142"/>
      <c r="I534" s="12"/>
      <c r="J534" s="142"/>
      <c r="K534" s="12"/>
      <c r="L534" s="12"/>
      <c r="M534" s="12"/>
      <c r="N534" s="12"/>
      <c r="O534" s="12"/>
      <c r="P534" s="12"/>
      <c r="Q534" s="12"/>
      <c r="R534" s="12"/>
      <c r="S534" s="12"/>
    </row>
    <row r="535" spans="3:53">
      <c r="C535" s="12"/>
      <c r="D535" s="12"/>
      <c r="E535" s="12"/>
      <c r="F535" s="12"/>
      <c r="G535" s="12"/>
      <c r="H535" s="142"/>
      <c r="I535" s="12"/>
      <c r="J535" s="142"/>
      <c r="K535" s="12"/>
      <c r="L535" s="12"/>
      <c r="M535" s="12"/>
      <c r="N535" s="12"/>
      <c r="O535" s="12"/>
      <c r="P535" s="12"/>
      <c r="Q535" s="12"/>
      <c r="R535" s="12"/>
      <c r="S535" s="12"/>
    </row>
    <row r="536" spans="3:53">
      <c r="C536" s="12"/>
      <c r="D536" s="12"/>
      <c r="E536" s="12"/>
      <c r="F536" s="12"/>
      <c r="G536" s="12"/>
      <c r="H536" s="142"/>
      <c r="I536" s="12"/>
      <c r="J536" s="142"/>
      <c r="K536" s="12"/>
      <c r="L536" s="12"/>
      <c r="M536" s="12"/>
      <c r="N536" s="12"/>
      <c r="O536" s="12"/>
      <c r="P536" s="12"/>
      <c r="Q536" s="12"/>
      <c r="R536" s="12"/>
      <c r="S536" s="12"/>
    </row>
    <row r="537" spans="3:53">
      <c r="C537" s="12"/>
      <c r="D537" s="12"/>
      <c r="E537" s="12"/>
      <c r="F537" s="12"/>
      <c r="G537" s="12"/>
      <c r="H537" s="142"/>
      <c r="I537" s="12"/>
      <c r="J537" s="142"/>
      <c r="K537" s="12"/>
      <c r="L537" s="12"/>
      <c r="M537" s="12"/>
      <c r="N537" s="12"/>
      <c r="O537" s="12"/>
      <c r="P537" s="12"/>
      <c r="Q537" s="12"/>
      <c r="R537" s="12"/>
      <c r="S537" s="12"/>
    </row>
    <row r="538" spans="3:53">
      <c r="C538" s="12"/>
      <c r="D538" s="12"/>
      <c r="E538" s="12"/>
      <c r="F538" s="12"/>
      <c r="G538" s="12"/>
      <c r="H538" s="142"/>
      <c r="I538" s="12"/>
      <c r="J538" s="142"/>
      <c r="K538" s="12"/>
      <c r="L538" s="12"/>
      <c r="M538" s="12"/>
      <c r="N538" s="12"/>
      <c r="O538" s="12"/>
      <c r="P538" s="12"/>
      <c r="Q538" s="12"/>
      <c r="R538" s="12"/>
      <c r="S538" s="12"/>
    </row>
    <row r="539" spans="3:53">
      <c r="C539" s="12"/>
      <c r="D539" s="12"/>
      <c r="E539" s="12"/>
      <c r="F539" s="12"/>
      <c r="G539" s="12"/>
      <c r="H539" s="142"/>
      <c r="I539" s="12"/>
      <c r="J539" s="142"/>
      <c r="K539" s="12"/>
      <c r="L539" s="12"/>
      <c r="M539" s="12"/>
      <c r="N539" s="12"/>
      <c r="O539" s="12"/>
      <c r="P539" s="12"/>
      <c r="Q539" s="12"/>
      <c r="R539" s="12"/>
      <c r="S539" s="12"/>
    </row>
    <row r="540" spans="3:53">
      <c r="C540" s="12"/>
      <c r="D540" s="12"/>
      <c r="E540" s="12"/>
      <c r="F540" s="12"/>
      <c r="G540" s="12"/>
      <c r="H540" s="142"/>
      <c r="I540" s="12"/>
      <c r="J540" s="142"/>
      <c r="K540" s="12"/>
      <c r="L540" s="12"/>
      <c r="M540" s="12"/>
      <c r="N540" s="12"/>
      <c r="O540" s="12"/>
      <c r="P540" s="12"/>
      <c r="Q540" s="12"/>
      <c r="R540" s="12"/>
      <c r="S540" s="12"/>
    </row>
    <row r="541" spans="3:53">
      <c r="C541" s="12"/>
      <c r="D541" s="12"/>
      <c r="E541" s="12"/>
      <c r="F541" s="12"/>
      <c r="G541" s="12"/>
      <c r="H541" s="142"/>
      <c r="I541" s="12"/>
      <c r="J541" s="142"/>
      <c r="K541" s="12"/>
      <c r="L541" s="12"/>
      <c r="M541" s="12"/>
      <c r="N541" s="12"/>
      <c r="O541" s="12"/>
      <c r="P541" s="12"/>
      <c r="Q541" s="12"/>
      <c r="R541" s="12"/>
      <c r="S541" s="12"/>
    </row>
    <row r="542" spans="3:53">
      <c r="C542" s="12"/>
      <c r="D542" s="12"/>
      <c r="E542" s="12"/>
      <c r="F542" s="12"/>
      <c r="G542" s="12"/>
      <c r="H542" s="142"/>
      <c r="I542" s="12"/>
      <c r="J542" s="142"/>
      <c r="K542" s="12"/>
      <c r="L542" s="12"/>
      <c r="M542" s="12"/>
      <c r="N542" s="12"/>
      <c r="O542" s="12"/>
      <c r="P542" s="12"/>
      <c r="Q542" s="12"/>
      <c r="R542" s="12"/>
      <c r="S542" s="12"/>
    </row>
    <row r="543" spans="3:53">
      <c r="C543" s="12"/>
      <c r="D543" s="12"/>
      <c r="E543" s="12"/>
      <c r="F543" s="12"/>
      <c r="G543" s="12"/>
      <c r="H543" s="142"/>
      <c r="I543" s="12"/>
      <c r="J543" s="142"/>
      <c r="K543" s="12"/>
      <c r="L543" s="12"/>
      <c r="M543" s="12"/>
      <c r="N543" s="12"/>
      <c r="O543" s="12"/>
      <c r="P543" s="12"/>
      <c r="Q543" s="12"/>
      <c r="R543" s="12"/>
      <c r="S543" s="12"/>
    </row>
    <row r="544" spans="3:53">
      <c r="C544" s="12"/>
      <c r="D544" s="12"/>
      <c r="E544" s="12"/>
      <c r="F544" s="12"/>
      <c r="G544" s="12"/>
      <c r="H544" s="142"/>
      <c r="I544" s="12"/>
      <c r="J544" s="142"/>
      <c r="K544" s="12"/>
      <c r="L544" s="12"/>
      <c r="M544" s="12"/>
      <c r="N544" s="12"/>
      <c r="O544" s="12"/>
      <c r="P544" s="12"/>
      <c r="Q544" s="12"/>
      <c r="R544" s="12"/>
      <c r="S544" s="12"/>
    </row>
    <row r="545" spans="3:19">
      <c r="C545" s="12"/>
      <c r="D545" s="12"/>
      <c r="E545" s="12"/>
      <c r="F545" s="12"/>
      <c r="G545" s="12"/>
      <c r="H545" s="142"/>
      <c r="I545" s="12"/>
      <c r="J545" s="142"/>
      <c r="K545" s="12"/>
      <c r="L545" s="12"/>
      <c r="M545" s="12"/>
      <c r="N545" s="12"/>
      <c r="O545" s="12"/>
      <c r="P545" s="12"/>
      <c r="Q545" s="12"/>
      <c r="R545" s="12"/>
      <c r="S545" s="12"/>
    </row>
    <row r="546" spans="3:19">
      <c r="C546" s="12"/>
      <c r="D546" s="12"/>
      <c r="E546" s="12"/>
      <c r="F546" s="12"/>
      <c r="G546" s="12"/>
      <c r="H546" s="142"/>
      <c r="I546" s="12"/>
      <c r="J546" s="142"/>
      <c r="K546" s="12"/>
      <c r="L546" s="12"/>
      <c r="M546" s="12"/>
      <c r="N546" s="12"/>
      <c r="O546" s="12"/>
      <c r="P546" s="12"/>
      <c r="Q546" s="12"/>
      <c r="R546" s="12"/>
      <c r="S546" s="12"/>
    </row>
    <row r="547" spans="3:19">
      <c r="C547" s="12"/>
      <c r="D547" s="12"/>
      <c r="E547" s="12"/>
      <c r="F547" s="12"/>
      <c r="G547" s="12"/>
      <c r="H547" s="142"/>
      <c r="I547" s="12"/>
      <c r="J547" s="142"/>
      <c r="K547" s="12"/>
      <c r="L547" s="12"/>
      <c r="M547" s="12"/>
      <c r="N547" s="12"/>
      <c r="O547" s="12"/>
      <c r="P547" s="12"/>
      <c r="Q547" s="12"/>
      <c r="R547" s="12"/>
      <c r="S547" s="12"/>
    </row>
    <row r="548" spans="3:19">
      <c r="C548" s="12"/>
      <c r="D548" s="12"/>
      <c r="E548" s="12"/>
      <c r="F548" s="12"/>
      <c r="G548" s="12"/>
      <c r="H548" s="142"/>
      <c r="I548" s="12"/>
      <c r="J548" s="142"/>
      <c r="K548" s="12"/>
      <c r="L548" s="12"/>
      <c r="M548" s="12"/>
      <c r="N548" s="12"/>
      <c r="O548" s="12"/>
      <c r="P548" s="12"/>
      <c r="Q548" s="12"/>
      <c r="R548" s="12"/>
      <c r="S548" s="12"/>
    </row>
    <row r="549" spans="3:19">
      <c r="C549" s="12"/>
      <c r="D549" s="12"/>
      <c r="E549" s="12"/>
      <c r="F549" s="12"/>
      <c r="G549" s="12"/>
      <c r="H549" s="142"/>
      <c r="I549" s="12"/>
      <c r="J549" s="142"/>
      <c r="K549" s="12"/>
      <c r="L549" s="12"/>
      <c r="M549" s="12"/>
      <c r="N549" s="12"/>
      <c r="O549" s="12"/>
      <c r="P549" s="12"/>
      <c r="Q549" s="12"/>
      <c r="R549" s="12"/>
      <c r="S549" s="12"/>
    </row>
    <row r="550" spans="3:19">
      <c r="C550" s="12"/>
      <c r="D550" s="12"/>
      <c r="E550" s="12"/>
      <c r="F550" s="12"/>
      <c r="G550" s="12"/>
      <c r="H550" s="142"/>
      <c r="I550" s="12"/>
      <c r="J550" s="142"/>
      <c r="K550" s="12"/>
      <c r="L550" s="12"/>
      <c r="M550" s="12"/>
      <c r="N550" s="12"/>
      <c r="O550" s="12"/>
      <c r="P550" s="12"/>
      <c r="Q550" s="12"/>
      <c r="R550" s="12"/>
      <c r="S550" s="12"/>
    </row>
    <row r="551" spans="3:19">
      <c r="C551" s="12"/>
      <c r="D551" s="12"/>
      <c r="E551" s="12"/>
      <c r="F551" s="12"/>
      <c r="G551" s="12"/>
      <c r="H551" s="142"/>
      <c r="I551" s="12"/>
      <c r="J551" s="142"/>
      <c r="K551" s="12"/>
      <c r="L551" s="12"/>
      <c r="M551" s="12"/>
      <c r="N551" s="12"/>
      <c r="O551" s="12"/>
      <c r="P551" s="12"/>
      <c r="Q551" s="12"/>
      <c r="R551" s="12"/>
      <c r="S551" s="12"/>
    </row>
    <row r="552" spans="3:19">
      <c r="C552" s="12"/>
      <c r="D552" s="12"/>
      <c r="E552" s="12"/>
      <c r="F552" s="12"/>
      <c r="G552" s="12"/>
      <c r="H552" s="142"/>
      <c r="I552" s="12"/>
      <c r="J552" s="142"/>
      <c r="K552" s="12"/>
      <c r="L552" s="12"/>
      <c r="M552" s="12"/>
      <c r="N552" s="12"/>
      <c r="O552" s="12"/>
      <c r="P552" s="12"/>
      <c r="Q552" s="12"/>
      <c r="R552" s="12"/>
      <c r="S552" s="12"/>
    </row>
    <row r="553" spans="3:19">
      <c r="C553" s="12"/>
      <c r="D553" s="12"/>
      <c r="E553" s="12"/>
      <c r="F553" s="12"/>
      <c r="G553" s="12"/>
      <c r="H553" s="142"/>
      <c r="I553" s="12"/>
      <c r="J553" s="142"/>
      <c r="K553" s="12"/>
      <c r="L553" s="12"/>
      <c r="M553" s="12"/>
      <c r="N553" s="12"/>
      <c r="O553" s="12"/>
      <c r="P553" s="12"/>
      <c r="Q553" s="12"/>
      <c r="R553" s="12"/>
      <c r="S553" s="12"/>
    </row>
    <row r="554" spans="3:19">
      <c r="C554" s="12"/>
      <c r="D554" s="12"/>
      <c r="E554" s="12"/>
      <c r="F554" s="12"/>
      <c r="G554" s="12"/>
      <c r="H554" s="142"/>
      <c r="I554" s="12"/>
      <c r="J554" s="142"/>
      <c r="K554" s="12"/>
      <c r="L554" s="12"/>
      <c r="M554" s="12"/>
      <c r="N554" s="12"/>
      <c r="O554" s="12"/>
      <c r="P554" s="12"/>
      <c r="Q554" s="12"/>
      <c r="R554" s="12"/>
      <c r="S554" s="12"/>
    </row>
    <row r="555" spans="3:19">
      <c r="C555" s="12"/>
      <c r="D555" s="12"/>
      <c r="E555" s="12"/>
      <c r="F555" s="12"/>
      <c r="G555" s="12"/>
      <c r="H555" s="142"/>
      <c r="I555" s="12"/>
      <c r="J555" s="142"/>
      <c r="K555" s="12"/>
      <c r="L555" s="12"/>
      <c r="M555" s="12"/>
      <c r="N555" s="12"/>
      <c r="O555" s="12"/>
      <c r="P555" s="12"/>
      <c r="Q555" s="12"/>
      <c r="R555" s="12"/>
      <c r="S555" s="12"/>
    </row>
    <row r="556" spans="3:19">
      <c r="C556" s="12"/>
      <c r="D556" s="12"/>
      <c r="E556" s="12"/>
      <c r="F556" s="12"/>
      <c r="G556" s="12"/>
      <c r="H556" s="142"/>
      <c r="I556" s="12"/>
      <c r="J556" s="142"/>
      <c r="K556" s="12"/>
      <c r="L556" s="12"/>
      <c r="M556" s="12"/>
      <c r="N556" s="12"/>
      <c r="O556" s="12"/>
      <c r="P556" s="12"/>
      <c r="Q556" s="12"/>
      <c r="R556" s="12"/>
      <c r="S556" s="12"/>
    </row>
    <row r="557" spans="3:19">
      <c r="C557" s="12"/>
      <c r="D557" s="12"/>
      <c r="E557" s="12"/>
      <c r="F557" s="12"/>
      <c r="G557" s="12"/>
      <c r="H557" s="142"/>
      <c r="I557" s="12"/>
      <c r="J557" s="142"/>
      <c r="K557" s="12"/>
      <c r="L557" s="12"/>
      <c r="M557" s="12"/>
      <c r="N557" s="12"/>
      <c r="O557" s="12"/>
      <c r="P557" s="12"/>
      <c r="Q557" s="12"/>
      <c r="R557" s="12"/>
      <c r="S557" s="12"/>
    </row>
    <row r="558" spans="3:19">
      <c r="C558" s="12"/>
      <c r="D558" s="12"/>
      <c r="E558" s="12"/>
      <c r="F558" s="12"/>
      <c r="G558" s="12"/>
      <c r="H558" s="142"/>
      <c r="I558" s="12"/>
      <c r="J558" s="142"/>
      <c r="K558" s="12"/>
      <c r="L558" s="12"/>
      <c r="M558" s="12"/>
      <c r="N558" s="12"/>
      <c r="O558" s="12"/>
      <c r="P558" s="12"/>
      <c r="Q558" s="12"/>
      <c r="R558" s="12"/>
      <c r="S558" s="12"/>
    </row>
    <row r="559" spans="3:19">
      <c r="C559" s="12"/>
      <c r="D559" s="12"/>
      <c r="E559" s="12"/>
      <c r="F559" s="12"/>
      <c r="G559" s="12"/>
      <c r="H559" s="142"/>
      <c r="I559" s="12"/>
      <c r="J559" s="142"/>
      <c r="K559" s="12"/>
      <c r="L559" s="12"/>
      <c r="M559" s="12"/>
      <c r="N559" s="12"/>
      <c r="O559" s="12"/>
      <c r="P559" s="12"/>
      <c r="Q559" s="12"/>
      <c r="R559" s="12"/>
      <c r="S559" s="12"/>
    </row>
    <row r="560" spans="3:19">
      <c r="C560" s="12"/>
      <c r="D560" s="12"/>
      <c r="E560" s="12"/>
      <c r="F560" s="12"/>
      <c r="G560" s="12"/>
      <c r="H560" s="142"/>
      <c r="I560" s="12"/>
      <c r="J560" s="142"/>
      <c r="K560" s="12"/>
      <c r="L560" s="12"/>
      <c r="M560" s="12"/>
      <c r="N560" s="12"/>
      <c r="O560" s="12"/>
      <c r="P560" s="12"/>
      <c r="Q560" s="12"/>
      <c r="R560" s="12"/>
      <c r="S560" s="12"/>
    </row>
    <row r="561" spans="3:19">
      <c r="C561" s="12"/>
      <c r="D561" s="12"/>
      <c r="E561" s="12"/>
      <c r="F561" s="12"/>
      <c r="G561" s="12"/>
      <c r="H561" s="142"/>
      <c r="I561" s="12"/>
      <c r="J561" s="142"/>
      <c r="K561" s="12"/>
      <c r="L561" s="12"/>
      <c r="M561" s="12"/>
      <c r="N561" s="12"/>
      <c r="O561" s="12"/>
      <c r="P561" s="12"/>
      <c r="Q561" s="12"/>
      <c r="R561" s="12"/>
      <c r="S561" s="12"/>
    </row>
    <row r="562" spans="3:19">
      <c r="C562" s="12"/>
      <c r="D562" s="12"/>
      <c r="E562" s="12"/>
      <c r="F562" s="12"/>
      <c r="G562" s="12"/>
      <c r="H562" s="142"/>
      <c r="I562" s="12"/>
      <c r="J562" s="142"/>
      <c r="K562" s="12"/>
      <c r="L562" s="12"/>
      <c r="M562" s="12"/>
      <c r="N562" s="12"/>
      <c r="O562" s="12"/>
      <c r="P562" s="12"/>
      <c r="Q562" s="12"/>
      <c r="R562" s="12"/>
      <c r="S562" s="12"/>
    </row>
    <row r="563" spans="3:19">
      <c r="C563" s="12"/>
      <c r="D563" s="12"/>
      <c r="E563" s="12"/>
      <c r="F563" s="12"/>
      <c r="G563" s="12"/>
      <c r="H563" s="142"/>
      <c r="I563" s="12"/>
      <c r="J563" s="142"/>
      <c r="K563" s="12"/>
      <c r="L563" s="12"/>
      <c r="M563" s="12"/>
      <c r="N563" s="12"/>
      <c r="O563" s="12"/>
      <c r="P563" s="12"/>
      <c r="Q563" s="12"/>
      <c r="R563" s="12"/>
      <c r="S563" s="12"/>
    </row>
    <row r="564" spans="3:19">
      <c r="C564" s="12"/>
      <c r="D564" s="12"/>
      <c r="E564" s="12"/>
      <c r="F564" s="12"/>
      <c r="G564" s="12"/>
      <c r="H564" s="142"/>
      <c r="I564" s="12"/>
      <c r="J564" s="142"/>
      <c r="K564" s="12"/>
      <c r="L564" s="12"/>
      <c r="M564" s="12"/>
      <c r="N564" s="12"/>
      <c r="O564" s="12"/>
      <c r="P564" s="12"/>
      <c r="Q564" s="12"/>
      <c r="R564" s="12"/>
      <c r="S564" s="12"/>
    </row>
    <row r="565" spans="3:19">
      <c r="C565" s="12"/>
      <c r="D565" s="12"/>
      <c r="E565" s="12"/>
      <c r="F565" s="12"/>
      <c r="G565" s="12"/>
      <c r="H565" s="142"/>
      <c r="I565" s="12"/>
      <c r="J565" s="142"/>
      <c r="K565" s="12"/>
      <c r="L565" s="12"/>
      <c r="M565" s="12"/>
      <c r="N565" s="12"/>
      <c r="O565" s="12"/>
      <c r="P565" s="12"/>
      <c r="Q565" s="12"/>
      <c r="R565" s="12"/>
      <c r="S565" s="12"/>
    </row>
    <row r="566" spans="3:19">
      <c r="C566" s="12"/>
      <c r="D566" s="12"/>
      <c r="E566" s="12"/>
      <c r="F566" s="12"/>
      <c r="G566" s="12"/>
      <c r="H566" s="142"/>
      <c r="I566" s="12"/>
      <c r="J566" s="142"/>
      <c r="K566" s="12"/>
      <c r="L566" s="12"/>
      <c r="M566" s="12"/>
      <c r="N566" s="12"/>
      <c r="O566" s="12"/>
      <c r="P566" s="12"/>
      <c r="Q566" s="12"/>
      <c r="R566" s="12"/>
      <c r="S566" s="12"/>
    </row>
    <row r="567" spans="3:19">
      <c r="C567" s="12"/>
      <c r="D567" s="12"/>
      <c r="E567" s="12"/>
      <c r="F567" s="12"/>
      <c r="G567" s="12"/>
      <c r="H567" s="142"/>
      <c r="I567" s="12"/>
      <c r="J567" s="142"/>
      <c r="K567" s="12"/>
      <c r="L567" s="12"/>
      <c r="M567" s="12"/>
      <c r="N567" s="12"/>
      <c r="O567" s="12"/>
      <c r="P567" s="12"/>
      <c r="Q567" s="12"/>
      <c r="R567" s="12"/>
      <c r="S567" s="12"/>
    </row>
    <row r="568" spans="3:19">
      <c r="C568" s="12"/>
      <c r="D568" s="12"/>
      <c r="E568" s="12"/>
      <c r="F568" s="12"/>
      <c r="G568" s="12"/>
      <c r="H568" s="142"/>
      <c r="I568" s="12"/>
      <c r="J568" s="142"/>
      <c r="K568" s="12"/>
      <c r="L568" s="12"/>
      <c r="M568" s="12"/>
      <c r="N568" s="12"/>
      <c r="O568" s="12"/>
      <c r="P568" s="12"/>
      <c r="Q568" s="12"/>
      <c r="R568" s="12"/>
      <c r="S568" s="12"/>
    </row>
    <row r="569" spans="3:19">
      <c r="C569" s="12"/>
      <c r="D569" s="12"/>
      <c r="E569" s="12"/>
      <c r="F569" s="12"/>
      <c r="G569" s="12"/>
      <c r="H569" s="142"/>
      <c r="I569" s="12"/>
      <c r="J569" s="142"/>
      <c r="K569" s="12"/>
      <c r="L569" s="12"/>
      <c r="M569" s="12"/>
      <c r="N569" s="12"/>
      <c r="O569" s="12"/>
      <c r="P569" s="12"/>
      <c r="Q569" s="12"/>
      <c r="R569" s="12"/>
      <c r="S569" s="12"/>
    </row>
    <row r="570" spans="3:19">
      <c r="C570" s="12"/>
      <c r="D570" s="12"/>
      <c r="E570" s="12"/>
      <c r="F570" s="12"/>
      <c r="G570" s="12"/>
      <c r="H570" s="142"/>
      <c r="I570" s="12"/>
      <c r="J570" s="142"/>
      <c r="K570" s="12"/>
      <c r="L570" s="12"/>
      <c r="M570" s="12"/>
      <c r="N570" s="12"/>
      <c r="O570" s="12"/>
      <c r="P570" s="12"/>
      <c r="Q570" s="12"/>
      <c r="R570" s="12"/>
      <c r="S570" s="12"/>
    </row>
    <row r="571" spans="3:19">
      <c r="C571" s="12"/>
      <c r="D571" s="12"/>
      <c r="E571" s="12"/>
      <c r="F571" s="12"/>
      <c r="G571" s="12"/>
      <c r="H571" s="142"/>
      <c r="I571" s="12"/>
      <c r="J571" s="142"/>
      <c r="K571" s="12"/>
      <c r="L571" s="12"/>
      <c r="M571" s="12"/>
      <c r="N571" s="12"/>
      <c r="O571" s="12"/>
      <c r="P571" s="12"/>
      <c r="Q571" s="12"/>
      <c r="R571" s="12"/>
      <c r="S571" s="12"/>
    </row>
    <row r="572" spans="3:19">
      <c r="C572" s="12"/>
      <c r="D572" s="12"/>
      <c r="E572" s="12"/>
      <c r="F572" s="12"/>
      <c r="G572" s="12"/>
      <c r="H572" s="142"/>
      <c r="I572" s="12"/>
      <c r="J572" s="142"/>
      <c r="K572" s="12"/>
      <c r="L572" s="12"/>
      <c r="M572" s="12"/>
      <c r="N572" s="12"/>
      <c r="O572" s="12"/>
      <c r="P572" s="12"/>
      <c r="Q572" s="12"/>
      <c r="R572" s="12"/>
      <c r="S572" s="12"/>
    </row>
    <row r="573" spans="3:19">
      <c r="C573" s="12"/>
      <c r="D573" s="12"/>
      <c r="E573" s="12"/>
      <c r="F573" s="12"/>
      <c r="G573" s="12"/>
      <c r="H573" s="142"/>
      <c r="I573" s="12"/>
      <c r="J573" s="142"/>
      <c r="K573" s="12"/>
      <c r="L573" s="12"/>
      <c r="M573" s="12"/>
      <c r="N573" s="12"/>
      <c r="O573" s="12"/>
      <c r="P573" s="12"/>
      <c r="Q573" s="12"/>
      <c r="R573" s="12"/>
      <c r="S573" s="12"/>
    </row>
    <row r="574" spans="3:19">
      <c r="C574" s="12"/>
      <c r="D574" s="12"/>
      <c r="E574" s="12"/>
      <c r="F574" s="12"/>
      <c r="G574" s="12"/>
      <c r="H574" s="142"/>
      <c r="I574" s="12"/>
      <c r="J574" s="142"/>
      <c r="K574" s="12"/>
      <c r="L574" s="12"/>
      <c r="M574" s="12"/>
      <c r="N574" s="12"/>
      <c r="O574" s="12"/>
      <c r="P574" s="12"/>
      <c r="Q574" s="12"/>
      <c r="R574" s="12"/>
      <c r="S574" s="12"/>
    </row>
    <row r="575" spans="3:19">
      <c r="C575" s="12"/>
      <c r="D575" s="12"/>
      <c r="E575" s="12"/>
      <c r="F575" s="12"/>
      <c r="G575" s="12"/>
      <c r="H575" s="142"/>
      <c r="I575" s="12"/>
      <c r="J575" s="142"/>
      <c r="K575" s="12"/>
      <c r="L575" s="12"/>
      <c r="M575" s="12"/>
      <c r="N575" s="12"/>
      <c r="O575" s="12"/>
      <c r="P575" s="12"/>
      <c r="Q575" s="12"/>
      <c r="R575" s="12"/>
      <c r="S575" s="12"/>
    </row>
    <row r="576" spans="3:19">
      <c r="C576" s="12"/>
      <c r="D576" s="12"/>
      <c r="E576" s="12"/>
      <c r="F576" s="12"/>
      <c r="G576" s="12"/>
      <c r="H576" s="142"/>
      <c r="I576" s="12"/>
      <c r="J576" s="142"/>
      <c r="K576" s="12"/>
      <c r="L576" s="12"/>
      <c r="M576" s="12"/>
      <c r="N576" s="12"/>
      <c r="O576" s="12"/>
      <c r="P576" s="12"/>
      <c r="Q576" s="12"/>
      <c r="R576" s="12"/>
      <c r="S576" s="12"/>
    </row>
    <row r="577" spans="3:19">
      <c r="C577" s="12"/>
      <c r="D577" s="12"/>
      <c r="E577" s="12"/>
      <c r="F577" s="12"/>
      <c r="G577" s="12"/>
      <c r="H577" s="142"/>
      <c r="I577" s="12"/>
      <c r="J577" s="142"/>
      <c r="K577" s="12"/>
      <c r="L577" s="12"/>
      <c r="M577" s="12"/>
      <c r="N577" s="12"/>
      <c r="O577" s="12"/>
      <c r="P577" s="12"/>
      <c r="Q577" s="12"/>
      <c r="R577" s="12"/>
      <c r="S577" s="12"/>
    </row>
    <row r="578" spans="3:19">
      <c r="C578" s="12"/>
      <c r="D578" s="12"/>
      <c r="E578" s="12"/>
      <c r="F578" s="12"/>
      <c r="G578" s="12"/>
      <c r="H578" s="142"/>
      <c r="I578" s="12"/>
      <c r="J578" s="142"/>
      <c r="K578" s="12"/>
      <c r="L578" s="12"/>
      <c r="M578" s="12"/>
      <c r="N578" s="12"/>
      <c r="O578" s="12"/>
      <c r="P578" s="12"/>
      <c r="Q578" s="12"/>
      <c r="R578" s="12"/>
      <c r="S578" s="12"/>
    </row>
    <row r="579" spans="3:19">
      <c r="C579" s="12"/>
      <c r="D579" s="12"/>
      <c r="E579" s="12"/>
      <c r="F579" s="12"/>
      <c r="G579" s="12"/>
      <c r="H579" s="142"/>
      <c r="I579" s="12"/>
      <c r="J579" s="142"/>
      <c r="K579" s="12"/>
      <c r="L579" s="12"/>
      <c r="M579" s="12"/>
      <c r="N579" s="12"/>
      <c r="O579" s="12"/>
      <c r="P579" s="12"/>
      <c r="Q579" s="12"/>
      <c r="R579" s="12"/>
      <c r="S579" s="12"/>
    </row>
    <row r="580" spans="3:19">
      <c r="C580" s="12"/>
      <c r="D580" s="12"/>
      <c r="E580" s="12"/>
      <c r="F580" s="12"/>
      <c r="G580" s="12"/>
      <c r="H580" s="142"/>
      <c r="I580" s="12"/>
      <c r="J580" s="142"/>
      <c r="K580" s="12"/>
      <c r="L580" s="12"/>
      <c r="M580" s="12"/>
      <c r="N580" s="12"/>
      <c r="O580" s="12"/>
      <c r="P580" s="12"/>
      <c r="Q580" s="12"/>
      <c r="R580" s="12"/>
      <c r="S580" s="12"/>
    </row>
    <row r="581" spans="3:19">
      <c r="C581" s="12"/>
      <c r="D581" s="12"/>
      <c r="E581" s="12"/>
      <c r="F581" s="12"/>
      <c r="G581" s="12"/>
      <c r="H581" s="142"/>
      <c r="I581" s="12"/>
      <c r="J581" s="142"/>
      <c r="K581" s="12"/>
      <c r="L581" s="12"/>
      <c r="M581" s="12"/>
      <c r="N581" s="12"/>
      <c r="O581" s="12"/>
      <c r="P581" s="12"/>
      <c r="Q581" s="12"/>
      <c r="R581" s="12"/>
      <c r="S581" s="12"/>
    </row>
    <row r="582" spans="3:19">
      <c r="C582" s="12"/>
      <c r="D582" s="12"/>
      <c r="E582" s="12"/>
      <c r="F582" s="12"/>
      <c r="G582" s="12"/>
      <c r="H582" s="142"/>
      <c r="I582" s="12"/>
      <c r="J582" s="142"/>
      <c r="K582" s="12"/>
      <c r="L582" s="12"/>
      <c r="M582" s="12"/>
      <c r="N582" s="12"/>
      <c r="O582" s="12"/>
      <c r="P582" s="12"/>
      <c r="Q582" s="12"/>
      <c r="R582" s="12"/>
      <c r="S582" s="12"/>
    </row>
    <row r="583" spans="3:19">
      <c r="C583" s="12"/>
      <c r="D583" s="12"/>
      <c r="E583" s="12"/>
      <c r="F583" s="12"/>
      <c r="G583" s="12"/>
      <c r="H583" s="142"/>
      <c r="I583" s="12"/>
      <c r="J583" s="142"/>
      <c r="K583" s="12"/>
      <c r="L583" s="12"/>
      <c r="M583" s="12"/>
      <c r="N583" s="12"/>
      <c r="O583" s="12"/>
      <c r="P583" s="12"/>
      <c r="Q583" s="12"/>
      <c r="R583" s="12"/>
      <c r="S583" s="12"/>
    </row>
    <row r="584" spans="3:19">
      <c r="C584" s="12"/>
      <c r="D584" s="12"/>
      <c r="E584" s="12"/>
      <c r="F584" s="12"/>
      <c r="G584" s="12"/>
      <c r="H584" s="142"/>
      <c r="I584" s="12"/>
      <c r="J584" s="142"/>
      <c r="K584" s="12"/>
      <c r="L584" s="12"/>
      <c r="M584" s="12"/>
      <c r="N584" s="12"/>
      <c r="O584" s="12"/>
      <c r="P584" s="12"/>
      <c r="Q584" s="12"/>
      <c r="R584" s="12"/>
      <c r="S584" s="12"/>
    </row>
    <row r="585" spans="3:19">
      <c r="C585" s="12"/>
      <c r="D585" s="12"/>
      <c r="E585" s="12"/>
      <c r="F585" s="12"/>
      <c r="G585" s="12"/>
      <c r="H585" s="142"/>
      <c r="I585" s="12"/>
      <c r="J585" s="142"/>
      <c r="K585" s="12"/>
      <c r="L585" s="12"/>
      <c r="M585" s="12"/>
      <c r="N585" s="12"/>
      <c r="O585" s="12"/>
      <c r="P585" s="12"/>
      <c r="Q585" s="12"/>
      <c r="R585" s="12"/>
      <c r="S585" s="12"/>
    </row>
    <row r="586" spans="3:19">
      <c r="C586" s="12"/>
      <c r="D586" s="12"/>
      <c r="E586" s="12"/>
      <c r="F586" s="12"/>
      <c r="G586" s="12"/>
      <c r="H586" s="142"/>
      <c r="I586" s="12"/>
      <c r="J586" s="142"/>
      <c r="K586" s="12"/>
      <c r="L586" s="12"/>
      <c r="M586" s="12"/>
      <c r="N586" s="12"/>
      <c r="O586" s="12"/>
      <c r="P586" s="12"/>
      <c r="Q586" s="12"/>
      <c r="R586" s="12"/>
      <c r="S586" s="12"/>
    </row>
    <row r="587" spans="3:19">
      <c r="C587" s="12"/>
      <c r="D587" s="12"/>
      <c r="E587" s="12"/>
      <c r="F587" s="12"/>
      <c r="G587" s="12"/>
      <c r="H587" s="142"/>
      <c r="I587" s="12"/>
      <c r="J587" s="142"/>
      <c r="K587" s="12"/>
      <c r="L587" s="12"/>
      <c r="M587" s="12"/>
      <c r="N587" s="12"/>
      <c r="O587" s="12"/>
      <c r="P587" s="12"/>
      <c r="Q587" s="12"/>
      <c r="R587" s="12"/>
      <c r="S587" s="12"/>
    </row>
    <row r="588" spans="3:19">
      <c r="C588" s="12"/>
      <c r="D588" s="12"/>
      <c r="E588" s="12"/>
      <c r="F588" s="12"/>
      <c r="G588" s="12"/>
      <c r="H588" s="142"/>
      <c r="I588" s="12"/>
      <c r="J588" s="142"/>
      <c r="K588" s="12"/>
      <c r="L588" s="12"/>
      <c r="M588" s="12"/>
      <c r="N588" s="12"/>
      <c r="O588" s="12"/>
      <c r="P588" s="12"/>
      <c r="Q588" s="12"/>
      <c r="R588" s="12"/>
      <c r="S588" s="12"/>
    </row>
    <row r="589" spans="3:19">
      <c r="C589" s="12"/>
      <c r="D589" s="12"/>
      <c r="E589" s="12"/>
      <c r="F589" s="12"/>
      <c r="G589" s="12"/>
      <c r="H589" s="142"/>
      <c r="I589" s="12"/>
      <c r="J589" s="142"/>
      <c r="K589" s="12"/>
      <c r="L589" s="12"/>
      <c r="M589" s="12"/>
      <c r="N589" s="12"/>
      <c r="O589" s="12"/>
      <c r="P589" s="12"/>
      <c r="Q589" s="12"/>
      <c r="R589" s="12"/>
      <c r="S589" s="12"/>
    </row>
    <row r="590" spans="3:19">
      <c r="C590" s="12"/>
      <c r="D590" s="12"/>
      <c r="E590" s="12"/>
      <c r="F590" s="12"/>
      <c r="G590" s="12"/>
      <c r="H590" s="142"/>
      <c r="I590" s="12"/>
      <c r="J590" s="142"/>
      <c r="K590" s="12"/>
      <c r="L590" s="12"/>
      <c r="M590" s="12"/>
      <c r="N590" s="12"/>
      <c r="O590" s="12"/>
      <c r="P590" s="12"/>
      <c r="Q590" s="12"/>
      <c r="R590" s="12"/>
      <c r="S590" s="12"/>
    </row>
    <row r="591" spans="3:19">
      <c r="C591" s="12"/>
      <c r="D591" s="12"/>
      <c r="E591" s="12"/>
      <c r="F591" s="12"/>
      <c r="G591" s="12"/>
      <c r="H591" s="142"/>
      <c r="I591" s="12"/>
      <c r="J591" s="142"/>
      <c r="K591" s="12"/>
      <c r="L591" s="12"/>
      <c r="M591" s="12"/>
      <c r="N591" s="12"/>
      <c r="O591" s="12"/>
      <c r="P591" s="12"/>
      <c r="Q591" s="12"/>
      <c r="R591" s="12"/>
      <c r="S591" s="12"/>
    </row>
    <row r="592" spans="3:19">
      <c r="C592" s="12"/>
      <c r="D592" s="12"/>
      <c r="E592" s="12"/>
      <c r="F592" s="12"/>
      <c r="G592" s="12"/>
      <c r="H592" s="142"/>
      <c r="I592" s="12"/>
      <c r="J592" s="142"/>
      <c r="K592" s="12"/>
      <c r="L592" s="12"/>
      <c r="M592" s="12"/>
      <c r="N592" s="12"/>
      <c r="O592" s="12"/>
      <c r="P592" s="12"/>
      <c r="Q592" s="12"/>
      <c r="R592" s="12"/>
      <c r="S592" s="12"/>
    </row>
    <row r="593" spans="3:19">
      <c r="C593" s="12"/>
      <c r="D593" s="12"/>
      <c r="E593" s="12"/>
      <c r="F593" s="12"/>
      <c r="G593" s="12"/>
      <c r="H593" s="142"/>
      <c r="I593" s="12"/>
      <c r="J593" s="142"/>
      <c r="K593" s="12"/>
      <c r="L593" s="12"/>
      <c r="M593" s="12"/>
      <c r="N593" s="12"/>
      <c r="O593" s="12"/>
      <c r="P593" s="12"/>
      <c r="Q593" s="12"/>
      <c r="R593" s="12"/>
      <c r="S593" s="12"/>
    </row>
    <row r="594" spans="3:19">
      <c r="C594" s="12"/>
      <c r="D594" s="12"/>
      <c r="E594" s="12"/>
      <c r="F594" s="12"/>
      <c r="G594" s="12"/>
      <c r="H594" s="142"/>
      <c r="I594" s="12"/>
      <c r="J594" s="142"/>
      <c r="K594" s="12"/>
      <c r="L594" s="12"/>
      <c r="M594" s="12"/>
      <c r="N594" s="12"/>
      <c r="O594" s="12"/>
      <c r="P594" s="12"/>
      <c r="Q594" s="12"/>
      <c r="R594" s="12"/>
      <c r="S594" s="12"/>
    </row>
    <row r="595" spans="3:19">
      <c r="C595" s="12"/>
      <c r="D595" s="12"/>
      <c r="E595" s="12"/>
      <c r="F595" s="12"/>
      <c r="G595" s="12"/>
      <c r="H595" s="142"/>
      <c r="I595" s="12"/>
      <c r="J595" s="142"/>
      <c r="K595" s="12"/>
      <c r="L595" s="12"/>
      <c r="M595" s="12"/>
      <c r="N595" s="12"/>
      <c r="O595" s="12"/>
      <c r="P595" s="12"/>
      <c r="Q595" s="12"/>
      <c r="R595" s="12"/>
      <c r="S595" s="12"/>
    </row>
    <row r="596" spans="3:19">
      <c r="C596" s="12"/>
      <c r="D596" s="12"/>
      <c r="E596" s="12"/>
      <c r="F596" s="12"/>
      <c r="G596" s="12"/>
      <c r="H596" s="142"/>
      <c r="I596" s="12"/>
      <c r="J596" s="142"/>
      <c r="K596" s="12"/>
      <c r="L596" s="12"/>
      <c r="M596" s="12"/>
      <c r="N596" s="12"/>
      <c r="O596" s="12"/>
      <c r="P596" s="12"/>
      <c r="Q596" s="12"/>
      <c r="R596" s="12"/>
      <c r="S596" s="12"/>
    </row>
    <row r="597" spans="3:19">
      <c r="C597" s="12"/>
      <c r="D597" s="12"/>
      <c r="E597" s="12"/>
      <c r="F597" s="12"/>
      <c r="G597" s="12"/>
      <c r="H597" s="142"/>
      <c r="I597" s="12"/>
      <c r="J597" s="142"/>
      <c r="K597" s="12"/>
      <c r="L597" s="12"/>
      <c r="M597" s="12"/>
      <c r="N597" s="12"/>
      <c r="O597" s="12"/>
      <c r="P597" s="12"/>
      <c r="Q597" s="12"/>
      <c r="R597" s="12"/>
      <c r="S597" s="12"/>
    </row>
    <row r="598" spans="3:19">
      <c r="C598" s="12"/>
      <c r="D598" s="12"/>
      <c r="E598" s="12"/>
      <c r="F598" s="12"/>
      <c r="G598" s="12"/>
      <c r="H598" s="142"/>
      <c r="I598" s="12"/>
      <c r="J598" s="142"/>
      <c r="K598" s="12"/>
      <c r="L598" s="12"/>
      <c r="M598" s="12"/>
      <c r="N598" s="12"/>
      <c r="O598" s="12"/>
      <c r="P598" s="12"/>
      <c r="Q598" s="12"/>
      <c r="R598" s="12"/>
      <c r="S598" s="12"/>
    </row>
    <row r="599" spans="3:19">
      <c r="C599" s="12"/>
      <c r="D599" s="12"/>
      <c r="E599" s="12"/>
      <c r="F599" s="12"/>
      <c r="G599" s="12"/>
      <c r="H599" s="142"/>
      <c r="I599" s="12"/>
      <c r="J599" s="142"/>
      <c r="K599" s="12"/>
      <c r="L599" s="12"/>
      <c r="M599" s="12"/>
      <c r="N599" s="12"/>
      <c r="O599" s="12"/>
      <c r="P599" s="12"/>
      <c r="Q599" s="12"/>
      <c r="R599" s="12"/>
      <c r="S599" s="12"/>
    </row>
    <row r="600" spans="3:19">
      <c r="C600" s="12"/>
      <c r="D600" s="12"/>
      <c r="E600" s="12"/>
      <c r="F600" s="12"/>
      <c r="G600" s="12"/>
      <c r="H600" s="142"/>
      <c r="I600" s="12"/>
      <c r="J600" s="142"/>
      <c r="K600" s="12"/>
      <c r="L600" s="12"/>
      <c r="M600" s="12"/>
      <c r="N600" s="12"/>
      <c r="O600" s="12"/>
      <c r="P600" s="12"/>
      <c r="Q600" s="12"/>
      <c r="R600" s="12"/>
      <c r="S600" s="12"/>
    </row>
    <row r="601" spans="3:19">
      <c r="C601" s="12"/>
      <c r="D601" s="12"/>
      <c r="E601" s="12"/>
      <c r="F601" s="12"/>
      <c r="G601" s="12"/>
      <c r="H601" s="142"/>
      <c r="I601" s="12"/>
      <c r="J601" s="142"/>
      <c r="K601" s="12"/>
      <c r="L601" s="12"/>
      <c r="M601" s="12"/>
      <c r="N601" s="12"/>
      <c r="O601" s="12"/>
      <c r="P601" s="12"/>
      <c r="Q601" s="12"/>
      <c r="R601" s="12"/>
      <c r="S601" s="12"/>
    </row>
    <row r="602" spans="3:19">
      <c r="C602" s="12"/>
      <c r="D602" s="12"/>
      <c r="E602" s="12"/>
      <c r="F602" s="12"/>
      <c r="G602" s="12"/>
      <c r="H602" s="142"/>
      <c r="I602" s="12"/>
      <c r="J602" s="142"/>
      <c r="K602" s="12"/>
      <c r="L602" s="12"/>
      <c r="M602" s="12"/>
      <c r="N602" s="12"/>
      <c r="O602" s="12"/>
      <c r="P602" s="12"/>
      <c r="Q602" s="12"/>
      <c r="R602" s="12"/>
      <c r="S602" s="12"/>
    </row>
    <row r="603" spans="3:19">
      <c r="C603" s="12"/>
      <c r="D603" s="12"/>
      <c r="E603" s="12"/>
      <c r="F603" s="12"/>
      <c r="G603" s="12"/>
      <c r="H603" s="142"/>
      <c r="I603" s="12"/>
      <c r="J603" s="142"/>
      <c r="K603" s="12"/>
      <c r="L603" s="12"/>
      <c r="M603" s="12"/>
      <c r="N603" s="12"/>
      <c r="O603" s="12"/>
      <c r="P603" s="12"/>
      <c r="Q603" s="12"/>
      <c r="R603" s="12"/>
      <c r="S603" s="12"/>
    </row>
    <row r="604" spans="3:19">
      <c r="C604" s="12"/>
      <c r="D604" s="12"/>
      <c r="E604" s="12"/>
      <c r="F604" s="12"/>
      <c r="G604" s="12"/>
      <c r="H604" s="142"/>
      <c r="I604" s="12"/>
      <c r="J604" s="142"/>
      <c r="K604" s="12"/>
      <c r="L604" s="12"/>
      <c r="M604" s="12"/>
      <c r="N604" s="12"/>
      <c r="O604" s="12"/>
      <c r="P604" s="12"/>
      <c r="Q604" s="12"/>
      <c r="R604" s="12"/>
      <c r="S604" s="12"/>
    </row>
    <row r="605" spans="3:19">
      <c r="C605" s="12"/>
      <c r="D605" s="12"/>
      <c r="E605" s="12"/>
      <c r="F605" s="12"/>
      <c r="G605" s="12"/>
      <c r="H605" s="142"/>
      <c r="I605" s="12"/>
      <c r="J605" s="142"/>
      <c r="K605" s="12"/>
      <c r="L605" s="12"/>
      <c r="M605" s="12"/>
      <c r="N605" s="12"/>
      <c r="O605" s="12"/>
      <c r="P605" s="12"/>
      <c r="Q605" s="12"/>
      <c r="R605" s="12"/>
      <c r="S605" s="12"/>
    </row>
    <row r="606" spans="3:19">
      <c r="C606" s="12"/>
      <c r="D606" s="12"/>
      <c r="E606" s="12"/>
      <c r="F606" s="12"/>
      <c r="G606" s="12"/>
      <c r="H606" s="142"/>
      <c r="I606" s="12"/>
      <c r="J606" s="142"/>
      <c r="K606" s="12"/>
      <c r="L606" s="12"/>
      <c r="M606" s="12"/>
      <c r="N606" s="12"/>
      <c r="O606" s="12"/>
      <c r="P606" s="12"/>
      <c r="Q606" s="12"/>
      <c r="R606" s="12"/>
      <c r="S606" s="12"/>
    </row>
    <row r="607" spans="3:19">
      <c r="C607" s="12"/>
      <c r="D607" s="12"/>
      <c r="E607" s="12"/>
      <c r="F607" s="12"/>
      <c r="G607" s="12"/>
      <c r="H607" s="142"/>
      <c r="I607" s="12"/>
      <c r="J607" s="142"/>
      <c r="K607" s="12"/>
      <c r="L607" s="12"/>
      <c r="M607" s="12"/>
      <c r="N607" s="12"/>
      <c r="O607" s="12"/>
      <c r="P607" s="12"/>
      <c r="Q607" s="12"/>
      <c r="R607" s="12"/>
      <c r="S607" s="12"/>
    </row>
    <row r="608" spans="3:19">
      <c r="C608" s="12"/>
      <c r="D608" s="12"/>
      <c r="E608" s="12"/>
      <c r="F608" s="12"/>
      <c r="G608" s="12"/>
      <c r="H608" s="142"/>
      <c r="I608" s="12"/>
      <c r="J608" s="142"/>
      <c r="K608" s="12"/>
      <c r="L608" s="12"/>
      <c r="M608" s="12"/>
      <c r="N608" s="12"/>
      <c r="O608" s="12"/>
      <c r="P608" s="12"/>
      <c r="Q608" s="12"/>
      <c r="R608" s="12"/>
      <c r="S608" s="12"/>
    </row>
    <row r="609" spans="3:19">
      <c r="C609" s="12"/>
      <c r="D609" s="12"/>
      <c r="E609" s="12"/>
      <c r="F609" s="12"/>
      <c r="G609" s="12"/>
      <c r="H609" s="142"/>
      <c r="I609" s="12"/>
      <c r="J609" s="142"/>
      <c r="K609" s="12"/>
      <c r="L609" s="12"/>
      <c r="M609" s="12"/>
      <c r="N609" s="12"/>
      <c r="O609" s="12"/>
      <c r="P609" s="12"/>
      <c r="Q609" s="12"/>
      <c r="R609" s="12"/>
      <c r="S609" s="12"/>
    </row>
    <row r="610" spans="3:19">
      <c r="C610" s="12"/>
      <c r="D610" s="12"/>
      <c r="E610" s="12"/>
      <c r="F610" s="12"/>
      <c r="G610" s="12"/>
      <c r="H610" s="142"/>
      <c r="I610" s="12"/>
      <c r="J610" s="142"/>
      <c r="K610" s="12"/>
      <c r="L610" s="12"/>
      <c r="M610" s="12"/>
      <c r="N610" s="12"/>
      <c r="O610" s="12"/>
      <c r="P610" s="12"/>
      <c r="Q610" s="12"/>
      <c r="R610" s="12"/>
      <c r="S610" s="12"/>
    </row>
    <row r="611" spans="3:19">
      <c r="C611" s="12"/>
      <c r="D611" s="12"/>
      <c r="E611" s="12"/>
      <c r="F611" s="12"/>
      <c r="G611" s="12"/>
      <c r="H611" s="142"/>
      <c r="I611" s="12"/>
      <c r="J611" s="142"/>
      <c r="K611" s="12"/>
      <c r="L611" s="12"/>
      <c r="M611" s="12"/>
      <c r="N611" s="12"/>
      <c r="O611" s="12"/>
      <c r="P611" s="12"/>
      <c r="Q611" s="12"/>
      <c r="R611" s="12"/>
      <c r="S611" s="12"/>
    </row>
    <row r="612" spans="3:19">
      <c r="C612" s="12"/>
      <c r="D612" s="12"/>
      <c r="E612" s="12"/>
      <c r="F612" s="12"/>
      <c r="G612" s="12"/>
      <c r="H612" s="142"/>
      <c r="I612" s="12"/>
      <c r="J612" s="142"/>
      <c r="K612" s="12"/>
      <c r="L612" s="12"/>
      <c r="M612" s="12"/>
      <c r="N612" s="12"/>
      <c r="O612" s="12"/>
      <c r="P612" s="12"/>
      <c r="Q612" s="12"/>
      <c r="R612" s="12"/>
      <c r="S612" s="12"/>
    </row>
    <row r="613" spans="3:19">
      <c r="C613" s="12"/>
      <c r="D613" s="12"/>
      <c r="E613" s="12"/>
      <c r="F613" s="12"/>
      <c r="G613" s="12"/>
      <c r="H613" s="142"/>
      <c r="I613" s="12"/>
      <c r="J613" s="142"/>
      <c r="K613" s="12"/>
      <c r="L613" s="12"/>
      <c r="M613" s="12"/>
      <c r="N613" s="12"/>
      <c r="O613" s="12"/>
      <c r="P613" s="12"/>
      <c r="Q613" s="12"/>
      <c r="R613" s="12"/>
      <c r="S613" s="12"/>
    </row>
    <row r="614" spans="3:19">
      <c r="C614" s="12"/>
      <c r="D614" s="12"/>
      <c r="E614" s="12"/>
      <c r="F614" s="12"/>
      <c r="G614" s="12"/>
      <c r="H614" s="142"/>
      <c r="I614" s="12"/>
      <c r="J614" s="142"/>
      <c r="K614" s="12"/>
      <c r="L614" s="12"/>
      <c r="M614" s="12"/>
      <c r="N614" s="12"/>
      <c r="O614" s="12"/>
      <c r="P614" s="12"/>
      <c r="Q614" s="12"/>
      <c r="R614" s="12"/>
      <c r="S614" s="12"/>
    </row>
    <row r="615" spans="3:19">
      <c r="C615" s="12"/>
      <c r="D615" s="12"/>
      <c r="E615" s="12"/>
      <c r="F615" s="12"/>
      <c r="G615" s="12"/>
      <c r="H615" s="142"/>
      <c r="I615" s="12"/>
      <c r="J615" s="142"/>
      <c r="K615" s="12"/>
      <c r="L615" s="12"/>
      <c r="M615" s="12"/>
      <c r="N615" s="12"/>
      <c r="O615" s="12"/>
      <c r="P615" s="12"/>
      <c r="Q615" s="12"/>
      <c r="R615" s="12"/>
      <c r="S615" s="12"/>
    </row>
    <row r="616" spans="3:19">
      <c r="C616" s="12"/>
      <c r="D616" s="12"/>
      <c r="E616" s="12"/>
      <c r="F616" s="12"/>
      <c r="G616" s="12"/>
      <c r="H616" s="142"/>
      <c r="I616" s="12"/>
      <c r="J616" s="142"/>
      <c r="K616" s="12"/>
      <c r="L616" s="12"/>
      <c r="M616" s="12"/>
      <c r="N616" s="12"/>
      <c r="O616" s="12"/>
      <c r="P616" s="12"/>
      <c r="Q616" s="12"/>
      <c r="R616" s="12"/>
      <c r="S616" s="12"/>
    </row>
    <row r="617" spans="3:19">
      <c r="C617" s="12"/>
      <c r="D617" s="12"/>
      <c r="E617" s="12"/>
      <c r="F617" s="12"/>
      <c r="G617" s="12"/>
      <c r="H617" s="142"/>
      <c r="I617" s="12"/>
      <c r="J617" s="142"/>
      <c r="K617" s="12"/>
      <c r="L617" s="12"/>
      <c r="M617" s="12"/>
      <c r="N617" s="12"/>
      <c r="O617" s="12"/>
      <c r="P617" s="12"/>
      <c r="Q617" s="12"/>
      <c r="R617" s="12"/>
      <c r="S617" s="12"/>
    </row>
    <row r="618" spans="3:19">
      <c r="C618" s="12"/>
      <c r="D618" s="12"/>
      <c r="E618" s="12"/>
      <c r="F618" s="12"/>
      <c r="G618" s="12"/>
      <c r="H618" s="142"/>
      <c r="I618" s="12"/>
      <c r="J618" s="142"/>
      <c r="K618" s="12"/>
      <c r="L618" s="12"/>
      <c r="M618" s="12"/>
      <c r="N618" s="12"/>
      <c r="O618" s="12"/>
      <c r="P618" s="12"/>
      <c r="Q618" s="12"/>
      <c r="R618" s="12"/>
      <c r="S618" s="12"/>
    </row>
    <row r="619" spans="3:19">
      <c r="C619" s="12"/>
      <c r="D619" s="12"/>
      <c r="E619" s="12"/>
      <c r="F619" s="12"/>
      <c r="G619" s="12"/>
      <c r="H619" s="142"/>
      <c r="I619" s="12"/>
      <c r="J619" s="142"/>
      <c r="K619" s="12"/>
      <c r="L619" s="12"/>
      <c r="M619" s="12"/>
      <c r="N619" s="12"/>
      <c r="O619" s="12"/>
      <c r="P619" s="12"/>
      <c r="Q619" s="12"/>
      <c r="R619" s="12"/>
      <c r="S619" s="12"/>
    </row>
    <row r="620" spans="3:19">
      <c r="C620" s="12"/>
      <c r="D620" s="12"/>
      <c r="E620" s="12"/>
      <c r="F620" s="12"/>
      <c r="G620" s="12"/>
      <c r="H620" s="142"/>
      <c r="I620" s="12"/>
      <c r="J620" s="142"/>
      <c r="K620" s="12"/>
      <c r="L620" s="12"/>
      <c r="M620" s="12"/>
      <c r="N620" s="12"/>
      <c r="O620" s="12"/>
      <c r="P620" s="12"/>
      <c r="Q620" s="12"/>
      <c r="R620" s="12"/>
      <c r="S620" s="12"/>
    </row>
    <row r="621" spans="3:19">
      <c r="C621" s="12"/>
      <c r="D621" s="12"/>
      <c r="E621" s="12"/>
      <c r="F621" s="12"/>
      <c r="G621" s="12"/>
      <c r="H621" s="142"/>
      <c r="I621" s="12"/>
      <c r="J621" s="142"/>
      <c r="K621" s="12"/>
      <c r="L621" s="12"/>
      <c r="M621" s="12"/>
      <c r="N621" s="12"/>
      <c r="O621" s="12"/>
      <c r="P621" s="12"/>
      <c r="Q621" s="12"/>
      <c r="R621" s="12"/>
      <c r="S621" s="12"/>
    </row>
    <row r="622" spans="3:19">
      <c r="C622" s="12"/>
      <c r="D622" s="12"/>
      <c r="E622" s="12"/>
      <c r="F622" s="12"/>
      <c r="G622" s="12"/>
      <c r="H622" s="142"/>
      <c r="I622" s="12"/>
      <c r="J622" s="142"/>
      <c r="K622" s="12"/>
      <c r="L622" s="12"/>
      <c r="M622" s="12"/>
      <c r="N622" s="12"/>
      <c r="O622" s="12"/>
      <c r="P622" s="12"/>
      <c r="Q622" s="12"/>
      <c r="R622" s="12"/>
      <c r="S622" s="12"/>
    </row>
    <row r="623" spans="3:19">
      <c r="C623" s="12"/>
      <c r="D623" s="12"/>
      <c r="E623" s="12"/>
      <c r="F623" s="12"/>
      <c r="G623" s="12"/>
      <c r="H623" s="142"/>
      <c r="I623" s="12"/>
      <c r="J623" s="142"/>
      <c r="K623" s="12"/>
      <c r="L623" s="12"/>
      <c r="M623" s="12"/>
      <c r="N623" s="12"/>
      <c r="O623" s="12"/>
      <c r="P623" s="12"/>
      <c r="Q623" s="12"/>
      <c r="R623" s="12"/>
      <c r="S623" s="12"/>
    </row>
    <row r="624" spans="3:19">
      <c r="C624" s="12"/>
      <c r="D624" s="12"/>
      <c r="E624" s="12"/>
      <c r="F624" s="12"/>
      <c r="G624" s="12"/>
      <c r="H624" s="142"/>
      <c r="I624" s="12"/>
      <c r="J624" s="142"/>
      <c r="K624" s="12"/>
      <c r="L624" s="12"/>
      <c r="M624" s="12"/>
      <c r="N624" s="12"/>
      <c r="O624" s="12"/>
      <c r="P624" s="12"/>
      <c r="Q624" s="12"/>
      <c r="R624" s="12"/>
      <c r="S624" s="12"/>
    </row>
    <row r="625" spans="3:19">
      <c r="C625" s="12"/>
      <c r="D625" s="12"/>
      <c r="E625" s="12"/>
      <c r="F625" s="12"/>
      <c r="G625" s="12"/>
      <c r="H625" s="142"/>
      <c r="I625" s="12"/>
      <c r="J625" s="142"/>
      <c r="K625" s="12"/>
      <c r="L625" s="12"/>
      <c r="M625" s="12"/>
      <c r="N625" s="12"/>
      <c r="O625" s="12"/>
      <c r="P625" s="12"/>
      <c r="Q625" s="12"/>
      <c r="R625" s="12"/>
      <c r="S625" s="12"/>
    </row>
    <row r="626" spans="3:19">
      <c r="C626" s="12"/>
      <c r="D626" s="12"/>
      <c r="E626" s="12"/>
      <c r="F626" s="12"/>
      <c r="G626" s="12"/>
      <c r="H626" s="142"/>
      <c r="I626" s="12"/>
      <c r="J626" s="142"/>
      <c r="K626" s="12"/>
      <c r="L626" s="12"/>
      <c r="M626" s="12"/>
      <c r="N626" s="12"/>
      <c r="O626" s="12"/>
      <c r="P626" s="12"/>
      <c r="Q626" s="12"/>
      <c r="R626" s="12"/>
      <c r="S626" s="12"/>
    </row>
    <row r="627" spans="3:19">
      <c r="C627" s="12"/>
      <c r="D627" s="12"/>
      <c r="E627" s="12"/>
      <c r="F627" s="12"/>
      <c r="G627" s="12"/>
      <c r="H627" s="142"/>
      <c r="I627" s="12"/>
      <c r="J627" s="142"/>
      <c r="K627" s="12"/>
      <c r="L627" s="12"/>
      <c r="M627" s="12"/>
      <c r="N627" s="12"/>
      <c r="O627" s="12"/>
      <c r="P627" s="12"/>
      <c r="Q627" s="12"/>
      <c r="R627" s="12"/>
      <c r="S627" s="12"/>
    </row>
    <row r="628" spans="3:19">
      <c r="C628" s="12"/>
      <c r="D628" s="12"/>
      <c r="E628" s="12"/>
      <c r="F628" s="12"/>
      <c r="G628" s="12"/>
      <c r="H628" s="142"/>
      <c r="I628" s="12"/>
      <c r="J628" s="142"/>
      <c r="K628" s="12"/>
      <c r="L628" s="12"/>
      <c r="M628" s="12"/>
      <c r="N628" s="12"/>
      <c r="O628" s="12"/>
      <c r="P628" s="12"/>
      <c r="Q628" s="12"/>
      <c r="R628" s="12"/>
      <c r="S628" s="12"/>
    </row>
    <row r="629" spans="3:19">
      <c r="C629" s="12"/>
      <c r="D629" s="12"/>
      <c r="E629" s="12"/>
      <c r="F629" s="12"/>
      <c r="G629" s="12"/>
      <c r="H629" s="142"/>
      <c r="I629" s="12"/>
      <c r="J629" s="142"/>
      <c r="K629" s="12"/>
      <c r="L629" s="12"/>
      <c r="M629" s="12"/>
      <c r="N629" s="12"/>
      <c r="O629" s="12"/>
      <c r="P629" s="12"/>
      <c r="Q629" s="12"/>
      <c r="R629" s="12"/>
      <c r="S629" s="12"/>
    </row>
    <row r="630" spans="3:19">
      <c r="C630" s="12"/>
      <c r="D630" s="12"/>
      <c r="E630" s="12"/>
      <c r="F630" s="12"/>
      <c r="G630" s="12"/>
      <c r="H630" s="142"/>
      <c r="I630" s="12"/>
      <c r="J630" s="142"/>
      <c r="K630" s="12"/>
      <c r="L630" s="12"/>
      <c r="M630" s="12"/>
      <c r="N630" s="12"/>
      <c r="O630" s="12"/>
      <c r="P630" s="12"/>
      <c r="Q630" s="12"/>
      <c r="R630" s="12"/>
      <c r="S630" s="12"/>
    </row>
    <row r="631" spans="3:19">
      <c r="C631" s="12"/>
      <c r="D631" s="12"/>
      <c r="E631" s="12"/>
      <c r="F631" s="12"/>
      <c r="G631" s="12"/>
      <c r="H631" s="142"/>
      <c r="I631" s="12"/>
      <c r="J631" s="142"/>
      <c r="K631" s="12"/>
      <c r="L631" s="12"/>
      <c r="M631" s="12"/>
      <c r="N631" s="12"/>
      <c r="O631" s="12"/>
      <c r="P631" s="12"/>
      <c r="Q631" s="12"/>
      <c r="R631" s="12"/>
      <c r="S631" s="12"/>
    </row>
    <row r="632" spans="3:19">
      <c r="C632" s="12"/>
      <c r="D632" s="12"/>
      <c r="E632" s="12"/>
      <c r="F632" s="12"/>
      <c r="G632" s="12"/>
      <c r="H632" s="142"/>
      <c r="I632" s="12"/>
      <c r="J632" s="142"/>
      <c r="K632" s="12"/>
      <c r="L632" s="12"/>
      <c r="M632" s="12"/>
      <c r="N632" s="12"/>
      <c r="O632" s="12"/>
      <c r="P632" s="12"/>
      <c r="Q632" s="12"/>
      <c r="R632" s="12"/>
      <c r="S632" s="12"/>
    </row>
    <row r="633" spans="3:19">
      <c r="C633" s="12"/>
      <c r="D633" s="12"/>
      <c r="E633" s="12"/>
      <c r="F633" s="12"/>
      <c r="G633" s="12"/>
      <c r="H633" s="142"/>
      <c r="I633" s="12"/>
      <c r="J633" s="142"/>
      <c r="K633" s="12"/>
      <c r="L633" s="12"/>
      <c r="M633" s="12"/>
      <c r="N633" s="12"/>
      <c r="O633" s="12"/>
      <c r="P633" s="12"/>
      <c r="Q633" s="12"/>
      <c r="R633" s="12"/>
      <c r="S633" s="12"/>
    </row>
    <row r="634" spans="3:19">
      <c r="C634" s="12"/>
      <c r="D634" s="12"/>
      <c r="E634" s="12"/>
      <c r="F634" s="12"/>
      <c r="G634" s="12"/>
      <c r="H634" s="142"/>
      <c r="I634" s="12"/>
      <c r="J634" s="142"/>
      <c r="K634" s="12"/>
      <c r="L634" s="12"/>
      <c r="M634" s="12"/>
      <c r="N634" s="12"/>
      <c r="O634" s="12"/>
      <c r="P634" s="12"/>
      <c r="Q634" s="12"/>
      <c r="R634" s="12"/>
      <c r="S634" s="12"/>
    </row>
    <row r="635" spans="3:19">
      <c r="C635" s="12"/>
      <c r="D635" s="12"/>
      <c r="E635" s="12"/>
      <c r="F635" s="12"/>
      <c r="G635" s="12"/>
      <c r="H635" s="142"/>
      <c r="I635" s="12"/>
      <c r="J635" s="142"/>
      <c r="K635" s="12"/>
      <c r="L635" s="12"/>
      <c r="M635" s="12"/>
      <c r="N635" s="12"/>
      <c r="O635" s="12"/>
      <c r="P635" s="12"/>
      <c r="Q635" s="12"/>
      <c r="R635" s="12"/>
      <c r="S635" s="12"/>
    </row>
    <row r="636" spans="3:19">
      <c r="C636" s="12"/>
      <c r="D636" s="12"/>
      <c r="E636" s="12"/>
      <c r="F636" s="12"/>
      <c r="G636" s="12"/>
      <c r="H636" s="142"/>
      <c r="I636" s="12"/>
      <c r="J636" s="142"/>
      <c r="K636" s="12"/>
      <c r="L636" s="12"/>
      <c r="M636" s="12"/>
      <c r="N636" s="12"/>
      <c r="O636" s="12"/>
      <c r="P636" s="12"/>
      <c r="Q636" s="12"/>
      <c r="R636" s="12"/>
      <c r="S636" s="12"/>
    </row>
    <row r="637" spans="3:19">
      <c r="C637" s="12"/>
      <c r="D637" s="12"/>
      <c r="E637" s="12"/>
      <c r="F637" s="12"/>
      <c r="G637" s="12"/>
      <c r="H637" s="142"/>
      <c r="I637" s="12"/>
      <c r="J637" s="142"/>
      <c r="K637" s="12"/>
      <c r="L637" s="12"/>
      <c r="M637" s="12"/>
      <c r="N637" s="12"/>
      <c r="O637" s="12"/>
      <c r="P637" s="12"/>
      <c r="Q637" s="12"/>
      <c r="R637" s="12"/>
      <c r="S637" s="12"/>
    </row>
    <row r="638" spans="3:19">
      <c r="C638" s="12"/>
      <c r="D638" s="12"/>
      <c r="E638" s="12"/>
      <c r="F638" s="12"/>
      <c r="G638" s="12"/>
      <c r="H638" s="142"/>
      <c r="I638" s="12"/>
      <c r="J638" s="142"/>
      <c r="K638" s="12"/>
      <c r="L638" s="12"/>
      <c r="M638" s="12"/>
      <c r="N638" s="12"/>
      <c r="O638" s="12"/>
      <c r="P638" s="12"/>
      <c r="Q638" s="12"/>
      <c r="R638" s="12"/>
      <c r="S638" s="12"/>
    </row>
    <row r="639" spans="3:19">
      <c r="C639" s="12"/>
      <c r="D639" s="12"/>
      <c r="E639" s="12"/>
      <c r="F639" s="12"/>
      <c r="G639" s="12"/>
      <c r="H639" s="142"/>
      <c r="I639" s="12"/>
      <c r="J639" s="142"/>
      <c r="K639" s="12"/>
      <c r="L639" s="12"/>
      <c r="M639" s="12"/>
      <c r="N639" s="12"/>
      <c r="O639" s="12"/>
      <c r="P639" s="12"/>
      <c r="Q639" s="12"/>
      <c r="R639" s="12"/>
      <c r="S639" s="12"/>
    </row>
    <row r="640" spans="3:19">
      <c r="C640" s="12"/>
      <c r="D640" s="12"/>
      <c r="E640" s="12"/>
      <c r="F640" s="12"/>
      <c r="G640" s="12"/>
      <c r="H640" s="142"/>
      <c r="I640" s="12"/>
      <c r="J640" s="142"/>
      <c r="K640" s="12"/>
      <c r="L640" s="12"/>
      <c r="M640" s="12"/>
      <c r="N640" s="12"/>
      <c r="O640" s="12"/>
      <c r="P640" s="12"/>
      <c r="Q640" s="12"/>
      <c r="R640" s="12"/>
      <c r="S640" s="12"/>
    </row>
    <row r="641" spans="3:19">
      <c r="C641" s="12"/>
      <c r="D641" s="12"/>
      <c r="E641" s="12"/>
      <c r="F641" s="12"/>
      <c r="G641" s="12"/>
      <c r="H641" s="142"/>
      <c r="I641" s="12"/>
      <c r="J641" s="142"/>
      <c r="K641" s="12"/>
      <c r="L641" s="12"/>
      <c r="M641" s="12"/>
      <c r="N641" s="12"/>
      <c r="O641" s="12"/>
      <c r="P641" s="12"/>
      <c r="Q641" s="12"/>
      <c r="R641" s="12"/>
      <c r="S641" s="12"/>
    </row>
    <row r="642" spans="3:19">
      <c r="C642" s="12"/>
      <c r="D642" s="12"/>
      <c r="E642" s="12"/>
      <c r="F642" s="12"/>
      <c r="G642" s="12"/>
      <c r="H642" s="142"/>
      <c r="I642" s="12"/>
      <c r="J642" s="142"/>
      <c r="K642" s="12"/>
      <c r="L642" s="12"/>
      <c r="M642" s="12"/>
      <c r="N642" s="12"/>
      <c r="O642" s="12"/>
      <c r="P642" s="12"/>
      <c r="Q642" s="12"/>
      <c r="R642" s="12"/>
      <c r="S642" s="12"/>
    </row>
    <row r="643" spans="3:19">
      <c r="C643" s="12"/>
      <c r="D643" s="12"/>
      <c r="E643" s="12"/>
      <c r="F643" s="12"/>
      <c r="G643" s="12"/>
      <c r="H643" s="142"/>
      <c r="I643" s="12"/>
      <c r="J643" s="142"/>
      <c r="K643" s="12"/>
      <c r="L643" s="12"/>
      <c r="M643" s="12"/>
      <c r="N643" s="12"/>
      <c r="O643" s="12"/>
      <c r="P643" s="12"/>
      <c r="Q643" s="12"/>
      <c r="R643" s="12"/>
      <c r="S643" s="12"/>
    </row>
    <row r="644" spans="3:19">
      <c r="C644" s="12"/>
      <c r="D644" s="12"/>
      <c r="E644" s="12"/>
      <c r="F644" s="12"/>
      <c r="G644" s="12"/>
      <c r="H644" s="142"/>
      <c r="I644" s="12"/>
      <c r="J644" s="142"/>
      <c r="K644" s="12"/>
      <c r="L644" s="12"/>
      <c r="M644" s="12"/>
      <c r="N644" s="12"/>
      <c r="O644" s="12"/>
      <c r="P644" s="12"/>
      <c r="Q644" s="12"/>
      <c r="R644" s="12"/>
      <c r="S644" s="12"/>
    </row>
    <row r="645" spans="3:19">
      <c r="C645" s="12"/>
      <c r="D645" s="12"/>
      <c r="E645" s="12"/>
      <c r="F645" s="12"/>
      <c r="G645" s="12"/>
      <c r="H645" s="142"/>
      <c r="I645" s="12"/>
      <c r="J645" s="142"/>
      <c r="K645" s="12"/>
      <c r="L645" s="12"/>
      <c r="M645" s="12"/>
      <c r="N645" s="12"/>
      <c r="O645" s="12"/>
      <c r="P645" s="12"/>
      <c r="Q645" s="12"/>
      <c r="R645" s="12"/>
      <c r="S645" s="12"/>
    </row>
    <row r="646" spans="3:19">
      <c r="C646" s="12"/>
      <c r="D646" s="12"/>
      <c r="E646" s="12"/>
      <c r="F646" s="12"/>
      <c r="G646" s="12"/>
      <c r="H646" s="142"/>
      <c r="I646" s="12"/>
      <c r="J646" s="142"/>
      <c r="K646" s="12"/>
      <c r="L646" s="12"/>
      <c r="M646" s="12"/>
      <c r="N646" s="12"/>
      <c r="O646" s="12"/>
      <c r="P646" s="12"/>
      <c r="Q646" s="12"/>
      <c r="R646" s="12"/>
      <c r="S646" s="12"/>
    </row>
    <row r="647" spans="3:19">
      <c r="C647" s="12"/>
      <c r="D647" s="12"/>
      <c r="E647" s="12"/>
      <c r="F647" s="12"/>
      <c r="G647" s="12"/>
      <c r="H647" s="142"/>
      <c r="I647" s="12"/>
      <c r="J647" s="142"/>
      <c r="K647" s="12"/>
      <c r="L647" s="12"/>
      <c r="M647" s="12"/>
      <c r="N647" s="12"/>
      <c r="O647" s="12"/>
      <c r="P647" s="12"/>
      <c r="Q647" s="12"/>
      <c r="R647" s="12"/>
      <c r="S647" s="12"/>
    </row>
    <row r="648" spans="3:19">
      <c r="C648" s="12"/>
      <c r="D648" s="12"/>
      <c r="E648" s="12"/>
      <c r="F648" s="12"/>
      <c r="G648" s="12"/>
      <c r="H648" s="142"/>
      <c r="I648" s="12"/>
      <c r="J648" s="142"/>
      <c r="K648" s="12"/>
      <c r="L648" s="12"/>
      <c r="M648" s="12"/>
      <c r="N648" s="12"/>
      <c r="O648" s="12"/>
      <c r="P648" s="12"/>
      <c r="Q648" s="12"/>
      <c r="R648" s="12"/>
      <c r="S648" s="12"/>
    </row>
    <row r="649" spans="3:19">
      <c r="C649" s="12"/>
      <c r="D649" s="12"/>
      <c r="E649" s="12"/>
      <c r="F649" s="12"/>
      <c r="G649" s="12"/>
      <c r="H649" s="142"/>
      <c r="I649" s="12"/>
      <c r="J649" s="142"/>
      <c r="K649" s="12"/>
      <c r="L649" s="12"/>
      <c r="M649" s="12"/>
      <c r="N649" s="12"/>
      <c r="O649" s="12"/>
      <c r="P649" s="12"/>
      <c r="Q649" s="12"/>
      <c r="R649" s="12"/>
      <c r="S649" s="12"/>
    </row>
    <row r="650" spans="3:19">
      <c r="C650" s="12"/>
      <c r="D650" s="12"/>
      <c r="E650" s="12"/>
      <c r="F650" s="12"/>
      <c r="G650" s="12"/>
      <c r="H650" s="142"/>
      <c r="I650" s="12"/>
      <c r="J650" s="142"/>
      <c r="K650" s="12"/>
      <c r="L650" s="12"/>
      <c r="M650" s="12"/>
      <c r="N650" s="12"/>
      <c r="O650" s="12"/>
      <c r="P650" s="12"/>
      <c r="Q650" s="12"/>
      <c r="R650" s="12"/>
      <c r="S650" s="12"/>
    </row>
    <row r="651" spans="3:19">
      <c r="C651" s="12"/>
      <c r="D651" s="12"/>
      <c r="E651" s="12"/>
      <c r="F651" s="12"/>
      <c r="G651" s="12"/>
      <c r="H651" s="142"/>
      <c r="I651" s="12"/>
      <c r="J651" s="142"/>
      <c r="K651" s="12"/>
      <c r="L651" s="12"/>
      <c r="M651" s="12"/>
      <c r="N651" s="12"/>
      <c r="O651" s="12"/>
      <c r="P651" s="12"/>
      <c r="Q651" s="12"/>
      <c r="R651" s="12"/>
      <c r="S651" s="12"/>
    </row>
    <row r="652" spans="3:19">
      <c r="C652" s="12"/>
      <c r="D652" s="12"/>
      <c r="E652" s="12"/>
      <c r="F652" s="12"/>
      <c r="G652" s="12"/>
      <c r="H652" s="142"/>
      <c r="I652" s="12"/>
      <c r="J652" s="142"/>
      <c r="K652" s="12"/>
      <c r="L652" s="12"/>
      <c r="M652" s="12"/>
      <c r="N652" s="12"/>
      <c r="O652" s="12"/>
      <c r="P652" s="12"/>
      <c r="Q652" s="12"/>
      <c r="R652" s="12"/>
      <c r="S652" s="12"/>
    </row>
    <row r="653" spans="3:19">
      <c r="C653" s="12"/>
      <c r="D653" s="12"/>
      <c r="E653" s="12"/>
      <c r="F653" s="12"/>
      <c r="G653" s="12"/>
      <c r="H653" s="142"/>
      <c r="I653" s="12"/>
      <c r="J653" s="142"/>
      <c r="K653" s="12"/>
      <c r="L653" s="12"/>
      <c r="M653" s="12"/>
      <c r="N653" s="12"/>
      <c r="O653" s="12"/>
      <c r="P653" s="12"/>
      <c r="Q653" s="12"/>
      <c r="R653" s="12"/>
      <c r="S653" s="12"/>
    </row>
    <row r="654" spans="3:19">
      <c r="C654" s="12"/>
      <c r="D654" s="12"/>
      <c r="E654" s="12"/>
      <c r="F654" s="12"/>
      <c r="G654" s="12"/>
      <c r="H654" s="142"/>
      <c r="I654" s="12"/>
      <c r="J654" s="142"/>
      <c r="K654" s="12"/>
      <c r="L654" s="12"/>
      <c r="M654" s="12"/>
      <c r="N654" s="12"/>
      <c r="O654" s="12"/>
      <c r="P654" s="12"/>
      <c r="Q654" s="12"/>
      <c r="R654" s="12"/>
      <c r="S654" s="12"/>
    </row>
    <row r="655" spans="3:19">
      <c r="C655" s="12"/>
      <c r="D655" s="12"/>
      <c r="E655" s="12"/>
      <c r="F655" s="12"/>
      <c r="G655" s="12"/>
      <c r="H655" s="142"/>
      <c r="I655" s="12"/>
      <c r="J655" s="142"/>
      <c r="K655" s="12"/>
      <c r="L655" s="12"/>
      <c r="M655" s="12"/>
      <c r="N655" s="12"/>
      <c r="O655" s="12"/>
      <c r="P655" s="12"/>
      <c r="Q655" s="12"/>
      <c r="R655" s="12"/>
      <c r="S655" s="12"/>
    </row>
    <row r="656" spans="3:19">
      <c r="C656" s="12"/>
      <c r="D656" s="12"/>
      <c r="E656" s="12"/>
      <c r="F656" s="12"/>
      <c r="G656" s="12"/>
      <c r="H656" s="142"/>
      <c r="I656" s="12"/>
      <c r="J656" s="142"/>
      <c r="K656" s="12"/>
      <c r="L656" s="12"/>
      <c r="M656" s="12"/>
      <c r="N656" s="12"/>
      <c r="O656" s="12"/>
      <c r="P656" s="12"/>
      <c r="Q656" s="12"/>
      <c r="R656" s="12"/>
      <c r="S656" s="12"/>
    </row>
    <row r="657" spans="3:19">
      <c r="C657" s="12"/>
      <c r="D657" s="12"/>
      <c r="E657" s="12"/>
      <c r="F657" s="12"/>
      <c r="G657" s="12"/>
      <c r="H657" s="142"/>
      <c r="I657" s="12"/>
      <c r="J657" s="142"/>
      <c r="K657" s="12"/>
      <c r="L657" s="12"/>
      <c r="M657" s="12"/>
      <c r="N657" s="12"/>
      <c r="O657" s="12"/>
      <c r="P657" s="12"/>
      <c r="Q657" s="12"/>
      <c r="R657" s="12"/>
      <c r="S657" s="12"/>
    </row>
    <row r="658" spans="3:19">
      <c r="C658" s="12"/>
      <c r="D658" s="12"/>
      <c r="E658" s="12"/>
      <c r="F658" s="12"/>
      <c r="G658" s="12"/>
      <c r="H658" s="142"/>
      <c r="I658" s="12"/>
      <c r="J658" s="142"/>
      <c r="K658" s="12"/>
      <c r="L658" s="12"/>
      <c r="M658" s="12"/>
      <c r="N658" s="12"/>
      <c r="O658" s="12"/>
      <c r="P658" s="12"/>
      <c r="Q658" s="12"/>
      <c r="R658" s="12"/>
      <c r="S658" s="12"/>
    </row>
    <row r="659" spans="3:19">
      <c r="C659" s="12"/>
      <c r="D659" s="12"/>
      <c r="E659" s="12"/>
      <c r="F659" s="12"/>
      <c r="G659" s="12"/>
      <c r="H659" s="142"/>
      <c r="I659" s="12"/>
      <c r="J659" s="142"/>
      <c r="K659" s="12"/>
      <c r="L659" s="12"/>
      <c r="M659" s="12"/>
      <c r="N659" s="12"/>
      <c r="O659" s="12"/>
      <c r="P659" s="12"/>
      <c r="Q659" s="12"/>
      <c r="R659" s="12"/>
      <c r="S659" s="12"/>
    </row>
    <row r="660" spans="3:19">
      <c r="C660" s="12"/>
      <c r="D660" s="12"/>
      <c r="E660" s="12"/>
      <c r="F660" s="12"/>
      <c r="G660" s="12"/>
      <c r="H660" s="142"/>
      <c r="I660" s="12"/>
      <c r="J660" s="142"/>
      <c r="K660" s="12"/>
      <c r="L660" s="12"/>
      <c r="M660" s="12"/>
      <c r="N660" s="12"/>
      <c r="O660" s="12"/>
      <c r="P660" s="12"/>
      <c r="Q660" s="12"/>
      <c r="R660" s="12"/>
      <c r="S660" s="12"/>
    </row>
    <row r="661" spans="3:19">
      <c r="C661" s="12"/>
      <c r="D661" s="12"/>
      <c r="E661" s="12"/>
      <c r="F661" s="12"/>
      <c r="G661" s="12"/>
      <c r="H661" s="142"/>
      <c r="I661" s="12"/>
      <c r="J661" s="142"/>
      <c r="K661" s="12"/>
      <c r="L661" s="12"/>
      <c r="M661" s="12"/>
      <c r="N661" s="12"/>
      <c r="O661" s="12"/>
      <c r="P661" s="12"/>
      <c r="Q661" s="12"/>
      <c r="R661" s="12"/>
      <c r="S661" s="12"/>
    </row>
    <row r="662" spans="3:19">
      <c r="C662" s="12"/>
      <c r="D662" s="12"/>
      <c r="E662" s="12"/>
      <c r="F662" s="12"/>
      <c r="G662" s="12"/>
      <c r="H662" s="142"/>
      <c r="I662" s="12"/>
      <c r="J662" s="142"/>
      <c r="K662" s="12"/>
      <c r="L662" s="12"/>
      <c r="M662" s="12"/>
      <c r="N662" s="12"/>
      <c r="O662" s="12"/>
      <c r="P662" s="12"/>
      <c r="Q662" s="12"/>
      <c r="R662" s="12"/>
      <c r="S662" s="12"/>
    </row>
    <row r="663" spans="3:19">
      <c r="C663" s="12"/>
      <c r="D663" s="12"/>
      <c r="E663" s="12"/>
      <c r="F663" s="12"/>
      <c r="G663" s="12"/>
      <c r="H663" s="142"/>
      <c r="I663" s="12"/>
      <c r="J663" s="142"/>
      <c r="K663" s="12"/>
      <c r="L663" s="12"/>
      <c r="M663" s="12"/>
      <c r="N663" s="12"/>
      <c r="O663" s="12"/>
      <c r="P663" s="12"/>
      <c r="Q663" s="12"/>
      <c r="R663" s="12"/>
      <c r="S663" s="12"/>
    </row>
    <row r="664" spans="3:19">
      <c r="C664" s="12"/>
      <c r="D664" s="12"/>
      <c r="E664" s="12"/>
      <c r="F664" s="12"/>
      <c r="G664" s="12"/>
      <c r="H664" s="142"/>
      <c r="I664" s="12"/>
      <c r="J664" s="142"/>
      <c r="K664" s="12"/>
      <c r="L664" s="12"/>
      <c r="M664" s="12"/>
      <c r="N664" s="12"/>
      <c r="O664" s="12"/>
      <c r="P664" s="12"/>
      <c r="Q664" s="12"/>
      <c r="R664" s="12"/>
      <c r="S664" s="12"/>
    </row>
    <row r="665" spans="3:19">
      <c r="C665" s="12"/>
      <c r="D665" s="12"/>
      <c r="E665" s="12"/>
      <c r="F665" s="12"/>
      <c r="G665" s="12"/>
      <c r="H665" s="142"/>
      <c r="I665" s="12"/>
      <c r="J665" s="142"/>
      <c r="K665" s="12"/>
      <c r="L665" s="12"/>
      <c r="M665" s="12"/>
      <c r="N665" s="12"/>
      <c r="O665" s="12"/>
      <c r="P665" s="12"/>
      <c r="Q665" s="12"/>
      <c r="R665" s="12"/>
      <c r="S665" s="12"/>
    </row>
    <row r="666" spans="3:19">
      <c r="C666" s="12"/>
      <c r="D666" s="12"/>
      <c r="E666" s="12"/>
      <c r="F666" s="12"/>
      <c r="G666" s="12"/>
      <c r="H666" s="142"/>
      <c r="I666" s="12"/>
      <c r="J666" s="142"/>
      <c r="K666" s="12"/>
      <c r="L666" s="12"/>
      <c r="M666" s="12"/>
      <c r="N666" s="12"/>
      <c r="O666" s="12"/>
      <c r="P666" s="12"/>
      <c r="Q666" s="12"/>
      <c r="R666" s="12"/>
      <c r="S666" s="12"/>
    </row>
    <row r="667" spans="3:19">
      <c r="C667" s="12"/>
      <c r="D667" s="12"/>
      <c r="E667" s="12"/>
      <c r="F667" s="12"/>
      <c r="G667" s="12"/>
      <c r="H667" s="142"/>
      <c r="I667" s="12"/>
      <c r="J667" s="142"/>
      <c r="K667" s="12"/>
      <c r="L667" s="12"/>
      <c r="M667" s="12"/>
      <c r="N667" s="12"/>
      <c r="O667" s="12"/>
      <c r="P667" s="12"/>
      <c r="Q667" s="12"/>
      <c r="R667" s="12"/>
      <c r="S667" s="12"/>
    </row>
    <row r="668" spans="3:19">
      <c r="C668" s="12"/>
      <c r="D668" s="12"/>
      <c r="E668" s="12"/>
      <c r="F668" s="12"/>
      <c r="G668" s="12"/>
      <c r="H668" s="142"/>
      <c r="I668" s="12"/>
      <c r="J668" s="142"/>
      <c r="K668" s="12"/>
      <c r="L668" s="12"/>
      <c r="M668" s="12"/>
      <c r="N668" s="12"/>
      <c r="O668" s="12"/>
      <c r="P668" s="12"/>
      <c r="Q668" s="12"/>
      <c r="R668" s="12"/>
      <c r="S668" s="12"/>
    </row>
    <row r="669" spans="3:19">
      <c r="C669" s="12"/>
      <c r="D669" s="12"/>
      <c r="E669" s="12"/>
      <c r="F669" s="12"/>
      <c r="G669" s="12"/>
      <c r="H669" s="142"/>
      <c r="I669" s="12"/>
      <c r="J669" s="142"/>
      <c r="K669" s="12"/>
      <c r="L669" s="12"/>
      <c r="M669" s="12"/>
      <c r="N669" s="12"/>
      <c r="O669" s="12"/>
      <c r="P669" s="12"/>
      <c r="Q669" s="12"/>
      <c r="R669" s="12"/>
      <c r="S669" s="12"/>
    </row>
    <row r="670" spans="3:19">
      <c r="C670" s="12"/>
      <c r="D670" s="12"/>
      <c r="E670" s="12"/>
      <c r="F670" s="12"/>
      <c r="G670" s="12"/>
      <c r="H670" s="142"/>
      <c r="I670" s="12"/>
      <c r="J670" s="142"/>
      <c r="K670" s="12"/>
      <c r="L670" s="12"/>
      <c r="M670" s="12"/>
      <c r="N670" s="12"/>
      <c r="O670" s="12"/>
      <c r="P670" s="12"/>
      <c r="Q670" s="12"/>
      <c r="R670" s="12"/>
      <c r="S670" s="12"/>
    </row>
    <row r="671" spans="3:19">
      <c r="C671" s="12"/>
      <c r="D671" s="12"/>
      <c r="E671" s="12"/>
      <c r="F671" s="12"/>
      <c r="G671" s="12"/>
      <c r="H671" s="142"/>
      <c r="I671" s="12"/>
      <c r="J671" s="142"/>
      <c r="K671" s="12"/>
      <c r="L671" s="12"/>
      <c r="M671" s="12"/>
      <c r="N671" s="12"/>
      <c r="O671" s="12"/>
      <c r="P671" s="12"/>
      <c r="Q671" s="12"/>
      <c r="R671" s="12"/>
      <c r="S671" s="12"/>
    </row>
    <row r="672" spans="3:19">
      <c r="C672" s="12"/>
      <c r="D672" s="12"/>
      <c r="E672" s="12"/>
      <c r="F672" s="12"/>
      <c r="G672" s="12"/>
      <c r="H672" s="142"/>
      <c r="I672" s="12"/>
      <c r="J672" s="142"/>
      <c r="K672" s="12"/>
      <c r="L672" s="12"/>
      <c r="M672" s="12"/>
      <c r="N672" s="12"/>
      <c r="O672" s="12"/>
      <c r="P672" s="12"/>
      <c r="Q672" s="12"/>
      <c r="R672" s="12"/>
      <c r="S672" s="12"/>
    </row>
    <row r="673" spans="3:19">
      <c r="C673" s="12"/>
      <c r="D673" s="12"/>
      <c r="E673" s="12"/>
      <c r="F673" s="12"/>
      <c r="G673" s="12"/>
      <c r="H673" s="142"/>
      <c r="I673" s="12"/>
      <c r="J673" s="142"/>
      <c r="K673" s="12"/>
      <c r="L673" s="12"/>
      <c r="M673" s="12"/>
      <c r="N673" s="12"/>
      <c r="O673" s="12"/>
      <c r="P673" s="12"/>
      <c r="Q673" s="12"/>
      <c r="R673" s="12"/>
      <c r="S673" s="12"/>
    </row>
    <row r="674" spans="3:19">
      <c r="C674" s="12"/>
      <c r="D674" s="12"/>
      <c r="E674" s="12"/>
      <c r="F674" s="12"/>
      <c r="G674" s="12"/>
      <c r="H674" s="142"/>
      <c r="I674" s="12"/>
      <c r="J674" s="142"/>
      <c r="K674" s="12"/>
      <c r="L674" s="12"/>
      <c r="M674" s="12"/>
      <c r="N674" s="12"/>
      <c r="O674" s="12"/>
      <c r="P674" s="12"/>
      <c r="Q674" s="12"/>
      <c r="R674" s="12"/>
      <c r="S674" s="12"/>
    </row>
    <row r="675" spans="3:19">
      <c r="C675" s="12"/>
      <c r="D675" s="12"/>
      <c r="E675" s="12"/>
      <c r="F675" s="12"/>
      <c r="G675" s="12"/>
      <c r="H675" s="142"/>
      <c r="I675" s="12"/>
      <c r="J675" s="142"/>
      <c r="K675" s="12"/>
      <c r="L675" s="12"/>
      <c r="M675" s="12"/>
      <c r="N675" s="12"/>
      <c r="O675" s="12"/>
      <c r="P675" s="12"/>
      <c r="Q675" s="12"/>
      <c r="R675" s="12"/>
      <c r="S675" s="12"/>
    </row>
    <row r="676" spans="3:19">
      <c r="C676" s="12"/>
      <c r="D676" s="12"/>
      <c r="E676" s="12"/>
      <c r="F676" s="12"/>
      <c r="G676" s="12"/>
      <c r="H676" s="142"/>
      <c r="I676" s="12"/>
      <c r="J676" s="142"/>
      <c r="K676" s="12"/>
      <c r="L676" s="12"/>
      <c r="M676" s="12"/>
      <c r="N676" s="12"/>
      <c r="O676" s="12"/>
      <c r="P676" s="12"/>
      <c r="Q676" s="12"/>
      <c r="R676" s="12"/>
      <c r="S676" s="12"/>
    </row>
    <row r="677" spans="3:19">
      <c r="C677" s="12"/>
      <c r="D677" s="12"/>
      <c r="E677" s="12"/>
      <c r="F677" s="12"/>
      <c r="G677" s="12"/>
      <c r="H677" s="142"/>
      <c r="I677" s="12"/>
      <c r="J677" s="142"/>
      <c r="K677" s="12"/>
      <c r="L677" s="12"/>
      <c r="M677" s="12"/>
      <c r="N677" s="12"/>
      <c r="O677" s="12"/>
      <c r="P677" s="12"/>
      <c r="Q677" s="12"/>
      <c r="R677" s="12"/>
      <c r="S677" s="12"/>
    </row>
    <row r="678" spans="3:19">
      <c r="C678" s="12"/>
      <c r="D678" s="12"/>
      <c r="E678" s="12"/>
      <c r="F678" s="12"/>
      <c r="G678" s="12"/>
      <c r="H678" s="142"/>
      <c r="I678" s="12"/>
      <c r="J678" s="142"/>
      <c r="K678" s="12"/>
      <c r="L678" s="12"/>
      <c r="M678" s="12"/>
      <c r="N678" s="12"/>
      <c r="O678" s="12"/>
      <c r="P678" s="12"/>
      <c r="Q678" s="12"/>
      <c r="R678" s="12"/>
      <c r="S678" s="12"/>
    </row>
    <row r="679" spans="3:19">
      <c r="C679" s="12"/>
      <c r="D679" s="12"/>
      <c r="E679" s="12"/>
      <c r="F679" s="12"/>
      <c r="G679" s="12"/>
      <c r="H679" s="142"/>
      <c r="I679" s="12"/>
      <c r="J679" s="142"/>
      <c r="K679" s="12"/>
      <c r="L679" s="12"/>
      <c r="M679" s="12"/>
      <c r="N679" s="12"/>
      <c r="O679" s="12"/>
      <c r="P679" s="12"/>
      <c r="Q679" s="12"/>
      <c r="R679" s="12"/>
      <c r="S679" s="12"/>
    </row>
    <row r="680" spans="3:19">
      <c r="C680" s="12"/>
      <c r="D680" s="12"/>
      <c r="E680" s="12"/>
      <c r="F680" s="12"/>
      <c r="G680" s="12"/>
      <c r="H680" s="142"/>
      <c r="I680" s="12"/>
      <c r="J680" s="142"/>
      <c r="K680" s="12"/>
      <c r="L680" s="12"/>
      <c r="M680" s="12"/>
      <c r="N680" s="12"/>
      <c r="O680" s="12"/>
      <c r="P680" s="12"/>
      <c r="Q680" s="12"/>
      <c r="R680" s="12"/>
      <c r="S680" s="12"/>
    </row>
    <row r="681" spans="3:19">
      <c r="C681" s="12"/>
      <c r="D681" s="12"/>
      <c r="E681" s="12"/>
      <c r="F681" s="12"/>
      <c r="G681" s="12"/>
      <c r="H681" s="142"/>
      <c r="I681" s="12"/>
      <c r="J681" s="142"/>
      <c r="K681" s="12"/>
      <c r="L681" s="12"/>
      <c r="M681" s="12"/>
      <c r="N681" s="12"/>
      <c r="O681" s="12"/>
      <c r="P681" s="12"/>
      <c r="Q681" s="12"/>
      <c r="R681" s="12"/>
      <c r="S681" s="12"/>
    </row>
    <row r="682" spans="3:19">
      <c r="C682" s="12"/>
      <c r="D682" s="12"/>
      <c r="E682" s="12"/>
      <c r="F682" s="12"/>
      <c r="G682" s="12"/>
      <c r="H682" s="142"/>
      <c r="I682" s="12"/>
      <c r="J682" s="142"/>
      <c r="K682" s="12"/>
      <c r="L682" s="12"/>
      <c r="M682" s="12"/>
      <c r="N682" s="12"/>
      <c r="O682" s="12"/>
      <c r="P682" s="12"/>
      <c r="Q682" s="12"/>
      <c r="R682" s="12"/>
      <c r="S682" s="12"/>
    </row>
    <row r="683" spans="3:19">
      <c r="C683" s="12"/>
      <c r="D683" s="12"/>
      <c r="E683" s="12"/>
      <c r="F683" s="12"/>
      <c r="G683" s="12"/>
      <c r="H683" s="142"/>
      <c r="I683" s="12"/>
      <c r="J683" s="142"/>
      <c r="K683" s="12"/>
      <c r="L683" s="12"/>
      <c r="M683" s="12"/>
      <c r="N683" s="12"/>
      <c r="O683" s="12"/>
      <c r="P683" s="12"/>
      <c r="Q683" s="12"/>
      <c r="R683" s="12"/>
      <c r="S683" s="12"/>
    </row>
    <row r="684" spans="3:19">
      <c r="C684" s="12"/>
      <c r="D684" s="12"/>
      <c r="E684" s="12"/>
      <c r="F684" s="12"/>
      <c r="G684" s="12"/>
      <c r="H684" s="142"/>
      <c r="I684" s="12"/>
      <c r="J684" s="142"/>
      <c r="K684" s="12"/>
      <c r="L684" s="12"/>
      <c r="M684" s="12"/>
      <c r="N684" s="12"/>
      <c r="O684" s="12"/>
      <c r="P684" s="12"/>
      <c r="Q684" s="12"/>
      <c r="R684" s="12"/>
      <c r="S684" s="12"/>
    </row>
    <row r="685" spans="3:19">
      <c r="C685" s="12"/>
      <c r="D685" s="12"/>
      <c r="E685" s="12"/>
      <c r="F685" s="12"/>
      <c r="G685" s="12"/>
      <c r="H685" s="142"/>
      <c r="I685" s="12"/>
      <c r="J685" s="142"/>
      <c r="K685" s="12"/>
      <c r="L685" s="12"/>
      <c r="M685" s="12"/>
      <c r="N685" s="12"/>
      <c r="O685" s="12"/>
      <c r="P685" s="12"/>
      <c r="Q685" s="12"/>
      <c r="R685" s="12"/>
      <c r="S685" s="12"/>
    </row>
    <row r="686" spans="3:19">
      <c r="C686" s="12"/>
      <c r="D686" s="12"/>
      <c r="E686" s="12"/>
      <c r="F686" s="12"/>
      <c r="G686" s="12"/>
      <c r="H686" s="142"/>
      <c r="I686" s="12"/>
      <c r="J686" s="142"/>
      <c r="K686" s="12"/>
      <c r="L686" s="12"/>
      <c r="M686" s="12"/>
      <c r="N686" s="12"/>
      <c r="O686" s="12"/>
      <c r="P686" s="12"/>
      <c r="Q686" s="12"/>
      <c r="R686" s="12"/>
      <c r="S686" s="12"/>
    </row>
    <row r="687" spans="3:19">
      <c r="C687" s="12"/>
      <c r="D687" s="12"/>
      <c r="E687" s="12"/>
      <c r="F687" s="12"/>
      <c r="G687" s="12"/>
      <c r="H687" s="142"/>
      <c r="I687" s="12"/>
      <c r="J687" s="142"/>
      <c r="K687" s="12"/>
      <c r="L687" s="12"/>
      <c r="M687" s="12"/>
      <c r="N687" s="12"/>
      <c r="O687" s="12"/>
      <c r="P687" s="12"/>
      <c r="Q687" s="12"/>
      <c r="R687" s="12"/>
      <c r="S687" s="12"/>
    </row>
    <row r="688" spans="3:19">
      <c r="C688" s="12"/>
      <c r="D688" s="12"/>
      <c r="E688" s="12"/>
      <c r="F688" s="12"/>
      <c r="G688" s="12"/>
      <c r="H688" s="142"/>
      <c r="I688" s="12"/>
      <c r="J688" s="142"/>
      <c r="K688" s="12"/>
      <c r="L688" s="12"/>
      <c r="M688" s="12"/>
      <c r="N688" s="12"/>
      <c r="O688" s="12"/>
      <c r="P688" s="12"/>
      <c r="Q688" s="12"/>
      <c r="R688" s="12"/>
      <c r="S688" s="12"/>
    </row>
    <row r="689" spans="1:52">
      <c r="C689" s="12"/>
      <c r="D689" s="12"/>
      <c r="E689" s="12"/>
      <c r="F689" s="12"/>
      <c r="G689" s="12"/>
      <c r="H689" s="142"/>
      <c r="I689" s="12"/>
      <c r="J689" s="142"/>
      <c r="K689" s="12"/>
      <c r="L689" s="12"/>
      <c r="M689" s="12"/>
      <c r="N689" s="12"/>
      <c r="O689" s="12"/>
      <c r="P689" s="12"/>
      <c r="Q689" s="12"/>
      <c r="R689" s="12"/>
      <c r="S689" s="12"/>
    </row>
    <row r="690" spans="1:52">
      <c r="C690" s="12"/>
      <c r="D690" s="12"/>
      <c r="E690" s="12"/>
      <c r="F690" s="12"/>
      <c r="G690" s="12"/>
      <c r="H690" s="142"/>
      <c r="I690" s="12"/>
      <c r="J690" s="142"/>
      <c r="K690" s="12"/>
      <c r="L690" s="12"/>
      <c r="M690" s="12"/>
      <c r="N690" s="12"/>
      <c r="O690" s="12"/>
      <c r="P690" s="12"/>
      <c r="Q690" s="12"/>
      <c r="R690" s="12"/>
      <c r="S690" s="12"/>
    </row>
    <row r="691" spans="1:52">
      <c r="C691" s="12"/>
      <c r="D691" s="12"/>
      <c r="E691" s="12"/>
      <c r="F691" s="12"/>
      <c r="G691" s="12"/>
      <c r="H691" s="142"/>
      <c r="I691" s="12"/>
      <c r="J691" s="142"/>
      <c r="K691" s="12"/>
      <c r="L691" s="12"/>
      <c r="M691" s="12"/>
      <c r="N691" s="12"/>
      <c r="O691" s="12"/>
      <c r="P691" s="12"/>
      <c r="Q691" s="12"/>
      <c r="R691" s="12"/>
      <c r="S691" s="12"/>
    </row>
    <row r="692" spans="1:52">
      <c r="C692" s="12"/>
      <c r="D692" s="12"/>
      <c r="E692" s="12"/>
      <c r="F692" s="12"/>
      <c r="G692" s="12"/>
      <c r="H692" s="142"/>
      <c r="I692" s="12"/>
      <c r="J692" s="142"/>
      <c r="K692" s="12"/>
      <c r="L692" s="12"/>
      <c r="M692" s="12"/>
      <c r="N692" s="12"/>
      <c r="O692" s="12"/>
      <c r="P692" s="12"/>
      <c r="Q692" s="12"/>
      <c r="R692" s="12"/>
      <c r="S692" s="12"/>
    </row>
    <row r="693" spans="1:52">
      <c r="C693" s="12"/>
      <c r="D693" s="12"/>
      <c r="E693" s="12"/>
      <c r="F693" s="12"/>
      <c r="G693" s="12"/>
      <c r="H693" s="142"/>
      <c r="I693" s="12"/>
      <c r="J693" s="142"/>
      <c r="K693" s="12"/>
      <c r="L693" s="12"/>
      <c r="M693" s="12"/>
      <c r="N693" s="12"/>
      <c r="O693" s="12"/>
      <c r="P693" s="12"/>
      <c r="Q693" s="12"/>
      <c r="R693" s="12"/>
      <c r="S693" s="12"/>
    </row>
    <row r="694" spans="1:52" s="138" customFormat="1">
      <c r="A694" s="123"/>
      <c r="B694" s="137"/>
      <c r="C694" s="12"/>
      <c r="D694" s="12"/>
      <c r="E694" s="12"/>
      <c r="F694" s="12"/>
      <c r="G694" s="12"/>
      <c r="H694" s="142"/>
      <c r="I694" s="12"/>
      <c r="J694" s="142"/>
      <c r="K694" s="12"/>
      <c r="L694" s="12"/>
      <c r="M694" s="12"/>
      <c r="N694" s="12"/>
      <c r="O694" s="12"/>
      <c r="P694" s="12"/>
      <c r="Q694" s="12"/>
      <c r="R694" s="12"/>
      <c r="S694" s="12"/>
      <c r="T694"/>
      <c r="U694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97"/>
      <c r="AT694" s="139"/>
      <c r="AU694" s="139"/>
      <c r="AV694" s="139"/>
      <c r="AW694" s="139"/>
      <c r="AX694" s="139"/>
      <c r="AY694" s="139"/>
      <c r="AZ694" s="12"/>
    </row>
    <row r="695" spans="1:52" s="138" customFormat="1">
      <c r="A695" s="123"/>
      <c r="B695" s="137"/>
      <c r="C695" s="12"/>
      <c r="D695" s="12"/>
      <c r="E695" s="12"/>
      <c r="F695" s="12"/>
      <c r="G695" s="12"/>
      <c r="H695" s="142"/>
      <c r="I695" s="12"/>
      <c r="J695" s="142"/>
      <c r="K695" s="12"/>
      <c r="L695" s="12"/>
      <c r="M695" s="12"/>
      <c r="N695" s="12"/>
      <c r="O695" s="12"/>
      <c r="P695" s="12"/>
      <c r="Q695" s="12"/>
      <c r="R695" s="12"/>
      <c r="S695" s="12"/>
      <c r="T695"/>
      <c r="U695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97"/>
      <c r="AT695" s="139"/>
      <c r="AU695" s="139"/>
      <c r="AV695" s="139"/>
      <c r="AW695" s="139"/>
      <c r="AX695" s="139"/>
      <c r="AY695" s="139"/>
      <c r="AZ695" s="12"/>
    </row>
    <row r="696" spans="1:52" s="138" customFormat="1">
      <c r="A696" s="123"/>
      <c r="B696" s="137"/>
      <c r="C696" s="12"/>
      <c r="D696" s="12"/>
      <c r="E696" s="12"/>
      <c r="F696" s="12"/>
      <c r="G696" s="12"/>
      <c r="H696" s="142"/>
      <c r="I696" s="12"/>
      <c r="J696" s="142"/>
      <c r="K696" s="12"/>
      <c r="L696" s="12"/>
      <c r="M696" s="12"/>
      <c r="N696" s="12"/>
      <c r="O696" s="12"/>
      <c r="P696" s="12"/>
      <c r="Q696" s="12"/>
      <c r="R696" s="12"/>
      <c r="S696" s="12"/>
      <c r="T696"/>
      <c r="U696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97"/>
      <c r="AT696" s="139"/>
      <c r="AU696" s="139"/>
      <c r="AV696" s="139"/>
      <c r="AW696" s="139"/>
      <c r="AX696" s="139"/>
      <c r="AY696" s="139"/>
      <c r="AZ696" s="12"/>
    </row>
    <row r="697" spans="1:52" s="138" customFormat="1">
      <c r="A697" s="123"/>
      <c r="B697" s="137"/>
      <c r="C697" s="12"/>
      <c r="D697" s="12"/>
      <c r="E697" s="12"/>
      <c r="F697" s="12"/>
      <c r="G697" s="12"/>
      <c r="H697" s="142"/>
      <c r="I697" s="12"/>
      <c r="J697" s="142"/>
      <c r="K697" s="12"/>
      <c r="L697" s="12"/>
      <c r="M697" s="12"/>
      <c r="N697" s="12"/>
      <c r="O697" s="12"/>
      <c r="P697" s="12"/>
      <c r="Q697" s="12"/>
      <c r="R697" s="12"/>
      <c r="S697" s="12"/>
      <c r="T697"/>
      <c r="U697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97"/>
      <c r="AT697" s="139"/>
      <c r="AU697" s="139"/>
      <c r="AV697" s="139"/>
      <c r="AW697" s="139"/>
      <c r="AX697" s="139"/>
      <c r="AY697" s="139"/>
      <c r="AZ697" s="12"/>
    </row>
    <row r="698" spans="1:52" s="138" customFormat="1">
      <c r="A698" s="123"/>
      <c r="B698" s="137"/>
      <c r="C698" s="12"/>
      <c r="D698" s="12"/>
      <c r="E698" s="12"/>
      <c r="F698" s="12"/>
      <c r="G698" s="12"/>
      <c r="H698" s="142"/>
      <c r="I698" s="12"/>
      <c r="J698" s="142"/>
      <c r="K698" s="12"/>
      <c r="L698" s="12"/>
      <c r="M698" s="12"/>
      <c r="N698" s="12"/>
      <c r="O698" s="12"/>
      <c r="P698" s="12"/>
      <c r="Q698" s="12"/>
      <c r="R698" s="12"/>
      <c r="S698" s="12"/>
      <c r="T698"/>
      <c r="U698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97"/>
      <c r="AT698" s="139"/>
      <c r="AU698" s="139"/>
      <c r="AV698" s="139"/>
      <c r="AW698" s="139"/>
      <c r="AX698" s="139"/>
      <c r="AY698" s="139"/>
      <c r="AZ698" s="12"/>
    </row>
    <row r="699" spans="1:52" s="138" customFormat="1">
      <c r="A699" s="123"/>
      <c r="B699" s="137"/>
      <c r="C699" s="12"/>
      <c r="D699" s="12"/>
      <c r="E699" s="12"/>
      <c r="F699" s="12"/>
      <c r="G699" s="12"/>
      <c r="H699" s="142"/>
      <c r="I699" s="12"/>
      <c r="J699" s="142"/>
      <c r="K699" s="12"/>
      <c r="L699" s="12"/>
      <c r="M699" s="12"/>
      <c r="N699" s="12"/>
      <c r="O699" s="12"/>
      <c r="P699" s="12"/>
      <c r="Q699" s="12"/>
      <c r="R699" s="12"/>
      <c r="S699" s="12"/>
      <c r="T699"/>
      <c r="U699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97"/>
      <c r="AT699" s="139"/>
      <c r="AU699" s="139"/>
      <c r="AV699" s="139"/>
      <c r="AW699" s="139"/>
      <c r="AX699" s="139"/>
      <c r="AY699" s="139"/>
      <c r="AZ699" s="12"/>
    </row>
    <row r="700" spans="1:52" s="138" customFormat="1">
      <c r="A700" s="123"/>
      <c r="B700" s="137"/>
      <c r="C700" s="12"/>
      <c r="D700" s="12"/>
      <c r="E700" s="12"/>
      <c r="F700" s="12"/>
      <c r="G700" s="12"/>
      <c r="H700" s="142"/>
      <c r="I700" s="12"/>
      <c r="J700" s="142"/>
      <c r="K700" s="12"/>
      <c r="L700" s="12"/>
      <c r="M700" s="12"/>
      <c r="N700" s="12"/>
      <c r="O700" s="12"/>
      <c r="P700" s="12"/>
      <c r="Q700" s="12"/>
      <c r="R700" s="12"/>
      <c r="S700" s="12"/>
      <c r="T700"/>
      <c r="U700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97"/>
      <c r="AT700" s="139"/>
      <c r="AU700" s="139"/>
      <c r="AV700" s="139"/>
      <c r="AW700" s="139"/>
      <c r="AX700" s="139"/>
      <c r="AY700" s="139"/>
      <c r="AZ700" s="12"/>
    </row>
    <row r="701" spans="1:52" s="138" customFormat="1">
      <c r="A701" s="123"/>
      <c r="B701" s="137"/>
      <c r="C701" s="12"/>
      <c r="D701" s="12"/>
      <c r="E701" s="12"/>
      <c r="F701" s="12"/>
      <c r="G701" s="12"/>
      <c r="H701" s="142"/>
      <c r="I701" s="12"/>
      <c r="J701" s="142"/>
      <c r="K701" s="12"/>
      <c r="L701" s="12"/>
      <c r="M701" s="12"/>
      <c r="N701" s="12"/>
      <c r="O701" s="12"/>
      <c r="P701" s="12"/>
      <c r="Q701" s="12"/>
      <c r="R701" s="12"/>
      <c r="S701" s="12"/>
      <c r="T701"/>
      <c r="U701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97"/>
      <c r="AT701" s="139"/>
      <c r="AU701" s="139"/>
      <c r="AV701" s="139"/>
      <c r="AW701" s="139"/>
      <c r="AX701" s="139"/>
      <c r="AY701" s="139"/>
      <c r="AZ701" s="12"/>
    </row>
    <row r="702" spans="1:52" s="138" customFormat="1">
      <c r="A702" s="123"/>
      <c r="B702" s="137"/>
      <c r="C702" s="12"/>
      <c r="D702" s="12"/>
      <c r="E702" s="12"/>
      <c r="F702" s="12"/>
      <c r="G702" s="12"/>
      <c r="H702" s="142"/>
      <c r="I702" s="12"/>
      <c r="J702" s="142"/>
      <c r="K702" s="12"/>
      <c r="L702" s="12"/>
      <c r="M702" s="12"/>
      <c r="N702" s="12"/>
      <c r="O702" s="12"/>
      <c r="P702" s="12"/>
      <c r="Q702" s="12"/>
      <c r="R702" s="12"/>
      <c r="S702" s="12"/>
      <c r="T702"/>
      <c r="U702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97"/>
      <c r="AT702" s="139"/>
      <c r="AU702" s="139"/>
      <c r="AV702" s="139"/>
      <c r="AW702" s="139"/>
      <c r="AX702" s="139"/>
      <c r="AY702" s="139"/>
      <c r="AZ702" s="12"/>
    </row>
    <row r="703" spans="1:52" s="138" customFormat="1">
      <c r="A703" s="123"/>
      <c r="B703" s="137"/>
      <c r="C703" s="12"/>
      <c r="D703" s="12"/>
      <c r="E703" s="12"/>
      <c r="F703" s="12"/>
      <c r="G703" s="12"/>
      <c r="H703" s="142"/>
      <c r="I703" s="12"/>
      <c r="J703" s="142"/>
      <c r="K703" s="12"/>
      <c r="L703" s="12"/>
      <c r="M703" s="12"/>
      <c r="N703" s="12"/>
      <c r="O703" s="12"/>
      <c r="P703" s="12"/>
      <c r="Q703" s="12"/>
      <c r="R703" s="12"/>
      <c r="S703" s="12"/>
      <c r="T703"/>
      <c r="U70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97"/>
      <c r="AT703" s="139"/>
      <c r="AU703" s="139"/>
      <c r="AV703" s="139"/>
      <c r="AW703" s="139"/>
      <c r="AX703" s="139"/>
      <c r="AY703" s="139"/>
      <c r="AZ703" s="12"/>
    </row>
    <row r="704" spans="1:52" s="138" customFormat="1">
      <c r="A704" s="123"/>
      <c r="B704" s="137"/>
      <c r="C704" s="12"/>
      <c r="D704" s="12"/>
      <c r="E704" s="12"/>
      <c r="F704" s="12"/>
      <c r="G704" s="12"/>
      <c r="H704" s="142"/>
      <c r="I704" s="12"/>
      <c r="J704" s="142"/>
      <c r="K704" s="12"/>
      <c r="L704" s="12"/>
      <c r="M704" s="12"/>
      <c r="N704" s="12"/>
      <c r="O704" s="12"/>
      <c r="P704" s="12"/>
      <c r="Q704" s="12"/>
      <c r="R704" s="12"/>
      <c r="S704" s="12"/>
      <c r="T704"/>
      <c r="U704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97"/>
      <c r="AT704" s="139"/>
      <c r="AU704" s="139"/>
      <c r="AV704" s="139"/>
      <c r="AW704" s="139"/>
      <c r="AX704" s="139"/>
      <c r="AY704" s="139"/>
      <c r="AZ704" s="12"/>
    </row>
    <row r="705" spans="1:52" s="138" customFormat="1">
      <c r="A705" s="123"/>
      <c r="B705" s="137"/>
      <c r="C705" s="12"/>
      <c r="D705" s="12"/>
      <c r="E705" s="12"/>
      <c r="F705" s="12"/>
      <c r="G705" s="12"/>
      <c r="H705" s="142"/>
      <c r="I705" s="12"/>
      <c r="J705" s="142"/>
      <c r="K705" s="12"/>
      <c r="L705" s="12"/>
      <c r="M705" s="12"/>
      <c r="N705" s="12"/>
      <c r="O705" s="12"/>
      <c r="P705" s="12"/>
      <c r="Q705" s="12"/>
      <c r="R705" s="12"/>
      <c r="S705" s="12"/>
      <c r="T705"/>
      <c r="U705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97"/>
      <c r="AT705" s="139"/>
      <c r="AU705" s="139"/>
      <c r="AV705" s="139"/>
      <c r="AW705" s="139"/>
      <c r="AX705" s="139"/>
      <c r="AY705" s="139"/>
      <c r="AZ705" s="12"/>
    </row>
    <row r="706" spans="1:52" s="138" customFormat="1">
      <c r="A706" s="123"/>
      <c r="B706" s="137"/>
      <c r="C706" s="12"/>
      <c r="D706" s="12"/>
      <c r="E706" s="12"/>
      <c r="F706" s="12"/>
      <c r="G706" s="12"/>
      <c r="H706" s="142"/>
      <c r="I706" s="12"/>
      <c r="J706" s="142"/>
      <c r="K706" s="12"/>
      <c r="L706" s="12"/>
      <c r="M706" s="12"/>
      <c r="N706" s="12"/>
      <c r="O706" s="12"/>
      <c r="P706" s="12"/>
      <c r="Q706" s="12"/>
      <c r="R706" s="12"/>
      <c r="S706" s="12"/>
      <c r="T706"/>
      <c r="U706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97"/>
      <c r="AT706" s="139"/>
      <c r="AU706" s="139"/>
      <c r="AV706" s="139"/>
      <c r="AW706" s="139"/>
      <c r="AX706" s="139"/>
      <c r="AY706" s="139"/>
      <c r="AZ706" s="12"/>
    </row>
    <row r="707" spans="1:52" s="138" customFormat="1">
      <c r="A707" s="123"/>
      <c r="B707" s="137"/>
      <c r="C707" s="12"/>
      <c r="D707" s="12"/>
      <c r="E707" s="12"/>
      <c r="F707" s="12"/>
      <c r="G707" s="12"/>
      <c r="H707" s="142"/>
      <c r="I707" s="12"/>
      <c r="J707" s="142"/>
      <c r="K707" s="12"/>
      <c r="L707" s="12"/>
      <c r="M707" s="12"/>
      <c r="N707" s="12"/>
      <c r="O707" s="12"/>
      <c r="P707" s="12"/>
      <c r="Q707" s="12"/>
      <c r="R707" s="12"/>
      <c r="S707" s="12"/>
      <c r="T707"/>
      <c r="U707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97"/>
      <c r="AT707" s="139"/>
      <c r="AU707" s="139"/>
      <c r="AV707" s="139"/>
      <c r="AW707" s="139"/>
      <c r="AX707" s="139"/>
      <c r="AY707" s="139"/>
      <c r="AZ707" s="12"/>
    </row>
    <row r="708" spans="1:52" s="138" customFormat="1">
      <c r="A708" s="123"/>
      <c r="B708" s="137"/>
      <c r="C708" s="12"/>
      <c r="D708" s="12"/>
      <c r="E708" s="12"/>
      <c r="F708" s="12"/>
      <c r="G708" s="12"/>
      <c r="H708" s="142"/>
      <c r="I708" s="12"/>
      <c r="J708" s="142"/>
      <c r="K708" s="12"/>
      <c r="L708" s="12"/>
      <c r="M708" s="12"/>
      <c r="N708" s="12"/>
      <c r="O708" s="12"/>
      <c r="P708" s="12"/>
      <c r="Q708" s="12"/>
      <c r="R708" s="12"/>
      <c r="S708" s="12"/>
      <c r="T708"/>
      <c r="U708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97"/>
      <c r="AT708" s="139"/>
      <c r="AU708" s="139"/>
      <c r="AV708" s="139"/>
      <c r="AW708" s="139"/>
      <c r="AX708" s="139"/>
      <c r="AY708" s="139"/>
      <c r="AZ708" s="12"/>
    </row>
    <row r="709" spans="1:52" s="138" customFormat="1">
      <c r="A709" s="123"/>
      <c r="B709" s="137"/>
      <c r="C709" s="12"/>
      <c r="D709" s="12"/>
      <c r="E709" s="12"/>
      <c r="F709" s="12"/>
      <c r="G709" s="12"/>
      <c r="H709" s="142"/>
      <c r="I709" s="12"/>
      <c r="J709" s="142"/>
      <c r="K709" s="12"/>
      <c r="L709" s="12"/>
      <c r="M709" s="12"/>
      <c r="N709" s="12"/>
      <c r="O709" s="12"/>
      <c r="P709" s="12"/>
      <c r="Q709" s="12"/>
      <c r="R709" s="12"/>
      <c r="S709" s="12"/>
      <c r="T709"/>
      <c r="U709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97"/>
      <c r="AT709" s="139"/>
      <c r="AU709" s="139"/>
      <c r="AV709" s="139"/>
      <c r="AW709" s="139"/>
      <c r="AX709" s="139"/>
      <c r="AY709" s="139"/>
      <c r="AZ709" s="12"/>
    </row>
    <row r="710" spans="1:52" s="138" customFormat="1">
      <c r="A710" s="123"/>
      <c r="B710" s="137"/>
      <c r="C710" s="12"/>
      <c r="D710" s="12"/>
      <c r="E710" s="12"/>
      <c r="F710" s="12"/>
      <c r="G710" s="12"/>
      <c r="H710" s="142"/>
      <c r="I710" s="12"/>
      <c r="J710" s="142"/>
      <c r="K710" s="12"/>
      <c r="L710" s="12"/>
      <c r="M710" s="12"/>
      <c r="N710" s="12"/>
      <c r="O710" s="12"/>
      <c r="P710" s="12"/>
      <c r="Q710" s="12"/>
      <c r="R710" s="12"/>
      <c r="S710" s="12"/>
      <c r="T710"/>
      <c r="U710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97"/>
      <c r="AT710" s="139"/>
      <c r="AU710" s="139"/>
      <c r="AV710" s="139"/>
      <c r="AW710" s="139"/>
      <c r="AX710" s="139"/>
      <c r="AY710" s="139"/>
      <c r="AZ710" s="12"/>
    </row>
    <row r="711" spans="1:52" s="138" customFormat="1">
      <c r="A711" s="123"/>
      <c r="B711" s="137"/>
      <c r="C711" s="12"/>
      <c r="D711" s="12"/>
      <c r="E711" s="12"/>
      <c r="F711" s="12"/>
      <c r="G711" s="12"/>
      <c r="H711" s="142"/>
      <c r="I711" s="12"/>
      <c r="J711" s="142"/>
      <c r="K711" s="12"/>
      <c r="L711" s="12"/>
      <c r="M711" s="12"/>
      <c r="N711" s="12"/>
      <c r="O711" s="12"/>
      <c r="P711" s="12"/>
      <c r="Q711" s="12"/>
      <c r="R711" s="12"/>
      <c r="S711" s="12"/>
      <c r="T711"/>
      <c r="U711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97"/>
      <c r="AT711" s="139"/>
      <c r="AU711" s="139"/>
      <c r="AV711" s="139"/>
      <c r="AW711" s="139"/>
      <c r="AX711" s="139"/>
      <c r="AY711" s="139"/>
      <c r="AZ711" s="12"/>
    </row>
    <row r="712" spans="1:52" s="138" customFormat="1">
      <c r="A712" s="123"/>
      <c r="B712" s="137"/>
      <c r="C712" s="12"/>
      <c r="D712" s="12"/>
      <c r="E712" s="12"/>
      <c r="F712" s="12"/>
      <c r="G712" s="12"/>
      <c r="H712" s="142"/>
      <c r="I712" s="12"/>
      <c r="J712" s="142"/>
      <c r="K712" s="12"/>
      <c r="L712" s="12"/>
      <c r="M712" s="12"/>
      <c r="N712" s="12"/>
      <c r="O712" s="12"/>
      <c r="P712" s="12"/>
      <c r="Q712" s="12"/>
      <c r="R712" s="12"/>
      <c r="S712" s="12"/>
      <c r="T712"/>
      <c r="U712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97"/>
      <c r="AT712" s="139"/>
      <c r="AU712" s="139"/>
      <c r="AV712" s="139"/>
      <c r="AW712" s="139"/>
      <c r="AX712" s="139"/>
      <c r="AY712" s="139"/>
      <c r="AZ712" s="12"/>
    </row>
    <row r="713" spans="1:52" s="138" customFormat="1">
      <c r="A713" s="123"/>
      <c r="B713" s="137"/>
      <c r="C713" s="12"/>
      <c r="D713" s="12"/>
      <c r="E713" s="12"/>
      <c r="F713" s="12"/>
      <c r="G713" s="12"/>
      <c r="H713" s="142"/>
      <c r="I713" s="12"/>
      <c r="J713" s="142"/>
      <c r="K713" s="12"/>
      <c r="L713" s="12"/>
      <c r="M713" s="12"/>
      <c r="N713" s="12"/>
      <c r="O713" s="12"/>
      <c r="P713" s="12"/>
      <c r="Q713" s="12"/>
      <c r="R713" s="12"/>
      <c r="S713" s="12"/>
      <c r="T713"/>
      <c r="U71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97"/>
      <c r="AT713" s="139"/>
      <c r="AU713" s="139"/>
      <c r="AV713" s="139"/>
      <c r="AW713" s="139"/>
      <c r="AX713" s="139"/>
      <c r="AY713" s="139"/>
      <c r="AZ713" s="12"/>
    </row>
    <row r="714" spans="1:52" s="138" customFormat="1">
      <c r="A714" s="123"/>
      <c r="B714" s="137"/>
      <c r="C714" s="12"/>
      <c r="D714" s="12"/>
      <c r="E714" s="12"/>
      <c r="F714" s="12"/>
      <c r="G714" s="12"/>
      <c r="H714" s="142"/>
      <c r="I714" s="12"/>
      <c r="J714" s="142"/>
      <c r="K714" s="12"/>
      <c r="L714" s="12"/>
      <c r="M714" s="12"/>
      <c r="N714" s="12"/>
      <c r="O714" s="12"/>
      <c r="P714" s="12"/>
      <c r="Q714" s="12"/>
      <c r="R714" s="12"/>
      <c r="S714" s="12"/>
      <c r="T714"/>
      <c r="U714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97"/>
      <c r="AT714" s="139"/>
      <c r="AU714" s="139"/>
      <c r="AV714" s="139"/>
      <c r="AW714" s="139"/>
      <c r="AX714" s="139"/>
      <c r="AY714" s="139"/>
      <c r="AZ714" s="12"/>
    </row>
    <row r="715" spans="1:52" s="138" customFormat="1">
      <c r="A715" s="123"/>
      <c r="B715" s="137"/>
      <c r="C715" s="12"/>
      <c r="D715" s="12"/>
      <c r="E715" s="12"/>
      <c r="F715" s="12"/>
      <c r="G715" s="12"/>
      <c r="H715" s="142"/>
      <c r="I715" s="12"/>
      <c r="J715" s="142"/>
      <c r="K715" s="12"/>
      <c r="L715" s="12"/>
      <c r="M715" s="12"/>
      <c r="N715" s="12"/>
      <c r="O715" s="12"/>
      <c r="P715" s="12"/>
      <c r="Q715" s="12"/>
      <c r="R715" s="12"/>
      <c r="S715" s="12"/>
      <c r="T715"/>
      <c r="U715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97"/>
      <c r="AT715" s="139"/>
      <c r="AU715" s="139"/>
      <c r="AV715" s="139"/>
      <c r="AW715" s="139"/>
      <c r="AX715" s="139"/>
      <c r="AY715" s="139"/>
      <c r="AZ715" s="12"/>
    </row>
    <row r="716" spans="1:52" s="138" customFormat="1">
      <c r="A716" s="123"/>
      <c r="B716" s="137"/>
      <c r="C716" s="12"/>
      <c r="D716" s="12"/>
      <c r="E716" s="12"/>
      <c r="F716" s="12"/>
      <c r="G716" s="12"/>
      <c r="H716" s="142"/>
      <c r="I716" s="12"/>
      <c r="J716" s="142"/>
      <c r="K716" s="12"/>
      <c r="L716" s="12"/>
      <c r="M716" s="12"/>
      <c r="N716" s="12"/>
      <c r="O716" s="12"/>
      <c r="P716" s="12"/>
      <c r="Q716" s="12"/>
      <c r="R716" s="12"/>
      <c r="S716" s="12"/>
      <c r="T716"/>
      <c r="U716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97"/>
      <c r="AT716" s="139"/>
      <c r="AU716" s="139"/>
      <c r="AV716" s="139"/>
      <c r="AW716" s="139"/>
      <c r="AX716" s="139"/>
      <c r="AY716" s="139"/>
      <c r="AZ716" s="12"/>
    </row>
    <row r="717" spans="1:52" s="138" customFormat="1">
      <c r="A717" s="123"/>
      <c r="B717" s="137"/>
      <c r="C717" s="12"/>
      <c r="D717" s="12"/>
      <c r="E717" s="12"/>
      <c r="F717" s="12"/>
      <c r="G717" s="12"/>
      <c r="H717" s="142"/>
      <c r="I717" s="12"/>
      <c r="J717" s="142"/>
      <c r="K717" s="12"/>
      <c r="L717" s="12"/>
      <c r="M717" s="12"/>
      <c r="N717" s="12"/>
      <c r="O717" s="12"/>
      <c r="P717" s="12"/>
      <c r="Q717" s="12"/>
      <c r="R717" s="12"/>
      <c r="S717" s="12"/>
      <c r="T717"/>
      <c r="U717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97"/>
      <c r="AT717" s="139"/>
      <c r="AU717" s="139"/>
      <c r="AV717" s="139"/>
      <c r="AW717" s="139"/>
      <c r="AX717" s="139"/>
      <c r="AY717" s="139"/>
      <c r="AZ717" s="12"/>
    </row>
    <row r="718" spans="1:52" s="138" customFormat="1">
      <c r="A718" s="123"/>
      <c r="B718" s="137"/>
      <c r="C718" s="12"/>
      <c r="D718" s="12"/>
      <c r="E718" s="12"/>
      <c r="F718" s="12"/>
      <c r="G718" s="12"/>
      <c r="H718" s="142"/>
      <c r="I718" s="12"/>
      <c r="J718" s="142"/>
      <c r="K718" s="12"/>
      <c r="L718" s="12"/>
      <c r="M718" s="12"/>
      <c r="N718" s="12"/>
      <c r="O718" s="12"/>
      <c r="P718" s="12"/>
      <c r="Q718" s="12"/>
      <c r="R718" s="12"/>
      <c r="S718" s="12"/>
      <c r="T718"/>
      <c r="U718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97"/>
      <c r="AT718" s="139"/>
      <c r="AU718" s="139"/>
      <c r="AV718" s="139"/>
      <c r="AW718" s="139"/>
      <c r="AX718" s="139"/>
      <c r="AY718" s="139"/>
      <c r="AZ718" s="12"/>
    </row>
    <row r="719" spans="1:52" s="138" customFormat="1">
      <c r="A719" s="123"/>
      <c r="B719" s="137"/>
      <c r="C719" s="12"/>
      <c r="D719" s="12"/>
      <c r="E719" s="12"/>
      <c r="F719" s="12"/>
      <c r="G719" s="12"/>
      <c r="H719" s="142"/>
      <c r="I719" s="12"/>
      <c r="J719" s="142"/>
      <c r="K719" s="12"/>
      <c r="L719" s="12"/>
      <c r="M719" s="12"/>
      <c r="N719" s="12"/>
      <c r="O719" s="12"/>
      <c r="P719" s="12"/>
      <c r="Q719" s="12"/>
      <c r="R719" s="12"/>
      <c r="S719" s="12"/>
      <c r="T719"/>
      <c r="U719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97"/>
      <c r="AT719" s="139"/>
      <c r="AU719" s="139"/>
      <c r="AV719" s="139"/>
      <c r="AW719" s="139"/>
      <c r="AX719" s="139"/>
      <c r="AY719" s="139"/>
      <c r="AZ719" s="12"/>
    </row>
    <row r="720" spans="1:52" s="138" customFormat="1">
      <c r="A720" s="123"/>
      <c r="B720" s="137"/>
      <c r="C720" s="12"/>
      <c r="D720" s="12"/>
      <c r="E720" s="12"/>
      <c r="F720" s="12"/>
      <c r="G720" s="12"/>
      <c r="H720" s="142"/>
      <c r="I720" s="12"/>
      <c r="J720" s="142"/>
      <c r="K720" s="12"/>
      <c r="L720" s="12"/>
      <c r="M720" s="12"/>
      <c r="N720" s="12"/>
      <c r="O720" s="12"/>
      <c r="P720" s="12"/>
      <c r="Q720" s="12"/>
      <c r="R720" s="12"/>
      <c r="S720" s="12"/>
      <c r="T720"/>
      <c r="U720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97"/>
      <c r="AT720" s="139"/>
      <c r="AU720" s="139"/>
      <c r="AV720" s="139"/>
      <c r="AW720" s="139"/>
      <c r="AX720" s="139"/>
      <c r="AY720" s="139"/>
      <c r="AZ720" s="12"/>
    </row>
    <row r="721" spans="1:52" s="138" customFormat="1">
      <c r="A721" s="123"/>
      <c r="B721" s="137"/>
      <c r="C721" s="12"/>
      <c r="D721" s="12"/>
      <c r="E721" s="12"/>
      <c r="F721" s="12"/>
      <c r="G721" s="12"/>
      <c r="H721" s="142"/>
      <c r="I721" s="12"/>
      <c r="J721" s="142"/>
      <c r="K721" s="12"/>
      <c r="L721" s="12"/>
      <c r="M721" s="12"/>
      <c r="N721" s="12"/>
      <c r="O721" s="12"/>
      <c r="P721" s="12"/>
      <c r="Q721" s="12"/>
      <c r="R721" s="12"/>
      <c r="S721" s="12"/>
      <c r="T721"/>
      <c r="U721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97"/>
      <c r="AT721" s="139"/>
      <c r="AU721" s="139"/>
      <c r="AV721" s="139"/>
      <c r="AW721" s="139"/>
      <c r="AX721" s="139"/>
      <c r="AY721" s="139"/>
      <c r="AZ721" s="12"/>
    </row>
    <row r="722" spans="1:52" s="138" customFormat="1">
      <c r="A722" s="123"/>
      <c r="B722" s="137"/>
      <c r="C722" s="12"/>
      <c r="D722" s="12"/>
      <c r="E722" s="12"/>
      <c r="F722" s="12"/>
      <c r="G722" s="12"/>
      <c r="H722" s="142"/>
      <c r="I722" s="12"/>
      <c r="J722" s="142"/>
      <c r="K722" s="12"/>
      <c r="L722" s="12"/>
      <c r="M722" s="12"/>
      <c r="N722" s="12"/>
      <c r="O722" s="12"/>
      <c r="P722" s="12"/>
      <c r="Q722" s="12"/>
      <c r="R722" s="12"/>
      <c r="S722" s="12"/>
      <c r="T722"/>
      <c r="U722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97"/>
      <c r="AT722" s="139"/>
      <c r="AU722" s="139"/>
      <c r="AV722" s="139"/>
      <c r="AW722" s="139"/>
      <c r="AX722" s="139"/>
      <c r="AY722" s="139"/>
      <c r="AZ722" s="12"/>
    </row>
    <row r="723" spans="1:52" s="138" customFormat="1">
      <c r="A723" s="123"/>
      <c r="B723" s="137"/>
      <c r="C723" s="12"/>
      <c r="D723" s="12"/>
      <c r="E723" s="12"/>
      <c r="F723" s="12"/>
      <c r="G723" s="12"/>
      <c r="H723" s="142"/>
      <c r="I723" s="12"/>
      <c r="J723" s="142"/>
      <c r="K723" s="12"/>
      <c r="L723" s="12"/>
      <c r="M723" s="12"/>
      <c r="N723" s="12"/>
      <c r="O723" s="12"/>
      <c r="P723" s="12"/>
      <c r="Q723" s="12"/>
      <c r="R723" s="12"/>
      <c r="S723" s="12"/>
      <c r="T723"/>
      <c r="U72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97"/>
      <c r="AT723" s="139"/>
      <c r="AU723" s="139"/>
      <c r="AV723" s="139"/>
      <c r="AW723" s="139"/>
      <c r="AX723" s="139"/>
      <c r="AY723" s="139"/>
      <c r="AZ723" s="12"/>
    </row>
    <row r="724" spans="1:52" s="138" customFormat="1">
      <c r="A724" s="123"/>
      <c r="B724" s="137"/>
      <c r="C724" s="12"/>
      <c r="D724" s="12"/>
      <c r="E724" s="12"/>
      <c r="F724" s="12"/>
      <c r="G724" s="12"/>
      <c r="H724" s="142"/>
      <c r="I724" s="12"/>
      <c r="J724" s="142"/>
      <c r="K724" s="12"/>
      <c r="L724" s="12"/>
      <c r="M724" s="12"/>
      <c r="N724" s="12"/>
      <c r="O724" s="12"/>
      <c r="P724" s="12"/>
      <c r="Q724" s="12"/>
      <c r="R724" s="12"/>
      <c r="S724" s="12"/>
      <c r="T724"/>
      <c r="U724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97"/>
      <c r="AT724" s="139"/>
      <c r="AU724" s="139"/>
      <c r="AV724" s="139"/>
      <c r="AW724" s="139"/>
      <c r="AX724" s="139"/>
      <c r="AY724" s="139"/>
      <c r="AZ724" s="12"/>
    </row>
    <row r="725" spans="1:52" s="138" customFormat="1">
      <c r="A725" s="123"/>
      <c r="B725" s="137"/>
      <c r="C725" s="12"/>
      <c r="D725" s="12"/>
      <c r="E725" s="12"/>
      <c r="F725" s="12"/>
      <c r="G725" s="12"/>
      <c r="H725" s="142"/>
      <c r="I725" s="12"/>
      <c r="J725" s="142"/>
      <c r="K725" s="12"/>
      <c r="L725" s="12"/>
      <c r="M725" s="12"/>
      <c r="N725" s="12"/>
      <c r="O725" s="12"/>
      <c r="P725" s="12"/>
      <c r="Q725" s="12"/>
      <c r="R725" s="12"/>
      <c r="S725" s="12"/>
      <c r="T725"/>
      <c r="U725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97"/>
      <c r="AT725" s="139"/>
      <c r="AU725" s="139"/>
      <c r="AV725" s="139"/>
      <c r="AW725" s="139"/>
      <c r="AX725" s="139"/>
      <c r="AY725" s="139"/>
      <c r="AZ725" s="12"/>
    </row>
    <row r="726" spans="1:52" s="138" customFormat="1">
      <c r="A726" s="123"/>
      <c r="B726" s="137"/>
      <c r="C726" s="12"/>
      <c r="D726" s="12"/>
      <c r="E726" s="12"/>
      <c r="F726" s="12"/>
      <c r="G726" s="12"/>
      <c r="H726" s="142"/>
      <c r="I726" s="12"/>
      <c r="J726" s="142"/>
      <c r="K726" s="12"/>
      <c r="L726" s="12"/>
      <c r="M726" s="12"/>
      <c r="N726" s="12"/>
      <c r="O726" s="12"/>
      <c r="P726" s="12"/>
      <c r="Q726" s="12"/>
      <c r="R726" s="12"/>
      <c r="S726" s="12"/>
      <c r="T726"/>
      <c r="U726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97"/>
      <c r="AT726" s="139"/>
      <c r="AU726" s="139"/>
      <c r="AV726" s="139"/>
      <c r="AW726" s="139"/>
      <c r="AX726" s="139"/>
      <c r="AY726" s="139"/>
      <c r="AZ726" s="12"/>
    </row>
    <row r="727" spans="1:52" s="138" customFormat="1">
      <c r="A727" s="123"/>
      <c r="B727" s="137"/>
      <c r="C727" s="12"/>
      <c r="D727" s="12"/>
      <c r="E727" s="12"/>
      <c r="F727" s="12"/>
      <c r="G727" s="12"/>
      <c r="H727" s="142"/>
      <c r="I727" s="12"/>
      <c r="J727" s="142"/>
      <c r="K727" s="12"/>
      <c r="L727" s="12"/>
      <c r="M727" s="12"/>
      <c r="N727" s="12"/>
      <c r="O727" s="12"/>
      <c r="P727" s="12"/>
      <c r="Q727" s="12"/>
      <c r="R727" s="12"/>
      <c r="S727" s="12"/>
      <c r="T727"/>
      <c r="U727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97"/>
      <c r="AT727" s="139"/>
      <c r="AU727" s="139"/>
      <c r="AV727" s="139"/>
      <c r="AW727" s="139"/>
      <c r="AX727" s="139"/>
      <c r="AY727" s="139"/>
      <c r="AZ727" s="12"/>
    </row>
    <row r="728" spans="1:52" s="138" customFormat="1">
      <c r="A728" s="123"/>
      <c r="B728" s="137"/>
      <c r="C728" s="12"/>
      <c r="D728" s="12"/>
      <c r="E728" s="12"/>
      <c r="F728" s="12"/>
      <c r="G728" s="12"/>
      <c r="H728" s="142"/>
      <c r="I728" s="12"/>
      <c r="J728" s="142"/>
      <c r="K728" s="12"/>
      <c r="L728" s="12"/>
      <c r="M728" s="12"/>
      <c r="N728" s="12"/>
      <c r="O728" s="12"/>
      <c r="P728" s="12"/>
      <c r="Q728" s="12"/>
      <c r="R728" s="12"/>
      <c r="S728" s="12"/>
      <c r="T728"/>
      <c r="U728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97"/>
      <c r="AT728" s="139"/>
      <c r="AU728" s="139"/>
      <c r="AV728" s="139"/>
      <c r="AW728" s="139"/>
      <c r="AX728" s="139"/>
      <c r="AY728" s="139"/>
      <c r="AZ728" s="12"/>
    </row>
    <row r="729" spans="1:52" s="138" customFormat="1">
      <c r="A729" s="123"/>
      <c r="B729" s="137"/>
      <c r="C729" s="12"/>
      <c r="D729" s="12"/>
      <c r="E729" s="12"/>
      <c r="F729" s="12"/>
      <c r="G729" s="12"/>
      <c r="H729" s="142"/>
      <c r="I729" s="12"/>
      <c r="J729" s="142"/>
      <c r="K729" s="12"/>
      <c r="L729" s="12"/>
      <c r="M729" s="12"/>
      <c r="N729" s="12"/>
      <c r="O729" s="12"/>
      <c r="P729" s="12"/>
      <c r="Q729" s="12"/>
      <c r="R729" s="12"/>
      <c r="S729" s="12"/>
      <c r="T729"/>
      <c r="U729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97"/>
      <c r="AT729" s="139"/>
      <c r="AU729" s="139"/>
      <c r="AV729" s="139"/>
      <c r="AW729" s="139"/>
      <c r="AX729" s="139"/>
      <c r="AY729" s="139"/>
      <c r="AZ729" s="12"/>
    </row>
    <row r="730" spans="1:52" s="138" customFormat="1">
      <c r="A730" s="123"/>
      <c r="B730" s="137"/>
      <c r="C730" s="12"/>
      <c r="D730" s="12"/>
      <c r="E730" s="12"/>
      <c r="F730" s="12"/>
      <c r="G730" s="12"/>
      <c r="H730" s="142"/>
      <c r="I730" s="12"/>
      <c r="J730" s="142"/>
      <c r="K730" s="12"/>
      <c r="L730" s="12"/>
      <c r="M730" s="12"/>
      <c r="N730" s="12"/>
      <c r="O730" s="12"/>
      <c r="P730" s="12"/>
      <c r="Q730" s="12"/>
      <c r="R730" s="12"/>
      <c r="S730" s="12"/>
      <c r="T730"/>
      <c r="U730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97"/>
      <c r="AT730" s="139"/>
      <c r="AU730" s="139"/>
      <c r="AV730" s="139"/>
      <c r="AW730" s="139"/>
      <c r="AX730" s="139"/>
      <c r="AY730" s="139"/>
      <c r="AZ730" s="12"/>
    </row>
    <row r="731" spans="1:52" s="138" customFormat="1">
      <c r="A731" s="123"/>
      <c r="B731" s="137"/>
      <c r="C731" s="12"/>
      <c r="D731" s="12"/>
      <c r="E731" s="12"/>
      <c r="F731" s="12"/>
      <c r="G731" s="12"/>
      <c r="H731" s="142"/>
      <c r="I731" s="12"/>
      <c r="J731" s="142"/>
      <c r="K731" s="12"/>
      <c r="L731" s="12"/>
      <c r="M731" s="12"/>
      <c r="N731" s="12"/>
      <c r="O731" s="12"/>
      <c r="P731" s="12"/>
      <c r="Q731" s="12"/>
      <c r="R731" s="12"/>
      <c r="S731" s="12"/>
      <c r="T731"/>
      <c r="U731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97"/>
      <c r="AT731" s="139"/>
      <c r="AU731" s="139"/>
      <c r="AV731" s="139"/>
      <c r="AW731" s="139"/>
      <c r="AX731" s="139"/>
      <c r="AY731" s="139"/>
      <c r="AZ731" s="12"/>
    </row>
    <row r="732" spans="1:52" s="138" customFormat="1">
      <c r="A732" s="123"/>
      <c r="B732" s="137"/>
      <c r="C732" s="12"/>
      <c r="D732" s="12"/>
      <c r="E732" s="12"/>
      <c r="F732" s="12"/>
      <c r="G732" s="12"/>
      <c r="H732" s="142"/>
      <c r="I732" s="12"/>
      <c r="J732" s="142"/>
      <c r="K732" s="12"/>
      <c r="L732" s="12"/>
      <c r="M732" s="12"/>
      <c r="N732" s="12"/>
      <c r="O732" s="12"/>
      <c r="P732" s="12"/>
      <c r="Q732" s="12"/>
      <c r="R732" s="12"/>
      <c r="S732" s="12"/>
      <c r="T732"/>
      <c r="U732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97"/>
      <c r="AT732" s="139"/>
      <c r="AU732" s="139"/>
      <c r="AV732" s="139"/>
      <c r="AW732" s="139"/>
      <c r="AX732" s="139"/>
      <c r="AY732" s="139"/>
      <c r="AZ732" s="12"/>
    </row>
    <row r="733" spans="1:52" s="138" customFormat="1">
      <c r="A733" s="123"/>
      <c r="B733" s="137"/>
      <c r="C733" s="12"/>
      <c r="D733" s="12"/>
      <c r="E733" s="12"/>
      <c r="F733" s="12"/>
      <c r="G733" s="12"/>
      <c r="H733" s="142"/>
      <c r="I733" s="12"/>
      <c r="J733" s="142"/>
      <c r="K733" s="12"/>
      <c r="L733" s="12"/>
      <c r="M733" s="12"/>
      <c r="N733" s="12"/>
      <c r="O733" s="12"/>
      <c r="P733" s="12"/>
      <c r="Q733" s="12"/>
      <c r="R733" s="12"/>
      <c r="S733" s="12"/>
      <c r="T733"/>
      <c r="U73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97"/>
      <c r="AT733" s="139"/>
      <c r="AU733" s="139"/>
      <c r="AV733" s="139"/>
      <c r="AW733" s="139"/>
      <c r="AX733" s="139"/>
      <c r="AY733" s="139"/>
      <c r="AZ733" s="12"/>
    </row>
    <row r="734" spans="1:52" s="138" customFormat="1">
      <c r="A734" s="123"/>
      <c r="B734" s="137"/>
      <c r="C734" s="12"/>
      <c r="D734" s="12"/>
      <c r="E734" s="12"/>
      <c r="F734" s="12"/>
      <c r="G734" s="12"/>
      <c r="H734" s="142"/>
      <c r="I734" s="12"/>
      <c r="J734" s="142"/>
      <c r="K734" s="12"/>
      <c r="L734" s="12"/>
      <c r="M734" s="12"/>
      <c r="N734" s="12"/>
      <c r="O734" s="12"/>
      <c r="P734" s="12"/>
      <c r="Q734" s="12"/>
      <c r="R734" s="12"/>
      <c r="S734" s="12"/>
      <c r="T734"/>
      <c r="U734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97"/>
      <c r="AT734" s="139"/>
      <c r="AU734" s="139"/>
      <c r="AV734" s="139"/>
      <c r="AW734" s="139"/>
      <c r="AX734" s="139"/>
      <c r="AY734" s="139"/>
      <c r="AZ734" s="12"/>
    </row>
    <row r="735" spans="1:52" s="138" customFormat="1">
      <c r="A735" s="123"/>
      <c r="B735" s="137"/>
      <c r="C735" s="12"/>
      <c r="D735" s="12"/>
      <c r="E735" s="12"/>
      <c r="F735" s="12"/>
      <c r="G735" s="12"/>
      <c r="H735" s="142"/>
      <c r="I735" s="12"/>
      <c r="J735" s="142"/>
      <c r="K735" s="12"/>
      <c r="L735" s="12"/>
      <c r="M735" s="12"/>
      <c r="N735" s="12"/>
      <c r="O735" s="12"/>
      <c r="P735" s="12"/>
      <c r="Q735" s="12"/>
      <c r="R735" s="12"/>
      <c r="S735" s="12"/>
      <c r="T735"/>
      <c r="U735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97"/>
      <c r="AT735" s="139"/>
      <c r="AU735" s="139"/>
      <c r="AV735" s="139"/>
      <c r="AW735" s="139"/>
      <c r="AX735" s="139"/>
      <c r="AY735" s="139"/>
      <c r="AZ735" s="12"/>
    </row>
    <row r="736" spans="1:52" s="138" customFormat="1">
      <c r="A736" s="123"/>
      <c r="B736" s="137"/>
      <c r="C736" s="12"/>
      <c r="D736" s="12"/>
      <c r="E736" s="12"/>
      <c r="F736" s="12"/>
      <c r="G736" s="12"/>
      <c r="H736" s="142"/>
      <c r="I736" s="12"/>
      <c r="J736" s="142"/>
      <c r="K736" s="12"/>
      <c r="L736" s="12"/>
      <c r="M736" s="12"/>
      <c r="N736" s="12"/>
      <c r="O736" s="12"/>
      <c r="P736" s="12"/>
      <c r="Q736" s="12"/>
      <c r="R736" s="12"/>
      <c r="S736" s="12"/>
      <c r="T736"/>
      <c r="U736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97"/>
      <c r="AT736" s="139"/>
      <c r="AU736" s="139"/>
      <c r="AV736" s="139"/>
      <c r="AW736" s="139"/>
      <c r="AX736" s="139"/>
      <c r="AY736" s="139"/>
      <c r="AZ736" s="12"/>
    </row>
    <row r="737" spans="1:52" s="138" customFormat="1">
      <c r="A737" s="123"/>
      <c r="B737" s="137"/>
      <c r="C737" s="12"/>
      <c r="D737" s="12"/>
      <c r="E737" s="12"/>
      <c r="F737" s="12"/>
      <c r="G737" s="12"/>
      <c r="H737" s="142"/>
      <c r="I737" s="12"/>
      <c r="J737" s="142"/>
      <c r="K737" s="12"/>
      <c r="L737" s="12"/>
      <c r="M737" s="12"/>
      <c r="N737" s="12"/>
      <c r="O737" s="12"/>
      <c r="P737" s="12"/>
      <c r="Q737" s="12"/>
      <c r="R737" s="12"/>
      <c r="S737" s="12"/>
      <c r="T737"/>
      <c r="U737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97"/>
      <c r="AT737" s="139"/>
      <c r="AU737" s="139"/>
      <c r="AV737" s="139"/>
      <c r="AW737" s="139"/>
      <c r="AX737" s="139"/>
      <c r="AY737" s="139"/>
      <c r="AZ737" s="12"/>
    </row>
    <row r="738" spans="1:52" s="138" customFormat="1">
      <c r="A738" s="123"/>
      <c r="B738" s="137"/>
      <c r="C738" s="12"/>
      <c r="D738" s="12"/>
      <c r="E738" s="12"/>
      <c r="F738" s="12"/>
      <c r="G738" s="12"/>
      <c r="H738" s="142"/>
      <c r="I738" s="12"/>
      <c r="J738" s="142"/>
      <c r="K738" s="12"/>
      <c r="L738" s="12"/>
      <c r="M738" s="12"/>
      <c r="N738" s="12"/>
      <c r="O738" s="12"/>
      <c r="P738" s="12"/>
      <c r="Q738" s="12"/>
      <c r="R738" s="12"/>
      <c r="S738" s="12"/>
      <c r="T738"/>
      <c r="U738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97"/>
      <c r="AT738" s="139"/>
      <c r="AU738" s="139"/>
      <c r="AV738" s="139"/>
      <c r="AW738" s="139"/>
      <c r="AX738" s="139"/>
      <c r="AY738" s="139"/>
      <c r="AZ738" s="12"/>
    </row>
    <row r="739" spans="1:52" s="138" customFormat="1">
      <c r="A739" s="123"/>
      <c r="B739" s="137"/>
      <c r="C739" s="12"/>
      <c r="D739" s="12"/>
      <c r="E739" s="12"/>
      <c r="F739" s="12"/>
      <c r="G739" s="12"/>
      <c r="H739" s="142"/>
      <c r="I739" s="12"/>
      <c r="J739" s="142"/>
      <c r="K739" s="12"/>
      <c r="L739" s="12"/>
      <c r="M739" s="12"/>
      <c r="N739" s="12"/>
      <c r="O739" s="12"/>
      <c r="P739" s="12"/>
      <c r="Q739" s="12"/>
      <c r="R739" s="12"/>
      <c r="S739" s="12"/>
      <c r="T739"/>
      <c r="U739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97"/>
      <c r="AT739" s="139"/>
      <c r="AU739" s="139"/>
      <c r="AV739" s="139"/>
      <c r="AW739" s="139"/>
      <c r="AX739" s="139"/>
      <c r="AY739" s="139"/>
      <c r="AZ739" s="12"/>
    </row>
    <row r="740" spans="1:52" s="138" customFormat="1">
      <c r="A740" s="123"/>
      <c r="B740" s="137"/>
      <c r="C740" s="12"/>
      <c r="D740" s="12"/>
      <c r="E740" s="12"/>
      <c r="F740" s="12"/>
      <c r="G740" s="12"/>
      <c r="H740" s="142"/>
      <c r="I740" s="12"/>
      <c r="J740" s="142"/>
      <c r="K740" s="12"/>
      <c r="L740" s="12"/>
      <c r="M740" s="12"/>
      <c r="N740" s="12"/>
      <c r="O740" s="12"/>
      <c r="P740" s="12"/>
      <c r="Q740" s="12"/>
      <c r="R740" s="12"/>
      <c r="S740" s="12"/>
      <c r="T740"/>
      <c r="U740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97"/>
      <c r="AT740" s="139"/>
      <c r="AU740" s="139"/>
      <c r="AV740" s="139"/>
      <c r="AW740" s="139"/>
      <c r="AX740" s="139"/>
      <c r="AY740" s="139"/>
      <c r="AZ740" s="12"/>
    </row>
    <row r="741" spans="1:52" s="138" customFormat="1">
      <c r="A741" s="123"/>
      <c r="B741" s="137"/>
      <c r="C741" s="12"/>
      <c r="D741" s="12"/>
      <c r="E741" s="12"/>
      <c r="F741" s="12"/>
      <c r="G741" s="12"/>
      <c r="H741" s="142"/>
      <c r="I741" s="12"/>
      <c r="J741" s="142"/>
      <c r="K741" s="12"/>
      <c r="L741" s="12"/>
      <c r="M741" s="12"/>
      <c r="N741" s="12"/>
      <c r="O741" s="12"/>
      <c r="P741" s="12"/>
      <c r="Q741" s="12"/>
      <c r="R741" s="12"/>
      <c r="S741" s="12"/>
      <c r="T741"/>
      <c r="U741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97"/>
      <c r="AT741" s="139"/>
      <c r="AU741" s="139"/>
      <c r="AV741" s="139"/>
      <c r="AW741" s="139"/>
      <c r="AX741" s="139"/>
      <c r="AY741" s="139"/>
      <c r="AZ741" s="12"/>
    </row>
    <row r="742" spans="1:52" s="138" customFormat="1">
      <c r="A742" s="123"/>
      <c r="B742" s="137"/>
      <c r="C742" s="12"/>
      <c r="D742" s="12"/>
      <c r="E742" s="12"/>
      <c r="F742" s="12"/>
      <c r="G742" s="12"/>
      <c r="H742" s="142"/>
      <c r="I742" s="12"/>
      <c r="J742" s="142"/>
      <c r="K742" s="12"/>
      <c r="L742" s="12"/>
      <c r="M742" s="12"/>
      <c r="N742" s="12"/>
      <c r="O742" s="12"/>
      <c r="P742" s="12"/>
      <c r="Q742" s="12"/>
      <c r="R742" s="12"/>
      <c r="S742" s="12"/>
      <c r="T742"/>
      <c r="U742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97"/>
      <c r="AT742" s="139"/>
      <c r="AU742" s="139"/>
      <c r="AV742" s="139"/>
      <c r="AW742" s="139"/>
      <c r="AX742" s="139"/>
      <c r="AY742" s="139"/>
      <c r="AZ742" s="12"/>
    </row>
    <row r="743" spans="1:52" s="138" customFormat="1">
      <c r="A743" s="123"/>
      <c r="B743" s="137"/>
      <c r="C743" s="12"/>
      <c r="D743" s="12"/>
      <c r="E743" s="12"/>
      <c r="F743" s="12"/>
      <c r="G743" s="12"/>
      <c r="H743" s="142"/>
      <c r="I743" s="12"/>
      <c r="J743" s="142"/>
      <c r="K743" s="12"/>
      <c r="L743" s="12"/>
      <c r="M743" s="12"/>
      <c r="N743" s="12"/>
      <c r="O743" s="12"/>
      <c r="P743" s="12"/>
      <c r="Q743" s="12"/>
      <c r="R743" s="12"/>
      <c r="S743" s="12"/>
      <c r="T743"/>
      <c r="U74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97"/>
      <c r="AT743" s="139"/>
      <c r="AU743" s="139"/>
      <c r="AV743" s="139"/>
      <c r="AW743" s="139"/>
      <c r="AX743" s="139"/>
      <c r="AY743" s="139"/>
      <c r="AZ743" s="12"/>
    </row>
    <row r="744" spans="1:52" s="138" customFormat="1">
      <c r="A744" s="123"/>
      <c r="B744" s="137"/>
      <c r="C744" s="12"/>
      <c r="D744" s="12"/>
      <c r="E744" s="12"/>
      <c r="F744" s="12"/>
      <c r="G744" s="12"/>
      <c r="H744" s="142"/>
      <c r="I744" s="12"/>
      <c r="J744" s="142"/>
      <c r="K744" s="12"/>
      <c r="L744" s="12"/>
      <c r="M744" s="12"/>
      <c r="N744" s="12"/>
      <c r="O744" s="12"/>
      <c r="P744" s="12"/>
      <c r="Q744" s="12"/>
      <c r="R744" s="12"/>
      <c r="S744" s="12"/>
      <c r="T744"/>
      <c r="U744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97"/>
      <c r="AT744" s="139"/>
      <c r="AU744" s="139"/>
      <c r="AV744" s="139"/>
      <c r="AW744" s="139"/>
      <c r="AX744" s="139"/>
      <c r="AY744" s="139"/>
      <c r="AZ744" s="12"/>
    </row>
    <row r="745" spans="1:52" s="138" customFormat="1">
      <c r="A745" s="123"/>
      <c r="B745" s="137"/>
      <c r="C745" s="12"/>
      <c r="D745" s="12"/>
      <c r="E745" s="12"/>
      <c r="F745" s="12"/>
      <c r="G745" s="12"/>
      <c r="H745" s="142"/>
      <c r="I745" s="12"/>
      <c r="J745" s="142"/>
      <c r="K745" s="12"/>
      <c r="L745" s="12"/>
      <c r="M745" s="12"/>
      <c r="N745" s="12"/>
      <c r="O745" s="12"/>
      <c r="P745" s="12"/>
      <c r="Q745" s="12"/>
      <c r="R745" s="12"/>
      <c r="S745" s="12"/>
      <c r="T745"/>
      <c r="U745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97"/>
      <c r="AT745" s="139"/>
      <c r="AU745" s="139"/>
      <c r="AV745" s="139"/>
      <c r="AW745" s="139"/>
      <c r="AX745" s="139"/>
      <c r="AY745" s="139"/>
      <c r="AZ745" s="12"/>
    </row>
    <row r="746" spans="1:52" s="138" customFormat="1">
      <c r="A746" s="123"/>
      <c r="B746" s="137"/>
      <c r="C746" s="12"/>
      <c r="D746" s="12"/>
      <c r="E746" s="12"/>
      <c r="F746" s="12"/>
      <c r="G746" s="12"/>
      <c r="H746" s="142"/>
      <c r="I746" s="12"/>
      <c r="J746" s="142"/>
      <c r="K746" s="12"/>
      <c r="L746" s="12"/>
      <c r="M746" s="12"/>
      <c r="N746" s="12"/>
      <c r="O746" s="12"/>
      <c r="P746" s="12"/>
      <c r="Q746" s="12"/>
      <c r="R746" s="12"/>
      <c r="S746" s="12"/>
      <c r="T746"/>
      <c r="U746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97"/>
      <c r="AT746" s="139"/>
      <c r="AU746" s="139"/>
      <c r="AV746" s="139"/>
      <c r="AW746" s="139"/>
      <c r="AX746" s="139"/>
      <c r="AY746" s="139"/>
      <c r="AZ746" s="12"/>
    </row>
    <row r="747" spans="1:52" s="138" customFormat="1">
      <c r="A747" s="123"/>
      <c r="B747" s="137"/>
      <c r="C747" s="12"/>
      <c r="D747" s="12"/>
      <c r="E747" s="12"/>
      <c r="F747" s="12"/>
      <c r="G747" s="12"/>
      <c r="H747" s="142"/>
      <c r="I747" s="12"/>
      <c r="J747" s="142"/>
      <c r="K747" s="12"/>
      <c r="L747" s="12"/>
      <c r="M747" s="12"/>
      <c r="N747" s="12"/>
      <c r="O747" s="12"/>
      <c r="P747" s="12"/>
      <c r="Q747" s="12"/>
      <c r="R747" s="12"/>
      <c r="S747" s="12"/>
      <c r="T747"/>
      <c r="U747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97"/>
      <c r="AT747" s="139"/>
      <c r="AU747" s="139"/>
      <c r="AV747" s="139"/>
      <c r="AW747" s="139"/>
      <c r="AX747" s="139"/>
      <c r="AY747" s="139"/>
      <c r="AZ747" s="12"/>
    </row>
    <row r="748" spans="1:52" s="138" customFormat="1">
      <c r="A748" s="123"/>
      <c r="B748" s="137"/>
      <c r="C748" s="12"/>
      <c r="D748" s="12"/>
      <c r="E748" s="12"/>
      <c r="F748" s="12"/>
      <c r="G748" s="12"/>
      <c r="H748" s="142"/>
      <c r="I748" s="12"/>
      <c r="J748" s="142"/>
      <c r="K748" s="12"/>
      <c r="L748" s="12"/>
      <c r="M748" s="12"/>
      <c r="N748" s="12"/>
      <c r="O748" s="12"/>
      <c r="P748" s="12"/>
      <c r="Q748" s="12"/>
      <c r="R748" s="12"/>
      <c r="S748" s="12"/>
      <c r="T748"/>
      <c r="U748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97"/>
      <c r="AT748" s="139"/>
      <c r="AU748" s="139"/>
      <c r="AV748" s="139"/>
      <c r="AW748" s="139"/>
      <c r="AX748" s="139"/>
      <c r="AY748" s="139"/>
      <c r="AZ748" s="12"/>
    </row>
    <row r="749" spans="1:52" s="138" customFormat="1">
      <c r="A749" s="123"/>
      <c r="B749" s="137"/>
      <c r="C749" s="12"/>
      <c r="D749" s="12"/>
      <c r="E749" s="12"/>
      <c r="F749" s="12"/>
      <c r="G749" s="12"/>
      <c r="H749" s="142"/>
      <c r="I749" s="12"/>
      <c r="J749" s="142"/>
      <c r="K749" s="12"/>
      <c r="L749" s="12"/>
      <c r="M749" s="12"/>
      <c r="N749" s="12"/>
      <c r="O749" s="12"/>
      <c r="P749" s="12"/>
      <c r="Q749" s="12"/>
      <c r="R749" s="12"/>
      <c r="S749" s="12"/>
      <c r="T749"/>
      <c r="U749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97"/>
      <c r="AT749" s="139"/>
      <c r="AU749" s="139"/>
      <c r="AV749" s="139"/>
      <c r="AW749" s="139"/>
      <c r="AX749" s="139"/>
      <c r="AY749" s="139"/>
      <c r="AZ749" s="12"/>
    </row>
    <row r="750" spans="1:52" s="138" customFormat="1">
      <c r="A750" s="123"/>
      <c r="B750" s="137"/>
      <c r="C750" s="12"/>
      <c r="D750" s="12"/>
      <c r="E750" s="12"/>
      <c r="F750" s="12"/>
      <c r="G750" s="12"/>
      <c r="H750" s="142"/>
      <c r="I750" s="12"/>
      <c r="J750" s="142"/>
      <c r="K750" s="12"/>
      <c r="L750" s="12"/>
      <c r="M750" s="12"/>
      <c r="N750" s="12"/>
      <c r="O750" s="12"/>
      <c r="P750" s="12"/>
      <c r="Q750" s="12"/>
      <c r="R750" s="12"/>
      <c r="S750" s="12"/>
      <c r="T750"/>
      <c r="U750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97"/>
      <c r="AT750" s="139"/>
      <c r="AU750" s="139"/>
      <c r="AV750" s="139"/>
      <c r="AW750" s="139"/>
      <c r="AX750" s="139"/>
      <c r="AY750" s="139"/>
      <c r="AZ750" s="12"/>
    </row>
    <row r="751" spans="1:52" s="138" customFormat="1">
      <c r="A751" s="123"/>
      <c r="B751" s="137"/>
      <c r="C751" s="12"/>
      <c r="D751" s="12"/>
      <c r="E751" s="12"/>
      <c r="F751" s="12"/>
      <c r="G751" s="12"/>
      <c r="H751" s="142"/>
      <c r="I751" s="12"/>
      <c r="J751" s="142"/>
      <c r="K751" s="12"/>
      <c r="L751" s="12"/>
      <c r="M751" s="12"/>
      <c r="N751" s="12"/>
      <c r="O751" s="12"/>
      <c r="P751" s="12"/>
      <c r="Q751" s="12"/>
      <c r="R751" s="12"/>
      <c r="S751" s="12"/>
      <c r="T751"/>
      <c r="U751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97"/>
      <c r="AT751" s="139"/>
      <c r="AU751" s="139"/>
      <c r="AV751" s="139"/>
      <c r="AW751" s="139"/>
      <c r="AX751" s="139"/>
      <c r="AY751" s="139"/>
      <c r="AZ751" s="12"/>
    </row>
    <row r="752" spans="1:52" s="138" customFormat="1">
      <c r="A752" s="123"/>
      <c r="B752" s="137"/>
      <c r="C752" s="12"/>
      <c r="D752" s="12"/>
      <c r="E752" s="12"/>
      <c r="F752" s="12"/>
      <c r="G752" s="12"/>
      <c r="H752" s="142"/>
      <c r="I752" s="12"/>
      <c r="J752" s="142"/>
      <c r="K752" s="12"/>
      <c r="L752" s="12"/>
      <c r="M752" s="12"/>
      <c r="N752" s="12"/>
      <c r="O752" s="12"/>
      <c r="P752" s="12"/>
      <c r="Q752" s="12"/>
      <c r="R752" s="12"/>
      <c r="S752" s="12"/>
      <c r="T752"/>
      <c r="U752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97"/>
      <c r="AT752" s="139"/>
      <c r="AU752" s="139"/>
      <c r="AV752" s="139"/>
      <c r="AW752" s="139"/>
      <c r="AX752" s="139"/>
      <c r="AY752" s="139"/>
      <c r="AZ752" s="12"/>
    </row>
    <row r="753" spans="1:52" s="138" customFormat="1">
      <c r="A753" s="123"/>
      <c r="B753" s="137"/>
      <c r="C753" s="12"/>
      <c r="D753" s="12"/>
      <c r="E753" s="12"/>
      <c r="F753" s="12"/>
      <c r="G753" s="12"/>
      <c r="H753" s="142"/>
      <c r="I753" s="12"/>
      <c r="J753" s="142"/>
      <c r="K753" s="12"/>
      <c r="L753" s="12"/>
      <c r="M753" s="12"/>
      <c r="N753" s="12"/>
      <c r="O753" s="12"/>
      <c r="P753" s="12"/>
      <c r="Q753" s="12"/>
      <c r="R753" s="12"/>
      <c r="S753" s="12"/>
      <c r="T753"/>
      <c r="U75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97"/>
      <c r="AT753" s="139"/>
      <c r="AU753" s="139"/>
      <c r="AV753" s="139"/>
      <c r="AW753" s="139"/>
      <c r="AX753" s="139"/>
      <c r="AY753" s="139"/>
      <c r="AZ753" s="12"/>
    </row>
    <row r="754" spans="1:52" s="138" customFormat="1">
      <c r="A754" s="123"/>
      <c r="B754" s="137"/>
      <c r="C754" s="12"/>
      <c r="D754" s="12"/>
      <c r="E754" s="12"/>
      <c r="F754" s="12"/>
      <c r="G754" s="12"/>
      <c r="H754" s="142"/>
      <c r="I754" s="12"/>
      <c r="J754" s="142"/>
      <c r="K754" s="12"/>
      <c r="L754" s="12"/>
      <c r="M754" s="12"/>
      <c r="N754" s="12"/>
      <c r="O754" s="12"/>
      <c r="P754" s="12"/>
      <c r="Q754" s="12"/>
      <c r="R754" s="12"/>
      <c r="S754" s="12"/>
      <c r="T754"/>
      <c r="U754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97"/>
      <c r="AT754" s="139"/>
      <c r="AU754" s="139"/>
      <c r="AV754" s="139"/>
      <c r="AW754" s="139"/>
      <c r="AX754" s="139"/>
      <c r="AY754" s="139"/>
      <c r="AZ754" s="12"/>
    </row>
    <row r="755" spans="1:52" s="138" customFormat="1">
      <c r="A755" s="123"/>
      <c r="B755" s="137"/>
      <c r="C755" s="12"/>
      <c r="D755" s="12"/>
      <c r="E755" s="12"/>
      <c r="F755" s="12"/>
      <c r="G755" s="12"/>
      <c r="H755" s="142"/>
      <c r="I755" s="12"/>
      <c r="J755" s="142"/>
      <c r="K755" s="12"/>
      <c r="L755" s="12"/>
      <c r="M755" s="12"/>
      <c r="N755" s="12"/>
      <c r="O755" s="12"/>
      <c r="P755" s="12"/>
      <c r="Q755" s="12"/>
      <c r="R755" s="12"/>
      <c r="S755" s="12"/>
      <c r="T755"/>
      <c r="U755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97"/>
      <c r="AT755" s="139"/>
      <c r="AU755" s="139"/>
      <c r="AV755" s="139"/>
      <c r="AW755" s="139"/>
      <c r="AX755" s="139"/>
      <c r="AY755" s="139"/>
      <c r="AZ755" s="12"/>
    </row>
    <row r="756" spans="1:52" s="138" customFormat="1">
      <c r="A756" s="123"/>
      <c r="B756" s="137"/>
      <c r="C756" s="12"/>
      <c r="D756" s="12"/>
      <c r="E756" s="12"/>
      <c r="F756" s="12"/>
      <c r="G756" s="12"/>
      <c r="H756" s="142"/>
      <c r="I756" s="12"/>
      <c r="J756" s="142"/>
      <c r="K756" s="12"/>
      <c r="L756" s="12"/>
      <c r="M756" s="12"/>
      <c r="N756" s="12"/>
      <c r="O756" s="12"/>
      <c r="P756" s="12"/>
      <c r="Q756" s="12"/>
      <c r="R756" s="12"/>
      <c r="S756" s="12"/>
      <c r="T756"/>
      <c r="U756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97"/>
      <c r="AT756" s="139"/>
      <c r="AU756" s="139"/>
      <c r="AV756" s="139"/>
      <c r="AW756" s="139"/>
      <c r="AX756" s="139"/>
      <c r="AY756" s="139"/>
      <c r="AZ756" s="12"/>
    </row>
    <row r="757" spans="1:52" s="138" customFormat="1">
      <c r="A757" s="123"/>
      <c r="B757" s="137"/>
      <c r="C757" s="12"/>
      <c r="D757" s="12"/>
      <c r="E757" s="12"/>
      <c r="F757" s="12"/>
      <c r="G757" s="12"/>
      <c r="H757" s="142"/>
      <c r="I757" s="12"/>
      <c r="J757" s="142"/>
      <c r="K757" s="12"/>
      <c r="L757" s="12"/>
      <c r="M757" s="12"/>
      <c r="N757" s="12"/>
      <c r="O757" s="12"/>
      <c r="P757" s="12"/>
      <c r="Q757" s="12"/>
      <c r="R757" s="12"/>
      <c r="S757" s="12"/>
      <c r="T757"/>
      <c r="U757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97"/>
      <c r="AT757" s="139"/>
      <c r="AU757" s="139"/>
      <c r="AV757" s="139"/>
      <c r="AW757" s="139"/>
      <c r="AX757" s="139"/>
      <c r="AY757" s="139"/>
      <c r="AZ757" s="12"/>
    </row>
    <row r="758" spans="1:52" s="138" customFormat="1">
      <c r="A758" s="123"/>
      <c r="B758" s="137"/>
      <c r="C758" s="12"/>
      <c r="D758" s="12"/>
      <c r="E758" s="12"/>
      <c r="F758" s="12"/>
      <c r="G758" s="12"/>
      <c r="H758" s="142"/>
      <c r="I758" s="12"/>
      <c r="J758" s="142"/>
      <c r="K758" s="12"/>
      <c r="L758" s="12"/>
      <c r="M758" s="12"/>
      <c r="N758" s="12"/>
      <c r="O758" s="12"/>
      <c r="P758" s="12"/>
      <c r="Q758" s="12"/>
      <c r="R758" s="12"/>
      <c r="S758" s="12"/>
      <c r="T758"/>
      <c r="U758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97"/>
      <c r="AT758" s="139"/>
      <c r="AU758" s="139"/>
      <c r="AV758" s="139"/>
      <c r="AW758" s="139"/>
      <c r="AX758" s="139"/>
      <c r="AY758" s="139"/>
      <c r="AZ758" s="12"/>
    </row>
    <row r="759" spans="1:52" s="138" customFormat="1">
      <c r="A759" s="123"/>
      <c r="B759" s="137"/>
      <c r="C759" s="12"/>
      <c r="D759" s="12"/>
      <c r="E759" s="12"/>
      <c r="F759" s="12"/>
      <c r="G759" s="12"/>
      <c r="H759" s="142"/>
      <c r="I759" s="12"/>
      <c r="J759" s="142"/>
      <c r="K759" s="12"/>
      <c r="L759" s="12"/>
      <c r="M759" s="12"/>
      <c r="N759" s="12"/>
      <c r="O759" s="12"/>
      <c r="P759" s="12"/>
      <c r="Q759" s="12"/>
      <c r="R759" s="12"/>
      <c r="S759" s="12"/>
      <c r="T759"/>
      <c r="U759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97"/>
      <c r="AT759" s="139"/>
      <c r="AU759" s="139"/>
      <c r="AV759" s="139"/>
      <c r="AW759" s="139"/>
      <c r="AX759" s="139"/>
      <c r="AY759" s="139"/>
      <c r="AZ759" s="12"/>
    </row>
    <row r="760" spans="1:52" s="138" customFormat="1">
      <c r="A760" s="123"/>
      <c r="B760" s="137"/>
      <c r="C760" s="12"/>
      <c r="D760" s="12"/>
      <c r="E760" s="12"/>
      <c r="F760" s="12"/>
      <c r="G760" s="12"/>
      <c r="H760" s="142"/>
      <c r="I760" s="12"/>
      <c r="J760" s="142"/>
      <c r="K760" s="12"/>
      <c r="L760" s="12"/>
      <c r="M760" s="12"/>
      <c r="N760" s="12"/>
      <c r="O760" s="12"/>
      <c r="P760" s="12"/>
      <c r="Q760" s="12"/>
      <c r="R760" s="12"/>
      <c r="S760" s="12"/>
      <c r="T760"/>
      <c r="U760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97"/>
      <c r="AT760" s="139"/>
      <c r="AU760" s="139"/>
      <c r="AV760" s="139"/>
      <c r="AW760" s="139"/>
      <c r="AX760" s="139"/>
      <c r="AY760" s="139"/>
      <c r="AZ760" s="12"/>
    </row>
    <row r="761" spans="1:52" s="138" customFormat="1">
      <c r="A761" s="123"/>
      <c r="B761" s="137"/>
      <c r="C761" s="12"/>
      <c r="D761" s="12"/>
      <c r="E761" s="12"/>
      <c r="F761" s="12"/>
      <c r="G761" s="12"/>
      <c r="H761" s="142"/>
      <c r="I761" s="12"/>
      <c r="J761" s="142"/>
      <c r="K761" s="12"/>
      <c r="L761" s="12"/>
      <c r="M761" s="12"/>
      <c r="N761" s="12"/>
      <c r="O761" s="12"/>
      <c r="P761" s="12"/>
      <c r="Q761" s="12"/>
      <c r="R761" s="12"/>
      <c r="S761" s="12"/>
      <c r="T761"/>
      <c r="U761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97"/>
      <c r="AT761" s="139"/>
      <c r="AU761" s="139"/>
      <c r="AV761" s="139"/>
      <c r="AW761" s="139"/>
      <c r="AX761" s="139"/>
      <c r="AY761" s="139"/>
      <c r="AZ761" s="12"/>
    </row>
    <row r="762" spans="1:52" s="138" customFormat="1">
      <c r="A762" s="123"/>
      <c r="B762" s="137"/>
      <c r="C762" s="12"/>
      <c r="D762" s="12"/>
      <c r="E762" s="12"/>
      <c r="F762" s="12"/>
      <c r="G762" s="12"/>
      <c r="H762" s="142"/>
      <c r="I762" s="12"/>
      <c r="J762" s="142"/>
      <c r="K762" s="12"/>
      <c r="L762" s="12"/>
      <c r="M762" s="12"/>
      <c r="N762" s="12"/>
      <c r="O762" s="12"/>
      <c r="P762" s="12"/>
      <c r="Q762" s="12"/>
      <c r="R762" s="12"/>
      <c r="S762" s="12"/>
      <c r="T762"/>
      <c r="U762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97"/>
      <c r="AT762" s="139"/>
      <c r="AU762" s="139"/>
      <c r="AV762" s="139"/>
      <c r="AW762" s="139"/>
      <c r="AX762" s="139"/>
      <c r="AY762" s="139"/>
      <c r="AZ762" s="12"/>
    </row>
    <row r="763" spans="1:52" s="138" customFormat="1">
      <c r="A763" s="123"/>
      <c r="B763" s="137"/>
      <c r="C763" s="12"/>
      <c r="D763" s="12"/>
      <c r="E763" s="12"/>
      <c r="F763" s="12"/>
      <c r="G763" s="12"/>
      <c r="H763" s="142"/>
      <c r="I763" s="12"/>
      <c r="J763" s="142"/>
      <c r="K763" s="12"/>
      <c r="L763" s="12"/>
      <c r="M763" s="12"/>
      <c r="N763" s="12"/>
      <c r="O763" s="12"/>
      <c r="P763" s="12"/>
      <c r="Q763" s="12"/>
      <c r="R763" s="12"/>
      <c r="S763" s="12"/>
      <c r="T763"/>
      <c r="U76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97"/>
      <c r="AT763" s="139"/>
      <c r="AU763" s="139"/>
      <c r="AV763" s="139"/>
      <c r="AW763" s="139"/>
      <c r="AX763" s="139"/>
      <c r="AY763" s="139"/>
      <c r="AZ763" s="12"/>
    </row>
    <row r="764" spans="1:52" s="138" customFormat="1">
      <c r="A764" s="123"/>
      <c r="B764" s="137"/>
      <c r="C764" s="12"/>
      <c r="D764" s="12"/>
      <c r="E764" s="12"/>
      <c r="F764" s="12"/>
      <c r="G764" s="12"/>
      <c r="H764" s="142"/>
      <c r="I764" s="12"/>
      <c r="J764" s="142"/>
      <c r="K764" s="12"/>
      <c r="L764" s="12"/>
      <c r="M764" s="12"/>
      <c r="N764" s="12"/>
      <c r="O764" s="12"/>
      <c r="P764" s="12"/>
      <c r="Q764" s="12"/>
      <c r="R764" s="12"/>
      <c r="S764" s="12"/>
      <c r="T764"/>
      <c r="U764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97"/>
      <c r="AT764" s="139"/>
      <c r="AU764" s="139"/>
      <c r="AV764" s="139"/>
      <c r="AW764" s="139"/>
      <c r="AX764" s="139"/>
      <c r="AY764" s="139"/>
      <c r="AZ764" s="12"/>
    </row>
    <row r="765" spans="1:52" s="138" customFormat="1">
      <c r="A765" s="123"/>
      <c r="B765" s="137"/>
      <c r="C765" s="12"/>
      <c r="D765" s="12"/>
      <c r="E765" s="12"/>
      <c r="F765" s="12"/>
      <c r="G765" s="12"/>
      <c r="H765" s="142"/>
      <c r="I765" s="12"/>
      <c r="J765" s="142"/>
      <c r="K765" s="12"/>
      <c r="L765" s="12"/>
      <c r="M765" s="12"/>
      <c r="N765" s="12"/>
      <c r="O765" s="12"/>
      <c r="P765" s="12"/>
      <c r="Q765" s="12"/>
      <c r="R765" s="12"/>
      <c r="S765" s="12"/>
      <c r="T765"/>
      <c r="U765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97"/>
      <c r="AT765" s="139"/>
      <c r="AU765" s="139"/>
      <c r="AV765" s="139"/>
      <c r="AW765" s="139"/>
      <c r="AX765" s="139"/>
      <c r="AY765" s="139"/>
      <c r="AZ765" s="12"/>
    </row>
    <row r="766" spans="1:52" s="138" customFormat="1">
      <c r="A766" s="123"/>
      <c r="B766" s="137"/>
      <c r="C766" s="12"/>
      <c r="D766" s="12"/>
      <c r="E766" s="12"/>
      <c r="F766" s="12"/>
      <c r="G766" s="12"/>
      <c r="H766" s="142"/>
      <c r="I766" s="12"/>
      <c r="J766" s="142"/>
      <c r="K766" s="12"/>
      <c r="L766" s="12"/>
      <c r="M766" s="12"/>
      <c r="N766" s="12"/>
      <c r="O766" s="12"/>
      <c r="P766" s="12"/>
      <c r="Q766" s="12"/>
      <c r="R766" s="12"/>
      <c r="S766" s="12"/>
      <c r="T766"/>
      <c r="U766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97"/>
      <c r="AT766" s="139"/>
      <c r="AU766" s="139"/>
      <c r="AV766" s="139"/>
      <c r="AW766" s="139"/>
      <c r="AX766" s="139"/>
      <c r="AY766" s="139"/>
      <c r="AZ766" s="12"/>
    </row>
    <row r="767" spans="1:52" s="138" customFormat="1">
      <c r="A767" s="123"/>
      <c r="B767" s="137"/>
      <c r="C767" s="12"/>
      <c r="D767" s="12"/>
      <c r="E767" s="12"/>
      <c r="F767" s="12"/>
      <c r="G767" s="12"/>
      <c r="H767" s="142"/>
      <c r="I767" s="12"/>
      <c r="J767" s="142"/>
      <c r="K767" s="12"/>
      <c r="L767" s="12"/>
      <c r="M767" s="12"/>
      <c r="N767" s="12"/>
      <c r="O767" s="12"/>
      <c r="P767" s="12"/>
      <c r="Q767" s="12"/>
      <c r="R767" s="12"/>
      <c r="S767" s="12"/>
      <c r="T767"/>
      <c r="U767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97"/>
      <c r="AT767" s="139"/>
      <c r="AU767" s="139"/>
      <c r="AV767" s="139"/>
      <c r="AW767" s="139"/>
      <c r="AX767" s="139"/>
      <c r="AY767" s="139"/>
      <c r="AZ767" s="12"/>
    </row>
    <row r="768" spans="1:52" s="138" customFormat="1">
      <c r="A768" s="123"/>
      <c r="B768" s="137"/>
      <c r="C768" s="12"/>
      <c r="D768" s="12"/>
      <c r="E768" s="12"/>
      <c r="F768" s="12"/>
      <c r="G768" s="12"/>
      <c r="H768" s="142"/>
      <c r="I768" s="12"/>
      <c r="J768" s="142"/>
      <c r="K768" s="12"/>
      <c r="L768" s="12"/>
      <c r="M768" s="12"/>
      <c r="N768" s="12"/>
      <c r="O768" s="12"/>
      <c r="P768" s="12"/>
      <c r="Q768" s="12"/>
      <c r="R768" s="12"/>
      <c r="S768" s="12"/>
      <c r="T768"/>
      <c r="U768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97"/>
      <c r="AT768" s="139"/>
      <c r="AU768" s="139"/>
      <c r="AV768" s="139"/>
      <c r="AW768" s="139"/>
      <c r="AX768" s="139"/>
      <c r="AY768" s="139"/>
      <c r="AZ768" s="12"/>
    </row>
    <row r="769" spans="1:52" s="138" customFormat="1">
      <c r="A769" s="123"/>
      <c r="B769" s="137"/>
      <c r="C769" s="12"/>
      <c r="D769" s="12"/>
      <c r="E769" s="12"/>
      <c r="F769" s="12"/>
      <c r="G769" s="12"/>
      <c r="H769" s="142"/>
      <c r="I769" s="12"/>
      <c r="J769" s="142"/>
      <c r="K769" s="12"/>
      <c r="L769" s="12"/>
      <c r="M769" s="12"/>
      <c r="N769" s="12"/>
      <c r="O769" s="12"/>
      <c r="P769" s="12"/>
      <c r="Q769" s="12"/>
      <c r="R769" s="12"/>
      <c r="S769" s="12"/>
      <c r="T769"/>
      <c r="U769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97"/>
      <c r="AT769" s="139"/>
      <c r="AU769" s="139"/>
      <c r="AV769" s="139"/>
      <c r="AW769" s="139"/>
      <c r="AX769" s="139"/>
      <c r="AY769" s="139"/>
      <c r="AZ769" s="12"/>
    </row>
    <row r="770" spans="1:52" s="138" customFormat="1">
      <c r="A770" s="123"/>
      <c r="B770" s="137"/>
      <c r="C770" s="12"/>
      <c r="D770" s="12"/>
      <c r="E770" s="12"/>
      <c r="F770" s="12"/>
      <c r="G770" s="12"/>
      <c r="H770" s="142"/>
      <c r="I770" s="12"/>
      <c r="J770" s="142"/>
      <c r="K770" s="12"/>
      <c r="L770" s="12"/>
      <c r="M770" s="12"/>
      <c r="N770" s="12"/>
      <c r="O770" s="12"/>
      <c r="P770" s="12"/>
      <c r="Q770" s="12"/>
      <c r="R770" s="12"/>
      <c r="S770" s="12"/>
      <c r="T770"/>
      <c r="U770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97"/>
      <c r="AT770" s="139"/>
      <c r="AU770" s="139"/>
      <c r="AV770" s="139"/>
      <c r="AW770" s="139"/>
      <c r="AX770" s="139"/>
      <c r="AY770" s="139"/>
      <c r="AZ770" s="12"/>
    </row>
    <row r="771" spans="1:52" s="138" customFormat="1">
      <c r="A771" s="123"/>
      <c r="B771" s="137"/>
      <c r="C771" s="12"/>
      <c r="D771" s="12"/>
      <c r="E771" s="12"/>
      <c r="F771" s="12"/>
      <c r="G771" s="12"/>
      <c r="H771" s="142"/>
      <c r="I771" s="12"/>
      <c r="J771" s="142"/>
      <c r="K771" s="12"/>
      <c r="L771" s="12"/>
      <c r="M771" s="12"/>
      <c r="N771" s="12"/>
      <c r="O771" s="12"/>
      <c r="P771" s="12"/>
      <c r="Q771" s="12"/>
      <c r="R771" s="12"/>
      <c r="S771" s="12"/>
      <c r="T771"/>
      <c r="U771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97"/>
      <c r="AT771" s="139"/>
      <c r="AU771" s="139"/>
      <c r="AV771" s="139"/>
      <c r="AW771" s="139"/>
      <c r="AX771" s="139"/>
      <c r="AY771" s="139"/>
      <c r="AZ771" s="12"/>
    </row>
    <row r="772" spans="1:52" s="138" customFormat="1">
      <c r="A772" s="123"/>
      <c r="B772" s="137"/>
      <c r="C772" s="12"/>
      <c r="D772" s="12"/>
      <c r="E772" s="12"/>
      <c r="F772" s="12"/>
      <c r="G772" s="12"/>
      <c r="H772" s="142"/>
      <c r="I772" s="12"/>
      <c r="J772" s="142"/>
      <c r="K772" s="12"/>
      <c r="L772" s="12"/>
      <c r="M772" s="12"/>
      <c r="N772" s="12"/>
      <c r="O772" s="12"/>
      <c r="P772" s="12"/>
      <c r="Q772" s="12"/>
      <c r="R772" s="12"/>
      <c r="S772" s="12"/>
      <c r="T772"/>
      <c r="U772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97"/>
      <c r="AT772" s="139"/>
      <c r="AU772" s="139"/>
      <c r="AV772" s="139"/>
      <c r="AW772" s="139"/>
      <c r="AX772" s="139"/>
      <c r="AY772" s="139"/>
      <c r="AZ772" s="12"/>
    </row>
    <row r="773" spans="1:52" s="138" customFormat="1">
      <c r="A773" s="123"/>
      <c r="B773" s="137"/>
      <c r="C773" s="12"/>
      <c r="D773" s="12"/>
      <c r="E773" s="12"/>
      <c r="F773" s="12"/>
      <c r="G773" s="12"/>
      <c r="H773" s="142"/>
      <c r="I773" s="12"/>
      <c r="J773" s="142"/>
      <c r="K773" s="12"/>
      <c r="L773" s="12"/>
      <c r="M773" s="12"/>
      <c r="N773" s="12"/>
      <c r="O773" s="12"/>
      <c r="P773" s="12"/>
      <c r="Q773" s="12"/>
      <c r="R773" s="12"/>
      <c r="S773" s="12"/>
      <c r="T773"/>
      <c r="U77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97"/>
      <c r="AT773" s="139"/>
      <c r="AU773" s="139"/>
      <c r="AV773" s="139"/>
      <c r="AW773" s="139"/>
      <c r="AX773" s="139"/>
      <c r="AY773" s="139"/>
      <c r="AZ773" s="12"/>
    </row>
    <row r="774" spans="1:52" s="138" customFormat="1">
      <c r="A774" s="123"/>
      <c r="B774" s="137"/>
      <c r="C774" s="12"/>
      <c r="D774" s="12"/>
      <c r="E774" s="12"/>
      <c r="F774" s="12"/>
      <c r="G774" s="12"/>
      <c r="H774" s="142"/>
      <c r="I774" s="12"/>
      <c r="J774" s="142"/>
      <c r="K774" s="12"/>
      <c r="L774" s="12"/>
      <c r="M774" s="12"/>
      <c r="N774" s="12"/>
      <c r="O774" s="12"/>
      <c r="P774" s="12"/>
      <c r="Q774" s="12"/>
      <c r="R774" s="12"/>
      <c r="S774" s="12"/>
      <c r="T774"/>
      <c r="U774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97"/>
      <c r="AT774" s="139"/>
      <c r="AU774" s="139"/>
      <c r="AV774" s="139"/>
      <c r="AW774" s="139"/>
      <c r="AX774" s="139"/>
      <c r="AY774" s="139"/>
      <c r="AZ774" s="12"/>
    </row>
    <row r="775" spans="1:52" s="138" customFormat="1">
      <c r="A775" s="123"/>
      <c r="B775" s="137"/>
      <c r="C775" s="12"/>
      <c r="D775" s="12"/>
      <c r="E775" s="12"/>
      <c r="F775" s="12"/>
      <c r="G775" s="12"/>
      <c r="H775" s="142"/>
      <c r="I775" s="12"/>
      <c r="J775" s="142"/>
      <c r="K775" s="12"/>
      <c r="L775" s="12"/>
      <c r="M775" s="12"/>
      <c r="N775" s="12"/>
      <c r="O775" s="12"/>
      <c r="P775" s="12"/>
      <c r="Q775" s="12"/>
      <c r="R775" s="12"/>
      <c r="S775" s="12"/>
      <c r="T775"/>
      <c r="U775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97"/>
      <c r="AT775" s="139"/>
      <c r="AU775" s="139"/>
      <c r="AV775" s="139"/>
      <c r="AW775" s="139"/>
      <c r="AX775" s="139"/>
      <c r="AY775" s="139"/>
      <c r="AZ775" s="12"/>
    </row>
    <row r="776" spans="1:52" s="138" customFormat="1">
      <c r="A776" s="123"/>
      <c r="B776" s="137"/>
      <c r="C776" s="12"/>
      <c r="D776" s="12"/>
      <c r="E776" s="12"/>
      <c r="F776" s="12"/>
      <c r="G776" s="12"/>
      <c r="H776" s="142"/>
      <c r="I776" s="12"/>
      <c r="J776" s="142"/>
      <c r="K776" s="12"/>
      <c r="L776" s="12"/>
      <c r="M776" s="12"/>
      <c r="N776" s="12"/>
      <c r="O776" s="12"/>
      <c r="P776" s="12"/>
      <c r="Q776" s="12"/>
      <c r="R776" s="12"/>
      <c r="S776" s="12"/>
      <c r="T776"/>
      <c r="U776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97"/>
      <c r="AT776" s="139"/>
      <c r="AU776" s="139"/>
      <c r="AV776" s="139"/>
      <c r="AW776" s="139"/>
      <c r="AX776" s="139"/>
      <c r="AY776" s="139"/>
      <c r="AZ776" s="12"/>
    </row>
    <row r="777" spans="1:52" s="138" customFormat="1">
      <c r="A777" s="123"/>
      <c r="B777" s="137"/>
      <c r="C777" s="12"/>
      <c r="D777" s="12"/>
      <c r="E777" s="12"/>
      <c r="F777" s="12"/>
      <c r="G777" s="12"/>
      <c r="H777" s="142"/>
      <c r="I777" s="12"/>
      <c r="J777" s="142"/>
      <c r="K777" s="12"/>
      <c r="L777" s="12"/>
      <c r="M777" s="12"/>
      <c r="N777" s="12"/>
      <c r="O777" s="12"/>
      <c r="P777" s="12"/>
      <c r="Q777" s="12"/>
      <c r="R777" s="12"/>
      <c r="S777" s="12"/>
      <c r="T777"/>
      <c r="U777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97"/>
      <c r="AT777" s="139"/>
      <c r="AU777" s="139"/>
      <c r="AV777" s="139"/>
      <c r="AW777" s="139"/>
      <c r="AX777" s="139"/>
      <c r="AY777" s="139"/>
      <c r="AZ777" s="12"/>
    </row>
    <row r="778" spans="1:52" s="138" customFormat="1">
      <c r="A778" s="123"/>
      <c r="B778" s="137"/>
      <c r="C778" s="12"/>
      <c r="D778" s="12"/>
      <c r="E778" s="12"/>
      <c r="F778" s="12"/>
      <c r="G778" s="12"/>
      <c r="H778" s="142"/>
      <c r="I778" s="12"/>
      <c r="J778" s="142"/>
      <c r="K778" s="12"/>
      <c r="L778" s="12"/>
      <c r="M778" s="12"/>
      <c r="N778" s="12"/>
      <c r="O778" s="12"/>
      <c r="P778" s="12"/>
      <c r="Q778" s="12"/>
      <c r="R778" s="12"/>
      <c r="S778" s="12"/>
      <c r="T778"/>
      <c r="U778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97"/>
      <c r="AT778" s="139"/>
      <c r="AU778" s="139"/>
      <c r="AV778" s="139"/>
      <c r="AW778" s="139"/>
      <c r="AX778" s="139"/>
      <c r="AY778" s="139"/>
      <c r="AZ778" s="12"/>
    </row>
    <row r="779" spans="1:52" s="138" customFormat="1">
      <c r="A779" s="123"/>
      <c r="B779" s="137"/>
      <c r="C779" s="12"/>
      <c r="D779" s="12"/>
      <c r="E779" s="12"/>
      <c r="F779" s="12"/>
      <c r="G779" s="12"/>
      <c r="H779" s="142"/>
      <c r="I779" s="12"/>
      <c r="J779" s="142"/>
      <c r="K779" s="12"/>
      <c r="L779" s="12"/>
      <c r="M779" s="12"/>
      <c r="N779" s="12"/>
      <c r="O779" s="12"/>
      <c r="P779" s="12"/>
      <c r="Q779" s="12"/>
      <c r="R779" s="12"/>
      <c r="S779" s="12"/>
      <c r="T779"/>
      <c r="U779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97"/>
      <c r="AT779" s="139"/>
      <c r="AU779" s="139"/>
      <c r="AV779" s="139"/>
      <c r="AW779" s="139"/>
      <c r="AX779" s="139"/>
      <c r="AY779" s="139"/>
      <c r="AZ779" s="12"/>
    </row>
    <row r="780" spans="1:52" s="138" customFormat="1">
      <c r="A780" s="123"/>
      <c r="B780" s="137"/>
      <c r="C780" s="12"/>
      <c r="D780" s="12"/>
      <c r="E780" s="12"/>
      <c r="F780" s="12"/>
      <c r="G780" s="12"/>
      <c r="H780" s="142"/>
      <c r="I780" s="12"/>
      <c r="J780" s="142"/>
      <c r="K780" s="12"/>
      <c r="L780" s="12"/>
      <c r="M780" s="12"/>
      <c r="N780" s="12"/>
      <c r="O780" s="12"/>
      <c r="P780" s="12"/>
      <c r="Q780" s="12"/>
      <c r="R780" s="12"/>
      <c r="S780" s="12"/>
      <c r="T780"/>
      <c r="U780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97"/>
      <c r="AT780" s="139"/>
      <c r="AU780" s="139"/>
      <c r="AV780" s="139"/>
      <c r="AW780" s="139"/>
      <c r="AX780" s="139"/>
      <c r="AY780" s="139"/>
      <c r="AZ780" s="12"/>
    </row>
    <row r="781" spans="1:52" s="138" customFormat="1">
      <c r="A781" s="123"/>
      <c r="B781" s="137"/>
      <c r="C781" s="12"/>
      <c r="D781" s="12"/>
      <c r="E781" s="12"/>
      <c r="F781" s="12"/>
      <c r="G781" s="12"/>
      <c r="H781" s="142"/>
      <c r="I781" s="12"/>
      <c r="J781" s="142"/>
      <c r="K781" s="12"/>
      <c r="L781" s="12"/>
      <c r="M781" s="12"/>
      <c r="N781" s="12"/>
      <c r="O781" s="12"/>
      <c r="P781" s="12"/>
      <c r="Q781" s="12"/>
      <c r="R781" s="12"/>
      <c r="S781" s="12"/>
      <c r="T781"/>
      <c r="U781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97"/>
      <c r="AT781" s="139"/>
      <c r="AU781" s="139"/>
      <c r="AV781" s="139"/>
      <c r="AW781" s="139"/>
      <c r="AX781" s="139"/>
      <c r="AY781" s="139"/>
      <c r="AZ781" s="12"/>
    </row>
    <row r="782" spans="1:52" s="138" customFormat="1">
      <c r="A782" s="123"/>
      <c r="B782" s="137"/>
      <c r="C782" s="12"/>
      <c r="D782" s="12"/>
      <c r="E782" s="12"/>
      <c r="F782" s="12"/>
      <c r="G782" s="12"/>
      <c r="H782" s="142"/>
      <c r="I782" s="12"/>
      <c r="J782" s="142"/>
      <c r="K782" s="12"/>
      <c r="L782" s="12"/>
      <c r="M782" s="12"/>
      <c r="N782" s="12"/>
      <c r="O782" s="12"/>
      <c r="P782" s="12"/>
      <c r="Q782" s="12"/>
      <c r="R782" s="12"/>
      <c r="S782" s="12"/>
      <c r="T782"/>
      <c r="U782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97"/>
      <c r="AT782" s="139"/>
      <c r="AU782" s="139"/>
      <c r="AV782" s="139"/>
      <c r="AW782" s="139"/>
      <c r="AX782" s="139"/>
      <c r="AY782" s="139"/>
      <c r="AZ782" s="12"/>
    </row>
    <row r="783" spans="1:52" s="138" customFormat="1">
      <c r="A783" s="123"/>
      <c r="B783" s="137"/>
      <c r="C783" s="12"/>
      <c r="D783" s="12"/>
      <c r="E783" s="12"/>
      <c r="F783" s="12"/>
      <c r="G783" s="12"/>
      <c r="H783" s="142"/>
      <c r="I783" s="12"/>
      <c r="J783" s="142"/>
      <c r="K783" s="12"/>
      <c r="L783" s="12"/>
      <c r="M783" s="12"/>
      <c r="N783" s="12"/>
      <c r="O783" s="12"/>
      <c r="P783" s="12"/>
      <c r="Q783" s="12"/>
      <c r="R783" s="12"/>
      <c r="S783" s="12"/>
      <c r="T783"/>
      <c r="U78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97"/>
      <c r="AT783" s="139"/>
      <c r="AU783" s="139"/>
      <c r="AV783" s="139"/>
      <c r="AW783" s="139"/>
      <c r="AX783" s="139"/>
      <c r="AY783" s="139"/>
      <c r="AZ783" s="12"/>
    </row>
    <row r="784" spans="1:52" s="138" customFormat="1">
      <c r="A784" s="123"/>
      <c r="B784" s="137"/>
      <c r="C784" s="12"/>
      <c r="D784" s="12"/>
      <c r="E784" s="12"/>
      <c r="F784" s="12"/>
      <c r="G784" s="12"/>
      <c r="H784" s="142"/>
      <c r="I784" s="12"/>
      <c r="J784" s="142"/>
      <c r="K784" s="12"/>
      <c r="L784" s="12"/>
      <c r="M784" s="12"/>
      <c r="N784" s="12"/>
      <c r="O784" s="12"/>
      <c r="P784" s="12"/>
      <c r="Q784" s="12"/>
      <c r="R784" s="12"/>
      <c r="S784" s="12"/>
      <c r="T784"/>
      <c r="U784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97"/>
      <c r="AT784" s="139"/>
      <c r="AU784" s="139"/>
      <c r="AV784" s="139"/>
      <c r="AW784" s="139"/>
      <c r="AX784" s="139"/>
      <c r="AY784" s="139"/>
      <c r="AZ784" s="12"/>
    </row>
    <row r="785" spans="1:52" s="138" customFormat="1">
      <c r="A785" s="123"/>
      <c r="B785" s="137"/>
      <c r="C785" s="12"/>
      <c r="D785" s="12"/>
      <c r="E785" s="12"/>
      <c r="F785" s="12"/>
      <c r="G785" s="12"/>
      <c r="H785" s="142"/>
      <c r="I785" s="12"/>
      <c r="J785" s="142"/>
      <c r="K785" s="12"/>
      <c r="L785" s="12"/>
      <c r="M785" s="12"/>
      <c r="N785" s="12"/>
      <c r="O785" s="12"/>
      <c r="P785" s="12"/>
      <c r="Q785" s="12"/>
      <c r="R785" s="12"/>
      <c r="S785" s="12"/>
      <c r="T785"/>
      <c r="U785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97"/>
      <c r="AT785" s="139"/>
      <c r="AU785" s="139"/>
      <c r="AV785" s="139"/>
      <c r="AW785" s="139"/>
      <c r="AX785" s="139"/>
      <c r="AY785" s="139"/>
      <c r="AZ785" s="12"/>
    </row>
    <row r="786" spans="1:52" s="138" customFormat="1">
      <c r="A786" s="123"/>
      <c r="B786" s="137"/>
      <c r="C786" s="12"/>
      <c r="D786" s="12"/>
      <c r="E786" s="12"/>
      <c r="F786" s="12"/>
      <c r="G786" s="12"/>
      <c r="H786" s="142"/>
      <c r="I786" s="12"/>
      <c r="J786" s="142"/>
      <c r="K786" s="12"/>
      <c r="L786" s="12"/>
      <c r="M786" s="12"/>
      <c r="N786" s="12"/>
      <c r="O786" s="12"/>
      <c r="P786" s="12"/>
      <c r="Q786" s="12"/>
      <c r="R786" s="12"/>
      <c r="S786" s="12"/>
      <c r="T786"/>
      <c r="U786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97"/>
      <c r="AT786" s="139"/>
      <c r="AU786" s="139"/>
      <c r="AV786" s="139"/>
      <c r="AW786" s="139"/>
      <c r="AX786" s="139"/>
      <c r="AY786" s="139"/>
      <c r="AZ786" s="12"/>
    </row>
    <row r="787" spans="1:52" s="138" customFormat="1">
      <c r="A787" s="123"/>
      <c r="B787" s="137"/>
      <c r="C787" s="12"/>
      <c r="D787" s="12"/>
      <c r="E787" s="12"/>
      <c r="F787" s="12"/>
      <c r="G787" s="12"/>
      <c r="H787" s="142"/>
      <c r="I787" s="12"/>
      <c r="J787" s="142"/>
      <c r="K787" s="12"/>
      <c r="L787" s="12"/>
      <c r="M787" s="12"/>
      <c r="N787" s="12"/>
      <c r="O787" s="12"/>
      <c r="P787" s="12"/>
      <c r="Q787" s="12"/>
      <c r="R787" s="12"/>
      <c r="S787" s="12"/>
      <c r="T787"/>
      <c r="U787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97"/>
      <c r="AT787" s="139"/>
      <c r="AU787" s="139"/>
      <c r="AV787" s="139"/>
      <c r="AW787" s="139"/>
      <c r="AX787" s="139"/>
      <c r="AY787" s="139"/>
      <c r="AZ787" s="12"/>
    </row>
    <row r="788" spans="1:52" s="138" customFormat="1">
      <c r="A788" s="123"/>
      <c r="B788" s="137"/>
      <c r="C788" s="12"/>
      <c r="D788" s="12"/>
      <c r="E788" s="12"/>
      <c r="F788" s="12"/>
      <c r="G788" s="12"/>
      <c r="H788" s="142"/>
      <c r="I788" s="12"/>
      <c r="J788" s="142"/>
      <c r="K788" s="12"/>
      <c r="L788" s="12"/>
      <c r="M788" s="12"/>
      <c r="N788" s="12"/>
      <c r="O788" s="12"/>
      <c r="P788" s="12"/>
      <c r="Q788" s="12"/>
      <c r="R788" s="12"/>
      <c r="S788" s="12"/>
      <c r="T788"/>
      <c r="U788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97"/>
      <c r="AT788" s="139"/>
      <c r="AU788" s="139"/>
      <c r="AV788" s="139"/>
      <c r="AW788" s="139"/>
      <c r="AX788" s="139"/>
      <c r="AY788" s="139"/>
      <c r="AZ788" s="12"/>
    </row>
    <row r="789" spans="1:52" s="138" customFormat="1">
      <c r="A789" s="123"/>
      <c r="B789" s="137"/>
      <c r="C789" s="12"/>
      <c r="D789" s="12"/>
      <c r="E789" s="12"/>
      <c r="F789" s="12"/>
      <c r="G789" s="12"/>
      <c r="H789" s="142"/>
      <c r="I789" s="12"/>
      <c r="J789" s="142"/>
      <c r="K789" s="12"/>
      <c r="L789" s="12"/>
      <c r="M789" s="12"/>
      <c r="N789" s="12"/>
      <c r="O789" s="12"/>
      <c r="P789" s="12"/>
      <c r="Q789" s="12"/>
      <c r="R789" s="12"/>
      <c r="S789" s="12"/>
      <c r="T789"/>
      <c r="U789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97"/>
      <c r="AT789" s="139"/>
      <c r="AU789" s="139"/>
      <c r="AV789" s="139"/>
      <c r="AW789" s="139"/>
      <c r="AX789" s="139"/>
      <c r="AY789" s="139"/>
      <c r="AZ789" s="12"/>
    </row>
    <row r="790" spans="1:52" s="138" customFormat="1">
      <c r="A790" s="123"/>
      <c r="B790" s="137"/>
      <c r="C790" s="12"/>
      <c r="D790" s="12"/>
      <c r="E790" s="12"/>
      <c r="F790" s="12"/>
      <c r="G790" s="12"/>
      <c r="H790" s="142"/>
      <c r="I790" s="12"/>
      <c r="J790" s="142"/>
      <c r="K790" s="12"/>
      <c r="L790" s="12"/>
      <c r="M790" s="12"/>
      <c r="N790" s="12"/>
      <c r="O790" s="12"/>
      <c r="P790" s="12"/>
      <c r="Q790" s="12"/>
      <c r="R790" s="12"/>
      <c r="S790" s="12"/>
      <c r="T790"/>
      <c r="U790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97"/>
      <c r="AT790" s="139"/>
      <c r="AU790" s="139"/>
      <c r="AV790" s="139"/>
      <c r="AW790" s="139"/>
      <c r="AX790" s="139"/>
      <c r="AY790" s="139"/>
      <c r="AZ790" s="12"/>
    </row>
    <row r="791" spans="1:52" s="138" customFormat="1">
      <c r="A791" s="123"/>
      <c r="B791" s="137"/>
      <c r="C791" s="12"/>
      <c r="D791" s="12"/>
      <c r="E791" s="12"/>
      <c r="F791" s="12"/>
      <c r="G791" s="12"/>
      <c r="H791" s="142"/>
      <c r="I791" s="12"/>
      <c r="J791" s="142"/>
      <c r="K791" s="12"/>
      <c r="L791" s="12"/>
      <c r="M791" s="12"/>
      <c r="N791" s="12"/>
      <c r="O791" s="12"/>
      <c r="P791" s="12"/>
      <c r="Q791" s="12"/>
      <c r="R791" s="12"/>
      <c r="S791" s="12"/>
      <c r="T791"/>
      <c r="U791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97"/>
      <c r="AT791" s="139"/>
      <c r="AU791" s="139"/>
      <c r="AV791" s="139"/>
      <c r="AW791" s="139"/>
      <c r="AX791" s="139"/>
      <c r="AY791" s="139"/>
      <c r="AZ791" s="12"/>
    </row>
    <row r="792" spans="1:52" s="138" customFormat="1">
      <c r="A792" s="123"/>
      <c r="B792" s="137"/>
      <c r="C792" s="12"/>
      <c r="D792" s="12"/>
      <c r="E792" s="12"/>
      <c r="F792" s="12"/>
      <c r="G792" s="12"/>
      <c r="H792" s="142"/>
      <c r="I792" s="12"/>
      <c r="J792" s="142"/>
      <c r="K792" s="12"/>
      <c r="L792" s="12"/>
      <c r="M792" s="12"/>
      <c r="N792" s="12"/>
      <c r="O792" s="12"/>
      <c r="P792" s="12"/>
      <c r="Q792" s="12"/>
      <c r="R792" s="12"/>
      <c r="S792" s="12"/>
      <c r="T792"/>
      <c r="U792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97"/>
      <c r="AT792" s="139"/>
      <c r="AU792" s="139"/>
      <c r="AV792" s="139"/>
      <c r="AW792" s="139"/>
      <c r="AX792" s="139"/>
      <c r="AY792" s="139"/>
      <c r="AZ792" s="12"/>
    </row>
    <row r="793" spans="1:52" s="138" customFormat="1">
      <c r="A793" s="123"/>
      <c r="B793" s="137"/>
      <c r="C793" s="12"/>
      <c r="D793" s="12"/>
      <c r="E793" s="12"/>
      <c r="F793" s="12"/>
      <c r="G793" s="12"/>
      <c r="H793" s="142"/>
      <c r="I793" s="12"/>
      <c r="J793" s="142"/>
      <c r="K793" s="12"/>
      <c r="L793" s="12"/>
      <c r="M793" s="12"/>
      <c r="N793" s="12"/>
      <c r="O793" s="12"/>
      <c r="P793" s="12"/>
      <c r="Q793" s="12"/>
      <c r="R793" s="12"/>
      <c r="S793" s="12"/>
      <c r="T793"/>
      <c r="U79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97"/>
      <c r="AT793" s="139"/>
      <c r="AU793" s="139"/>
      <c r="AV793" s="139"/>
      <c r="AW793" s="139"/>
      <c r="AX793" s="139"/>
      <c r="AY793" s="139"/>
      <c r="AZ793" s="12"/>
    </row>
    <row r="794" spans="1:52" s="138" customFormat="1">
      <c r="A794" s="123"/>
      <c r="B794" s="137"/>
      <c r="C794" s="12"/>
      <c r="D794" s="12"/>
      <c r="E794" s="12"/>
      <c r="F794" s="12"/>
      <c r="G794" s="12"/>
      <c r="H794" s="142"/>
      <c r="I794" s="12"/>
      <c r="J794" s="142"/>
      <c r="K794" s="12"/>
      <c r="L794" s="12"/>
      <c r="M794" s="12"/>
      <c r="N794" s="12"/>
      <c r="O794" s="12"/>
      <c r="P794" s="12"/>
      <c r="Q794" s="12"/>
      <c r="R794" s="12"/>
      <c r="S794" s="12"/>
      <c r="T794"/>
      <c r="U794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97"/>
      <c r="AT794" s="139"/>
      <c r="AU794" s="139"/>
      <c r="AV794" s="139"/>
      <c r="AW794" s="139"/>
      <c r="AX794" s="139"/>
      <c r="AY794" s="139"/>
      <c r="AZ794" s="12"/>
    </row>
    <row r="795" spans="1:52" s="138" customFormat="1">
      <c r="A795" s="123"/>
      <c r="B795" s="137"/>
      <c r="C795" s="12"/>
      <c r="D795" s="12"/>
      <c r="E795" s="12"/>
      <c r="F795" s="12"/>
      <c r="G795" s="12"/>
      <c r="H795" s="142"/>
      <c r="I795" s="12"/>
      <c r="J795" s="142"/>
      <c r="K795" s="12"/>
      <c r="L795" s="12"/>
      <c r="M795" s="12"/>
      <c r="N795" s="12"/>
      <c r="O795" s="12"/>
      <c r="P795" s="12"/>
      <c r="Q795" s="12"/>
      <c r="R795" s="12"/>
      <c r="S795" s="12"/>
      <c r="T795"/>
      <c r="U795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97"/>
      <c r="AT795" s="139"/>
      <c r="AU795" s="139"/>
      <c r="AV795" s="139"/>
      <c r="AW795" s="139"/>
      <c r="AX795" s="139"/>
      <c r="AY795" s="139"/>
      <c r="AZ795" s="12"/>
    </row>
    <row r="796" spans="1:52" s="138" customFormat="1">
      <c r="A796" s="123"/>
      <c r="B796" s="137"/>
      <c r="C796" s="12"/>
      <c r="D796" s="12"/>
      <c r="E796" s="12"/>
      <c r="F796" s="12"/>
      <c r="G796" s="12"/>
      <c r="H796" s="142"/>
      <c r="I796" s="12"/>
      <c r="J796" s="142"/>
      <c r="K796" s="12"/>
      <c r="L796" s="12"/>
      <c r="M796" s="12"/>
      <c r="N796" s="12"/>
      <c r="O796" s="12"/>
      <c r="P796" s="12"/>
      <c r="Q796" s="12"/>
      <c r="R796" s="12"/>
      <c r="S796" s="12"/>
      <c r="T796"/>
      <c r="U796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97"/>
      <c r="AT796" s="139"/>
      <c r="AU796" s="139"/>
      <c r="AV796" s="139"/>
      <c r="AW796" s="139"/>
      <c r="AX796" s="139"/>
      <c r="AY796" s="139"/>
      <c r="AZ796" s="12"/>
    </row>
    <row r="797" spans="1:52" s="138" customFormat="1">
      <c r="A797" s="123"/>
      <c r="B797" s="137"/>
      <c r="C797" s="12"/>
      <c r="D797" s="12"/>
      <c r="E797" s="12"/>
      <c r="F797" s="12"/>
      <c r="G797" s="12"/>
      <c r="H797" s="142"/>
      <c r="I797" s="12"/>
      <c r="J797" s="142"/>
      <c r="K797" s="12"/>
      <c r="L797" s="12"/>
      <c r="M797" s="12"/>
      <c r="N797" s="12"/>
      <c r="O797" s="12"/>
      <c r="P797" s="12"/>
      <c r="Q797" s="12"/>
      <c r="R797" s="12"/>
      <c r="S797" s="12"/>
      <c r="T797"/>
      <c r="U797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97"/>
      <c r="AT797" s="139"/>
      <c r="AU797" s="139"/>
      <c r="AV797" s="139"/>
      <c r="AW797" s="139"/>
      <c r="AX797" s="139"/>
      <c r="AY797" s="139"/>
      <c r="AZ797" s="12"/>
    </row>
    <row r="798" spans="1:52" s="138" customFormat="1">
      <c r="A798" s="123"/>
      <c r="B798" s="137"/>
      <c r="C798" s="12"/>
      <c r="D798" s="12"/>
      <c r="E798" s="12"/>
      <c r="F798" s="12"/>
      <c r="G798" s="12"/>
      <c r="H798" s="142"/>
      <c r="I798" s="12"/>
      <c r="J798" s="142"/>
      <c r="K798" s="12"/>
      <c r="L798" s="12"/>
      <c r="M798" s="12"/>
      <c r="N798" s="12"/>
      <c r="O798" s="12"/>
      <c r="P798" s="12"/>
      <c r="Q798" s="12"/>
      <c r="R798" s="12"/>
      <c r="S798" s="12"/>
      <c r="T798"/>
      <c r="U798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97"/>
      <c r="AT798" s="139"/>
      <c r="AU798" s="139"/>
      <c r="AV798" s="139"/>
      <c r="AW798" s="139"/>
      <c r="AX798" s="139"/>
      <c r="AY798" s="139"/>
      <c r="AZ798" s="12"/>
    </row>
    <row r="799" spans="1:52" s="138" customFormat="1">
      <c r="A799" s="123"/>
      <c r="B799" s="137"/>
      <c r="C799" s="12"/>
      <c r="D799" s="12"/>
      <c r="E799" s="12"/>
      <c r="F799" s="12"/>
      <c r="G799" s="12"/>
      <c r="H799" s="142"/>
      <c r="I799" s="12"/>
      <c r="J799" s="142"/>
      <c r="K799" s="12"/>
      <c r="L799" s="12"/>
      <c r="M799" s="12"/>
      <c r="N799" s="12"/>
      <c r="O799" s="12"/>
      <c r="P799" s="12"/>
      <c r="Q799" s="12"/>
      <c r="R799" s="12"/>
      <c r="S799" s="12"/>
      <c r="T799"/>
      <c r="U799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97"/>
      <c r="AT799" s="139"/>
      <c r="AU799" s="139"/>
      <c r="AV799" s="139"/>
      <c r="AW799" s="139"/>
      <c r="AX799" s="139"/>
      <c r="AY799" s="139"/>
      <c r="AZ799" s="12"/>
    </row>
    <row r="800" spans="1:52" s="138" customFormat="1">
      <c r="A800" s="123"/>
      <c r="B800" s="137"/>
      <c r="C800" s="12"/>
      <c r="D800" s="12"/>
      <c r="E800" s="12"/>
      <c r="F800" s="12"/>
      <c r="G800" s="12"/>
      <c r="H800" s="142"/>
      <c r="I800" s="12"/>
      <c r="J800" s="142"/>
      <c r="K800" s="12"/>
      <c r="L800" s="12"/>
      <c r="M800" s="12"/>
      <c r="N800" s="12"/>
      <c r="O800" s="12"/>
      <c r="P800" s="12"/>
      <c r="Q800" s="12"/>
      <c r="R800" s="12"/>
      <c r="S800" s="12"/>
      <c r="T800"/>
      <c r="U800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97"/>
      <c r="AT800" s="139"/>
      <c r="AU800" s="139"/>
      <c r="AV800" s="139"/>
      <c r="AW800" s="139"/>
      <c r="AX800" s="139"/>
      <c r="AY800" s="139"/>
      <c r="AZ800" s="12"/>
    </row>
    <row r="801" spans="1:52" s="138" customFormat="1">
      <c r="A801" s="123"/>
      <c r="B801" s="137"/>
      <c r="C801" s="12"/>
      <c r="D801" s="12"/>
      <c r="E801" s="12"/>
      <c r="F801" s="12"/>
      <c r="G801" s="12"/>
      <c r="H801" s="142"/>
      <c r="I801" s="12"/>
      <c r="J801" s="142"/>
      <c r="K801" s="12"/>
      <c r="L801" s="12"/>
      <c r="M801" s="12"/>
      <c r="N801" s="12"/>
      <c r="O801" s="12"/>
      <c r="P801" s="12"/>
      <c r="Q801" s="12"/>
      <c r="R801" s="12"/>
      <c r="S801" s="12"/>
      <c r="T801"/>
      <c r="U801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97"/>
      <c r="AT801" s="139"/>
      <c r="AU801" s="139"/>
      <c r="AV801" s="139"/>
      <c r="AW801" s="139"/>
      <c r="AX801" s="139"/>
      <c r="AY801" s="139"/>
      <c r="AZ801" s="12"/>
    </row>
    <row r="802" spans="1:52" s="138" customFormat="1">
      <c r="A802" s="123"/>
      <c r="B802" s="137"/>
      <c r="C802" s="12"/>
      <c r="D802" s="12"/>
      <c r="E802" s="12"/>
      <c r="F802" s="12"/>
      <c r="G802" s="12"/>
      <c r="H802" s="142"/>
      <c r="I802" s="12"/>
      <c r="J802" s="142"/>
      <c r="K802" s="12"/>
      <c r="L802" s="12"/>
      <c r="M802" s="12"/>
      <c r="N802" s="12"/>
      <c r="O802" s="12"/>
      <c r="P802" s="12"/>
      <c r="Q802" s="12"/>
      <c r="R802" s="12"/>
      <c r="S802" s="12"/>
      <c r="T802"/>
      <c r="U802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97"/>
      <c r="AT802" s="139"/>
      <c r="AU802" s="139"/>
      <c r="AV802" s="139"/>
      <c r="AW802" s="139"/>
      <c r="AX802" s="139"/>
      <c r="AY802" s="139"/>
      <c r="AZ802" s="12"/>
    </row>
    <row r="803" spans="1:52" s="138" customFormat="1">
      <c r="A803" s="123"/>
      <c r="B803" s="137"/>
      <c r="C803" s="12"/>
      <c r="D803" s="12"/>
      <c r="E803" s="12"/>
      <c r="F803" s="12"/>
      <c r="G803" s="12"/>
      <c r="H803" s="142"/>
      <c r="I803" s="12"/>
      <c r="J803" s="142"/>
      <c r="K803" s="12"/>
      <c r="L803" s="12"/>
      <c r="M803" s="12"/>
      <c r="N803" s="12"/>
      <c r="O803" s="12"/>
      <c r="P803" s="12"/>
      <c r="Q803" s="12"/>
      <c r="R803" s="12"/>
      <c r="S803" s="12"/>
      <c r="T803"/>
      <c r="U80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97"/>
      <c r="AT803" s="139"/>
      <c r="AU803" s="139"/>
      <c r="AV803" s="139"/>
      <c r="AW803" s="139"/>
      <c r="AX803" s="139"/>
      <c r="AY803" s="139"/>
      <c r="AZ803" s="12"/>
    </row>
    <row r="804" spans="1:52" s="138" customFormat="1">
      <c r="A804" s="123"/>
      <c r="B804" s="137"/>
      <c r="C804" s="12"/>
      <c r="D804" s="12"/>
      <c r="E804" s="12"/>
      <c r="F804" s="12"/>
      <c r="G804" s="12"/>
      <c r="H804" s="142"/>
      <c r="I804" s="12"/>
      <c r="J804" s="142"/>
      <c r="K804" s="12"/>
      <c r="L804" s="12"/>
      <c r="M804" s="12"/>
      <c r="N804" s="12"/>
      <c r="O804" s="12"/>
      <c r="P804" s="12"/>
      <c r="Q804" s="12"/>
      <c r="R804" s="12"/>
      <c r="S804" s="12"/>
      <c r="T804"/>
      <c r="U804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97"/>
      <c r="AT804" s="139"/>
      <c r="AU804" s="139"/>
      <c r="AV804" s="139"/>
      <c r="AW804" s="139"/>
      <c r="AX804" s="139"/>
      <c r="AY804" s="139"/>
      <c r="AZ804" s="12"/>
    </row>
    <row r="805" spans="1:52" s="138" customFormat="1">
      <c r="A805" s="123"/>
      <c r="B805" s="137"/>
      <c r="C805" s="12"/>
      <c r="D805" s="12"/>
      <c r="E805" s="12"/>
      <c r="F805" s="12"/>
      <c r="G805" s="12"/>
      <c r="H805" s="142"/>
      <c r="I805" s="12"/>
      <c r="J805" s="142"/>
      <c r="K805" s="12"/>
      <c r="L805" s="12"/>
      <c r="M805" s="12"/>
      <c r="N805" s="12"/>
      <c r="O805" s="12"/>
      <c r="P805" s="12"/>
      <c r="Q805" s="12"/>
      <c r="R805" s="12"/>
      <c r="S805" s="12"/>
      <c r="T805"/>
      <c r="U805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97"/>
      <c r="AT805" s="139"/>
      <c r="AU805" s="139"/>
      <c r="AV805" s="139"/>
      <c r="AW805" s="139"/>
      <c r="AX805" s="139"/>
      <c r="AY805" s="139"/>
      <c r="AZ805" s="12"/>
    </row>
    <row r="806" spans="1:52" s="138" customFormat="1">
      <c r="A806" s="123"/>
      <c r="B806" s="137"/>
      <c r="C806" s="12"/>
      <c r="D806" s="12"/>
      <c r="E806" s="12"/>
      <c r="F806" s="12"/>
      <c r="G806" s="12"/>
      <c r="H806" s="142"/>
      <c r="I806" s="12"/>
      <c r="J806" s="142"/>
      <c r="K806" s="12"/>
      <c r="L806" s="12"/>
      <c r="M806" s="12"/>
      <c r="N806" s="12"/>
      <c r="O806" s="12"/>
      <c r="P806" s="12"/>
      <c r="Q806" s="12"/>
      <c r="R806" s="12"/>
      <c r="S806" s="12"/>
      <c r="T806"/>
      <c r="U806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97"/>
      <c r="AT806" s="139"/>
      <c r="AU806" s="139"/>
      <c r="AV806" s="139"/>
      <c r="AW806" s="139"/>
      <c r="AX806" s="139"/>
      <c r="AY806" s="139"/>
      <c r="AZ806" s="12"/>
    </row>
    <row r="807" spans="1:52" s="138" customFormat="1">
      <c r="A807" s="123"/>
      <c r="B807" s="137"/>
      <c r="C807" s="12"/>
      <c r="D807" s="12"/>
      <c r="E807" s="12"/>
      <c r="F807" s="12"/>
      <c r="G807" s="12"/>
      <c r="H807" s="142"/>
      <c r="I807" s="12"/>
      <c r="J807" s="142"/>
      <c r="K807" s="12"/>
      <c r="L807" s="12"/>
      <c r="M807" s="12"/>
      <c r="N807" s="12"/>
      <c r="O807" s="12"/>
      <c r="P807" s="12"/>
      <c r="Q807" s="12"/>
      <c r="R807" s="12"/>
      <c r="S807" s="12"/>
      <c r="T807"/>
      <c r="U807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97"/>
      <c r="AT807" s="139"/>
      <c r="AU807" s="139"/>
      <c r="AV807" s="139"/>
      <c r="AW807" s="139"/>
      <c r="AX807" s="139"/>
      <c r="AY807" s="139"/>
      <c r="AZ807" s="12"/>
    </row>
    <row r="808" spans="1:52" s="138" customFormat="1">
      <c r="A808" s="123"/>
      <c r="B808" s="137"/>
      <c r="C808" s="12"/>
      <c r="D808" s="12"/>
      <c r="E808" s="12"/>
      <c r="F808" s="12"/>
      <c r="G808" s="12"/>
      <c r="H808" s="142"/>
      <c r="I808" s="12"/>
      <c r="J808" s="142"/>
      <c r="K808" s="12"/>
      <c r="L808" s="12"/>
      <c r="M808" s="12"/>
      <c r="N808" s="12"/>
      <c r="O808" s="12"/>
      <c r="P808" s="12"/>
      <c r="Q808" s="12"/>
      <c r="R808" s="12"/>
      <c r="S808" s="12"/>
      <c r="T808"/>
      <c r="U808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97"/>
      <c r="AT808" s="139"/>
      <c r="AU808" s="139"/>
      <c r="AV808" s="139"/>
      <c r="AW808" s="139"/>
      <c r="AX808" s="139"/>
      <c r="AY808" s="139"/>
      <c r="AZ808" s="12"/>
    </row>
    <row r="809" spans="1:52" s="138" customFormat="1">
      <c r="A809" s="123"/>
      <c r="B809" s="137"/>
      <c r="C809" s="12"/>
      <c r="D809" s="12"/>
      <c r="E809" s="12"/>
      <c r="F809" s="12"/>
      <c r="G809" s="12"/>
      <c r="H809" s="142"/>
      <c r="I809" s="12"/>
      <c r="J809" s="142"/>
      <c r="K809" s="12"/>
      <c r="L809" s="12"/>
      <c r="M809" s="12"/>
      <c r="N809" s="12"/>
      <c r="O809" s="12"/>
      <c r="P809" s="12"/>
      <c r="Q809" s="12"/>
      <c r="R809" s="12"/>
      <c r="S809" s="12"/>
      <c r="T809"/>
      <c r="U809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97"/>
      <c r="AT809" s="139"/>
      <c r="AU809" s="139"/>
      <c r="AV809" s="139"/>
      <c r="AW809" s="139"/>
      <c r="AX809" s="139"/>
      <c r="AY809" s="139"/>
      <c r="AZ809" s="12"/>
    </row>
    <row r="810" spans="1:52" s="138" customFormat="1">
      <c r="A810" s="123"/>
      <c r="B810" s="137"/>
      <c r="C810" s="12"/>
      <c r="D810" s="12"/>
      <c r="E810" s="12"/>
      <c r="F810" s="12"/>
      <c r="G810" s="12"/>
      <c r="H810" s="142"/>
      <c r="I810" s="12"/>
      <c r="J810" s="142"/>
      <c r="K810" s="12"/>
      <c r="L810" s="12"/>
      <c r="M810" s="12"/>
      <c r="N810" s="12"/>
      <c r="O810" s="12"/>
      <c r="P810" s="12"/>
      <c r="Q810" s="12"/>
      <c r="R810" s="12"/>
      <c r="S810" s="12"/>
      <c r="T810"/>
      <c r="U810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97"/>
      <c r="AT810" s="139"/>
      <c r="AU810" s="139"/>
      <c r="AV810" s="139"/>
      <c r="AW810" s="139"/>
      <c r="AX810" s="139"/>
      <c r="AY810" s="139"/>
      <c r="AZ810" s="12"/>
    </row>
    <row r="811" spans="1:52" s="138" customFormat="1">
      <c r="A811" s="123"/>
      <c r="B811" s="137"/>
      <c r="C811" s="12"/>
      <c r="D811" s="12"/>
      <c r="E811" s="12"/>
      <c r="F811" s="12"/>
      <c r="G811" s="12"/>
      <c r="H811" s="142"/>
      <c r="I811" s="12"/>
      <c r="J811" s="142"/>
      <c r="K811" s="12"/>
      <c r="L811" s="12"/>
      <c r="M811" s="12"/>
      <c r="N811" s="12"/>
      <c r="O811" s="12"/>
      <c r="P811" s="12"/>
      <c r="Q811" s="12"/>
      <c r="R811" s="12"/>
      <c r="S811" s="12"/>
      <c r="T811"/>
      <c r="U811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97"/>
      <c r="AT811" s="139"/>
      <c r="AU811" s="139"/>
      <c r="AV811" s="139"/>
      <c r="AW811" s="139"/>
      <c r="AX811" s="139"/>
      <c r="AY811" s="139"/>
      <c r="AZ811" s="12"/>
    </row>
    <row r="812" spans="1:52" s="138" customFormat="1">
      <c r="A812" s="123"/>
      <c r="B812" s="137"/>
      <c r="C812" s="12"/>
      <c r="D812" s="12"/>
      <c r="E812" s="12"/>
      <c r="F812" s="12"/>
      <c r="G812" s="12"/>
      <c r="H812" s="142"/>
      <c r="I812" s="12"/>
      <c r="J812" s="142"/>
      <c r="K812" s="12"/>
      <c r="L812" s="12"/>
      <c r="M812" s="12"/>
      <c r="N812" s="12"/>
      <c r="O812" s="12"/>
      <c r="P812" s="12"/>
      <c r="Q812" s="12"/>
      <c r="R812" s="12"/>
      <c r="S812" s="12"/>
      <c r="T812"/>
      <c r="U812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97"/>
      <c r="AT812" s="139"/>
      <c r="AU812" s="139"/>
      <c r="AV812" s="139"/>
      <c r="AW812" s="139"/>
      <c r="AX812" s="139"/>
      <c r="AY812" s="139"/>
      <c r="AZ812" s="12"/>
    </row>
    <row r="813" spans="1:52" s="138" customFormat="1">
      <c r="A813" s="123"/>
      <c r="B813" s="137"/>
      <c r="C813" s="12"/>
      <c r="D813" s="12"/>
      <c r="E813" s="12"/>
      <c r="F813" s="12"/>
      <c r="G813" s="12"/>
      <c r="H813" s="142"/>
      <c r="I813" s="12"/>
      <c r="J813" s="142"/>
      <c r="K813" s="12"/>
      <c r="L813" s="12"/>
      <c r="M813" s="12"/>
      <c r="N813" s="12"/>
      <c r="O813" s="12"/>
      <c r="P813" s="12"/>
      <c r="Q813" s="12"/>
      <c r="R813" s="12"/>
      <c r="S813" s="12"/>
      <c r="T813"/>
      <c r="U81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97"/>
      <c r="AT813" s="139"/>
      <c r="AU813" s="139"/>
      <c r="AV813" s="139"/>
      <c r="AW813" s="139"/>
      <c r="AX813" s="139"/>
      <c r="AY813" s="139"/>
      <c r="AZ813" s="12"/>
    </row>
    <row r="814" spans="1:52" s="138" customFormat="1">
      <c r="A814" s="123"/>
      <c r="B814" s="137"/>
      <c r="C814" s="12"/>
      <c r="D814" s="12"/>
      <c r="E814" s="12"/>
      <c r="F814" s="12"/>
      <c r="G814" s="12"/>
      <c r="H814" s="142"/>
      <c r="I814" s="12"/>
      <c r="J814" s="142"/>
      <c r="K814" s="12"/>
      <c r="L814" s="12"/>
      <c r="M814" s="12"/>
      <c r="N814" s="12"/>
      <c r="O814" s="12"/>
      <c r="P814" s="12"/>
      <c r="Q814" s="12"/>
      <c r="R814" s="12"/>
      <c r="S814" s="12"/>
      <c r="T814"/>
      <c r="U814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97"/>
      <c r="AT814" s="139"/>
      <c r="AU814" s="139"/>
      <c r="AV814" s="139"/>
      <c r="AW814" s="139"/>
      <c r="AX814" s="139"/>
      <c r="AY814" s="139"/>
      <c r="AZ814" s="12"/>
    </row>
    <row r="815" spans="1:52" s="138" customFormat="1">
      <c r="A815" s="123"/>
      <c r="B815" s="137"/>
      <c r="C815" s="12"/>
      <c r="D815" s="12"/>
      <c r="E815" s="12"/>
      <c r="F815" s="12"/>
      <c r="G815" s="12"/>
      <c r="H815" s="142"/>
      <c r="I815" s="12"/>
      <c r="J815" s="142"/>
      <c r="K815" s="12"/>
      <c r="L815" s="12"/>
      <c r="M815" s="12"/>
      <c r="N815" s="12"/>
      <c r="O815" s="12"/>
      <c r="P815" s="12"/>
      <c r="Q815" s="12"/>
      <c r="R815" s="12"/>
      <c r="S815" s="12"/>
      <c r="T815"/>
      <c r="U815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97"/>
      <c r="AT815" s="139"/>
      <c r="AU815" s="139"/>
      <c r="AV815" s="139"/>
      <c r="AW815" s="139"/>
      <c r="AX815" s="139"/>
      <c r="AY815" s="139"/>
      <c r="AZ815" s="12"/>
    </row>
    <row r="816" spans="1:52" s="138" customFormat="1">
      <c r="A816" s="123"/>
      <c r="B816" s="137"/>
      <c r="C816" s="12"/>
      <c r="D816" s="12"/>
      <c r="E816" s="12"/>
      <c r="F816" s="12"/>
      <c r="G816" s="12"/>
      <c r="H816" s="142"/>
      <c r="I816" s="12"/>
      <c r="J816" s="142"/>
      <c r="K816" s="12"/>
      <c r="L816" s="12"/>
      <c r="M816" s="12"/>
      <c r="N816" s="12"/>
      <c r="O816" s="12"/>
      <c r="P816" s="12"/>
      <c r="Q816" s="12"/>
      <c r="R816" s="12"/>
      <c r="S816" s="12"/>
      <c r="T816"/>
      <c r="U816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97"/>
      <c r="AT816" s="139"/>
      <c r="AU816" s="139"/>
      <c r="AV816" s="139"/>
      <c r="AW816" s="139"/>
      <c r="AX816" s="139"/>
      <c r="AY816" s="139"/>
      <c r="AZ816" s="12"/>
    </row>
    <row r="817" spans="1:52" s="138" customFormat="1">
      <c r="A817" s="123"/>
      <c r="B817" s="137"/>
      <c r="C817" s="12"/>
      <c r="D817" s="12"/>
      <c r="E817" s="12"/>
      <c r="F817" s="12"/>
      <c r="G817" s="12"/>
      <c r="H817" s="142"/>
      <c r="I817" s="12"/>
      <c r="J817" s="142"/>
      <c r="K817" s="12"/>
      <c r="L817" s="12"/>
      <c r="M817" s="12"/>
      <c r="N817" s="12"/>
      <c r="O817" s="12"/>
      <c r="P817" s="12"/>
      <c r="Q817" s="12"/>
      <c r="R817" s="12"/>
      <c r="S817" s="12"/>
      <c r="T817"/>
      <c r="U817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97"/>
      <c r="AT817" s="139"/>
      <c r="AU817" s="139"/>
      <c r="AV817" s="139"/>
      <c r="AW817" s="139"/>
      <c r="AX817" s="139"/>
      <c r="AY817" s="139"/>
      <c r="AZ817" s="12"/>
    </row>
    <row r="818" spans="1:52" s="138" customFormat="1">
      <c r="A818" s="123"/>
      <c r="B818" s="137"/>
      <c r="C818" s="12"/>
      <c r="D818" s="12"/>
      <c r="E818" s="12"/>
      <c r="F818" s="12"/>
      <c r="G818" s="12"/>
      <c r="H818" s="142"/>
      <c r="I818" s="12"/>
      <c r="J818" s="142"/>
      <c r="K818" s="12"/>
      <c r="L818" s="12"/>
      <c r="M818" s="12"/>
      <c r="N818" s="12"/>
      <c r="O818" s="12"/>
      <c r="P818" s="12"/>
      <c r="Q818" s="12"/>
      <c r="R818" s="12"/>
      <c r="S818" s="12"/>
      <c r="T818"/>
      <c r="U818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97"/>
      <c r="AT818" s="139"/>
      <c r="AU818" s="139"/>
      <c r="AV818" s="139"/>
      <c r="AW818" s="139"/>
      <c r="AX818" s="139"/>
      <c r="AY818" s="139"/>
      <c r="AZ818" s="12"/>
    </row>
    <row r="819" spans="1:52" s="138" customFormat="1">
      <c r="A819" s="123"/>
      <c r="B819" s="137"/>
      <c r="C819" s="12"/>
      <c r="D819" s="12"/>
      <c r="E819" s="12"/>
      <c r="F819" s="12"/>
      <c r="G819" s="12"/>
      <c r="H819" s="142"/>
      <c r="I819" s="12"/>
      <c r="J819" s="142"/>
      <c r="K819" s="12"/>
      <c r="L819" s="12"/>
      <c r="M819" s="12"/>
      <c r="N819" s="12"/>
      <c r="O819" s="12"/>
      <c r="P819" s="12"/>
      <c r="Q819" s="12"/>
      <c r="R819" s="12"/>
      <c r="S819" s="12"/>
      <c r="T819"/>
      <c r="U819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97"/>
      <c r="AT819" s="139"/>
      <c r="AU819" s="139"/>
      <c r="AV819" s="139"/>
      <c r="AW819" s="139"/>
      <c r="AX819" s="139"/>
      <c r="AY819" s="139"/>
      <c r="AZ819" s="12"/>
    </row>
    <row r="820" spans="1:52" s="138" customFormat="1">
      <c r="A820" s="123"/>
      <c r="B820" s="137"/>
      <c r="C820" s="12"/>
      <c r="D820" s="12"/>
      <c r="E820" s="12"/>
      <c r="F820" s="12"/>
      <c r="G820" s="12"/>
      <c r="H820" s="142"/>
      <c r="I820" s="12"/>
      <c r="J820" s="142"/>
      <c r="K820" s="12"/>
      <c r="L820" s="12"/>
      <c r="M820" s="12"/>
      <c r="N820" s="12"/>
      <c r="O820" s="12"/>
      <c r="P820" s="12"/>
      <c r="Q820" s="12"/>
      <c r="R820" s="12"/>
      <c r="S820" s="12"/>
      <c r="T820"/>
      <c r="U820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97"/>
      <c r="AT820" s="139"/>
      <c r="AU820" s="139"/>
      <c r="AV820" s="139"/>
      <c r="AW820" s="139"/>
      <c r="AX820" s="139"/>
      <c r="AY820" s="139"/>
      <c r="AZ820" s="12"/>
    </row>
    <row r="821" spans="1:52" s="138" customFormat="1">
      <c r="A821" s="123"/>
      <c r="B821" s="137"/>
      <c r="C821" s="12"/>
      <c r="D821" s="12"/>
      <c r="E821" s="12"/>
      <c r="F821" s="12"/>
      <c r="G821" s="12"/>
      <c r="H821" s="142"/>
      <c r="I821" s="12"/>
      <c r="J821" s="142"/>
      <c r="K821" s="12"/>
      <c r="L821" s="12"/>
      <c r="M821" s="12"/>
      <c r="N821" s="12"/>
      <c r="O821" s="12"/>
      <c r="P821" s="12"/>
      <c r="Q821" s="12"/>
      <c r="R821" s="12"/>
      <c r="S821" s="12"/>
      <c r="T821"/>
      <c r="U821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97"/>
      <c r="AT821" s="139"/>
      <c r="AU821" s="139"/>
      <c r="AV821" s="139"/>
      <c r="AW821" s="139"/>
      <c r="AX821" s="139"/>
      <c r="AY821" s="139"/>
      <c r="AZ821" s="12"/>
    </row>
    <row r="822" spans="1:52" s="138" customFormat="1">
      <c r="A822" s="123"/>
      <c r="B822" s="137"/>
      <c r="C822" s="12"/>
      <c r="D822" s="12"/>
      <c r="E822" s="12"/>
      <c r="F822" s="12"/>
      <c r="G822" s="12"/>
      <c r="H822" s="142"/>
      <c r="I822" s="12"/>
      <c r="J822" s="142"/>
      <c r="K822" s="12"/>
      <c r="L822" s="12"/>
      <c r="M822" s="12"/>
      <c r="N822" s="12"/>
      <c r="O822" s="12"/>
      <c r="P822" s="12"/>
      <c r="Q822" s="12"/>
      <c r="R822" s="12"/>
      <c r="S822" s="12"/>
      <c r="T822"/>
      <c r="U822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97"/>
      <c r="AT822" s="139"/>
      <c r="AU822" s="139"/>
      <c r="AV822" s="139"/>
      <c r="AW822" s="139"/>
      <c r="AX822" s="139"/>
      <c r="AY822" s="139"/>
      <c r="AZ822" s="12"/>
    </row>
    <row r="823" spans="1:52" s="138" customFormat="1">
      <c r="A823" s="123"/>
      <c r="B823" s="137"/>
      <c r="C823" s="12"/>
      <c r="D823" s="12"/>
      <c r="E823" s="12"/>
      <c r="F823" s="12"/>
      <c r="G823" s="12"/>
      <c r="H823" s="142"/>
      <c r="I823" s="12"/>
      <c r="J823" s="142"/>
      <c r="K823" s="12"/>
      <c r="L823" s="12"/>
      <c r="M823" s="12"/>
      <c r="N823" s="12"/>
      <c r="O823" s="12"/>
      <c r="P823" s="12"/>
      <c r="Q823" s="12"/>
      <c r="R823" s="12"/>
      <c r="S823" s="12"/>
      <c r="T823"/>
      <c r="U82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97"/>
      <c r="AT823" s="139"/>
      <c r="AU823" s="139"/>
      <c r="AV823" s="139"/>
      <c r="AW823" s="139"/>
      <c r="AX823" s="139"/>
      <c r="AY823" s="139"/>
      <c r="AZ823" s="12"/>
    </row>
    <row r="824" spans="1:52" s="138" customFormat="1">
      <c r="A824" s="123"/>
      <c r="B824" s="137"/>
      <c r="C824" s="12"/>
      <c r="D824" s="12"/>
      <c r="E824" s="12"/>
      <c r="F824" s="12"/>
      <c r="G824" s="12"/>
      <c r="H824" s="142"/>
      <c r="I824" s="12"/>
      <c r="J824" s="142"/>
      <c r="K824" s="12"/>
      <c r="L824" s="12"/>
      <c r="M824" s="12"/>
      <c r="N824" s="12"/>
      <c r="O824" s="12"/>
      <c r="P824" s="12"/>
      <c r="Q824" s="12"/>
      <c r="R824" s="12"/>
      <c r="S824" s="12"/>
      <c r="T824"/>
      <c r="U824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97"/>
      <c r="AT824" s="139"/>
      <c r="AU824" s="139"/>
      <c r="AV824" s="139"/>
      <c r="AW824" s="139"/>
      <c r="AX824" s="139"/>
      <c r="AY824" s="139"/>
      <c r="AZ824" s="12"/>
    </row>
    <row r="825" spans="1:52" s="138" customFormat="1">
      <c r="A825" s="123"/>
      <c r="B825" s="137"/>
      <c r="C825" s="12"/>
      <c r="D825" s="12"/>
      <c r="E825" s="12"/>
      <c r="F825" s="12"/>
      <c r="G825" s="12"/>
      <c r="H825" s="142"/>
      <c r="I825" s="12"/>
      <c r="J825" s="142"/>
      <c r="K825" s="12"/>
      <c r="L825" s="12"/>
      <c r="M825" s="12"/>
      <c r="N825" s="12"/>
      <c r="O825" s="12"/>
      <c r="P825" s="12"/>
      <c r="Q825" s="12"/>
      <c r="R825" s="12"/>
      <c r="S825" s="12"/>
      <c r="T825"/>
      <c r="U825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97"/>
      <c r="AT825" s="139"/>
      <c r="AU825" s="139"/>
      <c r="AV825" s="139"/>
      <c r="AW825" s="139"/>
      <c r="AX825" s="139"/>
      <c r="AY825" s="139"/>
      <c r="AZ825" s="12"/>
    </row>
    <row r="826" spans="1:52" s="138" customFormat="1">
      <c r="A826" s="123"/>
      <c r="B826" s="137"/>
      <c r="C826" s="12"/>
      <c r="D826" s="12"/>
      <c r="E826" s="12"/>
      <c r="F826" s="12"/>
      <c r="G826" s="12"/>
      <c r="H826" s="142"/>
      <c r="I826" s="12"/>
      <c r="J826" s="142"/>
      <c r="K826" s="12"/>
      <c r="L826" s="12"/>
      <c r="M826" s="12"/>
      <c r="N826" s="12"/>
      <c r="O826" s="12"/>
      <c r="P826" s="12"/>
      <c r="Q826" s="12"/>
      <c r="R826" s="12"/>
      <c r="S826" s="12"/>
      <c r="T826"/>
      <c r="U826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97"/>
      <c r="AT826" s="139"/>
      <c r="AU826" s="139"/>
      <c r="AV826" s="139"/>
      <c r="AW826" s="139"/>
      <c r="AX826" s="139"/>
      <c r="AY826" s="139"/>
      <c r="AZ826" s="12"/>
    </row>
    <row r="827" spans="1:52" s="138" customFormat="1">
      <c r="A827" s="123"/>
      <c r="B827" s="137"/>
      <c r="C827" s="12"/>
      <c r="D827" s="12"/>
      <c r="E827" s="12"/>
      <c r="F827" s="12"/>
      <c r="G827" s="12"/>
      <c r="H827" s="142"/>
      <c r="I827" s="12"/>
      <c r="J827" s="142"/>
      <c r="K827" s="12"/>
      <c r="L827" s="12"/>
      <c r="M827" s="12"/>
      <c r="N827" s="12"/>
      <c r="O827" s="12"/>
      <c r="P827" s="12"/>
      <c r="Q827" s="12"/>
      <c r="R827" s="12"/>
      <c r="S827" s="12"/>
      <c r="T827"/>
      <c r="U827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97"/>
      <c r="AT827" s="139"/>
      <c r="AU827" s="139"/>
      <c r="AV827" s="139"/>
      <c r="AW827" s="139"/>
      <c r="AX827" s="139"/>
      <c r="AY827" s="139"/>
      <c r="AZ827" s="12"/>
    </row>
    <row r="828" spans="1:52" s="138" customFormat="1">
      <c r="A828" s="123"/>
      <c r="B828" s="137"/>
      <c r="C828" s="12"/>
      <c r="D828" s="12"/>
      <c r="E828" s="12"/>
      <c r="F828" s="12"/>
      <c r="G828" s="12"/>
      <c r="H828" s="142"/>
      <c r="I828" s="12"/>
      <c r="J828" s="142"/>
      <c r="K828" s="12"/>
      <c r="L828" s="12"/>
      <c r="M828" s="12"/>
      <c r="N828" s="12"/>
      <c r="O828" s="12"/>
      <c r="P828" s="12"/>
      <c r="Q828" s="12"/>
      <c r="R828" s="12"/>
      <c r="S828" s="12"/>
      <c r="T828"/>
      <c r="U828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97"/>
      <c r="AT828" s="139"/>
      <c r="AU828" s="139"/>
      <c r="AV828" s="139"/>
      <c r="AW828" s="139"/>
      <c r="AX828" s="139"/>
      <c r="AY828" s="139"/>
      <c r="AZ828" s="12"/>
    </row>
    <row r="829" spans="1:52" s="138" customFormat="1">
      <c r="A829" s="123"/>
      <c r="B829" s="137"/>
      <c r="C829" s="12"/>
      <c r="D829" s="12"/>
      <c r="E829" s="12"/>
      <c r="F829" s="12"/>
      <c r="G829" s="12"/>
      <c r="H829" s="142"/>
      <c r="I829" s="12"/>
      <c r="J829" s="142"/>
      <c r="K829" s="12"/>
      <c r="L829" s="12"/>
      <c r="M829" s="12"/>
      <c r="N829" s="12"/>
      <c r="O829" s="12"/>
      <c r="P829" s="12"/>
      <c r="Q829" s="12"/>
      <c r="R829" s="12"/>
      <c r="S829" s="12"/>
      <c r="T829"/>
      <c r="U829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97"/>
      <c r="AT829" s="139"/>
      <c r="AU829" s="139"/>
      <c r="AV829" s="139"/>
      <c r="AW829" s="139"/>
      <c r="AX829" s="139"/>
      <c r="AY829" s="139"/>
      <c r="AZ829" s="12"/>
    </row>
    <row r="830" spans="1:52" s="138" customFormat="1">
      <c r="A830" s="123"/>
      <c r="B830" s="137"/>
      <c r="C830" s="12"/>
      <c r="D830" s="12"/>
      <c r="E830" s="12"/>
      <c r="F830" s="12"/>
      <c r="G830" s="12"/>
      <c r="H830" s="142"/>
      <c r="I830" s="12"/>
      <c r="J830" s="142"/>
      <c r="K830" s="12"/>
      <c r="L830" s="12"/>
      <c r="M830" s="12"/>
      <c r="N830" s="12"/>
      <c r="O830" s="12"/>
      <c r="P830" s="12"/>
      <c r="Q830" s="12"/>
      <c r="R830" s="12"/>
      <c r="S830" s="12"/>
      <c r="T830"/>
      <c r="U830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97"/>
      <c r="AT830" s="139"/>
      <c r="AU830" s="139"/>
      <c r="AV830" s="139"/>
      <c r="AW830" s="139"/>
      <c r="AX830" s="139"/>
      <c r="AY830" s="139"/>
      <c r="AZ830" s="12"/>
    </row>
    <row r="831" spans="1:52" s="138" customFormat="1">
      <c r="A831" s="123"/>
      <c r="B831" s="137"/>
      <c r="C831" s="12"/>
      <c r="D831" s="12"/>
      <c r="E831" s="12"/>
      <c r="F831" s="12"/>
      <c r="G831" s="12"/>
      <c r="H831" s="142"/>
      <c r="I831" s="12"/>
      <c r="J831" s="142"/>
      <c r="K831" s="12"/>
      <c r="L831" s="12"/>
      <c r="M831" s="12"/>
      <c r="N831" s="12"/>
      <c r="O831" s="12"/>
      <c r="P831" s="12"/>
      <c r="Q831" s="12"/>
      <c r="R831" s="12"/>
      <c r="S831" s="12"/>
      <c r="T831"/>
      <c r="U831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97"/>
      <c r="AT831" s="139"/>
      <c r="AU831" s="139"/>
      <c r="AV831" s="139"/>
      <c r="AW831" s="139"/>
      <c r="AX831" s="139"/>
      <c r="AY831" s="139"/>
      <c r="AZ831" s="12"/>
    </row>
    <row r="832" spans="1:52" s="138" customFormat="1">
      <c r="A832" s="123"/>
      <c r="B832" s="137"/>
      <c r="C832" s="12"/>
      <c r="D832" s="12"/>
      <c r="E832" s="12"/>
      <c r="F832" s="12"/>
      <c r="G832" s="12"/>
      <c r="H832" s="142"/>
      <c r="I832" s="12"/>
      <c r="J832" s="142"/>
      <c r="K832" s="12"/>
      <c r="L832" s="12"/>
      <c r="M832" s="12"/>
      <c r="N832" s="12"/>
      <c r="O832" s="12"/>
      <c r="P832" s="12"/>
      <c r="Q832" s="12"/>
      <c r="R832" s="12"/>
      <c r="S832" s="12"/>
      <c r="T832"/>
      <c r="U832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97"/>
      <c r="AT832" s="139"/>
      <c r="AU832" s="139"/>
      <c r="AV832" s="139"/>
      <c r="AW832" s="139"/>
      <c r="AX832" s="139"/>
      <c r="AY832" s="139"/>
      <c r="AZ832" s="12"/>
    </row>
    <row r="833" spans="1:52" s="138" customFormat="1">
      <c r="A833" s="123"/>
      <c r="B833" s="137"/>
      <c r="C833" s="12"/>
      <c r="D833" s="12"/>
      <c r="E833" s="12"/>
      <c r="F833" s="12"/>
      <c r="G833" s="12"/>
      <c r="H833" s="142"/>
      <c r="I833" s="12"/>
      <c r="J833" s="142"/>
      <c r="K833" s="12"/>
      <c r="L833" s="12"/>
      <c r="M833" s="12"/>
      <c r="N833" s="12"/>
      <c r="O833" s="12"/>
      <c r="P833" s="12"/>
      <c r="Q833" s="12"/>
      <c r="R833" s="12"/>
      <c r="S833" s="12"/>
      <c r="T833"/>
      <c r="U83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97"/>
      <c r="AT833" s="139"/>
      <c r="AU833" s="139"/>
      <c r="AV833" s="139"/>
      <c r="AW833" s="139"/>
      <c r="AX833" s="139"/>
      <c r="AY833" s="139"/>
      <c r="AZ833" s="12"/>
    </row>
    <row r="834" spans="1:52" s="138" customFormat="1">
      <c r="A834" s="123"/>
      <c r="B834" s="137"/>
      <c r="C834" s="12"/>
      <c r="D834" s="12"/>
      <c r="E834" s="12"/>
      <c r="F834" s="12"/>
      <c r="G834" s="12"/>
      <c r="H834" s="142"/>
      <c r="I834" s="12"/>
      <c r="J834" s="142"/>
      <c r="K834" s="12"/>
      <c r="L834" s="12"/>
      <c r="M834" s="12"/>
      <c r="N834" s="12"/>
      <c r="O834" s="12"/>
      <c r="P834" s="12"/>
      <c r="Q834" s="12"/>
      <c r="R834" s="12"/>
      <c r="S834" s="12"/>
      <c r="T834"/>
      <c r="U834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97"/>
      <c r="AT834" s="139"/>
      <c r="AU834" s="139"/>
      <c r="AV834" s="139"/>
      <c r="AW834" s="139"/>
      <c r="AX834" s="139"/>
      <c r="AY834" s="139"/>
      <c r="AZ834" s="12"/>
    </row>
    <row r="835" spans="1:52" s="138" customFormat="1">
      <c r="A835" s="123"/>
      <c r="B835" s="137"/>
      <c r="C835" s="12"/>
      <c r="D835" s="12"/>
      <c r="E835" s="12"/>
      <c r="F835" s="12"/>
      <c r="G835" s="12"/>
      <c r="H835" s="142"/>
      <c r="I835" s="12"/>
      <c r="J835" s="142"/>
      <c r="K835" s="12"/>
      <c r="L835" s="12"/>
      <c r="M835" s="12"/>
      <c r="N835" s="12"/>
      <c r="O835" s="12"/>
      <c r="P835" s="12"/>
      <c r="Q835" s="12"/>
      <c r="R835" s="12"/>
      <c r="S835" s="12"/>
      <c r="T835"/>
      <c r="U835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97"/>
      <c r="AT835" s="139"/>
      <c r="AU835" s="139"/>
      <c r="AV835" s="139"/>
      <c r="AW835" s="139"/>
      <c r="AX835" s="139"/>
      <c r="AY835" s="139"/>
      <c r="AZ835" s="12"/>
    </row>
    <row r="836" spans="1:52" s="138" customFormat="1">
      <c r="A836" s="123"/>
      <c r="B836" s="137"/>
      <c r="C836" s="12"/>
      <c r="D836" s="12"/>
      <c r="E836" s="12"/>
      <c r="F836" s="12"/>
      <c r="G836" s="12"/>
      <c r="H836" s="142"/>
      <c r="I836" s="12"/>
      <c r="J836" s="142"/>
      <c r="K836" s="12"/>
      <c r="L836" s="12"/>
      <c r="M836" s="12"/>
      <c r="N836" s="12"/>
      <c r="O836" s="12"/>
      <c r="P836" s="12"/>
      <c r="Q836" s="12"/>
      <c r="R836" s="12"/>
      <c r="S836" s="12"/>
      <c r="T836"/>
      <c r="U836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97"/>
      <c r="AT836" s="139"/>
      <c r="AU836" s="139"/>
      <c r="AV836" s="139"/>
      <c r="AW836" s="139"/>
      <c r="AX836" s="139"/>
      <c r="AY836" s="139"/>
      <c r="AZ836" s="12"/>
    </row>
    <row r="837" spans="1:52" s="138" customFormat="1">
      <c r="A837" s="123"/>
      <c r="B837" s="137"/>
      <c r="C837" s="12"/>
      <c r="D837" s="12"/>
      <c r="E837" s="12"/>
      <c r="F837" s="12"/>
      <c r="G837" s="12"/>
      <c r="H837" s="142"/>
      <c r="I837" s="12"/>
      <c r="J837" s="142"/>
      <c r="K837" s="12"/>
      <c r="L837" s="12"/>
      <c r="M837" s="12"/>
      <c r="N837" s="12"/>
      <c r="O837" s="12"/>
      <c r="P837" s="12"/>
      <c r="Q837" s="12"/>
      <c r="R837" s="12"/>
      <c r="S837" s="12"/>
      <c r="T837"/>
      <c r="U837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97"/>
      <c r="AT837" s="139"/>
      <c r="AU837" s="139"/>
      <c r="AV837" s="139"/>
      <c r="AW837" s="139"/>
      <c r="AX837" s="139"/>
      <c r="AY837" s="139"/>
      <c r="AZ837" s="12"/>
    </row>
    <row r="838" spans="1:52" s="138" customFormat="1">
      <c r="A838" s="123"/>
      <c r="B838" s="137"/>
      <c r="C838" s="12"/>
      <c r="D838" s="12"/>
      <c r="E838" s="12"/>
      <c r="F838" s="12"/>
      <c r="G838" s="12"/>
      <c r="H838" s="142"/>
      <c r="I838" s="12"/>
      <c r="J838" s="142"/>
      <c r="K838" s="12"/>
      <c r="L838" s="12"/>
      <c r="M838" s="12"/>
      <c r="N838" s="12"/>
      <c r="O838" s="12"/>
      <c r="P838" s="12"/>
      <c r="Q838" s="12"/>
      <c r="R838" s="12"/>
      <c r="S838" s="12"/>
      <c r="T838"/>
      <c r="U838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97"/>
      <c r="AT838" s="139"/>
      <c r="AU838" s="139"/>
      <c r="AV838" s="139"/>
      <c r="AW838" s="139"/>
      <c r="AX838" s="139"/>
      <c r="AY838" s="139"/>
      <c r="AZ838" s="12"/>
    </row>
    <row r="839" spans="1:52" s="138" customFormat="1">
      <c r="A839" s="123"/>
      <c r="B839" s="137"/>
      <c r="C839" s="12"/>
      <c r="D839" s="12"/>
      <c r="E839" s="12"/>
      <c r="F839" s="12"/>
      <c r="G839" s="12"/>
      <c r="H839" s="142"/>
      <c r="I839" s="12"/>
      <c r="J839" s="142"/>
      <c r="K839" s="12"/>
      <c r="L839" s="12"/>
      <c r="M839" s="12"/>
      <c r="N839" s="12"/>
      <c r="O839" s="12"/>
      <c r="P839" s="12"/>
      <c r="Q839" s="12"/>
      <c r="R839" s="12"/>
      <c r="S839" s="12"/>
      <c r="T839"/>
      <c r="U839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97"/>
      <c r="AT839" s="139"/>
      <c r="AU839" s="139"/>
      <c r="AV839" s="139"/>
      <c r="AW839" s="139"/>
      <c r="AX839" s="139"/>
      <c r="AY839" s="139"/>
      <c r="AZ839" s="12"/>
    </row>
    <row r="840" spans="1:52" s="138" customFormat="1">
      <c r="A840" s="123"/>
      <c r="B840" s="137"/>
      <c r="C840" s="12"/>
      <c r="D840" s="12"/>
      <c r="E840" s="12"/>
      <c r="F840" s="12"/>
      <c r="G840" s="12"/>
      <c r="H840" s="142"/>
      <c r="I840" s="12"/>
      <c r="J840" s="142"/>
      <c r="K840" s="12"/>
      <c r="L840" s="12"/>
      <c r="M840" s="12"/>
      <c r="N840" s="12"/>
      <c r="O840" s="12"/>
      <c r="P840" s="12"/>
      <c r="Q840" s="12"/>
      <c r="R840" s="12"/>
      <c r="S840" s="12"/>
      <c r="T840"/>
      <c r="U840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97"/>
      <c r="AT840" s="139"/>
      <c r="AU840" s="139"/>
      <c r="AV840" s="139"/>
      <c r="AW840" s="139"/>
      <c r="AX840" s="139"/>
      <c r="AY840" s="139"/>
      <c r="AZ840" s="12"/>
    </row>
    <row r="841" spans="1:52" s="138" customFormat="1">
      <c r="A841" s="123"/>
      <c r="B841" s="137"/>
      <c r="C841" s="12"/>
      <c r="D841" s="12"/>
      <c r="E841" s="12"/>
      <c r="F841" s="12"/>
      <c r="G841" s="12"/>
      <c r="H841" s="142"/>
      <c r="I841" s="12"/>
      <c r="J841" s="142"/>
      <c r="K841" s="12"/>
      <c r="L841" s="12"/>
      <c r="M841" s="12"/>
      <c r="N841" s="12"/>
      <c r="O841" s="12"/>
      <c r="P841" s="12"/>
      <c r="Q841" s="12"/>
      <c r="R841" s="12"/>
      <c r="S841" s="12"/>
      <c r="T841"/>
      <c r="U841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97"/>
      <c r="AT841" s="139"/>
      <c r="AU841" s="139"/>
      <c r="AV841" s="139"/>
      <c r="AW841" s="139"/>
      <c r="AX841" s="139"/>
      <c r="AY841" s="139"/>
      <c r="AZ841" s="12"/>
    </row>
    <row r="842" spans="1:52" s="138" customFormat="1">
      <c r="A842" s="123"/>
      <c r="B842" s="137"/>
      <c r="C842" s="12"/>
      <c r="D842" s="12"/>
      <c r="E842" s="12"/>
      <c r="F842" s="12"/>
      <c r="G842" s="12"/>
      <c r="H842" s="142"/>
      <c r="I842" s="12"/>
      <c r="J842" s="142"/>
      <c r="K842" s="12"/>
      <c r="L842" s="12"/>
      <c r="M842" s="12"/>
      <c r="N842" s="12"/>
      <c r="O842" s="12"/>
      <c r="P842" s="12"/>
      <c r="Q842" s="12"/>
      <c r="R842" s="12"/>
      <c r="S842" s="12"/>
      <c r="T842"/>
      <c r="U842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97"/>
      <c r="AT842" s="139"/>
      <c r="AU842" s="139"/>
      <c r="AV842" s="139"/>
      <c r="AW842" s="139"/>
      <c r="AX842" s="139"/>
      <c r="AY842" s="139"/>
      <c r="AZ842" s="12"/>
    </row>
    <row r="843" spans="1:52" s="138" customFormat="1">
      <c r="A843" s="123"/>
      <c r="B843" s="137"/>
      <c r="C843" s="12"/>
      <c r="D843" s="12"/>
      <c r="E843" s="12"/>
      <c r="F843" s="12"/>
      <c r="G843" s="12"/>
      <c r="H843" s="142"/>
      <c r="I843" s="12"/>
      <c r="J843" s="142"/>
      <c r="K843" s="12"/>
      <c r="L843" s="12"/>
      <c r="M843" s="12"/>
      <c r="N843" s="12"/>
      <c r="O843" s="12"/>
      <c r="P843" s="12"/>
      <c r="Q843" s="12"/>
      <c r="R843" s="12"/>
      <c r="S843" s="12"/>
      <c r="T843"/>
      <c r="U84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97"/>
      <c r="AT843" s="139"/>
      <c r="AU843" s="139"/>
      <c r="AV843" s="139"/>
      <c r="AW843" s="139"/>
      <c r="AX843" s="139"/>
      <c r="AY843" s="139"/>
      <c r="AZ843" s="12"/>
    </row>
    <row r="844" spans="1:52" s="138" customFormat="1">
      <c r="A844" s="123"/>
      <c r="B844" s="137"/>
      <c r="C844" s="12"/>
      <c r="D844" s="12"/>
      <c r="E844" s="12"/>
      <c r="F844" s="12"/>
      <c r="G844" s="12"/>
      <c r="H844" s="142"/>
      <c r="I844" s="12"/>
      <c r="J844" s="142"/>
      <c r="K844" s="12"/>
      <c r="L844" s="12"/>
      <c r="M844" s="12"/>
      <c r="N844" s="12"/>
      <c r="O844" s="12"/>
      <c r="P844" s="12"/>
      <c r="Q844" s="12"/>
      <c r="R844" s="12"/>
      <c r="S844" s="12"/>
      <c r="T844"/>
      <c r="U844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97"/>
      <c r="AT844" s="139"/>
      <c r="AU844" s="139"/>
      <c r="AV844" s="139"/>
      <c r="AW844" s="139"/>
      <c r="AX844" s="139"/>
      <c r="AY844" s="139"/>
      <c r="AZ844" s="12"/>
    </row>
    <row r="845" spans="1:52" s="138" customFormat="1">
      <c r="A845" s="123"/>
      <c r="B845" s="137"/>
      <c r="C845" s="12"/>
      <c r="D845" s="12"/>
      <c r="E845" s="12"/>
      <c r="F845" s="12"/>
      <c r="G845" s="12"/>
      <c r="H845" s="142"/>
      <c r="I845" s="12"/>
      <c r="J845" s="142"/>
      <c r="K845" s="12"/>
      <c r="L845" s="12"/>
      <c r="M845" s="12"/>
      <c r="N845" s="12"/>
      <c r="O845" s="12"/>
      <c r="P845" s="12"/>
      <c r="Q845" s="12"/>
      <c r="R845" s="12"/>
      <c r="S845" s="12"/>
      <c r="T845"/>
      <c r="U845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97"/>
      <c r="AT845" s="139"/>
      <c r="AU845" s="139"/>
      <c r="AV845" s="139"/>
      <c r="AW845" s="139"/>
      <c r="AX845" s="139"/>
      <c r="AY845" s="139"/>
      <c r="AZ845" s="12"/>
    </row>
    <row r="846" spans="1:52" s="138" customFormat="1">
      <c r="A846" s="123"/>
      <c r="B846" s="137"/>
      <c r="C846" s="12"/>
      <c r="D846" s="12"/>
      <c r="E846" s="12"/>
      <c r="F846" s="12"/>
      <c r="G846" s="12"/>
      <c r="H846" s="142"/>
      <c r="I846" s="12"/>
      <c r="J846" s="142"/>
      <c r="K846" s="12"/>
      <c r="L846" s="12"/>
      <c r="M846" s="12"/>
      <c r="N846" s="12"/>
      <c r="O846" s="12"/>
      <c r="P846" s="12"/>
      <c r="Q846" s="12"/>
      <c r="R846" s="12"/>
      <c r="S846" s="12"/>
      <c r="T846"/>
      <c r="U846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97"/>
      <c r="AT846" s="139"/>
      <c r="AU846" s="139"/>
      <c r="AV846" s="139"/>
      <c r="AW846" s="139"/>
      <c r="AX846" s="139"/>
      <c r="AY846" s="139"/>
      <c r="AZ846" s="12"/>
    </row>
    <row r="847" spans="1:52" s="138" customFormat="1">
      <c r="A847" s="123"/>
      <c r="B847" s="137"/>
      <c r="C847" s="12"/>
      <c r="D847" s="12"/>
      <c r="E847" s="12"/>
      <c r="F847" s="12"/>
      <c r="G847" s="12"/>
      <c r="H847" s="142"/>
      <c r="I847" s="12"/>
      <c r="J847" s="142"/>
      <c r="K847" s="12"/>
      <c r="L847" s="12"/>
      <c r="M847" s="12"/>
      <c r="N847" s="12"/>
      <c r="O847" s="12"/>
      <c r="P847" s="12"/>
      <c r="Q847" s="12"/>
      <c r="R847" s="12"/>
      <c r="S847" s="12"/>
      <c r="T847"/>
      <c r="U847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97"/>
      <c r="AT847" s="139"/>
      <c r="AU847" s="139"/>
      <c r="AV847" s="139"/>
      <c r="AW847" s="139"/>
      <c r="AX847" s="139"/>
      <c r="AY847" s="139"/>
      <c r="AZ847" s="12"/>
    </row>
    <row r="848" spans="1:52" s="138" customFormat="1">
      <c r="A848" s="123"/>
      <c r="B848" s="137"/>
      <c r="C848" s="12"/>
      <c r="D848" s="12"/>
      <c r="E848" s="12"/>
      <c r="F848" s="12"/>
      <c r="G848" s="12"/>
      <c r="H848" s="142"/>
      <c r="I848" s="12"/>
      <c r="J848" s="142"/>
      <c r="K848" s="12"/>
      <c r="L848" s="12"/>
      <c r="M848" s="12"/>
      <c r="N848" s="12"/>
      <c r="O848" s="12"/>
      <c r="P848" s="12"/>
      <c r="Q848" s="12"/>
      <c r="R848" s="12"/>
      <c r="S848" s="12"/>
      <c r="T848"/>
      <c r="U848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97"/>
      <c r="AT848" s="139"/>
      <c r="AU848" s="139"/>
      <c r="AV848" s="139"/>
      <c r="AW848" s="139"/>
      <c r="AX848" s="139"/>
      <c r="AY848" s="139"/>
      <c r="AZ848" s="12"/>
    </row>
    <row r="849" spans="1:52" s="138" customFormat="1">
      <c r="A849" s="123"/>
      <c r="B849" s="137"/>
      <c r="C849" s="12"/>
      <c r="D849" s="12"/>
      <c r="E849" s="12"/>
      <c r="F849" s="12"/>
      <c r="G849" s="12"/>
      <c r="H849" s="142"/>
      <c r="I849" s="12"/>
      <c r="J849" s="142"/>
      <c r="K849" s="12"/>
      <c r="L849" s="12"/>
      <c r="M849" s="12"/>
      <c r="N849" s="12"/>
      <c r="O849" s="12"/>
      <c r="P849" s="12"/>
      <c r="Q849" s="12"/>
      <c r="R849" s="12"/>
      <c r="S849" s="12"/>
      <c r="T849"/>
      <c r="U849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97"/>
      <c r="AT849" s="139"/>
      <c r="AU849" s="139"/>
      <c r="AV849" s="139"/>
      <c r="AW849" s="139"/>
      <c r="AX849" s="139"/>
      <c r="AY849" s="139"/>
      <c r="AZ849" s="12"/>
    </row>
    <row r="850" spans="1:52" s="138" customFormat="1">
      <c r="A850" s="123"/>
      <c r="B850" s="137"/>
      <c r="C850" s="12"/>
      <c r="D850" s="12"/>
      <c r="E850" s="12"/>
      <c r="F850" s="12"/>
      <c r="G850" s="12"/>
      <c r="H850" s="142"/>
      <c r="I850" s="12"/>
      <c r="J850" s="142"/>
      <c r="K850" s="12"/>
      <c r="L850" s="12"/>
      <c r="M850" s="12"/>
      <c r="N850" s="12"/>
      <c r="O850" s="12"/>
      <c r="P850" s="12"/>
      <c r="Q850" s="12"/>
      <c r="R850" s="12"/>
      <c r="S850" s="12"/>
      <c r="T850"/>
      <c r="U850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97"/>
      <c r="AT850" s="139"/>
      <c r="AU850" s="139"/>
      <c r="AV850" s="139"/>
      <c r="AW850" s="139"/>
      <c r="AX850" s="139"/>
      <c r="AY850" s="139"/>
      <c r="AZ850" s="12"/>
    </row>
    <row r="851" spans="1:52" s="138" customFormat="1">
      <c r="A851" s="123"/>
      <c r="B851" s="137"/>
      <c r="C851" s="12"/>
      <c r="D851" s="12"/>
      <c r="E851" s="12"/>
      <c r="F851" s="12"/>
      <c r="G851" s="12"/>
      <c r="H851" s="142"/>
      <c r="I851" s="12"/>
      <c r="J851" s="142"/>
      <c r="K851" s="12"/>
      <c r="L851" s="12"/>
      <c r="M851" s="12"/>
      <c r="N851" s="12"/>
      <c r="O851" s="12"/>
      <c r="P851" s="12"/>
      <c r="Q851" s="12"/>
      <c r="R851" s="12"/>
      <c r="S851" s="12"/>
      <c r="T851"/>
      <c r="U851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97"/>
      <c r="AT851" s="139"/>
      <c r="AU851" s="139"/>
      <c r="AV851" s="139"/>
      <c r="AW851" s="139"/>
      <c r="AX851" s="139"/>
      <c r="AY851" s="139"/>
      <c r="AZ851" s="12"/>
    </row>
    <row r="852" spans="1:52" s="138" customFormat="1">
      <c r="A852" s="123"/>
      <c r="B852" s="137"/>
      <c r="C852" s="12"/>
      <c r="D852" s="12"/>
      <c r="E852" s="12"/>
      <c r="F852" s="12"/>
      <c r="G852" s="12"/>
      <c r="H852" s="142"/>
      <c r="I852" s="12"/>
      <c r="J852" s="142"/>
      <c r="K852" s="12"/>
      <c r="L852" s="12"/>
      <c r="M852" s="12"/>
      <c r="N852" s="12"/>
      <c r="O852" s="12"/>
      <c r="P852" s="12"/>
      <c r="Q852" s="12"/>
      <c r="R852" s="12"/>
      <c r="S852" s="12"/>
      <c r="T852"/>
      <c r="U852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97"/>
      <c r="AT852" s="139"/>
      <c r="AU852" s="139"/>
      <c r="AV852" s="139"/>
      <c r="AW852" s="139"/>
      <c r="AX852" s="139"/>
      <c r="AY852" s="139"/>
      <c r="AZ852" s="12"/>
    </row>
    <row r="853" spans="1:52" s="138" customFormat="1">
      <c r="A853" s="123"/>
      <c r="B853" s="137"/>
      <c r="C853" s="12"/>
      <c r="D853" s="12"/>
      <c r="E853" s="12"/>
      <c r="F853" s="12"/>
      <c r="G853" s="12"/>
      <c r="H853" s="142"/>
      <c r="I853" s="12"/>
      <c r="J853" s="142"/>
      <c r="K853" s="12"/>
      <c r="L853" s="12"/>
      <c r="M853" s="12"/>
      <c r="N853" s="12"/>
      <c r="O853" s="12"/>
      <c r="P853" s="12"/>
      <c r="Q853" s="12"/>
      <c r="R853" s="12"/>
      <c r="S853" s="12"/>
      <c r="T853"/>
      <c r="U85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97"/>
      <c r="AT853" s="139"/>
      <c r="AU853" s="139"/>
      <c r="AV853" s="139"/>
      <c r="AW853" s="139"/>
      <c r="AX853" s="139"/>
      <c r="AY853" s="139"/>
      <c r="AZ853" s="12"/>
    </row>
    <row r="854" spans="1:52" s="138" customFormat="1">
      <c r="A854" s="123"/>
      <c r="B854" s="137"/>
      <c r="C854" s="12"/>
      <c r="D854" s="12"/>
      <c r="E854" s="12"/>
      <c r="F854" s="12"/>
      <c r="G854" s="12"/>
      <c r="H854" s="142"/>
      <c r="I854" s="12"/>
      <c r="J854" s="142"/>
      <c r="K854" s="12"/>
      <c r="L854" s="12"/>
      <c r="M854" s="12"/>
      <c r="N854" s="12"/>
      <c r="O854" s="12"/>
      <c r="P854" s="12"/>
      <c r="Q854" s="12"/>
      <c r="R854" s="12"/>
      <c r="S854" s="12"/>
      <c r="T854"/>
      <c r="U854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97"/>
      <c r="AT854" s="139"/>
      <c r="AU854" s="139"/>
      <c r="AV854" s="139"/>
      <c r="AW854" s="139"/>
      <c r="AX854" s="139"/>
      <c r="AY854" s="139"/>
      <c r="AZ854" s="12"/>
    </row>
    <row r="855" spans="1:52" s="138" customFormat="1">
      <c r="A855" s="123"/>
      <c r="B855" s="137"/>
      <c r="C855" s="12"/>
      <c r="D855" s="12"/>
      <c r="E855" s="12"/>
      <c r="F855" s="12"/>
      <c r="G855" s="12"/>
      <c r="H855" s="142"/>
      <c r="I855" s="12"/>
      <c r="J855" s="142"/>
      <c r="K855" s="12"/>
      <c r="L855" s="12"/>
      <c r="M855" s="12"/>
      <c r="N855" s="12"/>
      <c r="O855" s="12"/>
      <c r="P855" s="12"/>
      <c r="Q855" s="12"/>
      <c r="R855" s="12"/>
      <c r="S855" s="12"/>
      <c r="T855"/>
      <c r="U855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97"/>
      <c r="AT855" s="139"/>
      <c r="AU855" s="139"/>
      <c r="AV855" s="139"/>
      <c r="AW855" s="139"/>
      <c r="AX855" s="139"/>
      <c r="AY855" s="139"/>
      <c r="AZ855" s="12"/>
    </row>
    <row r="856" spans="1:52" s="138" customFormat="1">
      <c r="A856" s="123"/>
      <c r="B856" s="137"/>
      <c r="C856" s="12"/>
      <c r="D856" s="12"/>
      <c r="E856" s="12"/>
      <c r="F856" s="12"/>
      <c r="G856" s="12"/>
      <c r="H856" s="142"/>
      <c r="I856" s="12"/>
      <c r="J856" s="142"/>
      <c r="K856" s="12"/>
      <c r="L856" s="12"/>
      <c r="M856" s="12"/>
      <c r="N856" s="12"/>
      <c r="O856" s="12"/>
      <c r="P856" s="12"/>
      <c r="Q856" s="12"/>
      <c r="R856" s="12"/>
      <c r="S856" s="12"/>
      <c r="T856"/>
      <c r="U856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97"/>
      <c r="AT856" s="139"/>
      <c r="AU856" s="139"/>
      <c r="AV856" s="139"/>
      <c r="AW856" s="139"/>
      <c r="AX856" s="139"/>
      <c r="AY856" s="139"/>
      <c r="AZ856" s="12"/>
    </row>
    <row r="857" spans="1:52" s="138" customFormat="1">
      <c r="A857" s="123"/>
      <c r="B857" s="137"/>
      <c r="C857" s="12"/>
      <c r="D857" s="12"/>
      <c r="E857" s="12"/>
      <c r="F857" s="12"/>
      <c r="G857" s="12"/>
      <c r="H857" s="142"/>
      <c r="I857" s="12"/>
      <c r="J857" s="142"/>
      <c r="K857" s="12"/>
      <c r="L857" s="12"/>
      <c r="M857" s="12"/>
      <c r="N857" s="12"/>
      <c r="O857" s="12"/>
      <c r="P857" s="12"/>
      <c r="Q857" s="12"/>
      <c r="R857" s="12"/>
      <c r="S857" s="12"/>
      <c r="T857"/>
      <c r="U857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97"/>
      <c r="AT857" s="139"/>
      <c r="AU857" s="139"/>
      <c r="AV857" s="139"/>
      <c r="AW857" s="139"/>
      <c r="AX857" s="139"/>
      <c r="AY857" s="139"/>
      <c r="AZ857" s="12"/>
    </row>
    <row r="858" spans="1:52" s="138" customFormat="1">
      <c r="A858" s="123"/>
      <c r="B858" s="137"/>
      <c r="C858" s="12"/>
      <c r="D858" s="12"/>
      <c r="E858" s="12"/>
      <c r="F858" s="12"/>
      <c r="G858" s="12"/>
      <c r="H858" s="142"/>
      <c r="I858" s="12"/>
      <c r="J858" s="142"/>
      <c r="K858" s="12"/>
      <c r="L858" s="12"/>
      <c r="M858" s="12"/>
      <c r="N858" s="12"/>
      <c r="O858" s="12"/>
      <c r="P858" s="12"/>
      <c r="Q858" s="12"/>
      <c r="R858" s="12"/>
      <c r="S858" s="12"/>
      <c r="T858"/>
      <c r="U858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97"/>
      <c r="AT858" s="139"/>
      <c r="AU858" s="139"/>
      <c r="AV858" s="139"/>
      <c r="AW858" s="139"/>
      <c r="AX858" s="139"/>
      <c r="AY858" s="139"/>
      <c r="AZ858" s="12"/>
    </row>
    <row r="859" spans="1:52" s="138" customFormat="1">
      <c r="A859" s="123"/>
      <c r="B859" s="137"/>
      <c r="C859" s="12"/>
      <c r="D859" s="12"/>
      <c r="E859" s="12"/>
      <c r="F859" s="12"/>
      <c r="G859" s="12"/>
      <c r="H859" s="142"/>
      <c r="I859" s="12"/>
      <c r="J859" s="142"/>
      <c r="K859" s="12"/>
      <c r="L859" s="12"/>
      <c r="M859" s="12"/>
      <c r="N859" s="12"/>
      <c r="O859" s="12"/>
      <c r="P859" s="12"/>
      <c r="Q859" s="12"/>
      <c r="R859" s="12"/>
      <c r="S859" s="12"/>
      <c r="T859"/>
      <c r="U859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97"/>
      <c r="AT859" s="139"/>
      <c r="AU859" s="139"/>
      <c r="AV859" s="139"/>
      <c r="AW859" s="139"/>
      <c r="AX859" s="139"/>
      <c r="AY859" s="139"/>
      <c r="AZ859" s="12"/>
    </row>
    <row r="860" spans="1:52" s="138" customFormat="1">
      <c r="A860" s="123"/>
      <c r="B860" s="137"/>
      <c r="C860" s="12"/>
      <c r="D860" s="12"/>
      <c r="E860" s="12"/>
      <c r="F860" s="12"/>
      <c r="G860" s="12"/>
      <c r="H860" s="142"/>
      <c r="I860" s="12"/>
      <c r="J860" s="142"/>
      <c r="K860" s="12"/>
      <c r="L860" s="12"/>
      <c r="M860" s="12"/>
      <c r="N860" s="12"/>
      <c r="O860" s="12"/>
      <c r="P860" s="12"/>
      <c r="Q860" s="12"/>
      <c r="R860" s="12"/>
      <c r="S860" s="12"/>
      <c r="T860"/>
      <c r="U860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97"/>
      <c r="AT860" s="139"/>
      <c r="AU860" s="139"/>
      <c r="AV860" s="139"/>
      <c r="AW860" s="139"/>
      <c r="AX860" s="139"/>
      <c r="AY860" s="139"/>
      <c r="AZ860" s="12"/>
    </row>
    <row r="861" spans="1:52" s="138" customFormat="1">
      <c r="A861" s="123"/>
      <c r="B861" s="137"/>
      <c r="C861" s="12"/>
      <c r="D861" s="12"/>
      <c r="E861" s="12"/>
      <c r="F861" s="12"/>
      <c r="G861" s="12"/>
      <c r="H861" s="142"/>
      <c r="I861" s="12"/>
      <c r="J861" s="142"/>
      <c r="K861" s="12"/>
      <c r="L861" s="12"/>
      <c r="M861" s="12"/>
      <c r="N861" s="12"/>
      <c r="O861" s="12"/>
      <c r="P861" s="12"/>
      <c r="Q861" s="12"/>
      <c r="R861" s="12"/>
      <c r="S861" s="12"/>
      <c r="T861"/>
      <c r="U861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97"/>
      <c r="AT861" s="139"/>
      <c r="AU861" s="139"/>
      <c r="AV861" s="139"/>
      <c r="AW861" s="139"/>
      <c r="AX861" s="139"/>
      <c r="AY861" s="139"/>
      <c r="AZ861" s="12"/>
    </row>
    <row r="862" spans="1:52" s="138" customFormat="1">
      <c r="A862" s="123"/>
      <c r="B862" s="137"/>
      <c r="C862" s="12"/>
      <c r="D862" s="12"/>
      <c r="E862" s="12"/>
      <c r="F862" s="12"/>
      <c r="G862" s="12"/>
      <c r="H862" s="142"/>
      <c r="I862" s="12"/>
      <c r="J862" s="142"/>
      <c r="K862" s="12"/>
      <c r="L862" s="12"/>
      <c r="M862" s="12"/>
      <c r="N862" s="12"/>
      <c r="O862" s="12"/>
      <c r="P862" s="12"/>
      <c r="Q862" s="12"/>
      <c r="R862" s="12"/>
      <c r="S862" s="12"/>
      <c r="T862"/>
      <c r="U862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97"/>
      <c r="AT862" s="139"/>
      <c r="AU862" s="139"/>
      <c r="AV862" s="139"/>
      <c r="AW862" s="139"/>
      <c r="AX862" s="139"/>
      <c r="AY862" s="139"/>
      <c r="AZ862" s="12"/>
    </row>
    <row r="863" spans="1:52" s="138" customFormat="1">
      <c r="A863" s="123"/>
      <c r="B863" s="137"/>
      <c r="C863" s="12"/>
      <c r="D863" s="12"/>
      <c r="E863" s="12"/>
      <c r="F863" s="12"/>
      <c r="G863" s="12"/>
      <c r="H863" s="142"/>
      <c r="I863" s="12"/>
      <c r="J863" s="142"/>
      <c r="K863" s="12"/>
      <c r="L863" s="12"/>
      <c r="M863" s="12"/>
      <c r="N863" s="12"/>
      <c r="O863" s="12"/>
      <c r="P863" s="12"/>
      <c r="Q863" s="12"/>
      <c r="R863" s="12"/>
      <c r="S863" s="12"/>
      <c r="T863"/>
      <c r="U86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97"/>
      <c r="AT863" s="139"/>
      <c r="AU863" s="139"/>
      <c r="AV863" s="139"/>
      <c r="AW863" s="139"/>
      <c r="AX863" s="139"/>
      <c r="AY863" s="139"/>
      <c r="AZ863" s="12"/>
    </row>
    <row r="864" spans="1:52" s="138" customFormat="1">
      <c r="A864" s="123"/>
      <c r="B864" s="137"/>
      <c r="C864" s="12"/>
      <c r="D864" s="12"/>
      <c r="E864" s="12"/>
      <c r="F864" s="12"/>
      <c r="G864" s="12"/>
      <c r="H864" s="142"/>
      <c r="I864" s="12"/>
      <c r="J864" s="142"/>
      <c r="K864" s="12"/>
      <c r="L864" s="12"/>
      <c r="M864" s="12"/>
      <c r="N864" s="12"/>
      <c r="O864" s="12"/>
      <c r="P864" s="12"/>
      <c r="Q864" s="12"/>
      <c r="R864" s="12"/>
      <c r="S864" s="12"/>
      <c r="T864"/>
      <c r="U864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97"/>
      <c r="AT864" s="139"/>
      <c r="AU864" s="139"/>
      <c r="AV864" s="139"/>
      <c r="AW864" s="139"/>
      <c r="AX864" s="139"/>
      <c r="AY864" s="139"/>
      <c r="AZ864" s="12"/>
    </row>
    <row r="865" spans="1:52" s="138" customFormat="1">
      <c r="A865" s="123"/>
      <c r="B865" s="137"/>
      <c r="C865" s="12"/>
      <c r="D865" s="12"/>
      <c r="E865" s="12"/>
      <c r="F865" s="12"/>
      <c r="G865" s="12"/>
      <c r="H865" s="142"/>
      <c r="I865" s="12"/>
      <c r="J865" s="142"/>
      <c r="K865" s="12"/>
      <c r="L865" s="12"/>
      <c r="M865" s="12"/>
      <c r="N865" s="12"/>
      <c r="O865" s="12"/>
      <c r="P865" s="12"/>
      <c r="Q865" s="12"/>
      <c r="R865" s="12"/>
      <c r="S865" s="12"/>
      <c r="T865"/>
      <c r="U865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97"/>
      <c r="AT865" s="139"/>
      <c r="AU865" s="139"/>
      <c r="AV865" s="139"/>
      <c r="AW865" s="139"/>
      <c r="AX865" s="139"/>
      <c r="AY865" s="139"/>
      <c r="AZ865" s="12"/>
    </row>
    <row r="866" spans="1:52" s="138" customFormat="1">
      <c r="A866" s="123"/>
      <c r="B866" s="137"/>
      <c r="C866" s="12"/>
      <c r="D866" s="12"/>
      <c r="E866" s="12"/>
      <c r="F866" s="12"/>
      <c r="G866" s="12"/>
      <c r="H866" s="142"/>
      <c r="I866" s="12"/>
      <c r="J866" s="142"/>
      <c r="K866" s="12"/>
      <c r="L866" s="12"/>
      <c r="M866" s="12"/>
      <c r="N866" s="12"/>
      <c r="O866" s="12"/>
      <c r="P866" s="12"/>
      <c r="Q866" s="12"/>
      <c r="R866" s="12"/>
      <c r="S866" s="12"/>
      <c r="T866"/>
      <c r="U866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97"/>
      <c r="AT866" s="139"/>
      <c r="AU866" s="139"/>
      <c r="AV866" s="139"/>
      <c r="AW866" s="139"/>
      <c r="AX866" s="139"/>
      <c r="AY866" s="139"/>
      <c r="AZ866" s="12"/>
    </row>
    <row r="867" spans="1:52" s="138" customFormat="1">
      <c r="A867" s="123"/>
      <c r="B867" s="137"/>
      <c r="C867" s="12"/>
      <c r="D867" s="12"/>
      <c r="E867" s="12"/>
      <c r="F867" s="12"/>
      <c r="G867" s="12"/>
      <c r="H867" s="142"/>
      <c r="I867" s="12"/>
      <c r="J867" s="142"/>
      <c r="K867" s="12"/>
      <c r="L867" s="12"/>
      <c r="M867" s="12"/>
      <c r="N867" s="12"/>
      <c r="O867" s="12"/>
      <c r="P867" s="12"/>
      <c r="Q867" s="12"/>
      <c r="R867" s="12"/>
      <c r="S867" s="12"/>
      <c r="T867"/>
      <c r="U867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97"/>
      <c r="AT867" s="139"/>
      <c r="AU867" s="139"/>
      <c r="AV867" s="139"/>
      <c r="AW867" s="139"/>
      <c r="AX867" s="139"/>
      <c r="AY867" s="139"/>
      <c r="AZ867" s="12"/>
    </row>
    <row r="868" spans="1:52" s="138" customFormat="1">
      <c r="A868" s="123"/>
      <c r="B868" s="137"/>
      <c r="C868" s="12"/>
      <c r="D868" s="12"/>
      <c r="E868" s="12"/>
      <c r="F868" s="12"/>
      <c r="G868" s="12"/>
      <c r="H868" s="142"/>
      <c r="I868" s="12"/>
      <c r="J868" s="142"/>
      <c r="K868" s="12"/>
      <c r="L868" s="12"/>
      <c r="M868" s="12"/>
      <c r="N868" s="12"/>
      <c r="O868" s="12"/>
      <c r="P868" s="12"/>
      <c r="Q868" s="12"/>
      <c r="R868" s="12"/>
      <c r="S868" s="12"/>
      <c r="T868"/>
      <c r="U868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97"/>
      <c r="AT868" s="139"/>
      <c r="AU868" s="139"/>
      <c r="AV868" s="139"/>
      <c r="AW868" s="139"/>
      <c r="AX868" s="139"/>
      <c r="AY868" s="139"/>
      <c r="AZ868" s="12"/>
    </row>
    <row r="869" spans="1:52" s="138" customFormat="1">
      <c r="A869" s="123"/>
      <c r="B869" s="137"/>
      <c r="C869" s="12"/>
      <c r="D869" s="12"/>
      <c r="E869" s="12"/>
      <c r="F869" s="12"/>
      <c r="G869" s="12"/>
      <c r="H869" s="142"/>
      <c r="I869" s="12"/>
      <c r="J869" s="142"/>
      <c r="K869" s="12"/>
      <c r="L869" s="12"/>
      <c r="M869" s="12"/>
      <c r="N869" s="12"/>
      <c r="O869" s="12"/>
      <c r="P869" s="12"/>
      <c r="Q869" s="12"/>
      <c r="R869" s="12"/>
      <c r="S869" s="12"/>
      <c r="T869"/>
      <c r="U869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97"/>
      <c r="AT869" s="139"/>
      <c r="AU869" s="139"/>
      <c r="AV869" s="139"/>
      <c r="AW869" s="139"/>
      <c r="AX869" s="139"/>
      <c r="AY869" s="139"/>
      <c r="AZ869" s="12"/>
    </row>
    <row r="870" spans="1:52" s="138" customFormat="1">
      <c r="A870" s="123"/>
      <c r="B870" s="137"/>
      <c r="C870" s="12"/>
      <c r="D870" s="12"/>
      <c r="E870" s="12"/>
      <c r="F870" s="12"/>
      <c r="G870" s="12"/>
      <c r="H870" s="142"/>
      <c r="I870" s="12"/>
      <c r="J870" s="142"/>
      <c r="K870" s="12"/>
      <c r="L870" s="12"/>
      <c r="M870" s="12"/>
      <c r="N870" s="12"/>
      <c r="O870" s="12"/>
      <c r="P870" s="12"/>
      <c r="Q870" s="12"/>
      <c r="R870" s="12"/>
      <c r="S870" s="12"/>
      <c r="T870"/>
      <c r="U870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97"/>
      <c r="AT870" s="139"/>
      <c r="AU870" s="139"/>
      <c r="AV870" s="139"/>
      <c r="AW870" s="139"/>
      <c r="AX870" s="139"/>
      <c r="AY870" s="139"/>
      <c r="AZ870" s="12"/>
    </row>
    <row r="871" spans="1:52" s="138" customFormat="1">
      <c r="A871" s="123"/>
      <c r="B871" s="137"/>
      <c r="C871" s="12"/>
      <c r="D871" s="12"/>
      <c r="E871" s="12"/>
      <c r="F871" s="12"/>
      <c r="G871" s="12"/>
      <c r="H871" s="142"/>
      <c r="I871" s="12"/>
      <c r="J871" s="142"/>
      <c r="K871" s="12"/>
      <c r="L871" s="12"/>
      <c r="M871" s="12"/>
      <c r="N871" s="12"/>
      <c r="O871" s="12"/>
      <c r="P871" s="12"/>
      <c r="Q871" s="12"/>
      <c r="R871" s="12"/>
      <c r="S871" s="12"/>
      <c r="T871"/>
      <c r="U871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97"/>
      <c r="AT871" s="139"/>
      <c r="AU871" s="139"/>
      <c r="AV871" s="139"/>
      <c r="AW871" s="139"/>
      <c r="AX871" s="139"/>
      <c r="AY871" s="139"/>
      <c r="AZ871" s="12"/>
    </row>
    <row r="872" spans="1:52" s="138" customFormat="1">
      <c r="A872" s="123"/>
      <c r="B872" s="137"/>
      <c r="C872" s="12"/>
      <c r="D872" s="12"/>
      <c r="E872" s="12"/>
      <c r="F872" s="12"/>
      <c r="G872" s="12"/>
      <c r="H872" s="142"/>
      <c r="I872" s="12"/>
      <c r="J872" s="142"/>
      <c r="K872" s="12"/>
      <c r="L872" s="12"/>
      <c r="M872" s="12"/>
      <c r="N872" s="12"/>
      <c r="O872" s="12"/>
      <c r="P872" s="12"/>
      <c r="Q872" s="12"/>
      <c r="R872" s="12"/>
      <c r="S872" s="12"/>
      <c r="T872"/>
      <c r="U872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97"/>
      <c r="AT872" s="139"/>
      <c r="AU872" s="139"/>
      <c r="AV872" s="139"/>
      <c r="AW872" s="139"/>
      <c r="AX872" s="139"/>
      <c r="AY872" s="139"/>
      <c r="AZ872" s="12"/>
    </row>
    <row r="873" spans="1:52" s="138" customFormat="1">
      <c r="A873" s="123"/>
      <c r="B873" s="137"/>
      <c r="C873" s="12"/>
      <c r="D873" s="12"/>
      <c r="E873" s="12"/>
      <c r="F873" s="12"/>
      <c r="G873" s="12"/>
      <c r="H873" s="142"/>
      <c r="I873" s="12"/>
      <c r="J873" s="142"/>
      <c r="K873" s="12"/>
      <c r="L873" s="12"/>
      <c r="M873" s="12"/>
      <c r="N873" s="12"/>
      <c r="O873" s="12"/>
      <c r="P873" s="12"/>
      <c r="Q873" s="12"/>
      <c r="R873" s="12"/>
      <c r="S873" s="12"/>
      <c r="T873"/>
      <c r="U87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97"/>
      <c r="AT873" s="139"/>
      <c r="AU873" s="139"/>
      <c r="AV873" s="139"/>
      <c r="AW873" s="139"/>
      <c r="AX873" s="139"/>
      <c r="AY873" s="139"/>
      <c r="AZ873" s="12"/>
    </row>
    <row r="874" spans="1:52" s="138" customFormat="1">
      <c r="A874" s="123"/>
      <c r="B874" s="137"/>
      <c r="C874" s="12"/>
      <c r="D874" s="12"/>
      <c r="E874" s="12"/>
      <c r="F874" s="12"/>
      <c r="G874" s="12"/>
      <c r="H874" s="142"/>
      <c r="I874" s="12"/>
      <c r="J874" s="142"/>
      <c r="K874" s="12"/>
      <c r="L874" s="12"/>
      <c r="M874" s="12"/>
      <c r="N874" s="12"/>
      <c r="O874" s="12"/>
      <c r="P874" s="12"/>
      <c r="Q874" s="12"/>
      <c r="R874" s="12"/>
      <c r="S874" s="12"/>
      <c r="T874"/>
      <c r="U874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97"/>
      <c r="AT874" s="139"/>
      <c r="AU874" s="139"/>
      <c r="AV874" s="139"/>
      <c r="AW874" s="139"/>
      <c r="AX874" s="139"/>
      <c r="AY874" s="139"/>
      <c r="AZ874" s="12"/>
    </row>
    <row r="875" spans="1:52" s="138" customFormat="1">
      <c r="A875" s="123"/>
      <c r="B875" s="137"/>
      <c r="C875" s="12"/>
      <c r="D875" s="12"/>
      <c r="E875" s="12"/>
      <c r="F875" s="12"/>
      <c r="G875" s="12"/>
      <c r="H875" s="142"/>
      <c r="I875" s="12"/>
      <c r="J875" s="142"/>
      <c r="K875" s="12"/>
      <c r="L875" s="12"/>
      <c r="M875" s="12"/>
      <c r="N875" s="12"/>
      <c r="O875" s="12"/>
      <c r="P875" s="12"/>
      <c r="Q875" s="12"/>
      <c r="R875" s="12"/>
      <c r="S875" s="12"/>
      <c r="T875"/>
      <c r="U875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97"/>
      <c r="AT875" s="139"/>
      <c r="AU875" s="139"/>
      <c r="AV875" s="139"/>
      <c r="AW875" s="139"/>
      <c r="AX875" s="139"/>
      <c r="AY875" s="139"/>
      <c r="AZ875" s="12"/>
    </row>
    <row r="876" spans="1:52" s="138" customFormat="1">
      <c r="A876" s="123"/>
      <c r="B876" s="137"/>
      <c r="C876" s="12"/>
      <c r="D876" s="12"/>
      <c r="E876" s="12"/>
      <c r="F876" s="12"/>
      <c r="G876" s="12"/>
      <c r="H876" s="142"/>
      <c r="I876" s="12"/>
      <c r="J876" s="142"/>
      <c r="K876" s="12"/>
      <c r="L876" s="12"/>
      <c r="M876" s="12"/>
      <c r="N876" s="12"/>
      <c r="O876" s="12"/>
      <c r="P876" s="12"/>
      <c r="Q876" s="12"/>
      <c r="R876" s="12"/>
      <c r="S876" s="12"/>
      <c r="T876"/>
      <c r="U876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97"/>
      <c r="AT876" s="139"/>
      <c r="AU876" s="139"/>
      <c r="AV876" s="139"/>
      <c r="AW876" s="139"/>
      <c r="AX876" s="139"/>
      <c r="AY876" s="139"/>
      <c r="AZ876" s="12"/>
    </row>
    <row r="877" spans="1:52" s="138" customFormat="1">
      <c r="A877" s="123"/>
      <c r="B877" s="137"/>
      <c r="C877" s="12"/>
      <c r="D877" s="12"/>
      <c r="E877" s="12"/>
      <c r="F877" s="12"/>
      <c r="G877" s="12"/>
      <c r="H877" s="142"/>
      <c r="I877" s="12"/>
      <c r="J877" s="142"/>
      <c r="K877" s="12"/>
      <c r="L877" s="12"/>
      <c r="M877" s="12"/>
      <c r="N877" s="12"/>
      <c r="O877" s="12"/>
      <c r="P877" s="12"/>
      <c r="Q877" s="12"/>
      <c r="R877" s="12"/>
      <c r="S877" s="12"/>
      <c r="T877"/>
      <c r="U877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97"/>
      <c r="AT877" s="139"/>
      <c r="AU877" s="139"/>
      <c r="AV877" s="139"/>
      <c r="AW877" s="139"/>
      <c r="AX877" s="139"/>
      <c r="AY877" s="139"/>
      <c r="AZ877" s="12"/>
    </row>
    <row r="878" spans="1:52" s="138" customFormat="1">
      <c r="A878" s="123"/>
      <c r="B878" s="137"/>
      <c r="C878" s="12"/>
      <c r="D878" s="12"/>
      <c r="E878" s="12"/>
      <c r="F878" s="12"/>
      <c r="G878" s="12"/>
      <c r="H878" s="142"/>
      <c r="I878" s="12"/>
      <c r="J878" s="142"/>
      <c r="K878" s="12"/>
      <c r="L878" s="12"/>
      <c r="M878" s="12"/>
      <c r="N878" s="12"/>
      <c r="O878" s="12"/>
      <c r="P878" s="12"/>
      <c r="Q878" s="12"/>
      <c r="R878" s="12"/>
      <c r="S878" s="12"/>
      <c r="T878"/>
      <c r="U878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97"/>
      <c r="AT878" s="139"/>
      <c r="AU878" s="139"/>
      <c r="AV878" s="139"/>
      <c r="AW878" s="139"/>
      <c r="AX878" s="139"/>
      <c r="AY878" s="139"/>
      <c r="AZ878" s="12"/>
    </row>
    <row r="879" spans="1:52" s="138" customFormat="1">
      <c r="A879" s="123"/>
      <c r="B879" s="137"/>
      <c r="C879" s="12"/>
      <c r="D879" s="12"/>
      <c r="E879" s="12"/>
      <c r="F879" s="12"/>
      <c r="G879" s="12"/>
      <c r="H879" s="142"/>
      <c r="I879" s="12"/>
      <c r="J879" s="142"/>
      <c r="K879" s="12"/>
      <c r="L879" s="12"/>
      <c r="M879" s="12"/>
      <c r="N879" s="12"/>
      <c r="O879" s="12"/>
      <c r="P879" s="12"/>
      <c r="Q879" s="12"/>
      <c r="R879" s="12"/>
      <c r="S879" s="12"/>
      <c r="T879"/>
      <c r="U879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97"/>
      <c r="AT879" s="139"/>
      <c r="AU879" s="139"/>
      <c r="AV879" s="139"/>
      <c r="AW879" s="139"/>
      <c r="AX879" s="139"/>
      <c r="AY879" s="139"/>
      <c r="AZ879" s="12"/>
    </row>
    <row r="880" spans="1:52" s="138" customFormat="1">
      <c r="A880" s="123"/>
      <c r="B880" s="137"/>
      <c r="C880" s="12"/>
      <c r="D880" s="12"/>
      <c r="E880" s="12"/>
      <c r="F880" s="12"/>
      <c r="G880" s="12"/>
      <c r="H880" s="142"/>
      <c r="I880" s="12"/>
      <c r="J880" s="142"/>
      <c r="K880" s="12"/>
      <c r="L880" s="12"/>
      <c r="M880" s="12"/>
      <c r="N880" s="12"/>
      <c r="O880" s="12"/>
      <c r="P880" s="12"/>
      <c r="Q880" s="12"/>
      <c r="R880" s="12"/>
      <c r="S880" s="12"/>
      <c r="T880"/>
      <c r="U880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97"/>
      <c r="AT880" s="139"/>
      <c r="AU880" s="139"/>
      <c r="AV880" s="139"/>
      <c r="AW880" s="139"/>
      <c r="AX880" s="139"/>
      <c r="AY880" s="139"/>
      <c r="AZ880" s="12"/>
    </row>
    <row r="881" spans="1:52" s="138" customFormat="1">
      <c r="A881" s="123"/>
      <c r="B881" s="137"/>
      <c r="C881" s="12"/>
      <c r="D881" s="12"/>
      <c r="E881" s="12"/>
      <c r="F881" s="12"/>
      <c r="G881" s="12"/>
      <c r="H881" s="142"/>
      <c r="I881" s="12"/>
      <c r="J881" s="142"/>
      <c r="K881" s="12"/>
      <c r="L881" s="12"/>
      <c r="M881" s="12"/>
      <c r="N881" s="12"/>
      <c r="O881" s="12"/>
      <c r="P881" s="12"/>
      <c r="Q881" s="12"/>
      <c r="R881" s="12"/>
      <c r="S881" s="12"/>
      <c r="T881"/>
      <c r="U881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97"/>
      <c r="AT881" s="139"/>
      <c r="AU881" s="139"/>
      <c r="AV881" s="139"/>
      <c r="AW881" s="139"/>
      <c r="AX881" s="139"/>
      <c r="AY881" s="139"/>
      <c r="AZ881" s="12"/>
    </row>
    <row r="882" spans="1:52" s="138" customFormat="1">
      <c r="A882" s="123"/>
      <c r="B882" s="137"/>
      <c r="C882" s="12"/>
      <c r="D882" s="12"/>
      <c r="E882" s="12"/>
      <c r="F882" s="12"/>
      <c r="G882" s="12"/>
      <c r="H882" s="142"/>
      <c r="I882" s="12"/>
      <c r="J882" s="142"/>
      <c r="K882" s="12"/>
      <c r="L882" s="12"/>
      <c r="M882" s="12"/>
      <c r="N882" s="12"/>
      <c r="O882" s="12"/>
      <c r="P882" s="12"/>
      <c r="Q882" s="12"/>
      <c r="R882" s="12"/>
      <c r="S882" s="12"/>
      <c r="T882"/>
      <c r="U882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97"/>
      <c r="AT882" s="139"/>
      <c r="AU882" s="139"/>
      <c r="AV882" s="139"/>
      <c r="AW882" s="139"/>
      <c r="AX882" s="139"/>
      <c r="AY882" s="139"/>
      <c r="AZ882" s="12"/>
    </row>
    <row r="883" spans="1:52" s="138" customFormat="1">
      <c r="A883" s="123"/>
      <c r="B883" s="137"/>
      <c r="C883" s="12"/>
      <c r="D883" s="12"/>
      <c r="E883" s="12"/>
      <c r="F883" s="12"/>
      <c r="G883" s="12"/>
      <c r="H883" s="142"/>
      <c r="I883" s="12"/>
      <c r="J883" s="142"/>
      <c r="K883" s="12"/>
      <c r="L883" s="12"/>
      <c r="M883" s="12"/>
      <c r="N883" s="12"/>
      <c r="O883" s="12"/>
      <c r="P883" s="12"/>
      <c r="Q883" s="12"/>
      <c r="R883" s="12"/>
      <c r="S883" s="12"/>
      <c r="T883"/>
      <c r="U88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97"/>
      <c r="AT883" s="139"/>
      <c r="AU883" s="139"/>
      <c r="AV883" s="139"/>
      <c r="AW883" s="139"/>
      <c r="AX883" s="139"/>
      <c r="AY883" s="139"/>
      <c r="AZ883" s="12"/>
    </row>
    <row r="884" spans="1:52" s="138" customFormat="1">
      <c r="A884" s="123"/>
      <c r="B884" s="137"/>
      <c r="C884" s="12"/>
      <c r="D884" s="12"/>
      <c r="E884" s="12"/>
      <c r="F884" s="12"/>
      <c r="G884" s="12"/>
      <c r="H884" s="142"/>
      <c r="I884" s="12"/>
      <c r="J884" s="142"/>
      <c r="K884" s="12"/>
      <c r="L884" s="12"/>
      <c r="M884" s="12"/>
      <c r="N884" s="12"/>
      <c r="O884" s="12"/>
      <c r="P884" s="12"/>
      <c r="Q884" s="12"/>
      <c r="R884" s="12"/>
      <c r="S884" s="12"/>
      <c r="T884"/>
      <c r="U884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97"/>
      <c r="AT884" s="139"/>
      <c r="AU884" s="139"/>
      <c r="AV884" s="139"/>
      <c r="AW884" s="139"/>
      <c r="AX884" s="139"/>
      <c r="AY884" s="139"/>
      <c r="AZ884" s="12"/>
    </row>
    <row r="885" spans="1:52" s="138" customFormat="1">
      <c r="A885" s="123"/>
      <c r="B885" s="137"/>
      <c r="C885" s="12"/>
      <c r="D885" s="12"/>
      <c r="E885" s="12"/>
      <c r="F885" s="12"/>
      <c r="G885" s="12"/>
      <c r="H885" s="142"/>
      <c r="I885" s="12"/>
      <c r="J885" s="142"/>
      <c r="K885" s="12"/>
      <c r="L885" s="12"/>
      <c r="M885" s="12"/>
      <c r="N885" s="12"/>
      <c r="O885" s="12"/>
      <c r="P885" s="12"/>
      <c r="Q885" s="12"/>
      <c r="R885" s="12"/>
      <c r="S885" s="12"/>
      <c r="T885"/>
      <c r="U885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97"/>
      <c r="AT885" s="139"/>
      <c r="AU885" s="139"/>
      <c r="AV885" s="139"/>
      <c r="AW885" s="139"/>
      <c r="AX885" s="139"/>
      <c r="AY885" s="139"/>
      <c r="AZ885" s="12"/>
    </row>
    <row r="886" spans="1:52" s="138" customFormat="1">
      <c r="A886" s="123"/>
      <c r="B886" s="137"/>
      <c r="C886" s="12"/>
      <c r="D886" s="12"/>
      <c r="E886" s="12"/>
      <c r="F886" s="12"/>
      <c r="G886" s="12"/>
      <c r="H886" s="142"/>
      <c r="I886" s="12"/>
      <c r="J886" s="142"/>
      <c r="K886" s="12"/>
      <c r="L886" s="12"/>
      <c r="M886" s="12"/>
      <c r="N886" s="12"/>
      <c r="O886" s="12"/>
      <c r="P886" s="12"/>
      <c r="Q886" s="12"/>
      <c r="R886" s="12"/>
      <c r="S886" s="12"/>
      <c r="T886"/>
      <c r="U886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97"/>
      <c r="AT886" s="139"/>
      <c r="AU886" s="139"/>
      <c r="AV886" s="139"/>
      <c r="AW886" s="139"/>
      <c r="AX886" s="139"/>
      <c r="AY886" s="139"/>
      <c r="AZ886" s="12"/>
    </row>
    <row r="887" spans="1:52" s="138" customFormat="1">
      <c r="A887" s="123"/>
      <c r="B887" s="137"/>
      <c r="C887" s="12"/>
      <c r="D887" s="12"/>
      <c r="E887" s="12"/>
      <c r="F887" s="12"/>
      <c r="G887" s="12"/>
      <c r="H887" s="142"/>
      <c r="I887" s="12"/>
      <c r="J887" s="142"/>
      <c r="K887" s="12"/>
      <c r="L887" s="12"/>
      <c r="M887" s="12"/>
      <c r="N887" s="12"/>
      <c r="O887" s="12"/>
      <c r="P887" s="12"/>
      <c r="Q887" s="12"/>
      <c r="R887" s="12"/>
      <c r="S887" s="12"/>
      <c r="T887"/>
      <c r="U887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97"/>
      <c r="AT887" s="139"/>
      <c r="AU887" s="139"/>
      <c r="AV887" s="139"/>
      <c r="AW887" s="139"/>
      <c r="AX887" s="139"/>
      <c r="AY887" s="139"/>
      <c r="AZ887" s="12"/>
    </row>
    <row r="888" spans="1:52" s="138" customFormat="1">
      <c r="A888" s="123"/>
      <c r="B888" s="137"/>
      <c r="C888" s="12"/>
      <c r="D888" s="12"/>
      <c r="E888" s="12"/>
      <c r="F888" s="12"/>
      <c r="G888" s="12"/>
      <c r="H888" s="142"/>
      <c r="I888" s="12"/>
      <c r="J888" s="142"/>
      <c r="K888" s="12"/>
      <c r="L888" s="12"/>
      <c r="M888" s="12"/>
      <c r="N888" s="12"/>
      <c r="O888" s="12"/>
      <c r="P888" s="12"/>
      <c r="Q888" s="12"/>
      <c r="R888" s="12"/>
      <c r="S888" s="12"/>
      <c r="T888"/>
      <c r="U888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97"/>
      <c r="AT888" s="139"/>
      <c r="AU888" s="139"/>
      <c r="AV888" s="139"/>
      <c r="AW888" s="139"/>
      <c r="AX888" s="139"/>
      <c r="AY888" s="139"/>
      <c r="AZ888" s="12"/>
    </row>
    <row r="889" spans="1:52" s="138" customFormat="1">
      <c r="A889" s="123"/>
      <c r="B889" s="137"/>
      <c r="C889" s="12"/>
      <c r="D889" s="12"/>
      <c r="E889" s="12"/>
      <c r="F889" s="12"/>
      <c r="G889" s="12"/>
      <c r="H889" s="142"/>
      <c r="I889" s="12"/>
      <c r="J889" s="142"/>
      <c r="K889" s="12"/>
      <c r="L889" s="12"/>
      <c r="M889" s="12"/>
      <c r="N889" s="12"/>
      <c r="O889" s="12"/>
      <c r="P889" s="12"/>
      <c r="Q889" s="12"/>
      <c r="R889" s="12"/>
      <c r="S889" s="12"/>
      <c r="T889"/>
      <c r="U889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97"/>
      <c r="AT889" s="139"/>
      <c r="AU889" s="139"/>
      <c r="AV889" s="139"/>
      <c r="AW889" s="139"/>
      <c r="AX889" s="139"/>
      <c r="AY889" s="139"/>
      <c r="AZ889" s="12"/>
    </row>
    <row r="890" spans="1:52" s="138" customFormat="1">
      <c r="A890" s="123"/>
      <c r="B890" s="137"/>
      <c r="C890" s="12"/>
      <c r="D890" s="12"/>
      <c r="E890" s="12"/>
      <c r="F890" s="12"/>
      <c r="G890" s="12"/>
      <c r="H890" s="142"/>
      <c r="I890" s="12"/>
      <c r="J890" s="142"/>
      <c r="K890" s="12"/>
      <c r="L890" s="12"/>
      <c r="M890" s="12"/>
      <c r="N890" s="12"/>
      <c r="O890" s="12"/>
      <c r="P890" s="12"/>
      <c r="Q890" s="12"/>
      <c r="R890" s="12"/>
      <c r="S890" s="12"/>
      <c r="T890"/>
      <c r="U890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97"/>
      <c r="AT890" s="139"/>
      <c r="AU890" s="139"/>
      <c r="AV890" s="139"/>
      <c r="AW890" s="139"/>
      <c r="AX890" s="139"/>
      <c r="AY890" s="139"/>
      <c r="AZ890" s="12"/>
    </row>
    <row r="891" spans="1:52" s="138" customFormat="1">
      <c r="A891" s="123"/>
      <c r="B891" s="137"/>
      <c r="C891" s="12"/>
      <c r="D891" s="12"/>
      <c r="E891" s="12"/>
      <c r="F891" s="12"/>
      <c r="G891" s="12"/>
      <c r="H891" s="142"/>
      <c r="I891" s="12"/>
      <c r="J891" s="142"/>
      <c r="K891" s="12"/>
      <c r="L891" s="12"/>
      <c r="M891" s="12"/>
      <c r="N891" s="12"/>
      <c r="O891" s="12"/>
      <c r="P891" s="12"/>
      <c r="Q891" s="12"/>
      <c r="R891" s="12"/>
      <c r="S891" s="12"/>
      <c r="T891"/>
      <c r="U891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97"/>
      <c r="AT891" s="139"/>
      <c r="AU891" s="139"/>
      <c r="AV891" s="139"/>
      <c r="AW891" s="139"/>
      <c r="AX891" s="139"/>
      <c r="AY891" s="139"/>
      <c r="AZ891" s="12"/>
    </row>
    <row r="892" spans="1:52" s="138" customFormat="1">
      <c r="A892" s="123"/>
      <c r="B892" s="137"/>
      <c r="C892" s="12"/>
      <c r="D892" s="12"/>
      <c r="E892" s="12"/>
      <c r="F892" s="12"/>
      <c r="G892" s="12"/>
      <c r="H892" s="142"/>
      <c r="I892" s="12"/>
      <c r="J892" s="142"/>
      <c r="K892" s="12"/>
      <c r="L892" s="12"/>
      <c r="M892" s="12"/>
      <c r="N892" s="12"/>
      <c r="O892" s="12"/>
      <c r="P892" s="12"/>
      <c r="Q892" s="12"/>
      <c r="R892" s="12"/>
      <c r="S892" s="12"/>
      <c r="T892"/>
      <c r="U892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97"/>
      <c r="AT892" s="139"/>
      <c r="AU892" s="139"/>
      <c r="AV892" s="139"/>
      <c r="AW892" s="139"/>
      <c r="AX892" s="139"/>
      <c r="AY892" s="139"/>
      <c r="AZ892" s="12"/>
    </row>
    <row r="893" spans="1:52" s="138" customFormat="1">
      <c r="A893" s="123"/>
      <c r="B893" s="137"/>
      <c r="C893" s="12"/>
      <c r="D893" s="12"/>
      <c r="E893" s="12"/>
      <c r="F893" s="12"/>
      <c r="G893" s="12"/>
      <c r="H893" s="142"/>
      <c r="I893" s="12"/>
      <c r="J893" s="142"/>
      <c r="K893" s="12"/>
      <c r="L893" s="12"/>
      <c r="M893" s="12"/>
      <c r="N893" s="12"/>
      <c r="O893" s="12"/>
      <c r="P893" s="12"/>
      <c r="Q893" s="12"/>
      <c r="R893" s="12"/>
      <c r="S893" s="12"/>
      <c r="T893"/>
      <c r="U89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97"/>
      <c r="AT893" s="139"/>
      <c r="AU893" s="139"/>
      <c r="AV893" s="139"/>
      <c r="AW893" s="139"/>
      <c r="AX893" s="139"/>
      <c r="AY893" s="139"/>
      <c r="AZ893" s="12"/>
    </row>
    <row r="894" spans="1:52" s="138" customFormat="1">
      <c r="A894" s="123"/>
      <c r="B894" s="137"/>
      <c r="C894" s="12"/>
      <c r="D894" s="12"/>
      <c r="E894" s="12"/>
      <c r="F894" s="12"/>
      <c r="G894" s="12"/>
      <c r="H894" s="142"/>
      <c r="I894" s="12"/>
      <c r="J894" s="142"/>
      <c r="K894" s="12"/>
      <c r="L894" s="12"/>
      <c r="M894" s="12"/>
      <c r="N894" s="12"/>
      <c r="O894" s="12"/>
      <c r="P894" s="12"/>
      <c r="Q894" s="12"/>
      <c r="R894" s="12"/>
      <c r="S894" s="12"/>
      <c r="T894"/>
      <c r="U894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97"/>
      <c r="AT894" s="139"/>
      <c r="AU894" s="139"/>
      <c r="AV894" s="139"/>
      <c r="AW894" s="139"/>
      <c r="AX894" s="139"/>
      <c r="AY894" s="139"/>
      <c r="AZ894" s="12"/>
    </row>
    <row r="895" spans="1:52" s="138" customFormat="1">
      <c r="A895" s="123"/>
      <c r="B895" s="137"/>
      <c r="C895" s="12"/>
      <c r="D895" s="12"/>
      <c r="E895" s="12"/>
      <c r="F895" s="12"/>
      <c r="G895" s="12"/>
      <c r="H895" s="142"/>
      <c r="I895" s="12"/>
      <c r="J895" s="142"/>
      <c r="K895" s="12"/>
      <c r="L895" s="12"/>
      <c r="M895" s="12"/>
      <c r="N895" s="12"/>
      <c r="O895" s="12"/>
      <c r="P895" s="12"/>
      <c r="Q895" s="12"/>
      <c r="R895" s="12"/>
      <c r="S895" s="12"/>
      <c r="T895"/>
      <c r="U895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97"/>
      <c r="AT895" s="139"/>
      <c r="AU895" s="139"/>
      <c r="AV895" s="139"/>
      <c r="AW895" s="139"/>
      <c r="AX895" s="139"/>
      <c r="AY895" s="139"/>
      <c r="AZ895" s="12"/>
    </row>
    <row r="896" spans="1:52" s="138" customFormat="1">
      <c r="A896" s="123"/>
      <c r="B896" s="137"/>
      <c r="C896" s="12"/>
      <c r="D896" s="12"/>
      <c r="E896" s="12"/>
      <c r="F896" s="12"/>
      <c r="G896" s="12"/>
      <c r="H896" s="142"/>
      <c r="I896" s="12"/>
      <c r="J896" s="142"/>
      <c r="K896" s="12"/>
      <c r="L896" s="12"/>
      <c r="M896" s="12"/>
      <c r="N896" s="12"/>
      <c r="O896" s="12"/>
      <c r="P896" s="12"/>
      <c r="Q896" s="12"/>
      <c r="R896" s="12"/>
      <c r="S896" s="12"/>
      <c r="T896"/>
      <c r="U896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97"/>
      <c r="AT896" s="139"/>
      <c r="AU896" s="139"/>
      <c r="AV896" s="139"/>
      <c r="AW896" s="139"/>
      <c r="AX896" s="139"/>
      <c r="AY896" s="139"/>
      <c r="AZ896" s="12"/>
    </row>
    <row r="897" spans="1:52" s="138" customFormat="1">
      <c r="A897" s="123"/>
      <c r="B897" s="137"/>
      <c r="C897" s="12"/>
      <c r="D897" s="12"/>
      <c r="E897" s="12"/>
      <c r="F897" s="12"/>
      <c r="G897" s="12"/>
      <c r="H897" s="142"/>
      <c r="I897" s="12"/>
      <c r="J897" s="142"/>
      <c r="K897" s="12"/>
      <c r="L897" s="12"/>
      <c r="M897" s="12"/>
      <c r="N897" s="12"/>
      <c r="O897" s="12"/>
      <c r="P897" s="12"/>
      <c r="Q897" s="12"/>
      <c r="R897" s="12"/>
      <c r="S897" s="12"/>
      <c r="T897"/>
      <c r="U897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97"/>
      <c r="AT897" s="139"/>
      <c r="AU897" s="139"/>
      <c r="AV897" s="139"/>
      <c r="AW897" s="139"/>
      <c r="AX897" s="139"/>
      <c r="AY897" s="139"/>
      <c r="AZ897" s="12"/>
    </row>
    <row r="898" spans="1:52" s="138" customFormat="1">
      <c r="A898" s="123"/>
      <c r="B898" s="137"/>
      <c r="C898" s="12"/>
      <c r="D898" s="12"/>
      <c r="E898" s="12"/>
      <c r="F898" s="12"/>
      <c r="G898" s="12"/>
      <c r="H898" s="142"/>
      <c r="I898" s="12"/>
      <c r="J898" s="142"/>
      <c r="K898" s="12"/>
      <c r="L898" s="12"/>
      <c r="M898" s="12"/>
      <c r="N898" s="12"/>
      <c r="O898" s="12"/>
      <c r="P898" s="12"/>
      <c r="Q898" s="12"/>
      <c r="R898" s="12"/>
      <c r="S898" s="12"/>
      <c r="T898"/>
      <c r="U898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97"/>
      <c r="AT898" s="139"/>
      <c r="AU898" s="139"/>
      <c r="AV898" s="139"/>
      <c r="AW898" s="139"/>
      <c r="AX898" s="139"/>
      <c r="AY898" s="139"/>
      <c r="AZ898" s="12"/>
    </row>
    <row r="899" spans="1:52" s="138" customFormat="1">
      <c r="A899" s="123"/>
      <c r="B899" s="137"/>
      <c r="C899" s="12"/>
      <c r="D899" s="12"/>
      <c r="E899" s="12"/>
      <c r="F899" s="12"/>
      <c r="G899" s="12"/>
      <c r="H899" s="142"/>
      <c r="I899" s="12"/>
      <c r="J899" s="142"/>
      <c r="K899" s="12"/>
      <c r="L899" s="12"/>
      <c r="M899" s="12"/>
      <c r="N899" s="12"/>
      <c r="O899" s="12"/>
      <c r="P899" s="12"/>
      <c r="Q899" s="12"/>
      <c r="R899" s="12"/>
      <c r="S899" s="12"/>
      <c r="T899"/>
      <c r="U899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97"/>
      <c r="AT899" s="139"/>
      <c r="AU899" s="139"/>
      <c r="AV899" s="139"/>
      <c r="AW899" s="139"/>
      <c r="AX899" s="139"/>
      <c r="AY899" s="139"/>
      <c r="AZ899" s="12"/>
    </row>
    <row r="900" spans="1:52" s="138" customFormat="1">
      <c r="A900" s="123"/>
      <c r="B900" s="137"/>
      <c r="C900" s="12"/>
      <c r="D900" s="12"/>
      <c r="E900" s="12"/>
      <c r="F900" s="12"/>
      <c r="G900" s="12"/>
      <c r="H900" s="142"/>
      <c r="I900" s="12"/>
      <c r="J900" s="142"/>
      <c r="K900" s="12"/>
      <c r="L900" s="12"/>
      <c r="M900" s="12"/>
      <c r="N900" s="12"/>
      <c r="O900" s="12"/>
      <c r="P900" s="12"/>
      <c r="Q900" s="12"/>
      <c r="R900" s="12"/>
      <c r="S900" s="12"/>
      <c r="T900"/>
      <c r="U900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97"/>
      <c r="AT900" s="139"/>
      <c r="AU900" s="139"/>
      <c r="AV900" s="139"/>
      <c r="AW900" s="139"/>
      <c r="AX900" s="139"/>
      <c r="AY900" s="139"/>
      <c r="AZ900" s="12"/>
    </row>
    <row r="901" spans="1:52" s="138" customFormat="1">
      <c r="A901" s="123"/>
      <c r="B901" s="137"/>
      <c r="C901" s="12"/>
      <c r="D901" s="12"/>
      <c r="E901" s="12"/>
      <c r="F901" s="12"/>
      <c r="G901" s="12"/>
      <c r="H901" s="142"/>
      <c r="I901" s="12"/>
      <c r="J901" s="142"/>
      <c r="K901" s="12"/>
      <c r="L901" s="12"/>
      <c r="M901" s="12"/>
      <c r="N901" s="12"/>
      <c r="O901" s="12"/>
      <c r="P901" s="12"/>
      <c r="Q901" s="12"/>
      <c r="R901" s="12"/>
      <c r="S901" s="12"/>
      <c r="T901"/>
      <c r="U901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97"/>
      <c r="AT901" s="139"/>
      <c r="AU901" s="139"/>
      <c r="AV901" s="139"/>
      <c r="AW901" s="139"/>
      <c r="AX901" s="139"/>
      <c r="AY901" s="139"/>
      <c r="AZ901" s="12"/>
    </row>
    <row r="902" spans="1:52" s="138" customFormat="1">
      <c r="A902" s="123"/>
      <c r="B902" s="137"/>
      <c r="C902" s="12"/>
      <c r="D902" s="12"/>
      <c r="E902" s="12"/>
      <c r="F902" s="12"/>
      <c r="G902" s="12"/>
      <c r="H902" s="142"/>
      <c r="I902" s="12"/>
      <c r="J902" s="142"/>
      <c r="K902" s="12"/>
      <c r="L902" s="12"/>
      <c r="M902" s="12"/>
      <c r="N902" s="12"/>
      <c r="O902" s="12"/>
      <c r="P902" s="12"/>
      <c r="Q902" s="12"/>
      <c r="R902" s="12"/>
      <c r="S902" s="12"/>
      <c r="T902"/>
      <c r="U902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97"/>
      <c r="AT902" s="139"/>
      <c r="AU902" s="139"/>
      <c r="AV902" s="139"/>
      <c r="AW902" s="139"/>
      <c r="AX902" s="139"/>
      <c r="AY902" s="139"/>
      <c r="AZ902" s="12"/>
    </row>
    <row r="903" spans="1:52" s="138" customFormat="1">
      <c r="A903" s="123"/>
      <c r="B903" s="137"/>
      <c r="C903" s="12"/>
      <c r="D903" s="12"/>
      <c r="E903" s="12"/>
      <c r="F903" s="12"/>
      <c r="G903" s="12"/>
      <c r="H903" s="142"/>
      <c r="I903" s="12"/>
      <c r="J903" s="142"/>
      <c r="K903" s="12"/>
      <c r="L903" s="12"/>
      <c r="M903" s="12"/>
      <c r="N903" s="12"/>
      <c r="O903" s="12"/>
      <c r="P903" s="12"/>
      <c r="Q903" s="12"/>
      <c r="R903" s="12"/>
      <c r="S903" s="12"/>
      <c r="T903"/>
      <c r="U90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97"/>
      <c r="AT903" s="139"/>
      <c r="AU903" s="139"/>
      <c r="AV903" s="139"/>
      <c r="AW903" s="139"/>
      <c r="AX903" s="139"/>
      <c r="AY903" s="139"/>
      <c r="AZ903" s="12"/>
    </row>
    <row r="904" spans="1:52" s="138" customFormat="1">
      <c r="A904" s="123"/>
      <c r="B904" s="137"/>
      <c r="C904" s="12"/>
      <c r="D904" s="12"/>
      <c r="E904" s="12"/>
      <c r="F904" s="12"/>
      <c r="G904" s="12"/>
      <c r="H904" s="142"/>
      <c r="I904" s="12"/>
      <c r="J904" s="142"/>
      <c r="K904" s="12"/>
      <c r="L904" s="12"/>
      <c r="M904" s="12"/>
      <c r="N904" s="12"/>
      <c r="O904" s="12"/>
      <c r="P904" s="12"/>
      <c r="Q904" s="12"/>
      <c r="R904" s="12"/>
      <c r="S904" s="12"/>
      <c r="T904"/>
      <c r="U904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97"/>
      <c r="AT904" s="139"/>
      <c r="AU904" s="139"/>
      <c r="AV904" s="139"/>
      <c r="AW904" s="139"/>
      <c r="AX904" s="139"/>
      <c r="AY904" s="139"/>
      <c r="AZ904" s="12"/>
    </row>
    <row r="905" spans="1:52" s="138" customFormat="1">
      <c r="A905" s="123"/>
      <c r="B905" s="137"/>
      <c r="C905" s="12"/>
      <c r="D905" s="12"/>
      <c r="E905" s="12"/>
      <c r="F905" s="12"/>
      <c r="G905" s="12"/>
      <c r="H905" s="142"/>
      <c r="I905" s="12"/>
      <c r="J905" s="142"/>
      <c r="K905" s="12"/>
      <c r="L905" s="12"/>
      <c r="M905" s="12"/>
      <c r="N905" s="12"/>
      <c r="O905" s="12"/>
      <c r="P905" s="12"/>
      <c r="Q905" s="12"/>
      <c r="R905" s="12"/>
      <c r="S905" s="12"/>
      <c r="T905"/>
      <c r="U905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97"/>
      <c r="AT905" s="139"/>
      <c r="AU905" s="139"/>
      <c r="AV905" s="139"/>
      <c r="AW905" s="139"/>
      <c r="AX905" s="139"/>
      <c r="AY905" s="139"/>
      <c r="AZ905" s="12"/>
    </row>
    <row r="906" spans="1:52" s="138" customFormat="1">
      <c r="A906" s="123"/>
      <c r="B906" s="137"/>
      <c r="C906" s="12"/>
      <c r="D906" s="12"/>
      <c r="E906" s="12"/>
      <c r="F906" s="12"/>
      <c r="G906" s="12"/>
      <c r="H906" s="142"/>
      <c r="I906" s="12"/>
      <c r="J906" s="142"/>
      <c r="K906" s="12"/>
      <c r="L906" s="12"/>
      <c r="M906" s="12"/>
      <c r="N906" s="12"/>
      <c r="O906" s="12"/>
      <c r="P906" s="12"/>
      <c r="Q906" s="12"/>
      <c r="R906" s="12"/>
      <c r="S906" s="12"/>
      <c r="T906"/>
      <c r="U906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97"/>
      <c r="AT906" s="139"/>
      <c r="AU906" s="139"/>
      <c r="AV906" s="139"/>
      <c r="AW906" s="139"/>
      <c r="AX906" s="139"/>
      <c r="AY906" s="139"/>
      <c r="AZ906" s="12"/>
    </row>
    <row r="907" spans="1:52" s="138" customFormat="1">
      <c r="A907" s="123"/>
      <c r="B907" s="137"/>
      <c r="C907" s="12"/>
      <c r="D907" s="12"/>
      <c r="E907" s="12"/>
      <c r="F907" s="12"/>
      <c r="G907" s="12"/>
      <c r="H907" s="142"/>
      <c r="I907" s="12"/>
      <c r="J907" s="142"/>
      <c r="K907" s="12"/>
      <c r="L907" s="12"/>
      <c r="M907" s="12"/>
      <c r="N907" s="12"/>
      <c r="O907" s="12"/>
      <c r="P907" s="12"/>
      <c r="Q907" s="12"/>
      <c r="R907" s="12"/>
      <c r="S907" s="12"/>
      <c r="T907"/>
      <c r="U907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97"/>
      <c r="AT907" s="139"/>
      <c r="AU907" s="139"/>
      <c r="AV907" s="139"/>
      <c r="AW907" s="139"/>
      <c r="AX907" s="139"/>
      <c r="AY907" s="139"/>
      <c r="AZ907" s="12"/>
    </row>
    <row r="908" spans="1:52" s="138" customFormat="1">
      <c r="A908" s="123"/>
      <c r="B908" s="137"/>
      <c r="C908" s="12"/>
      <c r="D908" s="12"/>
      <c r="E908" s="12"/>
      <c r="F908" s="12"/>
      <c r="G908" s="12"/>
      <c r="H908" s="142"/>
      <c r="I908" s="12"/>
      <c r="J908" s="142"/>
      <c r="K908" s="12"/>
      <c r="L908" s="12"/>
      <c r="M908" s="12"/>
      <c r="N908" s="12"/>
      <c r="O908" s="12"/>
      <c r="P908" s="12"/>
      <c r="Q908" s="12"/>
      <c r="R908" s="12"/>
      <c r="S908" s="12"/>
      <c r="T908"/>
      <c r="U908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97"/>
      <c r="AT908" s="139"/>
      <c r="AU908" s="139"/>
      <c r="AV908" s="139"/>
      <c r="AW908" s="139"/>
      <c r="AX908" s="139"/>
      <c r="AY908" s="139"/>
      <c r="AZ908" s="12"/>
    </row>
    <row r="909" spans="1:52" s="138" customFormat="1">
      <c r="A909" s="123"/>
      <c r="B909" s="137"/>
      <c r="C909" s="12"/>
      <c r="D909" s="12"/>
      <c r="E909" s="12"/>
      <c r="F909" s="12"/>
      <c r="G909" s="12"/>
      <c r="H909" s="142"/>
      <c r="I909" s="12"/>
      <c r="J909" s="142"/>
      <c r="K909" s="12"/>
      <c r="L909" s="12"/>
      <c r="M909" s="12"/>
      <c r="N909" s="12"/>
      <c r="O909" s="12"/>
      <c r="P909" s="12"/>
      <c r="Q909" s="12"/>
      <c r="R909" s="12"/>
      <c r="S909" s="12"/>
      <c r="T909"/>
      <c r="U909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97"/>
      <c r="AT909" s="139"/>
      <c r="AU909" s="139"/>
      <c r="AV909" s="139"/>
      <c r="AW909" s="139"/>
      <c r="AX909" s="139"/>
      <c r="AY909" s="139"/>
      <c r="AZ909" s="12"/>
    </row>
    <row r="910" spans="1:52" s="138" customFormat="1">
      <c r="A910" s="123"/>
      <c r="B910" s="137"/>
      <c r="C910" s="12"/>
      <c r="D910" s="12"/>
      <c r="E910" s="12"/>
      <c r="F910" s="12"/>
      <c r="G910" s="12"/>
      <c r="H910" s="142"/>
      <c r="I910" s="12"/>
      <c r="J910" s="142"/>
      <c r="K910" s="12"/>
      <c r="L910" s="12"/>
      <c r="M910" s="12"/>
      <c r="N910" s="12"/>
      <c r="O910" s="12"/>
      <c r="P910" s="12"/>
      <c r="Q910" s="12"/>
      <c r="R910" s="12"/>
      <c r="S910" s="12"/>
      <c r="T910"/>
      <c r="U910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97"/>
      <c r="AT910" s="139"/>
      <c r="AU910" s="139"/>
      <c r="AV910" s="139"/>
      <c r="AW910" s="139"/>
      <c r="AX910" s="139"/>
      <c r="AY910" s="139"/>
      <c r="AZ910" s="12"/>
    </row>
    <row r="911" spans="1:52" s="138" customFormat="1">
      <c r="A911" s="123"/>
      <c r="B911" s="137"/>
      <c r="C911" s="12"/>
      <c r="D911" s="12"/>
      <c r="E911" s="12"/>
      <c r="F911" s="12"/>
      <c r="G911" s="12"/>
      <c r="H911" s="142"/>
      <c r="I911" s="12"/>
      <c r="J911" s="142"/>
      <c r="K911" s="12"/>
      <c r="L911" s="12"/>
      <c r="M911" s="12"/>
      <c r="N911" s="12"/>
      <c r="O911" s="12"/>
      <c r="P911" s="12"/>
      <c r="Q911" s="12"/>
      <c r="R911" s="12"/>
      <c r="S911" s="12"/>
      <c r="T911"/>
      <c r="U911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97"/>
      <c r="AT911" s="139"/>
      <c r="AU911" s="139"/>
      <c r="AV911" s="139"/>
      <c r="AW911" s="139"/>
      <c r="AX911" s="139"/>
      <c r="AY911" s="139"/>
      <c r="AZ911" s="12"/>
    </row>
    <row r="912" spans="1:52" s="138" customFormat="1">
      <c r="A912" s="123"/>
      <c r="B912" s="137"/>
      <c r="C912" s="12"/>
      <c r="D912" s="12"/>
      <c r="E912" s="12"/>
      <c r="F912" s="12"/>
      <c r="G912" s="12"/>
      <c r="H912" s="142"/>
      <c r="I912" s="12"/>
      <c r="J912" s="142"/>
      <c r="K912" s="12"/>
      <c r="L912" s="12"/>
      <c r="M912" s="12"/>
      <c r="N912" s="12"/>
      <c r="O912" s="12"/>
      <c r="P912" s="12"/>
      <c r="Q912" s="12"/>
      <c r="R912" s="12"/>
      <c r="S912" s="12"/>
      <c r="T912"/>
      <c r="U912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97"/>
      <c r="AT912" s="139"/>
      <c r="AU912" s="139"/>
      <c r="AV912" s="139"/>
      <c r="AW912" s="139"/>
      <c r="AX912" s="139"/>
      <c r="AY912" s="139"/>
      <c r="AZ912" s="12"/>
    </row>
    <row r="913" spans="1:52" s="138" customFormat="1">
      <c r="A913" s="123"/>
      <c r="B913" s="137"/>
      <c r="C913" s="12"/>
      <c r="D913" s="12"/>
      <c r="E913" s="12"/>
      <c r="F913" s="12"/>
      <c r="G913" s="12"/>
      <c r="H913" s="142"/>
      <c r="I913" s="12"/>
      <c r="J913" s="142"/>
      <c r="K913" s="12"/>
      <c r="L913" s="12"/>
      <c r="M913" s="12"/>
      <c r="N913" s="12"/>
      <c r="O913" s="12"/>
      <c r="P913" s="12"/>
      <c r="Q913" s="12"/>
      <c r="R913" s="12"/>
      <c r="S913" s="12"/>
      <c r="T913"/>
      <c r="U91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97"/>
      <c r="AT913" s="139"/>
      <c r="AU913" s="139"/>
      <c r="AV913" s="139"/>
      <c r="AW913" s="139"/>
      <c r="AX913" s="139"/>
      <c r="AY913" s="139"/>
      <c r="AZ913" s="12"/>
    </row>
    <row r="914" spans="1:52" s="138" customFormat="1">
      <c r="A914" s="123"/>
      <c r="B914" s="137"/>
      <c r="C914" s="12"/>
      <c r="D914" s="12"/>
      <c r="E914" s="12"/>
      <c r="F914" s="12"/>
      <c r="G914" s="12"/>
      <c r="H914" s="142"/>
      <c r="I914" s="12"/>
      <c r="J914" s="142"/>
      <c r="K914" s="12"/>
      <c r="L914" s="12"/>
      <c r="M914" s="12"/>
      <c r="N914" s="12"/>
      <c r="O914" s="12"/>
      <c r="P914" s="12"/>
      <c r="Q914" s="12"/>
      <c r="R914" s="12"/>
      <c r="S914" s="12"/>
      <c r="T914"/>
      <c r="U914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97"/>
      <c r="AT914" s="139"/>
      <c r="AU914" s="139"/>
      <c r="AV914" s="139"/>
      <c r="AW914" s="139"/>
      <c r="AX914" s="139"/>
      <c r="AY914" s="139"/>
      <c r="AZ914" s="12"/>
    </row>
    <row r="915" spans="1:52" s="138" customFormat="1">
      <c r="A915" s="123"/>
      <c r="B915" s="137"/>
      <c r="C915" s="12"/>
      <c r="D915" s="12"/>
      <c r="E915" s="12"/>
      <c r="F915" s="12"/>
      <c r="G915" s="12"/>
      <c r="H915" s="142"/>
      <c r="I915" s="12"/>
      <c r="J915" s="142"/>
      <c r="K915" s="12"/>
      <c r="L915" s="12"/>
      <c r="M915" s="12"/>
      <c r="N915" s="12"/>
      <c r="O915" s="12"/>
      <c r="P915" s="12"/>
      <c r="Q915" s="12"/>
      <c r="R915" s="12"/>
      <c r="S915" s="12"/>
      <c r="T915"/>
      <c r="U915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97"/>
      <c r="AT915" s="139"/>
      <c r="AU915" s="139"/>
      <c r="AV915" s="139"/>
      <c r="AW915" s="139"/>
      <c r="AX915" s="139"/>
      <c r="AY915" s="139"/>
      <c r="AZ915" s="12"/>
    </row>
    <row r="916" spans="1:52" s="138" customFormat="1">
      <c r="A916" s="123"/>
      <c r="B916" s="137"/>
      <c r="C916" s="12"/>
      <c r="D916" s="12"/>
      <c r="E916" s="12"/>
      <c r="F916" s="12"/>
      <c r="G916" s="12"/>
      <c r="H916" s="142"/>
      <c r="I916" s="12"/>
      <c r="J916" s="142"/>
      <c r="K916" s="12"/>
      <c r="L916" s="12"/>
      <c r="M916" s="12"/>
      <c r="N916" s="12"/>
      <c r="O916" s="12"/>
      <c r="P916" s="12"/>
      <c r="Q916" s="12"/>
      <c r="R916" s="12"/>
      <c r="S916" s="12"/>
      <c r="T916"/>
      <c r="U916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97"/>
      <c r="AT916" s="139"/>
      <c r="AU916" s="139"/>
      <c r="AV916" s="139"/>
      <c r="AW916" s="139"/>
      <c r="AX916" s="139"/>
      <c r="AY916" s="139"/>
      <c r="AZ916" s="12"/>
    </row>
    <row r="917" spans="1:52" s="138" customFormat="1">
      <c r="A917" s="123"/>
      <c r="B917" s="137"/>
      <c r="C917" s="12"/>
      <c r="D917" s="12"/>
      <c r="E917" s="12"/>
      <c r="F917" s="12"/>
      <c r="G917" s="12"/>
      <c r="H917" s="142"/>
      <c r="I917" s="12"/>
      <c r="J917" s="142"/>
      <c r="K917" s="12"/>
      <c r="L917" s="12"/>
      <c r="M917" s="12"/>
      <c r="N917" s="12"/>
      <c r="O917" s="12"/>
      <c r="P917" s="12"/>
      <c r="Q917" s="12"/>
      <c r="R917" s="12"/>
      <c r="S917" s="12"/>
      <c r="T917"/>
      <c r="U917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97"/>
      <c r="AT917" s="139"/>
      <c r="AU917" s="139"/>
      <c r="AV917" s="139"/>
      <c r="AW917" s="139"/>
      <c r="AX917" s="139"/>
      <c r="AY917" s="139"/>
      <c r="AZ917" s="12"/>
    </row>
    <row r="918" spans="1:52" s="138" customFormat="1">
      <c r="A918" s="123"/>
      <c r="B918" s="137"/>
      <c r="C918" s="12"/>
      <c r="D918" s="12"/>
      <c r="E918" s="12"/>
      <c r="F918" s="12"/>
      <c r="G918" s="12"/>
      <c r="H918" s="142"/>
      <c r="I918" s="12"/>
      <c r="J918" s="142"/>
      <c r="K918" s="12"/>
      <c r="L918" s="12"/>
      <c r="M918" s="12"/>
      <c r="N918" s="12"/>
      <c r="O918" s="12"/>
      <c r="P918" s="12"/>
      <c r="Q918" s="12"/>
      <c r="R918" s="12"/>
      <c r="S918" s="12"/>
      <c r="T918"/>
      <c r="U918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97"/>
      <c r="AT918" s="139"/>
      <c r="AU918" s="139"/>
      <c r="AV918" s="139"/>
      <c r="AW918" s="139"/>
      <c r="AX918" s="139"/>
      <c r="AY918" s="139"/>
      <c r="AZ918" s="12"/>
    </row>
    <row r="919" spans="1:52" s="138" customFormat="1">
      <c r="A919" s="123"/>
      <c r="B919" s="137"/>
      <c r="C919" s="12"/>
      <c r="D919" s="12"/>
      <c r="E919" s="12"/>
      <c r="F919" s="12"/>
      <c r="G919" s="12"/>
      <c r="H919" s="142"/>
      <c r="I919" s="12"/>
      <c r="J919" s="142"/>
      <c r="K919" s="12"/>
      <c r="L919" s="12"/>
      <c r="M919" s="12"/>
      <c r="N919" s="12"/>
      <c r="O919" s="12"/>
      <c r="P919" s="12"/>
      <c r="Q919" s="12"/>
      <c r="R919" s="12"/>
      <c r="S919" s="12"/>
      <c r="T919"/>
      <c r="U919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97"/>
      <c r="AT919" s="139"/>
      <c r="AU919" s="139"/>
      <c r="AV919" s="139"/>
      <c r="AW919" s="139"/>
      <c r="AX919" s="139"/>
      <c r="AY919" s="139"/>
      <c r="AZ919" s="12"/>
    </row>
    <row r="920" spans="1:52" s="138" customFormat="1">
      <c r="A920" s="123"/>
      <c r="B920" s="137"/>
      <c r="C920" s="12"/>
      <c r="D920" s="12"/>
      <c r="E920" s="12"/>
      <c r="F920" s="12"/>
      <c r="G920" s="12"/>
      <c r="H920" s="142"/>
      <c r="I920" s="12"/>
      <c r="J920" s="142"/>
      <c r="K920" s="12"/>
      <c r="L920" s="12"/>
      <c r="M920" s="12"/>
      <c r="N920" s="12"/>
      <c r="O920" s="12"/>
      <c r="P920" s="12"/>
      <c r="Q920" s="12"/>
      <c r="R920" s="12"/>
      <c r="S920" s="12"/>
      <c r="T920"/>
      <c r="U920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97"/>
      <c r="AT920" s="139"/>
      <c r="AU920" s="139"/>
      <c r="AV920" s="139"/>
      <c r="AW920" s="139"/>
      <c r="AX920" s="139"/>
      <c r="AY920" s="139"/>
      <c r="AZ920" s="12"/>
    </row>
    <row r="921" spans="1:52" s="138" customFormat="1">
      <c r="A921" s="123"/>
      <c r="B921" s="137"/>
      <c r="C921" s="12"/>
      <c r="D921" s="12"/>
      <c r="E921" s="12"/>
      <c r="F921" s="12"/>
      <c r="G921" s="12"/>
      <c r="H921" s="142"/>
      <c r="I921" s="12"/>
      <c r="J921" s="142"/>
      <c r="K921" s="12"/>
      <c r="L921" s="12"/>
      <c r="M921" s="12"/>
      <c r="N921" s="12"/>
      <c r="O921" s="12"/>
      <c r="P921" s="12"/>
      <c r="Q921" s="12"/>
      <c r="R921" s="12"/>
      <c r="S921" s="12"/>
      <c r="T921"/>
      <c r="U921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97"/>
      <c r="AT921" s="139"/>
      <c r="AU921" s="139"/>
      <c r="AV921" s="139"/>
      <c r="AW921" s="139"/>
      <c r="AX921" s="139"/>
      <c r="AY921" s="139"/>
      <c r="AZ921" s="12"/>
    </row>
    <row r="922" spans="1:52" s="138" customFormat="1">
      <c r="A922" s="123"/>
      <c r="B922" s="137"/>
      <c r="C922" s="12"/>
      <c r="D922" s="12"/>
      <c r="E922" s="12"/>
      <c r="F922" s="12"/>
      <c r="G922" s="12"/>
      <c r="H922" s="142"/>
      <c r="I922" s="12"/>
      <c r="J922" s="142"/>
      <c r="K922" s="12"/>
      <c r="L922" s="12"/>
      <c r="M922" s="12"/>
      <c r="N922" s="12"/>
      <c r="O922" s="12"/>
      <c r="P922" s="12"/>
      <c r="Q922" s="12"/>
      <c r="R922" s="12"/>
      <c r="S922" s="12"/>
      <c r="T922"/>
      <c r="U922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97"/>
      <c r="AT922" s="139"/>
      <c r="AU922" s="139"/>
      <c r="AV922" s="139"/>
      <c r="AW922" s="139"/>
      <c r="AX922" s="139"/>
      <c r="AY922" s="139"/>
      <c r="AZ922" s="12"/>
    </row>
    <row r="923" spans="1:52" s="138" customFormat="1">
      <c r="A923" s="123"/>
      <c r="B923" s="137"/>
      <c r="C923" s="12"/>
      <c r="D923" s="12"/>
      <c r="E923" s="12"/>
      <c r="F923" s="12"/>
      <c r="G923" s="12"/>
      <c r="H923" s="142"/>
      <c r="I923" s="12"/>
      <c r="J923" s="142"/>
      <c r="K923" s="12"/>
      <c r="L923" s="12"/>
      <c r="M923" s="12"/>
      <c r="N923" s="12"/>
      <c r="O923" s="12"/>
      <c r="P923" s="12"/>
      <c r="Q923" s="12"/>
      <c r="R923" s="12"/>
      <c r="S923" s="12"/>
      <c r="T923"/>
      <c r="U92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97"/>
      <c r="AT923" s="139"/>
      <c r="AU923" s="139"/>
      <c r="AV923" s="139"/>
      <c r="AW923" s="139"/>
      <c r="AX923" s="139"/>
      <c r="AY923" s="139"/>
      <c r="AZ923" s="12"/>
    </row>
    <row r="924" spans="1:52" s="138" customFormat="1">
      <c r="A924" s="123"/>
      <c r="B924" s="137"/>
      <c r="C924" s="12"/>
      <c r="D924" s="12"/>
      <c r="E924" s="12"/>
      <c r="F924" s="12"/>
      <c r="G924" s="12"/>
      <c r="H924" s="142"/>
      <c r="I924" s="12"/>
      <c r="J924" s="142"/>
      <c r="K924" s="12"/>
      <c r="L924" s="12"/>
      <c r="M924" s="12"/>
      <c r="N924" s="12"/>
      <c r="O924" s="12"/>
      <c r="P924" s="12"/>
      <c r="Q924" s="12"/>
      <c r="R924" s="12"/>
      <c r="S924" s="12"/>
      <c r="T924"/>
      <c r="U924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97"/>
      <c r="AT924" s="139"/>
      <c r="AU924" s="139"/>
      <c r="AV924" s="139"/>
      <c r="AW924" s="139"/>
      <c r="AX924" s="139"/>
      <c r="AY924" s="139"/>
      <c r="AZ924" s="12"/>
    </row>
    <row r="925" spans="1:52" s="138" customFormat="1">
      <c r="A925" s="123"/>
      <c r="B925" s="137"/>
      <c r="C925" s="12"/>
      <c r="D925" s="12"/>
      <c r="E925" s="12"/>
      <c r="F925" s="12"/>
      <c r="G925" s="12"/>
      <c r="H925" s="142"/>
      <c r="I925" s="12"/>
      <c r="J925" s="142"/>
      <c r="K925" s="12"/>
      <c r="L925" s="12"/>
      <c r="M925" s="12"/>
      <c r="N925" s="12"/>
      <c r="O925" s="12"/>
      <c r="P925" s="12"/>
      <c r="Q925" s="12"/>
      <c r="R925" s="12"/>
      <c r="S925" s="12"/>
      <c r="T925"/>
      <c r="U925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97"/>
      <c r="AT925" s="139"/>
      <c r="AU925" s="139"/>
      <c r="AV925" s="139"/>
      <c r="AW925" s="139"/>
      <c r="AX925" s="139"/>
      <c r="AY925" s="139"/>
      <c r="AZ925" s="12"/>
    </row>
    <row r="926" spans="1:52" s="138" customFormat="1">
      <c r="A926" s="123"/>
      <c r="B926" s="137"/>
      <c r="C926" s="12"/>
      <c r="D926" s="12"/>
      <c r="E926" s="12"/>
      <c r="F926" s="12"/>
      <c r="G926" s="12"/>
      <c r="H926" s="142"/>
      <c r="I926" s="12"/>
      <c r="J926" s="142"/>
      <c r="K926" s="12"/>
      <c r="L926" s="12"/>
      <c r="M926" s="12"/>
      <c r="N926" s="12"/>
      <c r="O926" s="12"/>
      <c r="P926" s="12"/>
      <c r="Q926" s="12"/>
      <c r="R926" s="12"/>
      <c r="S926" s="12"/>
      <c r="T926"/>
      <c r="U926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97"/>
      <c r="AT926" s="139"/>
      <c r="AU926" s="139"/>
      <c r="AV926" s="139"/>
      <c r="AW926" s="139"/>
      <c r="AX926" s="139"/>
      <c r="AY926" s="139"/>
      <c r="AZ926" s="12"/>
    </row>
    <row r="927" spans="1:52" s="138" customFormat="1">
      <c r="A927" s="123"/>
      <c r="B927" s="137"/>
      <c r="C927" s="12"/>
      <c r="D927" s="12"/>
      <c r="E927" s="12"/>
      <c r="F927" s="12"/>
      <c r="G927" s="12"/>
      <c r="H927" s="142"/>
      <c r="I927" s="12"/>
      <c r="J927" s="142"/>
      <c r="K927" s="12"/>
      <c r="L927" s="12"/>
      <c r="M927" s="12"/>
      <c r="N927" s="12"/>
      <c r="O927" s="12"/>
      <c r="P927" s="12"/>
      <c r="Q927" s="12"/>
      <c r="R927" s="12"/>
      <c r="S927" s="12"/>
      <c r="T927"/>
      <c r="U927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97"/>
      <c r="AT927" s="139"/>
      <c r="AU927" s="139"/>
      <c r="AV927" s="139"/>
      <c r="AW927" s="139"/>
      <c r="AX927" s="139"/>
      <c r="AY927" s="139"/>
      <c r="AZ927" s="12"/>
    </row>
    <row r="928" spans="1:52" s="138" customFormat="1">
      <c r="A928" s="123"/>
      <c r="B928" s="137"/>
      <c r="C928" s="12"/>
      <c r="D928" s="12"/>
      <c r="E928" s="12"/>
      <c r="F928" s="12"/>
      <c r="G928" s="12"/>
      <c r="H928" s="142"/>
      <c r="I928" s="12"/>
      <c r="J928" s="142"/>
      <c r="K928" s="12"/>
      <c r="L928" s="12"/>
      <c r="M928" s="12"/>
      <c r="N928" s="12"/>
      <c r="O928" s="12"/>
      <c r="P928" s="12"/>
      <c r="Q928" s="12"/>
      <c r="R928" s="12"/>
      <c r="S928" s="12"/>
      <c r="T928"/>
      <c r="U928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97"/>
      <c r="AT928" s="139"/>
      <c r="AU928" s="139"/>
      <c r="AV928" s="139"/>
      <c r="AW928" s="139"/>
      <c r="AX928" s="139"/>
      <c r="AY928" s="139"/>
      <c r="AZ928" s="12"/>
    </row>
    <row r="929" spans="1:52" s="138" customFormat="1">
      <c r="A929" s="123"/>
      <c r="B929" s="137"/>
      <c r="C929" s="12"/>
      <c r="D929" s="12"/>
      <c r="E929" s="12"/>
      <c r="F929" s="12"/>
      <c r="G929" s="12"/>
      <c r="H929" s="142"/>
      <c r="I929" s="12"/>
      <c r="J929" s="142"/>
      <c r="K929" s="12"/>
      <c r="L929" s="12"/>
      <c r="M929" s="12"/>
      <c r="N929" s="12"/>
      <c r="O929" s="12"/>
      <c r="P929" s="12"/>
      <c r="Q929" s="12"/>
      <c r="R929" s="12"/>
      <c r="S929" s="12"/>
      <c r="T929"/>
      <c r="U929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97"/>
      <c r="AT929" s="139"/>
      <c r="AU929" s="139"/>
      <c r="AV929" s="139"/>
      <c r="AW929" s="139"/>
      <c r="AX929" s="139"/>
      <c r="AY929" s="139"/>
      <c r="AZ929" s="12"/>
    </row>
    <row r="930" spans="1:52" s="138" customFormat="1">
      <c r="A930" s="123"/>
      <c r="B930" s="137"/>
      <c r="C930" s="12"/>
      <c r="D930" s="12"/>
      <c r="E930" s="12"/>
      <c r="F930" s="12"/>
      <c r="G930" s="12"/>
      <c r="H930" s="142"/>
      <c r="I930" s="12"/>
      <c r="J930" s="142"/>
      <c r="K930" s="12"/>
      <c r="L930" s="12"/>
      <c r="M930" s="12"/>
      <c r="N930" s="12"/>
      <c r="O930" s="12"/>
      <c r="P930" s="12"/>
      <c r="Q930" s="12"/>
      <c r="R930" s="12"/>
      <c r="S930" s="12"/>
      <c r="T930"/>
      <c r="U930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97"/>
      <c r="AT930" s="139"/>
      <c r="AU930" s="139"/>
      <c r="AV930" s="139"/>
      <c r="AW930" s="139"/>
      <c r="AX930" s="139"/>
      <c r="AY930" s="139"/>
      <c r="AZ930" s="12"/>
    </row>
    <row r="931" spans="1:52" s="138" customFormat="1">
      <c r="A931" s="123"/>
      <c r="B931" s="137"/>
      <c r="C931" s="12"/>
      <c r="D931" s="12"/>
      <c r="E931" s="12"/>
      <c r="F931" s="12"/>
      <c r="G931" s="12"/>
      <c r="H931" s="142"/>
      <c r="I931" s="12"/>
      <c r="J931" s="142"/>
      <c r="K931" s="12"/>
      <c r="L931" s="12"/>
      <c r="M931" s="12"/>
      <c r="N931" s="12"/>
      <c r="O931" s="12"/>
      <c r="P931" s="12"/>
      <c r="Q931" s="12"/>
      <c r="R931" s="12"/>
      <c r="S931" s="12"/>
      <c r="T931"/>
      <c r="U931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97"/>
      <c r="AT931" s="139"/>
      <c r="AU931" s="139"/>
      <c r="AV931" s="139"/>
      <c r="AW931" s="139"/>
      <c r="AX931" s="139"/>
      <c r="AY931" s="139"/>
      <c r="AZ931" s="12"/>
    </row>
    <row r="932" spans="1:52" s="138" customFormat="1">
      <c r="A932" s="123"/>
      <c r="B932" s="137"/>
      <c r="C932" s="12"/>
      <c r="D932" s="12"/>
      <c r="E932" s="12"/>
      <c r="F932" s="12"/>
      <c r="G932" s="12"/>
      <c r="H932" s="142"/>
      <c r="I932" s="12"/>
      <c r="J932" s="142"/>
      <c r="K932" s="12"/>
      <c r="L932" s="12"/>
      <c r="M932" s="12"/>
      <c r="N932" s="12"/>
      <c r="O932" s="12"/>
      <c r="P932" s="12"/>
      <c r="Q932" s="12"/>
      <c r="R932" s="12"/>
      <c r="S932" s="12"/>
      <c r="T932"/>
      <c r="U932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97"/>
      <c r="AT932" s="139"/>
      <c r="AU932" s="139"/>
      <c r="AV932" s="139"/>
      <c r="AW932" s="139"/>
      <c r="AX932" s="139"/>
      <c r="AY932" s="139"/>
      <c r="AZ932" s="12"/>
    </row>
    <row r="933" spans="1:52" s="138" customFormat="1">
      <c r="A933" s="123"/>
      <c r="B933" s="137"/>
      <c r="C933" s="12"/>
      <c r="D933" s="12"/>
      <c r="E933" s="12"/>
      <c r="F933" s="12"/>
      <c r="G933" s="12"/>
      <c r="H933" s="142"/>
      <c r="I933" s="12"/>
      <c r="J933" s="142"/>
      <c r="K933" s="12"/>
      <c r="L933" s="12"/>
      <c r="M933" s="12"/>
      <c r="N933" s="12"/>
      <c r="O933" s="12"/>
      <c r="P933" s="12"/>
      <c r="Q933" s="12"/>
      <c r="R933" s="12"/>
      <c r="S933" s="12"/>
      <c r="T933"/>
      <c r="U93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97"/>
      <c r="AT933" s="139"/>
      <c r="AU933" s="139"/>
      <c r="AV933" s="139"/>
      <c r="AW933" s="139"/>
      <c r="AX933" s="139"/>
      <c r="AY933" s="139"/>
      <c r="AZ933" s="12"/>
    </row>
    <row r="934" spans="1:52" s="138" customFormat="1">
      <c r="A934" s="123"/>
      <c r="B934" s="137"/>
      <c r="C934" s="12"/>
      <c r="D934" s="12"/>
      <c r="E934" s="12"/>
      <c r="F934" s="12"/>
      <c r="G934" s="12"/>
      <c r="H934" s="142"/>
      <c r="I934" s="12"/>
      <c r="J934" s="142"/>
      <c r="K934" s="12"/>
      <c r="L934" s="12"/>
      <c r="M934" s="12"/>
      <c r="N934" s="12"/>
      <c r="O934" s="12"/>
      <c r="P934" s="12"/>
      <c r="Q934" s="12"/>
      <c r="R934" s="12"/>
      <c r="S934" s="12"/>
      <c r="T934"/>
      <c r="U934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97"/>
      <c r="AT934" s="139"/>
      <c r="AU934" s="139"/>
      <c r="AV934" s="139"/>
      <c r="AW934" s="139"/>
      <c r="AX934" s="139"/>
      <c r="AY934" s="139"/>
      <c r="AZ934" s="12"/>
    </row>
    <row r="935" spans="1:52" s="138" customFormat="1">
      <c r="A935" s="123"/>
      <c r="B935" s="137"/>
      <c r="C935" s="12"/>
      <c r="D935" s="12"/>
      <c r="E935" s="12"/>
      <c r="F935" s="12"/>
      <c r="G935" s="12"/>
      <c r="H935" s="142"/>
      <c r="I935" s="12"/>
      <c r="J935" s="142"/>
      <c r="K935" s="12"/>
      <c r="L935" s="12"/>
      <c r="M935" s="12"/>
      <c r="N935" s="12"/>
      <c r="O935" s="12"/>
      <c r="P935" s="12"/>
      <c r="Q935" s="12"/>
      <c r="R935" s="12"/>
      <c r="S935" s="12"/>
      <c r="T935"/>
      <c r="U935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97"/>
      <c r="AT935" s="139"/>
      <c r="AU935" s="139"/>
      <c r="AV935" s="139"/>
      <c r="AW935" s="139"/>
      <c r="AX935" s="139"/>
      <c r="AY935" s="139"/>
      <c r="AZ935" s="12"/>
    </row>
    <row r="936" spans="1:52" s="138" customFormat="1">
      <c r="A936" s="123"/>
      <c r="B936" s="137"/>
      <c r="C936" s="12"/>
      <c r="D936" s="12"/>
      <c r="E936" s="12"/>
      <c r="F936" s="12"/>
      <c r="G936" s="12"/>
      <c r="H936" s="142"/>
      <c r="I936" s="12"/>
      <c r="J936" s="142"/>
      <c r="K936" s="12"/>
      <c r="L936" s="12"/>
      <c r="M936" s="12"/>
      <c r="N936" s="12"/>
      <c r="O936" s="12"/>
      <c r="P936" s="12"/>
      <c r="Q936" s="12"/>
      <c r="R936" s="12"/>
      <c r="S936" s="12"/>
      <c r="T936"/>
      <c r="U936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97"/>
      <c r="AT936" s="139"/>
      <c r="AU936" s="139"/>
      <c r="AV936" s="139"/>
      <c r="AW936" s="139"/>
      <c r="AX936" s="139"/>
      <c r="AY936" s="139"/>
      <c r="AZ936" s="12"/>
    </row>
    <row r="937" spans="1:52" s="138" customFormat="1">
      <c r="A937" s="123"/>
      <c r="B937" s="137"/>
      <c r="C937" s="12"/>
      <c r="D937" s="12"/>
      <c r="E937" s="12"/>
      <c r="F937" s="12"/>
      <c r="G937" s="12"/>
      <c r="H937" s="142"/>
      <c r="I937" s="12"/>
      <c r="J937" s="142"/>
      <c r="K937" s="12"/>
      <c r="L937" s="12"/>
      <c r="M937" s="12"/>
      <c r="N937" s="12"/>
      <c r="O937" s="12"/>
      <c r="P937" s="12"/>
      <c r="Q937" s="12"/>
      <c r="R937" s="12"/>
      <c r="S937" s="12"/>
      <c r="T937"/>
      <c r="U937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97"/>
      <c r="AT937" s="139"/>
      <c r="AU937" s="139"/>
      <c r="AV937" s="139"/>
      <c r="AW937" s="139"/>
      <c r="AX937" s="139"/>
      <c r="AY937" s="139"/>
      <c r="AZ937" s="12"/>
    </row>
    <row r="938" spans="1:52" s="138" customFormat="1">
      <c r="A938" s="123"/>
      <c r="B938" s="137"/>
      <c r="C938" s="12"/>
      <c r="D938" s="12"/>
      <c r="E938" s="12"/>
      <c r="F938" s="12"/>
      <c r="G938" s="12"/>
      <c r="H938" s="142"/>
      <c r="I938" s="12"/>
      <c r="J938" s="142"/>
      <c r="K938" s="12"/>
      <c r="L938" s="12"/>
      <c r="M938" s="12"/>
      <c r="N938" s="12"/>
      <c r="O938" s="12"/>
      <c r="P938" s="12"/>
      <c r="Q938" s="12"/>
      <c r="R938" s="12"/>
      <c r="S938" s="12"/>
      <c r="T938"/>
      <c r="U938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97"/>
      <c r="AT938" s="139"/>
      <c r="AU938" s="139"/>
      <c r="AV938" s="139"/>
      <c r="AW938" s="139"/>
      <c r="AX938" s="139"/>
      <c r="AY938" s="139"/>
      <c r="AZ938" s="12"/>
    </row>
    <row r="939" spans="1:52" s="138" customFormat="1">
      <c r="A939" s="123"/>
      <c r="B939" s="137"/>
      <c r="C939" s="12"/>
      <c r="D939" s="12"/>
      <c r="E939" s="12"/>
      <c r="F939" s="12"/>
      <c r="G939" s="12"/>
      <c r="H939" s="142"/>
      <c r="I939" s="12"/>
      <c r="J939" s="142"/>
      <c r="K939" s="12"/>
      <c r="L939" s="12"/>
      <c r="M939" s="12"/>
      <c r="N939" s="12"/>
      <c r="O939" s="12"/>
      <c r="P939" s="12"/>
      <c r="Q939" s="12"/>
      <c r="R939" s="12"/>
      <c r="S939" s="12"/>
      <c r="T939"/>
      <c r="U939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97"/>
      <c r="AT939" s="139"/>
      <c r="AU939" s="139"/>
      <c r="AV939" s="139"/>
      <c r="AW939" s="139"/>
      <c r="AX939" s="139"/>
      <c r="AY939" s="139"/>
      <c r="AZ939" s="12"/>
    </row>
    <row r="940" spans="1:52" s="138" customFormat="1">
      <c r="A940" s="123"/>
      <c r="B940" s="137"/>
      <c r="C940" s="12"/>
      <c r="D940" s="12"/>
      <c r="E940" s="12"/>
      <c r="F940" s="12"/>
      <c r="G940" s="12"/>
      <c r="H940" s="142"/>
      <c r="I940" s="12"/>
      <c r="J940" s="142"/>
      <c r="K940" s="12"/>
      <c r="L940" s="12"/>
      <c r="M940" s="12"/>
      <c r="N940" s="12"/>
      <c r="O940" s="12"/>
      <c r="P940" s="12"/>
      <c r="Q940" s="12"/>
      <c r="R940" s="12"/>
      <c r="S940" s="12"/>
      <c r="T940"/>
      <c r="U940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97"/>
      <c r="AT940" s="139"/>
      <c r="AU940" s="139"/>
      <c r="AV940" s="139"/>
      <c r="AW940" s="139"/>
      <c r="AX940" s="139"/>
      <c r="AY940" s="139"/>
      <c r="AZ940" s="12"/>
    </row>
    <row r="941" spans="1:52" s="138" customFormat="1">
      <c r="A941" s="123"/>
      <c r="B941" s="137"/>
      <c r="C941" s="12"/>
      <c r="D941" s="12"/>
      <c r="E941" s="12"/>
      <c r="F941" s="12"/>
      <c r="G941" s="12"/>
      <c r="H941" s="142"/>
      <c r="I941" s="12"/>
      <c r="J941" s="142"/>
      <c r="K941" s="12"/>
      <c r="L941" s="12"/>
      <c r="M941" s="12"/>
      <c r="N941" s="12"/>
      <c r="O941" s="12"/>
      <c r="P941" s="12"/>
      <c r="Q941" s="12"/>
      <c r="R941" s="12"/>
      <c r="S941" s="12"/>
      <c r="T941"/>
      <c r="U941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97"/>
      <c r="AT941" s="139"/>
      <c r="AU941" s="139"/>
      <c r="AV941" s="139"/>
      <c r="AW941" s="139"/>
      <c r="AX941" s="139"/>
      <c r="AY941" s="139"/>
      <c r="AZ941" s="12"/>
    </row>
    <row r="942" spans="1:52" s="138" customFormat="1">
      <c r="A942" s="123"/>
      <c r="B942" s="137"/>
      <c r="C942" s="12"/>
      <c r="D942" s="12"/>
      <c r="E942" s="12"/>
      <c r="F942" s="12"/>
      <c r="G942" s="12"/>
      <c r="H942" s="142"/>
      <c r="I942" s="12"/>
      <c r="J942" s="142"/>
      <c r="K942" s="12"/>
      <c r="L942" s="12"/>
      <c r="M942" s="12"/>
      <c r="N942" s="12"/>
      <c r="O942" s="12"/>
      <c r="P942" s="12"/>
      <c r="Q942" s="12"/>
      <c r="R942" s="12"/>
      <c r="S942" s="12"/>
      <c r="T942"/>
      <c r="U942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97"/>
      <c r="AT942" s="139"/>
      <c r="AU942" s="139"/>
      <c r="AV942" s="139"/>
      <c r="AW942" s="139"/>
      <c r="AX942" s="139"/>
      <c r="AY942" s="139"/>
      <c r="AZ942" s="12"/>
    </row>
    <row r="943" spans="1:52" s="138" customFormat="1">
      <c r="A943" s="123"/>
      <c r="B943" s="137"/>
      <c r="C943" s="12"/>
      <c r="D943" s="12"/>
      <c r="E943" s="12"/>
      <c r="F943" s="12"/>
      <c r="G943" s="12"/>
      <c r="H943" s="142"/>
      <c r="I943" s="12"/>
      <c r="J943" s="142"/>
      <c r="K943" s="12"/>
      <c r="L943" s="12"/>
      <c r="M943" s="12"/>
      <c r="N943" s="12"/>
      <c r="O943" s="12"/>
      <c r="P943" s="12"/>
      <c r="Q943" s="12"/>
      <c r="R943" s="12"/>
      <c r="S943" s="12"/>
      <c r="T943"/>
      <c r="U94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97"/>
      <c r="AT943" s="139"/>
      <c r="AU943" s="139"/>
      <c r="AV943" s="139"/>
      <c r="AW943" s="139"/>
      <c r="AX943" s="139"/>
      <c r="AY943" s="139"/>
      <c r="AZ943" s="12"/>
    </row>
    <row r="944" spans="1:52" s="138" customFormat="1">
      <c r="A944" s="123"/>
      <c r="B944" s="137"/>
      <c r="C944" s="12"/>
      <c r="D944" s="12"/>
      <c r="E944" s="12"/>
      <c r="F944" s="12"/>
      <c r="G944" s="12"/>
      <c r="H944" s="142"/>
      <c r="I944" s="12"/>
      <c r="J944" s="142"/>
      <c r="K944" s="12"/>
      <c r="L944" s="12"/>
      <c r="M944" s="12"/>
      <c r="N944" s="12"/>
      <c r="O944" s="12"/>
      <c r="P944" s="12"/>
      <c r="Q944" s="12"/>
      <c r="R944" s="12"/>
      <c r="S944" s="12"/>
      <c r="T944"/>
      <c r="U944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97"/>
      <c r="AT944" s="139"/>
      <c r="AU944" s="139"/>
      <c r="AV944" s="139"/>
      <c r="AW944" s="139"/>
      <c r="AX944" s="139"/>
      <c r="AY944" s="139"/>
      <c r="AZ944" s="12"/>
    </row>
    <row r="945" spans="1:52" s="138" customFormat="1">
      <c r="A945" s="123"/>
      <c r="B945" s="137"/>
      <c r="C945" s="12"/>
      <c r="D945" s="12"/>
      <c r="E945" s="12"/>
      <c r="F945" s="12"/>
      <c r="G945" s="12"/>
      <c r="H945" s="142"/>
      <c r="I945" s="12"/>
      <c r="J945" s="142"/>
      <c r="K945" s="12"/>
      <c r="L945" s="12"/>
      <c r="M945" s="12"/>
      <c r="N945" s="12"/>
      <c r="O945" s="12"/>
      <c r="P945" s="12"/>
      <c r="Q945" s="12"/>
      <c r="R945" s="12"/>
      <c r="S945" s="12"/>
      <c r="T945"/>
      <c r="U945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97"/>
      <c r="AT945" s="139"/>
      <c r="AU945" s="139"/>
      <c r="AV945" s="139"/>
      <c r="AW945" s="139"/>
      <c r="AX945" s="139"/>
      <c r="AY945" s="139"/>
      <c r="AZ945" s="12"/>
    </row>
    <row r="946" spans="1:52" s="138" customFormat="1">
      <c r="A946" s="123"/>
      <c r="B946" s="137"/>
      <c r="C946" s="12"/>
      <c r="D946" s="12"/>
      <c r="E946" s="12"/>
      <c r="F946" s="12"/>
      <c r="G946" s="12"/>
      <c r="H946" s="142"/>
      <c r="I946" s="12"/>
      <c r="J946" s="142"/>
      <c r="K946" s="12"/>
      <c r="L946" s="12"/>
      <c r="M946" s="12"/>
      <c r="N946" s="12"/>
      <c r="O946" s="12"/>
      <c r="P946" s="12"/>
      <c r="Q946" s="12"/>
      <c r="R946" s="12"/>
      <c r="S946" s="12"/>
      <c r="T946"/>
      <c r="U946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97"/>
      <c r="AT946" s="139"/>
      <c r="AU946" s="139"/>
      <c r="AV946" s="139"/>
      <c r="AW946" s="139"/>
      <c r="AX946" s="139"/>
      <c r="AY946" s="139"/>
      <c r="AZ946" s="12"/>
    </row>
    <row r="947" spans="1:52" s="138" customFormat="1">
      <c r="A947" s="123"/>
      <c r="B947" s="137"/>
      <c r="C947" s="12"/>
      <c r="D947" s="12"/>
      <c r="E947" s="12"/>
      <c r="F947" s="12"/>
      <c r="G947" s="12"/>
      <c r="H947" s="142"/>
      <c r="I947" s="12"/>
      <c r="J947" s="142"/>
      <c r="K947" s="12"/>
      <c r="L947" s="12"/>
      <c r="M947" s="12"/>
      <c r="N947" s="12"/>
      <c r="O947" s="12"/>
      <c r="P947" s="12"/>
      <c r="Q947" s="12"/>
      <c r="R947" s="12"/>
      <c r="S947" s="12"/>
      <c r="T947"/>
      <c r="U947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97"/>
      <c r="AT947" s="139"/>
      <c r="AU947" s="139"/>
      <c r="AV947" s="139"/>
      <c r="AW947" s="139"/>
      <c r="AX947" s="139"/>
      <c r="AY947" s="139"/>
      <c r="AZ947" s="12"/>
    </row>
    <row r="948" spans="1:52" s="138" customFormat="1">
      <c r="A948" s="123"/>
      <c r="B948" s="137"/>
      <c r="C948" s="12"/>
      <c r="D948" s="12"/>
      <c r="E948" s="12"/>
      <c r="F948" s="12"/>
      <c r="G948" s="12"/>
      <c r="H948" s="142"/>
      <c r="I948" s="12"/>
      <c r="J948" s="142"/>
      <c r="K948" s="12"/>
      <c r="L948" s="12"/>
      <c r="M948" s="12"/>
      <c r="N948" s="12"/>
      <c r="O948" s="12"/>
      <c r="P948" s="12"/>
      <c r="Q948" s="12"/>
      <c r="R948" s="12"/>
      <c r="S948" s="12"/>
      <c r="T948"/>
      <c r="U948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97"/>
      <c r="AT948" s="139"/>
      <c r="AU948" s="139"/>
      <c r="AV948" s="139"/>
      <c r="AW948" s="139"/>
      <c r="AX948" s="139"/>
      <c r="AY948" s="139"/>
      <c r="AZ948" s="12"/>
    </row>
    <row r="949" spans="1:52" s="138" customFormat="1">
      <c r="A949" s="123"/>
      <c r="B949" s="137"/>
      <c r="C949" s="12"/>
      <c r="D949" s="12"/>
      <c r="E949" s="12"/>
      <c r="F949" s="12"/>
      <c r="G949" s="12"/>
      <c r="H949" s="142"/>
      <c r="I949" s="12"/>
      <c r="J949" s="142"/>
      <c r="K949" s="12"/>
      <c r="L949" s="12"/>
      <c r="M949" s="12"/>
      <c r="N949" s="12"/>
      <c r="O949" s="12"/>
      <c r="P949" s="12"/>
      <c r="Q949" s="12"/>
      <c r="R949" s="12"/>
      <c r="S949" s="12"/>
      <c r="T949"/>
      <c r="U949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97"/>
      <c r="AT949" s="139"/>
      <c r="AU949" s="139"/>
      <c r="AV949" s="139"/>
      <c r="AW949" s="139"/>
      <c r="AX949" s="139"/>
      <c r="AY949" s="139"/>
      <c r="AZ949" s="12"/>
    </row>
    <row r="950" spans="1:52" s="138" customFormat="1">
      <c r="A950" s="123"/>
      <c r="B950" s="137"/>
      <c r="C950" s="12"/>
      <c r="D950" s="12"/>
      <c r="E950" s="12"/>
      <c r="F950" s="12"/>
      <c r="G950" s="12"/>
      <c r="H950" s="142"/>
      <c r="I950" s="12"/>
      <c r="J950" s="142"/>
      <c r="K950" s="12"/>
      <c r="L950" s="12"/>
      <c r="M950" s="12"/>
      <c r="N950" s="12"/>
      <c r="O950" s="12"/>
      <c r="P950" s="12"/>
      <c r="Q950" s="12"/>
      <c r="R950" s="12"/>
      <c r="S950" s="12"/>
      <c r="T950"/>
      <c r="U950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97"/>
      <c r="AT950" s="139"/>
      <c r="AU950" s="139"/>
      <c r="AV950" s="139"/>
      <c r="AW950" s="139"/>
      <c r="AX950" s="139"/>
      <c r="AY950" s="139"/>
      <c r="AZ950" s="12"/>
    </row>
    <row r="951" spans="1:52" s="138" customFormat="1">
      <c r="A951" s="123"/>
      <c r="B951" s="137"/>
      <c r="C951" s="12"/>
      <c r="D951" s="12"/>
      <c r="E951" s="12"/>
      <c r="F951" s="12"/>
      <c r="G951" s="12"/>
      <c r="H951" s="142"/>
      <c r="I951" s="12"/>
      <c r="J951" s="142"/>
      <c r="K951" s="12"/>
      <c r="L951" s="12"/>
      <c r="M951" s="12"/>
      <c r="N951" s="12"/>
      <c r="O951" s="12"/>
      <c r="P951" s="12"/>
      <c r="Q951" s="12"/>
      <c r="R951" s="12"/>
      <c r="S951" s="12"/>
      <c r="T951"/>
      <c r="U951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97"/>
      <c r="AT951" s="139"/>
      <c r="AU951" s="139"/>
      <c r="AV951" s="139"/>
      <c r="AW951" s="139"/>
      <c r="AX951" s="139"/>
      <c r="AY951" s="139"/>
      <c r="AZ951" s="12"/>
    </row>
    <row r="952" spans="1:52" s="138" customFormat="1">
      <c r="A952" s="123"/>
      <c r="B952" s="137"/>
      <c r="C952" s="12"/>
      <c r="D952" s="12"/>
      <c r="E952" s="12"/>
      <c r="F952" s="12"/>
      <c r="G952" s="12"/>
      <c r="H952" s="142"/>
      <c r="I952" s="12"/>
      <c r="J952" s="142"/>
      <c r="K952" s="12"/>
      <c r="L952" s="12"/>
      <c r="M952" s="12"/>
      <c r="N952" s="12"/>
      <c r="O952" s="12"/>
      <c r="P952" s="12"/>
      <c r="Q952" s="12"/>
      <c r="R952" s="12"/>
      <c r="S952" s="12"/>
      <c r="T952"/>
      <c r="U952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97"/>
      <c r="AT952" s="139"/>
      <c r="AU952" s="139"/>
      <c r="AV952" s="139"/>
      <c r="AW952" s="139"/>
      <c r="AX952" s="139"/>
      <c r="AY952" s="139"/>
      <c r="AZ952" s="12"/>
    </row>
    <row r="953" spans="1:52" s="138" customFormat="1">
      <c r="A953" s="123"/>
      <c r="B953" s="137"/>
      <c r="C953" s="12"/>
      <c r="D953" s="12"/>
      <c r="E953" s="12"/>
      <c r="F953" s="12"/>
      <c r="G953" s="12"/>
      <c r="H953" s="142"/>
      <c r="I953" s="12"/>
      <c r="J953" s="142"/>
      <c r="K953" s="12"/>
      <c r="L953" s="12"/>
      <c r="M953" s="12"/>
      <c r="N953" s="12"/>
      <c r="O953" s="12"/>
      <c r="P953" s="12"/>
      <c r="Q953" s="12"/>
      <c r="R953" s="12"/>
      <c r="S953" s="12"/>
      <c r="T953"/>
      <c r="U95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97"/>
      <c r="AT953" s="139"/>
      <c r="AU953" s="139"/>
      <c r="AV953" s="139"/>
      <c r="AW953" s="139"/>
      <c r="AX953" s="139"/>
      <c r="AY953" s="139"/>
      <c r="AZ953" s="12"/>
    </row>
    <row r="954" spans="1:52" s="138" customFormat="1">
      <c r="A954" s="123"/>
      <c r="B954" s="137"/>
      <c r="C954" s="12"/>
      <c r="D954" s="12"/>
      <c r="E954" s="12"/>
      <c r="F954" s="12"/>
      <c r="G954" s="12"/>
      <c r="H954" s="142"/>
      <c r="I954" s="12"/>
      <c r="J954" s="142"/>
      <c r="K954" s="12"/>
      <c r="L954" s="12"/>
      <c r="M954" s="12"/>
      <c r="N954" s="12"/>
      <c r="O954" s="12"/>
      <c r="P954" s="12"/>
      <c r="Q954" s="12"/>
      <c r="R954" s="12"/>
      <c r="S954" s="12"/>
      <c r="T954"/>
      <c r="U954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97"/>
      <c r="AT954" s="139"/>
      <c r="AU954" s="139"/>
      <c r="AV954" s="139"/>
      <c r="AW954" s="139"/>
      <c r="AX954" s="139"/>
      <c r="AY954" s="139"/>
      <c r="AZ954" s="12"/>
    </row>
    <row r="955" spans="1:52" s="138" customFormat="1">
      <c r="A955" s="123"/>
      <c r="B955" s="137"/>
      <c r="C955" s="12"/>
      <c r="D955" s="12"/>
      <c r="E955" s="12"/>
      <c r="F955" s="12"/>
      <c r="G955" s="12"/>
      <c r="H955" s="142"/>
      <c r="I955" s="12"/>
      <c r="J955" s="142"/>
      <c r="K955" s="12"/>
      <c r="L955" s="12"/>
      <c r="M955" s="12"/>
      <c r="N955" s="12"/>
      <c r="O955" s="12"/>
      <c r="P955" s="12"/>
      <c r="Q955" s="12"/>
      <c r="R955" s="12"/>
      <c r="S955" s="12"/>
      <c r="T955"/>
      <c r="U955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97"/>
      <c r="AT955" s="139"/>
      <c r="AU955" s="139"/>
      <c r="AV955" s="139"/>
      <c r="AW955" s="139"/>
      <c r="AX955" s="139"/>
      <c r="AY955" s="139"/>
      <c r="AZ955" s="12"/>
    </row>
    <row r="956" spans="1:52" s="138" customFormat="1">
      <c r="A956" s="123"/>
      <c r="B956" s="137"/>
      <c r="C956" s="12"/>
      <c r="D956" s="12"/>
      <c r="E956" s="12"/>
      <c r="F956" s="12"/>
      <c r="G956" s="12"/>
      <c r="H956" s="142"/>
      <c r="I956" s="12"/>
      <c r="J956" s="142"/>
      <c r="K956" s="12"/>
      <c r="L956" s="12"/>
      <c r="M956" s="12"/>
      <c r="N956" s="12"/>
      <c r="O956" s="12"/>
      <c r="P956" s="12"/>
      <c r="Q956" s="12"/>
      <c r="R956" s="12"/>
      <c r="S956" s="12"/>
      <c r="T956"/>
      <c r="U956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97"/>
      <c r="AT956" s="139"/>
      <c r="AU956" s="139"/>
      <c r="AV956" s="139"/>
      <c r="AW956" s="139"/>
      <c r="AX956" s="139"/>
      <c r="AY956" s="139"/>
      <c r="AZ956" s="12"/>
    </row>
    <row r="957" spans="1:52" s="138" customFormat="1">
      <c r="A957" s="123"/>
      <c r="B957" s="137"/>
      <c r="C957" s="12"/>
      <c r="D957" s="12"/>
      <c r="E957" s="12"/>
      <c r="F957" s="12"/>
      <c r="G957" s="12"/>
      <c r="H957" s="142"/>
      <c r="I957" s="12"/>
      <c r="J957" s="142"/>
      <c r="K957" s="12"/>
      <c r="L957" s="12"/>
      <c r="M957" s="12"/>
      <c r="N957" s="12"/>
      <c r="O957" s="12"/>
      <c r="P957" s="12"/>
      <c r="Q957" s="12"/>
      <c r="R957" s="12"/>
      <c r="S957" s="12"/>
      <c r="T957"/>
      <c r="U957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97"/>
      <c r="AT957" s="139"/>
      <c r="AU957" s="139"/>
      <c r="AV957" s="139"/>
      <c r="AW957" s="139"/>
      <c r="AX957" s="139"/>
      <c r="AY957" s="139"/>
      <c r="AZ957" s="12"/>
    </row>
    <row r="958" spans="1:52" s="138" customFormat="1">
      <c r="A958" s="123"/>
      <c r="B958" s="137"/>
      <c r="C958" s="12"/>
      <c r="D958" s="12"/>
      <c r="E958" s="12"/>
      <c r="F958" s="12"/>
      <c r="G958" s="12"/>
      <c r="H958" s="142"/>
      <c r="I958" s="12"/>
      <c r="J958" s="142"/>
      <c r="K958" s="12"/>
      <c r="L958" s="12"/>
      <c r="M958" s="12"/>
      <c r="N958" s="12"/>
      <c r="O958" s="12"/>
      <c r="P958" s="12"/>
      <c r="Q958" s="12"/>
      <c r="R958" s="12"/>
      <c r="S958" s="12"/>
      <c r="T958"/>
      <c r="U958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97"/>
      <c r="AT958" s="139"/>
      <c r="AU958" s="139"/>
      <c r="AV958" s="139"/>
      <c r="AW958" s="139"/>
      <c r="AX958" s="139"/>
      <c r="AY958" s="139"/>
      <c r="AZ958" s="12"/>
    </row>
    <row r="959" spans="1:52" s="138" customFormat="1">
      <c r="A959" s="123"/>
      <c r="B959" s="137"/>
      <c r="C959" s="12"/>
      <c r="D959" s="12"/>
      <c r="E959" s="12"/>
      <c r="F959" s="12"/>
      <c r="G959" s="12"/>
      <c r="H959" s="142"/>
      <c r="I959" s="12"/>
      <c r="J959" s="142"/>
      <c r="K959" s="12"/>
      <c r="L959" s="12"/>
      <c r="M959" s="12"/>
      <c r="N959" s="12"/>
      <c r="O959" s="12"/>
      <c r="P959" s="12"/>
      <c r="Q959" s="12"/>
      <c r="R959" s="12"/>
      <c r="S959" s="12"/>
      <c r="T959"/>
      <c r="U959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97"/>
      <c r="AT959" s="139"/>
      <c r="AU959" s="139"/>
      <c r="AV959" s="139"/>
      <c r="AW959" s="139"/>
      <c r="AX959" s="139"/>
      <c r="AY959" s="139"/>
      <c r="AZ959" s="12"/>
    </row>
    <row r="960" spans="1:52" s="138" customFormat="1">
      <c r="A960" s="123"/>
      <c r="B960" s="137"/>
      <c r="C960" s="12"/>
      <c r="D960" s="12"/>
      <c r="E960" s="12"/>
      <c r="F960" s="12"/>
      <c r="G960" s="12"/>
      <c r="H960" s="142"/>
      <c r="I960" s="12"/>
      <c r="J960" s="142"/>
      <c r="K960" s="12"/>
      <c r="L960" s="12"/>
      <c r="M960" s="12"/>
      <c r="N960" s="12"/>
      <c r="O960" s="12"/>
      <c r="P960" s="12"/>
      <c r="Q960" s="12"/>
      <c r="R960" s="12"/>
      <c r="S960" s="12"/>
      <c r="T960"/>
      <c r="U960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97"/>
      <c r="AT960" s="139"/>
      <c r="AU960" s="139"/>
      <c r="AV960" s="139"/>
      <c r="AW960" s="139"/>
      <c r="AX960" s="139"/>
      <c r="AY960" s="139"/>
      <c r="AZ960" s="12"/>
    </row>
    <row r="961" spans="1:52" s="138" customFormat="1">
      <c r="A961" s="123"/>
      <c r="B961" s="137"/>
      <c r="C961" s="12"/>
      <c r="D961" s="12"/>
      <c r="E961" s="12"/>
      <c r="F961" s="12"/>
      <c r="G961" s="12"/>
      <c r="H961" s="142"/>
      <c r="I961" s="12"/>
      <c r="J961" s="142"/>
      <c r="K961" s="12"/>
      <c r="L961" s="12"/>
      <c r="M961" s="12"/>
      <c r="N961" s="12"/>
      <c r="O961" s="12"/>
      <c r="P961" s="12"/>
      <c r="Q961" s="12"/>
      <c r="R961" s="12"/>
      <c r="S961" s="12"/>
      <c r="T961"/>
      <c r="U961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97"/>
      <c r="AT961" s="139"/>
      <c r="AU961" s="139"/>
      <c r="AV961" s="139"/>
      <c r="AW961" s="139"/>
      <c r="AX961" s="139"/>
      <c r="AY961" s="139"/>
      <c r="AZ961" s="12"/>
    </row>
    <row r="962" spans="1:52" s="138" customFormat="1">
      <c r="A962" s="123"/>
      <c r="B962" s="137"/>
      <c r="C962" s="12"/>
      <c r="D962" s="12"/>
      <c r="E962" s="12"/>
      <c r="F962" s="12"/>
      <c r="G962" s="12"/>
      <c r="H962" s="142"/>
      <c r="I962" s="12"/>
      <c r="J962" s="142"/>
      <c r="K962" s="12"/>
      <c r="L962" s="12"/>
      <c r="M962" s="12"/>
      <c r="N962" s="12"/>
      <c r="O962" s="12"/>
      <c r="P962" s="12"/>
      <c r="Q962" s="12"/>
      <c r="R962" s="12"/>
      <c r="S962" s="12"/>
      <c r="T962"/>
      <c r="U962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97"/>
      <c r="AT962" s="139"/>
      <c r="AU962" s="139"/>
      <c r="AV962" s="139"/>
      <c r="AW962" s="139"/>
      <c r="AX962" s="139"/>
      <c r="AY962" s="139"/>
      <c r="AZ962" s="12"/>
    </row>
    <row r="963" spans="1:52" s="138" customFormat="1">
      <c r="A963" s="123"/>
      <c r="B963" s="137"/>
      <c r="C963" s="12"/>
      <c r="D963" s="12"/>
      <c r="E963" s="12"/>
      <c r="F963" s="12"/>
      <c r="G963" s="12"/>
      <c r="H963" s="142"/>
      <c r="I963" s="12"/>
      <c r="J963" s="142"/>
      <c r="K963" s="12"/>
      <c r="L963" s="12"/>
      <c r="M963" s="12"/>
      <c r="N963" s="12"/>
      <c r="O963" s="12"/>
      <c r="P963" s="12"/>
      <c r="Q963" s="12"/>
      <c r="R963" s="12"/>
      <c r="S963" s="12"/>
      <c r="T963"/>
      <c r="U96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97"/>
      <c r="AT963" s="139"/>
      <c r="AU963" s="139"/>
      <c r="AV963" s="139"/>
      <c r="AW963" s="139"/>
      <c r="AX963" s="139"/>
      <c r="AY963" s="139"/>
      <c r="AZ963" s="12"/>
    </row>
    <row r="964" spans="1:52" s="138" customFormat="1">
      <c r="A964" s="123"/>
      <c r="B964" s="137"/>
      <c r="C964" s="12"/>
      <c r="D964" s="12"/>
      <c r="E964" s="12"/>
      <c r="F964" s="12"/>
      <c r="G964" s="12"/>
      <c r="H964" s="142"/>
      <c r="I964" s="12"/>
      <c r="J964" s="142"/>
      <c r="K964" s="12"/>
      <c r="L964" s="12"/>
      <c r="M964" s="12"/>
      <c r="N964" s="12"/>
      <c r="O964" s="12"/>
      <c r="P964" s="12"/>
      <c r="Q964" s="12"/>
      <c r="R964" s="12"/>
      <c r="S964" s="12"/>
      <c r="T964"/>
      <c r="U964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97"/>
      <c r="AT964" s="139"/>
      <c r="AU964" s="139"/>
      <c r="AV964" s="139"/>
      <c r="AW964" s="139"/>
      <c r="AX964" s="139"/>
      <c r="AY964" s="139"/>
      <c r="AZ964" s="12"/>
    </row>
    <row r="965" spans="1:52" s="138" customFormat="1">
      <c r="A965" s="123"/>
      <c r="B965" s="137"/>
      <c r="C965" s="12"/>
      <c r="D965" s="12"/>
      <c r="E965" s="12"/>
      <c r="F965" s="12"/>
      <c r="G965" s="12"/>
      <c r="H965" s="142"/>
      <c r="I965" s="12"/>
      <c r="J965" s="142"/>
      <c r="K965" s="12"/>
      <c r="L965" s="12"/>
      <c r="M965" s="12"/>
      <c r="N965" s="12"/>
      <c r="O965" s="12"/>
      <c r="P965" s="12"/>
      <c r="Q965" s="12"/>
      <c r="R965" s="12"/>
      <c r="S965" s="12"/>
      <c r="T965"/>
      <c r="U965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97"/>
      <c r="AT965" s="139"/>
      <c r="AU965" s="139"/>
      <c r="AV965" s="139"/>
      <c r="AW965" s="139"/>
      <c r="AX965" s="139"/>
      <c r="AY965" s="139"/>
      <c r="AZ965" s="12"/>
    </row>
    <row r="966" spans="1:52" s="138" customFormat="1">
      <c r="A966" s="123"/>
      <c r="B966" s="137"/>
      <c r="C966" s="12"/>
      <c r="D966" s="12"/>
      <c r="E966" s="12"/>
      <c r="F966" s="12"/>
      <c r="G966" s="12"/>
      <c r="H966" s="142"/>
      <c r="I966" s="12"/>
      <c r="J966" s="142"/>
      <c r="K966" s="12"/>
      <c r="L966" s="12"/>
      <c r="M966" s="12"/>
      <c r="N966" s="12"/>
      <c r="O966" s="12"/>
      <c r="P966" s="12"/>
      <c r="Q966" s="12"/>
      <c r="R966" s="12"/>
      <c r="S966" s="12"/>
      <c r="T966"/>
      <c r="U966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97"/>
      <c r="AT966" s="139"/>
      <c r="AU966" s="139"/>
      <c r="AV966" s="139"/>
      <c r="AW966" s="139"/>
      <c r="AX966" s="139"/>
      <c r="AY966" s="139"/>
      <c r="AZ966" s="12"/>
    </row>
    <row r="967" spans="1:52" s="138" customFormat="1">
      <c r="A967" s="123"/>
      <c r="B967" s="137"/>
      <c r="C967" s="12"/>
      <c r="D967" s="12"/>
      <c r="E967" s="12"/>
      <c r="F967" s="12"/>
      <c r="G967" s="12"/>
      <c r="H967" s="142"/>
      <c r="I967" s="12"/>
      <c r="J967" s="142"/>
      <c r="K967" s="12"/>
      <c r="L967" s="12"/>
      <c r="M967" s="12"/>
      <c r="N967" s="12"/>
      <c r="O967" s="12"/>
      <c r="P967" s="12"/>
      <c r="Q967" s="12"/>
      <c r="R967" s="12"/>
      <c r="S967" s="12"/>
      <c r="T967"/>
      <c r="U967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97"/>
      <c r="AT967" s="139"/>
      <c r="AU967" s="139"/>
      <c r="AV967" s="139"/>
      <c r="AW967" s="139"/>
      <c r="AX967" s="139"/>
      <c r="AY967" s="139"/>
      <c r="AZ967" s="12"/>
    </row>
    <row r="968" spans="1:52" s="138" customFormat="1">
      <c r="A968" s="123"/>
      <c r="B968" s="137"/>
      <c r="C968" s="12"/>
      <c r="D968" s="12"/>
      <c r="E968" s="12"/>
      <c r="F968" s="12"/>
      <c r="G968" s="12"/>
      <c r="H968" s="142"/>
      <c r="I968" s="12"/>
      <c r="J968" s="142"/>
      <c r="K968" s="12"/>
      <c r="L968" s="12"/>
      <c r="M968" s="12"/>
      <c r="N968" s="12"/>
      <c r="O968" s="12"/>
      <c r="P968" s="12"/>
      <c r="Q968" s="12"/>
      <c r="R968" s="12"/>
      <c r="S968" s="12"/>
      <c r="T968"/>
      <c r="U968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97"/>
      <c r="AT968" s="139"/>
      <c r="AU968" s="139"/>
      <c r="AV968" s="139"/>
      <c r="AW968" s="139"/>
      <c r="AX968" s="139"/>
      <c r="AY968" s="139"/>
      <c r="AZ968" s="12"/>
    </row>
    <row r="969" spans="1:52" s="138" customFormat="1">
      <c r="A969" s="123"/>
      <c r="B969" s="137"/>
      <c r="C969" s="12"/>
      <c r="D969" s="12"/>
      <c r="E969" s="12"/>
      <c r="F969" s="12"/>
      <c r="G969" s="12"/>
      <c r="H969" s="142"/>
      <c r="I969" s="12"/>
      <c r="J969" s="142"/>
      <c r="K969" s="12"/>
      <c r="L969" s="12"/>
      <c r="M969" s="12"/>
      <c r="N969" s="12"/>
      <c r="O969" s="12"/>
      <c r="P969" s="12"/>
      <c r="Q969" s="12"/>
      <c r="R969" s="12"/>
      <c r="S969" s="12"/>
      <c r="T969"/>
      <c r="U969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97"/>
      <c r="AT969" s="139"/>
      <c r="AU969" s="139"/>
      <c r="AV969" s="139"/>
      <c r="AW969" s="139"/>
      <c r="AX969" s="139"/>
      <c r="AY969" s="139"/>
      <c r="AZ969" s="12"/>
    </row>
    <row r="970" spans="1:52" s="138" customFormat="1">
      <c r="A970" s="123"/>
      <c r="B970" s="137"/>
      <c r="C970" s="12"/>
      <c r="D970" s="12"/>
      <c r="E970" s="12"/>
      <c r="F970" s="12"/>
      <c r="G970" s="12"/>
      <c r="H970" s="142"/>
      <c r="I970" s="12"/>
      <c r="J970" s="142"/>
      <c r="K970" s="12"/>
      <c r="L970" s="12"/>
      <c r="M970" s="12"/>
      <c r="N970" s="12"/>
      <c r="O970" s="12"/>
      <c r="P970" s="12"/>
      <c r="Q970" s="12"/>
      <c r="R970" s="12"/>
      <c r="S970" s="12"/>
      <c r="T970"/>
      <c r="U970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97"/>
      <c r="AT970" s="139"/>
      <c r="AU970" s="139"/>
      <c r="AV970" s="139"/>
      <c r="AW970" s="139"/>
      <c r="AX970" s="139"/>
      <c r="AY970" s="139"/>
      <c r="AZ970" s="12"/>
    </row>
    <row r="971" spans="1:52" s="138" customFormat="1">
      <c r="A971" s="123"/>
      <c r="B971" s="137"/>
      <c r="C971" s="12"/>
      <c r="D971" s="12"/>
      <c r="E971" s="12"/>
      <c r="F971" s="12"/>
      <c r="G971" s="12"/>
      <c r="H971" s="142"/>
      <c r="I971" s="12"/>
      <c r="J971" s="142"/>
      <c r="K971" s="12"/>
      <c r="L971" s="12"/>
      <c r="M971" s="12"/>
      <c r="N971" s="12"/>
      <c r="O971" s="12"/>
      <c r="P971" s="12"/>
      <c r="Q971" s="12"/>
      <c r="R971" s="12"/>
      <c r="S971" s="12"/>
      <c r="T971"/>
      <c r="U971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97"/>
      <c r="AT971" s="139"/>
      <c r="AU971" s="139"/>
      <c r="AV971" s="139"/>
      <c r="AW971" s="139"/>
      <c r="AX971" s="139"/>
      <c r="AY971" s="139"/>
      <c r="AZ971" s="12"/>
    </row>
    <row r="972" spans="1:52" s="138" customFormat="1">
      <c r="A972" s="123"/>
      <c r="B972" s="137"/>
      <c r="C972" s="12"/>
      <c r="D972" s="12"/>
      <c r="E972" s="12"/>
      <c r="F972" s="12"/>
      <c r="G972" s="12"/>
      <c r="H972" s="142"/>
      <c r="I972" s="12"/>
      <c r="J972" s="142"/>
      <c r="K972" s="12"/>
      <c r="L972" s="12"/>
      <c r="M972" s="12"/>
      <c r="N972" s="12"/>
      <c r="O972" s="12"/>
      <c r="P972" s="12"/>
      <c r="Q972" s="12"/>
      <c r="R972" s="12"/>
      <c r="S972" s="12"/>
      <c r="T972"/>
      <c r="U972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97"/>
      <c r="AT972" s="139"/>
      <c r="AU972" s="139"/>
      <c r="AV972" s="139"/>
      <c r="AW972" s="139"/>
      <c r="AX972" s="139"/>
      <c r="AY972" s="139"/>
      <c r="AZ972" s="12"/>
    </row>
    <row r="973" spans="1:52" s="138" customFormat="1">
      <c r="A973" s="123"/>
      <c r="B973" s="137"/>
      <c r="C973" s="12"/>
      <c r="D973" s="12"/>
      <c r="E973" s="12"/>
      <c r="F973" s="12"/>
      <c r="G973" s="12"/>
      <c r="H973" s="142"/>
      <c r="I973" s="12"/>
      <c r="J973" s="142"/>
      <c r="K973" s="12"/>
      <c r="L973" s="12"/>
      <c r="M973" s="12"/>
      <c r="N973" s="12"/>
      <c r="O973" s="12"/>
      <c r="P973" s="12"/>
      <c r="Q973" s="12"/>
      <c r="R973" s="12"/>
      <c r="S973" s="12"/>
      <c r="T973"/>
      <c r="U97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97"/>
      <c r="AT973" s="139"/>
      <c r="AU973" s="139"/>
      <c r="AV973" s="139"/>
      <c r="AW973" s="139"/>
      <c r="AX973" s="139"/>
      <c r="AY973" s="139"/>
      <c r="AZ973" s="12"/>
    </row>
    <row r="974" spans="1:52" s="138" customFormat="1">
      <c r="A974" s="123"/>
      <c r="B974" s="137"/>
      <c r="C974" s="12"/>
      <c r="D974" s="12"/>
      <c r="E974" s="12"/>
      <c r="F974" s="12"/>
      <c r="G974" s="12"/>
      <c r="H974" s="142"/>
      <c r="I974" s="12"/>
      <c r="J974" s="142"/>
      <c r="K974" s="12"/>
      <c r="L974" s="12"/>
      <c r="M974" s="12"/>
      <c r="N974" s="12"/>
      <c r="O974" s="12"/>
      <c r="P974" s="12"/>
      <c r="Q974" s="12"/>
      <c r="R974" s="12"/>
      <c r="S974" s="12"/>
      <c r="T974"/>
      <c r="U974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97"/>
      <c r="AT974" s="139"/>
      <c r="AU974" s="139"/>
      <c r="AV974" s="139"/>
      <c r="AW974" s="139"/>
      <c r="AX974" s="139"/>
      <c r="AY974" s="139"/>
      <c r="AZ974" s="12"/>
    </row>
    <row r="975" spans="1:52" s="138" customFormat="1">
      <c r="A975" s="123"/>
      <c r="B975" s="137"/>
      <c r="C975" s="12"/>
      <c r="D975" s="12"/>
      <c r="E975" s="12"/>
      <c r="F975" s="12"/>
      <c r="G975" s="12"/>
      <c r="H975" s="142"/>
      <c r="I975" s="12"/>
      <c r="J975" s="142"/>
      <c r="K975" s="12"/>
      <c r="L975" s="12"/>
      <c r="M975" s="12"/>
      <c r="N975" s="12"/>
      <c r="O975" s="12"/>
      <c r="P975" s="12"/>
      <c r="Q975" s="12"/>
      <c r="R975" s="12"/>
      <c r="S975" s="12"/>
      <c r="T975"/>
      <c r="U975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97"/>
      <c r="AT975" s="139"/>
      <c r="AU975" s="139"/>
      <c r="AV975" s="139"/>
      <c r="AW975" s="139"/>
      <c r="AX975" s="139"/>
      <c r="AY975" s="139"/>
      <c r="AZ975" s="12"/>
    </row>
    <row r="976" spans="1:52" s="138" customFormat="1">
      <c r="A976" s="123"/>
      <c r="B976" s="137"/>
      <c r="C976" s="12"/>
      <c r="D976" s="12"/>
      <c r="E976" s="12"/>
      <c r="F976" s="12"/>
      <c r="G976" s="12"/>
      <c r="H976" s="142"/>
      <c r="I976" s="12"/>
      <c r="J976" s="142"/>
      <c r="K976" s="12"/>
      <c r="L976" s="12"/>
      <c r="M976" s="12"/>
      <c r="N976" s="12"/>
      <c r="O976" s="12"/>
      <c r="P976" s="12"/>
      <c r="Q976" s="12"/>
      <c r="R976" s="12"/>
      <c r="S976" s="12"/>
      <c r="T976"/>
      <c r="U976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97"/>
      <c r="AT976" s="139"/>
      <c r="AU976" s="139"/>
      <c r="AV976" s="139"/>
      <c r="AW976" s="139"/>
      <c r="AX976" s="139"/>
      <c r="AY976" s="139"/>
      <c r="AZ976" s="12"/>
    </row>
    <row r="977" spans="1:52" s="138" customFormat="1">
      <c r="A977" s="123"/>
      <c r="B977" s="137"/>
      <c r="C977" s="12"/>
      <c r="D977" s="12"/>
      <c r="E977" s="12"/>
      <c r="F977" s="12"/>
      <c r="G977" s="12"/>
      <c r="H977" s="142"/>
      <c r="I977" s="12"/>
      <c r="J977" s="142"/>
      <c r="K977" s="12"/>
      <c r="L977" s="12"/>
      <c r="M977" s="12"/>
      <c r="N977" s="12"/>
      <c r="O977" s="12"/>
      <c r="P977" s="12"/>
      <c r="Q977" s="12"/>
      <c r="R977" s="12"/>
      <c r="S977" s="12"/>
      <c r="T977"/>
      <c r="U977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97"/>
      <c r="AT977" s="139"/>
      <c r="AU977" s="139"/>
      <c r="AV977" s="139"/>
      <c r="AW977" s="139"/>
      <c r="AX977" s="139"/>
      <c r="AY977" s="139"/>
      <c r="AZ977" s="12"/>
    </row>
    <row r="978" spans="1:52" s="138" customFormat="1">
      <c r="A978" s="123"/>
      <c r="B978" s="137"/>
      <c r="C978" s="12"/>
      <c r="D978" s="12"/>
      <c r="E978" s="12"/>
      <c r="F978" s="12"/>
      <c r="G978" s="12"/>
      <c r="H978" s="142"/>
      <c r="I978" s="12"/>
      <c r="J978" s="142"/>
      <c r="K978" s="12"/>
      <c r="L978" s="12"/>
      <c r="M978" s="12"/>
      <c r="N978" s="12"/>
      <c r="O978" s="12"/>
      <c r="P978" s="12"/>
      <c r="Q978" s="12"/>
      <c r="R978" s="12"/>
      <c r="S978" s="12"/>
      <c r="T978"/>
      <c r="U978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97"/>
      <c r="AT978" s="139"/>
      <c r="AU978" s="139"/>
      <c r="AV978" s="139"/>
      <c r="AW978" s="139"/>
      <c r="AX978" s="139"/>
      <c r="AY978" s="139"/>
      <c r="AZ978" s="12"/>
    </row>
    <row r="979" spans="1:52" s="138" customFormat="1">
      <c r="A979" s="123"/>
      <c r="B979" s="137"/>
      <c r="C979" s="12"/>
      <c r="D979" s="12"/>
      <c r="E979" s="12"/>
      <c r="F979" s="12"/>
      <c r="G979" s="12"/>
      <c r="H979" s="142"/>
      <c r="I979" s="12"/>
      <c r="J979" s="142"/>
      <c r="K979" s="12"/>
      <c r="L979" s="12"/>
      <c r="M979" s="12"/>
      <c r="N979" s="12"/>
      <c r="O979" s="12"/>
      <c r="P979" s="12"/>
      <c r="Q979" s="12"/>
      <c r="R979" s="12"/>
      <c r="S979" s="12"/>
      <c r="T979"/>
      <c r="U979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97"/>
      <c r="AT979" s="139"/>
      <c r="AU979" s="139"/>
      <c r="AV979" s="139"/>
      <c r="AW979" s="139"/>
      <c r="AX979" s="139"/>
      <c r="AY979" s="139"/>
      <c r="AZ979" s="12"/>
    </row>
    <row r="980" spans="1:52" s="138" customFormat="1">
      <c r="A980" s="123"/>
      <c r="B980" s="137"/>
      <c r="C980" s="12"/>
      <c r="D980" s="12"/>
      <c r="E980" s="12"/>
      <c r="F980" s="12"/>
      <c r="G980" s="12"/>
      <c r="H980" s="142"/>
      <c r="I980" s="12"/>
      <c r="J980" s="142"/>
      <c r="K980" s="12"/>
      <c r="L980" s="12"/>
      <c r="M980" s="12"/>
      <c r="N980" s="12"/>
      <c r="O980" s="12"/>
      <c r="P980" s="12"/>
      <c r="Q980" s="12"/>
      <c r="R980" s="12"/>
      <c r="S980" s="12"/>
      <c r="T980"/>
      <c r="U980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97"/>
      <c r="AT980" s="139"/>
      <c r="AU980" s="139"/>
      <c r="AV980" s="139"/>
      <c r="AW980" s="139"/>
      <c r="AX980" s="139"/>
      <c r="AY980" s="139"/>
      <c r="AZ980" s="12"/>
    </row>
    <row r="981" spans="1:52" s="138" customFormat="1">
      <c r="A981" s="123"/>
      <c r="B981" s="137"/>
      <c r="C981" s="12"/>
      <c r="D981" s="12"/>
      <c r="E981" s="12"/>
      <c r="F981" s="12"/>
      <c r="G981" s="12"/>
      <c r="H981" s="142"/>
      <c r="I981" s="12"/>
      <c r="J981" s="142"/>
      <c r="K981" s="12"/>
      <c r="L981" s="12"/>
      <c r="M981" s="12"/>
      <c r="N981" s="12"/>
      <c r="O981" s="12"/>
      <c r="P981" s="12"/>
      <c r="Q981" s="12"/>
      <c r="R981" s="12"/>
      <c r="S981" s="12"/>
      <c r="T981"/>
      <c r="U981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97"/>
      <c r="AT981" s="139"/>
      <c r="AU981" s="139"/>
      <c r="AV981" s="139"/>
      <c r="AW981" s="139"/>
      <c r="AX981" s="139"/>
      <c r="AY981" s="139"/>
      <c r="AZ981" s="12"/>
    </row>
    <row r="982" spans="1:52" s="138" customFormat="1">
      <c r="A982" s="123"/>
      <c r="B982" s="137"/>
      <c r="C982" s="12"/>
      <c r="D982" s="12"/>
      <c r="E982" s="12"/>
      <c r="F982" s="12"/>
      <c r="G982" s="12"/>
      <c r="H982" s="142"/>
      <c r="I982" s="12"/>
      <c r="J982" s="142"/>
      <c r="K982" s="12"/>
      <c r="L982" s="12"/>
      <c r="M982" s="12"/>
      <c r="N982" s="12"/>
      <c r="O982" s="12"/>
      <c r="P982" s="12"/>
      <c r="Q982" s="12"/>
      <c r="R982" s="12"/>
      <c r="S982" s="12"/>
      <c r="T982"/>
      <c r="U982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97"/>
      <c r="AT982" s="139"/>
      <c r="AU982" s="139"/>
      <c r="AV982" s="139"/>
      <c r="AW982" s="139"/>
      <c r="AX982" s="139"/>
      <c r="AY982" s="139"/>
      <c r="AZ982" s="12"/>
    </row>
    <row r="983" spans="1:52" s="138" customFormat="1">
      <c r="A983" s="123"/>
      <c r="B983" s="137"/>
      <c r="C983" s="12"/>
      <c r="D983" s="12"/>
      <c r="E983" s="12"/>
      <c r="F983" s="12"/>
      <c r="G983" s="12"/>
      <c r="H983" s="142"/>
      <c r="I983" s="12"/>
      <c r="J983" s="142"/>
      <c r="K983" s="12"/>
      <c r="L983" s="12"/>
      <c r="M983" s="12"/>
      <c r="N983" s="12"/>
      <c r="O983" s="12"/>
      <c r="P983" s="12"/>
      <c r="Q983" s="12"/>
      <c r="R983" s="12"/>
      <c r="S983" s="12"/>
      <c r="T983"/>
      <c r="U98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97"/>
      <c r="AT983" s="139"/>
      <c r="AU983" s="139"/>
      <c r="AV983" s="139"/>
      <c r="AW983" s="139"/>
      <c r="AX983" s="139"/>
      <c r="AY983" s="139"/>
      <c r="AZ983" s="12"/>
    </row>
    <row r="984" spans="1:52" s="138" customFormat="1">
      <c r="A984" s="123"/>
      <c r="B984" s="137"/>
      <c r="C984" s="12"/>
      <c r="D984" s="12"/>
      <c r="E984" s="12"/>
      <c r="F984" s="12"/>
      <c r="G984" s="12"/>
      <c r="H984" s="142"/>
      <c r="I984" s="12"/>
      <c r="J984" s="142"/>
      <c r="K984" s="12"/>
      <c r="L984" s="12"/>
      <c r="M984" s="12"/>
      <c r="N984" s="12"/>
      <c r="O984" s="12"/>
      <c r="P984" s="12"/>
      <c r="Q984" s="12"/>
      <c r="R984" s="12"/>
      <c r="S984" s="12"/>
      <c r="T984"/>
      <c r="U984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97"/>
      <c r="AT984" s="139"/>
      <c r="AU984" s="139"/>
      <c r="AV984" s="139"/>
      <c r="AW984" s="139"/>
      <c r="AX984" s="139"/>
      <c r="AY984" s="139"/>
      <c r="AZ984" s="12"/>
    </row>
    <row r="985" spans="1:52" s="138" customFormat="1">
      <c r="A985" s="123"/>
      <c r="B985" s="137"/>
      <c r="C985" s="12"/>
      <c r="D985" s="12"/>
      <c r="E985" s="12"/>
      <c r="F985" s="12"/>
      <c r="G985" s="12"/>
      <c r="H985" s="142"/>
      <c r="I985" s="12"/>
      <c r="J985" s="142"/>
      <c r="K985" s="12"/>
      <c r="L985" s="12"/>
      <c r="M985" s="12"/>
      <c r="N985" s="12"/>
      <c r="O985" s="12"/>
      <c r="P985" s="12"/>
      <c r="Q985" s="12"/>
      <c r="R985" s="12"/>
      <c r="S985" s="12"/>
      <c r="T985"/>
      <c r="U985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97"/>
      <c r="AT985" s="139"/>
      <c r="AU985" s="139"/>
      <c r="AV985" s="139"/>
      <c r="AW985" s="139"/>
      <c r="AX985" s="139"/>
      <c r="AY985" s="139"/>
      <c r="AZ985" s="12"/>
    </row>
    <row r="986" spans="1:52" s="138" customFormat="1">
      <c r="A986" s="123"/>
      <c r="B986" s="137"/>
      <c r="C986" s="12"/>
      <c r="D986" s="12"/>
      <c r="E986" s="12"/>
      <c r="F986" s="12"/>
      <c r="G986" s="12"/>
      <c r="H986" s="142"/>
      <c r="I986" s="12"/>
      <c r="J986" s="142"/>
      <c r="K986" s="12"/>
      <c r="L986" s="12"/>
      <c r="M986" s="12"/>
      <c r="N986" s="12"/>
      <c r="O986" s="12"/>
      <c r="P986" s="12"/>
      <c r="Q986" s="12"/>
      <c r="R986" s="12"/>
      <c r="S986" s="12"/>
      <c r="T986"/>
      <c r="U986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97"/>
      <c r="AT986" s="139"/>
      <c r="AU986" s="139"/>
      <c r="AV986" s="139"/>
      <c r="AW986" s="139"/>
      <c r="AX986" s="139"/>
      <c r="AY986" s="139"/>
      <c r="AZ986" s="12"/>
    </row>
    <row r="987" spans="1:52" s="138" customFormat="1">
      <c r="A987" s="123"/>
      <c r="B987" s="137"/>
      <c r="C987" s="12"/>
      <c r="D987" s="12"/>
      <c r="E987" s="12"/>
      <c r="F987" s="12"/>
      <c r="G987" s="12"/>
      <c r="H987" s="142"/>
      <c r="I987" s="12"/>
      <c r="J987" s="142"/>
      <c r="K987" s="12"/>
      <c r="L987" s="12"/>
      <c r="M987" s="12"/>
      <c r="N987" s="12"/>
      <c r="O987" s="12"/>
      <c r="P987" s="12"/>
      <c r="Q987" s="12"/>
      <c r="R987" s="12"/>
      <c r="S987" s="12"/>
      <c r="T987"/>
      <c r="U987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97"/>
      <c r="AT987" s="139"/>
      <c r="AU987" s="139"/>
      <c r="AV987" s="139"/>
      <c r="AW987" s="139"/>
      <c r="AX987" s="139"/>
      <c r="AY987" s="139"/>
      <c r="AZ987" s="12"/>
    </row>
    <row r="988" spans="1:52" s="138" customFormat="1">
      <c r="A988" s="123"/>
      <c r="B988" s="137"/>
      <c r="C988" s="12"/>
      <c r="D988" s="12"/>
      <c r="E988" s="12"/>
      <c r="F988" s="12"/>
      <c r="G988" s="12"/>
      <c r="H988" s="142"/>
      <c r="I988" s="12"/>
      <c r="J988" s="142"/>
      <c r="K988" s="12"/>
      <c r="L988" s="12"/>
      <c r="M988" s="12"/>
      <c r="N988" s="12"/>
      <c r="O988" s="12"/>
      <c r="P988" s="12"/>
      <c r="Q988" s="12"/>
      <c r="R988" s="12"/>
      <c r="S988" s="12"/>
      <c r="T988"/>
      <c r="U988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97"/>
      <c r="AT988" s="139"/>
      <c r="AU988" s="139"/>
      <c r="AV988" s="139"/>
      <c r="AW988" s="139"/>
      <c r="AX988" s="139"/>
      <c r="AY988" s="139"/>
      <c r="AZ988" s="12"/>
    </row>
    <row r="989" spans="1:52" s="138" customFormat="1">
      <c r="A989" s="123"/>
      <c r="B989" s="137"/>
      <c r="C989" s="12"/>
      <c r="D989" s="12"/>
      <c r="E989" s="12"/>
      <c r="F989" s="12"/>
      <c r="G989" s="12"/>
      <c r="H989" s="142"/>
      <c r="I989" s="12"/>
      <c r="J989" s="142"/>
      <c r="K989" s="12"/>
      <c r="L989" s="12"/>
      <c r="M989" s="12"/>
      <c r="N989" s="12"/>
      <c r="O989" s="12"/>
      <c r="P989" s="12"/>
      <c r="Q989" s="12"/>
      <c r="R989" s="12"/>
      <c r="S989" s="12"/>
      <c r="T989"/>
      <c r="U989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97"/>
      <c r="AT989" s="139"/>
      <c r="AU989" s="139"/>
      <c r="AV989" s="139"/>
      <c r="AW989" s="139"/>
      <c r="AX989" s="139"/>
      <c r="AY989" s="139"/>
      <c r="AZ989" s="12"/>
    </row>
    <row r="990" spans="1:52" s="138" customFormat="1">
      <c r="A990" s="123"/>
      <c r="B990" s="137"/>
      <c r="C990" s="12"/>
      <c r="D990" s="12"/>
      <c r="E990" s="12"/>
      <c r="F990" s="12"/>
      <c r="G990" s="12"/>
      <c r="H990" s="142"/>
      <c r="I990" s="12"/>
      <c r="J990" s="142"/>
      <c r="K990" s="12"/>
      <c r="L990" s="12"/>
      <c r="M990" s="12"/>
      <c r="N990" s="12"/>
      <c r="O990" s="12"/>
      <c r="P990" s="12"/>
      <c r="Q990" s="12"/>
      <c r="R990" s="12"/>
      <c r="S990" s="12"/>
      <c r="T990"/>
      <c r="U990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97"/>
      <c r="AT990" s="139"/>
      <c r="AU990" s="139"/>
      <c r="AV990" s="139"/>
      <c r="AW990" s="139"/>
      <c r="AX990" s="139"/>
      <c r="AY990" s="139"/>
      <c r="AZ990" s="12"/>
    </row>
    <row r="991" spans="1:52" s="138" customFormat="1">
      <c r="A991" s="123"/>
      <c r="B991" s="137"/>
      <c r="C991" s="12"/>
      <c r="D991" s="12"/>
      <c r="E991" s="12"/>
      <c r="F991" s="12"/>
      <c r="G991" s="12"/>
      <c r="H991" s="142"/>
      <c r="I991" s="12"/>
      <c r="J991" s="142"/>
      <c r="K991" s="12"/>
      <c r="L991" s="12"/>
      <c r="M991" s="12"/>
      <c r="N991" s="12"/>
      <c r="O991" s="12"/>
      <c r="P991" s="12"/>
      <c r="Q991" s="12"/>
      <c r="R991" s="12"/>
      <c r="S991" s="12"/>
      <c r="T991"/>
      <c r="U991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97"/>
      <c r="AT991" s="139"/>
      <c r="AU991" s="139"/>
      <c r="AV991" s="139"/>
      <c r="AW991" s="139"/>
      <c r="AX991" s="139"/>
      <c r="AY991" s="139"/>
      <c r="AZ991" s="12"/>
    </row>
    <row r="992" spans="1:52" s="138" customFormat="1">
      <c r="A992" s="123"/>
      <c r="B992" s="137"/>
      <c r="C992" s="12"/>
      <c r="D992" s="12"/>
      <c r="E992" s="12"/>
      <c r="F992" s="12"/>
      <c r="G992" s="12"/>
      <c r="H992" s="142"/>
      <c r="I992" s="12"/>
      <c r="J992" s="142"/>
      <c r="K992" s="12"/>
      <c r="L992" s="12"/>
      <c r="M992" s="12"/>
      <c r="N992" s="12"/>
      <c r="O992" s="12"/>
      <c r="P992" s="12"/>
      <c r="Q992" s="12"/>
      <c r="R992" s="12"/>
      <c r="S992" s="12"/>
      <c r="T992"/>
      <c r="U992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97"/>
      <c r="AT992" s="139"/>
      <c r="AU992" s="139"/>
      <c r="AV992" s="139"/>
      <c r="AW992" s="139"/>
      <c r="AX992" s="139"/>
      <c r="AY992" s="139"/>
      <c r="AZ992" s="12"/>
    </row>
    <row r="993" spans="1:52" s="138" customFormat="1">
      <c r="A993" s="123"/>
      <c r="B993" s="137"/>
      <c r="C993" s="12"/>
      <c r="D993" s="12"/>
      <c r="E993" s="12"/>
      <c r="F993" s="12"/>
      <c r="G993" s="12"/>
      <c r="H993" s="142"/>
      <c r="I993" s="12"/>
      <c r="J993" s="142"/>
      <c r="K993" s="12"/>
      <c r="L993" s="12"/>
      <c r="M993" s="12"/>
      <c r="N993" s="12"/>
      <c r="O993" s="12"/>
      <c r="P993" s="12"/>
      <c r="Q993" s="12"/>
      <c r="R993" s="12"/>
      <c r="S993" s="12"/>
      <c r="T993"/>
      <c r="U99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97"/>
      <c r="AT993" s="139"/>
      <c r="AU993" s="139"/>
      <c r="AV993" s="139"/>
      <c r="AW993" s="139"/>
      <c r="AX993" s="139"/>
      <c r="AY993" s="139"/>
      <c r="AZ993" s="12"/>
    </row>
    <row r="994" spans="1:52" s="138" customFormat="1">
      <c r="A994" s="123"/>
      <c r="B994" s="137"/>
      <c r="C994" s="12"/>
      <c r="D994" s="12"/>
      <c r="E994" s="12"/>
      <c r="F994" s="12"/>
      <c r="G994" s="12"/>
      <c r="H994" s="142"/>
      <c r="I994" s="12"/>
      <c r="J994" s="142"/>
      <c r="K994" s="12"/>
      <c r="L994" s="12"/>
      <c r="M994" s="12"/>
      <c r="N994" s="12"/>
      <c r="O994" s="12"/>
      <c r="P994" s="12"/>
      <c r="Q994" s="12"/>
      <c r="R994" s="12"/>
      <c r="S994" s="12"/>
      <c r="T994"/>
      <c r="U994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97"/>
      <c r="AT994" s="139"/>
      <c r="AU994" s="139"/>
      <c r="AV994" s="139"/>
      <c r="AW994" s="139"/>
      <c r="AX994" s="139"/>
      <c r="AY994" s="139"/>
      <c r="AZ994" s="12"/>
    </row>
    <row r="995" spans="1:52" s="138" customFormat="1">
      <c r="A995" s="123"/>
      <c r="B995" s="137"/>
      <c r="C995" s="12"/>
      <c r="D995" s="12"/>
      <c r="E995" s="12"/>
      <c r="F995" s="12"/>
      <c r="G995" s="12"/>
      <c r="H995" s="142"/>
      <c r="I995" s="12"/>
      <c r="J995" s="142"/>
      <c r="K995" s="12"/>
      <c r="L995" s="12"/>
      <c r="M995" s="12"/>
      <c r="N995" s="12"/>
      <c r="O995" s="12"/>
      <c r="P995" s="12"/>
      <c r="Q995" s="12"/>
      <c r="R995" s="12"/>
      <c r="S995" s="12"/>
      <c r="T995"/>
      <c r="U995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97"/>
      <c r="AT995" s="139"/>
      <c r="AU995" s="139"/>
      <c r="AV995" s="139"/>
      <c r="AW995" s="139"/>
      <c r="AX995" s="139"/>
      <c r="AY995" s="139"/>
      <c r="AZ995" s="12"/>
    </row>
    <row r="996" spans="1:52" s="138" customFormat="1">
      <c r="A996" s="123"/>
      <c r="B996" s="137"/>
      <c r="C996" s="12"/>
      <c r="D996" s="12"/>
      <c r="E996" s="12"/>
      <c r="F996" s="12"/>
      <c r="G996" s="12"/>
      <c r="H996" s="142"/>
      <c r="I996" s="12"/>
      <c r="J996" s="142"/>
      <c r="K996" s="12"/>
      <c r="L996" s="12"/>
      <c r="M996" s="12"/>
      <c r="N996" s="12"/>
      <c r="O996" s="12"/>
      <c r="P996" s="12"/>
      <c r="Q996" s="12"/>
      <c r="R996" s="12"/>
      <c r="S996" s="12"/>
      <c r="T996"/>
      <c r="U996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97"/>
      <c r="AT996" s="139"/>
      <c r="AU996" s="139"/>
      <c r="AV996" s="139"/>
      <c r="AW996" s="139"/>
      <c r="AX996" s="139"/>
      <c r="AY996" s="139"/>
      <c r="AZ996" s="12"/>
    </row>
    <row r="997" spans="1:52" s="138" customFormat="1">
      <c r="A997" s="123"/>
      <c r="B997" s="137"/>
      <c r="C997" s="12"/>
      <c r="D997" s="12"/>
      <c r="E997" s="12"/>
      <c r="F997" s="12"/>
      <c r="G997" s="12"/>
      <c r="H997" s="142"/>
      <c r="I997" s="12"/>
      <c r="J997" s="142"/>
      <c r="K997" s="12"/>
      <c r="L997" s="12"/>
      <c r="M997" s="12"/>
      <c r="N997" s="12"/>
      <c r="O997" s="12"/>
      <c r="P997" s="12"/>
      <c r="Q997" s="12"/>
      <c r="R997" s="12"/>
      <c r="S997" s="12"/>
      <c r="T997"/>
      <c r="U997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97"/>
      <c r="AT997" s="139"/>
      <c r="AU997" s="139"/>
      <c r="AV997" s="139"/>
      <c r="AW997" s="139"/>
      <c r="AX997" s="139"/>
      <c r="AY997" s="139"/>
      <c r="AZ997" s="12"/>
    </row>
    <row r="998" spans="1:52" s="138" customFormat="1">
      <c r="A998" s="123"/>
      <c r="B998" s="137"/>
      <c r="C998" s="12"/>
      <c r="D998" s="12"/>
      <c r="E998" s="12"/>
      <c r="F998" s="12"/>
      <c r="G998" s="12"/>
      <c r="H998" s="142"/>
      <c r="I998" s="12"/>
      <c r="J998" s="142"/>
      <c r="K998" s="12"/>
      <c r="L998" s="12"/>
      <c r="M998" s="12"/>
      <c r="N998" s="12"/>
      <c r="O998" s="12"/>
      <c r="P998" s="12"/>
      <c r="Q998" s="12"/>
      <c r="R998" s="12"/>
      <c r="S998" s="12"/>
      <c r="T998"/>
      <c r="U998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97"/>
      <c r="AT998" s="139"/>
      <c r="AU998" s="139"/>
      <c r="AV998" s="139"/>
      <c r="AW998" s="139"/>
      <c r="AX998" s="139"/>
      <c r="AY998" s="139"/>
      <c r="AZ998" s="12"/>
    </row>
    <row r="999" spans="1:52" s="138" customFormat="1">
      <c r="A999" s="123"/>
      <c r="B999" s="137"/>
      <c r="C999" s="12"/>
      <c r="D999" s="12"/>
      <c r="E999" s="12"/>
      <c r="F999" s="12"/>
      <c r="G999" s="12"/>
      <c r="H999" s="142"/>
      <c r="I999" s="12"/>
      <c r="J999" s="142"/>
      <c r="K999" s="12"/>
      <c r="L999" s="12"/>
      <c r="M999" s="12"/>
      <c r="N999" s="12"/>
      <c r="O999" s="12"/>
      <c r="P999" s="12"/>
      <c r="Q999" s="12"/>
      <c r="R999" s="12"/>
      <c r="S999" s="12"/>
      <c r="T999"/>
      <c r="U999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97"/>
      <c r="AT999" s="139"/>
      <c r="AU999" s="139"/>
      <c r="AV999" s="139"/>
      <c r="AW999" s="139"/>
      <c r="AX999" s="139"/>
      <c r="AY999" s="139"/>
      <c r="AZ999" s="12"/>
    </row>
    <row r="1000" spans="1:52" s="138" customFormat="1">
      <c r="A1000" s="123"/>
      <c r="B1000" s="137"/>
      <c r="C1000" s="12"/>
      <c r="D1000" s="12"/>
      <c r="E1000" s="12"/>
      <c r="F1000" s="12"/>
      <c r="G1000" s="12"/>
      <c r="H1000" s="142"/>
      <c r="I1000" s="12"/>
      <c r="J1000" s="142"/>
      <c r="K1000" s="12"/>
      <c r="L1000" s="12"/>
      <c r="M1000" s="12"/>
      <c r="N1000" s="12"/>
      <c r="O1000" s="12"/>
      <c r="P1000" s="12"/>
      <c r="Q1000" s="12"/>
      <c r="R1000" s="12"/>
      <c r="S1000" s="12"/>
      <c r="T1000"/>
      <c r="U1000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97"/>
      <c r="AT1000" s="139"/>
      <c r="AU1000" s="139"/>
      <c r="AV1000" s="139"/>
      <c r="AW1000" s="139"/>
      <c r="AX1000" s="139"/>
      <c r="AY1000" s="139"/>
      <c r="AZ1000" s="12"/>
    </row>
    <row r="1001" spans="1:52" s="138" customFormat="1">
      <c r="A1001" s="123"/>
      <c r="B1001" s="137"/>
      <c r="C1001" s="12"/>
      <c r="D1001" s="12"/>
      <c r="E1001" s="12"/>
      <c r="F1001" s="12"/>
      <c r="G1001" s="12"/>
      <c r="H1001" s="142"/>
      <c r="I1001" s="12"/>
      <c r="J1001" s="142"/>
      <c r="K1001" s="12"/>
      <c r="L1001" s="12"/>
      <c r="M1001" s="12"/>
      <c r="N1001" s="12"/>
      <c r="O1001" s="12"/>
      <c r="P1001" s="12"/>
      <c r="Q1001" s="12"/>
      <c r="R1001" s="12"/>
      <c r="S1001" s="12"/>
      <c r="T1001"/>
      <c r="U1001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97"/>
      <c r="AT1001" s="139"/>
      <c r="AU1001" s="139"/>
      <c r="AV1001" s="139"/>
      <c r="AW1001" s="139"/>
      <c r="AX1001" s="139"/>
      <c r="AY1001" s="139"/>
      <c r="AZ1001" s="12"/>
    </row>
    <row r="1002" spans="1:52" s="138" customFormat="1">
      <c r="A1002" s="123"/>
      <c r="B1002" s="137"/>
      <c r="C1002" s="12"/>
      <c r="D1002" s="12"/>
      <c r="E1002" s="12"/>
      <c r="F1002" s="12"/>
      <c r="G1002" s="12"/>
      <c r="H1002" s="142"/>
      <c r="I1002" s="12"/>
      <c r="J1002" s="142"/>
      <c r="K1002" s="12"/>
      <c r="L1002" s="12"/>
      <c r="M1002" s="12"/>
      <c r="N1002" s="12"/>
      <c r="O1002" s="12"/>
      <c r="P1002" s="12"/>
      <c r="Q1002" s="12"/>
      <c r="R1002" s="12"/>
      <c r="S1002" s="12"/>
      <c r="T1002"/>
      <c r="U1002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97"/>
      <c r="AT1002" s="139"/>
      <c r="AU1002" s="139"/>
      <c r="AV1002" s="139"/>
      <c r="AW1002" s="139"/>
      <c r="AX1002" s="139"/>
      <c r="AY1002" s="139"/>
      <c r="AZ1002" s="12"/>
    </row>
    <row r="1003" spans="1:52" s="138" customFormat="1">
      <c r="A1003" s="123"/>
      <c r="B1003" s="137"/>
      <c r="C1003" s="12"/>
      <c r="D1003" s="12"/>
      <c r="E1003" s="12"/>
      <c r="F1003" s="12"/>
      <c r="G1003" s="12"/>
      <c r="H1003" s="142"/>
      <c r="I1003" s="12"/>
      <c r="J1003" s="142"/>
      <c r="K1003" s="12"/>
      <c r="L1003" s="12"/>
      <c r="M1003" s="12"/>
      <c r="N1003" s="12"/>
      <c r="O1003" s="12"/>
      <c r="P1003" s="12"/>
      <c r="Q1003" s="12"/>
      <c r="R1003" s="12"/>
      <c r="S1003" s="12"/>
      <c r="T1003"/>
      <c r="U100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  <c r="AF1003" s="97"/>
      <c r="AT1003" s="139"/>
      <c r="AU1003" s="139"/>
      <c r="AV1003" s="139"/>
      <c r="AW1003" s="139"/>
      <c r="AX1003" s="139"/>
      <c r="AY1003" s="139"/>
      <c r="AZ1003" s="12"/>
    </row>
    <row r="1004" spans="1:52" s="138" customFormat="1">
      <c r="A1004" s="123"/>
      <c r="B1004" s="137"/>
      <c r="C1004" s="12"/>
      <c r="D1004" s="12"/>
      <c r="E1004" s="12"/>
      <c r="F1004" s="12"/>
      <c r="G1004" s="12"/>
      <c r="H1004" s="142"/>
      <c r="I1004" s="12"/>
      <c r="J1004" s="142"/>
      <c r="K1004" s="12"/>
      <c r="L1004" s="12"/>
      <c r="M1004" s="12"/>
      <c r="N1004" s="12"/>
      <c r="O1004" s="12"/>
      <c r="P1004" s="12"/>
      <c r="Q1004" s="12"/>
      <c r="R1004" s="12"/>
      <c r="S1004" s="12"/>
      <c r="T1004"/>
      <c r="U1004"/>
      <c r="V1004" s="3"/>
      <c r="W1004" s="3"/>
      <c r="X1004" s="3"/>
      <c r="Y1004" s="3"/>
      <c r="Z1004" s="3"/>
      <c r="AA1004" s="3"/>
      <c r="AB1004" s="3"/>
      <c r="AC1004" s="3"/>
      <c r="AD1004" s="3"/>
      <c r="AE1004" s="3"/>
      <c r="AF1004" s="97"/>
      <c r="AT1004" s="139"/>
      <c r="AU1004" s="139"/>
      <c r="AV1004" s="139"/>
      <c r="AW1004" s="139"/>
      <c r="AX1004" s="139"/>
      <c r="AY1004" s="139"/>
      <c r="AZ1004" s="12"/>
    </row>
    <row r="1005" spans="1:52" s="138" customFormat="1">
      <c r="A1005" s="123"/>
      <c r="B1005" s="137"/>
      <c r="C1005" s="12"/>
      <c r="D1005" s="12"/>
      <c r="E1005" s="12"/>
      <c r="F1005" s="12"/>
      <c r="G1005" s="12"/>
      <c r="H1005" s="142"/>
      <c r="I1005" s="12"/>
      <c r="J1005" s="142"/>
      <c r="K1005" s="12"/>
      <c r="L1005" s="12"/>
      <c r="M1005" s="12"/>
      <c r="N1005" s="12"/>
      <c r="O1005" s="12"/>
      <c r="P1005" s="12"/>
      <c r="Q1005" s="12"/>
      <c r="R1005" s="12"/>
      <c r="S1005" s="12"/>
      <c r="T1005"/>
      <c r="U1005"/>
      <c r="V1005" s="3"/>
      <c r="W1005" s="3"/>
      <c r="X1005" s="3"/>
      <c r="Y1005" s="3"/>
      <c r="Z1005" s="3"/>
      <c r="AA1005" s="3"/>
      <c r="AB1005" s="3"/>
      <c r="AC1005" s="3"/>
      <c r="AD1005" s="3"/>
      <c r="AE1005" s="3"/>
      <c r="AF1005" s="97"/>
      <c r="AT1005" s="139"/>
      <c r="AU1005" s="139"/>
      <c r="AV1005" s="139"/>
      <c r="AW1005" s="139"/>
      <c r="AX1005" s="139"/>
      <c r="AY1005" s="139"/>
      <c r="AZ1005" s="12"/>
    </row>
    <row r="1006" spans="1:52" s="138" customFormat="1">
      <c r="A1006" s="123"/>
      <c r="B1006" s="137"/>
      <c r="C1006" s="12"/>
      <c r="D1006" s="12"/>
      <c r="E1006" s="12"/>
      <c r="F1006" s="12"/>
      <c r="G1006" s="12"/>
      <c r="H1006" s="142"/>
      <c r="I1006" s="12"/>
      <c r="J1006" s="142"/>
      <c r="K1006" s="12"/>
      <c r="L1006" s="12"/>
      <c r="M1006" s="12"/>
      <c r="N1006" s="12"/>
      <c r="O1006" s="12"/>
      <c r="P1006" s="12"/>
      <c r="Q1006" s="12"/>
      <c r="R1006" s="12"/>
      <c r="S1006" s="12"/>
      <c r="T1006"/>
      <c r="U1006"/>
      <c r="V1006" s="3"/>
      <c r="W1006" s="3"/>
      <c r="X1006" s="3"/>
      <c r="Y1006" s="3"/>
      <c r="Z1006" s="3"/>
      <c r="AA1006" s="3"/>
      <c r="AB1006" s="3"/>
      <c r="AC1006" s="3"/>
      <c r="AD1006" s="3"/>
      <c r="AE1006" s="3"/>
      <c r="AF1006" s="97"/>
      <c r="AT1006" s="139"/>
      <c r="AU1006" s="139"/>
      <c r="AV1006" s="139"/>
      <c r="AW1006" s="139"/>
      <c r="AX1006" s="139"/>
      <c r="AY1006" s="139"/>
      <c r="AZ1006" s="12"/>
    </row>
    <row r="1007" spans="1:52" s="138" customFormat="1">
      <c r="A1007" s="123"/>
      <c r="B1007" s="137"/>
      <c r="C1007" s="12"/>
      <c r="D1007" s="12"/>
      <c r="E1007" s="12"/>
      <c r="F1007" s="12"/>
      <c r="G1007" s="12"/>
      <c r="H1007" s="142"/>
      <c r="I1007" s="12"/>
      <c r="J1007" s="142"/>
      <c r="K1007" s="12"/>
      <c r="L1007" s="12"/>
      <c r="M1007" s="12"/>
      <c r="N1007" s="12"/>
      <c r="O1007" s="12"/>
      <c r="P1007" s="12"/>
      <c r="Q1007" s="12"/>
      <c r="R1007" s="12"/>
      <c r="S1007" s="12"/>
      <c r="T1007"/>
      <c r="U1007"/>
      <c r="V1007" s="3"/>
      <c r="W1007" s="3"/>
      <c r="X1007" s="3"/>
      <c r="Y1007" s="3"/>
      <c r="Z1007" s="3"/>
      <c r="AA1007" s="3"/>
      <c r="AB1007" s="3"/>
      <c r="AC1007" s="3"/>
      <c r="AD1007" s="3"/>
      <c r="AE1007" s="3"/>
      <c r="AF1007" s="97"/>
      <c r="AT1007" s="139"/>
      <c r="AU1007" s="139"/>
      <c r="AV1007" s="139"/>
      <c r="AW1007" s="139"/>
      <c r="AX1007" s="139"/>
      <c r="AY1007" s="139"/>
      <c r="AZ1007" s="12"/>
    </row>
    <row r="1008" spans="1:52" s="138" customFormat="1">
      <c r="A1008" s="123"/>
      <c r="B1008" s="137"/>
      <c r="C1008" s="12"/>
      <c r="D1008" s="12"/>
      <c r="E1008" s="12"/>
      <c r="F1008" s="12"/>
      <c r="G1008" s="12"/>
      <c r="H1008" s="142"/>
      <c r="I1008" s="12"/>
      <c r="J1008" s="142"/>
      <c r="K1008" s="12"/>
      <c r="L1008" s="12"/>
      <c r="M1008" s="12"/>
      <c r="N1008" s="12"/>
      <c r="O1008" s="12"/>
      <c r="P1008" s="12"/>
      <c r="Q1008" s="12"/>
      <c r="R1008" s="12"/>
      <c r="S1008" s="12"/>
      <c r="T1008"/>
      <c r="U1008"/>
      <c r="V1008" s="3"/>
      <c r="W1008" s="3"/>
      <c r="X1008" s="3"/>
      <c r="Y1008" s="3"/>
      <c r="Z1008" s="3"/>
      <c r="AA1008" s="3"/>
      <c r="AB1008" s="3"/>
      <c r="AC1008" s="3"/>
      <c r="AD1008" s="3"/>
      <c r="AE1008" s="3"/>
      <c r="AF1008" s="97"/>
      <c r="AT1008" s="139"/>
      <c r="AU1008" s="139"/>
      <c r="AV1008" s="139"/>
      <c r="AW1008" s="139"/>
      <c r="AX1008" s="139"/>
      <c r="AY1008" s="139"/>
      <c r="AZ1008" s="12"/>
    </row>
    <row r="1009" spans="1:52" s="138" customFormat="1">
      <c r="A1009" s="123"/>
      <c r="B1009" s="137"/>
      <c r="C1009" s="12"/>
      <c r="D1009" s="12"/>
      <c r="E1009" s="12"/>
      <c r="F1009" s="12"/>
      <c r="G1009" s="12"/>
      <c r="H1009" s="142"/>
      <c r="I1009" s="12"/>
      <c r="J1009" s="142"/>
      <c r="K1009" s="12"/>
      <c r="L1009" s="12"/>
      <c r="M1009" s="12"/>
      <c r="N1009" s="12"/>
      <c r="O1009" s="12"/>
      <c r="P1009" s="12"/>
      <c r="Q1009" s="12"/>
      <c r="R1009" s="12"/>
      <c r="S1009" s="12"/>
      <c r="T1009"/>
      <c r="U1009"/>
      <c r="V1009" s="3"/>
      <c r="W1009" s="3"/>
      <c r="X1009" s="3"/>
      <c r="Y1009" s="3"/>
      <c r="Z1009" s="3"/>
      <c r="AA1009" s="3"/>
      <c r="AB1009" s="3"/>
      <c r="AC1009" s="3"/>
      <c r="AD1009" s="3"/>
      <c r="AE1009" s="3"/>
      <c r="AF1009" s="97"/>
      <c r="AT1009" s="139"/>
      <c r="AU1009" s="139"/>
      <c r="AV1009" s="139"/>
      <c r="AW1009" s="139"/>
      <c r="AX1009" s="139"/>
      <c r="AY1009" s="139"/>
      <c r="AZ1009" s="12"/>
    </row>
    <row r="1010" spans="1:52" s="138" customFormat="1">
      <c r="A1010" s="123"/>
      <c r="B1010" s="137"/>
      <c r="C1010" s="12"/>
      <c r="D1010" s="12"/>
      <c r="E1010" s="12"/>
      <c r="F1010" s="12"/>
      <c r="G1010" s="12"/>
      <c r="H1010" s="142"/>
      <c r="I1010" s="12"/>
      <c r="J1010" s="142"/>
      <c r="K1010" s="12"/>
      <c r="L1010" s="12"/>
      <c r="M1010" s="12"/>
      <c r="N1010" s="12"/>
      <c r="O1010" s="12"/>
      <c r="P1010" s="12"/>
      <c r="Q1010" s="12"/>
      <c r="R1010" s="12"/>
      <c r="S1010" s="12"/>
      <c r="T1010"/>
      <c r="U1010"/>
      <c r="V1010" s="3"/>
      <c r="W1010" s="3"/>
      <c r="X1010" s="3"/>
      <c r="Y1010" s="3"/>
      <c r="Z1010" s="3"/>
      <c r="AA1010" s="3"/>
      <c r="AB1010" s="3"/>
      <c r="AC1010" s="3"/>
      <c r="AD1010" s="3"/>
      <c r="AE1010" s="3"/>
      <c r="AF1010" s="97"/>
      <c r="AT1010" s="139"/>
      <c r="AU1010" s="139"/>
      <c r="AV1010" s="139"/>
      <c r="AW1010" s="139"/>
      <c r="AX1010" s="139"/>
      <c r="AY1010" s="139"/>
      <c r="AZ1010" s="12"/>
    </row>
    <row r="1011" spans="1:52" s="138" customFormat="1">
      <c r="A1011" s="123"/>
      <c r="B1011" s="137"/>
      <c r="C1011" s="12"/>
      <c r="D1011" s="12"/>
      <c r="E1011" s="12"/>
      <c r="F1011" s="12"/>
      <c r="G1011" s="12"/>
      <c r="H1011" s="142"/>
      <c r="I1011" s="12"/>
      <c r="J1011" s="142"/>
      <c r="K1011" s="12"/>
      <c r="L1011" s="12"/>
      <c r="M1011" s="12"/>
      <c r="N1011" s="12"/>
      <c r="O1011" s="12"/>
      <c r="P1011" s="12"/>
      <c r="Q1011" s="12"/>
      <c r="R1011" s="12"/>
      <c r="S1011" s="12"/>
      <c r="T1011"/>
      <c r="U1011"/>
      <c r="V1011" s="3"/>
      <c r="W1011" s="3"/>
      <c r="X1011" s="3"/>
      <c r="Y1011" s="3"/>
      <c r="Z1011" s="3"/>
      <c r="AA1011" s="3"/>
      <c r="AB1011" s="3"/>
      <c r="AC1011" s="3"/>
      <c r="AD1011" s="3"/>
      <c r="AE1011" s="3"/>
      <c r="AF1011" s="97"/>
      <c r="AT1011" s="139"/>
      <c r="AU1011" s="139"/>
      <c r="AV1011" s="139"/>
      <c r="AW1011" s="139"/>
      <c r="AX1011" s="139"/>
      <c r="AY1011" s="139"/>
      <c r="AZ1011" s="12"/>
    </row>
    <row r="1012" spans="1:52" s="138" customFormat="1">
      <c r="A1012" s="123"/>
      <c r="B1012" s="137"/>
      <c r="C1012" s="12"/>
      <c r="D1012" s="12"/>
      <c r="E1012" s="12"/>
      <c r="F1012" s="12"/>
      <c r="G1012" s="12"/>
      <c r="H1012" s="142"/>
      <c r="I1012" s="12"/>
      <c r="J1012" s="142"/>
      <c r="K1012" s="12"/>
      <c r="L1012" s="12"/>
      <c r="M1012" s="12"/>
      <c r="N1012" s="12"/>
      <c r="O1012" s="12"/>
      <c r="P1012" s="12"/>
      <c r="Q1012" s="12"/>
      <c r="R1012" s="12"/>
      <c r="S1012" s="12"/>
      <c r="T1012"/>
      <c r="U1012"/>
      <c r="V1012" s="3"/>
      <c r="W1012" s="3"/>
      <c r="X1012" s="3"/>
      <c r="Y1012" s="3"/>
      <c r="Z1012" s="3"/>
      <c r="AA1012" s="3"/>
      <c r="AB1012" s="3"/>
      <c r="AC1012" s="3"/>
      <c r="AD1012" s="3"/>
      <c r="AE1012" s="3"/>
      <c r="AF1012" s="97"/>
      <c r="AT1012" s="139"/>
      <c r="AU1012" s="139"/>
      <c r="AV1012" s="139"/>
      <c r="AW1012" s="139"/>
      <c r="AX1012" s="139"/>
      <c r="AY1012" s="139"/>
      <c r="AZ1012" s="12"/>
    </row>
    <row r="1013" spans="1:52" s="138" customFormat="1">
      <c r="A1013" s="123"/>
      <c r="B1013" s="137"/>
      <c r="C1013" s="12"/>
      <c r="D1013" s="12"/>
      <c r="E1013" s="12"/>
      <c r="F1013" s="12"/>
      <c r="G1013" s="12"/>
      <c r="H1013" s="142"/>
      <c r="I1013" s="12"/>
      <c r="J1013" s="142"/>
      <c r="K1013" s="12"/>
      <c r="L1013" s="12"/>
      <c r="M1013" s="12"/>
      <c r="N1013" s="12"/>
      <c r="O1013" s="12"/>
      <c r="P1013" s="12"/>
      <c r="Q1013" s="12"/>
      <c r="R1013" s="12"/>
      <c r="S1013" s="12"/>
      <c r="T1013"/>
      <c r="U1013"/>
      <c r="V1013" s="3"/>
      <c r="W1013" s="3"/>
      <c r="X1013" s="3"/>
      <c r="Y1013" s="3"/>
      <c r="Z1013" s="3"/>
      <c r="AA1013" s="3"/>
      <c r="AB1013" s="3"/>
      <c r="AC1013" s="3"/>
      <c r="AD1013" s="3"/>
      <c r="AE1013" s="3"/>
      <c r="AF1013" s="97"/>
      <c r="AT1013" s="139"/>
      <c r="AU1013" s="139"/>
      <c r="AV1013" s="139"/>
      <c r="AW1013" s="139"/>
      <c r="AX1013" s="139"/>
      <c r="AY1013" s="139"/>
      <c r="AZ1013" s="12"/>
    </row>
    <row r="1014" spans="1:52" s="138" customFormat="1">
      <c r="A1014" s="123"/>
      <c r="B1014" s="137"/>
      <c r="C1014" s="12"/>
      <c r="D1014" s="12"/>
      <c r="E1014" s="12"/>
      <c r="F1014" s="12"/>
      <c r="G1014" s="12"/>
      <c r="H1014" s="142"/>
      <c r="I1014" s="12"/>
      <c r="J1014" s="142"/>
      <c r="K1014" s="12"/>
      <c r="L1014" s="12"/>
      <c r="M1014" s="12"/>
      <c r="N1014" s="12"/>
      <c r="O1014" s="12"/>
      <c r="P1014" s="12"/>
      <c r="Q1014" s="12"/>
      <c r="R1014" s="12"/>
      <c r="S1014" s="12"/>
      <c r="T1014"/>
      <c r="U1014"/>
      <c r="V1014" s="3"/>
      <c r="W1014" s="3"/>
      <c r="X1014" s="3"/>
      <c r="Y1014" s="3"/>
      <c r="Z1014" s="3"/>
      <c r="AA1014" s="3"/>
      <c r="AB1014" s="3"/>
      <c r="AC1014" s="3"/>
      <c r="AD1014" s="3"/>
      <c r="AE1014" s="3"/>
      <c r="AF1014" s="97"/>
      <c r="AT1014" s="139"/>
      <c r="AU1014" s="139"/>
      <c r="AV1014" s="139"/>
      <c r="AW1014" s="139"/>
      <c r="AX1014" s="139"/>
      <c r="AY1014" s="139"/>
      <c r="AZ1014" s="12"/>
    </row>
    <row r="1015" spans="1:52" s="138" customFormat="1">
      <c r="A1015" s="123"/>
      <c r="B1015" s="137"/>
      <c r="C1015" s="12"/>
      <c r="D1015" s="12"/>
      <c r="E1015" s="12"/>
      <c r="F1015" s="12"/>
      <c r="G1015" s="12"/>
      <c r="H1015" s="142"/>
      <c r="I1015" s="12"/>
      <c r="J1015" s="142"/>
      <c r="K1015" s="12"/>
      <c r="L1015" s="12"/>
      <c r="M1015" s="12"/>
      <c r="N1015" s="12"/>
      <c r="O1015" s="12"/>
      <c r="P1015" s="12"/>
      <c r="Q1015" s="12"/>
      <c r="R1015" s="12"/>
      <c r="S1015" s="12"/>
      <c r="T1015"/>
      <c r="U1015"/>
      <c r="V1015" s="3"/>
      <c r="W1015" s="3"/>
      <c r="X1015" s="3"/>
      <c r="Y1015" s="3"/>
      <c r="Z1015" s="3"/>
      <c r="AA1015" s="3"/>
      <c r="AB1015" s="3"/>
      <c r="AC1015" s="3"/>
      <c r="AD1015" s="3"/>
      <c r="AE1015" s="3"/>
      <c r="AF1015" s="97"/>
      <c r="AT1015" s="139"/>
      <c r="AU1015" s="139"/>
      <c r="AV1015" s="139"/>
      <c r="AW1015" s="139"/>
      <c r="AX1015" s="139"/>
      <c r="AY1015" s="139"/>
      <c r="AZ1015" s="12"/>
    </row>
    <row r="1016" spans="1:52" s="138" customFormat="1">
      <c r="A1016" s="123"/>
      <c r="B1016" s="137"/>
      <c r="C1016" s="12"/>
      <c r="D1016" s="12"/>
      <c r="E1016" s="12"/>
      <c r="F1016" s="12"/>
      <c r="G1016" s="12"/>
      <c r="H1016" s="142"/>
      <c r="I1016" s="12"/>
      <c r="J1016" s="142"/>
      <c r="K1016" s="12"/>
      <c r="L1016" s="12"/>
      <c r="M1016" s="12"/>
      <c r="N1016" s="12"/>
      <c r="O1016" s="12"/>
      <c r="P1016" s="12"/>
      <c r="Q1016" s="12"/>
      <c r="R1016" s="12"/>
      <c r="S1016" s="12"/>
      <c r="T1016"/>
      <c r="U1016"/>
      <c r="V1016" s="3"/>
      <c r="W1016" s="3"/>
      <c r="X1016" s="3"/>
      <c r="Y1016" s="3"/>
      <c r="Z1016" s="3"/>
      <c r="AA1016" s="3"/>
      <c r="AB1016" s="3"/>
      <c r="AC1016" s="3"/>
      <c r="AD1016" s="3"/>
      <c r="AE1016" s="3"/>
      <c r="AF1016" s="97"/>
      <c r="AT1016" s="139"/>
      <c r="AU1016" s="139"/>
      <c r="AV1016" s="139"/>
      <c r="AW1016" s="139"/>
      <c r="AX1016" s="139"/>
      <c r="AY1016" s="139"/>
      <c r="AZ1016" s="12"/>
    </row>
    <row r="1017" spans="1:52" s="138" customFormat="1">
      <c r="A1017" s="123"/>
      <c r="B1017" s="137"/>
      <c r="C1017" s="12"/>
      <c r="D1017" s="12"/>
      <c r="E1017" s="12"/>
      <c r="F1017" s="12"/>
      <c r="G1017" s="12"/>
      <c r="H1017" s="142"/>
      <c r="I1017" s="12"/>
      <c r="J1017" s="142"/>
      <c r="K1017" s="12"/>
      <c r="L1017" s="12"/>
      <c r="M1017" s="12"/>
      <c r="N1017" s="12"/>
      <c r="O1017" s="12"/>
      <c r="P1017" s="12"/>
      <c r="Q1017" s="12"/>
      <c r="R1017" s="12"/>
      <c r="S1017" s="12"/>
      <c r="T1017"/>
      <c r="U1017"/>
      <c r="V1017" s="3"/>
      <c r="W1017" s="3"/>
      <c r="X1017" s="3"/>
      <c r="Y1017" s="3"/>
      <c r="Z1017" s="3"/>
      <c r="AA1017" s="3"/>
      <c r="AB1017" s="3"/>
      <c r="AC1017" s="3"/>
      <c r="AD1017" s="3"/>
      <c r="AE1017" s="3"/>
      <c r="AF1017" s="97"/>
      <c r="AT1017" s="139"/>
      <c r="AU1017" s="139"/>
      <c r="AV1017" s="139"/>
      <c r="AW1017" s="139"/>
      <c r="AX1017" s="139"/>
      <c r="AY1017" s="139"/>
      <c r="AZ1017" s="12"/>
    </row>
    <row r="1018" spans="1:52" s="138" customFormat="1">
      <c r="A1018" s="123"/>
      <c r="B1018" s="137"/>
      <c r="C1018" s="12"/>
      <c r="D1018" s="12"/>
      <c r="E1018" s="12"/>
      <c r="F1018" s="12"/>
      <c r="G1018" s="12"/>
      <c r="H1018" s="142"/>
      <c r="I1018" s="12"/>
      <c r="J1018" s="142"/>
      <c r="K1018" s="12"/>
      <c r="L1018" s="12"/>
      <c r="M1018" s="12"/>
      <c r="N1018" s="12"/>
      <c r="O1018" s="12"/>
      <c r="P1018" s="12"/>
      <c r="Q1018" s="12"/>
      <c r="R1018" s="12"/>
      <c r="S1018" s="12"/>
      <c r="T1018"/>
      <c r="U1018"/>
      <c r="V1018" s="3"/>
      <c r="W1018" s="3"/>
      <c r="X1018" s="3"/>
      <c r="Y1018" s="3"/>
      <c r="Z1018" s="3"/>
      <c r="AA1018" s="3"/>
      <c r="AB1018" s="3"/>
      <c r="AC1018" s="3"/>
      <c r="AD1018" s="3"/>
      <c r="AE1018" s="3"/>
      <c r="AF1018" s="97"/>
      <c r="AT1018" s="139"/>
      <c r="AU1018" s="139"/>
      <c r="AV1018" s="139"/>
      <c r="AW1018" s="139"/>
      <c r="AX1018" s="139"/>
      <c r="AY1018" s="139"/>
      <c r="AZ1018" s="12"/>
    </row>
    <row r="1019" spans="1:52" s="138" customFormat="1">
      <c r="A1019" s="123"/>
      <c r="B1019" s="137"/>
      <c r="C1019" s="12"/>
      <c r="D1019" s="12"/>
      <c r="E1019" s="12"/>
      <c r="F1019" s="12"/>
      <c r="G1019" s="12"/>
      <c r="H1019" s="142"/>
      <c r="I1019" s="12"/>
      <c r="J1019" s="142"/>
      <c r="K1019" s="12"/>
      <c r="L1019" s="12"/>
      <c r="M1019" s="12"/>
      <c r="N1019" s="12"/>
      <c r="O1019" s="12"/>
      <c r="P1019" s="12"/>
      <c r="Q1019" s="12"/>
      <c r="R1019" s="12"/>
      <c r="S1019" s="12"/>
      <c r="T1019"/>
      <c r="U1019"/>
      <c r="V1019" s="3"/>
      <c r="W1019" s="3"/>
      <c r="X1019" s="3"/>
      <c r="Y1019" s="3"/>
      <c r="Z1019" s="3"/>
      <c r="AA1019" s="3"/>
      <c r="AB1019" s="3"/>
      <c r="AC1019" s="3"/>
      <c r="AD1019" s="3"/>
      <c r="AE1019" s="3"/>
      <c r="AF1019" s="97"/>
      <c r="AT1019" s="139"/>
      <c r="AU1019" s="139"/>
      <c r="AV1019" s="139"/>
      <c r="AW1019" s="139"/>
      <c r="AX1019" s="139"/>
      <c r="AY1019" s="139"/>
      <c r="AZ1019" s="12"/>
    </row>
    <row r="1020" spans="1:52" s="138" customFormat="1">
      <c r="A1020" s="123"/>
      <c r="B1020" s="137"/>
      <c r="C1020" s="12"/>
      <c r="D1020" s="12"/>
      <c r="E1020" s="12"/>
      <c r="F1020" s="12"/>
      <c r="G1020" s="12"/>
      <c r="H1020" s="142"/>
      <c r="I1020" s="12"/>
      <c r="J1020" s="142"/>
      <c r="K1020" s="12"/>
      <c r="L1020" s="12"/>
      <c r="M1020" s="12"/>
      <c r="N1020" s="12"/>
      <c r="O1020" s="12"/>
      <c r="P1020" s="12"/>
      <c r="Q1020" s="12"/>
      <c r="R1020" s="12"/>
      <c r="S1020" s="12"/>
      <c r="T1020"/>
      <c r="U1020"/>
      <c r="V1020" s="3"/>
      <c r="W1020" s="3"/>
      <c r="X1020" s="3"/>
      <c r="Y1020" s="3"/>
      <c r="Z1020" s="3"/>
      <c r="AA1020" s="3"/>
      <c r="AB1020" s="3"/>
      <c r="AC1020" s="3"/>
      <c r="AD1020" s="3"/>
      <c r="AE1020" s="3"/>
      <c r="AF1020" s="97"/>
      <c r="AT1020" s="139"/>
      <c r="AU1020" s="139"/>
      <c r="AV1020" s="139"/>
      <c r="AW1020" s="139"/>
      <c r="AX1020" s="139"/>
      <c r="AY1020" s="139"/>
      <c r="AZ1020" s="12"/>
    </row>
    <row r="1021" spans="1:52" s="138" customFormat="1">
      <c r="A1021" s="123"/>
      <c r="B1021" s="137"/>
      <c r="C1021" s="12"/>
      <c r="D1021" s="12"/>
      <c r="E1021" s="12"/>
      <c r="F1021" s="12"/>
      <c r="G1021" s="12"/>
      <c r="H1021" s="142"/>
      <c r="I1021" s="12"/>
      <c r="J1021" s="142"/>
      <c r="K1021" s="12"/>
      <c r="L1021" s="12"/>
      <c r="M1021" s="12"/>
      <c r="N1021" s="12"/>
      <c r="O1021" s="12"/>
      <c r="P1021" s="12"/>
      <c r="Q1021" s="12"/>
      <c r="R1021" s="12"/>
      <c r="S1021" s="12"/>
      <c r="T1021"/>
      <c r="U1021"/>
      <c r="V1021" s="3"/>
      <c r="W1021" s="3"/>
      <c r="X1021" s="3"/>
      <c r="Y1021" s="3"/>
      <c r="Z1021" s="3"/>
      <c r="AA1021" s="3"/>
      <c r="AB1021" s="3"/>
      <c r="AC1021" s="3"/>
      <c r="AD1021" s="3"/>
      <c r="AE1021" s="3"/>
      <c r="AF1021" s="97"/>
      <c r="AT1021" s="139"/>
      <c r="AU1021" s="139"/>
      <c r="AV1021" s="139"/>
      <c r="AW1021" s="139"/>
      <c r="AX1021" s="139"/>
      <c r="AY1021" s="139"/>
      <c r="AZ1021" s="12"/>
    </row>
    <row r="1022" spans="1:52" s="138" customFormat="1">
      <c r="A1022" s="123"/>
      <c r="B1022" s="137"/>
      <c r="C1022" s="12"/>
      <c r="D1022" s="12"/>
      <c r="E1022" s="12"/>
      <c r="F1022" s="12"/>
      <c r="G1022" s="12"/>
      <c r="H1022" s="142"/>
      <c r="I1022" s="12"/>
      <c r="J1022" s="142"/>
      <c r="K1022" s="12"/>
      <c r="L1022" s="12"/>
      <c r="M1022" s="12"/>
      <c r="N1022" s="12"/>
      <c r="O1022" s="12"/>
      <c r="P1022" s="12"/>
      <c r="Q1022" s="12"/>
      <c r="R1022" s="12"/>
      <c r="S1022" s="12"/>
      <c r="T1022"/>
      <c r="U1022"/>
      <c r="V1022" s="3"/>
      <c r="W1022" s="3"/>
      <c r="X1022" s="3"/>
      <c r="Y1022" s="3"/>
      <c r="Z1022" s="3"/>
      <c r="AA1022" s="3"/>
      <c r="AB1022" s="3"/>
      <c r="AC1022" s="3"/>
      <c r="AD1022" s="3"/>
      <c r="AE1022" s="3"/>
      <c r="AF1022" s="97"/>
      <c r="AT1022" s="139"/>
      <c r="AU1022" s="139"/>
      <c r="AV1022" s="139"/>
      <c r="AW1022" s="139"/>
      <c r="AX1022" s="139"/>
      <c r="AY1022" s="139"/>
      <c r="AZ1022" s="12"/>
    </row>
    <row r="1023" spans="1:52" s="138" customFormat="1">
      <c r="A1023" s="123"/>
      <c r="B1023" s="137"/>
      <c r="C1023" s="12"/>
      <c r="D1023" s="12"/>
      <c r="E1023" s="12"/>
      <c r="F1023" s="12"/>
      <c r="G1023" s="12"/>
      <c r="H1023" s="142"/>
      <c r="I1023" s="12"/>
      <c r="J1023" s="142"/>
      <c r="K1023" s="12"/>
      <c r="L1023" s="12"/>
      <c r="M1023" s="12"/>
      <c r="N1023" s="12"/>
      <c r="O1023" s="12"/>
      <c r="P1023" s="12"/>
      <c r="Q1023" s="12"/>
      <c r="R1023" s="12"/>
      <c r="S1023" s="12"/>
      <c r="T1023"/>
      <c r="U1023"/>
      <c r="V1023" s="3"/>
      <c r="W1023" s="3"/>
      <c r="X1023" s="3"/>
      <c r="Y1023" s="3"/>
      <c r="Z1023" s="3"/>
      <c r="AA1023" s="3"/>
      <c r="AB1023" s="3"/>
      <c r="AC1023" s="3"/>
      <c r="AD1023" s="3"/>
      <c r="AE1023" s="3"/>
      <c r="AF1023" s="97"/>
      <c r="AT1023" s="139"/>
      <c r="AU1023" s="139"/>
      <c r="AV1023" s="139"/>
      <c r="AW1023" s="139"/>
      <c r="AX1023" s="139"/>
      <c r="AY1023" s="139"/>
      <c r="AZ1023" s="12"/>
    </row>
    <row r="1024" spans="1:52" s="138" customFormat="1">
      <c r="A1024" s="123"/>
      <c r="B1024" s="137"/>
      <c r="C1024" s="12"/>
      <c r="D1024" s="12"/>
      <c r="E1024" s="12"/>
      <c r="F1024" s="12"/>
      <c r="G1024" s="12"/>
      <c r="H1024" s="142"/>
      <c r="I1024" s="12"/>
      <c r="J1024" s="142"/>
      <c r="K1024" s="12"/>
      <c r="L1024" s="12"/>
      <c r="M1024" s="12"/>
      <c r="N1024" s="12"/>
      <c r="O1024" s="12"/>
      <c r="P1024" s="12"/>
      <c r="Q1024" s="12"/>
      <c r="R1024" s="12"/>
      <c r="S1024" s="12"/>
      <c r="T1024"/>
      <c r="U1024"/>
      <c r="V1024" s="3"/>
      <c r="W1024" s="3"/>
      <c r="X1024" s="3"/>
      <c r="Y1024" s="3"/>
      <c r="Z1024" s="3"/>
      <c r="AA1024" s="3"/>
      <c r="AB1024" s="3"/>
      <c r="AC1024" s="3"/>
      <c r="AD1024" s="3"/>
      <c r="AE1024" s="3"/>
      <c r="AF1024" s="97"/>
      <c r="AT1024" s="139"/>
      <c r="AU1024" s="139"/>
      <c r="AV1024" s="139"/>
      <c r="AW1024" s="139"/>
      <c r="AX1024" s="139"/>
      <c r="AY1024" s="139"/>
      <c r="AZ1024" s="12"/>
    </row>
    <row r="1025" spans="1:52" s="138" customFormat="1">
      <c r="A1025" s="123"/>
      <c r="B1025" s="137"/>
      <c r="C1025" s="12"/>
      <c r="D1025" s="12"/>
      <c r="E1025" s="12"/>
      <c r="F1025" s="12"/>
      <c r="G1025" s="12"/>
      <c r="H1025" s="142"/>
      <c r="I1025" s="12"/>
      <c r="J1025" s="142"/>
      <c r="K1025" s="12"/>
      <c r="L1025" s="12"/>
      <c r="M1025" s="12"/>
      <c r="N1025" s="12"/>
      <c r="O1025" s="12"/>
      <c r="P1025" s="12"/>
      <c r="Q1025" s="12"/>
      <c r="R1025" s="12"/>
      <c r="S1025" s="12"/>
      <c r="T1025"/>
      <c r="U1025"/>
      <c r="V1025" s="3"/>
      <c r="W1025" s="3"/>
      <c r="X1025" s="3"/>
      <c r="Y1025" s="3"/>
      <c r="Z1025" s="3"/>
      <c r="AA1025" s="3"/>
      <c r="AB1025" s="3"/>
      <c r="AC1025" s="3"/>
      <c r="AD1025" s="3"/>
      <c r="AE1025" s="3"/>
      <c r="AF1025" s="97"/>
      <c r="AT1025" s="139"/>
      <c r="AU1025" s="139"/>
      <c r="AV1025" s="139"/>
      <c r="AW1025" s="139"/>
      <c r="AX1025" s="139"/>
      <c r="AY1025" s="139"/>
      <c r="AZ1025" s="12"/>
    </row>
    <row r="1026" spans="1:52" s="138" customFormat="1">
      <c r="A1026" s="123"/>
      <c r="B1026" s="137"/>
      <c r="C1026" s="12"/>
      <c r="D1026" s="12"/>
      <c r="E1026" s="12"/>
      <c r="F1026" s="12"/>
      <c r="G1026" s="12"/>
      <c r="H1026" s="142"/>
      <c r="I1026" s="12"/>
      <c r="J1026" s="142"/>
      <c r="K1026" s="12"/>
      <c r="L1026" s="12"/>
      <c r="M1026" s="12"/>
      <c r="N1026" s="12"/>
      <c r="O1026" s="12"/>
      <c r="P1026" s="12"/>
      <c r="Q1026" s="12"/>
      <c r="R1026" s="12"/>
      <c r="S1026" s="12"/>
      <c r="T1026"/>
      <c r="U1026"/>
      <c r="V1026" s="3"/>
      <c r="W1026" s="3"/>
      <c r="X1026" s="3"/>
      <c r="Y1026" s="3"/>
      <c r="Z1026" s="3"/>
      <c r="AA1026" s="3"/>
      <c r="AB1026" s="3"/>
      <c r="AC1026" s="3"/>
      <c r="AD1026" s="3"/>
      <c r="AE1026" s="3"/>
      <c r="AF1026" s="97"/>
      <c r="AT1026" s="139"/>
      <c r="AU1026" s="139"/>
      <c r="AV1026" s="139"/>
      <c r="AW1026" s="139"/>
      <c r="AX1026" s="139"/>
      <c r="AY1026" s="139"/>
      <c r="AZ1026" s="12"/>
    </row>
    <row r="1027" spans="1:52" s="138" customFormat="1">
      <c r="A1027" s="123"/>
      <c r="B1027" s="137"/>
      <c r="C1027" s="12"/>
      <c r="D1027" s="12"/>
      <c r="E1027" s="12"/>
      <c r="F1027" s="12"/>
      <c r="G1027" s="12"/>
      <c r="H1027" s="142"/>
      <c r="I1027" s="12"/>
      <c r="J1027" s="142"/>
      <c r="K1027" s="12"/>
      <c r="L1027" s="12"/>
      <c r="M1027" s="12"/>
      <c r="N1027" s="12"/>
      <c r="O1027" s="12"/>
      <c r="P1027" s="12"/>
      <c r="Q1027" s="12"/>
      <c r="R1027" s="12"/>
      <c r="S1027" s="12"/>
      <c r="T1027"/>
      <c r="U1027"/>
      <c r="V1027" s="3"/>
      <c r="W1027" s="3"/>
      <c r="X1027" s="3"/>
      <c r="Y1027" s="3"/>
      <c r="Z1027" s="3"/>
      <c r="AA1027" s="3"/>
      <c r="AB1027" s="3"/>
      <c r="AC1027" s="3"/>
      <c r="AD1027" s="3"/>
      <c r="AE1027" s="3"/>
      <c r="AF1027" s="97"/>
      <c r="AT1027" s="139"/>
      <c r="AU1027" s="139"/>
      <c r="AV1027" s="139"/>
      <c r="AW1027" s="139"/>
      <c r="AX1027" s="139"/>
      <c r="AY1027" s="139"/>
      <c r="AZ1027" s="12"/>
    </row>
    <row r="1028" spans="1:52" s="138" customFormat="1">
      <c r="A1028" s="123"/>
      <c r="B1028" s="137"/>
      <c r="C1028" s="12"/>
      <c r="D1028" s="12"/>
      <c r="E1028" s="12"/>
      <c r="F1028" s="12"/>
      <c r="G1028" s="12"/>
      <c r="H1028" s="142"/>
      <c r="I1028" s="12"/>
      <c r="J1028" s="142"/>
      <c r="K1028" s="12"/>
      <c r="L1028" s="12"/>
      <c r="M1028" s="12"/>
      <c r="N1028" s="12"/>
      <c r="O1028" s="12"/>
      <c r="P1028" s="12"/>
      <c r="Q1028" s="12"/>
      <c r="R1028" s="12"/>
      <c r="S1028" s="12"/>
      <c r="T1028"/>
      <c r="U1028"/>
      <c r="V1028" s="3"/>
      <c r="W1028" s="3"/>
      <c r="X1028" s="3"/>
      <c r="Y1028" s="3"/>
      <c r="Z1028" s="3"/>
      <c r="AA1028" s="3"/>
      <c r="AB1028" s="3"/>
      <c r="AC1028" s="3"/>
      <c r="AD1028" s="3"/>
      <c r="AE1028" s="3"/>
      <c r="AF1028" s="97"/>
      <c r="AT1028" s="139"/>
      <c r="AU1028" s="139"/>
      <c r="AV1028" s="139"/>
      <c r="AW1028" s="139"/>
      <c r="AX1028" s="139"/>
      <c r="AY1028" s="139"/>
      <c r="AZ1028" s="12"/>
    </row>
    <row r="1029" spans="1:52" s="138" customFormat="1">
      <c r="A1029" s="123"/>
      <c r="B1029" s="137"/>
      <c r="C1029" s="12"/>
      <c r="D1029" s="12"/>
      <c r="E1029" s="12"/>
      <c r="F1029" s="12"/>
      <c r="G1029" s="12"/>
      <c r="H1029" s="142"/>
      <c r="I1029" s="12"/>
      <c r="J1029" s="142"/>
      <c r="K1029" s="12"/>
      <c r="L1029" s="12"/>
      <c r="M1029" s="12"/>
      <c r="N1029" s="12"/>
      <c r="O1029" s="12"/>
      <c r="P1029" s="12"/>
      <c r="Q1029" s="12"/>
      <c r="R1029" s="12"/>
      <c r="S1029" s="12"/>
      <c r="T1029"/>
      <c r="U1029"/>
      <c r="V1029" s="3"/>
      <c r="W1029" s="3"/>
      <c r="X1029" s="3"/>
      <c r="Y1029" s="3"/>
      <c r="Z1029" s="3"/>
      <c r="AA1029" s="3"/>
      <c r="AB1029" s="3"/>
      <c r="AC1029" s="3"/>
      <c r="AD1029" s="3"/>
      <c r="AE1029" s="3"/>
      <c r="AF1029" s="97"/>
      <c r="AT1029" s="139"/>
      <c r="AU1029" s="139"/>
      <c r="AV1029" s="139"/>
      <c r="AW1029" s="139"/>
      <c r="AX1029" s="139"/>
      <c r="AY1029" s="139"/>
      <c r="AZ1029" s="12"/>
    </row>
    <row r="1030" spans="1:52" s="138" customFormat="1">
      <c r="A1030" s="123"/>
      <c r="B1030" s="137"/>
      <c r="C1030" s="12"/>
      <c r="D1030" s="12"/>
      <c r="E1030" s="12"/>
      <c r="F1030" s="12"/>
      <c r="G1030" s="12"/>
      <c r="H1030" s="142"/>
      <c r="I1030" s="12"/>
      <c r="J1030" s="142"/>
      <c r="K1030" s="12"/>
      <c r="L1030" s="12"/>
      <c r="M1030" s="12"/>
      <c r="N1030" s="12"/>
      <c r="O1030" s="12"/>
      <c r="P1030" s="12"/>
      <c r="Q1030" s="12"/>
      <c r="R1030" s="12"/>
      <c r="S1030" s="12"/>
      <c r="T1030"/>
      <c r="U1030"/>
      <c r="V1030" s="3"/>
      <c r="W1030" s="3"/>
      <c r="X1030" s="3"/>
      <c r="Y1030" s="3"/>
      <c r="Z1030" s="3"/>
      <c r="AA1030" s="3"/>
      <c r="AB1030" s="3"/>
      <c r="AC1030" s="3"/>
      <c r="AD1030" s="3"/>
      <c r="AE1030" s="3"/>
      <c r="AF1030" s="97"/>
      <c r="AT1030" s="139"/>
      <c r="AU1030" s="139"/>
      <c r="AV1030" s="139"/>
      <c r="AW1030" s="139"/>
      <c r="AX1030" s="139"/>
      <c r="AY1030" s="139"/>
      <c r="AZ1030" s="12"/>
    </row>
    <row r="1031" spans="1:52" s="138" customFormat="1">
      <c r="A1031" s="123"/>
      <c r="B1031" s="137"/>
      <c r="C1031" s="12"/>
      <c r="D1031" s="12"/>
      <c r="E1031" s="12"/>
      <c r="F1031" s="12"/>
      <c r="G1031" s="12"/>
      <c r="H1031" s="142"/>
      <c r="I1031" s="12"/>
      <c r="J1031" s="142"/>
      <c r="K1031" s="12"/>
      <c r="L1031" s="12"/>
      <c r="M1031" s="12"/>
      <c r="N1031" s="12"/>
      <c r="O1031" s="12"/>
      <c r="P1031" s="12"/>
      <c r="Q1031" s="12"/>
      <c r="R1031" s="12"/>
      <c r="S1031" s="12"/>
      <c r="T1031"/>
      <c r="U1031"/>
      <c r="V1031" s="3"/>
      <c r="W1031" s="3"/>
      <c r="X1031" s="3"/>
      <c r="Y1031" s="3"/>
      <c r="Z1031" s="3"/>
      <c r="AA1031" s="3"/>
      <c r="AB1031" s="3"/>
      <c r="AC1031" s="3"/>
      <c r="AD1031" s="3"/>
      <c r="AE1031" s="3"/>
      <c r="AF1031" s="97"/>
      <c r="AT1031" s="139"/>
      <c r="AU1031" s="139"/>
      <c r="AV1031" s="139"/>
      <c r="AW1031" s="139"/>
      <c r="AX1031" s="139"/>
      <c r="AY1031" s="139"/>
      <c r="AZ1031" s="12"/>
    </row>
    <row r="1032" spans="1:52" s="138" customFormat="1">
      <c r="A1032" s="123"/>
      <c r="B1032" s="137"/>
      <c r="C1032" s="12"/>
      <c r="D1032" s="12"/>
      <c r="E1032" s="12"/>
      <c r="F1032" s="12"/>
      <c r="G1032" s="12"/>
      <c r="H1032" s="142"/>
      <c r="I1032" s="12"/>
      <c r="J1032" s="142"/>
      <c r="K1032" s="12"/>
      <c r="L1032" s="12"/>
      <c r="M1032" s="12"/>
      <c r="N1032" s="12"/>
      <c r="O1032" s="12"/>
      <c r="P1032" s="12"/>
      <c r="Q1032" s="12"/>
      <c r="R1032" s="12"/>
      <c r="S1032" s="12"/>
      <c r="T1032"/>
      <c r="U1032"/>
      <c r="V1032" s="3"/>
      <c r="W1032" s="3"/>
      <c r="X1032" s="3"/>
      <c r="Y1032" s="3"/>
      <c r="Z1032" s="3"/>
      <c r="AA1032" s="3"/>
      <c r="AB1032" s="3"/>
      <c r="AC1032" s="3"/>
      <c r="AD1032" s="3"/>
      <c r="AE1032" s="3"/>
      <c r="AF1032" s="97"/>
      <c r="AT1032" s="139"/>
      <c r="AU1032" s="139"/>
      <c r="AV1032" s="139"/>
      <c r="AW1032" s="139"/>
      <c r="AX1032" s="139"/>
      <c r="AY1032" s="139"/>
      <c r="AZ1032" s="12"/>
    </row>
    <row r="1033" spans="1:52" s="138" customFormat="1">
      <c r="A1033" s="123"/>
      <c r="B1033" s="137"/>
      <c r="C1033" s="12"/>
      <c r="D1033" s="12"/>
      <c r="E1033" s="12"/>
      <c r="F1033" s="12"/>
      <c r="G1033" s="12"/>
      <c r="H1033" s="142"/>
      <c r="I1033" s="12"/>
      <c r="J1033" s="142"/>
      <c r="K1033" s="12"/>
      <c r="L1033" s="12"/>
      <c r="M1033" s="12"/>
      <c r="N1033" s="12"/>
      <c r="O1033" s="12"/>
      <c r="P1033" s="12"/>
      <c r="Q1033" s="12"/>
      <c r="R1033" s="12"/>
      <c r="S1033" s="12"/>
      <c r="T1033"/>
      <c r="U1033"/>
      <c r="V1033" s="3"/>
      <c r="W1033" s="3"/>
      <c r="X1033" s="3"/>
      <c r="Y1033" s="3"/>
      <c r="Z1033" s="3"/>
      <c r="AA1033" s="3"/>
      <c r="AB1033" s="3"/>
      <c r="AC1033" s="3"/>
      <c r="AD1033" s="3"/>
      <c r="AE1033" s="3"/>
      <c r="AF1033" s="97"/>
      <c r="AT1033" s="139"/>
      <c r="AU1033" s="139"/>
      <c r="AV1033" s="139"/>
      <c r="AW1033" s="139"/>
      <c r="AX1033" s="139"/>
      <c r="AY1033" s="139"/>
      <c r="AZ1033" s="12"/>
    </row>
    <row r="1034" spans="1:52" s="138" customFormat="1">
      <c r="A1034" s="123"/>
      <c r="B1034" s="137"/>
      <c r="C1034" s="12"/>
      <c r="D1034" s="12"/>
      <c r="E1034" s="12"/>
      <c r="F1034" s="12"/>
      <c r="G1034" s="12"/>
      <c r="H1034" s="142"/>
      <c r="I1034" s="12"/>
      <c r="J1034" s="142"/>
      <c r="K1034" s="12"/>
      <c r="L1034" s="12"/>
      <c r="M1034" s="12"/>
      <c r="N1034" s="12"/>
      <c r="O1034" s="12"/>
      <c r="P1034" s="12"/>
      <c r="Q1034" s="12"/>
      <c r="R1034" s="12"/>
      <c r="S1034" s="12"/>
      <c r="T1034"/>
      <c r="U1034"/>
      <c r="V1034" s="3"/>
      <c r="W1034" s="3"/>
      <c r="X1034" s="3"/>
      <c r="Y1034" s="3"/>
      <c r="Z1034" s="3"/>
      <c r="AA1034" s="3"/>
      <c r="AB1034" s="3"/>
      <c r="AC1034" s="3"/>
      <c r="AD1034" s="3"/>
      <c r="AE1034" s="3"/>
      <c r="AF1034" s="97"/>
      <c r="AT1034" s="139"/>
      <c r="AU1034" s="139"/>
      <c r="AV1034" s="139"/>
      <c r="AW1034" s="139"/>
      <c r="AX1034" s="139"/>
      <c r="AY1034" s="139"/>
      <c r="AZ1034" s="12"/>
    </row>
    <row r="1035" spans="1:52" s="138" customFormat="1">
      <c r="A1035" s="123"/>
      <c r="B1035" s="137"/>
      <c r="C1035" s="12"/>
      <c r="D1035" s="12"/>
      <c r="E1035" s="12"/>
      <c r="F1035" s="12"/>
      <c r="G1035" s="12"/>
      <c r="H1035" s="142"/>
      <c r="I1035" s="12"/>
      <c r="J1035" s="142"/>
      <c r="K1035" s="12"/>
      <c r="L1035" s="12"/>
      <c r="M1035" s="12"/>
      <c r="N1035" s="12"/>
      <c r="O1035" s="12"/>
      <c r="P1035" s="12"/>
      <c r="Q1035" s="12"/>
      <c r="R1035" s="12"/>
      <c r="S1035" s="12"/>
      <c r="T1035"/>
      <c r="U1035"/>
      <c r="V1035" s="3"/>
      <c r="W1035" s="3"/>
      <c r="X1035" s="3"/>
      <c r="Y1035" s="3"/>
      <c r="Z1035" s="3"/>
      <c r="AA1035" s="3"/>
      <c r="AB1035" s="3"/>
      <c r="AC1035" s="3"/>
      <c r="AD1035" s="3"/>
      <c r="AE1035" s="3"/>
      <c r="AF1035" s="97"/>
      <c r="AT1035" s="139"/>
      <c r="AU1035" s="139"/>
      <c r="AV1035" s="139"/>
      <c r="AW1035" s="139"/>
      <c r="AX1035" s="139"/>
      <c r="AY1035" s="139"/>
      <c r="AZ1035" s="12"/>
    </row>
    <row r="1036" spans="1:52" s="138" customFormat="1">
      <c r="A1036" s="123"/>
      <c r="B1036" s="137"/>
      <c r="C1036" s="12"/>
      <c r="D1036" s="12"/>
      <c r="E1036" s="12"/>
      <c r="F1036" s="12"/>
      <c r="G1036" s="12"/>
      <c r="H1036" s="142"/>
      <c r="I1036" s="12"/>
      <c r="J1036" s="142"/>
      <c r="K1036" s="12"/>
      <c r="L1036" s="12"/>
      <c r="M1036" s="12"/>
      <c r="N1036" s="12"/>
      <c r="O1036" s="12"/>
      <c r="P1036" s="12"/>
      <c r="Q1036" s="12"/>
      <c r="R1036" s="12"/>
      <c r="S1036" s="12"/>
      <c r="T1036"/>
      <c r="U1036"/>
      <c r="V1036" s="3"/>
      <c r="W1036" s="3"/>
      <c r="X1036" s="3"/>
      <c r="Y1036" s="3"/>
      <c r="Z1036" s="3"/>
      <c r="AA1036" s="3"/>
      <c r="AB1036" s="3"/>
      <c r="AC1036" s="3"/>
      <c r="AD1036" s="3"/>
      <c r="AE1036" s="3"/>
      <c r="AF1036" s="97"/>
      <c r="AT1036" s="139"/>
      <c r="AU1036" s="139"/>
      <c r="AV1036" s="139"/>
      <c r="AW1036" s="139"/>
      <c r="AX1036" s="139"/>
      <c r="AY1036" s="139"/>
      <c r="AZ1036" s="12"/>
    </row>
    <row r="1037" spans="1:52" s="138" customFormat="1">
      <c r="A1037" s="123"/>
      <c r="B1037" s="137"/>
      <c r="C1037" s="12"/>
      <c r="D1037" s="12"/>
      <c r="E1037" s="12"/>
      <c r="F1037" s="12"/>
      <c r="G1037" s="12"/>
      <c r="H1037" s="142"/>
      <c r="I1037" s="12"/>
      <c r="J1037" s="142"/>
      <c r="K1037" s="12"/>
      <c r="L1037" s="12"/>
      <c r="M1037" s="12"/>
      <c r="N1037" s="12"/>
      <c r="O1037" s="12"/>
      <c r="P1037" s="12"/>
      <c r="Q1037" s="12"/>
      <c r="R1037" s="12"/>
      <c r="S1037" s="12"/>
      <c r="T1037"/>
      <c r="U1037"/>
      <c r="V1037" s="3"/>
      <c r="W1037" s="3"/>
      <c r="X1037" s="3"/>
      <c r="Y1037" s="3"/>
      <c r="Z1037" s="3"/>
      <c r="AA1037" s="3"/>
      <c r="AB1037" s="3"/>
      <c r="AC1037" s="3"/>
      <c r="AD1037" s="3"/>
      <c r="AE1037" s="3"/>
      <c r="AF1037" s="97"/>
      <c r="AT1037" s="139"/>
      <c r="AU1037" s="139"/>
      <c r="AV1037" s="139"/>
      <c r="AW1037" s="139"/>
      <c r="AX1037" s="139"/>
      <c r="AY1037" s="139"/>
      <c r="AZ1037" s="12"/>
    </row>
    <row r="1038" spans="1:52" s="138" customFormat="1">
      <c r="A1038" s="123"/>
      <c r="B1038" s="137"/>
      <c r="C1038" s="12"/>
      <c r="D1038" s="12"/>
      <c r="E1038" s="12"/>
      <c r="F1038" s="12"/>
      <c r="G1038" s="12"/>
      <c r="H1038" s="142"/>
      <c r="I1038" s="12"/>
      <c r="J1038" s="142"/>
      <c r="K1038" s="12"/>
      <c r="L1038" s="12"/>
      <c r="M1038" s="12"/>
      <c r="N1038" s="12"/>
      <c r="O1038" s="12"/>
      <c r="P1038" s="12"/>
      <c r="Q1038" s="12"/>
      <c r="R1038" s="12"/>
      <c r="S1038" s="12"/>
      <c r="T1038"/>
      <c r="U1038"/>
      <c r="V1038" s="3"/>
      <c r="W1038" s="3"/>
      <c r="X1038" s="3"/>
      <c r="Y1038" s="3"/>
      <c r="Z1038" s="3"/>
      <c r="AA1038" s="3"/>
      <c r="AB1038" s="3"/>
      <c r="AC1038" s="3"/>
      <c r="AD1038" s="3"/>
      <c r="AE1038" s="3"/>
      <c r="AF1038" s="97"/>
      <c r="AT1038" s="139"/>
      <c r="AU1038" s="139"/>
      <c r="AV1038" s="139"/>
      <c r="AW1038" s="139"/>
      <c r="AX1038" s="139"/>
      <c r="AY1038" s="139"/>
      <c r="AZ1038" s="12"/>
    </row>
    <row r="1039" spans="1:52" s="138" customFormat="1">
      <c r="A1039" s="123"/>
      <c r="B1039" s="137"/>
      <c r="C1039" s="12"/>
      <c r="D1039" s="12"/>
      <c r="E1039" s="12"/>
      <c r="F1039" s="12"/>
      <c r="G1039" s="12"/>
      <c r="H1039" s="142"/>
      <c r="I1039" s="12"/>
      <c r="J1039" s="142"/>
      <c r="K1039" s="12"/>
      <c r="L1039" s="12"/>
      <c r="M1039" s="12"/>
      <c r="N1039" s="12"/>
      <c r="O1039" s="12"/>
      <c r="P1039" s="12"/>
      <c r="Q1039" s="12"/>
      <c r="R1039" s="12"/>
      <c r="S1039" s="12"/>
      <c r="T1039"/>
      <c r="U1039"/>
      <c r="V1039" s="3"/>
      <c r="W1039" s="3"/>
      <c r="X1039" s="3"/>
      <c r="Y1039" s="3"/>
      <c r="Z1039" s="3"/>
      <c r="AA1039" s="3"/>
      <c r="AB1039" s="3"/>
      <c r="AC1039" s="3"/>
      <c r="AD1039" s="3"/>
      <c r="AE1039" s="3"/>
      <c r="AF1039" s="97"/>
      <c r="AT1039" s="139"/>
      <c r="AU1039" s="139"/>
      <c r="AV1039" s="139"/>
      <c r="AW1039" s="139"/>
      <c r="AX1039" s="139"/>
      <c r="AY1039" s="139"/>
      <c r="AZ1039" s="12"/>
    </row>
    <row r="1040" spans="1:52" s="138" customFormat="1">
      <c r="A1040" s="123"/>
      <c r="B1040" s="137"/>
      <c r="C1040" s="12"/>
      <c r="D1040" s="12"/>
      <c r="E1040" s="12"/>
      <c r="F1040" s="12"/>
      <c r="G1040" s="12"/>
      <c r="H1040" s="142"/>
      <c r="I1040" s="12"/>
      <c r="J1040" s="142"/>
      <c r="K1040" s="12"/>
      <c r="L1040" s="12"/>
      <c r="M1040" s="12"/>
      <c r="N1040" s="12"/>
      <c r="O1040" s="12"/>
      <c r="P1040" s="12"/>
      <c r="Q1040" s="12"/>
      <c r="R1040" s="12"/>
      <c r="S1040" s="12"/>
      <c r="T1040"/>
      <c r="U1040"/>
      <c r="V1040" s="3"/>
      <c r="W1040" s="3"/>
      <c r="X1040" s="3"/>
      <c r="Y1040" s="3"/>
      <c r="Z1040" s="3"/>
      <c r="AA1040" s="3"/>
      <c r="AB1040" s="3"/>
      <c r="AC1040" s="3"/>
      <c r="AD1040" s="3"/>
      <c r="AE1040" s="3"/>
      <c r="AF1040" s="97"/>
      <c r="AT1040" s="139"/>
      <c r="AU1040" s="139"/>
      <c r="AV1040" s="139"/>
      <c r="AW1040" s="139"/>
      <c r="AX1040" s="139"/>
      <c r="AY1040" s="139"/>
      <c r="AZ1040" s="12"/>
    </row>
    <row r="1041" spans="1:52" s="138" customFormat="1">
      <c r="A1041" s="123"/>
      <c r="B1041" s="137"/>
      <c r="C1041" s="12"/>
      <c r="D1041" s="12"/>
      <c r="E1041" s="12"/>
      <c r="F1041" s="12"/>
      <c r="G1041" s="12"/>
      <c r="H1041" s="142"/>
      <c r="I1041" s="12"/>
      <c r="J1041" s="142"/>
      <c r="K1041" s="12"/>
      <c r="L1041" s="12"/>
      <c r="M1041" s="12"/>
      <c r="N1041" s="12"/>
      <c r="O1041" s="12"/>
      <c r="P1041" s="12"/>
      <c r="Q1041" s="12"/>
      <c r="R1041" s="12"/>
      <c r="S1041" s="12"/>
      <c r="T1041"/>
      <c r="U1041"/>
      <c r="V1041" s="3"/>
      <c r="W1041" s="3"/>
      <c r="X1041" s="3"/>
      <c r="Y1041" s="3"/>
      <c r="Z1041" s="3"/>
      <c r="AA1041" s="3"/>
      <c r="AB1041" s="3"/>
      <c r="AC1041" s="3"/>
      <c r="AD1041" s="3"/>
      <c r="AE1041" s="3"/>
      <c r="AF1041" s="97"/>
      <c r="AT1041" s="139"/>
      <c r="AU1041" s="139"/>
      <c r="AV1041" s="139"/>
      <c r="AW1041" s="139"/>
      <c r="AX1041" s="139"/>
      <c r="AY1041" s="139"/>
      <c r="AZ1041" s="12"/>
    </row>
    <row r="1042" spans="1:52" s="138" customFormat="1">
      <c r="A1042" s="123"/>
      <c r="B1042" s="137"/>
      <c r="C1042" s="12"/>
      <c r="D1042" s="12"/>
      <c r="E1042" s="12"/>
      <c r="F1042" s="12"/>
      <c r="G1042" s="12"/>
      <c r="H1042" s="142"/>
      <c r="I1042" s="12"/>
      <c r="J1042" s="142"/>
      <c r="K1042" s="12"/>
      <c r="L1042" s="12"/>
      <c r="M1042" s="12"/>
      <c r="N1042" s="12"/>
      <c r="O1042" s="12"/>
      <c r="P1042" s="12"/>
      <c r="Q1042" s="12"/>
      <c r="R1042" s="12"/>
      <c r="S1042" s="12"/>
      <c r="T1042"/>
      <c r="U1042"/>
      <c r="V1042" s="3"/>
      <c r="W1042" s="3"/>
      <c r="X1042" s="3"/>
      <c r="Y1042" s="3"/>
      <c r="Z1042" s="3"/>
      <c r="AA1042" s="3"/>
      <c r="AB1042" s="3"/>
      <c r="AC1042" s="3"/>
      <c r="AD1042" s="3"/>
      <c r="AE1042" s="3"/>
      <c r="AF1042" s="97"/>
      <c r="AT1042" s="139"/>
      <c r="AU1042" s="139"/>
      <c r="AV1042" s="139"/>
      <c r="AW1042" s="139"/>
      <c r="AX1042" s="139"/>
      <c r="AY1042" s="139"/>
      <c r="AZ1042" s="12"/>
    </row>
    <row r="1043" spans="1:52" s="138" customFormat="1">
      <c r="A1043" s="123"/>
      <c r="B1043" s="137"/>
      <c r="C1043" s="12"/>
      <c r="D1043" s="12"/>
      <c r="E1043" s="12"/>
      <c r="F1043" s="12"/>
      <c r="G1043" s="12"/>
      <c r="H1043" s="142"/>
      <c r="I1043" s="12"/>
      <c r="J1043" s="142"/>
      <c r="K1043" s="12"/>
      <c r="L1043" s="12"/>
      <c r="M1043" s="12"/>
      <c r="N1043" s="12"/>
      <c r="O1043" s="12"/>
      <c r="P1043" s="12"/>
      <c r="Q1043" s="12"/>
      <c r="R1043" s="12"/>
      <c r="S1043" s="12"/>
      <c r="T1043"/>
      <c r="U1043"/>
      <c r="V1043" s="3"/>
      <c r="W1043" s="3"/>
      <c r="X1043" s="3"/>
      <c r="Y1043" s="3"/>
      <c r="Z1043" s="3"/>
      <c r="AA1043" s="3"/>
      <c r="AB1043" s="3"/>
      <c r="AC1043" s="3"/>
      <c r="AD1043" s="3"/>
      <c r="AE1043" s="3"/>
      <c r="AF1043" s="97"/>
      <c r="AT1043" s="139"/>
      <c r="AU1043" s="139"/>
      <c r="AV1043" s="139"/>
      <c r="AW1043" s="139"/>
      <c r="AX1043" s="139"/>
      <c r="AY1043" s="139"/>
      <c r="AZ1043" s="12"/>
    </row>
    <row r="1044" spans="1:52" s="138" customFormat="1">
      <c r="A1044" s="123"/>
      <c r="B1044" s="137"/>
      <c r="C1044" s="12"/>
      <c r="D1044" s="12"/>
      <c r="E1044" s="12"/>
      <c r="F1044" s="12"/>
      <c r="G1044" s="12"/>
      <c r="H1044" s="142"/>
      <c r="I1044" s="12"/>
      <c r="J1044" s="142"/>
      <c r="K1044" s="12"/>
      <c r="L1044" s="12"/>
      <c r="M1044" s="12"/>
      <c r="N1044" s="12"/>
      <c r="O1044" s="12"/>
      <c r="P1044" s="12"/>
      <c r="Q1044" s="12"/>
      <c r="R1044" s="12"/>
      <c r="S1044" s="12"/>
      <c r="T1044"/>
      <c r="U1044"/>
      <c r="V1044" s="3"/>
      <c r="W1044" s="3"/>
      <c r="X1044" s="3"/>
      <c r="Y1044" s="3"/>
      <c r="Z1044" s="3"/>
      <c r="AA1044" s="3"/>
      <c r="AB1044" s="3"/>
      <c r="AC1044" s="3"/>
      <c r="AD1044" s="3"/>
      <c r="AE1044" s="3"/>
      <c r="AF1044" s="97"/>
      <c r="AT1044" s="139"/>
      <c r="AU1044" s="139"/>
      <c r="AV1044" s="139"/>
      <c r="AW1044" s="139"/>
      <c r="AX1044" s="139"/>
      <c r="AY1044" s="139"/>
      <c r="AZ1044" s="12"/>
    </row>
    <row r="1045" spans="1:52" s="138" customFormat="1">
      <c r="A1045" s="123"/>
      <c r="B1045" s="137"/>
      <c r="C1045" s="12"/>
      <c r="D1045" s="12"/>
      <c r="E1045" s="12"/>
      <c r="F1045" s="12"/>
      <c r="G1045" s="12"/>
      <c r="H1045" s="142"/>
      <c r="I1045" s="12"/>
      <c r="J1045" s="142"/>
      <c r="K1045" s="12"/>
      <c r="L1045" s="12"/>
      <c r="M1045" s="12"/>
      <c r="N1045" s="12"/>
      <c r="O1045" s="12"/>
      <c r="P1045" s="12"/>
      <c r="Q1045" s="12"/>
      <c r="R1045" s="12"/>
      <c r="S1045" s="12"/>
      <c r="T1045"/>
      <c r="U1045"/>
      <c r="V1045" s="3"/>
      <c r="W1045" s="3"/>
      <c r="X1045" s="3"/>
      <c r="Y1045" s="3"/>
      <c r="Z1045" s="3"/>
      <c r="AA1045" s="3"/>
      <c r="AB1045" s="3"/>
      <c r="AC1045" s="3"/>
      <c r="AD1045" s="3"/>
      <c r="AE1045" s="3"/>
      <c r="AF1045" s="97"/>
      <c r="AT1045" s="139"/>
      <c r="AU1045" s="139"/>
      <c r="AV1045" s="139"/>
      <c r="AW1045" s="139"/>
      <c r="AX1045" s="139"/>
      <c r="AY1045" s="139"/>
      <c r="AZ1045" s="12"/>
    </row>
    <row r="1046" spans="1:52" s="138" customFormat="1">
      <c r="A1046" s="123"/>
      <c r="B1046" s="137"/>
      <c r="C1046" s="12"/>
      <c r="D1046" s="12"/>
      <c r="E1046" s="12"/>
      <c r="F1046" s="12"/>
      <c r="G1046" s="12"/>
      <c r="H1046" s="142"/>
      <c r="I1046" s="12"/>
      <c r="J1046" s="142"/>
      <c r="K1046" s="12"/>
      <c r="L1046" s="12"/>
      <c r="M1046" s="12"/>
      <c r="N1046" s="12"/>
      <c r="O1046" s="12"/>
      <c r="P1046" s="12"/>
      <c r="Q1046" s="12"/>
      <c r="R1046" s="12"/>
      <c r="S1046" s="12"/>
      <c r="T1046"/>
      <c r="U1046"/>
      <c r="V1046" s="3"/>
      <c r="W1046" s="3"/>
      <c r="X1046" s="3"/>
      <c r="Y1046" s="3"/>
      <c r="Z1046" s="3"/>
      <c r="AA1046" s="3"/>
      <c r="AB1046" s="3"/>
      <c r="AC1046" s="3"/>
      <c r="AD1046" s="3"/>
      <c r="AE1046" s="3"/>
      <c r="AF1046" s="97"/>
      <c r="AT1046" s="139"/>
      <c r="AU1046" s="139"/>
      <c r="AV1046" s="139"/>
      <c r="AW1046" s="139"/>
      <c r="AX1046" s="139"/>
      <c r="AY1046" s="139"/>
      <c r="AZ1046" s="12"/>
    </row>
    <row r="1047" spans="1:52" s="138" customFormat="1">
      <c r="A1047" s="123"/>
      <c r="B1047" s="137"/>
      <c r="C1047" s="12"/>
      <c r="D1047" s="12"/>
      <c r="E1047" s="12"/>
      <c r="F1047" s="12"/>
      <c r="G1047" s="12"/>
      <c r="H1047" s="142"/>
      <c r="I1047" s="12"/>
      <c r="J1047" s="142"/>
      <c r="K1047" s="12"/>
      <c r="L1047" s="12"/>
      <c r="M1047" s="12"/>
      <c r="N1047" s="12"/>
      <c r="O1047" s="12"/>
      <c r="P1047" s="12"/>
      <c r="Q1047" s="12"/>
      <c r="R1047" s="12"/>
      <c r="S1047" s="12"/>
      <c r="T1047"/>
      <c r="U1047"/>
      <c r="V1047" s="3"/>
      <c r="W1047" s="3"/>
      <c r="X1047" s="3"/>
      <c r="Y1047" s="3"/>
      <c r="Z1047" s="3"/>
      <c r="AA1047" s="3"/>
      <c r="AB1047" s="3"/>
      <c r="AC1047" s="3"/>
      <c r="AD1047" s="3"/>
      <c r="AE1047" s="3"/>
      <c r="AF1047" s="97"/>
      <c r="AT1047" s="139"/>
      <c r="AU1047" s="139"/>
      <c r="AV1047" s="139"/>
      <c r="AW1047" s="139"/>
      <c r="AX1047" s="139"/>
      <c r="AY1047" s="139"/>
      <c r="AZ1047" s="12"/>
    </row>
    <row r="1048" spans="1:52" s="138" customFormat="1">
      <c r="A1048" s="123"/>
      <c r="B1048" s="137"/>
      <c r="C1048" s="12"/>
      <c r="D1048" s="12"/>
      <c r="E1048" s="12"/>
      <c r="F1048" s="12"/>
      <c r="G1048" s="12"/>
      <c r="H1048" s="142"/>
      <c r="I1048" s="12"/>
      <c r="J1048" s="142"/>
      <c r="K1048" s="12"/>
      <c r="L1048" s="12"/>
      <c r="M1048" s="12"/>
      <c r="N1048" s="12"/>
      <c r="O1048" s="12"/>
      <c r="P1048" s="12"/>
      <c r="Q1048" s="12"/>
      <c r="R1048" s="12"/>
      <c r="S1048" s="12"/>
      <c r="T1048"/>
      <c r="U1048"/>
      <c r="V1048" s="3"/>
      <c r="W1048" s="3"/>
      <c r="X1048" s="3"/>
      <c r="Y1048" s="3"/>
      <c r="Z1048" s="3"/>
      <c r="AA1048" s="3"/>
      <c r="AB1048" s="3"/>
      <c r="AC1048" s="3"/>
      <c r="AD1048" s="3"/>
      <c r="AE1048" s="3"/>
      <c r="AF1048" s="97"/>
      <c r="AT1048" s="139"/>
      <c r="AU1048" s="139"/>
      <c r="AV1048" s="139"/>
      <c r="AW1048" s="139"/>
      <c r="AX1048" s="139"/>
      <c r="AY1048" s="139"/>
      <c r="AZ1048" s="12"/>
    </row>
    <row r="1049" spans="1:52" s="138" customFormat="1">
      <c r="A1049" s="123"/>
      <c r="B1049" s="137"/>
      <c r="C1049" s="12"/>
      <c r="D1049" s="12"/>
      <c r="E1049" s="12"/>
      <c r="F1049" s="12"/>
      <c r="G1049" s="12"/>
      <c r="H1049" s="142"/>
      <c r="I1049" s="12"/>
      <c r="J1049" s="142"/>
      <c r="K1049" s="12"/>
      <c r="L1049" s="12"/>
      <c r="M1049" s="12"/>
      <c r="N1049" s="12"/>
      <c r="O1049" s="12"/>
      <c r="P1049" s="12"/>
      <c r="Q1049" s="12"/>
      <c r="R1049" s="12"/>
      <c r="S1049" s="12"/>
      <c r="T1049"/>
      <c r="U1049"/>
      <c r="V1049" s="3"/>
      <c r="W1049" s="3"/>
      <c r="X1049" s="3"/>
      <c r="Y1049" s="3"/>
      <c r="Z1049" s="3"/>
      <c r="AA1049" s="3"/>
      <c r="AB1049" s="3"/>
      <c r="AC1049" s="3"/>
      <c r="AD1049" s="3"/>
      <c r="AE1049" s="3"/>
      <c r="AF1049" s="97"/>
      <c r="AT1049" s="139"/>
      <c r="AU1049" s="139"/>
      <c r="AV1049" s="139"/>
      <c r="AW1049" s="139"/>
      <c r="AX1049" s="139"/>
      <c r="AY1049" s="139"/>
      <c r="AZ1049" s="12"/>
    </row>
    <row r="1050" spans="1:52" s="138" customFormat="1">
      <c r="A1050" s="123"/>
      <c r="B1050" s="137"/>
      <c r="C1050" s="12"/>
      <c r="D1050" s="12"/>
      <c r="E1050" s="12"/>
      <c r="F1050" s="12"/>
      <c r="G1050" s="12"/>
      <c r="H1050" s="142"/>
      <c r="I1050" s="12"/>
      <c r="J1050" s="142"/>
      <c r="K1050" s="12"/>
      <c r="L1050" s="12"/>
      <c r="M1050" s="12"/>
      <c r="N1050" s="12"/>
      <c r="O1050" s="12"/>
      <c r="P1050" s="12"/>
      <c r="Q1050" s="12"/>
      <c r="R1050" s="12"/>
      <c r="S1050" s="12"/>
      <c r="T1050"/>
      <c r="U1050"/>
      <c r="V1050" s="3"/>
      <c r="W1050" s="3"/>
      <c r="X1050" s="3"/>
      <c r="Y1050" s="3"/>
      <c r="Z1050" s="3"/>
      <c r="AA1050" s="3"/>
      <c r="AB1050" s="3"/>
      <c r="AC1050" s="3"/>
      <c r="AD1050" s="3"/>
      <c r="AE1050" s="3"/>
      <c r="AF1050" s="97"/>
      <c r="AT1050" s="139"/>
      <c r="AU1050" s="139"/>
      <c r="AV1050" s="139"/>
      <c r="AW1050" s="139"/>
      <c r="AX1050" s="139"/>
      <c r="AY1050" s="139"/>
      <c r="AZ1050" s="12"/>
    </row>
    <row r="1051" spans="1:52" s="138" customFormat="1">
      <c r="A1051" s="123"/>
      <c r="B1051" s="137"/>
      <c r="C1051" s="12"/>
      <c r="D1051" s="12"/>
      <c r="E1051" s="12"/>
      <c r="F1051" s="12"/>
      <c r="G1051" s="12"/>
      <c r="H1051" s="142"/>
      <c r="I1051" s="12"/>
      <c r="J1051" s="142"/>
      <c r="K1051" s="12"/>
      <c r="L1051" s="12"/>
      <c r="M1051" s="12"/>
      <c r="N1051" s="12"/>
      <c r="O1051" s="12"/>
      <c r="P1051" s="12"/>
      <c r="Q1051" s="12"/>
      <c r="R1051" s="12"/>
      <c r="S1051" s="12"/>
      <c r="T1051"/>
      <c r="U1051"/>
      <c r="V1051" s="3"/>
      <c r="W1051" s="3"/>
      <c r="X1051" s="3"/>
      <c r="Y1051" s="3"/>
      <c r="Z1051" s="3"/>
      <c r="AA1051" s="3"/>
      <c r="AB1051" s="3"/>
      <c r="AC1051" s="3"/>
      <c r="AD1051" s="3"/>
      <c r="AE1051" s="3"/>
      <c r="AF1051" s="97"/>
      <c r="AT1051" s="139"/>
      <c r="AU1051" s="139"/>
      <c r="AV1051" s="139"/>
      <c r="AW1051" s="139"/>
      <c r="AX1051" s="139"/>
      <c r="AY1051" s="139"/>
      <c r="AZ1051" s="12"/>
    </row>
    <row r="1052" spans="1:52" s="138" customFormat="1">
      <c r="A1052" s="123"/>
      <c r="B1052" s="137"/>
      <c r="C1052" s="12"/>
      <c r="D1052" s="12"/>
      <c r="E1052" s="12"/>
      <c r="F1052" s="12"/>
      <c r="G1052" s="12"/>
      <c r="H1052" s="142"/>
      <c r="I1052" s="12"/>
      <c r="J1052" s="142"/>
      <c r="K1052" s="12"/>
      <c r="L1052" s="12"/>
      <c r="M1052" s="12"/>
      <c r="N1052" s="12"/>
      <c r="O1052" s="12"/>
      <c r="P1052" s="12"/>
      <c r="Q1052" s="12"/>
      <c r="R1052" s="12"/>
      <c r="S1052" s="12"/>
      <c r="T1052"/>
      <c r="U1052"/>
      <c r="V1052" s="3"/>
      <c r="W1052" s="3"/>
      <c r="X1052" s="3"/>
      <c r="Y1052" s="3"/>
      <c r="Z1052" s="3"/>
      <c r="AA1052" s="3"/>
      <c r="AB1052" s="3"/>
      <c r="AC1052" s="3"/>
      <c r="AD1052" s="3"/>
      <c r="AE1052" s="3"/>
      <c r="AF1052" s="97"/>
      <c r="AT1052" s="139"/>
      <c r="AU1052" s="139"/>
      <c r="AV1052" s="139"/>
      <c r="AW1052" s="139"/>
      <c r="AX1052" s="139"/>
      <c r="AY1052" s="139"/>
      <c r="AZ1052" s="12"/>
    </row>
    <row r="1053" spans="1:52" s="138" customFormat="1">
      <c r="A1053" s="123"/>
      <c r="B1053" s="137"/>
      <c r="C1053" s="12"/>
      <c r="D1053" s="12"/>
      <c r="E1053" s="12"/>
      <c r="F1053" s="12"/>
      <c r="G1053" s="12"/>
      <c r="H1053" s="142"/>
      <c r="I1053" s="12"/>
      <c r="J1053" s="142"/>
      <c r="K1053" s="12"/>
      <c r="L1053" s="12"/>
      <c r="M1053" s="12"/>
      <c r="N1053" s="12"/>
      <c r="O1053" s="12"/>
      <c r="P1053" s="12"/>
      <c r="Q1053" s="12"/>
      <c r="R1053" s="12"/>
      <c r="S1053" s="12"/>
      <c r="T1053"/>
      <c r="U1053"/>
      <c r="V1053" s="3"/>
      <c r="W1053" s="3"/>
      <c r="X1053" s="3"/>
      <c r="Y1053" s="3"/>
      <c r="Z1053" s="3"/>
      <c r="AA1053" s="3"/>
      <c r="AB1053" s="3"/>
      <c r="AC1053" s="3"/>
      <c r="AD1053" s="3"/>
      <c r="AE1053" s="3"/>
      <c r="AF1053" s="97"/>
      <c r="AT1053" s="139"/>
      <c r="AU1053" s="139"/>
      <c r="AV1053" s="139"/>
      <c r="AW1053" s="139"/>
      <c r="AX1053" s="139"/>
      <c r="AY1053" s="139"/>
      <c r="AZ1053" s="12"/>
    </row>
    <row r="1054" spans="1:52" s="138" customFormat="1">
      <c r="A1054" s="123"/>
      <c r="B1054" s="137"/>
      <c r="C1054" s="12"/>
      <c r="D1054" s="12"/>
      <c r="E1054" s="12"/>
      <c r="F1054" s="12"/>
      <c r="G1054" s="12"/>
      <c r="H1054" s="142"/>
      <c r="I1054" s="12"/>
      <c r="J1054" s="142"/>
      <c r="K1054" s="12"/>
      <c r="L1054" s="12"/>
      <c r="M1054" s="12"/>
      <c r="N1054" s="12"/>
      <c r="O1054" s="12"/>
      <c r="P1054" s="12"/>
      <c r="Q1054" s="12"/>
      <c r="R1054" s="12"/>
      <c r="S1054" s="12"/>
      <c r="T1054"/>
      <c r="U1054"/>
      <c r="V1054" s="3"/>
      <c r="W1054" s="3"/>
      <c r="X1054" s="3"/>
      <c r="Y1054" s="3"/>
      <c r="Z1054" s="3"/>
      <c r="AA1054" s="3"/>
      <c r="AB1054" s="3"/>
      <c r="AC1054" s="3"/>
      <c r="AD1054" s="3"/>
      <c r="AE1054" s="3"/>
      <c r="AF1054" s="97"/>
      <c r="AT1054" s="139"/>
      <c r="AU1054" s="139"/>
      <c r="AV1054" s="139"/>
      <c r="AW1054" s="139"/>
      <c r="AX1054" s="139"/>
      <c r="AY1054" s="139"/>
      <c r="AZ1054" s="12"/>
    </row>
    <row r="1055" spans="1:52" s="138" customFormat="1">
      <c r="A1055" s="123"/>
      <c r="B1055" s="137"/>
      <c r="C1055" s="12"/>
      <c r="D1055" s="12"/>
      <c r="E1055" s="12"/>
      <c r="F1055" s="12"/>
      <c r="G1055" s="12"/>
      <c r="H1055" s="142"/>
      <c r="I1055" s="12"/>
      <c r="J1055" s="142"/>
      <c r="K1055" s="12"/>
      <c r="L1055" s="12"/>
      <c r="M1055" s="12"/>
      <c r="N1055" s="12"/>
      <c r="O1055" s="12"/>
      <c r="P1055" s="12"/>
      <c r="Q1055" s="12"/>
      <c r="R1055" s="12"/>
      <c r="S1055" s="12"/>
      <c r="T1055"/>
      <c r="U1055"/>
      <c r="V1055" s="3"/>
      <c r="W1055" s="3"/>
      <c r="X1055" s="3"/>
      <c r="Y1055" s="3"/>
      <c r="Z1055" s="3"/>
      <c r="AA1055" s="3"/>
      <c r="AB1055" s="3"/>
      <c r="AC1055" s="3"/>
      <c r="AD1055" s="3"/>
      <c r="AE1055" s="3"/>
      <c r="AF1055" s="97"/>
      <c r="AT1055" s="139"/>
      <c r="AU1055" s="139"/>
      <c r="AV1055" s="139"/>
      <c r="AW1055" s="139"/>
      <c r="AX1055" s="139"/>
      <c r="AY1055" s="139"/>
      <c r="AZ1055" s="12"/>
    </row>
    <row r="1056" spans="1:52" s="138" customFormat="1">
      <c r="A1056" s="123"/>
      <c r="B1056" s="137"/>
      <c r="C1056" s="12"/>
      <c r="D1056" s="12"/>
      <c r="E1056" s="12"/>
      <c r="F1056" s="12"/>
      <c r="G1056" s="12"/>
      <c r="H1056" s="142"/>
      <c r="I1056" s="12"/>
      <c r="J1056" s="142"/>
      <c r="K1056" s="12"/>
      <c r="L1056" s="12"/>
      <c r="M1056" s="12"/>
      <c r="N1056" s="12"/>
      <c r="O1056" s="12"/>
      <c r="P1056" s="12"/>
      <c r="Q1056" s="12"/>
      <c r="R1056" s="12"/>
      <c r="S1056" s="12"/>
      <c r="T1056"/>
      <c r="U1056"/>
      <c r="V1056" s="3"/>
      <c r="W1056" s="3"/>
      <c r="X1056" s="3"/>
      <c r="Y1056" s="3"/>
      <c r="Z1056" s="3"/>
      <c r="AA1056" s="3"/>
      <c r="AB1056" s="3"/>
      <c r="AC1056" s="3"/>
      <c r="AD1056" s="3"/>
      <c r="AE1056" s="3"/>
      <c r="AF1056" s="97"/>
      <c r="AT1056" s="139"/>
      <c r="AU1056" s="139"/>
      <c r="AV1056" s="139"/>
      <c r="AW1056" s="139"/>
      <c r="AX1056" s="139"/>
      <c r="AY1056" s="139"/>
      <c r="AZ1056" s="12"/>
    </row>
    <row r="1057" spans="1:52" s="138" customFormat="1">
      <c r="A1057" s="123"/>
      <c r="B1057" s="137"/>
      <c r="C1057" s="12"/>
      <c r="D1057" s="12"/>
      <c r="E1057" s="12"/>
      <c r="F1057" s="12"/>
      <c r="G1057" s="12"/>
      <c r="H1057" s="142"/>
      <c r="I1057" s="12"/>
      <c r="J1057" s="142"/>
      <c r="K1057" s="12"/>
      <c r="L1057" s="12"/>
      <c r="M1057" s="12"/>
      <c r="N1057" s="12"/>
      <c r="O1057" s="12"/>
      <c r="P1057" s="12"/>
      <c r="Q1057" s="12"/>
      <c r="R1057" s="12"/>
      <c r="S1057" s="12"/>
      <c r="T1057"/>
      <c r="U1057"/>
      <c r="V1057" s="3"/>
      <c r="W1057" s="3"/>
      <c r="X1057" s="3"/>
      <c r="Y1057" s="3"/>
      <c r="Z1057" s="3"/>
      <c r="AA1057" s="3"/>
      <c r="AB1057" s="3"/>
      <c r="AC1057" s="3"/>
      <c r="AD1057" s="3"/>
      <c r="AE1057" s="3"/>
      <c r="AF1057" s="97"/>
      <c r="AT1057" s="139"/>
      <c r="AU1057" s="139"/>
      <c r="AV1057" s="139"/>
      <c r="AW1057" s="139"/>
      <c r="AX1057" s="139"/>
      <c r="AY1057" s="139"/>
      <c r="AZ1057" s="12"/>
    </row>
    <row r="1058" spans="1:52" s="138" customFormat="1">
      <c r="A1058" s="123"/>
      <c r="B1058" s="137"/>
      <c r="C1058" s="12"/>
      <c r="D1058" s="12"/>
      <c r="E1058" s="12"/>
      <c r="F1058" s="12"/>
      <c r="G1058" s="12"/>
      <c r="H1058" s="142"/>
      <c r="I1058" s="12"/>
      <c r="J1058" s="142"/>
      <c r="K1058" s="12"/>
      <c r="L1058" s="12"/>
      <c r="M1058" s="12"/>
      <c r="N1058" s="12"/>
      <c r="O1058" s="12"/>
      <c r="P1058" s="12"/>
      <c r="Q1058" s="12"/>
      <c r="R1058" s="12"/>
      <c r="S1058" s="12"/>
      <c r="T1058"/>
      <c r="U1058"/>
      <c r="V1058" s="3"/>
      <c r="W1058" s="3"/>
      <c r="X1058" s="3"/>
      <c r="Y1058" s="3"/>
      <c r="Z1058" s="3"/>
      <c r="AA1058" s="3"/>
      <c r="AB1058" s="3"/>
      <c r="AC1058" s="3"/>
      <c r="AD1058" s="3"/>
      <c r="AE1058" s="3"/>
      <c r="AF1058" s="97"/>
      <c r="AT1058" s="139"/>
      <c r="AU1058" s="139"/>
      <c r="AV1058" s="139"/>
      <c r="AW1058" s="139"/>
      <c r="AX1058" s="139"/>
      <c r="AY1058" s="139"/>
      <c r="AZ1058" s="12"/>
    </row>
    <row r="1059" spans="1:52" s="138" customFormat="1">
      <c r="A1059" s="123"/>
      <c r="B1059" s="137"/>
      <c r="C1059" s="12"/>
      <c r="D1059" s="12"/>
      <c r="E1059" s="12"/>
      <c r="F1059" s="12"/>
      <c r="G1059" s="12"/>
      <c r="H1059" s="142"/>
      <c r="I1059" s="12"/>
      <c r="J1059" s="142"/>
      <c r="K1059" s="12"/>
      <c r="L1059" s="12"/>
      <c r="M1059" s="12"/>
      <c r="N1059" s="12"/>
      <c r="O1059" s="12"/>
      <c r="P1059" s="12"/>
      <c r="Q1059" s="12"/>
      <c r="R1059" s="12"/>
      <c r="S1059" s="12"/>
      <c r="T1059"/>
      <c r="U1059"/>
      <c r="V1059" s="3"/>
      <c r="W1059" s="3"/>
      <c r="X1059" s="3"/>
      <c r="Y1059" s="3"/>
      <c r="Z1059" s="3"/>
      <c r="AA1059" s="3"/>
      <c r="AB1059" s="3"/>
      <c r="AC1059" s="3"/>
      <c r="AD1059" s="3"/>
      <c r="AE1059" s="3"/>
      <c r="AF1059" s="97"/>
      <c r="AT1059" s="139"/>
      <c r="AU1059" s="139"/>
      <c r="AV1059" s="139"/>
      <c r="AW1059" s="139"/>
      <c r="AX1059" s="139"/>
      <c r="AY1059" s="139"/>
      <c r="AZ1059" s="12"/>
    </row>
    <row r="1060" spans="1:52" s="138" customFormat="1">
      <c r="A1060" s="123"/>
      <c r="B1060" s="137"/>
      <c r="C1060" s="12"/>
      <c r="D1060" s="12"/>
      <c r="E1060" s="12"/>
      <c r="F1060" s="12"/>
      <c r="G1060" s="12"/>
      <c r="H1060" s="142"/>
      <c r="I1060" s="12"/>
      <c r="J1060" s="142"/>
      <c r="K1060" s="12"/>
      <c r="L1060" s="12"/>
      <c r="M1060" s="12"/>
      <c r="N1060" s="12"/>
      <c r="O1060" s="12"/>
      <c r="P1060" s="12"/>
      <c r="Q1060" s="12"/>
      <c r="R1060" s="12"/>
      <c r="S1060" s="12"/>
      <c r="T1060"/>
      <c r="U1060"/>
      <c r="V1060" s="3"/>
      <c r="W1060" s="3"/>
      <c r="X1060" s="3"/>
      <c r="Y1060" s="3"/>
      <c r="Z1060" s="3"/>
      <c r="AA1060" s="3"/>
      <c r="AB1060" s="3"/>
      <c r="AC1060" s="3"/>
      <c r="AD1060" s="3"/>
      <c r="AE1060" s="3"/>
      <c r="AF1060" s="97"/>
      <c r="AT1060" s="139"/>
      <c r="AU1060" s="139"/>
      <c r="AV1060" s="139"/>
      <c r="AW1060" s="139"/>
      <c r="AX1060" s="139"/>
      <c r="AY1060" s="139"/>
      <c r="AZ1060" s="12"/>
    </row>
    <row r="1061" spans="1:52" s="138" customFormat="1">
      <c r="A1061" s="123"/>
      <c r="B1061" s="137"/>
      <c r="C1061" s="12"/>
      <c r="D1061" s="12"/>
      <c r="E1061" s="12"/>
      <c r="F1061" s="12"/>
      <c r="G1061" s="12"/>
      <c r="H1061" s="142"/>
      <c r="I1061" s="12"/>
      <c r="J1061" s="142"/>
      <c r="K1061" s="12"/>
      <c r="L1061" s="12"/>
      <c r="M1061" s="12"/>
      <c r="N1061" s="12"/>
      <c r="O1061" s="12"/>
      <c r="P1061" s="12"/>
      <c r="Q1061" s="12"/>
      <c r="R1061" s="12"/>
      <c r="S1061" s="12"/>
      <c r="T1061"/>
      <c r="U1061"/>
      <c r="V1061" s="3"/>
      <c r="W1061" s="3"/>
      <c r="X1061" s="3"/>
      <c r="Y1061" s="3"/>
      <c r="Z1061" s="3"/>
      <c r="AA1061" s="3"/>
      <c r="AB1061" s="3"/>
      <c r="AC1061" s="3"/>
      <c r="AD1061" s="3"/>
      <c r="AE1061" s="3"/>
      <c r="AF1061" s="97"/>
      <c r="AT1061" s="139"/>
      <c r="AU1061" s="139"/>
      <c r="AV1061" s="139"/>
      <c r="AW1061" s="139"/>
      <c r="AX1061" s="139"/>
      <c r="AY1061" s="139"/>
      <c r="AZ1061" s="12"/>
    </row>
    <row r="1062" spans="1:52" s="138" customFormat="1">
      <c r="A1062" s="123"/>
      <c r="B1062" s="137"/>
      <c r="C1062" s="12"/>
      <c r="D1062" s="12"/>
      <c r="E1062" s="12"/>
      <c r="F1062" s="12"/>
      <c r="G1062" s="12"/>
      <c r="H1062" s="142"/>
      <c r="I1062" s="12"/>
      <c r="J1062" s="142"/>
      <c r="K1062" s="12"/>
      <c r="L1062" s="12"/>
      <c r="M1062" s="12"/>
      <c r="N1062" s="12"/>
      <c r="O1062" s="12"/>
      <c r="P1062" s="12"/>
      <c r="Q1062" s="12"/>
      <c r="R1062" s="12"/>
      <c r="S1062" s="12"/>
      <c r="T1062"/>
      <c r="U1062"/>
      <c r="V1062" s="3"/>
      <c r="W1062" s="3"/>
      <c r="X1062" s="3"/>
      <c r="Y1062" s="3"/>
      <c r="Z1062" s="3"/>
      <c r="AA1062" s="3"/>
      <c r="AB1062" s="3"/>
      <c r="AC1062" s="3"/>
      <c r="AD1062" s="3"/>
      <c r="AE1062" s="3"/>
      <c r="AF1062" s="97"/>
      <c r="AT1062" s="139"/>
      <c r="AU1062" s="139"/>
      <c r="AV1062" s="139"/>
      <c r="AW1062" s="139"/>
      <c r="AX1062" s="139"/>
      <c r="AY1062" s="139"/>
      <c r="AZ1062" s="12"/>
    </row>
    <row r="1063" spans="1:52" s="138" customFormat="1">
      <c r="A1063" s="123"/>
      <c r="B1063" s="137"/>
      <c r="C1063" s="12"/>
      <c r="D1063" s="12"/>
      <c r="E1063" s="12"/>
      <c r="F1063" s="12"/>
      <c r="G1063" s="12"/>
      <c r="H1063" s="142"/>
      <c r="I1063" s="12"/>
      <c r="J1063" s="142"/>
      <c r="K1063" s="12"/>
      <c r="L1063" s="12"/>
      <c r="M1063" s="12"/>
      <c r="N1063" s="12"/>
      <c r="O1063" s="12"/>
      <c r="P1063" s="12"/>
      <c r="Q1063" s="12"/>
      <c r="R1063" s="12"/>
      <c r="S1063" s="12"/>
      <c r="T1063"/>
      <c r="U1063"/>
      <c r="V1063" s="3"/>
      <c r="W1063" s="3"/>
      <c r="X1063" s="3"/>
      <c r="Y1063" s="3"/>
      <c r="Z1063" s="3"/>
      <c r="AA1063" s="3"/>
      <c r="AB1063" s="3"/>
      <c r="AC1063" s="3"/>
      <c r="AD1063" s="3"/>
      <c r="AE1063" s="3"/>
      <c r="AF1063" s="97"/>
      <c r="AT1063" s="139"/>
      <c r="AU1063" s="139"/>
      <c r="AV1063" s="139"/>
      <c r="AW1063" s="139"/>
      <c r="AX1063" s="139"/>
      <c r="AY1063" s="139"/>
      <c r="AZ1063" s="12"/>
    </row>
    <row r="1064" spans="1:52" s="138" customFormat="1">
      <c r="A1064" s="123"/>
      <c r="B1064" s="137"/>
      <c r="C1064" s="12"/>
      <c r="D1064" s="12"/>
      <c r="E1064" s="12"/>
      <c r="F1064" s="12"/>
      <c r="G1064" s="12"/>
      <c r="H1064" s="142"/>
      <c r="I1064" s="12"/>
      <c r="J1064" s="142"/>
      <c r="K1064" s="12"/>
      <c r="L1064" s="12"/>
      <c r="M1064" s="12"/>
      <c r="N1064" s="12"/>
      <c r="O1064" s="12"/>
      <c r="P1064" s="12"/>
      <c r="Q1064" s="12"/>
      <c r="R1064" s="12"/>
      <c r="S1064" s="12"/>
      <c r="T1064"/>
      <c r="U1064"/>
      <c r="V1064" s="3"/>
      <c r="W1064" s="3"/>
      <c r="X1064" s="3"/>
      <c r="Y1064" s="3"/>
      <c r="Z1064" s="3"/>
      <c r="AA1064" s="3"/>
      <c r="AB1064" s="3"/>
      <c r="AC1064" s="3"/>
      <c r="AD1064" s="3"/>
      <c r="AE1064" s="3"/>
      <c r="AF1064" s="97"/>
      <c r="AT1064" s="139"/>
      <c r="AU1064" s="139"/>
      <c r="AV1064" s="139"/>
      <c r="AW1064" s="139"/>
      <c r="AX1064" s="139"/>
      <c r="AY1064" s="139"/>
      <c r="AZ1064" s="12"/>
    </row>
    <row r="1065" spans="1:52" s="138" customFormat="1">
      <c r="A1065" s="123"/>
      <c r="B1065" s="137"/>
      <c r="C1065" s="12"/>
      <c r="D1065" s="12"/>
      <c r="E1065" s="12"/>
      <c r="F1065" s="12"/>
      <c r="G1065" s="12"/>
      <c r="H1065" s="142"/>
      <c r="I1065" s="12"/>
      <c r="J1065" s="142"/>
      <c r="K1065" s="12"/>
      <c r="L1065" s="12"/>
      <c r="M1065" s="12"/>
      <c r="N1065" s="12"/>
      <c r="O1065" s="12"/>
      <c r="P1065" s="12"/>
      <c r="Q1065" s="12"/>
      <c r="R1065" s="12"/>
      <c r="S1065" s="12"/>
      <c r="T1065"/>
      <c r="U1065"/>
      <c r="V1065" s="3"/>
      <c r="W1065" s="3"/>
      <c r="X1065" s="3"/>
      <c r="Y1065" s="3"/>
      <c r="Z1065" s="3"/>
      <c r="AA1065" s="3"/>
      <c r="AB1065" s="3"/>
      <c r="AC1065" s="3"/>
      <c r="AD1065" s="3"/>
      <c r="AE1065" s="3"/>
      <c r="AF1065" s="97"/>
      <c r="AT1065" s="139"/>
      <c r="AU1065" s="139"/>
      <c r="AV1065" s="139"/>
      <c r="AW1065" s="139"/>
      <c r="AX1065" s="139"/>
      <c r="AY1065" s="139"/>
      <c r="AZ1065" s="12"/>
    </row>
    <row r="1066" spans="1:52" s="138" customFormat="1">
      <c r="A1066" s="123"/>
      <c r="B1066" s="137"/>
      <c r="C1066" s="12"/>
      <c r="D1066" s="12"/>
      <c r="E1066" s="12"/>
      <c r="F1066" s="12"/>
      <c r="G1066" s="12"/>
      <c r="H1066" s="142"/>
      <c r="I1066" s="12"/>
      <c r="J1066" s="142"/>
      <c r="K1066" s="12"/>
      <c r="L1066" s="12"/>
      <c r="M1066" s="12"/>
      <c r="N1066" s="12"/>
      <c r="O1066" s="12"/>
      <c r="P1066" s="12"/>
      <c r="Q1066" s="12"/>
      <c r="R1066" s="12"/>
      <c r="S1066" s="12"/>
      <c r="T1066"/>
      <c r="U1066"/>
      <c r="V1066" s="3"/>
      <c r="W1066" s="3"/>
      <c r="X1066" s="3"/>
      <c r="Y1066" s="3"/>
      <c r="Z1066" s="3"/>
      <c r="AA1066" s="3"/>
      <c r="AB1066" s="3"/>
      <c r="AC1066" s="3"/>
      <c r="AD1066" s="3"/>
      <c r="AE1066" s="3"/>
      <c r="AF1066" s="97"/>
      <c r="AT1066" s="139"/>
      <c r="AU1066" s="139"/>
      <c r="AV1066" s="139"/>
      <c r="AW1066" s="139"/>
      <c r="AX1066" s="139"/>
      <c r="AY1066" s="139"/>
      <c r="AZ1066" s="12"/>
    </row>
    <row r="1067" spans="1:52" s="138" customFormat="1">
      <c r="A1067" s="123"/>
      <c r="B1067" s="137"/>
      <c r="C1067" s="12"/>
      <c r="D1067" s="12"/>
      <c r="E1067" s="12"/>
      <c r="F1067" s="12"/>
      <c r="G1067" s="12"/>
      <c r="H1067" s="142"/>
      <c r="I1067" s="12"/>
      <c r="J1067" s="142"/>
      <c r="K1067" s="12"/>
      <c r="L1067" s="12"/>
      <c r="M1067" s="12"/>
      <c r="N1067" s="12"/>
      <c r="O1067" s="12"/>
      <c r="P1067" s="12"/>
      <c r="Q1067" s="12"/>
      <c r="R1067" s="12"/>
      <c r="S1067" s="12"/>
      <c r="T1067"/>
      <c r="U1067"/>
      <c r="V1067" s="3"/>
      <c r="W1067" s="3"/>
      <c r="X1067" s="3"/>
      <c r="Y1067" s="3"/>
      <c r="Z1067" s="3"/>
      <c r="AA1067" s="3"/>
      <c r="AB1067" s="3"/>
      <c r="AC1067" s="3"/>
      <c r="AD1067" s="3"/>
      <c r="AE1067" s="3"/>
      <c r="AF1067" s="97"/>
      <c r="AT1067" s="139"/>
      <c r="AU1067" s="139"/>
      <c r="AV1067" s="139"/>
      <c r="AW1067" s="139"/>
      <c r="AX1067" s="139"/>
      <c r="AY1067" s="139"/>
      <c r="AZ1067" s="12"/>
    </row>
    <row r="1068" spans="1:52" s="138" customFormat="1">
      <c r="A1068" s="123"/>
      <c r="B1068" s="137"/>
      <c r="C1068" s="12"/>
      <c r="D1068" s="12"/>
      <c r="E1068" s="12"/>
      <c r="F1068" s="12"/>
      <c r="G1068" s="12"/>
      <c r="H1068" s="142"/>
      <c r="I1068" s="12"/>
      <c r="J1068" s="142"/>
      <c r="K1068" s="12"/>
      <c r="L1068" s="12"/>
      <c r="M1068" s="12"/>
      <c r="N1068" s="12"/>
      <c r="O1068" s="12"/>
      <c r="P1068" s="12"/>
      <c r="Q1068" s="12"/>
      <c r="R1068" s="12"/>
      <c r="S1068" s="12"/>
      <c r="T1068"/>
      <c r="U1068"/>
      <c r="V1068" s="3"/>
      <c r="W1068" s="3"/>
      <c r="X1068" s="3"/>
      <c r="Y1068" s="3"/>
      <c r="Z1068" s="3"/>
      <c r="AA1068" s="3"/>
      <c r="AB1068" s="3"/>
      <c r="AC1068" s="3"/>
      <c r="AD1068" s="3"/>
      <c r="AE1068" s="3"/>
      <c r="AF1068" s="97"/>
      <c r="AT1068" s="139"/>
      <c r="AU1068" s="139"/>
      <c r="AV1068" s="139"/>
      <c r="AW1068" s="139"/>
      <c r="AX1068" s="139"/>
      <c r="AY1068" s="139"/>
      <c r="AZ1068" s="12"/>
    </row>
    <row r="1069" spans="1:52" s="138" customFormat="1">
      <c r="A1069" s="123"/>
      <c r="B1069" s="137"/>
      <c r="C1069" s="12"/>
      <c r="D1069" s="12"/>
      <c r="E1069" s="12"/>
      <c r="F1069" s="12"/>
      <c r="G1069" s="12"/>
      <c r="H1069" s="142"/>
      <c r="I1069" s="12"/>
      <c r="J1069" s="142"/>
      <c r="K1069" s="12"/>
      <c r="L1069" s="12"/>
      <c r="M1069" s="12"/>
      <c r="N1069" s="12"/>
      <c r="O1069" s="12"/>
      <c r="P1069" s="12"/>
      <c r="Q1069" s="12"/>
      <c r="R1069" s="12"/>
      <c r="S1069" s="12"/>
      <c r="T1069"/>
      <c r="U1069"/>
      <c r="V1069" s="3"/>
      <c r="W1069" s="3"/>
      <c r="X1069" s="3"/>
      <c r="Y1069" s="3"/>
      <c r="Z1069" s="3"/>
      <c r="AA1069" s="3"/>
      <c r="AB1069" s="3"/>
      <c r="AC1069" s="3"/>
      <c r="AD1069" s="3"/>
      <c r="AE1069" s="3"/>
      <c r="AF1069" s="97"/>
      <c r="AT1069" s="139"/>
      <c r="AU1069" s="139"/>
      <c r="AV1069" s="139"/>
      <c r="AW1069" s="139"/>
      <c r="AX1069" s="139"/>
      <c r="AY1069" s="139"/>
      <c r="AZ1069" s="12"/>
    </row>
    <row r="1070" spans="1:52" s="138" customFormat="1">
      <c r="A1070" s="123"/>
      <c r="B1070" s="137"/>
      <c r="C1070" s="12"/>
      <c r="D1070" s="12"/>
      <c r="E1070" s="12"/>
      <c r="F1070" s="12"/>
      <c r="G1070" s="12"/>
      <c r="H1070" s="142"/>
      <c r="I1070" s="12"/>
      <c r="J1070" s="142"/>
      <c r="K1070" s="12"/>
      <c r="L1070" s="12"/>
      <c r="M1070" s="12"/>
      <c r="N1070" s="12"/>
      <c r="O1070" s="12"/>
      <c r="P1070" s="12"/>
      <c r="Q1070" s="12"/>
      <c r="R1070" s="12"/>
      <c r="S1070" s="12"/>
      <c r="T1070"/>
      <c r="U1070"/>
      <c r="V1070" s="3"/>
      <c r="W1070" s="3"/>
      <c r="X1070" s="3"/>
      <c r="Y1070" s="3"/>
      <c r="Z1070" s="3"/>
      <c r="AA1070" s="3"/>
      <c r="AB1070" s="3"/>
      <c r="AC1070" s="3"/>
      <c r="AD1070" s="3"/>
      <c r="AE1070" s="3"/>
      <c r="AF1070" s="97"/>
      <c r="AT1070" s="139"/>
      <c r="AU1070" s="139"/>
      <c r="AV1070" s="139"/>
      <c r="AW1070" s="139"/>
      <c r="AX1070" s="139"/>
      <c r="AY1070" s="139"/>
      <c r="AZ1070" s="12"/>
    </row>
    <row r="1071" spans="1:52" s="138" customFormat="1">
      <c r="A1071" s="123"/>
      <c r="B1071" s="137"/>
      <c r="C1071" s="12"/>
      <c r="D1071" s="12"/>
      <c r="E1071" s="12"/>
      <c r="F1071" s="12"/>
      <c r="G1071" s="12"/>
      <c r="H1071" s="142"/>
      <c r="I1071" s="12"/>
      <c r="J1071" s="142"/>
      <c r="K1071" s="12"/>
      <c r="L1071" s="12"/>
      <c r="M1071" s="12"/>
      <c r="N1071" s="12"/>
      <c r="O1071" s="12"/>
      <c r="P1071" s="12"/>
      <c r="Q1071" s="12"/>
      <c r="R1071" s="12"/>
      <c r="S1071" s="12"/>
      <c r="T1071"/>
      <c r="U1071"/>
      <c r="V1071" s="3"/>
      <c r="W1071" s="3"/>
      <c r="X1071" s="3"/>
      <c r="Y1071" s="3"/>
      <c r="Z1071" s="3"/>
      <c r="AA1071" s="3"/>
      <c r="AB1071" s="3"/>
      <c r="AC1071" s="3"/>
      <c r="AD1071" s="3"/>
      <c r="AE1071" s="3"/>
      <c r="AF1071" s="97"/>
      <c r="AT1071" s="139"/>
      <c r="AU1071" s="139"/>
      <c r="AV1071" s="139"/>
      <c r="AW1071" s="139"/>
      <c r="AX1071" s="139"/>
      <c r="AY1071" s="139"/>
      <c r="AZ1071" s="12"/>
    </row>
    <row r="1072" spans="1:52" s="138" customFormat="1">
      <c r="A1072" s="123"/>
      <c r="B1072" s="137"/>
      <c r="C1072" s="12"/>
      <c r="D1072" s="12"/>
      <c r="E1072" s="12"/>
      <c r="F1072" s="12"/>
      <c r="G1072" s="12"/>
      <c r="H1072" s="142"/>
      <c r="I1072" s="12"/>
      <c r="J1072" s="142"/>
      <c r="K1072" s="12"/>
      <c r="L1072" s="12"/>
      <c r="M1072" s="12"/>
      <c r="N1072" s="12"/>
      <c r="O1072" s="12"/>
      <c r="P1072" s="12"/>
      <c r="Q1072" s="12"/>
      <c r="R1072" s="12"/>
      <c r="S1072" s="12"/>
      <c r="T1072"/>
      <c r="U1072"/>
      <c r="V1072" s="3"/>
      <c r="W1072" s="3"/>
      <c r="X1072" s="3"/>
      <c r="Y1072" s="3"/>
      <c r="Z1072" s="3"/>
      <c r="AA1072" s="3"/>
      <c r="AB1072" s="3"/>
      <c r="AC1072" s="3"/>
      <c r="AD1072" s="3"/>
      <c r="AE1072" s="3"/>
      <c r="AF1072" s="97"/>
      <c r="AT1072" s="139"/>
      <c r="AU1072" s="139"/>
      <c r="AV1072" s="139"/>
      <c r="AW1072" s="139"/>
      <c r="AX1072" s="139"/>
      <c r="AY1072" s="139"/>
      <c r="AZ1072" s="12"/>
    </row>
    <row r="1073" spans="1:52" s="138" customFormat="1">
      <c r="A1073" s="123"/>
      <c r="B1073" s="137"/>
      <c r="C1073" s="12"/>
      <c r="D1073" s="12"/>
      <c r="E1073" s="12"/>
      <c r="F1073" s="12"/>
      <c r="G1073" s="12"/>
      <c r="H1073" s="142"/>
      <c r="I1073" s="12"/>
      <c r="J1073" s="142"/>
      <c r="K1073" s="12"/>
      <c r="L1073" s="12"/>
      <c r="M1073" s="12"/>
      <c r="N1073" s="12"/>
      <c r="O1073" s="12"/>
      <c r="P1073" s="12"/>
      <c r="Q1073" s="12"/>
      <c r="R1073" s="12"/>
      <c r="S1073" s="12"/>
      <c r="T1073"/>
      <c r="U1073"/>
      <c r="V1073" s="3"/>
      <c r="W1073" s="3"/>
      <c r="X1073" s="3"/>
      <c r="Y1073" s="3"/>
      <c r="Z1073" s="3"/>
      <c r="AA1073" s="3"/>
      <c r="AB1073" s="3"/>
      <c r="AC1073" s="3"/>
      <c r="AD1073" s="3"/>
      <c r="AE1073" s="3"/>
      <c r="AF1073" s="97"/>
      <c r="AT1073" s="139"/>
      <c r="AU1073" s="139"/>
      <c r="AV1073" s="139"/>
      <c r="AW1073" s="139"/>
      <c r="AX1073" s="139"/>
      <c r="AY1073" s="139"/>
      <c r="AZ1073" s="12"/>
    </row>
    <row r="1074" spans="1:52" s="138" customFormat="1">
      <c r="A1074" s="123"/>
      <c r="B1074" s="137"/>
      <c r="C1074" s="12"/>
      <c r="D1074" s="12"/>
      <c r="E1074" s="12"/>
      <c r="F1074" s="12"/>
      <c r="G1074" s="12"/>
      <c r="H1074" s="142"/>
      <c r="I1074" s="12"/>
      <c r="J1074" s="142"/>
      <c r="K1074" s="12"/>
      <c r="L1074" s="12"/>
      <c r="M1074" s="12"/>
      <c r="N1074" s="12"/>
      <c r="O1074" s="12"/>
      <c r="P1074" s="12"/>
      <c r="Q1074" s="12"/>
      <c r="R1074" s="12"/>
      <c r="S1074" s="12"/>
      <c r="T1074"/>
      <c r="U1074"/>
      <c r="V1074" s="3"/>
      <c r="W1074" s="3"/>
      <c r="X1074" s="3"/>
      <c r="Y1074" s="3"/>
      <c r="Z1074" s="3"/>
      <c r="AA1074" s="3"/>
      <c r="AB1074" s="3"/>
      <c r="AC1074" s="3"/>
      <c r="AD1074" s="3"/>
      <c r="AE1074" s="3"/>
      <c r="AF1074" s="97"/>
      <c r="AT1074" s="139"/>
      <c r="AU1074" s="139"/>
      <c r="AV1074" s="139"/>
      <c r="AW1074" s="139"/>
      <c r="AX1074" s="139"/>
      <c r="AY1074" s="139"/>
      <c r="AZ1074" s="12"/>
    </row>
    <row r="1075" spans="1:52" s="138" customFormat="1">
      <c r="A1075" s="123"/>
      <c r="B1075" s="137"/>
      <c r="C1075" s="12"/>
      <c r="D1075" s="12"/>
      <c r="E1075" s="12"/>
      <c r="F1075" s="12"/>
      <c r="G1075" s="12"/>
      <c r="H1075" s="142"/>
      <c r="I1075" s="12"/>
      <c r="J1075" s="142"/>
      <c r="K1075" s="12"/>
      <c r="L1075" s="12"/>
      <c r="M1075" s="12"/>
      <c r="N1075" s="12"/>
      <c r="O1075" s="12"/>
      <c r="P1075" s="12"/>
      <c r="Q1075" s="12"/>
      <c r="R1075" s="12"/>
      <c r="S1075" s="12"/>
      <c r="T1075"/>
      <c r="U1075"/>
      <c r="V1075" s="3"/>
      <c r="W1075" s="3"/>
      <c r="X1075" s="3"/>
      <c r="Y1075" s="3"/>
      <c r="Z1075" s="3"/>
      <c r="AA1075" s="3"/>
      <c r="AB1075" s="3"/>
      <c r="AC1075" s="3"/>
      <c r="AD1075" s="3"/>
      <c r="AE1075" s="3"/>
      <c r="AF1075" s="97"/>
      <c r="AT1075" s="139"/>
      <c r="AU1075" s="139"/>
      <c r="AV1075" s="139"/>
      <c r="AW1075" s="139"/>
      <c r="AX1075" s="139"/>
      <c r="AY1075" s="139"/>
      <c r="AZ1075" s="12"/>
    </row>
    <row r="1076" spans="1:52" s="138" customFormat="1">
      <c r="A1076" s="123"/>
      <c r="B1076" s="137"/>
      <c r="C1076" s="12"/>
      <c r="D1076" s="12"/>
      <c r="E1076" s="12"/>
      <c r="F1076" s="12"/>
      <c r="G1076" s="12"/>
      <c r="H1076" s="142"/>
      <c r="I1076" s="12"/>
      <c r="J1076" s="142"/>
      <c r="K1076" s="12"/>
      <c r="L1076" s="12"/>
      <c r="M1076" s="12"/>
      <c r="N1076" s="12"/>
      <c r="O1076" s="12"/>
      <c r="P1076" s="12"/>
      <c r="Q1076" s="12"/>
      <c r="R1076" s="12"/>
      <c r="S1076" s="12"/>
      <c r="T1076"/>
      <c r="U1076"/>
      <c r="V1076" s="3"/>
      <c r="W1076" s="3"/>
      <c r="X1076" s="3"/>
      <c r="Y1076" s="3"/>
      <c r="Z1076" s="3"/>
      <c r="AA1076" s="3"/>
      <c r="AB1076" s="3"/>
      <c r="AC1076" s="3"/>
      <c r="AD1076" s="3"/>
      <c r="AE1076" s="3"/>
      <c r="AF1076" s="97"/>
      <c r="AT1076" s="139"/>
      <c r="AU1076" s="139"/>
      <c r="AV1076" s="139"/>
      <c r="AW1076" s="139"/>
      <c r="AX1076" s="139"/>
      <c r="AY1076" s="139"/>
      <c r="AZ1076" s="12"/>
    </row>
    <row r="1077" spans="1:52" s="138" customFormat="1">
      <c r="A1077" s="123"/>
      <c r="B1077" s="137"/>
      <c r="C1077" s="12"/>
      <c r="D1077" s="12"/>
      <c r="E1077" s="12"/>
      <c r="F1077" s="12"/>
      <c r="G1077" s="12"/>
      <c r="H1077" s="142"/>
      <c r="I1077" s="12"/>
      <c r="J1077" s="142"/>
      <c r="K1077" s="12"/>
      <c r="L1077" s="12"/>
      <c r="M1077" s="12"/>
      <c r="N1077" s="12"/>
      <c r="O1077" s="12"/>
      <c r="P1077" s="12"/>
      <c r="Q1077" s="12"/>
      <c r="R1077" s="12"/>
      <c r="S1077" s="12"/>
      <c r="T1077"/>
      <c r="U1077"/>
      <c r="V1077" s="3"/>
      <c r="W1077" s="3"/>
      <c r="X1077" s="3"/>
      <c r="Y1077" s="3"/>
      <c r="Z1077" s="3"/>
      <c r="AA1077" s="3"/>
      <c r="AB1077" s="3"/>
      <c r="AC1077" s="3"/>
      <c r="AD1077" s="3"/>
      <c r="AE1077" s="3"/>
      <c r="AF1077" s="97"/>
      <c r="AT1077" s="139"/>
      <c r="AU1077" s="139"/>
      <c r="AV1077" s="139"/>
      <c r="AW1077" s="139"/>
      <c r="AX1077" s="139"/>
      <c r="AY1077" s="139"/>
      <c r="AZ1077" s="12"/>
    </row>
    <row r="1078" spans="1:52" s="138" customFormat="1">
      <c r="A1078" s="123"/>
      <c r="B1078" s="137"/>
      <c r="C1078" s="12"/>
      <c r="D1078" s="12"/>
      <c r="E1078" s="12"/>
      <c r="F1078" s="12"/>
      <c r="G1078" s="12"/>
      <c r="H1078" s="142"/>
      <c r="I1078" s="12"/>
      <c r="J1078" s="142"/>
      <c r="K1078" s="12"/>
      <c r="L1078" s="12"/>
      <c r="M1078" s="12"/>
      <c r="N1078" s="12"/>
      <c r="O1078" s="12"/>
      <c r="P1078" s="12"/>
      <c r="Q1078" s="12"/>
      <c r="R1078" s="12"/>
      <c r="S1078" s="12"/>
      <c r="T1078"/>
      <c r="U1078"/>
      <c r="V1078" s="3"/>
      <c r="W1078" s="3"/>
      <c r="X1078" s="3"/>
      <c r="Y1078" s="3"/>
      <c r="Z1078" s="3"/>
      <c r="AA1078" s="3"/>
      <c r="AB1078" s="3"/>
      <c r="AC1078" s="3"/>
      <c r="AD1078" s="3"/>
      <c r="AE1078" s="3"/>
      <c r="AF1078" s="97"/>
      <c r="AT1078" s="139"/>
      <c r="AU1078" s="139"/>
      <c r="AV1078" s="139"/>
      <c r="AW1078" s="139"/>
      <c r="AX1078" s="139"/>
      <c r="AY1078" s="139"/>
      <c r="AZ1078" s="12"/>
    </row>
    <row r="1079" spans="1:52" s="138" customFormat="1">
      <c r="A1079" s="123"/>
      <c r="B1079" s="137"/>
      <c r="C1079" s="12"/>
      <c r="D1079" s="12"/>
      <c r="E1079" s="12"/>
      <c r="F1079" s="12"/>
      <c r="G1079" s="12"/>
      <c r="H1079" s="142"/>
      <c r="I1079" s="12"/>
      <c r="J1079" s="142"/>
      <c r="K1079" s="12"/>
      <c r="L1079" s="12"/>
      <c r="M1079" s="12"/>
      <c r="N1079" s="12"/>
      <c r="O1079" s="12"/>
      <c r="P1079" s="12"/>
      <c r="Q1079" s="12"/>
      <c r="R1079" s="12"/>
      <c r="S1079" s="12"/>
      <c r="T1079"/>
      <c r="U1079"/>
      <c r="V1079" s="3"/>
      <c r="W1079" s="3"/>
      <c r="X1079" s="3"/>
      <c r="Y1079" s="3"/>
      <c r="Z1079" s="3"/>
      <c r="AA1079" s="3"/>
      <c r="AB1079" s="3"/>
      <c r="AC1079" s="3"/>
      <c r="AD1079" s="3"/>
      <c r="AE1079" s="3"/>
      <c r="AF1079" s="97"/>
      <c r="AT1079" s="139"/>
      <c r="AU1079" s="139"/>
      <c r="AV1079" s="139"/>
      <c r="AW1079" s="139"/>
      <c r="AX1079" s="139"/>
      <c r="AY1079" s="139"/>
      <c r="AZ1079" s="12"/>
    </row>
    <row r="1080" spans="1:52" s="138" customFormat="1">
      <c r="A1080" s="123"/>
      <c r="B1080" s="137"/>
      <c r="C1080" s="12"/>
      <c r="D1080" s="12"/>
      <c r="E1080" s="12"/>
      <c r="F1080" s="12"/>
      <c r="G1080" s="12"/>
      <c r="H1080" s="142"/>
      <c r="I1080" s="12"/>
      <c r="J1080" s="142"/>
      <c r="K1080" s="12"/>
      <c r="L1080" s="12"/>
      <c r="M1080" s="12"/>
      <c r="N1080" s="12"/>
      <c r="O1080" s="12"/>
      <c r="P1080" s="12"/>
      <c r="Q1080" s="12"/>
      <c r="R1080" s="12"/>
      <c r="S1080" s="12"/>
      <c r="T1080"/>
      <c r="U1080"/>
      <c r="V1080" s="3"/>
      <c r="W1080" s="3"/>
      <c r="X1080" s="3"/>
      <c r="Y1080" s="3"/>
      <c r="Z1080" s="3"/>
      <c r="AA1080" s="3"/>
      <c r="AB1080" s="3"/>
      <c r="AC1080" s="3"/>
      <c r="AD1080" s="3"/>
      <c r="AE1080" s="3"/>
      <c r="AF1080" s="97"/>
      <c r="AT1080" s="139"/>
      <c r="AU1080" s="139"/>
      <c r="AV1080" s="139"/>
      <c r="AW1080" s="139"/>
      <c r="AX1080" s="139"/>
      <c r="AY1080" s="139"/>
      <c r="AZ1080" s="12"/>
    </row>
    <row r="1081" spans="1:52" s="138" customFormat="1">
      <c r="A1081" s="123"/>
      <c r="B1081" s="137"/>
      <c r="C1081" s="12"/>
      <c r="D1081" s="12"/>
      <c r="E1081" s="12"/>
      <c r="F1081" s="12"/>
      <c r="G1081" s="12"/>
      <c r="H1081" s="142"/>
      <c r="I1081" s="12"/>
      <c r="J1081" s="142"/>
      <c r="K1081" s="12"/>
      <c r="L1081" s="12"/>
      <c r="M1081" s="12"/>
      <c r="N1081" s="12"/>
      <c r="O1081" s="12"/>
      <c r="P1081" s="12"/>
      <c r="Q1081" s="12"/>
      <c r="R1081" s="12"/>
      <c r="S1081" s="12"/>
      <c r="T1081"/>
      <c r="U1081"/>
      <c r="V1081" s="3"/>
      <c r="W1081" s="3"/>
      <c r="X1081" s="3"/>
      <c r="Y1081" s="3"/>
      <c r="Z1081" s="3"/>
      <c r="AA1081" s="3"/>
      <c r="AB1081" s="3"/>
      <c r="AC1081" s="3"/>
      <c r="AD1081" s="3"/>
      <c r="AE1081" s="3"/>
      <c r="AF1081" s="97"/>
      <c r="AT1081" s="139"/>
      <c r="AU1081" s="139"/>
      <c r="AV1081" s="139"/>
      <c r="AW1081" s="139"/>
      <c r="AX1081" s="139"/>
      <c r="AY1081" s="139"/>
      <c r="AZ1081" s="12"/>
    </row>
    <row r="1082" spans="1:52" s="138" customFormat="1">
      <c r="A1082" s="123"/>
      <c r="B1082" s="137"/>
      <c r="C1082" s="12"/>
      <c r="D1082" s="12"/>
      <c r="E1082" s="12"/>
      <c r="F1082" s="12"/>
      <c r="G1082" s="12"/>
      <c r="H1082" s="142"/>
      <c r="I1082" s="12"/>
      <c r="J1082" s="142"/>
      <c r="K1082" s="12"/>
      <c r="L1082" s="12"/>
      <c r="M1082" s="12"/>
      <c r="N1082" s="12"/>
      <c r="O1082" s="12"/>
      <c r="P1082" s="12"/>
      <c r="Q1082" s="12"/>
      <c r="R1082" s="12"/>
      <c r="S1082" s="12"/>
      <c r="T1082"/>
      <c r="U1082"/>
      <c r="V1082" s="3"/>
      <c r="W1082" s="3"/>
      <c r="X1082" s="3"/>
      <c r="Y1082" s="3"/>
      <c r="Z1082" s="3"/>
      <c r="AA1082" s="3"/>
      <c r="AB1082" s="3"/>
      <c r="AC1082" s="3"/>
      <c r="AD1082" s="3"/>
      <c r="AE1082" s="3"/>
      <c r="AF1082" s="97"/>
      <c r="AT1082" s="139"/>
      <c r="AU1082" s="139"/>
      <c r="AV1082" s="139"/>
      <c r="AW1082" s="139"/>
      <c r="AX1082" s="139"/>
      <c r="AY1082" s="139"/>
      <c r="AZ1082" s="12"/>
    </row>
    <row r="1083" spans="1:52" s="138" customFormat="1">
      <c r="A1083" s="123"/>
      <c r="B1083" s="137"/>
      <c r="C1083" s="12"/>
      <c r="D1083" s="12"/>
      <c r="E1083" s="12"/>
      <c r="F1083" s="12"/>
      <c r="G1083" s="12"/>
      <c r="H1083" s="142"/>
      <c r="I1083" s="12"/>
      <c r="J1083" s="142"/>
      <c r="K1083" s="12"/>
      <c r="L1083" s="12"/>
      <c r="M1083" s="12"/>
      <c r="N1083" s="12"/>
      <c r="O1083" s="12"/>
      <c r="P1083" s="12"/>
      <c r="Q1083" s="12"/>
      <c r="R1083" s="12"/>
      <c r="S1083" s="12"/>
      <c r="T1083"/>
      <c r="U1083"/>
      <c r="V1083" s="3"/>
      <c r="W1083" s="3"/>
      <c r="X1083" s="3"/>
      <c r="Y1083" s="3"/>
      <c r="Z1083" s="3"/>
      <c r="AA1083" s="3"/>
      <c r="AB1083" s="3"/>
      <c r="AC1083" s="3"/>
      <c r="AD1083" s="3"/>
      <c r="AE1083" s="3"/>
      <c r="AF1083" s="97"/>
      <c r="AT1083" s="139"/>
      <c r="AU1083" s="139"/>
      <c r="AV1083" s="139"/>
      <c r="AW1083" s="139"/>
      <c r="AX1083" s="139"/>
      <c r="AY1083" s="139"/>
      <c r="AZ1083" s="12"/>
    </row>
    <row r="1084" spans="1:52" s="138" customFormat="1">
      <c r="A1084" s="123"/>
      <c r="B1084" s="137"/>
      <c r="C1084" s="12"/>
      <c r="D1084" s="12"/>
      <c r="E1084" s="12"/>
      <c r="F1084" s="12"/>
      <c r="G1084" s="12"/>
      <c r="H1084" s="142"/>
      <c r="I1084" s="12"/>
      <c r="J1084" s="142"/>
      <c r="K1084" s="12"/>
      <c r="L1084" s="12"/>
      <c r="M1084" s="12"/>
      <c r="N1084" s="12"/>
      <c r="O1084" s="12"/>
      <c r="P1084" s="12"/>
      <c r="Q1084" s="12"/>
      <c r="R1084" s="12"/>
      <c r="S1084" s="12"/>
      <c r="T1084"/>
      <c r="U1084"/>
      <c r="V1084" s="3"/>
      <c r="W1084" s="3"/>
      <c r="X1084" s="3"/>
      <c r="Y1084" s="3"/>
      <c r="Z1084" s="3"/>
      <c r="AA1084" s="3"/>
      <c r="AB1084" s="3"/>
      <c r="AC1084" s="3"/>
      <c r="AD1084" s="3"/>
      <c r="AE1084" s="3"/>
      <c r="AF1084" s="97"/>
      <c r="AT1084" s="139"/>
      <c r="AU1084" s="139"/>
      <c r="AV1084" s="139"/>
      <c r="AW1084" s="139"/>
      <c r="AX1084" s="139"/>
      <c r="AY1084" s="139"/>
      <c r="AZ1084" s="12"/>
    </row>
    <row r="1085" spans="1:52" s="138" customFormat="1">
      <c r="A1085" s="123"/>
      <c r="B1085" s="137"/>
      <c r="C1085" s="12"/>
      <c r="D1085" s="12"/>
      <c r="E1085" s="12"/>
      <c r="F1085" s="12"/>
      <c r="G1085" s="12"/>
      <c r="H1085" s="142"/>
      <c r="I1085" s="12"/>
      <c r="J1085" s="142"/>
      <c r="K1085" s="12"/>
      <c r="L1085" s="12"/>
      <c r="M1085" s="12"/>
      <c r="N1085" s="12"/>
      <c r="O1085" s="12"/>
      <c r="P1085" s="12"/>
      <c r="Q1085" s="12"/>
      <c r="R1085" s="12"/>
      <c r="S1085" s="12"/>
      <c r="T1085"/>
      <c r="U1085"/>
      <c r="V1085" s="3"/>
      <c r="W1085" s="3"/>
      <c r="X1085" s="3"/>
      <c r="Y1085" s="3"/>
      <c r="Z1085" s="3"/>
      <c r="AA1085" s="3"/>
      <c r="AB1085" s="3"/>
      <c r="AC1085" s="3"/>
      <c r="AD1085" s="3"/>
      <c r="AE1085" s="3"/>
      <c r="AF1085" s="97"/>
      <c r="AT1085" s="139"/>
      <c r="AU1085" s="139"/>
      <c r="AV1085" s="139"/>
      <c r="AW1085" s="139"/>
      <c r="AX1085" s="139"/>
      <c r="AY1085" s="139"/>
      <c r="AZ1085" s="12"/>
    </row>
    <row r="1086" spans="1:52" s="138" customFormat="1">
      <c r="A1086" s="123"/>
      <c r="B1086" s="137"/>
      <c r="C1086" s="12"/>
      <c r="D1086" s="12"/>
      <c r="E1086" s="12"/>
      <c r="F1086" s="12"/>
      <c r="G1086" s="12"/>
      <c r="H1086" s="142"/>
      <c r="I1086" s="12"/>
      <c r="J1086" s="142"/>
      <c r="K1086" s="12"/>
      <c r="L1086" s="12"/>
      <c r="M1086" s="12"/>
      <c r="N1086" s="12"/>
      <c r="O1086" s="12"/>
      <c r="P1086" s="12"/>
      <c r="Q1086" s="12"/>
      <c r="R1086" s="12"/>
      <c r="S1086" s="12"/>
      <c r="T1086"/>
      <c r="U1086"/>
      <c r="V1086" s="3"/>
      <c r="W1086" s="3"/>
      <c r="X1086" s="3"/>
      <c r="Y1086" s="3"/>
      <c r="Z1086" s="3"/>
      <c r="AA1086" s="3"/>
      <c r="AB1086" s="3"/>
      <c r="AC1086" s="3"/>
      <c r="AD1086" s="3"/>
      <c r="AE1086" s="3"/>
      <c r="AF1086" s="97"/>
      <c r="AT1086" s="139"/>
      <c r="AU1086" s="139"/>
      <c r="AV1086" s="139"/>
      <c r="AW1086" s="139"/>
      <c r="AX1086" s="139"/>
      <c r="AY1086" s="139"/>
      <c r="AZ1086" s="12"/>
    </row>
    <row r="1087" spans="1:52" s="138" customFormat="1">
      <c r="A1087" s="123"/>
      <c r="B1087" s="137"/>
      <c r="C1087" s="12"/>
      <c r="D1087" s="12"/>
      <c r="E1087" s="12"/>
      <c r="F1087" s="12"/>
      <c r="G1087" s="12"/>
      <c r="H1087" s="142"/>
      <c r="I1087" s="12"/>
      <c r="J1087" s="142"/>
      <c r="K1087" s="12"/>
      <c r="L1087" s="12"/>
      <c r="M1087" s="12"/>
      <c r="N1087" s="12"/>
      <c r="O1087" s="12"/>
      <c r="P1087" s="12"/>
      <c r="Q1087" s="12"/>
      <c r="R1087" s="12"/>
      <c r="S1087" s="12"/>
      <c r="T1087"/>
      <c r="U1087"/>
      <c r="V1087" s="3"/>
      <c r="W1087" s="3"/>
      <c r="X1087" s="3"/>
      <c r="Y1087" s="3"/>
      <c r="Z1087" s="3"/>
      <c r="AA1087" s="3"/>
      <c r="AB1087" s="3"/>
      <c r="AC1087" s="3"/>
      <c r="AD1087" s="3"/>
      <c r="AE1087" s="3"/>
      <c r="AF1087" s="97"/>
      <c r="AT1087" s="139"/>
      <c r="AU1087" s="139"/>
      <c r="AV1087" s="139"/>
      <c r="AW1087" s="139"/>
      <c r="AX1087" s="139"/>
      <c r="AY1087" s="139"/>
      <c r="AZ1087" s="12"/>
    </row>
    <row r="1088" spans="1:52" s="138" customFormat="1">
      <c r="A1088" s="123"/>
      <c r="B1088" s="137"/>
      <c r="C1088" s="12"/>
      <c r="D1088" s="12"/>
      <c r="E1088" s="12"/>
      <c r="F1088" s="12"/>
      <c r="G1088" s="12"/>
      <c r="H1088" s="142"/>
      <c r="I1088" s="12"/>
      <c r="J1088" s="142"/>
      <c r="K1088" s="12"/>
      <c r="L1088" s="12"/>
      <c r="M1088" s="12"/>
      <c r="N1088" s="12"/>
      <c r="O1088" s="12"/>
      <c r="P1088" s="12"/>
      <c r="Q1088" s="12"/>
      <c r="R1088" s="12"/>
      <c r="S1088" s="12"/>
      <c r="T1088"/>
      <c r="U1088"/>
      <c r="V1088" s="3"/>
      <c r="W1088" s="3"/>
      <c r="X1088" s="3"/>
      <c r="Y1088" s="3"/>
      <c r="Z1088" s="3"/>
      <c r="AA1088" s="3"/>
      <c r="AB1088" s="3"/>
      <c r="AC1088" s="3"/>
      <c r="AD1088" s="3"/>
      <c r="AE1088" s="3"/>
      <c r="AF1088" s="97"/>
      <c r="AT1088" s="139"/>
      <c r="AU1088" s="139"/>
      <c r="AV1088" s="139"/>
      <c r="AW1088" s="139"/>
      <c r="AX1088" s="139"/>
      <c r="AY1088" s="139"/>
      <c r="AZ1088" s="12"/>
    </row>
    <row r="1089" spans="1:52" s="138" customFormat="1">
      <c r="A1089" s="123"/>
      <c r="B1089" s="137"/>
      <c r="C1089" s="12"/>
      <c r="D1089" s="12"/>
      <c r="E1089" s="12"/>
      <c r="F1089" s="12"/>
      <c r="G1089" s="12"/>
      <c r="H1089" s="142"/>
      <c r="I1089" s="12"/>
      <c r="J1089" s="142"/>
      <c r="K1089" s="12"/>
      <c r="L1089" s="12"/>
      <c r="M1089" s="12"/>
      <c r="N1089" s="12"/>
      <c r="O1089" s="12"/>
      <c r="P1089" s="12"/>
      <c r="Q1089" s="12"/>
      <c r="R1089" s="12"/>
      <c r="S1089" s="12"/>
      <c r="T1089"/>
      <c r="U1089"/>
      <c r="V1089" s="3"/>
      <c r="W1089" s="3"/>
      <c r="X1089" s="3"/>
      <c r="Y1089" s="3"/>
      <c r="Z1089" s="3"/>
      <c r="AA1089" s="3"/>
      <c r="AB1089" s="3"/>
      <c r="AC1089" s="3"/>
      <c r="AD1089" s="3"/>
      <c r="AE1089" s="3"/>
      <c r="AF1089" s="97"/>
      <c r="AT1089" s="139"/>
      <c r="AU1089" s="139"/>
      <c r="AV1089" s="139"/>
      <c r="AW1089" s="139"/>
      <c r="AX1089" s="139"/>
      <c r="AY1089" s="139"/>
      <c r="AZ1089" s="12"/>
    </row>
    <row r="1090" spans="1:52" s="138" customFormat="1">
      <c r="A1090" s="123"/>
      <c r="B1090" s="137"/>
      <c r="C1090" s="12"/>
      <c r="D1090" s="12"/>
      <c r="E1090" s="12"/>
      <c r="F1090" s="12"/>
      <c r="G1090" s="12"/>
      <c r="H1090" s="142"/>
      <c r="I1090" s="12"/>
      <c r="J1090" s="142"/>
      <c r="K1090" s="12"/>
      <c r="L1090" s="12"/>
      <c r="M1090" s="12"/>
      <c r="N1090" s="12"/>
      <c r="O1090" s="12"/>
      <c r="P1090" s="12"/>
      <c r="Q1090" s="12"/>
      <c r="R1090" s="12"/>
      <c r="S1090" s="12"/>
      <c r="T1090"/>
      <c r="U1090"/>
      <c r="V1090" s="3"/>
      <c r="W1090" s="3"/>
      <c r="X1090" s="3"/>
      <c r="Y1090" s="3"/>
      <c r="Z1090" s="3"/>
      <c r="AA1090" s="3"/>
      <c r="AB1090" s="3"/>
      <c r="AC1090" s="3"/>
      <c r="AD1090" s="3"/>
      <c r="AE1090" s="3"/>
      <c r="AF1090" s="97"/>
      <c r="AT1090" s="139"/>
      <c r="AU1090" s="139"/>
      <c r="AV1090" s="139"/>
      <c r="AW1090" s="139"/>
      <c r="AX1090" s="139"/>
      <c r="AY1090" s="139"/>
      <c r="AZ1090" s="12"/>
    </row>
    <row r="1091" spans="1:52" s="138" customFormat="1">
      <c r="A1091" s="123"/>
      <c r="B1091" s="137"/>
      <c r="C1091" s="12"/>
      <c r="D1091" s="12"/>
      <c r="E1091" s="12"/>
      <c r="F1091" s="12"/>
      <c r="G1091" s="12"/>
      <c r="H1091" s="142"/>
      <c r="I1091" s="12"/>
      <c r="J1091" s="142"/>
      <c r="K1091" s="12"/>
      <c r="L1091" s="12"/>
      <c r="M1091" s="12"/>
      <c r="N1091" s="12"/>
      <c r="O1091" s="12"/>
      <c r="P1091" s="12"/>
      <c r="Q1091" s="12"/>
      <c r="R1091" s="12"/>
      <c r="S1091" s="12"/>
      <c r="T1091"/>
      <c r="U1091"/>
      <c r="V1091" s="3"/>
      <c r="W1091" s="3"/>
      <c r="X1091" s="3"/>
      <c r="Y1091" s="3"/>
      <c r="Z1091" s="3"/>
      <c r="AA1091" s="3"/>
      <c r="AB1091" s="3"/>
      <c r="AC1091" s="3"/>
      <c r="AD1091" s="3"/>
      <c r="AE1091" s="3"/>
      <c r="AF1091" s="97"/>
      <c r="AT1091" s="139"/>
      <c r="AU1091" s="139"/>
      <c r="AV1091" s="139"/>
      <c r="AW1091" s="139"/>
      <c r="AX1091" s="139"/>
      <c r="AY1091" s="139"/>
      <c r="AZ1091" s="12"/>
    </row>
    <row r="1092" spans="1:52" s="138" customFormat="1">
      <c r="A1092" s="123"/>
      <c r="B1092" s="137"/>
      <c r="C1092" s="12"/>
      <c r="D1092" s="12"/>
      <c r="E1092" s="12"/>
      <c r="F1092" s="12"/>
      <c r="G1092" s="12"/>
      <c r="H1092" s="142"/>
      <c r="I1092" s="12"/>
      <c r="J1092" s="142"/>
      <c r="K1092" s="12"/>
      <c r="L1092" s="12"/>
      <c r="M1092" s="12"/>
      <c r="N1092" s="12"/>
      <c r="O1092" s="12"/>
      <c r="P1092" s="12"/>
      <c r="Q1092" s="12"/>
      <c r="R1092" s="12"/>
      <c r="S1092" s="12"/>
      <c r="T1092"/>
      <c r="U1092"/>
      <c r="V1092" s="3"/>
      <c r="W1092" s="3"/>
      <c r="X1092" s="3"/>
      <c r="Y1092" s="3"/>
      <c r="Z1092" s="3"/>
      <c r="AA1092" s="3"/>
      <c r="AB1092" s="3"/>
      <c r="AC1092" s="3"/>
      <c r="AD1092" s="3"/>
      <c r="AE1092" s="3"/>
      <c r="AF1092" s="97"/>
      <c r="AT1092" s="139"/>
      <c r="AU1092" s="139"/>
      <c r="AV1092" s="139"/>
      <c r="AW1092" s="139"/>
      <c r="AX1092" s="139"/>
      <c r="AY1092" s="139"/>
      <c r="AZ1092" s="12"/>
    </row>
    <row r="1093" spans="1:52" s="138" customFormat="1">
      <c r="A1093" s="123"/>
      <c r="B1093" s="137"/>
      <c r="C1093" s="12"/>
      <c r="D1093" s="12"/>
      <c r="E1093" s="12"/>
      <c r="F1093" s="12"/>
      <c r="G1093" s="12"/>
      <c r="H1093" s="142"/>
      <c r="I1093" s="12"/>
      <c r="J1093" s="142"/>
      <c r="K1093" s="12"/>
      <c r="L1093" s="12"/>
      <c r="M1093" s="12"/>
      <c r="N1093" s="12"/>
      <c r="O1093" s="12"/>
      <c r="P1093" s="12"/>
      <c r="Q1093" s="12"/>
      <c r="R1093" s="12"/>
      <c r="S1093" s="12"/>
      <c r="T1093"/>
      <c r="U1093"/>
      <c r="V1093" s="3"/>
      <c r="W1093" s="3"/>
      <c r="X1093" s="3"/>
      <c r="Y1093" s="3"/>
      <c r="Z1093" s="3"/>
      <c r="AA1093" s="3"/>
      <c r="AB1093" s="3"/>
      <c r="AC1093" s="3"/>
      <c r="AD1093" s="3"/>
      <c r="AE1093" s="3"/>
      <c r="AF1093" s="97"/>
      <c r="AT1093" s="139"/>
      <c r="AU1093" s="139"/>
      <c r="AV1093" s="139"/>
      <c r="AW1093" s="139"/>
      <c r="AX1093" s="139"/>
      <c r="AY1093" s="139"/>
      <c r="AZ1093" s="12"/>
    </row>
    <row r="1094" spans="1:52" s="138" customFormat="1">
      <c r="A1094" s="123"/>
      <c r="B1094" s="137"/>
      <c r="C1094" s="12"/>
      <c r="D1094" s="12"/>
      <c r="E1094" s="12"/>
      <c r="F1094" s="12"/>
      <c r="G1094" s="12"/>
      <c r="H1094" s="142"/>
      <c r="I1094" s="12"/>
      <c r="J1094" s="142"/>
      <c r="K1094" s="12"/>
      <c r="L1094" s="12"/>
      <c r="M1094" s="12"/>
      <c r="N1094" s="12"/>
      <c r="O1094" s="12"/>
      <c r="P1094" s="12"/>
      <c r="Q1094" s="12"/>
      <c r="R1094" s="12"/>
      <c r="S1094" s="12"/>
      <c r="T1094"/>
      <c r="U1094"/>
      <c r="V1094" s="3"/>
      <c r="W1094" s="3"/>
      <c r="X1094" s="3"/>
      <c r="Y1094" s="3"/>
      <c r="Z1094" s="3"/>
      <c r="AA1094" s="3"/>
      <c r="AB1094" s="3"/>
      <c r="AC1094" s="3"/>
      <c r="AD1094" s="3"/>
      <c r="AE1094" s="3"/>
      <c r="AF1094" s="97"/>
      <c r="AT1094" s="139"/>
      <c r="AU1094" s="139"/>
      <c r="AV1094" s="139"/>
      <c r="AW1094" s="139"/>
      <c r="AX1094" s="139"/>
      <c r="AY1094" s="139"/>
      <c r="AZ1094" s="12"/>
    </row>
    <row r="1095" spans="1:52" s="138" customFormat="1">
      <c r="A1095" s="123"/>
      <c r="B1095" s="137"/>
      <c r="C1095" s="12"/>
      <c r="D1095" s="12"/>
      <c r="E1095" s="12"/>
      <c r="F1095" s="12"/>
      <c r="G1095" s="12"/>
      <c r="H1095" s="142"/>
      <c r="I1095" s="12"/>
      <c r="J1095" s="142"/>
      <c r="K1095" s="12"/>
      <c r="L1095" s="12"/>
      <c r="M1095" s="12"/>
      <c r="N1095" s="12"/>
      <c r="O1095" s="12"/>
      <c r="P1095" s="12"/>
      <c r="Q1095" s="12"/>
      <c r="R1095" s="12"/>
      <c r="S1095" s="12"/>
      <c r="T1095"/>
      <c r="U1095"/>
      <c r="V1095" s="3"/>
      <c r="W1095" s="3"/>
      <c r="X1095" s="3"/>
      <c r="Y1095" s="3"/>
      <c r="Z1095" s="3"/>
      <c r="AA1095" s="3"/>
      <c r="AB1095" s="3"/>
      <c r="AC1095" s="3"/>
      <c r="AD1095" s="3"/>
      <c r="AE1095" s="3"/>
      <c r="AF1095" s="97"/>
      <c r="AT1095" s="139"/>
      <c r="AU1095" s="139"/>
      <c r="AV1095" s="139"/>
      <c r="AW1095" s="139"/>
      <c r="AX1095" s="139"/>
      <c r="AY1095" s="139"/>
      <c r="AZ1095" s="12"/>
    </row>
    <row r="1096" spans="1:52" s="138" customFormat="1">
      <c r="A1096" s="123"/>
      <c r="B1096" s="137"/>
      <c r="C1096" s="12"/>
      <c r="D1096" s="12"/>
      <c r="E1096" s="12"/>
      <c r="F1096" s="12"/>
      <c r="G1096" s="12"/>
      <c r="H1096" s="142"/>
      <c r="I1096" s="12"/>
      <c r="J1096" s="142"/>
      <c r="K1096" s="12"/>
      <c r="L1096" s="12"/>
      <c r="M1096" s="12"/>
      <c r="N1096" s="12"/>
      <c r="O1096" s="12"/>
      <c r="P1096" s="12"/>
      <c r="Q1096" s="12"/>
      <c r="R1096" s="12"/>
      <c r="S1096" s="12"/>
      <c r="T1096"/>
      <c r="U1096"/>
      <c r="V1096" s="3"/>
      <c r="W1096" s="3"/>
      <c r="X1096" s="3"/>
      <c r="Y1096" s="3"/>
      <c r="Z1096" s="3"/>
      <c r="AA1096" s="3"/>
      <c r="AB1096" s="3"/>
      <c r="AC1096" s="3"/>
      <c r="AD1096" s="3"/>
      <c r="AE1096" s="3"/>
      <c r="AF1096" s="97"/>
      <c r="AT1096" s="139"/>
      <c r="AU1096" s="139"/>
      <c r="AV1096" s="139"/>
      <c r="AW1096" s="139"/>
      <c r="AX1096" s="139"/>
      <c r="AY1096" s="139"/>
      <c r="AZ1096" s="12"/>
    </row>
    <row r="1097" spans="1:52" s="138" customFormat="1">
      <c r="A1097" s="123"/>
      <c r="B1097" s="137"/>
      <c r="C1097" s="12"/>
      <c r="D1097" s="12"/>
      <c r="E1097" s="12"/>
      <c r="F1097" s="12"/>
      <c r="G1097" s="12"/>
      <c r="H1097" s="142"/>
      <c r="I1097" s="12"/>
      <c r="J1097" s="142"/>
      <c r="K1097" s="12"/>
      <c r="L1097" s="12"/>
      <c r="M1097" s="12"/>
      <c r="N1097" s="12"/>
      <c r="O1097" s="12"/>
      <c r="P1097" s="12"/>
      <c r="Q1097" s="12"/>
      <c r="R1097" s="12"/>
      <c r="S1097" s="12"/>
      <c r="T1097"/>
      <c r="U1097"/>
      <c r="V1097" s="3"/>
      <c r="W1097" s="3"/>
      <c r="X1097" s="3"/>
      <c r="Y1097" s="3"/>
      <c r="Z1097" s="3"/>
      <c r="AA1097" s="3"/>
      <c r="AB1097" s="3"/>
      <c r="AC1097" s="3"/>
      <c r="AD1097" s="3"/>
      <c r="AE1097" s="3"/>
      <c r="AF1097" s="97"/>
      <c r="AT1097" s="139"/>
      <c r="AU1097" s="139"/>
      <c r="AV1097" s="139"/>
      <c r="AW1097" s="139"/>
      <c r="AX1097" s="139"/>
      <c r="AY1097" s="139"/>
      <c r="AZ1097" s="12"/>
    </row>
    <row r="1098" spans="1:52" s="138" customFormat="1">
      <c r="A1098" s="123"/>
      <c r="B1098" s="137"/>
      <c r="C1098" s="12"/>
      <c r="D1098" s="12"/>
      <c r="E1098" s="12"/>
      <c r="F1098" s="12"/>
      <c r="G1098" s="12"/>
      <c r="H1098" s="142"/>
      <c r="I1098" s="12"/>
      <c r="J1098" s="142"/>
      <c r="K1098" s="12"/>
      <c r="L1098" s="12"/>
      <c r="M1098" s="12"/>
      <c r="N1098" s="12"/>
      <c r="O1098" s="12"/>
      <c r="P1098" s="12"/>
      <c r="Q1098" s="12"/>
      <c r="R1098" s="12"/>
      <c r="S1098" s="12"/>
      <c r="T1098"/>
      <c r="U1098"/>
      <c r="V1098" s="3"/>
      <c r="W1098" s="3"/>
      <c r="X1098" s="3"/>
      <c r="Y1098" s="3"/>
      <c r="Z1098" s="3"/>
      <c r="AA1098" s="3"/>
      <c r="AB1098" s="3"/>
      <c r="AC1098" s="3"/>
      <c r="AD1098" s="3"/>
      <c r="AE1098" s="3"/>
      <c r="AF1098" s="97"/>
      <c r="AT1098" s="139"/>
      <c r="AU1098" s="139"/>
      <c r="AV1098" s="139"/>
      <c r="AW1098" s="139"/>
      <c r="AX1098" s="139"/>
      <c r="AY1098" s="139"/>
      <c r="AZ1098" s="12"/>
    </row>
    <row r="1099" spans="1:52" s="138" customFormat="1">
      <c r="A1099" s="123"/>
      <c r="B1099" s="137"/>
      <c r="C1099" s="12"/>
      <c r="D1099" s="12"/>
      <c r="E1099" s="12"/>
      <c r="F1099" s="12"/>
      <c r="G1099" s="12"/>
      <c r="H1099" s="142"/>
      <c r="I1099" s="12"/>
      <c r="J1099" s="142"/>
      <c r="K1099" s="12"/>
      <c r="L1099" s="12"/>
      <c r="M1099" s="12"/>
      <c r="N1099" s="12"/>
      <c r="O1099" s="12"/>
      <c r="P1099" s="12"/>
      <c r="Q1099" s="12"/>
      <c r="R1099" s="12"/>
      <c r="S1099" s="12"/>
      <c r="T1099"/>
      <c r="U1099"/>
      <c r="V1099" s="3"/>
      <c r="W1099" s="3"/>
      <c r="X1099" s="3"/>
      <c r="Y1099" s="3"/>
      <c r="Z1099" s="3"/>
      <c r="AA1099" s="3"/>
      <c r="AB1099" s="3"/>
      <c r="AC1099" s="3"/>
      <c r="AD1099" s="3"/>
      <c r="AE1099" s="3"/>
      <c r="AF1099" s="97"/>
      <c r="AT1099" s="139"/>
      <c r="AU1099" s="139"/>
      <c r="AV1099" s="139"/>
      <c r="AW1099" s="139"/>
      <c r="AX1099" s="139"/>
      <c r="AY1099" s="139"/>
      <c r="AZ1099" s="12"/>
    </row>
    <row r="1100" spans="1:52" s="138" customFormat="1">
      <c r="A1100" s="123"/>
      <c r="B1100" s="137"/>
      <c r="C1100" s="12"/>
      <c r="D1100" s="12"/>
      <c r="E1100" s="12"/>
      <c r="F1100" s="12"/>
      <c r="G1100" s="12"/>
      <c r="H1100" s="142"/>
      <c r="I1100" s="12"/>
      <c r="J1100" s="142"/>
      <c r="K1100" s="12"/>
      <c r="L1100" s="12"/>
      <c r="M1100" s="12"/>
      <c r="N1100" s="12"/>
      <c r="O1100" s="12"/>
      <c r="P1100" s="12"/>
      <c r="Q1100" s="12"/>
      <c r="R1100" s="12"/>
      <c r="S1100" s="12"/>
      <c r="T1100"/>
      <c r="U1100"/>
      <c r="V1100" s="3"/>
      <c r="W1100" s="3"/>
      <c r="X1100" s="3"/>
      <c r="Y1100" s="3"/>
      <c r="Z1100" s="3"/>
      <c r="AA1100" s="3"/>
      <c r="AB1100" s="3"/>
      <c r="AC1100" s="3"/>
      <c r="AD1100" s="3"/>
      <c r="AE1100" s="3"/>
      <c r="AF1100" s="97"/>
      <c r="AT1100" s="139"/>
      <c r="AU1100" s="139"/>
      <c r="AV1100" s="139"/>
      <c r="AW1100" s="139"/>
      <c r="AX1100" s="139"/>
      <c r="AY1100" s="139"/>
      <c r="AZ1100" s="12"/>
    </row>
    <row r="1101" spans="1:52" s="138" customFormat="1">
      <c r="A1101" s="123"/>
      <c r="B1101" s="137"/>
      <c r="C1101" s="12"/>
      <c r="D1101" s="12"/>
      <c r="E1101" s="12"/>
      <c r="F1101" s="12"/>
      <c r="G1101" s="12"/>
      <c r="H1101" s="142"/>
      <c r="I1101" s="12"/>
      <c r="J1101" s="142"/>
      <c r="K1101" s="12"/>
      <c r="L1101" s="12"/>
      <c r="M1101" s="12"/>
      <c r="N1101" s="12"/>
      <c r="O1101" s="12"/>
      <c r="P1101" s="12"/>
      <c r="Q1101" s="12"/>
      <c r="R1101" s="12"/>
      <c r="S1101" s="12"/>
      <c r="T1101"/>
      <c r="U1101"/>
      <c r="V1101" s="3"/>
      <c r="W1101" s="3"/>
      <c r="X1101" s="3"/>
      <c r="Y1101" s="3"/>
      <c r="Z1101" s="3"/>
      <c r="AA1101" s="3"/>
      <c r="AB1101" s="3"/>
      <c r="AC1101" s="3"/>
      <c r="AD1101" s="3"/>
      <c r="AE1101" s="3"/>
      <c r="AF1101" s="97"/>
      <c r="AT1101" s="139"/>
      <c r="AU1101" s="139"/>
      <c r="AV1101" s="139"/>
      <c r="AW1101" s="139"/>
      <c r="AX1101" s="139"/>
      <c r="AY1101" s="139"/>
      <c r="AZ1101" s="12"/>
    </row>
    <row r="1102" spans="1:52" s="138" customFormat="1">
      <c r="A1102" s="123"/>
      <c r="B1102" s="137"/>
      <c r="C1102" s="12"/>
      <c r="D1102" s="12"/>
      <c r="E1102" s="12"/>
      <c r="F1102" s="12"/>
      <c r="G1102" s="12"/>
      <c r="H1102" s="142"/>
      <c r="I1102" s="12"/>
      <c r="J1102" s="142"/>
      <c r="K1102" s="12"/>
      <c r="L1102" s="12"/>
      <c r="M1102" s="12"/>
      <c r="N1102" s="12"/>
      <c r="O1102" s="12"/>
      <c r="P1102" s="12"/>
      <c r="Q1102" s="12"/>
      <c r="R1102" s="12"/>
      <c r="S1102" s="12"/>
      <c r="T1102"/>
      <c r="U1102"/>
      <c r="V1102" s="3"/>
      <c r="W1102" s="3"/>
      <c r="X1102" s="3"/>
      <c r="Y1102" s="3"/>
      <c r="Z1102" s="3"/>
      <c r="AA1102" s="3"/>
      <c r="AB1102" s="3"/>
      <c r="AC1102" s="3"/>
      <c r="AD1102" s="3"/>
      <c r="AE1102" s="3"/>
      <c r="AF1102" s="97"/>
      <c r="AT1102" s="139"/>
      <c r="AU1102" s="139"/>
      <c r="AV1102" s="139"/>
      <c r="AW1102" s="139"/>
      <c r="AX1102" s="139"/>
      <c r="AY1102" s="139"/>
      <c r="AZ1102" s="12"/>
    </row>
    <row r="1103" spans="1:52" s="138" customFormat="1">
      <c r="A1103" s="123"/>
      <c r="B1103" s="137"/>
      <c r="C1103" s="12"/>
      <c r="D1103" s="12"/>
      <c r="E1103" s="12"/>
      <c r="F1103" s="12"/>
      <c r="G1103" s="12"/>
      <c r="H1103" s="142"/>
      <c r="I1103" s="12"/>
      <c r="J1103" s="142"/>
      <c r="K1103" s="12"/>
      <c r="L1103" s="12"/>
      <c r="M1103" s="12"/>
      <c r="N1103" s="12"/>
      <c r="O1103" s="12"/>
      <c r="P1103" s="12"/>
      <c r="Q1103" s="12"/>
      <c r="R1103" s="12"/>
      <c r="S1103" s="12"/>
      <c r="T1103"/>
      <c r="U1103"/>
      <c r="V1103" s="3"/>
      <c r="W1103" s="3"/>
      <c r="X1103" s="3"/>
      <c r="Y1103" s="3"/>
      <c r="Z1103" s="3"/>
      <c r="AA1103" s="3"/>
      <c r="AB1103" s="3"/>
      <c r="AC1103" s="3"/>
      <c r="AD1103" s="3"/>
      <c r="AE1103" s="3"/>
      <c r="AF1103" s="97"/>
      <c r="AT1103" s="139"/>
      <c r="AU1103" s="139"/>
      <c r="AV1103" s="139"/>
      <c r="AW1103" s="139"/>
      <c r="AX1103" s="139"/>
      <c r="AY1103" s="139"/>
      <c r="AZ1103" s="12"/>
    </row>
    <row r="1104" spans="1:52" s="138" customFormat="1">
      <c r="A1104" s="123"/>
      <c r="B1104" s="137"/>
      <c r="C1104" s="12"/>
      <c r="D1104" s="12"/>
      <c r="E1104" s="12"/>
      <c r="F1104" s="12"/>
      <c r="G1104" s="12"/>
      <c r="H1104" s="142"/>
      <c r="I1104" s="12"/>
      <c r="J1104" s="142"/>
      <c r="K1104" s="12"/>
      <c r="L1104" s="12"/>
      <c r="M1104" s="12"/>
      <c r="N1104" s="12"/>
      <c r="O1104" s="12"/>
      <c r="P1104" s="12"/>
      <c r="Q1104" s="12"/>
      <c r="R1104" s="12"/>
      <c r="S1104" s="12"/>
      <c r="T1104"/>
      <c r="U1104"/>
      <c r="V1104" s="3"/>
      <c r="W1104" s="3"/>
      <c r="X1104" s="3"/>
      <c r="Y1104" s="3"/>
      <c r="Z1104" s="3"/>
      <c r="AA1104" s="3"/>
      <c r="AB1104" s="3"/>
      <c r="AC1104" s="3"/>
      <c r="AD1104" s="3"/>
      <c r="AE1104" s="3"/>
      <c r="AF1104" s="97"/>
      <c r="AT1104" s="139"/>
      <c r="AU1104" s="139"/>
      <c r="AV1104" s="139"/>
      <c r="AW1104" s="139"/>
      <c r="AX1104" s="139"/>
      <c r="AY1104" s="139"/>
      <c r="AZ1104" s="12"/>
    </row>
    <row r="1105" spans="1:52" s="138" customFormat="1">
      <c r="A1105" s="123"/>
      <c r="B1105" s="137"/>
      <c r="C1105" s="12"/>
      <c r="D1105" s="12"/>
      <c r="E1105" s="12"/>
      <c r="F1105" s="12"/>
      <c r="G1105" s="12"/>
      <c r="H1105" s="142"/>
      <c r="I1105" s="12"/>
      <c r="J1105" s="142"/>
      <c r="K1105" s="12"/>
      <c r="L1105" s="12"/>
      <c r="M1105" s="12"/>
      <c r="N1105" s="12"/>
      <c r="O1105" s="12"/>
      <c r="P1105" s="12"/>
      <c r="Q1105" s="12"/>
      <c r="R1105" s="12"/>
      <c r="S1105" s="12"/>
      <c r="T1105"/>
      <c r="U1105"/>
      <c r="V1105" s="3"/>
      <c r="W1105" s="3"/>
      <c r="X1105" s="3"/>
      <c r="Y1105" s="3"/>
      <c r="Z1105" s="3"/>
      <c r="AA1105" s="3"/>
      <c r="AB1105" s="3"/>
      <c r="AC1105" s="3"/>
      <c r="AD1105" s="3"/>
      <c r="AE1105" s="3"/>
      <c r="AF1105" s="97"/>
      <c r="AT1105" s="139"/>
      <c r="AU1105" s="139"/>
      <c r="AV1105" s="139"/>
      <c r="AW1105" s="139"/>
      <c r="AX1105" s="139"/>
      <c r="AY1105" s="139"/>
      <c r="AZ1105" s="12"/>
    </row>
    <row r="1106" spans="1:52" s="138" customFormat="1">
      <c r="A1106" s="123"/>
      <c r="B1106" s="137"/>
      <c r="C1106" s="12"/>
      <c r="D1106" s="12"/>
      <c r="E1106" s="12"/>
      <c r="F1106" s="12"/>
      <c r="G1106" s="12"/>
      <c r="H1106" s="142"/>
      <c r="I1106" s="12"/>
      <c r="J1106" s="142"/>
      <c r="K1106" s="12"/>
      <c r="L1106" s="12"/>
      <c r="M1106" s="12"/>
      <c r="N1106" s="12"/>
      <c r="O1106" s="12"/>
      <c r="P1106" s="12"/>
      <c r="Q1106" s="12"/>
      <c r="R1106" s="12"/>
      <c r="S1106" s="12"/>
      <c r="T1106"/>
      <c r="U1106"/>
      <c r="V1106" s="3"/>
      <c r="W1106" s="3"/>
      <c r="X1106" s="3"/>
      <c r="Y1106" s="3"/>
      <c r="Z1106" s="3"/>
      <c r="AA1106" s="3"/>
      <c r="AB1106" s="3"/>
      <c r="AC1106" s="3"/>
      <c r="AD1106" s="3"/>
      <c r="AE1106" s="3"/>
      <c r="AF1106" s="97"/>
      <c r="AT1106" s="139"/>
      <c r="AU1106" s="139"/>
      <c r="AV1106" s="139"/>
      <c r="AW1106" s="139"/>
      <c r="AX1106" s="139"/>
      <c r="AY1106" s="139"/>
      <c r="AZ1106" s="12"/>
    </row>
    <row r="1107" spans="1:52" s="138" customFormat="1">
      <c r="A1107" s="123"/>
      <c r="B1107" s="137"/>
      <c r="C1107" s="12"/>
      <c r="D1107" s="12"/>
      <c r="E1107" s="12"/>
      <c r="F1107" s="12"/>
      <c r="G1107" s="12"/>
      <c r="H1107" s="142"/>
      <c r="I1107" s="12"/>
      <c r="J1107" s="142"/>
      <c r="K1107" s="12"/>
      <c r="L1107" s="12"/>
      <c r="M1107" s="12"/>
      <c r="N1107" s="12"/>
      <c r="O1107" s="12"/>
      <c r="P1107" s="12"/>
      <c r="Q1107" s="12"/>
      <c r="R1107" s="12"/>
      <c r="S1107" s="12"/>
      <c r="T1107"/>
      <c r="U1107"/>
      <c r="V1107" s="3"/>
      <c r="W1107" s="3"/>
      <c r="X1107" s="3"/>
      <c r="Y1107" s="3"/>
      <c r="Z1107" s="3"/>
      <c r="AA1107" s="3"/>
      <c r="AB1107" s="3"/>
      <c r="AC1107" s="3"/>
      <c r="AD1107" s="3"/>
      <c r="AE1107" s="3"/>
      <c r="AF1107" s="97"/>
      <c r="AT1107" s="139"/>
      <c r="AU1107" s="139"/>
      <c r="AV1107" s="139"/>
      <c r="AW1107" s="139"/>
      <c r="AX1107" s="139"/>
      <c r="AY1107" s="139"/>
      <c r="AZ1107" s="12"/>
    </row>
    <row r="1108" spans="1:52" s="138" customFormat="1">
      <c r="A1108" s="123"/>
      <c r="B1108" s="137"/>
      <c r="C1108" s="12"/>
      <c r="D1108" s="12"/>
      <c r="E1108" s="12"/>
      <c r="F1108" s="12"/>
      <c r="G1108" s="12"/>
      <c r="H1108" s="142"/>
      <c r="I1108" s="12"/>
      <c r="J1108" s="142"/>
      <c r="K1108" s="12"/>
      <c r="L1108" s="12"/>
      <c r="M1108" s="12"/>
      <c r="N1108" s="12"/>
      <c r="O1108" s="12"/>
      <c r="P1108" s="12"/>
      <c r="Q1108" s="12"/>
      <c r="R1108" s="12"/>
      <c r="S1108" s="12"/>
      <c r="T1108"/>
      <c r="U1108"/>
      <c r="V1108" s="3"/>
      <c r="W1108" s="3"/>
      <c r="X1108" s="3"/>
      <c r="Y1108" s="3"/>
      <c r="Z1108" s="3"/>
      <c r="AA1108" s="3"/>
      <c r="AB1108" s="3"/>
      <c r="AC1108" s="3"/>
      <c r="AD1108" s="3"/>
      <c r="AE1108" s="3"/>
      <c r="AF1108" s="97"/>
      <c r="AT1108" s="139"/>
      <c r="AU1108" s="139"/>
      <c r="AV1108" s="139"/>
      <c r="AW1108" s="139"/>
      <c r="AX1108" s="139"/>
      <c r="AY1108" s="139"/>
      <c r="AZ1108" s="12"/>
    </row>
    <row r="1109" spans="1:52" s="138" customFormat="1">
      <c r="A1109" s="123"/>
      <c r="B1109" s="137"/>
      <c r="C1109" s="12"/>
      <c r="D1109" s="12"/>
      <c r="E1109" s="12"/>
      <c r="F1109" s="12"/>
      <c r="G1109" s="12"/>
      <c r="H1109" s="142"/>
      <c r="I1109" s="12"/>
      <c r="J1109" s="142"/>
      <c r="K1109" s="12"/>
      <c r="L1109" s="12"/>
      <c r="M1109" s="12"/>
      <c r="N1109" s="12"/>
      <c r="O1109" s="12"/>
      <c r="P1109" s="12"/>
      <c r="Q1109" s="12"/>
      <c r="R1109" s="12"/>
      <c r="S1109" s="12"/>
      <c r="T1109"/>
      <c r="U1109"/>
      <c r="V1109" s="3"/>
      <c r="W1109" s="3"/>
      <c r="X1109" s="3"/>
      <c r="Y1109" s="3"/>
      <c r="Z1109" s="3"/>
      <c r="AA1109" s="3"/>
      <c r="AB1109" s="3"/>
      <c r="AC1109" s="3"/>
      <c r="AD1109" s="3"/>
      <c r="AE1109" s="3"/>
      <c r="AF1109" s="97"/>
      <c r="AT1109" s="139"/>
      <c r="AU1109" s="139"/>
      <c r="AV1109" s="139"/>
      <c r="AW1109" s="139"/>
      <c r="AX1109" s="139"/>
      <c r="AY1109" s="139"/>
      <c r="AZ1109" s="12"/>
    </row>
    <row r="1110" spans="1:52" s="138" customFormat="1">
      <c r="A1110" s="123"/>
      <c r="B1110" s="137"/>
      <c r="C1110" s="12"/>
      <c r="D1110" s="12"/>
      <c r="E1110" s="12"/>
      <c r="F1110" s="12"/>
      <c r="G1110" s="12"/>
      <c r="H1110" s="142"/>
      <c r="I1110" s="12"/>
      <c r="J1110" s="142"/>
      <c r="K1110" s="12"/>
      <c r="L1110" s="12"/>
      <c r="M1110" s="12"/>
      <c r="N1110" s="12"/>
      <c r="O1110" s="12"/>
      <c r="P1110" s="12"/>
      <c r="Q1110" s="12"/>
      <c r="R1110" s="12"/>
      <c r="S1110" s="12"/>
      <c r="T1110"/>
      <c r="U1110"/>
      <c r="V1110" s="3"/>
      <c r="W1110" s="3"/>
      <c r="X1110" s="3"/>
      <c r="Y1110" s="3"/>
      <c r="Z1110" s="3"/>
      <c r="AA1110" s="3"/>
      <c r="AB1110" s="3"/>
      <c r="AC1110" s="3"/>
      <c r="AD1110" s="3"/>
      <c r="AE1110" s="3"/>
      <c r="AF1110" s="97"/>
      <c r="AT1110" s="139"/>
      <c r="AU1110" s="139"/>
      <c r="AV1110" s="139"/>
      <c r="AW1110" s="139"/>
      <c r="AX1110" s="139"/>
      <c r="AY1110" s="139"/>
      <c r="AZ1110" s="12"/>
    </row>
    <row r="1111" spans="1:52" s="138" customFormat="1">
      <c r="A1111" s="123"/>
      <c r="B1111" s="137"/>
      <c r="C1111" s="12"/>
      <c r="D1111" s="12"/>
      <c r="E1111" s="12"/>
      <c r="F1111" s="12"/>
      <c r="G1111" s="12"/>
      <c r="H1111" s="142"/>
      <c r="I1111" s="12"/>
      <c r="J1111" s="142"/>
      <c r="K1111" s="12"/>
      <c r="L1111" s="12"/>
      <c r="M1111" s="12"/>
      <c r="N1111" s="12"/>
      <c r="O1111" s="12"/>
      <c r="P1111" s="12"/>
      <c r="Q1111" s="12"/>
      <c r="R1111" s="12"/>
      <c r="S1111" s="12"/>
      <c r="T1111"/>
      <c r="U1111"/>
      <c r="V1111" s="3"/>
      <c r="W1111" s="3"/>
      <c r="X1111" s="3"/>
      <c r="Y1111" s="3"/>
      <c r="Z1111" s="3"/>
      <c r="AA1111" s="3"/>
      <c r="AB1111" s="3"/>
      <c r="AC1111" s="3"/>
      <c r="AD1111" s="3"/>
      <c r="AE1111" s="3"/>
      <c r="AF1111" s="97"/>
      <c r="AT1111" s="139"/>
      <c r="AU1111" s="139"/>
      <c r="AV1111" s="139"/>
      <c r="AW1111" s="139"/>
      <c r="AX1111" s="139"/>
      <c r="AY1111" s="139"/>
      <c r="AZ1111" s="12"/>
    </row>
    <row r="1112" spans="1:52" s="138" customFormat="1">
      <c r="A1112" s="123"/>
      <c r="B1112" s="137"/>
      <c r="C1112" s="12"/>
      <c r="D1112" s="12"/>
      <c r="E1112" s="12"/>
      <c r="F1112" s="12"/>
      <c r="G1112" s="12"/>
      <c r="H1112" s="142"/>
      <c r="I1112" s="12"/>
      <c r="J1112" s="142"/>
      <c r="K1112" s="12"/>
      <c r="L1112" s="12"/>
      <c r="M1112" s="12"/>
      <c r="N1112" s="12"/>
      <c r="O1112" s="12"/>
      <c r="P1112" s="12"/>
      <c r="Q1112" s="12"/>
      <c r="R1112" s="12"/>
      <c r="S1112" s="12"/>
      <c r="T1112"/>
      <c r="U1112"/>
      <c r="V1112" s="3"/>
      <c r="W1112" s="3"/>
      <c r="X1112" s="3"/>
      <c r="Y1112" s="3"/>
      <c r="Z1112" s="3"/>
      <c r="AA1112" s="3"/>
      <c r="AB1112" s="3"/>
      <c r="AC1112" s="3"/>
      <c r="AD1112" s="3"/>
      <c r="AE1112" s="3"/>
      <c r="AF1112" s="97"/>
      <c r="AT1112" s="139"/>
      <c r="AU1112" s="139"/>
      <c r="AV1112" s="139"/>
      <c r="AW1112" s="139"/>
      <c r="AX1112" s="139"/>
      <c r="AY1112" s="139"/>
      <c r="AZ1112" s="12"/>
    </row>
    <row r="1113" spans="1:52" s="138" customFormat="1">
      <c r="A1113" s="123"/>
      <c r="B1113" s="137"/>
      <c r="C1113" s="12"/>
      <c r="D1113" s="12"/>
      <c r="E1113" s="12"/>
      <c r="F1113" s="12"/>
      <c r="G1113" s="12"/>
      <c r="H1113" s="142"/>
      <c r="I1113" s="12"/>
      <c r="J1113" s="142"/>
      <c r="K1113" s="12"/>
      <c r="L1113" s="12"/>
      <c r="M1113" s="12"/>
      <c r="N1113" s="12"/>
      <c r="O1113" s="12"/>
      <c r="P1113" s="12"/>
      <c r="Q1113" s="12"/>
      <c r="R1113" s="12"/>
      <c r="S1113" s="12"/>
      <c r="T1113"/>
      <c r="U1113"/>
      <c r="V1113" s="3"/>
      <c r="W1113" s="3"/>
      <c r="X1113" s="3"/>
      <c r="Y1113" s="3"/>
      <c r="Z1113" s="3"/>
      <c r="AA1113" s="3"/>
      <c r="AB1113" s="3"/>
      <c r="AC1113" s="3"/>
      <c r="AD1113" s="3"/>
      <c r="AE1113" s="3"/>
      <c r="AF1113" s="97"/>
      <c r="AT1113" s="139"/>
      <c r="AU1113" s="139"/>
      <c r="AV1113" s="139"/>
      <c r="AW1113" s="139"/>
      <c r="AX1113" s="139"/>
      <c r="AY1113" s="139"/>
      <c r="AZ1113" s="12"/>
    </row>
    <row r="1114" spans="1:52" s="138" customFormat="1">
      <c r="A1114" s="123"/>
      <c r="B1114" s="137"/>
      <c r="C1114" s="12"/>
      <c r="D1114" s="12"/>
      <c r="E1114" s="12"/>
      <c r="F1114" s="12"/>
      <c r="G1114" s="12"/>
      <c r="H1114" s="142"/>
      <c r="I1114" s="12"/>
      <c r="J1114" s="142"/>
      <c r="K1114" s="12"/>
      <c r="L1114" s="12"/>
      <c r="M1114" s="12"/>
      <c r="N1114" s="12"/>
      <c r="O1114" s="12"/>
      <c r="P1114" s="12"/>
      <c r="Q1114" s="12"/>
      <c r="R1114" s="12"/>
      <c r="S1114" s="12"/>
      <c r="T1114"/>
      <c r="U1114"/>
      <c r="V1114" s="3"/>
      <c r="W1114" s="3"/>
      <c r="X1114" s="3"/>
      <c r="Y1114" s="3"/>
      <c r="Z1114" s="3"/>
      <c r="AA1114" s="3"/>
      <c r="AB1114" s="3"/>
      <c r="AC1114" s="3"/>
      <c r="AD1114" s="3"/>
      <c r="AE1114" s="3"/>
      <c r="AF1114" s="97"/>
      <c r="AT1114" s="139"/>
      <c r="AU1114" s="139"/>
      <c r="AV1114" s="139"/>
      <c r="AW1114" s="139"/>
      <c r="AX1114" s="139"/>
      <c r="AY1114" s="139"/>
      <c r="AZ1114" s="12"/>
    </row>
    <row r="1115" spans="1:52" s="138" customFormat="1">
      <c r="A1115" s="123"/>
      <c r="B1115" s="137"/>
      <c r="C1115" s="12"/>
      <c r="D1115" s="12"/>
      <c r="E1115" s="12"/>
      <c r="F1115" s="12"/>
      <c r="G1115" s="12"/>
      <c r="H1115" s="142"/>
      <c r="I1115" s="12"/>
      <c r="J1115" s="142"/>
      <c r="K1115" s="12"/>
      <c r="L1115" s="12"/>
      <c r="M1115" s="12"/>
      <c r="N1115" s="12"/>
      <c r="O1115" s="12"/>
      <c r="P1115" s="12"/>
      <c r="Q1115" s="12"/>
      <c r="R1115" s="12"/>
      <c r="S1115" s="12"/>
      <c r="T1115"/>
      <c r="U1115"/>
      <c r="V1115" s="3"/>
      <c r="W1115" s="3"/>
      <c r="X1115" s="3"/>
      <c r="Y1115" s="3"/>
      <c r="Z1115" s="3"/>
      <c r="AA1115" s="3"/>
      <c r="AB1115" s="3"/>
      <c r="AC1115" s="3"/>
      <c r="AD1115" s="3"/>
      <c r="AE1115" s="3"/>
      <c r="AF1115" s="97"/>
      <c r="AT1115" s="139"/>
      <c r="AU1115" s="139"/>
      <c r="AV1115" s="139"/>
      <c r="AW1115" s="139"/>
      <c r="AX1115" s="139"/>
      <c r="AY1115" s="139"/>
      <c r="AZ1115" s="12"/>
    </row>
    <row r="1116" spans="1:52" s="138" customFormat="1">
      <c r="A1116" s="123"/>
      <c r="B1116" s="137"/>
      <c r="C1116" s="12"/>
      <c r="D1116" s="12"/>
      <c r="E1116" s="12"/>
      <c r="F1116" s="12"/>
      <c r="G1116" s="12"/>
      <c r="H1116" s="142"/>
      <c r="I1116" s="12"/>
      <c r="J1116" s="142"/>
      <c r="K1116" s="12"/>
      <c r="L1116" s="12"/>
      <c r="M1116" s="12"/>
      <c r="N1116" s="12"/>
      <c r="O1116" s="12"/>
      <c r="P1116" s="12"/>
      <c r="Q1116" s="12"/>
      <c r="R1116" s="12"/>
      <c r="S1116" s="12"/>
      <c r="T1116"/>
      <c r="U1116"/>
      <c r="V1116" s="3"/>
      <c r="W1116" s="3"/>
      <c r="X1116" s="3"/>
      <c r="Y1116" s="3"/>
      <c r="Z1116" s="3"/>
      <c r="AA1116" s="3"/>
      <c r="AB1116" s="3"/>
      <c r="AC1116" s="3"/>
      <c r="AD1116" s="3"/>
      <c r="AE1116" s="3"/>
      <c r="AF1116" s="97"/>
      <c r="AT1116" s="139"/>
      <c r="AU1116" s="139"/>
      <c r="AV1116" s="139"/>
      <c r="AW1116" s="139"/>
      <c r="AX1116" s="139"/>
      <c r="AY1116" s="139"/>
      <c r="AZ1116" s="12"/>
    </row>
    <row r="1117" spans="1:52" s="138" customFormat="1">
      <c r="A1117" s="123"/>
      <c r="B1117" s="137"/>
      <c r="C1117" s="12"/>
      <c r="D1117" s="12"/>
      <c r="E1117" s="12"/>
      <c r="F1117" s="12"/>
      <c r="G1117" s="12"/>
      <c r="H1117" s="142"/>
      <c r="I1117" s="12"/>
      <c r="J1117" s="142"/>
      <c r="K1117" s="12"/>
      <c r="L1117" s="12"/>
      <c r="M1117" s="12"/>
      <c r="N1117" s="12"/>
      <c r="O1117" s="12"/>
      <c r="P1117" s="12"/>
      <c r="Q1117" s="12"/>
      <c r="R1117" s="12"/>
      <c r="S1117" s="12"/>
      <c r="T1117"/>
      <c r="U1117"/>
      <c r="V1117" s="3"/>
      <c r="W1117" s="3"/>
      <c r="X1117" s="3"/>
      <c r="Y1117" s="3"/>
      <c r="Z1117" s="3"/>
      <c r="AA1117" s="3"/>
      <c r="AB1117" s="3"/>
      <c r="AC1117" s="3"/>
      <c r="AD1117" s="3"/>
      <c r="AE1117" s="3"/>
      <c r="AF1117" s="97"/>
      <c r="AT1117" s="139"/>
      <c r="AU1117" s="139"/>
      <c r="AV1117" s="139"/>
      <c r="AW1117" s="139"/>
      <c r="AX1117" s="139"/>
      <c r="AY1117" s="139"/>
      <c r="AZ1117" s="12"/>
    </row>
    <row r="1118" spans="1:52" s="138" customFormat="1">
      <c r="A1118" s="123"/>
      <c r="B1118" s="137"/>
      <c r="C1118" s="12"/>
      <c r="D1118" s="12"/>
      <c r="E1118" s="12"/>
      <c r="F1118" s="12"/>
      <c r="G1118" s="12"/>
      <c r="H1118" s="142"/>
      <c r="I1118" s="12"/>
      <c r="J1118" s="142"/>
      <c r="K1118" s="12"/>
      <c r="L1118" s="12"/>
      <c r="M1118" s="12"/>
      <c r="N1118" s="12"/>
      <c r="O1118" s="12"/>
      <c r="P1118" s="12"/>
      <c r="Q1118" s="12"/>
      <c r="R1118" s="12"/>
      <c r="S1118" s="12"/>
      <c r="T1118"/>
      <c r="U1118"/>
      <c r="V1118" s="3"/>
      <c r="W1118" s="3"/>
      <c r="X1118" s="3"/>
      <c r="Y1118" s="3"/>
      <c r="Z1118" s="3"/>
      <c r="AA1118" s="3"/>
      <c r="AB1118" s="3"/>
      <c r="AC1118" s="3"/>
      <c r="AD1118" s="3"/>
      <c r="AE1118" s="3"/>
      <c r="AF1118" s="97"/>
      <c r="AT1118" s="139"/>
      <c r="AU1118" s="139"/>
      <c r="AV1118" s="139"/>
      <c r="AW1118" s="139"/>
      <c r="AX1118" s="139"/>
      <c r="AY1118" s="139"/>
      <c r="AZ1118" s="12"/>
    </row>
    <row r="1119" spans="1:52" s="138" customFormat="1">
      <c r="A1119" s="123"/>
      <c r="B1119" s="137"/>
      <c r="C1119" s="12"/>
      <c r="D1119" s="12"/>
      <c r="E1119" s="12"/>
      <c r="F1119" s="12"/>
      <c r="G1119" s="12"/>
      <c r="H1119" s="142"/>
      <c r="I1119" s="12"/>
      <c r="J1119" s="142"/>
      <c r="K1119" s="12"/>
      <c r="L1119" s="12"/>
      <c r="M1119" s="12"/>
      <c r="N1119" s="12"/>
      <c r="O1119" s="12"/>
      <c r="P1119" s="12"/>
      <c r="Q1119" s="12"/>
      <c r="R1119" s="12"/>
      <c r="S1119" s="12"/>
      <c r="T1119"/>
      <c r="U1119"/>
      <c r="V1119" s="3"/>
      <c r="W1119" s="3"/>
      <c r="X1119" s="3"/>
      <c r="Y1119" s="3"/>
      <c r="Z1119" s="3"/>
      <c r="AA1119" s="3"/>
      <c r="AB1119" s="3"/>
      <c r="AC1119" s="3"/>
      <c r="AD1119" s="3"/>
      <c r="AE1119" s="3"/>
      <c r="AF1119" s="97"/>
      <c r="AT1119" s="139"/>
      <c r="AU1119" s="139"/>
      <c r="AV1119" s="139"/>
      <c r="AW1119" s="139"/>
      <c r="AX1119" s="139"/>
      <c r="AY1119" s="139"/>
      <c r="AZ1119" s="12"/>
    </row>
    <row r="1120" spans="1:52" s="138" customFormat="1">
      <c r="A1120" s="123"/>
      <c r="B1120" s="137"/>
      <c r="C1120" s="12"/>
      <c r="D1120" s="12"/>
      <c r="E1120" s="12"/>
      <c r="F1120" s="12"/>
      <c r="G1120" s="12"/>
      <c r="H1120" s="142"/>
      <c r="I1120" s="12"/>
      <c r="J1120" s="142"/>
      <c r="K1120" s="12"/>
      <c r="L1120" s="12"/>
      <c r="M1120" s="12"/>
      <c r="N1120" s="12"/>
      <c r="O1120" s="12"/>
      <c r="P1120" s="12"/>
      <c r="Q1120" s="12"/>
      <c r="R1120" s="12"/>
      <c r="S1120" s="12"/>
      <c r="T1120"/>
      <c r="U1120"/>
      <c r="V1120" s="3"/>
      <c r="W1120" s="3"/>
      <c r="X1120" s="3"/>
      <c r="Y1120" s="3"/>
      <c r="Z1120" s="3"/>
      <c r="AA1120" s="3"/>
      <c r="AB1120" s="3"/>
      <c r="AC1120" s="3"/>
      <c r="AD1120" s="3"/>
      <c r="AE1120" s="3"/>
      <c r="AF1120" s="97"/>
      <c r="AT1120" s="139"/>
      <c r="AU1120" s="139"/>
      <c r="AV1120" s="139"/>
      <c r="AW1120" s="139"/>
      <c r="AX1120" s="139"/>
      <c r="AY1120" s="139"/>
      <c r="AZ1120" s="12"/>
    </row>
    <row r="1121" spans="1:52" s="138" customFormat="1">
      <c r="A1121" s="123"/>
      <c r="B1121" s="137"/>
      <c r="C1121" s="12"/>
      <c r="D1121" s="12"/>
      <c r="E1121" s="12"/>
      <c r="F1121" s="12"/>
      <c r="G1121" s="12"/>
      <c r="H1121" s="142"/>
      <c r="I1121" s="12"/>
      <c r="J1121" s="142"/>
      <c r="K1121" s="12"/>
      <c r="L1121" s="12"/>
      <c r="M1121" s="12"/>
      <c r="N1121" s="12"/>
      <c r="O1121" s="12"/>
      <c r="P1121" s="12"/>
      <c r="Q1121" s="12"/>
      <c r="R1121" s="12"/>
      <c r="S1121" s="12"/>
      <c r="T1121"/>
      <c r="U1121"/>
      <c r="V1121" s="3"/>
      <c r="W1121" s="3"/>
      <c r="X1121" s="3"/>
      <c r="Y1121" s="3"/>
      <c r="Z1121" s="3"/>
      <c r="AA1121" s="3"/>
      <c r="AB1121" s="3"/>
      <c r="AC1121" s="3"/>
      <c r="AD1121" s="3"/>
      <c r="AE1121" s="3"/>
      <c r="AF1121" s="97"/>
      <c r="AT1121" s="139"/>
      <c r="AU1121" s="139"/>
      <c r="AV1121" s="139"/>
      <c r="AW1121" s="139"/>
      <c r="AX1121" s="139"/>
      <c r="AY1121" s="139"/>
      <c r="AZ1121" s="12"/>
    </row>
    <row r="1122" spans="1:52" s="138" customFormat="1">
      <c r="A1122" s="123"/>
      <c r="B1122" s="137"/>
      <c r="C1122" s="12"/>
      <c r="D1122" s="12"/>
      <c r="E1122" s="12"/>
      <c r="F1122" s="12"/>
      <c r="G1122" s="12"/>
      <c r="H1122" s="142"/>
      <c r="I1122" s="12"/>
      <c r="J1122" s="142"/>
      <c r="K1122" s="12"/>
      <c r="L1122" s="12"/>
      <c r="M1122" s="12"/>
      <c r="N1122" s="12"/>
      <c r="O1122" s="12"/>
      <c r="P1122" s="12"/>
      <c r="Q1122" s="12"/>
      <c r="R1122" s="12"/>
      <c r="S1122" s="12"/>
      <c r="T1122"/>
      <c r="U1122"/>
      <c r="V1122" s="3"/>
      <c r="W1122" s="3"/>
      <c r="X1122" s="3"/>
      <c r="Y1122" s="3"/>
      <c r="Z1122" s="3"/>
      <c r="AA1122" s="3"/>
      <c r="AB1122" s="3"/>
      <c r="AC1122" s="3"/>
      <c r="AD1122" s="3"/>
      <c r="AE1122" s="3"/>
      <c r="AF1122" s="97"/>
      <c r="AT1122" s="139"/>
      <c r="AU1122" s="139"/>
      <c r="AV1122" s="139"/>
      <c r="AW1122" s="139"/>
      <c r="AX1122" s="139"/>
      <c r="AY1122" s="139"/>
      <c r="AZ1122" s="12"/>
    </row>
    <row r="1123" spans="1:52" s="138" customFormat="1">
      <c r="A1123" s="123"/>
      <c r="B1123" s="137"/>
      <c r="C1123" s="12"/>
      <c r="D1123" s="12"/>
      <c r="E1123" s="12"/>
      <c r="F1123" s="12"/>
      <c r="G1123" s="12"/>
      <c r="H1123" s="142"/>
      <c r="I1123" s="12"/>
      <c r="J1123" s="142"/>
      <c r="K1123" s="12"/>
      <c r="L1123" s="12"/>
      <c r="M1123" s="12"/>
      <c r="N1123" s="12"/>
      <c r="O1123" s="12"/>
      <c r="P1123" s="12"/>
      <c r="Q1123" s="12"/>
      <c r="R1123" s="12"/>
      <c r="S1123" s="12"/>
      <c r="T1123"/>
      <c r="U1123"/>
      <c r="V1123" s="3"/>
      <c r="W1123" s="3"/>
      <c r="X1123" s="3"/>
      <c r="Y1123" s="3"/>
      <c r="Z1123" s="3"/>
      <c r="AA1123" s="3"/>
      <c r="AB1123" s="3"/>
      <c r="AC1123" s="3"/>
      <c r="AD1123" s="3"/>
      <c r="AE1123" s="3"/>
      <c r="AF1123" s="97"/>
      <c r="AT1123" s="139"/>
      <c r="AU1123" s="139"/>
      <c r="AV1123" s="139"/>
      <c r="AW1123" s="139"/>
      <c r="AX1123" s="139"/>
      <c r="AY1123" s="139"/>
      <c r="AZ1123" s="12"/>
    </row>
    <row r="1124" spans="1:52" s="138" customFormat="1">
      <c r="A1124" s="123"/>
      <c r="B1124" s="137"/>
      <c r="C1124" s="12"/>
      <c r="D1124" s="12"/>
      <c r="E1124" s="12"/>
      <c r="F1124" s="12"/>
      <c r="G1124" s="12"/>
      <c r="H1124" s="142"/>
      <c r="I1124" s="12"/>
      <c r="J1124" s="142"/>
      <c r="K1124" s="12"/>
      <c r="L1124" s="12"/>
      <c r="M1124" s="12"/>
      <c r="N1124" s="12"/>
      <c r="O1124" s="12"/>
      <c r="P1124" s="12"/>
      <c r="Q1124" s="12"/>
      <c r="R1124" s="12"/>
      <c r="S1124" s="12"/>
      <c r="T1124"/>
      <c r="U1124"/>
      <c r="V1124" s="3"/>
      <c r="W1124" s="3"/>
      <c r="X1124" s="3"/>
      <c r="Y1124" s="3"/>
      <c r="Z1124" s="3"/>
      <c r="AA1124" s="3"/>
      <c r="AB1124" s="3"/>
      <c r="AC1124" s="3"/>
      <c r="AD1124" s="3"/>
      <c r="AE1124" s="3"/>
      <c r="AF1124" s="97"/>
      <c r="AT1124" s="139"/>
      <c r="AU1124" s="139"/>
      <c r="AV1124" s="139"/>
      <c r="AW1124" s="139"/>
      <c r="AX1124" s="139"/>
      <c r="AY1124" s="139"/>
      <c r="AZ1124" s="12"/>
    </row>
    <row r="1125" spans="1:52" s="138" customFormat="1">
      <c r="A1125" s="123"/>
      <c r="B1125" s="137"/>
      <c r="C1125" s="12"/>
      <c r="D1125" s="12"/>
      <c r="E1125" s="12"/>
      <c r="F1125" s="12"/>
      <c r="G1125" s="12"/>
      <c r="H1125" s="142"/>
      <c r="I1125" s="12"/>
      <c r="J1125" s="142"/>
      <c r="K1125" s="12"/>
      <c r="L1125" s="12"/>
      <c r="M1125" s="12"/>
      <c r="N1125" s="12"/>
      <c r="O1125" s="12"/>
      <c r="P1125" s="12"/>
      <c r="Q1125" s="12"/>
      <c r="R1125" s="12"/>
      <c r="S1125" s="12"/>
      <c r="T1125"/>
      <c r="U1125"/>
      <c r="V1125" s="3"/>
      <c r="W1125" s="3"/>
      <c r="X1125" s="3"/>
      <c r="Y1125" s="3"/>
      <c r="Z1125" s="3"/>
      <c r="AA1125" s="3"/>
      <c r="AB1125" s="3"/>
      <c r="AC1125" s="3"/>
      <c r="AD1125" s="3"/>
      <c r="AE1125" s="3"/>
      <c r="AF1125" s="97"/>
      <c r="AT1125" s="139"/>
      <c r="AU1125" s="139"/>
      <c r="AV1125" s="139"/>
      <c r="AW1125" s="139"/>
      <c r="AX1125" s="139"/>
      <c r="AY1125" s="139"/>
      <c r="AZ1125" s="12"/>
    </row>
    <row r="1126" spans="1:52" s="138" customFormat="1">
      <c r="A1126" s="123"/>
      <c r="B1126" s="137"/>
      <c r="C1126" s="12"/>
      <c r="D1126" s="12"/>
      <c r="E1126" s="12"/>
      <c r="F1126" s="12"/>
      <c r="G1126" s="12"/>
      <c r="H1126" s="142"/>
      <c r="I1126" s="12"/>
      <c r="J1126" s="142"/>
      <c r="K1126" s="12"/>
      <c r="L1126" s="12"/>
      <c r="M1126" s="12"/>
      <c r="N1126" s="12"/>
      <c r="O1126" s="12"/>
      <c r="P1126" s="12"/>
      <c r="Q1126" s="12"/>
      <c r="R1126" s="12"/>
      <c r="S1126" s="12"/>
      <c r="T1126"/>
      <c r="U1126"/>
      <c r="V1126" s="3"/>
      <c r="W1126" s="3"/>
      <c r="X1126" s="3"/>
      <c r="Y1126" s="3"/>
      <c r="Z1126" s="3"/>
      <c r="AA1126" s="3"/>
      <c r="AB1126" s="3"/>
      <c r="AC1126" s="3"/>
      <c r="AD1126" s="3"/>
      <c r="AE1126" s="3"/>
      <c r="AF1126" s="97"/>
      <c r="AT1126" s="139"/>
      <c r="AU1126" s="139"/>
      <c r="AV1126" s="139"/>
      <c r="AW1126" s="139"/>
      <c r="AX1126" s="139"/>
      <c r="AY1126" s="139"/>
      <c r="AZ1126" s="12"/>
    </row>
    <row r="1127" spans="1:52" s="138" customFormat="1">
      <c r="A1127" s="123"/>
      <c r="B1127" s="137"/>
      <c r="C1127" s="12"/>
      <c r="D1127" s="12"/>
      <c r="E1127" s="12"/>
      <c r="F1127" s="12"/>
      <c r="G1127" s="12"/>
      <c r="H1127" s="142"/>
      <c r="I1127" s="12"/>
      <c r="J1127" s="142"/>
      <c r="K1127" s="12"/>
      <c r="L1127" s="12"/>
      <c r="M1127" s="12"/>
      <c r="N1127" s="12"/>
      <c r="O1127" s="12"/>
      <c r="P1127" s="12"/>
      <c r="Q1127" s="12"/>
      <c r="R1127" s="12"/>
      <c r="S1127" s="12"/>
      <c r="T1127"/>
      <c r="U1127"/>
      <c r="V1127" s="3"/>
      <c r="W1127" s="3"/>
      <c r="X1127" s="3"/>
      <c r="Y1127" s="3"/>
      <c r="Z1127" s="3"/>
      <c r="AA1127" s="3"/>
      <c r="AB1127" s="3"/>
      <c r="AC1127" s="3"/>
      <c r="AD1127" s="3"/>
      <c r="AE1127" s="3"/>
      <c r="AF1127" s="97"/>
      <c r="AT1127" s="139"/>
      <c r="AU1127" s="139"/>
      <c r="AV1127" s="139"/>
      <c r="AW1127" s="139"/>
      <c r="AX1127" s="139"/>
      <c r="AY1127" s="139"/>
      <c r="AZ1127" s="12"/>
    </row>
    <row r="1128" spans="1:52" s="138" customFormat="1">
      <c r="A1128" s="123"/>
      <c r="B1128" s="137"/>
      <c r="C1128" s="12"/>
      <c r="D1128" s="12"/>
      <c r="E1128" s="12"/>
      <c r="F1128" s="12"/>
      <c r="G1128" s="12"/>
      <c r="H1128" s="142"/>
      <c r="I1128" s="12"/>
      <c r="J1128" s="142"/>
      <c r="K1128" s="12"/>
      <c r="L1128" s="12"/>
      <c r="M1128" s="12"/>
      <c r="N1128" s="12"/>
      <c r="O1128" s="12"/>
      <c r="P1128" s="12"/>
      <c r="Q1128" s="12"/>
      <c r="R1128" s="12"/>
      <c r="S1128" s="12"/>
      <c r="T1128"/>
      <c r="U1128"/>
      <c r="V1128" s="3"/>
      <c r="W1128" s="3"/>
      <c r="X1128" s="3"/>
      <c r="Y1128" s="3"/>
      <c r="Z1128" s="3"/>
      <c r="AA1128" s="3"/>
      <c r="AB1128" s="3"/>
      <c r="AC1128" s="3"/>
      <c r="AD1128" s="3"/>
      <c r="AE1128" s="3"/>
      <c r="AF1128" s="97"/>
      <c r="AT1128" s="139"/>
      <c r="AU1128" s="139"/>
      <c r="AV1128" s="139"/>
      <c r="AW1128" s="139"/>
      <c r="AX1128" s="139"/>
      <c r="AY1128" s="139"/>
      <c r="AZ1128" s="12"/>
    </row>
    <row r="1129" spans="1:52" s="138" customFormat="1">
      <c r="A1129" s="123"/>
      <c r="B1129" s="137"/>
      <c r="C1129" s="12"/>
      <c r="D1129" s="12"/>
      <c r="E1129" s="12"/>
      <c r="F1129" s="12"/>
      <c r="G1129" s="12"/>
      <c r="H1129" s="142"/>
      <c r="I1129" s="12"/>
      <c r="J1129" s="142"/>
      <c r="K1129" s="12"/>
      <c r="L1129" s="12"/>
      <c r="M1129" s="12"/>
      <c r="N1129" s="12"/>
      <c r="O1129" s="12"/>
      <c r="P1129" s="12"/>
      <c r="Q1129" s="12"/>
      <c r="R1129" s="12"/>
      <c r="S1129" s="12"/>
      <c r="T1129"/>
      <c r="U1129"/>
      <c r="V1129" s="3"/>
      <c r="W1129" s="3"/>
      <c r="X1129" s="3"/>
      <c r="Y1129" s="3"/>
      <c r="Z1129" s="3"/>
      <c r="AA1129" s="3"/>
      <c r="AB1129" s="3"/>
      <c r="AC1129" s="3"/>
      <c r="AD1129" s="3"/>
      <c r="AE1129" s="3"/>
      <c r="AF1129" s="97"/>
      <c r="AT1129" s="139"/>
      <c r="AU1129" s="139"/>
      <c r="AV1129" s="139"/>
      <c r="AW1129" s="139"/>
      <c r="AX1129" s="139"/>
      <c r="AY1129" s="139"/>
      <c r="AZ1129" s="12"/>
    </row>
    <row r="1130" spans="1:52" s="138" customFormat="1">
      <c r="A1130" s="123"/>
      <c r="B1130" s="137"/>
      <c r="C1130" s="12"/>
      <c r="D1130" s="12"/>
      <c r="E1130" s="12"/>
      <c r="F1130" s="12"/>
      <c r="G1130" s="12"/>
      <c r="H1130" s="142"/>
      <c r="I1130" s="12"/>
      <c r="J1130" s="142"/>
      <c r="K1130" s="12"/>
      <c r="L1130" s="12"/>
      <c r="M1130" s="12"/>
      <c r="N1130" s="12"/>
      <c r="O1130" s="12"/>
      <c r="P1130" s="12"/>
      <c r="Q1130" s="12"/>
      <c r="R1130" s="12"/>
      <c r="S1130" s="12"/>
      <c r="T1130"/>
      <c r="U1130"/>
      <c r="V1130" s="3"/>
      <c r="W1130" s="3"/>
      <c r="X1130" s="3"/>
      <c r="Y1130" s="3"/>
      <c r="Z1130" s="3"/>
      <c r="AA1130" s="3"/>
      <c r="AB1130" s="3"/>
      <c r="AC1130" s="3"/>
      <c r="AD1130" s="3"/>
      <c r="AE1130" s="3"/>
      <c r="AF1130" s="97"/>
      <c r="AT1130" s="139"/>
      <c r="AU1130" s="139"/>
      <c r="AV1130" s="139"/>
      <c r="AW1130" s="139"/>
      <c r="AX1130" s="139"/>
      <c r="AY1130" s="139"/>
      <c r="AZ1130" s="12"/>
    </row>
    <row r="1131" spans="1:52" s="138" customFormat="1">
      <c r="A1131" s="123"/>
      <c r="B1131" s="137"/>
      <c r="C1131" s="12"/>
      <c r="D1131" s="12"/>
      <c r="E1131" s="12"/>
      <c r="F1131" s="12"/>
      <c r="G1131" s="12"/>
      <c r="H1131" s="142"/>
      <c r="I1131" s="12"/>
      <c r="J1131" s="142"/>
      <c r="K1131" s="12"/>
      <c r="L1131" s="12"/>
      <c r="M1131" s="12"/>
      <c r="N1131" s="12"/>
      <c r="O1131" s="12"/>
      <c r="P1131" s="12"/>
      <c r="Q1131" s="12"/>
      <c r="R1131" s="12"/>
      <c r="S1131" s="12"/>
      <c r="T1131"/>
      <c r="U1131"/>
      <c r="V1131" s="3"/>
      <c r="W1131" s="3"/>
      <c r="X1131" s="3"/>
      <c r="Y1131" s="3"/>
      <c r="Z1131" s="3"/>
      <c r="AA1131" s="3"/>
      <c r="AB1131" s="3"/>
      <c r="AC1131" s="3"/>
      <c r="AD1131" s="3"/>
      <c r="AE1131" s="3"/>
      <c r="AF1131" s="97"/>
      <c r="AT1131" s="139"/>
      <c r="AU1131" s="139"/>
      <c r="AV1131" s="139"/>
      <c r="AW1131" s="139"/>
      <c r="AX1131" s="139"/>
      <c r="AY1131" s="139"/>
      <c r="AZ1131" s="12"/>
    </row>
    <row r="1132" spans="1:52" s="138" customFormat="1">
      <c r="A1132" s="123"/>
      <c r="B1132" s="137"/>
      <c r="C1132" s="12"/>
      <c r="D1132" s="12"/>
      <c r="E1132" s="12"/>
      <c r="F1132" s="12"/>
      <c r="G1132" s="12"/>
      <c r="H1132" s="142"/>
      <c r="I1132" s="12"/>
      <c r="J1132" s="142"/>
      <c r="K1132" s="12"/>
      <c r="L1132" s="12"/>
      <c r="M1132" s="12"/>
      <c r="N1132" s="12"/>
      <c r="O1132" s="12"/>
      <c r="P1132" s="12"/>
      <c r="Q1132" s="12"/>
      <c r="R1132" s="12"/>
      <c r="S1132" s="12"/>
      <c r="T1132"/>
      <c r="U1132"/>
      <c r="V1132" s="3"/>
      <c r="W1132" s="3"/>
      <c r="X1132" s="3"/>
      <c r="Y1132" s="3"/>
      <c r="Z1132" s="3"/>
      <c r="AA1132" s="3"/>
      <c r="AB1132" s="3"/>
      <c r="AC1132" s="3"/>
      <c r="AD1132" s="3"/>
      <c r="AE1132" s="3"/>
      <c r="AF1132" s="97"/>
      <c r="AT1132" s="139"/>
      <c r="AU1132" s="139"/>
      <c r="AV1132" s="139"/>
      <c r="AW1132" s="139"/>
      <c r="AX1132" s="139"/>
      <c r="AY1132" s="139"/>
      <c r="AZ1132" s="12"/>
    </row>
    <row r="1133" spans="1:52" s="138" customFormat="1">
      <c r="A1133" s="123"/>
      <c r="B1133" s="137"/>
      <c r="C1133" s="12"/>
      <c r="D1133" s="12"/>
      <c r="E1133" s="12"/>
      <c r="F1133" s="12"/>
      <c r="G1133" s="12"/>
      <c r="H1133" s="142"/>
      <c r="I1133" s="12"/>
      <c r="J1133" s="142"/>
      <c r="K1133" s="12"/>
      <c r="L1133" s="12"/>
      <c r="M1133" s="12"/>
      <c r="N1133" s="12"/>
      <c r="O1133" s="12"/>
      <c r="P1133" s="12"/>
      <c r="Q1133" s="12"/>
      <c r="R1133" s="12"/>
      <c r="S1133" s="12"/>
      <c r="T1133"/>
      <c r="U1133"/>
      <c r="V1133" s="3"/>
      <c r="W1133" s="3"/>
      <c r="X1133" s="3"/>
      <c r="Y1133" s="3"/>
      <c r="Z1133" s="3"/>
      <c r="AA1133" s="3"/>
      <c r="AB1133" s="3"/>
      <c r="AC1133" s="3"/>
      <c r="AD1133" s="3"/>
      <c r="AE1133" s="3"/>
      <c r="AF1133" s="97"/>
      <c r="AT1133" s="139"/>
      <c r="AU1133" s="139"/>
      <c r="AV1133" s="139"/>
      <c r="AW1133" s="139"/>
      <c r="AX1133" s="139"/>
      <c r="AY1133" s="139"/>
      <c r="AZ1133" s="12"/>
    </row>
    <row r="1134" spans="1:52" s="138" customFormat="1">
      <c r="A1134" s="123"/>
      <c r="B1134" s="137"/>
      <c r="C1134" s="12"/>
      <c r="D1134" s="12"/>
      <c r="E1134" s="12"/>
      <c r="F1134" s="12"/>
      <c r="G1134" s="12"/>
      <c r="H1134" s="142"/>
      <c r="I1134" s="12"/>
      <c r="J1134" s="142"/>
      <c r="K1134" s="12"/>
      <c r="L1134" s="12"/>
      <c r="M1134" s="12"/>
      <c r="N1134" s="12"/>
      <c r="O1134" s="12"/>
      <c r="P1134" s="12"/>
      <c r="Q1134" s="12"/>
      <c r="R1134" s="12"/>
      <c r="S1134" s="12"/>
      <c r="T1134"/>
      <c r="U1134"/>
      <c r="V1134" s="3"/>
      <c r="W1134" s="3"/>
      <c r="X1134" s="3"/>
      <c r="Y1134" s="3"/>
      <c r="Z1134" s="3"/>
      <c r="AA1134" s="3"/>
      <c r="AB1134" s="3"/>
      <c r="AC1134" s="3"/>
      <c r="AD1134" s="3"/>
      <c r="AE1134" s="3"/>
      <c r="AF1134" s="97"/>
      <c r="AT1134" s="139"/>
      <c r="AU1134" s="139"/>
      <c r="AV1134" s="139"/>
      <c r="AW1134" s="139"/>
      <c r="AX1134" s="139"/>
      <c r="AY1134" s="139"/>
      <c r="AZ1134" s="12"/>
    </row>
    <row r="1135" spans="1:52" s="138" customFormat="1">
      <c r="A1135" s="123"/>
      <c r="B1135" s="137"/>
      <c r="C1135" s="12"/>
      <c r="D1135" s="12"/>
      <c r="E1135" s="12"/>
      <c r="F1135" s="12"/>
      <c r="G1135" s="12"/>
      <c r="H1135" s="142"/>
      <c r="I1135" s="12"/>
      <c r="J1135" s="142"/>
      <c r="K1135" s="12"/>
      <c r="L1135" s="12"/>
      <c r="M1135" s="12"/>
      <c r="N1135" s="12"/>
      <c r="O1135" s="12"/>
      <c r="P1135" s="12"/>
      <c r="Q1135" s="12"/>
      <c r="R1135" s="12"/>
      <c r="S1135" s="12"/>
      <c r="T1135"/>
      <c r="U1135"/>
      <c r="V1135" s="3"/>
      <c r="W1135" s="3"/>
      <c r="X1135" s="3"/>
      <c r="Y1135" s="3"/>
      <c r="Z1135" s="3"/>
      <c r="AA1135" s="3"/>
      <c r="AB1135" s="3"/>
      <c r="AC1135" s="3"/>
      <c r="AD1135" s="3"/>
      <c r="AE1135" s="3"/>
      <c r="AF1135" s="97"/>
      <c r="AT1135" s="139"/>
      <c r="AU1135" s="139"/>
      <c r="AV1135" s="139"/>
      <c r="AW1135" s="139"/>
      <c r="AX1135" s="139"/>
      <c r="AY1135" s="139"/>
      <c r="AZ1135" s="12"/>
    </row>
    <row r="1136" spans="1:52" s="138" customFormat="1">
      <c r="A1136" s="123"/>
      <c r="B1136" s="137"/>
      <c r="C1136" s="12"/>
      <c r="D1136" s="12"/>
      <c r="E1136" s="12"/>
      <c r="F1136" s="12"/>
      <c r="G1136" s="12"/>
      <c r="H1136" s="142"/>
      <c r="I1136" s="12"/>
      <c r="J1136" s="142"/>
      <c r="K1136" s="12"/>
      <c r="L1136" s="12"/>
      <c r="M1136" s="12"/>
      <c r="N1136" s="12"/>
      <c r="O1136" s="12"/>
      <c r="P1136" s="12"/>
      <c r="Q1136" s="12"/>
      <c r="R1136" s="12"/>
      <c r="S1136" s="12"/>
      <c r="T1136"/>
      <c r="U1136"/>
      <c r="V1136" s="3"/>
      <c r="W1136" s="3"/>
      <c r="X1136" s="3"/>
      <c r="Y1136" s="3"/>
      <c r="Z1136" s="3"/>
      <c r="AA1136" s="3"/>
      <c r="AB1136" s="3"/>
      <c r="AC1136" s="3"/>
      <c r="AD1136" s="3"/>
      <c r="AE1136" s="3"/>
      <c r="AF1136" s="97"/>
      <c r="AT1136" s="139"/>
      <c r="AU1136" s="139"/>
      <c r="AV1136" s="139"/>
      <c r="AW1136" s="139"/>
      <c r="AX1136" s="139"/>
      <c r="AY1136" s="139"/>
      <c r="AZ1136" s="12"/>
    </row>
    <row r="1137" spans="1:52" s="138" customFormat="1">
      <c r="A1137" s="123"/>
      <c r="B1137" s="137"/>
      <c r="C1137" s="12"/>
      <c r="D1137" s="12"/>
      <c r="E1137" s="12"/>
      <c r="F1137" s="12"/>
      <c r="G1137" s="12"/>
      <c r="H1137" s="142"/>
      <c r="I1137" s="12"/>
      <c r="J1137" s="142"/>
      <c r="K1137" s="12"/>
      <c r="L1137" s="12"/>
      <c r="M1137" s="12"/>
      <c r="N1137" s="12"/>
      <c r="O1137" s="12"/>
      <c r="P1137" s="12"/>
      <c r="Q1137" s="12"/>
      <c r="R1137" s="12"/>
      <c r="S1137" s="12"/>
      <c r="T1137"/>
      <c r="U1137"/>
      <c r="V1137" s="3"/>
      <c r="W1137" s="3"/>
      <c r="X1137" s="3"/>
      <c r="Y1137" s="3"/>
      <c r="Z1137" s="3"/>
      <c r="AA1137" s="3"/>
      <c r="AB1137" s="3"/>
      <c r="AC1137" s="3"/>
      <c r="AD1137" s="3"/>
      <c r="AE1137" s="3"/>
      <c r="AF1137" s="97"/>
      <c r="AT1137" s="139"/>
      <c r="AU1137" s="139"/>
      <c r="AV1137" s="139"/>
      <c r="AW1137" s="139"/>
      <c r="AX1137" s="139"/>
      <c r="AY1137" s="139"/>
      <c r="AZ1137" s="12"/>
    </row>
    <row r="1138" spans="1:52" s="138" customFormat="1">
      <c r="A1138" s="123"/>
      <c r="B1138" s="137"/>
      <c r="C1138" s="12"/>
      <c r="D1138" s="12"/>
      <c r="E1138" s="12"/>
      <c r="F1138" s="12"/>
      <c r="G1138" s="12"/>
      <c r="H1138" s="142"/>
      <c r="I1138" s="12"/>
      <c r="J1138" s="142"/>
      <c r="K1138" s="12"/>
      <c r="L1138" s="12"/>
      <c r="M1138" s="12"/>
      <c r="N1138" s="12"/>
      <c r="O1138" s="12"/>
      <c r="P1138" s="12"/>
      <c r="Q1138" s="12"/>
      <c r="R1138" s="12"/>
      <c r="S1138" s="12"/>
      <c r="T1138"/>
      <c r="U1138"/>
      <c r="V1138" s="3"/>
      <c r="W1138" s="3"/>
      <c r="X1138" s="3"/>
      <c r="Y1138" s="3"/>
      <c r="Z1138" s="3"/>
      <c r="AA1138" s="3"/>
      <c r="AB1138" s="3"/>
      <c r="AC1138" s="3"/>
      <c r="AD1138" s="3"/>
      <c r="AE1138" s="3"/>
      <c r="AF1138" s="97"/>
      <c r="AT1138" s="139"/>
      <c r="AU1138" s="139"/>
      <c r="AV1138" s="139"/>
      <c r="AW1138" s="139"/>
      <c r="AX1138" s="139"/>
      <c r="AY1138" s="139"/>
      <c r="AZ1138" s="12"/>
    </row>
    <row r="1139" spans="1:52" s="138" customFormat="1">
      <c r="A1139" s="123"/>
      <c r="B1139" s="137"/>
      <c r="C1139" s="12"/>
      <c r="D1139" s="12"/>
      <c r="E1139" s="12"/>
      <c r="F1139" s="12"/>
      <c r="G1139" s="12"/>
      <c r="H1139" s="142"/>
      <c r="I1139" s="12"/>
      <c r="J1139" s="142"/>
      <c r="K1139" s="12"/>
      <c r="L1139" s="12"/>
      <c r="M1139" s="12"/>
      <c r="N1139" s="12"/>
      <c r="O1139" s="12"/>
      <c r="P1139" s="12"/>
      <c r="Q1139" s="12"/>
      <c r="R1139" s="12"/>
      <c r="S1139" s="12"/>
      <c r="T1139"/>
      <c r="U1139"/>
      <c r="V1139" s="3"/>
      <c r="W1139" s="3"/>
      <c r="X1139" s="3"/>
      <c r="Y1139" s="3"/>
      <c r="Z1139" s="3"/>
      <c r="AA1139" s="3"/>
      <c r="AB1139" s="3"/>
      <c r="AC1139" s="3"/>
      <c r="AD1139" s="3"/>
      <c r="AE1139" s="3"/>
      <c r="AF1139" s="97"/>
      <c r="AT1139" s="139"/>
      <c r="AU1139" s="139"/>
      <c r="AV1139" s="139"/>
      <c r="AW1139" s="139"/>
      <c r="AX1139" s="139"/>
      <c r="AY1139" s="139"/>
      <c r="AZ1139" s="12"/>
    </row>
    <row r="1140" spans="1:52" s="138" customFormat="1">
      <c r="A1140" s="123"/>
      <c r="B1140" s="137"/>
      <c r="C1140" s="12"/>
      <c r="D1140" s="12"/>
      <c r="E1140" s="12"/>
      <c r="F1140" s="12"/>
      <c r="G1140" s="12"/>
      <c r="H1140" s="142"/>
      <c r="I1140" s="12"/>
      <c r="J1140" s="142"/>
      <c r="K1140" s="12"/>
      <c r="L1140" s="12"/>
      <c r="M1140" s="12"/>
      <c r="N1140" s="12"/>
      <c r="O1140" s="12"/>
      <c r="P1140" s="12"/>
      <c r="Q1140" s="12"/>
      <c r="R1140" s="12"/>
      <c r="S1140" s="12"/>
      <c r="T1140"/>
      <c r="U1140"/>
      <c r="V1140" s="3"/>
      <c r="W1140" s="3"/>
      <c r="X1140" s="3"/>
      <c r="Y1140" s="3"/>
      <c r="Z1140" s="3"/>
      <c r="AA1140" s="3"/>
      <c r="AB1140" s="3"/>
      <c r="AC1140" s="3"/>
      <c r="AD1140" s="3"/>
      <c r="AE1140" s="3"/>
      <c r="AF1140" s="97"/>
      <c r="AT1140" s="139"/>
      <c r="AU1140" s="139"/>
      <c r="AV1140" s="139"/>
      <c r="AW1140" s="139"/>
      <c r="AX1140" s="139"/>
      <c r="AY1140" s="139"/>
      <c r="AZ1140" s="12"/>
    </row>
    <row r="1141" spans="1:52" s="138" customFormat="1">
      <c r="A1141" s="123"/>
      <c r="B1141" s="137"/>
      <c r="C1141" s="12"/>
      <c r="D1141" s="12"/>
      <c r="E1141" s="12"/>
      <c r="F1141" s="12"/>
      <c r="G1141" s="12"/>
      <c r="H1141" s="142"/>
      <c r="I1141" s="12"/>
      <c r="J1141" s="142"/>
      <c r="K1141" s="12"/>
      <c r="L1141" s="12"/>
      <c r="M1141" s="12"/>
      <c r="N1141" s="12"/>
      <c r="O1141" s="12"/>
      <c r="P1141" s="12"/>
      <c r="Q1141" s="12"/>
      <c r="R1141" s="12"/>
      <c r="S1141" s="12"/>
      <c r="T1141"/>
      <c r="U1141"/>
      <c r="V1141" s="3"/>
      <c r="W1141" s="3"/>
      <c r="X1141" s="3"/>
      <c r="Y1141" s="3"/>
      <c r="Z1141" s="3"/>
      <c r="AA1141" s="3"/>
      <c r="AB1141" s="3"/>
      <c r="AC1141" s="3"/>
      <c r="AD1141" s="3"/>
      <c r="AE1141" s="3"/>
      <c r="AF1141" s="97"/>
      <c r="AT1141" s="139"/>
      <c r="AU1141" s="139"/>
      <c r="AV1141" s="139"/>
      <c r="AW1141" s="139"/>
      <c r="AX1141" s="139"/>
      <c r="AY1141" s="139"/>
      <c r="AZ1141" s="12"/>
    </row>
    <row r="1142" spans="1:52" s="138" customFormat="1">
      <c r="A1142" s="123"/>
      <c r="B1142" s="137"/>
      <c r="C1142" s="12"/>
      <c r="D1142" s="12"/>
      <c r="E1142" s="12"/>
      <c r="F1142" s="12"/>
      <c r="G1142" s="12"/>
      <c r="H1142" s="142"/>
      <c r="I1142" s="12"/>
      <c r="J1142" s="142"/>
      <c r="K1142" s="12"/>
      <c r="L1142" s="12"/>
      <c r="M1142" s="12"/>
      <c r="N1142" s="12"/>
      <c r="O1142" s="12"/>
      <c r="P1142" s="12"/>
      <c r="Q1142" s="12"/>
      <c r="R1142" s="12"/>
      <c r="S1142" s="12"/>
      <c r="T1142"/>
      <c r="U1142"/>
      <c r="V1142" s="3"/>
      <c r="W1142" s="3"/>
      <c r="X1142" s="3"/>
      <c r="Y1142" s="3"/>
      <c r="Z1142" s="3"/>
      <c r="AA1142" s="3"/>
      <c r="AB1142" s="3"/>
      <c r="AC1142" s="3"/>
      <c r="AD1142" s="3"/>
      <c r="AE1142" s="3"/>
      <c r="AF1142" s="97"/>
      <c r="AT1142" s="139"/>
      <c r="AU1142" s="139"/>
      <c r="AV1142" s="139"/>
      <c r="AW1142" s="139"/>
      <c r="AX1142" s="139"/>
      <c r="AY1142" s="139"/>
      <c r="AZ1142" s="12"/>
    </row>
    <row r="1143" spans="1:52" s="138" customFormat="1">
      <c r="A1143" s="123"/>
      <c r="B1143" s="137"/>
      <c r="C1143" s="12"/>
      <c r="D1143" s="12"/>
      <c r="E1143" s="12"/>
      <c r="F1143" s="12"/>
      <c r="G1143" s="12"/>
      <c r="H1143" s="142"/>
      <c r="I1143" s="12"/>
      <c r="J1143" s="142"/>
      <c r="K1143" s="12"/>
      <c r="L1143" s="12"/>
      <c r="M1143" s="12"/>
      <c r="N1143" s="12"/>
      <c r="O1143" s="12"/>
      <c r="P1143" s="12"/>
      <c r="Q1143" s="12"/>
      <c r="R1143" s="12"/>
      <c r="S1143" s="12"/>
      <c r="T1143"/>
      <c r="U1143"/>
      <c r="V1143" s="3"/>
      <c r="W1143" s="3"/>
      <c r="X1143" s="3"/>
      <c r="Y1143" s="3"/>
      <c r="Z1143" s="3"/>
      <c r="AA1143" s="3"/>
      <c r="AB1143" s="3"/>
      <c r="AC1143" s="3"/>
      <c r="AD1143" s="3"/>
      <c r="AE1143" s="3"/>
      <c r="AF1143" s="97"/>
      <c r="AT1143" s="139"/>
      <c r="AU1143" s="139"/>
      <c r="AV1143" s="139"/>
      <c r="AW1143" s="139"/>
      <c r="AX1143" s="139"/>
      <c r="AY1143" s="139"/>
      <c r="AZ1143" s="12"/>
    </row>
    <row r="1144" spans="1:52" s="138" customFormat="1">
      <c r="A1144" s="123"/>
      <c r="B1144" s="137"/>
      <c r="C1144" s="12"/>
      <c r="D1144" s="12"/>
      <c r="E1144" s="12"/>
      <c r="F1144" s="12"/>
      <c r="G1144" s="12"/>
      <c r="H1144" s="142"/>
      <c r="I1144" s="12"/>
      <c r="J1144" s="142"/>
      <c r="K1144" s="12"/>
      <c r="L1144" s="12"/>
      <c r="M1144" s="12"/>
      <c r="N1144" s="12"/>
      <c r="O1144" s="12"/>
      <c r="P1144" s="12"/>
      <c r="Q1144" s="12"/>
      <c r="R1144" s="12"/>
      <c r="S1144" s="12"/>
      <c r="T1144"/>
      <c r="U1144"/>
      <c r="V1144" s="3"/>
      <c r="W1144" s="3"/>
      <c r="X1144" s="3"/>
      <c r="Y1144" s="3"/>
      <c r="Z1144" s="3"/>
      <c r="AA1144" s="3"/>
      <c r="AB1144" s="3"/>
      <c r="AC1144" s="3"/>
      <c r="AD1144" s="3"/>
      <c r="AE1144" s="3"/>
      <c r="AF1144" s="97"/>
      <c r="AT1144" s="139"/>
      <c r="AU1144" s="139"/>
      <c r="AV1144" s="139"/>
      <c r="AW1144" s="139"/>
      <c r="AX1144" s="139"/>
      <c r="AY1144" s="139"/>
      <c r="AZ1144" s="12"/>
    </row>
    <row r="1145" spans="1:52" s="138" customFormat="1">
      <c r="A1145" s="123"/>
      <c r="B1145" s="137"/>
      <c r="C1145" s="12"/>
      <c r="D1145" s="12"/>
      <c r="E1145" s="12"/>
      <c r="F1145" s="12"/>
      <c r="G1145" s="12"/>
      <c r="H1145" s="142"/>
      <c r="I1145" s="12"/>
      <c r="J1145" s="142"/>
      <c r="K1145" s="12"/>
      <c r="L1145" s="12"/>
      <c r="M1145" s="12"/>
      <c r="N1145" s="12"/>
      <c r="O1145" s="12"/>
      <c r="P1145" s="12"/>
      <c r="Q1145" s="12"/>
      <c r="R1145" s="12"/>
      <c r="S1145" s="12"/>
      <c r="T1145"/>
      <c r="U1145"/>
      <c r="V1145" s="3"/>
      <c r="W1145" s="3"/>
      <c r="X1145" s="3"/>
      <c r="Y1145" s="3"/>
      <c r="Z1145" s="3"/>
      <c r="AA1145" s="3"/>
      <c r="AB1145" s="3"/>
      <c r="AC1145" s="3"/>
      <c r="AD1145" s="3"/>
      <c r="AE1145" s="3"/>
      <c r="AF1145" s="97"/>
      <c r="AT1145" s="139"/>
      <c r="AU1145" s="139"/>
      <c r="AV1145" s="139"/>
      <c r="AW1145" s="139"/>
      <c r="AX1145" s="139"/>
      <c r="AY1145" s="139"/>
      <c r="AZ1145" s="12"/>
    </row>
    <row r="1146" spans="1:52" s="138" customFormat="1">
      <c r="A1146" s="123"/>
      <c r="B1146" s="137"/>
      <c r="C1146" s="12"/>
      <c r="D1146" s="12"/>
      <c r="E1146" s="12"/>
      <c r="F1146" s="12"/>
      <c r="G1146" s="12"/>
      <c r="H1146" s="142"/>
      <c r="I1146" s="12"/>
      <c r="J1146" s="142"/>
      <c r="K1146" s="12"/>
      <c r="L1146" s="12"/>
      <c r="M1146" s="12"/>
      <c r="N1146" s="12"/>
      <c r="O1146" s="12"/>
      <c r="P1146" s="12"/>
      <c r="Q1146" s="12"/>
      <c r="R1146" s="12"/>
      <c r="S1146" s="12"/>
      <c r="T1146"/>
      <c r="U1146"/>
      <c r="V1146" s="3"/>
      <c r="W1146" s="3"/>
      <c r="X1146" s="3"/>
      <c r="Y1146" s="3"/>
      <c r="Z1146" s="3"/>
      <c r="AA1146" s="3"/>
      <c r="AB1146" s="3"/>
      <c r="AC1146" s="3"/>
      <c r="AD1146" s="3"/>
      <c r="AE1146" s="3"/>
      <c r="AF1146" s="97"/>
      <c r="AT1146" s="139"/>
      <c r="AU1146" s="139"/>
      <c r="AV1146" s="139"/>
      <c r="AW1146" s="139"/>
      <c r="AX1146" s="139"/>
      <c r="AY1146" s="139"/>
      <c r="AZ1146" s="12"/>
    </row>
    <row r="1147" spans="1:52" s="138" customFormat="1">
      <c r="A1147" s="123"/>
      <c r="B1147" s="137"/>
      <c r="C1147" s="12"/>
      <c r="D1147" s="12"/>
      <c r="E1147" s="12"/>
      <c r="F1147" s="12"/>
      <c r="G1147" s="12"/>
      <c r="H1147" s="142"/>
      <c r="I1147" s="12"/>
      <c r="J1147" s="142"/>
      <c r="K1147" s="12"/>
      <c r="L1147" s="12"/>
      <c r="M1147" s="12"/>
      <c r="N1147" s="12"/>
      <c r="O1147" s="12"/>
      <c r="P1147" s="12"/>
      <c r="Q1147" s="12"/>
      <c r="R1147" s="12"/>
      <c r="S1147" s="12"/>
      <c r="T1147"/>
      <c r="U1147"/>
      <c r="V1147" s="3"/>
      <c r="W1147" s="3"/>
      <c r="X1147" s="3"/>
      <c r="Y1147" s="3"/>
      <c r="Z1147" s="3"/>
      <c r="AA1147" s="3"/>
      <c r="AB1147" s="3"/>
      <c r="AC1147" s="3"/>
      <c r="AD1147" s="3"/>
      <c r="AE1147" s="3"/>
      <c r="AF1147" s="97"/>
      <c r="AT1147" s="139"/>
      <c r="AU1147" s="139"/>
      <c r="AV1147" s="139"/>
      <c r="AW1147" s="139"/>
      <c r="AX1147" s="139"/>
      <c r="AY1147" s="139"/>
      <c r="AZ1147" s="12"/>
    </row>
    <row r="1148" spans="1:52" s="138" customFormat="1">
      <c r="A1148" s="123"/>
      <c r="B1148" s="137"/>
      <c r="C1148" s="12"/>
      <c r="D1148" s="12"/>
      <c r="E1148" s="12"/>
      <c r="F1148" s="12"/>
      <c r="G1148" s="12"/>
      <c r="H1148" s="142"/>
      <c r="I1148" s="12"/>
      <c r="J1148" s="142"/>
      <c r="K1148" s="12"/>
      <c r="L1148" s="12"/>
      <c r="M1148" s="12"/>
      <c r="N1148" s="12"/>
      <c r="O1148" s="12"/>
      <c r="P1148" s="12"/>
      <c r="Q1148" s="12"/>
      <c r="R1148" s="12"/>
      <c r="S1148" s="12"/>
      <c r="T1148"/>
      <c r="U1148"/>
      <c r="V1148" s="3"/>
      <c r="W1148" s="3"/>
      <c r="X1148" s="3"/>
      <c r="Y1148" s="3"/>
      <c r="Z1148" s="3"/>
      <c r="AA1148" s="3"/>
      <c r="AB1148" s="3"/>
      <c r="AC1148" s="3"/>
      <c r="AD1148" s="3"/>
      <c r="AE1148" s="3"/>
      <c r="AF1148" s="97"/>
      <c r="AT1148" s="139"/>
      <c r="AU1148" s="139"/>
      <c r="AV1148" s="139"/>
      <c r="AW1148" s="139"/>
      <c r="AX1148" s="139"/>
      <c r="AY1148" s="139"/>
      <c r="AZ1148" s="12"/>
    </row>
    <row r="1149" spans="1:52" s="138" customFormat="1">
      <c r="A1149" s="123"/>
      <c r="B1149" s="137"/>
      <c r="C1149" s="12"/>
      <c r="D1149" s="12"/>
      <c r="E1149" s="12"/>
      <c r="F1149" s="12"/>
      <c r="G1149" s="12"/>
      <c r="H1149" s="142"/>
      <c r="I1149" s="12"/>
      <c r="J1149" s="142"/>
      <c r="K1149" s="12"/>
      <c r="L1149" s="12"/>
      <c r="M1149" s="12"/>
      <c r="N1149" s="12"/>
      <c r="O1149" s="12"/>
      <c r="P1149" s="12"/>
      <c r="Q1149" s="12"/>
      <c r="R1149" s="12"/>
      <c r="S1149" s="12"/>
      <c r="T1149"/>
      <c r="U1149"/>
      <c r="V1149" s="3"/>
      <c r="W1149" s="3"/>
      <c r="X1149" s="3"/>
      <c r="Y1149" s="3"/>
      <c r="Z1149" s="3"/>
      <c r="AA1149" s="3"/>
      <c r="AB1149" s="3"/>
      <c r="AC1149" s="3"/>
      <c r="AD1149" s="3"/>
      <c r="AE1149" s="3"/>
      <c r="AF1149" s="97"/>
      <c r="AT1149" s="139"/>
      <c r="AU1149" s="139"/>
      <c r="AV1149" s="139"/>
      <c r="AW1149" s="139"/>
      <c r="AX1149" s="139"/>
      <c r="AY1149" s="139"/>
      <c r="AZ1149" s="12"/>
    </row>
    <row r="1150" spans="1:52" s="138" customFormat="1">
      <c r="A1150" s="123"/>
      <c r="B1150" s="137"/>
      <c r="C1150" s="12"/>
      <c r="D1150" s="12"/>
      <c r="E1150" s="12"/>
      <c r="F1150" s="12"/>
      <c r="G1150" s="12"/>
      <c r="H1150" s="142"/>
      <c r="I1150" s="12"/>
      <c r="J1150" s="142"/>
      <c r="K1150" s="12"/>
      <c r="L1150" s="12"/>
      <c r="M1150" s="12"/>
      <c r="N1150" s="12"/>
      <c r="O1150" s="12"/>
      <c r="P1150" s="12"/>
      <c r="Q1150" s="12"/>
      <c r="R1150" s="12"/>
      <c r="S1150" s="12"/>
      <c r="T1150"/>
      <c r="U1150"/>
      <c r="V1150" s="3"/>
      <c r="W1150" s="3"/>
      <c r="X1150" s="3"/>
      <c r="Y1150" s="3"/>
      <c r="Z1150" s="3"/>
      <c r="AA1150" s="3"/>
      <c r="AB1150" s="3"/>
      <c r="AC1150" s="3"/>
      <c r="AD1150" s="3"/>
      <c r="AE1150" s="3"/>
      <c r="AF1150" s="97"/>
      <c r="AT1150" s="139"/>
      <c r="AU1150" s="139"/>
      <c r="AV1150" s="139"/>
      <c r="AW1150" s="139"/>
      <c r="AX1150" s="139"/>
      <c r="AY1150" s="139"/>
      <c r="AZ1150" s="12"/>
    </row>
    <row r="1151" spans="1:52" s="138" customFormat="1">
      <c r="A1151" s="123"/>
      <c r="B1151" s="137"/>
      <c r="C1151" s="12"/>
      <c r="D1151" s="12"/>
      <c r="E1151" s="12"/>
      <c r="F1151" s="12"/>
      <c r="G1151" s="12"/>
      <c r="H1151" s="142"/>
      <c r="I1151" s="12"/>
      <c r="J1151" s="142"/>
      <c r="K1151" s="12"/>
      <c r="L1151" s="12"/>
      <c r="M1151" s="12"/>
      <c r="N1151" s="12"/>
      <c r="O1151" s="12"/>
      <c r="P1151" s="12"/>
      <c r="Q1151" s="12"/>
      <c r="R1151" s="12"/>
      <c r="S1151" s="12"/>
      <c r="T1151"/>
      <c r="U1151"/>
      <c r="V1151" s="3"/>
      <c r="W1151" s="3"/>
      <c r="X1151" s="3"/>
      <c r="Y1151" s="3"/>
      <c r="Z1151" s="3"/>
      <c r="AA1151" s="3"/>
      <c r="AB1151" s="3"/>
      <c r="AC1151" s="3"/>
      <c r="AD1151" s="3"/>
      <c r="AE1151" s="3"/>
      <c r="AF1151" s="97"/>
      <c r="AT1151" s="139"/>
      <c r="AU1151" s="139"/>
      <c r="AV1151" s="139"/>
      <c r="AW1151" s="139"/>
      <c r="AX1151" s="139"/>
      <c r="AY1151" s="139"/>
      <c r="AZ1151" s="12"/>
    </row>
    <row r="1152" spans="1:52" s="138" customFormat="1">
      <c r="A1152" s="123"/>
      <c r="B1152" s="137"/>
      <c r="C1152" s="12"/>
      <c r="D1152" s="12"/>
      <c r="E1152" s="12"/>
      <c r="F1152" s="12"/>
      <c r="G1152" s="12"/>
      <c r="H1152" s="142"/>
      <c r="I1152" s="12"/>
      <c r="J1152" s="142"/>
      <c r="K1152" s="12"/>
      <c r="L1152" s="12"/>
      <c r="M1152" s="12"/>
      <c r="N1152" s="12"/>
      <c r="O1152" s="12"/>
      <c r="P1152" s="12"/>
      <c r="Q1152" s="12"/>
      <c r="R1152" s="12"/>
      <c r="S1152" s="12"/>
      <c r="T1152"/>
      <c r="U1152"/>
      <c r="V1152" s="3"/>
      <c r="W1152" s="3"/>
      <c r="X1152" s="3"/>
      <c r="Y1152" s="3"/>
      <c r="Z1152" s="3"/>
      <c r="AA1152" s="3"/>
      <c r="AB1152" s="3"/>
      <c r="AC1152" s="3"/>
      <c r="AD1152" s="3"/>
      <c r="AE1152" s="3"/>
      <c r="AF1152" s="97"/>
      <c r="AT1152" s="139"/>
      <c r="AU1152" s="139"/>
      <c r="AV1152" s="139"/>
      <c r="AW1152" s="139"/>
      <c r="AX1152" s="139"/>
      <c r="AY1152" s="139"/>
      <c r="AZ1152" s="12"/>
    </row>
    <row r="1153" spans="1:52" s="138" customFormat="1">
      <c r="A1153" s="123"/>
      <c r="B1153" s="137"/>
      <c r="C1153" s="12"/>
      <c r="D1153" s="12"/>
      <c r="E1153" s="12"/>
      <c r="F1153" s="12"/>
      <c r="G1153" s="12"/>
      <c r="H1153" s="142"/>
      <c r="I1153" s="12"/>
      <c r="J1153" s="142"/>
      <c r="K1153" s="12"/>
      <c r="L1153" s="12"/>
      <c r="M1153" s="12"/>
      <c r="N1153" s="12"/>
      <c r="O1153" s="12"/>
      <c r="P1153" s="12"/>
      <c r="Q1153" s="12"/>
      <c r="R1153" s="12"/>
      <c r="S1153" s="12"/>
      <c r="T1153"/>
      <c r="U1153"/>
      <c r="V1153" s="3"/>
      <c r="W1153" s="3"/>
      <c r="X1153" s="3"/>
      <c r="Y1153" s="3"/>
      <c r="Z1153" s="3"/>
      <c r="AA1153" s="3"/>
      <c r="AB1153" s="3"/>
      <c r="AC1153" s="3"/>
      <c r="AD1153" s="3"/>
      <c r="AE1153" s="3"/>
      <c r="AF1153" s="97"/>
      <c r="AT1153" s="139"/>
      <c r="AU1153" s="139"/>
      <c r="AV1153" s="139"/>
      <c r="AW1153" s="139"/>
      <c r="AX1153" s="139"/>
      <c r="AY1153" s="139"/>
      <c r="AZ1153" s="12"/>
    </row>
    <row r="1154" spans="1:52" s="138" customFormat="1">
      <c r="A1154" s="123"/>
      <c r="B1154" s="137"/>
      <c r="C1154" s="12"/>
      <c r="D1154" s="12"/>
      <c r="E1154" s="12"/>
      <c r="F1154" s="12"/>
      <c r="G1154" s="12"/>
      <c r="H1154" s="142"/>
      <c r="I1154" s="12"/>
      <c r="J1154" s="142"/>
      <c r="K1154" s="12"/>
      <c r="L1154" s="12"/>
      <c r="M1154" s="12"/>
      <c r="N1154" s="12"/>
      <c r="O1154" s="12"/>
      <c r="P1154" s="12"/>
      <c r="Q1154" s="12"/>
      <c r="R1154" s="12"/>
      <c r="S1154" s="12"/>
      <c r="T1154"/>
      <c r="U1154"/>
      <c r="V1154" s="3"/>
      <c r="W1154" s="3"/>
      <c r="X1154" s="3"/>
      <c r="Y1154" s="3"/>
      <c r="Z1154" s="3"/>
      <c r="AA1154" s="3"/>
      <c r="AB1154" s="3"/>
      <c r="AC1154" s="3"/>
      <c r="AD1154" s="3"/>
      <c r="AE1154" s="3"/>
      <c r="AF1154" s="97"/>
      <c r="AT1154" s="139"/>
      <c r="AU1154" s="139"/>
      <c r="AV1154" s="139"/>
      <c r="AW1154" s="139"/>
      <c r="AX1154" s="139"/>
      <c r="AY1154" s="139"/>
      <c r="AZ1154" s="12"/>
    </row>
    <row r="1155" spans="1:52" s="138" customFormat="1">
      <c r="A1155" s="123"/>
      <c r="B1155" s="137"/>
      <c r="C1155" s="12"/>
      <c r="D1155" s="12"/>
      <c r="E1155" s="12"/>
      <c r="F1155" s="12"/>
      <c r="G1155" s="12"/>
      <c r="H1155" s="142"/>
      <c r="I1155" s="12"/>
      <c r="J1155" s="142"/>
      <c r="K1155" s="12"/>
      <c r="L1155" s="12"/>
      <c r="M1155" s="12"/>
      <c r="N1155" s="12"/>
      <c r="O1155" s="12"/>
      <c r="P1155" s="12"/>
      <c r="Q1155" s="12"/>
      <c r="R1155" s="12"/>
      <c r="S1155" s="12"/>
      <c r="T1155"/>
      <c r="U1155"/>
      <c r="V1155" s="3"/>
      <c r="W1155" s="3"/>
      <c r="X1155" s="3"/>
      <c r="Y1155" s="3"/>
      <c r="Z1155" s="3"/>
      <c r="AA1155" s="3"/>
      <c r="AB1155" s="3"/>
      <c r="AC1155" s="3"/>
      <c r="AD1155" s="3"/>
      <c r="AE1155" s="3"/>
      <c r="AF1155" s="97"/>
      <c r="AT1155" s="139"/>
      <c r="AU1155" s="139"/>
      <c r="AV1155" s="139"/>
      <c r="AW1155" s="139"/>
      <c r="AX1155" s="139"/>
      <c r="AY1155" s="139"/>
      <c r="AZ1155" s="12"/>
    </row>
    <row r="1156" spans="1:52" s="138" customFormat="1">
      <c r="A1156" s="123"/>
      <c r="B1156" s="137"/>
      <c r="C1156" s="12"/>
      <c r="D1156" s="12"/>
      <c r="E1156" s="12"/>
      <c r="F1156" s="12"/>
      <c r="G1156" s="12"/>
      <c r="H1156" s="142"/>
      <c r="I1156" s="12"/>
      <c r="J1156" s="142"/>
      <c r="K1156" s="12"/>
      <c r="L1156" s="12"/>
      <c r="M1156" s="12"/>
      <c r="N1156" s="12"/>
      <c r="O1156" s="12"/>
      <c r="P1156" s="12"/>
      <c r="Q1156" s="12"/>
      <c r="R1156" s="12"/>
      <c r="S1156" s="12"/>
      <c r="T1156"/>
      <c r="U1156"/>
      <c r="V1156" s="3"/>
      <c r="W1156" s="3"/>
      <c r="X1156" s="3"/>
      <c r="Y1156" s="3"/>
      <c r="Z1156" s="3"/>
      <c r="AA1156" s="3"/>
      <c r="AB1156" s="3"/>
      <c r="AC1156" s="3"/>
      <c r="AD1156" s="3"/>
      <c r="AE1156" s="3"/>
      <c r="AF1156" s="97"/>
      <c r="AT1156" s="139"/>
      <c r="AU1156" s="139"/>
      <c r="AV1156" s="139"/>
      <c r="AW1156" s="139"/>
      <c r="AX1156" s="139"/>
      <c r="AY1156" s="139"/>
      <c r="AZ1156" s="12"/>
    </row>
    <row r="1157" spans="1:52" s="138" customFormat="1">
      <c r="A1157" s="123"/>
      <c r="B1157" s="137"/>
      <c r="C1157" s="12"/>
      <c r="D1157" s="12"/>
      <c r="E1157" s="12"/>
      <c r="F1157" s="12"/>
      <c r="G1157" s="12"/>
      <c r="H1157" s="142"/>
      <c r="I1157" s="12"/>
      <c r="J1157" s="142"/>
      <c r="K1157" s="12"/>
      <c r="L1157" s="12"/>
      <c r="M1157" s="12"/>
      <c r="N1157" s="12"/>
      <c r="O1157" s="12"/>
      <c r="P1157" s="12"/>
      <c r="Q1157" s="12"/>
      <c r="R1157" s="12"/>
      <c r="S1157" s="12"/>
      <c r="T1157"/>
      <c r="U1157"/>
      <c r="V1157" s="3"/>
      <c r="W1157" s="3"/>
      <c r="X1157" s="3"/>
      <c r="Y1157" s="3"/>
      <c r="Z1157" s="3"/>
      <c r="AA1157" s="3"/>
      <c r="AB1157" s="3"/>
      <c r="AC1157" s="3"/>
      <c r="AD1157" s="3"/>
      <c r="AE1157" s="3"/>
      <c r="AF1157" s="97"/>
      <c r="AT1157" s="139"/>
      <c r="AU1157" s="139"/>
      <c r="AV1157" s="139"/>
      <c r="AW1157" s="139"/>
      <c r="AX1157" s="139"/>
      <c r="AY1157" s="139"/>
      <c r="AZ1157" s="12"/>
    </row>
    <row r="1158" spans="1:52" s="138" customFormat="1">
      <c r="A1158" s="123"/>
      <c r="B1158" s="137"/>
      <c r="C1158" s="12"/>
      <c r="D1158" s="12"/>
      <c r="E1158" s="12"/>
      <c r="F1158" s="12"/>
      <c r="G1158" s="12"/>
      <c r="H1158" s="142"/>
      <c r="I1158" s="12"/>
      <c r="J1158" s="142"/>
      <c r="K1158" s="12"/>
      <c r="L1158" s="12"/>
      <c r="M1158" s="12"/>
      <c r="N1158" s="12"/>
      <c r="O1158" s="12"/>
      <c r="P1158" s="12"/>
      <c r="Q1158" s="12"/>
      <c r="R1158" s="12"/>
      <c r="S1158" s="12"/>
      <c r="T1158"/>
      <c r="U1158"/>
      <c r="V1158" s="3"/>
      <c r="W1158" s="3"/>
      <c r="X1158" s="3"/>
      <c r="Y1158" s="3"/>
      <c r="Z1158" s="3"/>
      <c r="AA1158" s="3"/>
      <c r="AB1158" s="3"/>
      <c r="AC1158" s="3"/>
      <c r="AD1158" s="3"/>
      <c r="AE1158" s="3"/>
      <c r="AF1158" s="97"/>
      <c r="AT1158" s="139"/>
      <c r="AU1158" s="139"/>
      <c r="AV1158" s="139"/>
      <c r="AW1158" s="139"/>
      <c r="AX1158" s="139"/>
      <c r="AY1158" s="139"/>
      <c r="AZ1158" s="12"/>
    </row>
    <row r="1159" spans="1:52" s="138" customFormat="1">
      <c r="A1159" s="123"/>
      <c r="B1159" s="137"/>
      <c r="C1159" s="12"/>
      <c r="D1159" s="12"/>
      <c r="E1159" s="12"/>
      <c r="F1159" s="12"/>
      <c r="G1159" s="12"/>
      <c r="H1159" s="142"/>
      <c r="I1159" s="12"/>
      <c r="J1159" s="142"/>
      <c r="K1159" s="12"/>
      <c r="L1159" s="12"/>
      <c r="M1159" s="12"/>
      <c r="N1159" s="12"/>
      <c r="O1159" s="12"/>
      <c r="P1159" s="12"/>
      <c r="Q1159" s="12"/>
      <c r="R1159" s="12"/>
      <c r="S1159" s="12"/>
      <c r="T1159"/>
      <c r="U1159"/>
      <c r="V1159" s="3"/>
      <c r="W1159" s="3"/>
      <c r="X1159" s="3"/>
      <c r="Y1159" s="3"/>
      <c r="Z1159" s="3"/>
      <c r="AA1159" s="3"/>
      <c r="AB1159" s="3"/>
      <c r="AC1159" s="3"/>
      <c r="AD1159" s="3"/>
      <c r="AE1159" s="3"/>
      <c r="AF1159" s="97"/>
      <c r="AT1159" s="139"/>
      <c r="AU1159" s="139"/>
      <c r="AV1159" s="139"/>
      <c r="AW1159" s="139"/>
      <c r="AX1159" s="139"/>
      <c r="AY1159" s="139"/>
      <c r="AZ1159" s="12"/>
    </row>
    <row r="1160" spans="1:52" s="138" customFormat="1">
      <c r="A1160" s="123"/>
      <c r="B1160" s="137"/>
      <c r="C1160" s="12"/>
      <c r="D1160" s="12"/>
      <c r="E1160" s="12"/>
      <c r="F1160" s="12"/>
      <c r="G1160" s="12"/>
      <c r="H1160" s="142"/>
      <c r="I1160" s="12"/>
      <c r="J1160" s="142"/>
      <c r="K1160" s="12"/>
      <c r="L1160" s="12"/>
      <c r="M1160" s="12"/>
      <c r="N1160" s="12"/>
      <c r="O1160" s="12"/>
      <c r="P1160" s="12"/>
      <c r="Q1160" s="12"/>
      <c r="R1160" s="12"/>
      <c r="S1160" s="12"/>
      <c r="T1160"/>
      <c r="U1160"/>
      <c r="V1160" s="3"/>
      <c r="W1160" s="3"/>
      <c r="X1160" s="3"/>
      <c r="Y1160" s="3"/>
      <c r="Z1160" s="3"/>
      <c r="AA1160" s="3"/>
      <c r="AB1160" s="3"/>
      <c r="AC1160" s="3"/>
      <c r="AD1160" s="3"/>
      <c r="AE1160" s="3"/>
      <c r="AF1160" s="97"/>
      <c r="AT1160" s="139"/>
      <c r="AU1160" s="139"/>
      <c r="AV1160" s="139"/>
      <c r="AW1160" s="139"/>
      <c r="AX1160" s="139"/>
      <c r="AY1160" s="139"/>
      <c r="AZ1160" s="12"/>
    </row>
    <row r="1161" spans="1:52" s="138" customFormat="1">
      <c r="A1161" s="123"/>
      <c r="B1161" s="137"/>
      <c r="C1161" s="12"/>
      <c r="D1161" s="12"/>
      <c r="E1161" s="12"/>
      <c r="F1161" s="12"/>
      <c r="G1161" s="12"/>
      <c r="H1161" s="142"/>
      <c r="I1161" s="12"/>
      <c r="J1161" s="142"/>
      <c r="K1161" s="12"/>
      <c r="L1161" s="12"/>
      <c r="M1161" s="12"/>
      <c r="N1161" s="12"/>
      <c r="O1161" s="12"/>
      <c r="P1161" s="12"/>
      <c r="Q1161" s="12"/>
      <c r="R1161" s="12"/>
      <c r="S1161" s="12"/>
      <c r="T1161"/>
      <c r="U1161"/>
      <c r="V1161" s="3"/>
      <c r="W1161" s="3"/>
      <c r="X1161" s="3"/>
      <c r="Y1161" s="3"/>
      <c r="Z1161" s="3"/>
      <c r="AA1161" s="3"/>
      <c r="AB1161" s="3"/>
      <c r="AC1161" s="3"/>
      <c r="AD1161" s="3"/>
      <c r="AE1161" s="3"/>
      <c r="AF1161" s="97"/>
      <c r="AT1161" s="139"/>
      <c r="AU1161" s="139"/>
      <c r="AV1161" s="139"/>
      <c r="AW1161" s="139"/>
      <c r="AX1161" s="139"/>
      <c r="AY1161" s="139"/>
      <c r="AZ1161" s="12"/>
    </row>
    <row r="1162" spans="1:52" s="138" customFormat="1">
      <c r="A1162" s="123"/>
      <c r="B1162" s="137"/>
      <c r="C1162" s="12"/>
      <c r="D1162" s="12"/>
      <c r="E1162" s="12"/>
      <c r="F1162" s="12"/>
      <c r="G1162" s="12"/>
      <c r="H1162" s="142"/>
      <c r="I1162" s="12"/>
      <c r="J1162" s="142"/>
      <c r="K1162" s="12"/>
      <c r="L1162" s="12"/>
      <c r="M1162" s="12"/>
      <c r="N1162" s="12"/>
      <c r="O1162" s="12"/>
      <c r="P1162" s="12"/>
      <c r="Q1162" s="12"/>
      <c r="R1162" s="12"/>
      <c r="S1162" s="12"/>
      <c r="T1162"/>
      <c r="U1162"/>
      <c r="V1162" s="3"/>
      <c r="W1162" s="3"/>
      <c r="X1162" s="3"/>
      <c r="Y1162" s="3"/>
      <c r="Z1162" s="3"/>
      <c r="AA1162" s="3"/>
      <c r="AB1162" s="3"/>
      <c r="AC1162" s="3"/>
      <c r="AD1162" s="3"/>
      <c r="AE1162" s="3"/>
      <c r="AF1162" s="97"/>
      <c r="AT1162" s="139"/>
      <c r="AU1162" s="139"/>
      <c r="AV1162" s="139"/>
      <c r="AW1162" s="139"/>
      <c r="AX1162" s="139"/>
      <c r="AY1162" s="139"/>
      <c r="AZ1162" s="12"/>
    </row>
    <row r="1163" spans="1:52" s="138" customFormat="1">
      <c r="A1163" s="123"/>
      <c r="B1163" s="137"/>
      <c r="C1163" s="12"/>
      <c r="D1163" s="12"/>
      <c r="E1163" s="12"/>
      <c r="F1163" s="12"/>
      <c r="G1163" s="12"/>
      <c r="H1163" s="142"/>
      <c r="I1163" s="12"/>
      <c r="J1163" s="142"/>
      <c r="K1163" s="12"/>
      <c r="L1163" s="12"/>
      <c r="M1163" s="12"/>
      <c r="N1163" s="12"/>
      <c r="O1163" s="12"/>
      <c r="P1163" s="12"/>
      <c r="Q1163" s="12"/>
      <c r="R1163" s="12"/>
      <c r="S1163" s="12"/>
      <c r="T1163"/>
      <c r="U1163"/>
      <c r="V1163" s="3"/>
      <c r="W1163" s="3"/>
      <c r="X1163" s="3"/>
      <c r="Y1163" s="3"/>
      <c r="Z1163" s="3"/>
      <c r="AA1163" s="3"/>
      <c r="AB1163" s="3"/>
      <c r="AC1163" s="3"/>
      <c r="AD1163" s="3"/>
      <c r="AE1163" s="3"/>
      <c r="AF1163" s="97"/>
      <c r="AT1163" s="139"/>
      <c r="AU1163" s="139"/>
      <c r="AV1163" s="139"/>
      <c r="AW1163" s="139"/>
      <c r="AX1163" s="139"/>
      <c r="AY1163" s="139"/>
      <c r="AZ1163" s="12"/>
    </row>
    <row r="1164" spans="1:52" s="138" customFormat="1">
      <c r="A1164" s="123"/>
      <c r="B1164" s="137"/>
      <c r="C1164" s="12"/>
      <c r="D1164" s="12"/>
      <c r="E1164" s="12"/>
      <c r="F1164" s="12"/>
      <c r="G1164" s="12"/>
      <c r="H1164" s="142"/>
      <c r="I1164" s="12"/>
      <c r="J1164" s="142"/>
      <c r="K1164" s="12"/>
      <c r="L1164" s="12"/>
      <c r="M1164" s="12"/>
      <c r="N1164" s="12"/>
      <c r="O1164" s="12"/>
      <c r="P1164" s="12"/>
      <c r="Q1164" s="12"/>
      <c r="R1164" s="12"/>
      <c r="S1164" s="12"/>
      <c r="T1164"/>
      <c r="U1164"/>
      <c r="V1164" s="3"/>
      <c r="W1164" s="3"/>
      <c r="X1164" s="3"/>
      <c r="Y1164" s="3"/>
      <c r="Z1164" s="3"/>
      <c r="AA1164" s="3"/>
      <c r="AB1164" s="3"/>
      <c r="AC1164" s="3"/>
      <c r="AD1164" s="3"/>
      <c r="AE1164" s="3"/>
      <c r="AF1164" s="97"/>
      <c r="AT1164" s="139"/>
      <c r="AU1164" s="139"/>
      <c r="AV1164" s="139"/>
      <c r="AW1164" s="139"/>
      <c r="AX1164" s="139"/>
      <c r="AY1164" s="139"/>
      <c r="AZ1164" s="12"/>
    </row>
    <row r="1165" spans="1:52" s="138" customFormat="1">
      <c r="A1165" s="123"/>
      <c r="B1165" s="137"/>
      <c r="C1165" s="12"/>
      <c r="D1165" s="12"/>
      <c r="E1165" s="12"/>
      <c r="F1165" s="12"/>
      <c r="G1165" s="12"/>
      <c r="H1165" s="142"/>
      <c r="I1165" s="12"/>
      <c r="J1165" s="142"/>
      <c r="K1165" s="12"/>
      <c r="L1165" s="12"/>
      <c r="M1165" s="12"/>
      <c r="N1165" s="12"/>
      <c r="O1165" s="12"/>
      <c r="P1165" s="12"/>
      <c r="Q1165" s="12"/>
      <c r="R1165" s="12"/>
      <c r="S1165" s="12"/>
      <c r="T1165"/>
      <c r="U1165"/>
      <c r="V1165" s="3"/>
      <c r="W1165" s="3"/>
      <c r="X1165" s="3"/>
      <c r="Y1165" s="3"/>
      <c r="Z1165" s="3"/>
      <c r="AA1165" s="3"/>
      <c r="AB1165" s="3"/>
      <c r="AC1165" s="3"/>
      <c r="AD1165" s="3"/>
      <c r="AE1165" s="3"/>
      <c r="AF1165" s="97"/>
      <c r="AT1165" s="139"/>
      <c r="AU1165" s="139"/>
      <c r="AV1165" s="139"/>
      <c r="AW1165" s="139"/>
      <c r="AX1165" s="139"/>
      <c r="AY1165" s="139"/>
      <c r="AZ1165" s="12"/>
    </row>
    <row r="1166" spans="1:52" s="138" customFormat="1">
      <c r="A1166" s="123"/>
      <c r="B1166" s="137"/>
      <c r="C1166" s="12"/>
      <c r="D1166" s="12"/>
      <c r="E1166" s="12"/>
      <c r="F1166" s="12"/>
      <c r="G1166" s="12"/>
      <c r="H1166" s="142"/>
      <c r="I1166" s="12"/>
      <c r="J1166" s="142"/>
      <c r="K1166" s="12"/>
      <c r="L1166" s="12"/>
      <c r="M1166" s="12"/>
      <c r="N1166" s="12"/>
      <c r="O1166" s="12"/>
      <c r="P1166" s="12"/>
      <c r="Q1166" s="12"/>
      <c r="R1166" s="12"/>
      <c r="S1166" s="12"/>
      <c r="T1166"/>
      <c r="U1166"/>
      <c r="V1166" s="3"/>
      <c r="W1166" s="3"/>
      <c r="X1166" s="3"/>
      <c r="Y1166" s="3"/>
      <c r="Z1166" s="3"/>
      <c r="AA1166" s="3"/>
      <c r="AB1166" s="3"/>
      <c r="AC1166" s="3"/>
      <c r="AD1166" s="3"/>
      <c r="AE1166" s="3"/>
      <c r="AF1166" s="97"/>
      <c r="AT1166" s="139"/>
      <c r="AU1166" s="139"/>
      <c r="AV1166" s="139"/>
      <c r="AW1166" s="139"/>
      <c r="AX1166" s="139"/>
      <c r="AY1166" s="139"/>
      <c r="AZ1166" s="12"/>
    </row>
    <row r="1167" spans="1:52" s="138" customFormat="1">
      <c r="A1167" s="123"/>
      <c r="B1167" s="137"/>
      <c r="C1167" s="12"/>
      <c r="D1167" s="12"/>
      <c r="E1167" s="12"/>
      <c r="F1167" s="12"/>
      <c r="G1167" s="12"/>
      <c r="H1167" s="142"/>
      <c r="I1167" s="12"/>
      <c r="J1167" s="142"/>
      <c r="K1167" s="12"/>
      <c r="L1167" s="12"/>
      <c r="M1167" s="12"/>
      <c r="N1167" s="12"/>
      <c r="O1167" s="12"/>
      <c r="P1167" s="12"/>
      <c r="Q1167" s="12"/>
      <c r="R1167" s="12"/>
      <c r="S1167" s="12"/>
      <c r="T1167"/>
      <c r="U1167"/>
      <c r="V1167" s="3"/>
      <c r="W1167" s="3"/>
      <c r="X1167" s="3"/>
      <c r="Y1167" s="3"/>
      <c r="Z1167" s="3"/>
      <c r="AA1167" s="3"/>
      <c r="AB1167" s="3"/>
      <c r="AC1167" s="3"/>
      <c r="AD1167" s="3"/>
      <c r="AE1167" s="3"/>
      <c r="AF1167" s="97"/>
      <c r="AT1167" s="139"/>
      <c r="AU1167" s="139"/>
      <c r="AV1167" s="139"/>
      <c r="AW1167" s="139"/>
      <c r="AX1167" s="139"/>
      <c r="AY1167" s="139"/>
      <c r="AZ1167" s="12"/>
    </row>
    <row r="1168" spans="1:52" s="138" customFormat="1">
      <c r="A1168" s="123"/>
      <c r="B1168" s="137"/>
      <c r="C1168" s="12"/>
      <c r="D1168" s="12"/>
      <c r="E1168" s="12"/>
      <c r="F1168" s="12"/>
      <c r="G1168" s="12"/>
      <c r="H1168" s="142"/>
      <c r="I1168" s="12"/>
      <c r="J1168" s="142"/>
      <c r="K1168" s="12"/>
      <c r="L1168" s="12"/>
      <c r="M1168" s="12"/>
      <c r="N1168" s="12"/>
      <c r="O1168" s="12"/>
      <c r="P1168" s="12"/>
      <c r="Q1168" s="12"/>
      <c r="R1168" s="12"/>
      <c r="S1168" s="12"/>
      <c r="T1168"/>
      <c r="U1168"/>
      <c r="V1168" s="3"/>
      <c r="W1168" s="3"/>
      <c r="X1168" s="3"/>
      <c r="Y1168" s="3"/>
      <c r="Z1168" s="3"/>
      <c r="AA1168" s="3"/>
      <c r="AB1168" s="3"/>
      <c r="AC1168" s="3"/>
      <c r="AD1168" s="3"/>
      <c r="AE1168" s="3"/>
      <c r="AF1168" s="97"/>
      <c r="AT1168" s="139"/>
      <c r="AU1168" s="139"/>
      <c r="AV1168" s="139"/>
      <c r="AW1168" s="139"/>
      <c r="AX1168" s="139"/>
      <c r="AY1168" s="139"/>
      <c r="AZ1168" s="12"/>
    </row>
    <row r="1169" spans="1:52" s="138" customFormat="1">
      <c r="A1169" s="123"/>
      <c r="B1169" s="137"/>
      <c r="C1169" s="12"/>
      <c r="D1169" s="12"/>
      <c r="E1169" s="12"/>
      <c r="F1169" s="12"/>
      <c r="G1169" s="12"/>
      <c r="H1169" s="142"/>
      <c r="I1169" s="12"/>
      <c r="J1169" s="142"/>
      <c r="K1169" s="12"/>
      <c r="L1169" s="12"/>
      <c r="M1169" s="12"/>
      <c r="N1169" s="12"/>
      <c r="O1169" s="12"/>
      <c r="P1169" s="12"/>
      <c r="Q1169" s="12"/>
      <c r="R1169" s="12"/>
      <c r="S1169" s="12"/>
      <c r="T1169"/>
      <c r="U1169"/>
      <c r="V1169" s="3"/>
      <c r="W1169" s="3"/>
      <c r="X1169" s="3"/>
      <c r="Y1169" s="3"/>
      <c r="Z1169" s="3"/>
      <c r="AA1169" s="3"/>
      <c r="AB1169" s="3"/>
      <c r="AC1169" s="3"/>
      <c r="AD1169" s="3"/>
      <c r="AE1169" s="3"/>
      <c r="AF1169" s="97"/>
      <c r="AT1169" s="139"/>
      <c r="AU1169" s="139"/>
      <c r="AV1169" s="139"/>
      <c r="AW1169" s="139"/>
      <c r="AX1169" s="139"/>
      <c r="AY1169" s="139"/>
      <c r="AZ1169" s="12"/>
    </row>
    <row r="1170" spans="1:52" s="138" customFormat="1">
      <c r="A1170" s="123"/>
      <c r="B1170" s="137"/>
      <c r="C1170" s="12"/>
      <c r="D1170" s="12"/>
      <c r="E1170" s="12"/>
      <c r="F1170" s="12"/>
      <c r="G1170" s="12"/>
      <c r="H1170" s="142"/>
      <c r="I1170" s="12"/>
      <c r="J1170" s="142"/>
      <c r="K1170" s="12"/>
      <c r="L1170" s="12"/>
      <c r="M1170" s="12"/>
      <c r="N1170" s="12"/>
      <c r="O1170" s="12"/>
      <c r="P1170" s="12"/>
      <c r="Q1170" s="12"/>
      <c r="R1170" s="12"/>
      <c r="S1170" s="12"/>
      <c r="T1170"/>
      <c r="U1170"/>
      <c r="V1170" s="3"/>
      <c r="W1170" s="3"/>
      <c r="X1170" s="3"/>
      <c r="Y1170" s="3"/>
      <c r="Z1170" s="3"/>
      <c r="AA1170" s="3"/>
      <c r="AB1170" s="3"/>
      <c r="AC1170" s="3"/>
      <c r="AD1170" s="3"/>
      <c r="AE1170" s="3"/>
      <c r="AF1170" s="97"/>
      <c r="AT1170" s="139"/>
      <c r="AU1170" s="139"/>
      <c r="AV1170" s="139"/>
      <c r="AW1170" s="139"/>
      <c r="AX1170" s="139"/>
      <c r="AY1170" s="139"/>
      <c r="AZ1170" s="12"/>
    </row>
    <row r="1171" spans="1:52" s="138" customFormat="1">
      <c r="A1171" s="123"/>
      <c r="B1171" s="137"/>
      <c r="C1171" s="12"/>
      <c r="D1171" s="12"/>
      <c r="E1171" s="12"/>
      <c r="F1171" s="12"/>
      <c r="G1171" s="12"/>
      <c r="H1171" s="142"/>
      <c r="I1171" s="12"/>
      <c r="J1171" s="142"/>
      <c r="K1171" s="12"/>
      <c r="L1171" s="12"/>
      <c r="M1171" s="12"/>
      <c r="N1171" s="12"/>
      <c r="O1171" s="12"/>
      <c r="P1171" s="12"/>
      <c r="Q1171" s="12"/>
      <c r="R1171" s="12"/>
      <c r="S1171" s="12"/>
      <c r="T1171"/>
      <c r="U1171"/>
      <c r="V1171" s="3"/>
      <c r="W1171" s="3"/>
      <c r="X1171" s="3"/>
      <c r="Y1171" s="3"/>
      <c r="Z1171" s="3"/>
      <c r="AA1171" s="3"/>
      <c r="AB1171" s="3"/>
      <c r="AC1171" s="3"/>
      <c r="AD1171" s="3"/>
      <c r="AE1171" s="3"/>
      <c r="AF1171" s="97"/>
      <c r="AT1171" s="139"/>
      <c r="AU1171" s="139"/>
      <c r="AV1171" s="139"/>
      <c r="AW1171" s="139"/>
      <c r="AX1171" s="139"/>
      <c r="AY1171" s="139"/>
      <c r="AZ1171" s="12"/>
    </row>
    <row r="1172" spans="1:52" s="138" customFormat="1">
      <c r="A1172" s="123"/>
      <c r="B1172" s="137"/>
      <c r="C1172" s="12"/>
      <c r="D1172" s="12"/>
      <c r="E1172" s="12"/>
      <c r="F1172" s="12"/>
      <c r="G1172" s="12"/>
      <c r="H1172" s="142"/>
      <c r="I1172" s="12"/>
      <c r="J1172" s="142"/>
      <c r="K1172" s="12"/>
      <c r="L1172" s="12"/>
      <c r="M1172" s="12"/>
      <c r="N1172" s="12"/>
      <c r="O1172" s="12"/>
      <c r="P1172" s="12"/>
      <c r="Q1172" s="12"/>
      <c r="R1172" s="12"/>
      <c r="S1172" s="12"/>
      <c r="T1172"/>
      <c r="U1172"/>
      <c r="V1172" s="3"/>
      <c r="W1172" s="3"/>
      <c r="X1172" s="3"/>
      <c r="Y1172" s="3"/>
      <c r="Z1172" s="3"/>
      <c r="AA1172" s="3"/>
      <c r="AB1172" s="3"/>
      <c r="AC1172" s="3"/>
      <c r="AD1172" s="3"/>
      <c r="AE1172" s="3"/>
      <c r="AF1172" s="97"/>
      <c r="AT1172" s="139"/>
      <c r="AU1172" s="139"/>
      <c r="AV1172" s="139"/>
      <c r="AW1172" s="139"/>
      <c r="AX1172" s="139"/>
      <c r="AY1172" s="139"/>
      <c r="AZ1172" s="12"/>
    </row>
    <row r="1173" spans="1:52" s="138" customFormat="1">
      <c r="A1173" s="123"/>
      <c r="B1173" s="137"/>
      <c r="C1173" s="12"/>
      <c r="D1173" s="12"/>
      <c r="E1173" s="12"/>
      <c r="F1173" s="12"/>
      <c r="G1173" s="12"/>
      <c r="H1173" s="142"/>
      <c r="I1173" s="12"/>
      <c r="J1173" s="142"/>
      <c r="K1173" s="12"/>
      <c r="L1173" s="12"/>
      <c r="M1173" s="12"/>
      <c r="N1173" s="12"/>
      <c r="O1173" s="12"/>
      <c r="P1173" s="12"/>
      <c r="Q1173" s="12"/>
      <c r="R1173" s="12"/>
      <c r="S1173" s="12"/>
      <c r="T1173"/>
      <c r="U1173"/>
      <c r="V1173" s="3"/>
      <c r="W1173" s="3"/>
      <c r="X1173" s="3"/>
      <c r="Y1173" s="3"/>
      <c r="Z1173" s="3"/>
      <c r="AA1173" s="3"/>
      <c r="AB1173" s="3"/>
      <c r="AC1173" s="3"/>
      <c r="AD1173" s="3"/>
      <c r="AE1173" s="3"/>
      <c r="AF1173" s="97"/>
      <c r="AT1173" s="139"/>
      <c r="AU1173" s="139"/>
      <c r="AV1173" s="139"/>
      <c r="AW1173" s="139"/>
      <c r="AX1173" s="139"/>
      <c r="AY1173" s="139"/>
      <c r="AZ1173" s="12"/>
    </row>
    <row r="1174" spans="1:52" s="138" customFormat="1">
      <c r="A1174" s="123"/>
      <c r="B1174" s="137"/>
      <c r="C1174" s="12"/>
      <c r="D1174" s="12"/>
      <c r="E1174" s="12"/>
      <c r="F1174" s="12"/>
      <c r="G1174" s="12"/>
      <c r="H1174" s="142"/>
      <c r="I1174" s="12"/>
      <c r="J1174" s="142"/>
      <c r="K1174" s="12"/>
      <c r="L1174" s="12"/>
      <c r="M1174" s="12"/>
      <c r="N1174" s="12"/>
      <c r="O1174" s="12"/>
      <c r="P1174" s="12"/>
      <c r="Q1174" s="12"/>
      <c r="R1174" s="12"/>
      <c r="S1174" s="12"/>
      <c r="T1174"/>
      <c r="U1174"/>
      <c r="V1174" s="3"/>
      <c r="W1174" s="3"/>
      <c r="X1174" s="3"/>
      <c r="Y1174" s="3"/>
      <c r="Z1174" s="3"/>
      <c r="AA1174" s="3"/>
      <c r="AB1174" s="3"/>
      <c r="AC1174" s="3"/>
      <c r="AD1174" s="3"/>
      <c r="AE1174" s="3"/>
      <c r="AF1174" s="97"/>
      <c r="AT1174" s="139"/>
      <c r="AU1174" s="139"/>
      <c r="AV1174" s="139"/>
      <c r="AW1174" s="139"/>
      <c r="AX1174" s="139"/>
      <c r="AY1174" s="139"/>
      <c r="AZ1174" s="12"/>
    </row>
    <row r="1175" spans="1:52" s="138" customFormat="1">
      <c r="A1175" s="123"/>
      <c r="B1175" s="137"/>
      <c r="C1175" s="12"/>
      <c r="D1175" s="12"/>
      <c r="E1175" s="12"/>
      <c r="F1175" s="12"/>
      <c r="G1175" s="12"/>
      <c r="H1175" s="142"/>
      <c r="I1175" s="12"/>
      <c r="J1175" s="142"/>
      <c r="K1175" s="12"/>
      <c r="L1175" s="12"/>
      <c r="M1175" s="12"/>
      <c r="N1175" s="12"/>
      <c r="O1175" s="12"/>
      <c r="P1175" s="12"/>
      <c r="Q1175" s="12"/>
      <c r="R1175" s="12"/>
      <c r="S1175" s="12"/>
      <c r="T1175"/>
      <c r="U1175"/>
      <c r="V1175" s="3"/>
      <c r="W1175" s="3"/>
      <c r="X1175" s="3"/>
      <c r="Y1175" s="3"/>
      <c r="Z1175" s="3"/>
      <c r="AA1175" s="3"/>
      <c r="AB1175" s="3"/>
      <c r="AC1175" s="3"/>
      <c r="AD1175" s="3"/>
      <c r="AE1175" s="3"/>
      <c r="AF1175" s="97"/>
      <c r="AT1175" s="139"/>
      <c r="AU1175" s="139"/>
      <c r="AV1175" s="139"/>
      <c r="AW1175" s="139"/>
      <c r="AX1175" s="139"/>
      <c r="AY1175" s="139"/>
      <c r="AZ1175" s="12"/>
    </row>
    <row r="1176" spans="1:52" s="138" customFormat="1">
      <c r="A1176" s="123"/>
      <c r="B1176" s="137"/>
      <c r="C1176" s="12"/>
      <c r="D1176" s="12"/>
      <c r="E1176" s="12"/>
      <c r="F1176" s="12"/>
      <c r="G1176" s="12"/>
      <c r="H1176" s="142"/>
      <c r="I1176" s="12"/>
      <c r="J1176" s="142"/>
      <c r="K1176" s="12"/>
      <c r="L1176" s="12"/>
      <c r="M1176" s="12"/>
      <c r="N1176" s="12"/>
      <c r="O1176" s="12"/>
      <c r="P1176" s="12"/>
      <c r="Q1176" s="12"/>
      <c r="R1176" s="12"/>
      <c r="S1176" s="12"/>
      <c r="T1176"/>
      <c r="U1176"/>
      <c r="V1176" s="3"/>
      <c r="W1176" s="3"/>
      <c r="X1176" s="3"/>
      <c r="Y1176" s="3"/>
      <c r="Z1176" s="3"/>
      <c r="AA1176" s="3"/>
      <c r="AB1176" s="3"/>
      <c r="AC1176" s="3"/>
      <c r="AD1176" s="3"/>
      <c r="AE1176" s="3"/>
      <c r="AF1176" s="97"/>
      <c r="AT1176" s="139"/>
      <c r="AU1176" s="139"/>
      <c r="AV1176" s="139"/>
      <c r="AW1176" s="139"/>
      <c r="AX1176" s="139"/>
      <c r="AY1176" s="139"/>
      <c r="AZ1176" s="12"/>
    </row>
    <row r="1177" spans="1:52" s="138" customFormat="1">
      <c r="A1177" s="123"/>
      <c r="B1177" s="137"/>
      <c r="C1177" s="12"/>
      <c r="D1177" s="12"/>
      <c r="E1177" s="12"/>
      <c r="F1177" s="12"/>
      <c r="G1177" s="12"/>
      <c r="H1177" s="142"/>
      <c r="I1177" s="12"/>
      <c r="J1177" s="142"/>
      <c r="K1177" s="12"/>
      <c r="L1177" s="12"/>
      <c r="M1177" s="12"/>
      <c r="N1177" s="12"/>
      <c r="O1177" s="12"/>
      <c r="P1177" s="12"/>
      <c r="Q1177" s="12"/>
      <c r="R1177" s="12"/>
      <c r="S1177" s="12"/>
      <c r="T1177"/>
      <c r="U1177"/>
      <c r="V1177" s="3"/>
      <c r="W1177" s="3"/>
      <c r="X1177" s="3"/>
      <c r="Y1177" s="3"/>
      <c r="Z1177" s="3"/>
      <c r="AA1177" s="3"/>
      <c r="AB1177" s="3"/>
      <c r="AC1177" s="3"/>
      <c r="AD1177" s="3"/>
      <c r="AE1177" s="3"/>
      <c r="AF1177" s="97"/>
      <c r="AT1177" s="139"/>
      <c r="AU1177" s="139"/>
      <c r="AV1177" s="139"/>
      <c r="AW1177" s="139"/>
      <c r="AX1177" s="139"/>
      <c r="AY1177" s="139"/>
      <c r="AZ1177" s="12"/>
    </row>
    <row r="1178" spans="1:52" s="138" customFormat="1">
      <c r="A1178" s="123"/>
      <c r="B1178" s="137"/>
      <c r="C1178" s="12"/>
      <c r="D1178" s="12"/>
      <c r="E1178" s="12"/>
      <c r="F1178" s="12"/>
      <c r="G1178" s="12"/>
      <c r="H1178" s="142"/>
      <c r="I1178" s="12"/>
      <c r="J1178" s="142"/>
      <c r="K1178" s="12"/>
      <c r="L1178" s="12"/>
      <c r="M1178" s="12"/>
      <c r="N1178" s="12"/>
      <c r="O1178" s="12"/>
      <c r="P1178" s="12"/>
      <c r="Q1178" s="12"/>
      <c r="R1178" s="12"/>
      <c r="S1178" s="12"/>
      <c r="T1178"/>
      <c r="U1178"/>
      <c r="V1178" s="3"/>
      <c r="W1178" s="3"/>
      <c r="X1178" s="3"/>
      <c r="Y1178" s="3"/>
      <c r="Z1178" s="3"/>
      <c r="AA1178" s="3"/>
      <c r="AB1178" s="3"/>
      <c r="AC1178" s="3"/>
      <c r="AD1178" s="3"/>
      <c r="AE1178" s="3"/>
      <c r="AF1178" s="97"/>
      <c r="AT1178" s="139"/>
      <c r="AU1178" s="139"/>
      <c r="AV1178" s="139"/>
      <c r="AW1178" s="139"/>
      <c r="AX1178" s="139"/>
      <c r="AY1178" s="139"/>
      <c r="AZ1178" s="12"/>
    </row>
    <row r="1179" spans="1:52" s="138" customFormat="1">
      <c r="A1179" s="123"/>
      <c r="B1179" s="137"/>
      <c r="C1179" s="12"/>
      <c r="D1179" s="12"/>
      <c r="E1179" s="12"/>
      <c r="F1179" s="12"/>
      <c r="G1179" s="12"/>
      <c r="H1179" s="142"/>
      <c r="I1179" s="12"/>
      <c r="J1179" s="142"/>
      <c r="K1179" s="12"/>
      <c r="L1179" s="12"/>
      <c r="M1179" s="12"/>
      <c r="N1179" s="12"/>
      <c r="O1179" s="12"/>
      <c r="P1179" s="12"/>
      <c r="Q1179" s="12"/>
      <c r="R1179" s="12"/>
      <c r="S1179" s="12"/>
      <c r="T1179"/>
      <c r="U1179"/>
      <c r="V1179" s="3"/>
      <c r="W1179" s="3"/>
      <c r="X1179" s="3"/>
      <c r="Y1179" s="3"/>
      <c r="Z1179" s="3"/>
      <c r="AA1179" s="3"/>
      <c r="AB1179" s="3"/>
      <c r="AC1179" s="3"/>
      <c r="AD1179" s="3"/>
      <c r="AE1179" s="3"/>
      <c r="AF1179" s="97"/>
      <c r="AT1179" s="139"/>
      <c r="AU1179" s="139"/>
      <c r="AV1179" s="139"/>
      <c r="AW1179" s="139"/>
      <c r="AX1179" s="139"/>
      <c r="AY1179" s="139"/>
      <c r="AZ1179" s="12"/>
    </row>
    <row r="1180" spans="1:52" s="138" customFormat="1">
      <c r="A1180" s="123"/>
      <c r="B1180" s="137"/>
      <c r="C1180" s="12"/>
      <c r="D1180" s="12"/>
      <c r="E1180" s="12"/>
      <c r="F1180" s="12"/>
      <c r="G1180" s="12"/>
      <c r="H1180" s="142"/>
      <c r="I1180" s="12"/>
      <c r="J1180" s="142"/>
      <c r="K1180" s="12"/>
      <c r="L1180" s="12"/>
      <c r="M1180" s="12"/>
      <c r="N1180" s="12"/>
      <c r="O1180" s="12"/>
      <c r="P1180" s="12"/>
      <c r="Q1180" s="12"/>
      <c r="R1180" s="12"/>
      <c r="S1180" s="12"/>
      <c r="T1180"/>
      <c r="U1180"/>
      <c r="V1180" s="3"/>
      <c r="W1180" s="3"/>
      <c r="X1180" s="3"/>
      <c r="Y1180" s="3"/>
      <c r="Z1180" s="3"/>
      <c r="AA1180" s="3"/>
      <c r="AB1180" s="3"/>
      <c r="AC1180" s="3"/>
      <c r="AD1180" s="3"/>
      <c r="AE1180" s="3"/>
      <c r="AF1180" s="97"/>
      <c r="AT1180" s="139"/>
      <c r="AU1180" s="139"/>
      <c r="AV1180" s="139"/>
      <c r="AW1180" s="139"/>
      <c r="AX1180" s="139"/>
      <c r="AY1180" s="139"/>
      <c r="AZ1180" s="12"/>
    </row>
    <row r="1181" spans="1:52" s="138" customFormat="1">
      <c r="A1181" s="123"/>
      <c r="B1181" s="137"/>
      <c r="C1181" s="12"/>
      <c r="D1181" s="12"/>
      <c r="E1181" s="12"/>
      <c r="F1181" s="12"/>
      <c r="G1181" s="12"/>
      <c r="H1181" s="142"/>
      <c r="I1181" s="12"/>
      <c r="J1181" s="142"/>
      <c r="K1181" s="12"/>
      <c r="L1181" s="12"/>
      <c r="M1181" s="12"/>
      <c r="N1181" s="12"/>
      <c r="O1181" s="12"/>
      <c r="P1181" s="12"/>
      <c r="Q1181" s="12"/>
      <c r="R1181" s="12"/>
      <c r="S1181" s="12"/>
      <c r="T1181"/>
      <c r="U1181"/>
      <c r="V1181" s="3"/>
      <c r="W1181" s="3"/>
      <c r="X1181" s="3"/>
      <c r="Y1181" s="3"/>
      <c r="Z1181" s="3"/>
      <c r="AA1181" s="3"/>
      <c r="AB1181" s="3"/>
      <c r="AC1181" s="3"/>
      <c r="AD1181" s="3"/>
      <c r="AE1181" s="3"/>
      <c r="AF1181" s="97"/>
      <c r="AT1181" s="139"/>
      <c r="AU1181" s="139"/>
      <c r="AV1181" s="139"/>
      <c r="AW1181" s="139"/>
      <c r="AX1181" s="139"/>
      <c r="AY1181" s="139"/>
      <c r="AZ1181" s="12"/>
    </row>
    <row r="1182" spans="1:52" s="138" customFormat="1">
      <c r="A1182" s="123"/>
      <c r="B1182" s="137"/>
      <c r="C1182" s="12"/>
      <c r="D1182" s="12"/>
      <c r="E1182" s="12"/>
      <c r="F1182" s="12"/>
      <c r="G1182" s="12"/>
      <c r="H1182" s="142"/>
      <c r="I1182" s="12"/>
      <c r="J1182" s="142"/>
      <c r="K1182" s="12"/>
      <c r="L1182" s="12"/>
      <c r="M1182" s="12"/>
      <c r="N1182" s="12"/>
      <c r="O1182" s="12"/>
      <c r="P1182" s="12"/>
      <c r="Q1182" s="12"/>
      <c r="R1182" s="12"/>
      <c r="S1182" s="12"/>
      <c r="T1182"/>
      <c r="U1182"/>
      <c r="V1182" s="3"/>
      <c r="W1182" s="3"/>
      <c r="X1182" s="3"/>
      <c r="Y1182" s="3"/>
      <c r="Z1182" s="3"/>
      <c r="AA1182" s="3"/>
      <c r="AB1182" s="3"/>
      <c r="AC1182" s="3"/>
      <c r="AD1182" s="3"/>
      <c r="AE1182" s="3"/>
      <c r="AF1182" s="97"/>
      <c r="AT1182" s="139"/>
      <c r="AU1182" s="139"/>
      <c r="AV1182" s="139"/>
      <c r="AW1182" s="139"/>
      <c r="AX1182" s="139"/>
      <c r="AY1182" s="139"/>
      <c r="AZ1182" s="12"/>
    </row>
    <row r="1183" spans="1:52" s="138" customFormat="1">
      <c r="A1183" s="123"/>
      <c r="B1183" s="137"/>
      <c r="C1183" s="12"/>
      <c r="D1183" s="12"/>
      <c r="E1183" s="12"/>
      <c r="F1183" s="12"/>
      <c r="G1183" s="12"/>
      <c r="H1183" s="142"/>
      <c r="I1183" s="12"/>
      <c r="J1183" s="142"/>
      <c r="K1183" s="12"/>
      <c r="L1183" s="12"/>
      <c r="M1183" s="12"/>
      <c r="N1183" s="12"/>
      <c r="O1183" s="12"/>
      <c r="P1183" s="12"/>
      <c r="Q1183" s="12"/>
      <c r="R1183" s="12"/>
      <c r="S1183" s="12"/>
      <c r="T1183"/>
      <c r="U1183"/>
      <c r="V1183" s="3"/>
      <c r="W1183" s="3"/>
      <c r="X1183" s="3"/>
      <c r="Y1183" s="3"/>
      <c r="Z1183" s="3"/>
      <c r="AA1183" s="3"/>
      <c r="AB1183" s="3"/>
      <c r="AC1183" s="3"/>
      <c r="AD1183" s="3"/>
      <c r="AE1183" s="3"/>
      <c r="AF1183" s="97"/>
      <c r="AT1183" s="139"/>
      <c r="AU1183" s="139"/>
      <c r="AV1183" s="139"/>
      <c r="AW1183" s="139"/>
      <c r="AX1183" s="139"/>
      <c r="AY1183" s="139"/>
      <c r="AZ1183" s="12"/>
    </row>
    <row r="1184" spans="1:52" s="138" customFormat="1">
      <c r="A1184" s="123"/>
      <c r="B1184" s="137"/>
      <c r="C1184" s="12"/>
      <c r="D1184" s="12"/>
      <c r="E1184" s="12"/>
      <c r="F1184" s="12"/>
      <c r="G1184" s="12"/>
      <c r="H1184" s="142"/>
      <c r="I1184" s="12"/>
      <c r="J1184" s="142"/>
      <c r="K1184" s="12"/>
      <c r="L1184" s="12"/>
      <c r="M1184" s="12"/>
      <c r="N1184" s="12"/>
      <c r="O1184" s="12"/>
      <c r="P1184" s="12"/>
      <c r="Q1184" s="12"/>
      <c r="R1184" s="12"/>
      <c r="S1184" s="12"/>
      <c r="T1184"/>
      <c r="U1184"/>
      <c r="V1184" s="3"/>
      <c r="W1184" s="3"/>
      <c r="X1184" s="3"/>
      <c r="Y1184" s="3"/>
      <c r="Z1184" s="3"/>
      <c r="AA1184" s="3"/>
      <c r="AB1184" s="3"/>
      <c r="AC1184" s="3"/>
      <c r="AD1184" s="3"/>
      <c r="AE1184" s="3"/>
      <c r="AF1184" s="97"/>
      <c r="AT1184" s="139"/>
      <c r="AU1184" s="139"/>
      <c r="AV1184" s="139"/>
      <c r="AW1184" s="139"/>
      <c r="AX1184" s="139"/>
      <c r="AY1184" s="139"/>
      <c r="AZ1184" s="12"/>
    </row>
    <row r="1185" spans="1:52" s="138" customFormat="1">
      <c r="A1185" s="123"/>
      <c r="B1185" s="137"/>
      <c r="C1185" s="12"/>
      <c r="D1185" s="12"/>
      <c r="E1185" s="12"/>
      <c r="F1185" s="12"/>
      <c r="G1185" s="12"/>
      <c r="H1185" s="142"/>
      <c r="I1185" s="12"/>
      <c r="J1185" s="142"/>
      <c r="K1185" s="12"/>
      <c r="L1185" s="12"/>
      <c r="M1185" s="12"/>
      <c r="N1185" s="12"/>
      <c r="O1185" s="12"/>
      <c r="P1185" s="12"/>
      <c r="Q1185" s="12"/>
      <c r="R1185" s="12"/>
      <c r="S1185" s="12"/>
      <c r="T1185"/>
      <c r="U1185"/>
      <c r="V1185" s="3"/>
      <c r="W1185" s="3"/>
      <c r="X1185" s="3"/>
      <c r="Y1185" s="3"/>
      <c r="Z1185" s="3"/>
      <c r="AA1185" s="3"/>
      <c r="AB1185" s="3"/>
      <c r="AC1185" s="3"/>
      <c r="AD1185" s="3"/>
      <c r="AE1185" s="3"/>
      <c r="AF1185" s="97"/>
      <c r="AT1185" s="139"/>
      <c r="AU1185" s="139"/>
      <c r="AV1185" s="139"/>
      <c r="AW1185" s="139"/>
      <c r="AX1185" s="139"/>
      <c r="AY1185" s="139"/>
      <c r="AZ1185" s="12"/>
    </row>
    <row r="1186" spans="1:52" s="138" customFormat="1">
      <c r="A1186" s="123"/>
      <c r="B1186" s="137"/>
      <c r="C1186" s="12"/>
      <c r="D1186" s="12"/>
      <c r="E1186" s="12"/>
      <c r="F1186" s="12"/>
      <c r="G1186" s="12"/>
      <c r="H1186" s="142"/>
      <c r="I1186" s="12"/>
      <c r="J1186" s="142"/>
      <c r="K1186" s="12"/>
      <c r="L1186" s="12"/>
      <c r="M1186" s="12"/>
      <c r="N1186" s="12"/>
      <c r="O1186" s="12"/>
      <c r="P1186" s="12"/>
      <c r="Q1186" s="12"/>
      <c r="R1186" s="12"/>
      <c r="S1186" s="12"/>
      <c r="T1186"/>
      <c r="U1186"/>
      <c r="V1186" s="3"/>
      <c r="W1186" s="3"/>
      <c r="X1186" s="3"/>
      <c r="Y1186" s="3"/>
      <c r="Z1186" s="3"/>
      <c r="AA1186" s="3"/>
      <c r="AB1186" s="3"/>
      <c r="AC1186" s="3"/>
      <c r="AD1186" s="3"/>
      <c r="AE1186" s="3"/>
      <c r="AF1186" s="97"/>
      <c r="AT1186" s="139"/>
      <c r="AU1186" s="139"/>
      <c r="AV1186" s="139"/>
      <c r="AW1186" s="139"/>
      <c r="AX1186" s="139"/>
      <c r="AY1186" s="139"/>
      <c r="AZ1186" s="12"/>
    </row>
    <row r="1187" spans="1:52" s="138" customFormat="1">
      <c r="A1187" s="123"/>
      <c r="B1187" s="137"/>
      <c r="C1187" s="12"/>
      <c r="D1187" s="12"/>
      <c r="E1187" s="12"/>
      <c r="F1187" s="12"/>
      <c r="G1187" s="12"/>
      <c r="H1187" s="142"/>
      <c r="I1187" s="12"/>
      <c r="J1187" s="142"/>
      <c r="K1187" s="12"/>
      <c r="L1187" s="12"/>
      <c r="M1187" s="12"/>
      <c r="N1187" s="12"/>
      <c r="O1187" s="12"/>
      <c r="P1187" s="12"/>
      <c r="Q1187" s="12"/>
      <c r="R1187" s="12"/>
      <c r="S1187" s="12"/>
      <c r="T1187"/>
      <c r="U1187"/>
      <c r="V1187" s="3"/>
      <c r="W1187" s="3"/>
      <c r="X1187" s="3"/>
      <c r="Y1187" s="3"/>
      <c r="Z1187" s="3"/>
      <c r="AA1187" s="3"/>
      <c r="AB1187" s="3"/>
      <c r="AC1187" s="3"/>
      <c r="AD1187" s="3"/>
      <c r="AE1187" s="3"/>
      <c r="AF1187" s="97"/>
      <c r="AT1187" s="139"/>
      <c r="AU1187" s="139"/>
      <c r="AV1187" s="139"/>
      <c r="AW1187" s="139"/>
      <c r="AX1187" s="139"/>
      <c r="AY1187" s="139"/>
      <c r="AZ1187" s="12"/>
    </row>
    <row r="1188" spans="1:52" s="138" customFormat="1">
      <c r="A1188" s="123"/>
      <c r="B1188" s="137"/>
      <c r="C1188" s="12"/>
      <c r="D1188" s="12"/>
      <c r="E1188" s="12"/>
      <c r="F1188" s="12"/>
      <c r="G1188" s="12"/>
      <c r="H1188" s="142"/>
      <c r="I1188" s="12"/>
      <c r="J1188" s="142"/>
      <c r="K1188" s="12"/>
      <c r="L1188" s="12"/>
      <c r="M1188" s="12"/>
      <c r="N1188" s="12"/>
      <c r="O1188" s="12"/>
      <c r="P1188" s="12"/>
      <c r="Q1188" s="12"/>
      <c r="R1188" s="12"/>
      <c r="S1188" s="12"/>
      <c r="T1188"/>
      <c r="U1188"/>
      <c r="V1188" s="3"/>
      <c r="W1188" s="3"/>
      <c r="X1188" s="3"/>
      <c r="Y1188" s="3"/>
      <c r="Z1188" s="3"/>
      <c r="AA1188" s="3"/>
      <c r="AB1188" s="3"/>
      <c r="AC1188" s="3"/>
      <c r="AD1188" s="3"/>
      <c r="AE1188" s="3"/>
      <c r="AF1188" s="97"/>
      <c r="AT1188" s="139"/>
      <c r="AU1188" s="139"/>
      <c r="AV1188" s="139"/>
      <c r="AW1188" s="139"/>
      <c r="AX1188" s="139"/>
      <c r="AY1188" s="139"/>
      <c r="AZ1188" s="12"/>
    </row>
    <row r="1189" spans="1:52" s="138" customFormat="1">
      <c r="A1189" s="123"/>
      <c r="B1189" s="137"/>
      <c r="C1189" s="12"/>
      <c r="D1189" s="12"/>
      <c r="E1189" s="12"/>
      <c r="F1189" s="12"/>
      <c r="G1189" s="12"/>
      <c r="H1189" s="142"/>
      <c r="I1189" s="12"/>
      <c r="J1189" s="142"/>
      <c r="K1189" s="12"/>
      <c r="L1189" s="12"/>
      <c r="M1189" s="12"/>
      <c r="N1189" s="12"/>
      <c r="O1189" s="12"/>
      <c r="P1189" s="12"/>
      <c r="Q1189" s="12"/>
      <c r="R1189" s="12"/>
      <c r="S1189" s="12"/>
      <c r="T1189"/>
      <c r="U1189"/>
      <c r="V1189" s="3"/>
      <c r="W1189" s="3"/>
      <c r="X1189" s="3"/>
      <c r="Y1189" s="3"/>
      <c r="Z1189" s="3"/>
      <c r="AA1189" s="3"/>
      <c r="AB1189" s="3"/>
      <c r="AC1189" s="3"/>
      <c r="AD1189" s="3"/>
      <c r="AE1189" s="3"/>
      <c r="AF1189" s="97"/>
      <c r="AT1189" s="139"/>
      <c r="AU1189" s="139"/>
      <c r="AV1189" s="139"/>
      <c r="AW1189" s="139"/>
      <c r="AX1189" s="139"/>
      <c r="AY1189" s="139"/>
      <c r="AZ1189" s="12"/>
    </row>
    <row r="1190" spans="1:52" s="138" customFormat="1">
      <c r="A1190" s="123"/>
      <c r="B1190" s="137"/>
      <c r="C1190" s="12"/>
      <c r="D1190" s="12"/>
      <c r="E1190" s="12"/>
      <c r="F1190" s="12"/>
      <c r="G1190" s="12"/>
      <c r="H1190" s="142"/>
      <c r="I1190" s="12"/>
      <c r="J1190" s="142"/>
      <c r="K1190" s="12"/>
      <c r="L1190" s="12"/>
      <c r="M1190" s="12"/>
      <c r="N1190" s="12"/>
      <c r="O1190" s="12"/>
      <c r="P1190" s="12"/>
      <c r="Q1190" s="12"/>
      <c r="R1190" s="12"/>
      <c r="S1190" s="12"/>
      <c r="T1190"/>
      <c r="U1190"/>
      <c r="V1190" s="3"/>
      <c r="W1190" s="3"/>
      <c r="X1190" s="3"/>
      <c r="Y1190" s="3"/>
      <c r="Z1190" s="3"/>
      <c r="AA1190" s="3"/>
      <c r="AB1190" s="3"/>
      <c r="AC1190" s="3"/>
      <c r="AD1190" s="3"/>
      <c r="AE1190" s="3"/>
      <c r="AF1190" s="97"/>
      <c r="AT1190" s="139"/>
      <c r="AU1190" s="139"/>
      <c r="AV1190" s="139"/>
      <c r="AW1190" s="139"/>
      <c r="AX1190" s="139"/>
      <c r="AY1190" s="139"/>
      <c r="AZ1190" s="12"/>
    </row>
    <row r="1191" spans="1:52" s="138" customFormat="1">
      <c r="A1191" s="123"/>
      <c r="B1191" s="137"/>
      <c r="C1191" s="12"/>
      <c r="D1191" s="12"/>
      <c r="E1191" s="12"/>
      <c r="F1191" s="12"/>
      <c r="G1191" s="12"/>
      <c r="H1191" s="142"/>
      <c r="I1191" s="12"/>
      <c r="J1191" s="142"/>
      <c r="K1191" s="12"/>
      <c r="L1191" s="12"/>
      <c r="M1191" s="12"/>
      <c r="N1191" s="12"/>
      <c r="O1191" s="12"/>
      <c r="P1191" s="12"/>
      <c r="Q1191" s="12"/>
      <c r="R1191" s="12"/>
      <c r="S1191" s="12"/>
      <c r="T1191"/>
      <c r="U1191"/>
      <c r="V1191" s="3"/>
      <c r="W1191" s="3"/>
      <c r="X1191" s="3"/>
      <c r="Y1191" s="3"/>
      <c r="Z1191" s="3"/>
      <c r="AA1191" s="3"/>
      <c r="AB1191" s="3"/>
      <c r="AC1191" s="3"/>
      <c r="AD1191" s="3"/>
      <c r="AE1191" s="3"/>
      <c r="AF1191" s="97"/>
      <c r="AT1191" s="139"/>
      <c r="AU1191" s="139"/>
      <c r="AV1191" s="139"/>
      <c r="AW1191" s="139"/>
      <c r="AX1191" s="139"/>
      <c r="AY1191" s="139"/>
      <c r="AZ1191" s="12"/>
    </row>
    <row r="1192" spans="1:52" s="138" customFormat="1">
      <c r="A1192" s="123"/>
      <c r="B1192" s="137"/>
      <c r="C1192" s="12"/>
      <c r="D1192" s="12"/>
      <c r="E1192" s="12"/>
      <c r="F1192" s="12"/>
      <c r="G1192" s="12"/>
      <c r="H1192" s="142"/>
      <c r="I1192" s="12"/>
      <c r="J1192" s="142"/>
      <c r="K1192" s="12"/>
      <c r="L1192" s="12"/>
      <c r="M1192" s="12"/>
      <c r="N1192" s="12"/>
      <c r="O1192" s="12"/>
      <c r="P1192" s="12"/>
      <c r="Q1192" s="12"/>
      <c r="R1192" s="12"/>
      <c r="S1192" s="12"/>
      <c r="T1192"/>
      <c r="U1192"/>
      <c r="V1192" s="3"/>
      <c r="W1192" s="3"/>
      <c r="X1192" s="3"/>
      <c r="Y1192" s="3"/>
      <c r="Z1192" s="3"/>
      <c r="AA1192" s="3"/>
      <c r="AB1192" s="3"/>
      <c r="AC1192" s="3"/>
      <c r="AD1192" s="3"/>
      <c r="AE1192" s="3"/>
      <c r="AF1192" s="97"/>
      <c r="AT1192" s="139"/>
      <c r="AU1192" s="139"/>
      <c r="AV1192" s="139"/>
      <c r="AW1192" s="139"/>
      <c r="AX1192" s="139"/>
      <c r="AY1192" s="139"/>
      <c r="AZ1192" s="12"/>
    </row>
    <row r="1193" spans="1:52" s="138" customFormat="1">
      <c r="A1193" s="123"/>
      <c r="B1193" s="137"/>
      <c r="C1193" s="12"/>
      <c r="D1193" s="12"/>
      <c r="E1193" s="12"/>
      <c r="F1193" s="12"/>
      <c r="G1193" s="12"/>
      <c r="H1193" s="142"/>
      <c r="I1193" s="12"/>
      <c r="J1193" s="142"/>
      <c r="K1193" s="12"/>
      <c r="L1193" s="12"/>
      <c r="M1193" s="12"/>
      <c r="N1193" s="12"/>
      <c r="O1193" s="12"/>
      <c r="P1193" s="12"/>
      <c r="Q1193" s="12"/>
      <c r="R1193" s="12"/>
      <c r="S1193" s="12"/>
      <c r="T1193"/>
      <c r="U1193"/>
      <c r="V1193" s="3"/>
      <c r="W1193" s="3"/>
      <c r="X1193" s="3"/>
      <c r="Y1193" s="3"/>
      <c r="Z1193" s="3"/>
      <c r="AA1193" s="3"/>
      <c r="AB1193" s="3"/>
      <c r="AC1193" s="3"/>
      <c r="AD1193" s="3"/>
      <c r="AE1193" s="3"/>
      <c r="AF1193" s="97"/>
      <c r="AT1193" s="139"/>
      <c r="AU1193" s="139"/>
      <c r="AV1193" s="139"/>
      <c r="AW1193" s="139"/>
      <c r="AX1193" s="139"/>
      <c r="AY1193" s="139"/>
      <c r="AZ1193" s="12"/>
    </row>
    <row r="1194" spans="1:52" s="138" customFormat="1">
      <c r="A1194" s="123"/>
      <c r="B1194" s="137"/>
      <c r="C1194" s="12"/>
      <c r="D1194" s="12"/>
      <c r="E1194" s="12"/>
      <c r="F1194" s="12"/>
      <c r="G1194" s="12"/>
      <c r="H1194" s="142"/>
      <c r="I1194" s="12"/>
      <c r="J1194" s="142"/>
      <c r="K1194" s="12"/>
      <c r="L1194" s="12"/>
      <c r="M1194" s="12"/>
      <c r="N1194" s="12"/>
      <c r="O1194" s="12"/>
      <c r="P1194" s="12"/>
      <c r="Q1194" s="12"/>
      <c r="R1194" s="12"/>
      <c r="S1194" s="12"/>
      <c r="T1194"/>
      <c r="U1194"/>
      <c r="V1194" s="3"/>
      <c r="W1194" s="3"/>
      <c r="X1194" s="3"/>
      <c r="Y1194" s="3"/>
      <c r="Z1194" s="3"/>
      <c r="AA1194" s="3"/>
      <c r="AB1194" s="3"/>
      <c r="AC1194" s="3"/>
      <c r="AD1194" s="3"/>
      <c r="AE1194" s="3"/>
      <c r="AF1194" s="97"/>
      <c r="AT1194" s="139"/>
      <c r="AU1194" s="139"/>
      <c r="AV1194" s="139"/>
      <c r="AW1194" s="139"/>
      <c r="AX1194" s="139"/>
      <c r="AY1194" s="139"/>
      <c r="AZ1194" s="12"/>
    </row>
    <row r="1195" spans="1:52" s="138" customFormat="1">
      <c r="A1195" s="123"/>
      <c r="B1195" s="137"/>
      <c r="C1195" s="12"/>
      <c r="D1195" s="12"/>
      <c r="E1195" s="12"/>
      <c r="F1195" s="12"/>
      <c r="G1195" s="12"/>
      <c r="H1195" s="142"/>
      <c r="I1195" s="12"/>
      <c r="J1195" s="142"/>
      <c r="K1195" s="12"/>
      <c r="L1195" s="12"/>
      <c r="M1195" s="12"/>
      <c r="N1195" s="12"/>
      <c r="O1195" s="12"/>
      <c r="P1195" s="12"/>
      <c r="Q1195" s="12"/>
      <c r="R1195" s="12"/>
      <c r="S1195" s="12"/>
      <c r="T1195"/>
      <c r="U1195"/>
      <c r="V1195" s="3"/>
      <c r="W1195" s="3"/>
      <c r="X1195" s="3"/>
      <c r="Y1195" s="3"/>
      <c r="Z1195" s="3"/>
      <c r="AA1195" s="3"/>
      <c r="AB1195" s="3"/>
      <c r="AC1195" s="3"/>
      <c r="AD1195" s="3"/>
      <c r="AE1195" s="3"/>
      <c r="AF1195" s="97"/>
      <c r="AT1195" s="139"/>
      <c r="AU1195" s="139"/>
      <c r="AV1195" s="139"/>
      <c r="AW1195" s="139"/>
      <c r="AX1195" s="139"/>
      <c r="AY1195" s="139"/>
      <c r="AZ1195" s="12"/>
    </row>
    <row r="1196" spans="1:52" s="138" customFormat="1">
      <c r="A1196" s="123"/>
      <c r="B1196" s="137"/>
      <c r="C1196" s="12"/>
      <c r="D1196" s="12"/>
      <c r="E1196" s="12"/>
      <c r="F1196" s="12"/>
      <c r="G1196" s="12"/>
      <c r="H1196" s="142"/>
      <c r="I1196" s="12"/>
      <c r="J1196" s="142"/>
      <c r="K1196" s="12"/>
      <c r="L1196" s="12"/>
      <c r="M1196" s="12"/>
      <c r="N1196" s="12"/>
      <c r="O1196" s="12"/>
      <c r="P1196" s="12"/>
      <c r="Q1196" s="12"/>
      <c r="R1196" s="12"/>
      <c r="S1196" s="12"/>
      <c r="T1196"/>
      <c r="U1196"/>
      <c r="V1196" s="3"/>
      <c r="W1196" s="3"/>
      <c r="X1196" s="3"/>
      <c r="Y1196" s="3"/>
      <c r="Z1196" s="3"/>
      <c r="AA1196" s="3"/>
      <c r="AB1196" s="3"/>
      <c r="AC1196" s="3"/>
      <c r="AD1196" s="3"/>
      <c r="AE1196" s="3"/>
      <c r="AF1196" s="97"/>
      <c r="AT1196" s="139"/>
      <c r="AU1196" s="139"/>
      <c r="AV1196" s="139"/>
      <c r="AW1196" s="139"/>
      <c r="AX1196" s="139"/>
      <c r="AY1196" s="139"/>
      <c r="AZ1196" s="12"/>
    </row>
    <row r="1197" spans="1:52" s="138" customFormat="1">
      <c r="A1197" s="123"/>
      <c r="B1197" s="137"/>
      <c r="C1197" s="12"/>
      <c r="D1197" s="12"/>
      <c r="E1197" s="12"/>
      <c r="F1197" s="12"/>
      <c r="G1197" s="12"/>
      <c r="H1197" s="142"/>
      <c r="I1197" s="12"/>
      <c r="J1197" s="142"/>
      <c r="K1197" s="12"/>
      <c r="L1197" s="12"/>
      <c r="M1197" s="12"/>
      <c r="N1197" s="12"/>
      <c r="O1197" s="12"/>
      <c r="P1197" s="12"/>
      <c r="Q1197" s="12"/>
      <c r="R1197" s="12"/>
      <c r="S1197" s="12"/>
      <c r="T1197"/>
      <c r="U1197"/>
      <c r="V1197" s="3"/>
      <c r="W1197" s="3"/>
      <c r="X1197" s="3"/>
      <c r="Y1197" s="3"/>
      <c r="Z1197" s="3"/>
      <c r="AA1197" s="3"/>
      <c r="AB1197" s="3"/>
      <c r="AC1197" s="3"/>
      <c r="AD1197" s="3"/>
      <c r="AE1197" s="3"/>
      <c r="AF1197" s="97"/>
      <c r="AT1197" s="139"/>
      <c r="AU1197" s="139"/>
      <c r="AV1197" s="139"/>
      <c r="AW1197" s="139"/>
      <c r="AX1197" s="139"/>
      <c r="AY1197" s="139"/>
      <c r="AZ1197" s="12"/>
    </row>
    <row r="1198" spans="1:52" s="138" customFormat="1">
      <c r="A1198" s="123"/>
      <c r="B1198" s="137"/>
      <c r="C1198" s="12"/>
      <c r="D1198" s="12"/>
      <c r="E1198" s="12"/>
      <c r="F1198" s="12"/>
      <c r="G1198" s="12"/>
      <c r="H1198" s="142"/>
      <c r="I1198" s="12"/>
      <c r="J1198" s="142"/>
      <c r="K1198" s="12"/>
      <c r="L1198" s="12"/>
      <c r="M1198" s="12"/>
      <c r="N1198" s="12"/>
      <c r="O1198" s="12"/>
      <c r="P1198" s="12"/>
      <c r="Q1198" s="12"/>
      <c r="R1198" s="12"/>
      <c r="S1198" s="12"/>
      <c r="T1198"/>
      <c r="U1198"/>
      <c r="V1198" s="3"/>
      <c r="W1198" s="3"/>
      <c r="X1198" s="3"/>
      <c r="Y1198" s="3"/>
      <c r="Z1198" s="3"/>
      <c r="AA1198" s="3"/>
      <c r="AB1198" s="3"/>
      <c r="AC1198" s="3"/>
      <c r="AD1198" s="3"/>
      <c r="AE1198" s="3"/>
      <c r="AF1198" s="97"/>
      <c r="AT1198" s="139"/>
      <c r="AU1198" s="139"/>
      <c r="AV1198" s="139"/>
      <c r="AW1198" s="139"/>
      <c r="AX1198" s="139"/>
      <c r="AY1198" s="139"/>
      <c r="AZ1198" s="12"/>
    </row>
    <row r="1199" spans="1:52" s="138" customFormat="1">
      <c r="A1199" s="123"/>
      <c r="B1199" s="137"/>
      <c r="C1199" s="12"/>
      <c r="D1199" s="12"/>
      <c r="E1199" s="12"/>
      <c r="F1199" s="12"/>
      <c r="G1199" s="12"/>
      <c r="H1199" s="142"/>
      <c r="I1199" s="12"/>
      <c r="J1199" s="142"/>
      <c r="K1199" s="12"/>
      <c r="L1199" s="12"/>
      <c r="M1199" s="12"/>
      <c r="N1199" s="12"/>
      <c r="O1199" s="12"/>
      <c r="P1199" s="12"/>
      <c r="Q1199" s="12"/>
      <c r="R1199" s="12"/>
      <c r="S1199" s="12"/>
      <c r="T1199"/>
      <c r="U1199"/>
      <c r="V1199" s="3"/>
      <c r="W1199" s="3"/>
      <c r="X1199" s="3"/>
      <c r="Y1199" s="3"/>
      <c r="Z1199" s="3"/>
      <c r="AA1199" s="3"/>
      <c r="AB1199" s="3"/>
      <c r="AC1199" s="3"/>
      <c r="AD1199" s="3"/>
      <c r="AE1199" s="3"/>
      <c r="AF1199" s="97"/>
      <c r="AT1199" s="139"/>
      <c r="AU1199" s="139"/>
      <c r="AV1199" s="139"/>
      <c r="AW1199" s="139"/>
      <c r="AX1199" s="139"/>
      <c r="AY1199" s="139"/>
      <c r="AZ1199" s="12"/>
    </row>
    <row r="1200" spans="1:52" s="138" customFormat="1">
      <c r="A1200" s="123"/>
      <c r="B1200" s="137"/>
      <c r="C1200" s="12"/>
      <c r="D1200" s="12"/>
      <c r="E1200" s="12"/>
      <c r="F1200" s="12"/>
      <c r="G1200" s="12"/>
      <c r="H1200" s="142"/>
      <c r="I1200" s="12"/>
      <c r="J1200" s="142"/>
      <c r="K1200" s="12"/>
      <c r="L1200" s="12"/>
      <c r="M1200" s="12"/>
      <c r="N1200" s="12"/>
      <c r="O1200" s="12"/>
      <c r="P1200" s="12"/>
      <c r="Q1200" s="12"/>
      <c r="R1200" s="12"/>
      <c r="S1200" s="12"/>
      <c r="T1200"/>
      <c r="U1200"/>
      <c r="V1200" s="3"/>
      <c r="W1200" s="3"/>
      <c r="X1200" s="3"/>
      <c r="Y1200" s="3"/>
      <c r="Z1200" s="3"/>
      <c r="AA1200" s="3"/>
      <c r="AB1200" s="3"/>
      <c r="AC1200" s="3"/>
      <c r="AD1200" s="3"/>
      <c r="AE1200" s="3"/>
      <c r="AF1200" s="97"/>
      <c r="AT1200" s="139"/>
      <c r="AU1200" s="139"/>
      <c r="AV1200" s="139"/>
      <c r="AW1200" s="139"/>
      <c r="AX1200" s="139"/>
      <c r="AY1200" s="139"/>
      <c r="AZ1200" s="12"/>
    </row>
    <row r="1201" spans="1:52" s="138" customFormat="1">
      <c r="A1201" s="123"/>
      <c r="B1201" s="137"/>
      <c r="C1201" s="12"/>
      <c r="D1201" s="12"/>
      <c r="E1201" s="12"/>
      <c r="F1201" s="12"/>
      <c r="G1201" s="12"/>
      <c r="H1201" s="142"/>
      <c r="I1201" s="12"/>
      <c r="J1201" s="142"/>
      <c r="K1201" s="12"/>
      <c r="L1201" s="12"/>
      <c r="M1201" s="12"/>
      <c r="N1201" s="12"/>
      <c r="O1201" s="12"/>
      <c r="P1201" s="12"/>
      <c r="Q1201" s="12"/>
      <c r="R1201" s="12"/>
      <c r="S1201" s="12"/>
      <c r="T1201"/>
      <c r="U1201"/>
      <c r="V1201" s="3"/>
      <c r="W1201" s="3"/>
      <c r="X1201" s="3"/>
      <c r="Y1201" s="3"/>
      <c r="Z1201" s="3"/>
      <c r="AA1201" s="3"/>
      <c r="AB1201" s="3"/>
      <c r="AC1201" s="3"/>
      <c r="AD1201" s="3"/>
      <c r="AE1201" s="3"/>
      <c r="AF1201" s="97"/>
      <c r="AT1201" s="139"/>
      <c r="AU1201" s="139"/>
      <c r="AV1201" s="139"/>
      <c r="AW1201" s="139"/>
      <c r="AX1201" s="139"/>
      <c r="AY1201" s="139"/>
      <c r="AZ1201" s="12"/>
    </row>
    <row r="1202" spans="1:52" s="138" customFormat="1">
      <c r="A1202" s="123"/>
      <c r="B1202" s="137"/>
      <c r="C1202" s="12"/>
      <c r="D1202" s="12"/>
      <c r="E1202" s="12"/>
      <c r="F1202" s="12"/>
      <c r="G1202" s="12"/>
      <c r="H1202" s="142"/>
      <c r="I1202" s="12"/>
      <c r="J1202" s="142"/>
      <c r="K1202" s="12"/>
      <c r="L1202" s="12"/>
      <c r="M1202" s="12"/>
      <c r="N1202" s="12"/>
      <c r="O1202" s="12"/>
      <c r="P1202" s="12"/>
      <c r="Q1202" s="12"/>
      <c r="R1202" s="12"/>
      <c r="S1202" s="12"/>
      <c r="T1202"/>
      <c r="U1202"/>
      <c r="V1202" s="3"/>
      <c r="W1202" s="3"/>
      <c r="X1202" s="3"/>
      <c r="Y1202" s="3"/>
      <c r="Z1202" s="3"/>
      <c r="AA1202" s="3"/>
      <c r="AB1202" s="3"/>
      <c r="AC1202" s="3"/>
      <c r="AD1202" s="3"/>
      <c r="AE1202" s="3"/>
      <c r="AF1202" s="97"/>
      <c r="AT1202" s="139"/>
      <c r="AU1202" s="139"/>
      <c r="AV1202" s="139"/>
      <c r="AW1202" s="139"/>
      <c r="AX1202" s="139"/>
      <c r="AY1202" s="139"/>
      <c r="AZ1202" s="12"/>
    </row>
    <row r="1203" spans="1:52" s="138" customFormat="1">
      <c r="A1203" s="123"/>
      <c r="B1203" s="137"/>
      <c r="C1203" s="12"/>
      <c r="D1203" s="12"/>
      <c r="E1203" s="12"/>
      <c r="F1203" s="12"/>
      <c r="G1203" s="12"/>
      <c r="H1203" s="142"/>
      <c r="I1203" s="12"/>
      <c r="J1203" s="142"/>
      <c r="K1203" s="12"/>
      <c r="L1203" s="12"/>
      <c r="M1203" s="12"/>
      <c r="N1203" s="12"/>
      <c r="O1203" s="12"/>
      <c r="P1203" s="12"/>
      <c r="Q1203" s="12"/>
      <c r="R1203" s="12"/>
      <c r="S1203" s="12"/>
      <c r="T1203"/>
      <c r="U1203"/>
      <c r="V1203" s="3"/>
      <c r="W1203" s="3"/>
      <c r="X1203" s="3"/>
      <c r="Y1203" s="3"/>
      <c r="Z1203" s="3"/>
      <c r="AA1203" s="3"/>
      <c r="AB1203" s="3"/>
      <c r="AC1203" s="3"/>
      <c r="AD1203" s="3"/>
      <c r="AE1203" s="3"/>
      <c r="AF1203" s="97"/>
      <c r="AT1203" s="139"/>
      <c r="AU1203" s="139"/>
      <c r="AV1203" s="139"/>
      <c r="AW1203" s="139"/>
      <c r="AX1203" s="139"/>
      <c r="AY1203" s="139"/>
      <c r="AZ1203" s="12"/>
    </row>
    <row r="1204" spans="1:52" s="138" customFormat="1">
      <c r="A1204" s="123"/>
      <c r="B1204" s="137"/>
      <c r="C1204" s="12"/>
      <c r="D1204" s="12"/>
      <c r="E1204" s="12"/>
      <c r="F1204" s="12"/>
      <c r="G1204" s="12"/>
      <c r="H1204" s="142"/>
      <c r="I1204" s="12"/>
      <c r="J1204" s="142"/>
      <c r="K1204" s="12"/>
      <c r="L1204" s="12"/>
      <c r="M1204" s="12"/>
      <c r="N1204" s="12"/>
      <c r="O1204" s="12"/>
      <c r="P1204" s="12"/>
      <c r="Q1204" s="12"/>
      <c r="R1204" s="12"/>
      <c r="S1204" s="12"/>
      <c r="T1204"/>
      <c r="U1204"/>
      <c r="V1204" s="3"/>
      <c r="W1204" s="3"/>
      <c r="X1204" s="3"/>
      <c r="Y1204" s="3"/>
      <c r="Z1204" s="3"/>
      <c r="AA1204" s="3"/>
      <c r="AB1204" s="3"/>
      <c r="AC1204" s="3"/>
      <c r="AD1204" s="3"/>
      <c r="AE1204" s="3"/>
      <c r="AF1204" s="97"/>
      <c r="AT1204" s="139"/>
      <c r="AU1204" s="139"/>
      <c r="AV1204" s="139"/>
      <c r="AW1204" s="139"/>
      <c r="AX1204" s="139"/>
      <c r="AY1204" s="139"/>
      <c r="AZ1204" s="12"/>
    </row>
    <row r="1205" spans="1:52" s="138" customFormat="1">
      <c r="A1205" s="123"/>
      <c r="B1205" s="137"/>
      <c r="C1205" s="12"/>
      <c r="D1205" s="12"/>
      <c r="E1205" s="12"/>
      <c r="F1205" s="12"/>
      <c r="G1205" s="12"/>
      <c r="H1205" s="142"/>
      <c r="I1205" s="12"/>
      <c r="J1205" s="142"/>
      <c r="K1205" s="12"/>
      <c r="L1205" s="12"/>
      <c r="M1205" s="12"/>
      <c r="N1205" s="12"/>
      <c r="O1205" s="12"/>
      <c r="P1205" s="12"/>
      <c r="Q1205" s="12"/>
      <c r="R1205" s="12"/>
      <c r="S1205" s="12"/>
      <c r="T1205"/>
      <c r="U1205"/>
      <c r="V1205" s="3"/>
      <c r="W1205" s="3"/>
      <c r="X1205" s="3"/>
      <c r="Y1205" s="3"/>
      <c r="Z1205" s="3"/>
      <c r="AA1205" s="3"/>
      <c r="AB1205" s="3"/>
      <c r="AC1205" s="3"/>
      <c r="AD1205" s="3"/>
      <c r="AE1205" s="3"/>
      <c r="AF1205" s="97"/>
      <c r="AT1205" s="139"/>
      <c r="AU1205" s="139"/>
      <c r="AV1205" s="139"/>
      <c r="AW1205" s="139"/>
      <c r="AX1205" s="139"/>
      <c r="AY1205" s="139"/>
      <c r="AZ1205" s="12"/>
    </row>
    <row r="1206" spans="1:52" s="138" customFormat="1">
      <c r="A1206" s="123"/>
      <c r="B1206" s="137"/>
      <c r="C1206" s="12"/>
      <c r="D1206" s="12"/>
      <c r="E1206" s="12"/>
      <c r="F1206" s="12"/>
      <c r="G1206" s="12"/>
      <c r="H1206" s="142"/>
      <c r="I1206" s="12"/>
      <c r="J1206" s="142"/>
      <c r="K1206" s="12"/>
      <c r="L1206" s="12"/>
      <c r="M1206" s="12"/>
      <c r="N1206" s="12"/>
      <c r="O1206" s="12"/>
      <c r="P1206" s="12"/>
      <c r="Q1206" s="12"/>
      <c r="R1206" s="12"/>
      <c r="S1206" s="12"/>
      <c r="T1206"/>
      <c r="U1206"/>
      <c r="V1206" s="3"/>
      <c r="W1206" s="3"/>
      <c r="X1206" s="3"/>
      <c r="Y1206" s="3"/>
      <c r="Z1206" s="3"/>
      <c r="AA1206" s="3"/>
      <c r="AB1206" s="3"/>
      <c r="AC1206" s="3"/>
      <c r="AD1206" s="3"/>
      <c r="AE1206" s="3"/>
      <c r="AF1206" s="97"/>
      <c r="AT1206" s="139"/>
      <c r="AU1206" s="139"/>
      <c r="AV1206" s="139"/>
      <c r="AW1206" s="139"/>
      <c r="AX1206" s="139"/>
      <c r="AY1206" s="139"/>
      <c r="AZ1206" s="12"/>
    </row>
    <row r="1207" spans="1:52" s="138" customFormat="1">
      <c r="A1207" s="123"/>
      <c r="B1207" s="137"/>
      <c r="C1207" s="12"/>
      <c r="D1207" s="12"/>
      <c r="E1207" s="12"/>
      <c r="F1207" s="12"/>
      <c r="G1207" s="12"/>
      <c r="H1207" s="142"/>
      <c r="I1207" s="12"/>
      <c r="J1207" s="142"/>
      <c r="K1207" s="12"/>
      <c r="L1207" s="12"/>
      <c r="M1207" s="12"/>
      <c r="N1207" s="12"/>
      <c r="O1207" s="12"/>
      <c r="P1207" s="12"/>
      <c r="Q1207" s="12"/>
      <c r="R1207" s="12"/>
      <c r="S1207" s="12"/>
      <c r="T1207"/>
      <c r="U1207"/>
      <c r="V1207" s="3"/>
      <c r="W1207" s="3"/>
      <c r="X1207" s="3"/>
      <c r="Y1207" s="3"/>
      <c r="Z1207" s="3"/>
      <c r="AA1207" s="3"/>
      <c r="AB1207" s="3"/>
      <c r="AC1207" s="3"/>
      <c r="AD1207" s="3"/>
      <c r="AE1207" s="3"/>
      <c r="AF1207" s="97"/>
      <c r="AT1207" s="139"/>
      <c r="AU1207" s="139"/>
      <c r="AV1207" s="139"/>
      <c r="AW1207" s="139"/>
      <c r="AX1207" s="139"/>
      <c r="AY1207" s="139"/>
      <c r="AZ1207" s="12"/>
    </row>
    <row r="1208" spans="1:52" s="138" customFormat="1">
      <c r="A1208" s="123"/>
      <c r="B1208" s="137"/>
      <c r="C1208" s="12"/>
      <c r="D1208" s="12"/>
      <c r="E1208" s="12"/>
      <c r="F1208" s="12"/>
      <c r="G1208" s="12"/>
      <c r="H1208" s="142"/>
      <c r="I1208" s="12"/>
      <c r="J1208" s="142"/>
      <c r="K1208" s="12"/>
      <c r="L1208" s="12"/>
      <c r="M1208" s="12"/>
      <c r="N1208" s="12"/>
      <c r="O1208" s="12"/>
      <c r="P1208" s="12"/>
      <c r="Q1208" s="12"/>
      <c r="R1208" s="12"/>
      <c r="S1208" s="12"/>
      <c r="T1208"/>
      <c r="U1208"/>
      <c r="V1208" s="3"/>
      <c r="W1208" s="3"/>
      <c r="X1208" s="3"/>
      <c r="Y1208" s="3"/>
      <c r="Z1208" s="3"/>
      <c r="AA1208" s="3"/>
      <c r="AB1208" s="3"/>
      <c r="AC1208" s="3"/>
      <c r="AD1208" s="3"/>
      <c r="AE1208" s="3"/>
      <c r="AF1208" s="97"/>
      <c r="AT1208" s="139"/>
      <c r="AU1208" s="139"/>
      <c r="AV1208" s="139"/>
      <c r="AW1208" s="139"/>
      <c r="AX1208" s="139"/>
      <c r="AY1208" s="139"/>
      <c r="AZ1208" s="12"/>
    </row>
    <row r="1209" spans="1:52" s="138" customFormat="1">
      <c r="A1209" s="123"/>
      <c r="B1209" s="137"/>
      <c r="C1209" s="12"/>
      <c r="D1209" s="12"/>
      <c r="E1209" s="12"/>
      <c r="F1209" s="12"/>
      <c r="G1209" s="12"/>
      <c r="H1209" s="142"/>
      <c r="I1209" s="12"/>
      <c r="J1209" s="142"/>
      <c r="K1209" s="12"/>
      <c r="L1209" s="12"/>
      <c r="M1209" s="12"/>
      <c r="N1209" s="12"/>
      <c r="O1209" s="12"/>
      <c r="P1209" s="12"/>
      <c r="Q1209" s="12"/>
      <c r="R1209" s="12"/>
      <c r="S1209" s="12"/>
      <c r="T1209"/>
      <c r="U1209"/>
      <c r="V1209" s="3"/>
      <c r="W1209" s="3"/>
      <c r="X1209" s="3"/>
      <c r="Y1209" s="3"/>
      <c r="Z1209" s="3"/>
      <c r="AA1209" s="3"/>
      <c r="AB1209" s="3"/>
      <c r="AC1209" s="3"/>
      <c r="AD1209" s="3"/>
      <c r="AE1209" s="3"/>
      <c r="AF1209" s="97"/>
      <c r="AT1209" s="139"/>
      <c r="AU1209" s="139"/>
      <c r="AV1209" s="139"/>
      <c r="AW1209" s="139"/>
      <c r="AX1209" s="139"/>
      <c r="AY1209" s="139"/>
      <c r="AZ1209" s="12"/>
    </row>
    <row r="1210" spans="1:52" s="138" customFormat="1">
      <c r="A1210" s="123"/>
      <c r="B1210" s="137"/>
      <c r="C1210" s="12"/>
      <c r="D1210" s="12"/>
      <c r="E1210" s="12"/>
      <c r="F1210" s="12"/>
      <c r="G1210" s="12"/>
      <c r="H1210" s="142"/>
      <c r="I1210" s="12"/>
      <c r="J1210" s="142"/>
      <c r="K1210" s="12"/>
      <c r="L1210" s="12"/>
      <c r="M1210" s="12"/>
      <c r="N1210" s="12"/>
      <c r="O1210" s="12"/>
      <c r="P1210" s="12"/>
      <c r="Q1210" s="12"/>
      <c r="R1210" s="12"/>
      <c r="S1210" s="12"/>
      <c r="T1210"/>
      <c r="U1210"/>
      <c r="V1210" s="3"/>
      <c r="W1210" s="3"/>
      <c r="X1210" s="3"/>
      <c r="Y1210" s="3"/>
      <c r="Z1210" s="3"/>
      <c r="AA1210" s="3"/>
      <c r="AB1210" s="3"/>
      <c r="AC1210" s="3"/>
      <c r="AD1210" s="3"/>
      <c r="AE1210" s="3"/>
      <c r="AF1210" s="97"/>
      <c r="AT1210" s="139"/>
      <c r="AU1210" s="139"/>
      <c r="AV1210" s="139"/>
      <c r="AW1210" s="139"/>
      <c r="AX1210" s="139"/>
      <c r="AY1210" s="139"/>
      <c r="AZ1210" s="12"/>
    </row>
    <row r="1211" spans="1:52" s="138" customFormat="1">
      <c r="A1211" s="123"/>
      <c r="B1211" s="137"/>
      <c r="C1211" s="12"/>
      <c r="D1211" s="12"/>
      <c r="E1211" s="12"/>
      <c r="F1211" s="12"/>
      <c r="G1211" s="12"/>
      <c r="H1211" s="142"/>
      <c r="I1211" s="12"/>
      <c r="J1211" s="142"/>
      <c r="K1211" s="12"/>
      <c r="L1211" s="12"/>
      <c r="M1211" s="12"/>
      <c r="N1211" s="12"/>
      <c r="O1211" s="12"/>
      <c r="P1211" s="12"/>
      <c r="Q1211" s="12"/>
      <c r="R1211" s="12"/>
      <c r="S1211" s="12"/>
      <c r="T1211"/>
      <c r="U1211"/>
      <c r="V1211" s="3"/>
      <c r="W1211" s="3"/>
      <c r="X1211" s="3"/>
      <c r="Y1211" s="3"/>
      <c r="Z1211" s="3"/>
      <c r="AA1211" s="3"/>
      <c r="AB1211" s="3"/>
      <c r="AC1211" s="3"/>
      <c r="AD1211" s="3"/>
      <c r="AE1211" s="3"/>
      <c r="AF1211" s="97"/>
      <c r="AT1211" s="139"/>
      <c r="AU1211" s="139"/>
      <c r="AV1211" s="139"/>
      <c r="AW1211" s="139"/>
      <c r="AX1211" s="139"/>
      <c r="AY1211" s="139"/>
      <c r="AZ1211" s="12"/>
    </row>
    <row r="1212" spans="1:52" s="138" customFormat="1">
      <c r="A1212" s="123"/>
      <c r="B1212" s="137"/>
      <c r="C1212" s="12"/>
      <c r="D1212" s="12"/>
      <c r="E1212" s="12"/>
      <c r="F1212" s="12"/>
      <c r="G1212" s="12"/>
      <c r="H1212" s="142"/>
      <c r="I1212" s="12"/>
      <c r="J1212" s="142"/>
      <c r="K1212" s="12"/>
      <c r="L1212" s="12"/>
      <c r="M1212" s="12"/>
      <c r="N1212" s="12"/>
      <c r="O1212" s="12"/>
      <c r="P1212" s="12"/>
      <c r="Q1212" s="12"/>
      <c r="R1212" s="12"/>
      <c r="S1212" s="12"/>
      <c r="T1212"/>
      <c r="U1212"/>
      <c r="V1212" s="3"/>
      <c r="W1212" s="3"/>
      <c r="X1212" s="3"/>
      <c r="Y1212" s="3"/>
      <c r="Z1212" s="3"/>
      <c r="AA1212" s="3"/>
      <c r="AB1212" s="3"/>
      <c r="AC1212" s="3"/>
      <c r="AD1212" s="3"/>
      <c r="AE1212" s="3"/>
      <c r="AF1212" s="97"/>
      <c r="AT1212" s="139"/>
      <c r="AU1212" s="139"/>
      <c r="AV1212" s="139"/>
      <c r="AW1212" s="139"/>
      <c r="AX1212" s="139"/>
      <c r="AY1212" s="139"/>
      <c r="AZ1212" s="12"/>
    </row>
    <row r="1213" spans="1:52" s="138" customFormat="1">
      <c r="A1213" s="123"/>
      <c r="B1213" s="137"/>
      <c r="C1213" s="12"/>
      <c r="D1213" s="12"/>
      <c r="E1213" s="12"/>
      <c r="F1213" s="12"/>
      <c r="G1213" s="12"/>
      <c r="H1213" s="142"/>
      <c r="I1213" s="12"/>
      <c r="J1213" s="142"/>
      <c r="K1213" s="12"/>
      <c r="L1213" s="12"/>
      <c r="M1213" s="12"/>
      <c r="N1213" s="12"/>
      <c r="O1213" s="12"/>
      <c r="P1213" s="12"/>
      <c r="Q1213" s="12"/>
      <c r="R1213" s="12"/>
      <c r="S1213" s="12"/>
      <c r="T1213"/>
      <c r="U1213"/>
      <c r="V1213" s="3"/>
      <c r="W1213" s="3"/>
      <c r="X1213" s="3"/>
      <c r="Y1213" s="3"/>
      <c r="Z1213" s="3"/>
      <c r="AA1213" s="3"/>
      <c r="AB1213" s="3"/>
      <c r="AC1213" s="3"/>
      <c r="AD1213" s="3"/>
      <c r="AE1213" s="3"/>
      <c r="AF1213" s="97"/>
      <c r="AT1213" s="139"/>
      <c r="AU1213" s="139"/>
      <c r="AV1213" s="139"/>
      <c r="AW1213" s="139"/>
      <c r="AX1213" s="139"/>
      <c r="AY1213" s="139"/>
      <c r="AZ1213" s="12"/>
    </row>
    <row r="1214" spans="1:52" s="138" customFormat="1">
      <c r="A1214" s="123"/>
      <c r="B1214" s="137"/>
      <c r="C1214" s="12"/>
      <c r="D1214" s="12"/>
      <c r="E1214" s="12"/>
      <c r="F1214" s="12"/>
      <c r="G1214" s="12"/>
      <c r="H1214" s="142"/>
      <c r="I1214" s="12"/>
      <c r="J1214" s="142"/>
      <c r="K1214" s="12"/>
      <c r="L1214" s="12"/>
      <c r="M1214" s="12"/>
      <c r="N1214" s="12"/>
      <c r="O1214" s="12"/>
      <c r="P1214" s="12"/>
      <c r="Q1214" s="12"/>
      <c r="R1214" s="12"/>
      <c r="S1214" s="12"/>
      <c r="T1214"/>
      <c r="U1214"/>
      <c r="V1214" s="3"/>
      <c r="W1214" s="3"/>
      <c r="X1214" s="3"/>
      <c r="Y1214" s="3"/>
      <c r="Z1214" s="3"/>
      <c r="AA1214" s="3"/>
      <c r="AB1214" s="3"/>
      <c r="AC1214" s="3"/>
      <c r="AD1214" s="3"/>
      <c r="AE1214" s="3"/>
      <c r="AF1214" s="97"/>
      <c r="AT1214" s="139"/>
      <c r="AU1214" s="139"/>
      <c r="AV1214" s="139"/>
      <c r="AW1214" s="139"/>
      <c r="AX1214" s="139"/>
      <c r="AY1214" s="139"/>
      <c r="AZ1214" s="12"/>
    </row>
    <row r="1215" spans="1:52" s="138" customFormat="1">
      <c r="A1215" s="123"/>
      <c r="B1215" s="137"/>
      <c r="C1215" s="12"/>
      <c r="D1215" s="12"/>
      <c r="E1215" s="12"/>
      <c r="F1215" s="12"/>
      <c r="G1215" s="12"/>
      <c r="H1215" s="142"/>
      <c r="I1215" s="12"/>
      <c r="J1215" s="142"/>
      <c r="K1215" s="12"/>
      <c r="L1215" s="12"/>
      <c r="M1215" s="12"/>
      <c r="N1215" s="12"/>
      <c r="O1215" s="12"/>
      <c r="P1215" s="12"/>
      <c r="Q1215" s="12"/>
      <c r="R1215" s="12"/>
      <c r="S1215" s="12"/>
      <c r="T1215"/>
      <c r="U1215"/>
      <c r="V1215" s="3"/>
      <c r="W1215" s="3"/>
      <c r="X1215" s="3"/>
      <c r="Y1215" s="3"/>
      <c r="Z1215" s="3"/>
      <c r="AA1215" s="3"/>
      <c r="AB1215" s="3"/>
      <c r="AC1215" s="3"/>
      <c r="AD1215" s="3"/>
      <c r="AE1215" s="3"/>
      <c r="AF1215" s="97"/>
      <c r="AT1215" s="139"/>
      <c r="AU1215" s="139"/>
      <c r="AV1215" s="139"/>
      <c r="AW1215" s="139"/>
      <c r="AX1215" s="139"/>
      <c r="AY1215" s="139"/>
      <c r="AZ1215" s="12"/>
    </row>
    <row r="1216" spans="1:52" s="138" customFormat="1">
      <c r="A1216" s="123"/>
      <c r="B1216" s="137"/>
      <c r="C1216" s="12"/>
      <c r="D1216" s="12"/>
      <c r="E1216" s="12"/>
      <c r="F1216" s="12"/>
      <c r="G1216" s="12"/>
      <c r="H1216" s="142"/>
      <c r="I1216" s="12"/>
      <c r="J1216" s="142"/>
      <c r="K1216" s="12"/>
      <c r="L1216" s="12"/>
      <c r="M1216" s="12"/>
      <c r="N1216" s="12"/>
      <c r="O1216" s="12"/>
      <c r="P1216" s="12"/>
      <c r="Q1216" s="12"/>
      <c r="R1216" s="12"/>
      <c r="S1216" s="12"/>
      <c r="T1216"/>
      <c r="U1216"/>
      <c r="V1216" s="3"/>
      <c r="W1216" s="3"/>
      <c r="X1216" s="3"/>
      <c r="Y1216" s="3"/>
      <c r="Z1216" s="3"/>
      <c r="AA1216" s="3"/>
      <c r="AB1216" s="3"/>
      <c r="AC1216" s="3"/>
      <c r="AD1216" s="3"/>
      <c r="AE1216" s="3"/>
      <c r="AF1216" s="97"/>
      <c r="AT1216" s="139"/>
      <c r="AU1216" s="139"/>
      <c r="AV1216" s="139"/>
      <c r="AW1216" s="139"/>
      <c r="AX1216" s="139"/>
      <c r="AY1216" s="139"/>
      <c r="AZ1216" s="12"/>
    </row>
    <row r="1217" spans="1:52" s="138" customFormat="1">
      <c r="A1217" s="123"/>
      <c r="B1217" s="137"/>
      <c r="C1217" s="12"/>
      <c r="D1217" s="12"/>
      <c r="E1217" s="12"/>
      <c r="F1217" s="12"/>
      <c r="G1217" s="12"/>
      <c r="H1217" s="142"/>
      <c r="I1217" s="12"/>
      <c r="J1217" s="142"/>
      <c r="K1217" s="12"/>
      <c r="L1217" s="12"/>
      <c r="M1217" s="12"/>
      <c r="N1217" s="12"/>
      <c r="O1217" s="12"/>
      <c r="P1217" s="12"/>
      <c r="Q1217" s="12"/>
      <c r="R1217" s="12"/>
      <c r="S1217" s="12"/>
      <c r="T1217"/>
      <c r="U1217"/>
      <c r="V1217" s="3"/>
      <c r="W1217" s="3"/>
      <c r="X1217" s="3"/>
      <c r="Y1217" s="3"/>
      <c r="Z1217" s="3"/>
      <c r="AA1217" s="3"/>
      <c r="AB1217" s="3"/>
      <c r="AC1217" s="3"/>
      <c r="AD1217" s="3"/>
      <c r="AE1217" s="3"/>
      <c r="AF1217" s="97"/>
      <c r="AT1217" s="139"/>
      <c r="AU1217" s="139"/>
      <c r="AV1217" s="139"/>
      <c r="AW1217" s="139"/>
      <c r="AX1217" s="139"/>
      <c r="AY1217" s="139"/>
      <c r="AZ1217" s="12"/>
    </row>
    <row r="1218" spans="1:52" s="138" customFormat="1">
      <c r="A1218" s="123"/>
      <c r="B1218" s="137"/>
      <c r="C1218" s="12"/>
      <c r="D1218" s="12"/>
      <c r="E1218" s="12"/>
      <c r="F1218" s="12"/>
      <c r="G1218" s="12"/>
      <c r="H1218" s="142"/>
      <c r="I1218" s="12"/>
      <c r="J1218" s="142"/>
      <c r="K1218" s="12"/>
      <c r="L1218" s="12"/>
      <c r="M1218" s="12"/>
      <c r="N1218" s="12"/>
      <c r="O1218" s="12"/>
      <c r="P1218" s="12"/>
      <c r="Q1218" s="12"/>
      <c r="R1218" s="12"/>
      <c r="S1218" s="12"/>
      <c r="T1218"/>
      <c r="U1218"/>
      <c r="V1218" s="3"/>
      <c r="W1218" s="3"/>
      <c r="X1218" s="3"/>
      <c r="Y1218" s="3"/>
      <c r="Z1218" s="3"/>
      <c r="AA1218" s="3"/>
      <c r="AB1218" s="3"/>
      <c r="AC1218" s="3"/>
      <c r="AD1218" s="3"/>
      <c r="AE1218" s="3"/>
      <c r="AF1218" s="97"/>
      <c r="AT1218" s="139"/>
      <c r="AU1218" s="139"/>
      <c r="AV1218" s="139"/>
      <c r="AW1218" s="139"/>
      <c r="AX1218" s="139"/>
      <c r="AY1218" s="139"/>
      <c r="AZ1218" s="12"/>
    </row>
    <row r="1219" spans="1:52" s="138" customFormat="1">
      <c r="A1219" s="123"/>
      <c r="B1219" s="137"/>
      <c r="C1219" s="12"/>
      <c r="D1219" s="12"/>
      <c r="E1219" s="12"/>
      <c r="F1219" s="12"/>
      <c r="G1219" s="12"/>
      <c r="H1219" s="142"/>
      <c r="I1219" s="12"/>
      <c r="J1219" s="142"/>
      <c r="K1219" s="12"/>
      <c r="L1219" s="12"/>
      <c r="M1219" s="12"/>
      <c r="N1219" s="12"/>
      <c r="O1219" s="12"/>
      <c r="P1219" s="12"/>
      <c r="Q1219" s="12"/>
      <c r="R1219" s="12"/>
      <c r="S1219" s="12"/>
      <c r="T1219"/>
      <c r="U1219"/>
      <c r="V1219" s="3"/>
      <c r="W1219" s="3"/>
      <c r="X1219" s="3"/>
      <c r="Y1219" s="3"/>
      <c r="Z1219" s="3"/>
      <c r="AA1219" s="3"/>
      <c r="AB1219" s="3"/>
      <c r="AC1219" s="3"/>
      <c r="AD1219" s="3"/>
      <c r="AE1219" s="3"/>
      <c r="AF1219" s="97"/>
      <c r="AT1219" s="139"/>
      <c r="AU1219" s="139"/>
      <c r="AV1219" s="139"/>
      <c r="AW1219" s="139"/>
      <c r="AX1219" s="139"/>
      <c r="AY1219" s="139"/>
      <c r="AZ1219" s="12"/>
    </row>
    <row r="1220" spans="1:52" s="138" customFormat="1">
      <c r="A1220" s="123"/>
      <c r="B1220" s="137"/>
      <c r="C1220" s="12"/>
      <c r="D1220" s="12"/>
      <c r="E1220" s="12"/>
      <c r="F1220" s="12"/>
      <c r="G1220" s="12"/>
      <c r="H1220" s="142"/>
      <c r="I1220" s="12"/>
      <c r="J1220" s="142"/>
      <c r="K1220" s="12"/>
      <c r="L1220" s="12"/>
      <c r="M1220" s="12"/>
      <c r="N1220" s="12"/>
      <c r="O1220" s="12"/>
      <c r="P1220" s="12"/>
      <c r="Q1220" s="12"/>
      <c r="R1220" s="12"/>
      <c r="S1220" s="12"/>
      <c r="T1220"/>
      <c r="U1220"/>
      <c r="V1220" s="3"/>
      <c r="W1220" s="3"/>
      <c r="X1220" s="3"/>
      <c r="Y1220" s="3"/>
      <c r="Z1220" s="3"/>
      <c r="AA1220" s="3"/>
      <c r="AB1220" s="3"/>
      <c r="AC1220" s="3"/>
      <c r="AD1220" s="3"/>
      <c r="AE1220" s="3"/>
      <c r="AF1220" s="97"/>
      <c r="AT1220" s="139"/>
      <c r="AU1220" s="139"/>
      <c r="AV1220" s="139"/>
      <c r="AW1220" s="139"/>
      <c r="AX1220" s="139"/>
      <c r="AY1220" s="139"/>
      <c r="AZ1220" s="12"/>
    </row>
    <row r="1221" spans="1:52" s="138" customFormat="1">
      <c r="A1221" s="123"/>
      <c r="B1221" s="137"/>
      <c r="C1221" s="12"/>
      <c r="D1221" s="12"/>
      <c r="E1221" s="12"/>
      <c r="F1221" s="12"/>
      <c r="G1221" s="12"/>
      <c r="H1221" s="142"/>
      <c r="I1221" s="12"/>
      <c r="J1221" s="142"/>
      <c r="K1221" s="12"/>
      <c r="L1221" s="12"/>
      <c r="M1221" s="12"/>
      <c r="N1221" s="12"/>
      <c r="O1221" s="12"/>
      <c r="P1221" s="12"/>
      <c r="Q1221" s="12"/>
      <c r="R1221" s="12"/>
      <c r="S1221" s="12"/>
      <c r="T1221"/>
      <c r="U1221"/>
      <c r="V1221" s="3"/>
      <c r="W1221" s="3"/>
      <c r="X1221" s="3"/>
      <c r="Y1221" s="3"/>
      <c r="Z1221" s="3"/>
      <c r="AA1221" s="3"/>
      <c r="AB1221" s="3"/>
      <c r="AC1221" s="3"/>
      <c r="AD1221" s="3"/>
      <c r="AE1221" s="3"/>
      <c r="AF1221" s="97"/>
      <c r="AT1221" s="139"/>
      <c r="AU1221" s="139"/>
      <c r="AV1221" s="139"/>
      <c r="AW1221" s="139"/>
      <c r="AX1221" s="139"/>
      <c r="AY1221" s="139"/>
      <c r="AZ1221" s="12"/>
    </row>
    <row r="1222" spans="1:52" s="138" customFormat="1">
      <c r="A1222" s="123"/>
      <c r="B1222" s="137"/>
      <c r="C1222" s="12"/>
      <c r="D1222" s="12"/>
      <c r="E1222" s="12"/>
      <c r="F1222" s="12"/>
      <c r="G1222" s="12"/>
      <c r="H1222" s="142"/>
      <c r="I1222" s="12"/>
      <c r="J1222" s="142"/>
      <c r="K1222" s="12"/>
      <c r="L1222" s="12"/>
      <c r="M1222" s="12"/>
      <c r="N1222" s="12"/>
      <c r="O1222" s="12"/>
      <c r="P1222" s="12"/>
      <c r="Q1222" s="12"/>
      <c r="R1222" s="12"/>
      <c r="S1222" s="12"/>
      <c r="T1222"/>
      <c r="U1222"/>
      <c r="V1222" s="3"/>
      <c r="W1222" s="3"/>
      <c r="X1222" s="3"/>
      <c r="Y1222" s="3"/>
      <c r="Z1222" s="3"/>
      <c r="AA1222" s="3"/>
      <c r="AB1222" s="3"/>
      <c r="AC1222" s="3"/>
      <c r="AD1222" s="3"/>
      <c r="AE1222" s="3"/>
      <c r="AF1222" s="97"/>
      <c r="AT1222" s="139"/>
      <c r="AU1222" s="139"/>
      <c r="AV1222" s="139"/>
      <c r="AW1222" s="139"/>
      <c r="AX1222" s="139"/>
      <c r="AY1222" s="139"/>
      <c r="AZ1222" s="12"/>
    </row>
    <row r="1223" spans="1:52" s="138" customFormat="1">
      <c r="A1223" s="123"/>
      <c r="B1223" s="137"/>
      <c r="C1223" s="12"/>
      <c r="D1223" s="12"/>
      <c r="E1223" s="12"/>
      <c r="F1223" s="12"/>
      <c r="G1223" s="12"/>
      <c r="H1223" s="142"/>
      <c r="I1223" s="12"/>
      <c r="J1223" s="142"/>
      <c r="K1223" s="12"/>
      <c r="L1223" s="12"/>
      <c r="M1223" s="12"/>
      <c r="N1223" s="12"/>
      <c r="O1223" s="12"/>
      <c r="P1223" s="12"/>
      <c r="Q1223" s="12"/>
      <c r="R1223" s="12"/>
      <c r="S1223" s="12"/>
      <c r="T1223"/>
      <c r="U1223"/>
      <c r="V1223" s="3"/>
      <c r="W1223" s="3"/>
      <c r="X1223" s="3"/>
      <c r="Y1223" s="3"/>
      <c r="Z1223" s="3"/>
      <c r="AA1223" s="3"/>
      <c r="AB1223" s="3"/>
      <c r="AC1223" s="3"/>
      <c r="AD1223" s="3"/>
      <c r="AE1223" s="3"/>
      <c r="AF1223" s="97"/>
      <c r="AT1223" s="139"/>
      <c r="AU1223" s="139"/>
      <c r="AV1223" s="139"/>
      <c r="AW1223" s="139"/>
      <c r="AX1223" s="139"/>
      <c r="AY1223" s="139"/>
      <c r="AZ1223" s="12"/>
    </row>
    <row r="1224" spans="1:52" s="138" customFormat="1">
      <c r="A1224" s="123"/>
      <c r="B1224" s="137"/>
      <c r="C1224" s="12"/>
      <c r="D1224" s="12"/>
      <c r="E1224" s="12"/>
      <c r="F1224" s="12"/>
      <c r="G1224" s="12"/>
      <c r="H1224" s="142"/>
      <c r="I1224" s="12"/>
      <c r="J1224" s="142"/>
      <c r="K1224" s="12"/>
      <c r="L1224" s="12"/>
      <c r="M1224" s="12"/>
      <c r="N1224" s="12"/>
      <c r="O1224" s="12"/>
      <c r="P1224" s="12"/>
      <c r="Q1224" s="12"/>
      <c r="R1224" s="12"/>
      <c r="S1224" s="12"/>
      <c r="T1224"/>
      <c r="U1224"/>
      <c r="V1224" s="3"/>
      <c r="W1224" s="3"/>
      <c r="X1224" s="3"/>
      <c r="Y1224" s="3"/>
      <c r="Z1224" s="3"/>
      <c r="AA1224" s="3"/>
      <c r="AB1224" s="3"/>
      <c r="AC1224" s="3"/>
      <c r="AD1224" s="3"/>
      <c r="AE1224" s="3"/>
      <c r="AF1224" s="97"/>
      <c r="AT1224" s="139"/>
      <c r="AU1224" s="139"/>
      <c r="AV1224" s="139"/>
      <c r="AW1224" s="139"/>
      <c r="AX1224" s="139"/>
      <c r="AY1224" s="139"/>
      <c r="AZ1224" s="12"/>
    </row>
    <row r="1225" spans="1:52" s="138" customFormat="1">
      <c r="A1225" s="123"/>
      <c r="B1225" s="137"/>
      <c r="C1225" s="12"/>
      <c r="D1225" s="12"/>
      <c r="E1225" s="12"/>
      <c r="F1225" s="12"/>
      <c r="G1225" s="12"/>
      <c r="H1225" s="142"/>
      <c r="I1225" s="12"/>
      <c r="J1225" s="142"/>
      <c r="K1225" s="12"/>
      <c r="L1225" s="12"/>
      <c r="M1225" s="12"/>
      <c r="N1225" s="12"/>
      <c r="O1225" s="12"/>
      <c r="P1225" s="12"/>
      <c r="Q1225" s="12"/>
      <c r="R1225" s="12"/>
      <c r="S1225" s="12"/>
      <c r="T1225"/>
      <c r="U1225"/>
      <c r="V1225" s="3"/>
      <c r="W1225" s="3"/>
      <c r="X1225" s="3"/>
      <c r="Y1225" s="3"/>
      <c r="Z1225" s="3"/>
      <c r="AA1225" s="3"/>
      <c r="AB1225" s="3"/>
      <c r="AC1225" s="3"/>
      <c r="AD1225" s="3"/>
      <c r="AE1225" s="3"/>
      <c r="AF1225" s="97"/>
      <c r="AT1225" s="139"/>
      <c r="AU1225" s="139"/>
      <c r="AV1225" s="139"/>
      <c r="AW1225" s="139"/>
      <c r="AX1225" s="139"/>
      <c r="AY1225" s="139"/>
      <c r="AZ1225" s="12"/>
    </row>
    <row r="1226" spans="1:52" s="138" customFormat="1">
      <c r="A1226" s="123"/>
      <c r="B1226" s="137"/>
      <c r="C1226" s="12"/>
      <c r="D1226" s="12"/>
      <c r="E1226" s="12"/>
      <c r="F1226" s="12"/>
      <c r="G1226" s="12"/>
      <c r="H1226" s="142"/>
      <c r="I1226" s="12"/>
      <c r="J1226" s="142"/>
      <c r="K1226" s="12"/>
      <c r="L1226" s="12"/>
      <c r="M1226" s="12"/>
      <c r="N1226" s="12"/>
      <c r="O1226" s="12"/>
      <c r="P1226" s="12"/>
      <c r="Q1226" s="12"/>
      <c r="R1226" s="12"/>
      <c r="S1226" s="12"/>
      <c r="T1226"/>
      <c r="U1226"/>
      <c r="V1226" s="3"/>
      <c r="W1226" s="3"/>
      <c r="X1226" s="3"/>
      <c r="Y1226" s="3"/>
      <c r="Z1226" s="3"/>
      <c r="AA1226" s="3"/>
      <c r="AB1226" s="3"/>
      <c r="AC1226" s="3"/>
      <c r="AD1226" s="3"/>
      <c r="AE1226" s="3"/>
      <c r="AF1226" s="97"/>
      <c r="AT1226" s="139"/>
      <c r="AU1226" s="139"/>
      <c r="AV1226" s="139"/>
      <c r="AW1226" s="139"/>
      <c r="AX1226" s="139"/>
      <c r="AY1226" s="139"/>
      <c r="AZ1226" s="12"/>
    </row>
    <row r="1227" spans="1:52" s="138" customFormat="1">
      <c r="A1227" s="123"/>
      <c r="B1227" s="137"/>
      <c r="C1227" s="12"/>
      <c r="D1227" s="12"/>
      <c r="E1227" s="12"/>
      <c r="F1227" s="12"/>
      <c r="G1227" s="12"/>
      <c r="H1227" s="142"/>
      <c r="I1227" s="12"/>
      <c r="J1227" s="142"/>
      <c r="K1227" s="12"/>
      <c r="L1227" s="12"/>
      <c r="M1227" s="12"/>
      <c r="N1227" s="12"/>
      <c r="O1227" s="12"/>
      <c r="P1227" s="12"/>
      <c r="Q1227" s="12"/>
      <c r="R1227" s="12"/>
      <c r="S1227" s="12"/>
      <c r="T1227"/>
      <c r="U1227"/>
      <c r="V1227" s="3"/>
      <c r="W1227" s="3"/>
      <c r="X1227" s="3"/>
      <c r="Y1227" s="3"/>
      <c r="Z1227" s="3"/>
      <c r="AA1227" s="3"/>
      <c r="AB1227" s="3"/>
      <c r="AC1227" s="3"/>
      <c r="AD1227" s="3"/>
      <c r="AE1227" s="3"/>
      <c r="AF1227" s="97"/>
      <c r="AT1227" s="139"/>
      <c r="AU1227" s="139"/>
      <c r="AV1227" s="139"/>
      <c r="AW1227" s="139"/>
      <c r="AX1227" s="139"/>
      <c r="AY1227" s="139"/>
      <c r="AZ1227" s="12"/>
    </row>
    <row r="1228" spans="1:52" s="138" customFormat="1">
      <c r="A1228" s="123"/>
      <c r="B1228" s="137"/>
      <c r="C1228" s="12"/>
      <c r="D1228" s="12"/>
      <c r="E1228" s="12"/>
      <c r="F1228" s="12"/>
      <c r="G1228" s="12"/>
      <c r="H1228" s="142"/>
      <c r="I1228" s="12"/>
      <c r="J1228" s="142"/>
      <c r="K1228" s="12"/>
      <c r="L1228" s="12"/>
      <c r="M1228" s="12"/>
      <c r="N1228" s="12"/>
      <c r="O1228" s="12"/>
      <c r="P1228" s="12"/>
      <c r="Q1228" s="12"/>
      <c r="R1228" s="12"/>
      <c r="S1228" s="12"/>
      <c r="T1228"/>
      <c r="U1228"/>
      <c r="V1228" s="3"/>
      <c r="W1228" s="3"/>
      <c r="X1228" s="3"/>
      <c r="Y1228" s="3"/>
      <c r="Z1228" s="3"/>
      <c r="AA1228" s="3"/>
      <c r="AB1228" s="3"/>
      <c r="AC1228" s="3"/>
      <c r="AD1228" s="3"/>
      <c r="AE1228" s="3"/>
      <c r="AF1228" s="97"/>
      <c r="AT1228" s="139"/>
      <c r="AU1228" s="139"/>
      <c r="AV1228" s="139"/>
      <c r="AW1228" s="139"/>
      <c r="AX1228" s="139"/>
      <c r="AY1228" s="139"/>
      <c r="AZ1228" s="12"/>
    </row>
    <row r="1229" spans="1:52" s="138" customFormat="1">
      <c r="A1229" s="123"/>
      <c r="B1229" s="137"/>
      <c r="C1229" s="12"/>
      <c r="D1229" s="12"/>
      <c r="E1229" s="12"/>
      <c r="F1229" s="12"/>
      <c r="G1229" s="12"/>
      <c r="H1229" s="142"/>
      <c r="I1229" s="12"/>
      <c r="J1229" s="142"/>
      <c r="K1229" s="12"/>
      <c r="L1229" s="12"/>
      <c r="M1229" s="12"/>
      <c r="N1229" s="12"/>
      <c r="O1229" s="12"/>
      <c r="P1229" s="12"/>
      <c r="Q1229" s="12"/>
      <c r="R1229" s="12"/>
      <c r="S1229" s="12"/>
      <c r="T1229"/>
      <c r="U1229"/>
      <c r="V1229" s="3"/>
      <c r="W1229" s="3"/>
      <c r="X1229" s="3"/>
      <c r="Y1229" s="3"/>
      <c r="Z1229" s="3"/>
      <c r="AA1229" s="3"/>
      <c r="AB1229" s="3"/>
      <c r="AC1229" s="3"/>
      <c r="AD1229" s="3"/>
      <c r="AE1229" s="3"/>
      <c r="AF1229" s="97"/>
      <c r="AT1229" s="139"/>
      <c r="AU1229" s="139"/>
      <c r="AV1229" s="139"/>
      <c r="AW1229" s="139"/>
      <c r="AX1229" s="139"/>
      <c r="AY1229" s="139"/>
      <c r="AZ1229" s="12"/>
    </row>
    <row r="1230" spans="1:52" s="138" customFormat="1">
      <c r="A1230" s="123"/>
      <c r="B1230" s="137"/>
      <c r="C1230" s="12"/>
      <c r="D1230" s="12"/>
      <c r="E1230" s="12"/>
      <c r="F1230" s="12"/>
      <c r="G1230" s="12"/>
      <c r="H1230" s="142"/>
      <c r="I1230" s="12"/>
      <c r="J1230" s="142"/>
      <c r="K1230" s="12"/>
      <c r="L1230" s="12"/>
      <c r="M1230" s="12"/>
      <c r="N1230" s="12"/>
      <c r="O1230" s="12"/>
      <c r="P1230" s="12"/>
      <c r="Q1230" s="12"/>
      <c r="R1230" s="12"/>
      <c r="S1230" s="12"/>
      <c r="T1230"/>
      <c r="U1230"/>
      <c r="V1230" s="3"/>
      <c r="W1230" s="3"/>
      <c r="X1230" s="3"/>
      <c r="Y1230" s="3"/>
      <c r="Z1230" s="3"/>
      <c r="AA1230" s="3"/>
      <c r="AB1230" s="3"/>
      <c r="AC1230" s="3"/>
      <c r="AD1230" s="3"/>
      <c r="AE1230" s="3"/>
      <c r="AF1230" s="97"/>
      <c r="AT1230" s="139"/>
      <c r="AU1230" s="139"/>
      <c r="AV1230" s="139"/>
      <c r="AW1230" s="139"/>
      <c r="AX1230" s="139"/>
      <c r="AY1230" s="139"/>
      <c r="AZ1230" s="12"/>
    </row>
    <row r="1231" spans="1:52" s="138" customFormat="1">
      <c r="A1231" s="123"/>
      <c r="B1231" s="137"/>
      <c r="C1231" s="12"/>
      <c r="D1231" s="12"/>
      <c r="E1231" s="12"/>
      <c r="F1231" s="12"/>
      <c r="G1231" s="12"/>
      <c r="H1231" s="142"/>
      <c r="I1231" s="12"/>
      <c r="J1231" s="142"/>
      <c r="K1231" s="12"/>
      <c r="L1231" s="12"/>
      <c r="M1231" s="12"/>
      <c r="N1231" s="12"/>
      <c r="O1231" s="12"/>
      <c r="P1231" s="12"/>
      <c r="Q1231" s="12"/>
      <c r="R1231" s="12"/>
      <c r="S1231" s="12"/>
      <c r="T1231"/>
      <c r="U1231"/>
      <c r="V1231" s="3"/>
      <c r="W1231" s="3"/>
      <c r="X1231" s="3"/>
      <c r="Y1231" s="3"/>
      <c r="Z1231" s="3"/>
      <c r="AA1231" s="3"/>
      <c r="AB1231" s="3"/>
      <c r="AC1231" s="3"/>
      <c r="AD1231" s="3"/>
      <c r="AE1231" s="3"/>
      <c r="AF1231" s="97"/>
      <c r="AT1231" s="139"/>
      <c r="AU1231" s="139"/>
      <c r="AV1231" s="139"/>
      <c r="AW1231" s="139"/>
      <c r="AX1231" s="139"/>
      <c r="AY1231" s="139"/>
      <c r="AZ1231" s="12"/>
    </row>
    <row r="1232" spans="1:52" s="138" customFormat="1">
      <c r="A1232" s="123"/>
      <c r="B1232" s="137"/>
      <c r="C1232" s="12"/>
      <c r="D1232" s="12"/>
      <c r="E1232" s="12"/>
      <c r="F1232" s="12"/>
      <c r="G1232" s="12"/>
      <c r="H1232" s="142"/>
      <c r="I1232" s="12"/>
      <c r="J1232" s="142"/>
      <c r="K1232" s="12"/>
      <c r="L1232" s="12"/>
      <c r="M1232" s="12"/>
      <c r="N1232" s="12"/>
      <c r="O1232" s="12"/>
      <c r="P1232" s="12"/>
      <c r="Q1232" s="12"/>
      <c r="R1232" s="12"/>
      <c r="S1232" s="12"/>
      <c r="T1232"/>
      <c r="U1232"/>
      <c r="V1232" s="3"/>
      <c r="W1232" s="3"/>
      <c r="X1232" s="3"/>
      <c r="Y1232" s="3"/>
      <c r="Z1232" s="3"/>
      <c r="AA1232" s="3"/>
      <c r="AB1232" s="3"/>
      <c r="AC1232" s="3"/>
      <c r="AD1232" s="3"/>
      <c r="AE1232" s="3"/>
      <c r="AF1232" s="97"/>
      <c r="AT1232" s="139"/>
      <c r="AU1232" s="139"/>
      <c r="AV1232" s="139"/>
      <c r="AW1232" s="139"/>
      <c r="AX1232" s="139"/>
      <c r="AY1232" s="139"/>
      <c r="AZ1232" s="12"/>
    </row>
    <row r="1233" spans="1:52" s="138" customFormat="1">
      <c r="A1233" s="123"/>
      <c r="B1233" s="137"/>
      <c r="C1233" s="12"/>
      <c r="D1233" s="12"/>
      <c r="E1233" s="12"/>
      <c r="F1233" s="12"/>
      <c r="G1233" s="12"/>
      <c r="H1233" s="142"/>
      <c r="I1233" s="12"/>
      <c r="J1233" s="142"/>
      <c r="K1233" s="12"/>
      <c r="L1233" s="12"/>
      <c r="M1233" s="12"/>
      <c r="N1233" s="12"/>
      <c r="O1233" s="12"/>
      <c r="P1233" s="12"/>
      <c r="Q1233" s="12"/>
      <c r="R1233" s="12"/>
      <c r="S1233" s="12"/>
      <c r="T1233"/>
      <c r="U1233"/>
      <c r="V1233" s="3"/>
      <c r="W1233" s="3"/>
      <c r="X1233" s="3"/>
      <c r="Y1233" s="3"/>
      <c r="Z1233" s="3"/>
      <c r="AA1233" s="3"/>
      <c r="AB1233" s="3"/>
      <c r="AC1233" s="3"/>
      <c r="AD1233" s="3"/>
      <c r="AE1233" s="3"/>
      <c r="AF1233" s="97"/>
      <c r="AT1233" s="139"/>
      <c r="AU1233" s="139"/>
      <c r="AV1233" s="139"/>
      <c r="AW1233" s="139"/>
      <c r="AX1233" s="139"/>
      <c r="AY1233" s="139"/>
      <c r="AZ1233" s="12"/>
    </row>
    <row r="1234" spans="1:52" s="138" customFormat="1">
      <c r="A1234" s="123"/>
      <c r="B1234" s="137"/>
      <c r="C1234" s="12"/>
      <c r="D1234" s="12"/>
      <c r="E1234" s="12"/>
      <c r="F1234" s="12"/>
      <c r="G1234" s="12"/>
      <c r="H1234" s="142"/>
      <c r="I1234" s="12"/>
      <c r="J1234" s="142"/>
      <c r="K1234" s="12"/>
      <c r="L1234" s="12"/>
      <c r="M1234" s="12"/>
      <c r="N1234" s="12"/>
      <c r="O1234" s="12"/>
      <c r="P1234" s="12"/>
      <c r="Q1234" s="12"/>
      <c r="R1234" s="12"/>
      <c r="S1234" s="12"/>
      <c r="T1234"/>
      <c r="U1234"/>
      <c r="V1234" s="3"/>
      <c r="W1234" s="3"/>
      <c r="X1234" s="3"/>
      <c r="Y1234" s="3"/>
      <c r="Z1234" s="3"/>
      <c r="AA1234" s="3"/>
      <c r="AB1234" s="3"/>
      <c r="AC1234" s="3"/>
      <c r="AD1234" s="3"/>
      <c r="AE1234" s="3"/>
      <c r="AF1234" s="97"/>
      <c r="AT1234" s="139"/>
      <c r="AU1234" s="139"/>
      <c r="AV1234" s="139"/>
      <c r="AW1234" s="139"/>
      <c r="AX1234" s="139"/>
      <c r="AY1234" s="139"/>
      <c r="AZ1234" s="12"/>
    </row>
    <row r="1235" spans="1:52" s="138" customFormat="1">
      <c r="A1235" s="123"/>
      <c r="B1235" s="137"/>
      <c r="C1235" s="12"/>
      <c r="D1235" s="12"/>
      <c r="E1235" s="12"/>
      <c r="F1235" s="12"/>
      <c r="G1235" s="12"/>
      <c r="H1235" s="142"/>
      <c r="I1235" s="12"/>
      <c r="J1235" s="142"/>
      <c r="K1235" s="12"/>
      <c r="L1235" s="12"/>
      <c r="M1235" s="12"/>
      <c r="N1235" s="12"/>
      <c r="O1235" s="12"/>
      <c r="P1235" s="12"/>
      <c r="Q1235" s="12"/>
      <c r="R1235" s="12"/>
      <c r="S1235" s="12"/>
      <c r="T1235"/>
      <c r="U1235"/>
      <c r="V1235" s="3"/>
      <c r="W1235" s="3"/>
      <c r="X1235" s="3"/>
      <c r="Y1235" s="3"/>
      <c r="Z1235" s="3"/>
      <c r="AA1235" s="3"/>
      <c r="AB1235" s="3"/>
      <c r="AC1235" s="3"/>
      <c r="AD1235" s="3"/>
      <c r="AE1235" s="3"/>
      <c r="AF1235" s="97"/>
      <c r="AT1235" s="139"/>
      <c r="AU1235" s="139"/>
      <c r="AV1235" s="139"/>
      <c r="AW1235" s="139"/>
      <c r="AX1235" s="139"/>
      <c r="AY1235" s="139"/>
      <c r="AZ1235" s="12"/>
    </row>
    <row r="1236" spans="1:52" s="138" customFormat="1">
      <c r="A1236" s="123"/>
      <c r="B1236" s="137"/>
      <c r="C1236" s="12"/>
      <c r="D1236" s="12"/>
      <c r="E1236" s="12"/>
      <c r="F1236" s="12"/>
      <c r="G1236" s="12"/>
      <c r="H1236" s="142"/>
      <c r="I1236" s="12"/>
      <c r="J1236" s="142"/>
      <c r="K1236" s="12"/>
      <c r="L1236" s="12"/>
      <c r="M1236" s="12"/>
      <c r="N1236" s="12"/>
      <c r="O1236" s="12"/>
      <c r="P1236" s="12"/>
      <c r="Q1236" s="12"/>
      <c r="R1236" s="12"/>
      <c r="S1236" s="12"/>
      <c r="T1236"/>
      <c r="U1236"/>
      <c r="V1236" s="3"/>
      <c r="W1236" s="3"/>
      <c r="X1236" s="3"/>
      <c r="Y1236" s="3"/>
      <c r="Z1236" s="3"/>
      <c r="AA1236" s="3"/>
      <c r="AB1236" s="3"/>
      <c r="AC1236" s="3"/>
      <c r="AD1236" s="3"/>
      <c r="AE1236" s="3"/>
      <c r="AF1236" s="97"/>
      <c r="AT1236" s="139"/>
      <c r="AU1236" s="139"/>
      <c r="AV1236" s="139"/>
      <c r="AW1236" s="139"/>
      <c r="AX1236" s="139"/>
      <c r="AY1236" s="139"/>
      <c r="AZ1236" s="12"/>
    </row>
    <row r="1237" spans="1:52" s="138" customFormat="1">
      <c r="A1237" s="123"/>
      <c r="B1237" s="137"/>
      <c r="C1237" s="12"/>
      <c r="D1237" s="12"/>
      <c r="E1237" s="12"/>
      <c r="F1237" s="12"/>
      <c r="G1237" s="12"/>
      <c r="H1237" s="142"/>
      <c r="I1237" s="12"/>
      <c r="J1237" s="142"/>
      <c r="K1237" s="12"/>
      <c r="L1237" s="12"/>
      <c r="M1237" s="12"/>
      <c r="N1237" s="12"/>
      <c r="O1237" s="12"/>
      <c r="P1237" s="12"/>
      <c r="Q1237" s="12"/>
      <c r="R1237" s="12"/>
      <c r="S1237" s="12"/>
      <c r="T1237"/>
      <c r="U1237"/>
      <c r="V1237" s="3"/>
      <c r="W1237" s="3"/>
      <c r="X1237" s="3"/>
      <c r="Y1237" s="3"/>
      <c r="Z1237" s="3"/>
      <c r="AA1237" s="3"/>
      <c r="AB1237" s="3"/>
      <c r="AC1237" s="3"/>
      <c r="AD1237" s="3"/>
      <c r="AE1237" s="3"/>
      <c r="AF1237" s="97"/>
      <c r="AT1237" s="139"/>
      <c r="AU1237" s="139"/>
      <c r="AV1237" s="139"/>
      <c r="AW1237" s="139"/>
      <c r="AX1237" s="139"/>
      <c r="AY1237" s="139"/>
      <c r="AZ1237" s="12"/>
    </row>
    <row r="1238" spans="1:52" s="138" customFormat="1">
      <c r="A1238" s="123"/>
      <c r="B1238" s="137"/>
      <c r="C1238" s="12"/>
      <c r="D1238" s="12"/>
      <c r="E1238" s="12"/>
      <c r="F1238" s="12"/>
      <c r="G1238" s="12"/>
      <c r="H1238" s="142"/>
      <c r="I1238" s="12"/>
      <c r="J1238" s="142"/>
      <c r="K1238" s="12"/>
      <c r="L1238" s="12"/>
      <c r="M1238" s="12"/>
      <c r="N1238" s="12"/>
      <c r="O1238" s="12"/>
      <c r="P1238" s="12"/>
      <c r="Q1238" s="12"/>
      <c r="R1238" s="12"/>
      <c r="S1238" s="12"/>
      <c r="T1238"/>
      <c r="U1238"/>
      <c r="V1238" s="3"/>
      <c r="W1238" s="3"/>
      <c r="X1238" s="3"/>
      <c r="Y1238" s="3"/>
      <c r="Z1238" s="3"/>
      <c r="AA1238" s="3"/>
      <c r="AB1238" s="3"/>
      <c r="AC1238" s="3"/>
      <c r="AD1238" s="3"/>
      <c r="AE1238" s="3"/>
      <c r="AF1238" s="97"/>
      <c r="AT1238" s="139"/>
      <c r="AU1238" s="139"/>
      <c r="AV1238" s="139"/>
      <c r="AW1238" s="139"/>
      <c r="AX1238" s="139"/>
      <c r="AY1238" s="139"/>
      <c r="AZ1238" s="12"/>
    </row>
    <row r="1239" spans="1:52" s="138" customFormat="1">
      <c r="A1239" s="123"/>
      <c r="B1239" s="137"/>
      <c r="C1239" s="12"/>
      <c r="D1239" s="12"/>
      <c r="E1239" s="12"/>
      <c r="F1239" s="12"/>
      <c r="G1239" s="12"/>
      <c r="H1239" s="142"/>
      <c r="I1239" s="12"/>
      <c r="J1239" s="142"/>
      <c r="K1239" s="12"/>
      <c r="L1239" s="12"/>
      <c r="M1239" s="12"/>
      <c r="N1239" s="12"/>
      <c r="O1239" s="12"/>
      <c r="P1239" s="12"/>
      <c r="Q1239" s="12"/>
      <c r="R1239" s="12"/>
      <c r="S1239" s="12"/>
      <c r="T1239"/>
      <c r="U1239"/>
      <c r="V1239" s="3"/>
      <c r="W1239" s="3"/>
      <c r="X1239" s="3"/>
      <c r="Y1239" s="3"/>
      <c r="Z1239" s="3"/>
      <c r="AA1239" s="3"/>
      <c r="AB1239" s="3"/>
      <c r="AC1239" s="3"/>
      <c r="AD1239" s="3"/>
      <c r="AE1239" s="3"/>
      <c r="AF1239" s="97"/>
      <c r="AT1239" s="139"/>
      <c r="AU1239" s="139"/>
      <c r="AV1239" s="139"/>
      <c r="AW1239" s="139"/>
      <c r="AX1239" s="139"/>
      <c r="AY1239" s="139"/>
      <c r="AZ1239" s="12"/>
    </row>
    <row r="1240" spans="1:52" s="138" customFormat="1">
      <c r="A1240" s="123"/>
      <c r="B1240" s="137"/>
      <c r="C1240" s="12"/>
      <c r="D1240" s="12"/>
      <c r="E1240" s="12"/>
      <c r="F1240" s="12"/>
      <c r="G1240" s="12"/>
      <c r="H1240" s="142"/>
      <c r="I1240" s="12"/>
      <c r="J1240" s="142"/>
      <c r="K1240" s="12"/>
      <c r="L1240" s="12"/>
      <c r="M1240" s="12"/>
      <c r="N1240" s="12"/>
      <c r="O1240" s="12"/>
      <c r="P1240" s="12"/>
      <c r="Q1240" s="12"/>
      <c r="R1240" s="12"/>
      <c r="S1240" s="12"/>
      <c r="T1240"/>
      <c r="U1240"/>
      <c r="V1240" s="3"/>
      <c r="W1240" s="3"/>
      <c r="X1240" s="3"/>
      <c r="Y1240" s="3"/>
      <c r="Z1240" s="3"/>
      <c r="AA1240" s="3"/>
      <c r="AB1240" s="3"/>
      <c r="AC1240" s="3"/>
      <c r="AD1240" s="3"/>
      <c r="AE1240" s="3"/>
      <c r="AF1240" s="97"/>
      <c r="AT1240" s="139"/>
      <c r="AU1240" s="139"/>
      <c r="AV1240" s="139"/>
      <c r="AW1240" s="139"/>
      <c r="AX1240" s="139"/>
      <c r="AY1240" s="139"/>
      <c r="AZ1240" s="12"/>
    </row>
    <row r="1241" spans="1:52" s="138" customFormat="1">
      <c r="A1241" s="123"/>
      <c r="B1241" s="137"/>
      <c r="C1241" s="12"/>
      <c r="D1241" s="12"/>
      <c r="E1241" s="12"/>
      <c r="F1241" s="12"/>
      <c r="G1241" s="12"/>
      <c r="H1241" s="142"/>
      <c r="I1241" s="12"/>
      <c r="J1241" s="142"/>
      <c r="K1241" s="12"/>
      <c r="L1241" s="12"/>
      <c r="M1241" s="12"/>
      <c r="N1241" s="12"/>
      <c r="O1241" s="12"/>
      <c r="P1241" s="12"/>
      <c r="Q1241" s="12"/>
      <c r="R1241" s="12"/>
      <c r="S1241" s="12"/>
      <c r="T1241"/>
      <c r="U1241"/>
      <c r="V1241" s="3"/>
      <c r="W1241" s="3"/>
      <c r="X1241" s="3"/>
      <c r="Y1241" s="3"/>
      <c r="Z1241" s="3"/>
      <c r="AA1241" s="3"/>
      <c r="AB1241" s="3"/>
      <c r="AC1241" s="3"/>
      <c r="AD1241" s="3"/>
      <c r="AE1241" s="3"/>
      <c r="AF1241" s="97"/>
      <c r="AT1241" s="139"/>
      <c r="AU1241" s="139"/>
      <c r="AV1241" s="139"/>
      <c r="AW1241" s="139"/>
      <c r="AX1241" s="139"/>
      <c r="AY1241" s="139"/>
      <c r="AZ1241" s="12"/>
    </row>
    <row r="1242" spans="1:52" s="138" customFormat="1">
      <c r="A1242" s="123"/>
      <c r="B1242" s="137"/>
      <c r="C1242" s="12"/>
      <c r="D1242" s="12"/>
      <c r="E1242" s="12"/>
      <c r="F1242" s="12"/>
      <c r="G1242" s="12"/>
      <c r="H1242" s="142"/>
      <c r="I1242" s="12"/>
      <c r="J1242" s="142"/>
      <c r="K1242" s="12"/>
      <c r="L1242" s="12"/>
      <c r="M1242" s="12"/>
      <c r="N1242" s="12"/>
      <c r="O1242" s="12"/>
      <c r="P1242" s="12"/>
      <c r="Q1242" s="12"/>
      <c r="R1242" s="12"/>
      <c r="S1242" s="12"/>
      <c r="T1242"/>
      <c r="U1242"/>
      <c r="V1242" s="3"/>
      <c r="W1242" s="3"/>
      <c r="X1242" s="3"/>
      <c r="Y1242" s="3"/>
      <c r="Z1242" s="3"/>
      <c r="AA1242" s="3"/>
      <c r="AB1242" s="3"/>
      <c r="AC1242" s="3"/>
      <c r="AD1242" s="3"/>
      <c r="AE1242" s="3"/>
      <c r="AF1242" s="97"/>
      <c r="AT1242" s="139"/>
      <c r="AU1242" s="139"/>
      <c r="AV1242" s="139"/>
      <c r="AW1242" s="139"/>
      <c r="AX1242" s="139"/>
      <c r="AY1242" s="139"/>
      <c r="AZ1242" s="12"/>
    </row>
    <row r="1243" spans="1:52" s="138" customFormat="1">
      <c r="A1243" s="123"/>
      <c r="B1243" s="137"/>
      <c r="C1243" s="12"/>
      <c r="D1243" s="12"/>
      <c r="E1243" s="12"/>
      <c r="F1243" s="12"/>
      <c r="G1243" s="12"/>
      <c r="H1243" s="142"/>
      <c r="I1243" s="12"/>
      <c r="J1243" s="142"/>
      <c r="K1243" s="12"/>
      <c r="L1243" s="12"/>
      <c r="M1243" s="12"/>
      <c r="N1243" s="12"/>
      <c r="O1243" s="12"/>
      <c r="P1243" s="12"/>
      <c r="Q1243" s="12"/>
      <c r="R1243" s="12"/>
      <c r="S1243" s="12"/>
      <c r="T1243"/>
      <c r="U1243"/>
      <c r="V1243" s="3"/>
      <c r="W1243" s="3"/>
      <c r="X1243" s="3"/>
      <c r="Y1243" s="3"/>
      <c r="Z1243" s="3"/>
      <c r="AA1243" s="3"/>
      <c r="AB1243" s="3"/>
      <c r="AC1243" s="3"/>
      <c r="AD1243" s="3"/>
      <c r="AE1243" s="3"/>
      <c r="AF1243" s="97"/>
      <c r="AT1243" s="139"/>
      <c r="AU1243" s="139"/>
      <c r="AV1243" s="139"/>
      <c r="AW1243" s="139"/>
      <c r="AX1243" s="139"/>
      <c r="AY1243" s="139"/>
      <c r="AZ1243" s="12"/>
    </row>
    <row r="1244" spans="1:52" s="138" customFormat="1">
      <c r="A1244" s="123"/>
      <c r="B1244" s="137"/>
      <c r="C1244" s="12"/>
      <c r="D1244" s="12"/>
      <c r="E1244" s="12"/>
      <c r="F1244" s="12"/>
      <c r="G1244" s="12"/>
      <c r="H1244" s="142"/>
      <c r="I1244" s="12"/>
      <c r="J1244" s="142"/>
      <c r="K1244" s="12"/>
      <c r="L1244" s="12"/>
      <c r="M1244" s="12"/>
      <c r="N1244" s="12"/>
      <c r="O1244" s="12"/>
      <c r="P1244" s="12"/>
      <c r="Q1244" s="12"/>
      <c r="R1244" s="12"/>
      <c r="S1244" s="12"/>
      <c r="T1244"/>
      <c r="U1244"/>
      <c r="V1244" s="3"/>
      <c r="W1244" s="3"/>
      <c r="X1244" s="3"/>
      <c r="Y1244" s="3"/>
      <c r="Z1244" s="3"/>
      <c r="AA1244" s="3"/>
      <c r="AB1244" s="3"/>
      <c r="AC1244" s="3"/>
      <c r="AD1244" s="3"/>
      <c r="AE1244" s="3"/>
      <c r="AF1244" s="97"/>
      <c r="AT1244" s="139"/>
      <c r="AU1244" s="139"/>
      <c r="AV1244" s="139"/>
      <c r="AW1244" s="139"/>
      <c r="AX1244" s="139"/>
      <c r="AY1244" s="139"/>
      <c r="AZ1244" s="12"/>
    </row>
    <row r="1245" spans="1:52" s="138" customFormat="1">
      <c r="A1245" s="123"/>
      <c r="B1245" s="137"/>
      <c r="C1245" s="12"/>
      <c r="D1245" s="12"/>
      <c r="E1245" s="12"/>
      <c r="F1245" s="12"/>
      <c r="G1245" s="12"/>
      <c r="H1245" s="142"/>
      <c r="I1245" s="12"/>
      <c r="J1245" s="142"/>
      <c r="K1245" s="12"/>
      <c r="L1245" s="12"/>
      <c r="M1245" s="12"/>
      <c r="N1245" s="12"/>
      <c r="O1245" s="12"/>
      <c r="P1245" s="12"/>
      <c r="Q1245" s="12"/>
      <c r="R1245" s="12"/>
      <c r="S1245" s="12"/>
      <c r="T1245"/>
      <c r="U1245"/>
      <c r="V1245" s="3"/>
      <c r="W1245" s="3"/>
      <c r="X1245" s="3"/>
      <c r="Y1245" s="3"/>
      <c r="Z1245" s="3"/>
      <c r="AA1245" s="3"/>
      <c r="AB1245" s="3"/>
      <c r="AC1245" s="3"/>
      <c r="AD1245" s="3"/>
      <c r="AE1245" s="3"/>
      <c r="AF1245" s="97"/>
      <c r="AT1245" s="139"/>
      <c r="AU1245" s="139"/>
      <c r="AV1245" s="139"/>
      <c r="AW1245" s="139"/>
      <c r="AX1245" s="139"/>
      <c r="AY1245" s="139"/>
      <c r="AZ1245" s="12"/>
    </row>
    <row r="1246" spans="1:52" s="138" customFormat="1">
      <c r="A1246" s="123"/>
      <c r="B1246" s="137"/>
      <c r="C1246" s="12"/>
      <c r="D1246" s="12"/>
      <c r="E1246" s="12"/>
      <c r="F1246" s="12"/>
      <c r="G1246" s="12"/>
      <c r="H1246" s="142"/>
      <c r="I1246" s="12"/>
      <c r="J1246" s="142"/>
      <c r="K1246" s="12"/>
      <c r="L1246" s="12"/>
      <c r="M1246" s="12"/>
      <c r="N1246" s="12"/>
      <c r="O1246" s="12"/>
      <c r="P1246" s="12"/>
      <c r="Q1246" s="12"/>
      <c r="R1246" s="12"/>
      <c r="S1246" s="12"/>
      <c r="T1246"/>
      <c r="U1246"/>
      <c r="V1246" s="3"/>
      <c r="W1246" s="3"/>
      <c r="X1246" s="3"/>
      <c r="Y1246" s="3"/>
      <c r="Z1246" s="3"/>
      <c r="AA1246" s="3"/>
      <c r="AB1246" s="3"/>
      <c r="AC1246" s="3"/>
      <c r="AD1246" s="3"/>
      <c r="AE1246" s="3"/>
      <c r="AF1246" s="97"/>
      <c r="AT1246" s="139"/>
      <c r="AU1246" s="139"/>
      <c r="AV1246" s="139"/>
      <c r="AW1246" s="139"/>
      <c r="AX1246" s="139"/>
      <c r="AY1246" s="139"/>
      <c r="AZ1246" s="12"/>
    </row>
    <row r="1247" spans="1:52" s="138" customFormat="1">
      <c r="A1247" s="123"/>
      <c r="B1247" s="137"/>
      <c r="C1247" s="12"/>
      <c r="D1247" s="12"/>
      <c r="E1247" s="12"/>
      <c r="F1247" s="12"/>
      <c r="G1247" s="12"/>
      <c r="H1247" s="142"/>
      <c r="I1247" s="12"/>
      <c r="J1247" s="142"/>
      <c r="K1247" s="12"/>
      <c r="L1247" s="12"/>
      <c r="M1247" s="12"/>
      <c r="N1247" s="12"/>
      <c r="O1247" s="12"/>
      <c r="P1247" s="12"/>
      <c r="Q1247" s="12"/>
      <c r="R1247" s="12"/>
      <c r="S1247" s="12"/>
      <c r="T1247"/>
      <c r="U1247"/>
      <c r="V1247" s="3"/>
      <c r="W1247" s="3"/>
      <c r="X1247" s="3"/>
      <c r="Y1247" s="3"/>
      <c r="Z1247" s="3"/>
      <c r="AA1247" s="3"/>
      <c r="AB1247" s="3"/>
      <c r="AC1247" s="3"/>
      <c r="AD1247" s="3"/>
      <c r="AE1247" s="3"/>
      <c r="AF1247" s="97"/>
      <c r="AT1247" s="139"/>
      <c r="AU1247" s="139"/>
      <c r="AV1247" s="139"/>
      <c r="AW1247" s="139"/>
      <c r="AX1247" s="139"/>
      <c r="AY1247" s="139"/>
      <c r="AZ1247" s="12"/>
    </row>
    <row r="1248" spans="1:52" s="138" customFormat="1">
      <c r="A1248" s="123"/>
      <c r="B1248" s="137"/>
      <c r="C1248" s="12"/>
      <c r="D1248" s="12"/>
      <c r="E1248" s="12"/>
      <c r="F1248" s="12"/>
      <c r="G1248" s="12"/>
      <c r="H1248" s="142"/>
      <c r="I1248" s="12"/>
      <c r="J1248" s="142"/>
      <c r="K1248" s="12"/>
      <c r="L1248" s="12"/>
      <c r="M1248" s="12"/>
      <c r="N1248" s="12"/>
      <c r="O1248" s="12"/>
      <c r="P1248" s="12"/>
      <c r="Q1248" s="12"/>
      <c r="R1248" s="12"/>
      <c r="S1248" s="12"/>
      <c r="T1248"/>
      <c r="U1248"/>
      <c r="V1248" s="3"/>
      <c r="W1248" s="3"/>
      <c r="X1248" s="3"/>
      <c r="Y1248" s="3"/>
      <c r="Z1248" s="3"/>
      <c r="AA1248" s="3"/>
      <c r="AB1248" s="3"/>
      <c r="AC1248" s="3"/>
      <c r="AD1248" s="3"/>
      <c r="AE1248" s="3"/>
      <c r="AF1248" s="97"/>
      <c r="AT1248" s="139"/>
      <c r="AU1248" s="139"/>
      <c r="AV1248" s="139"/>
      <c r="AW1248" s="139"/>
      <c r="AX1248" s="139"/>
      <c r="AY1248" s="139"/>
      <c r="AZ1248" s="12"/>
    </row>
    <row r="1249" spans="1:52" s="138" customFormat="1">
      <c r="A1249" s="123"/>
      <c r="B1249" s="137"/>
      <c r="C1249" s="12"/>
      <c r="D1249" s="12"/>
      <c r="E1249" s="12"/>
      <c r="F1249" s="12"/>
      <c r="G1249" s="12"/>
      <c r="H1249" s="142"/>
      <c r="I1249" s="12"/>
      <c r="J1249" s="142"/>
      <c r="K1249" s="12"/>
      <c r="L1249" s="12"/>
      <c r="M1249" s="12"/>
      <c r="N1249" s="12"/>
      <c r="O1249" s="12"/>
      <c r="P1249" s="12"/>
      <c r="Q1249" s="12"/>
      <c r="R1249" s="12"/>
      <c r="S1249" s="12"/>
      <c r="T1249"/>
      <c r="U1249"/>
      <c r="V1249" s="3"/>
      <c r="W1249" s="3"/>
      <c r="X1249" s="3"/>
      <c r="Y1249" s="3"/>
      <c r="Z1249" s="3"/>
      <c r="AA1249" s="3"/>
      <c r="AB1249" s="3"/>
      <c r="AC1249" s="3"/>
      <c r="AD1249" s="3"/>
      <c r="AE1249" s="3"/>
      <c r="AF1249" s="97"/>
      <c r="AT1249" s="139"/>
      <c r="AU1249" s="139"/>
      <c r="AV1249" s="139"/>
      <c r="AW1249" s="139"/>
      <c r="AX1249" s="139"/>
      <c r="AY1249" s="139"/>
      <c r="AZ1249" s="12"/>
    </row>
    <row r="1250" spans="1:52" s="138" customFormat="1">
      <c r="A1250" s="123"/>
      <c r="B1250" s="137"/>
      <c r="C1250" s="12"/>
      <c r="D1250" s="12"/>
      <c r="E1250" s="12"/>
      <c r="F1250" s="12"/>
      <c r="G1250" s="12"/>
      <c r="H1250" s="142"/>
      <c r="I1250" s="12"/>
      <c r="J1250" s="142"/>
      <c r="K1250" s="12"/>
      <c r="L1250" s="12"/>
      <c r="M1250" s="12"/>
      <c r="N1250" s="12"/>
      <c r="O1250" s="12"/>
      <c r="P1250" s="12"/>
      <c r="Q1250" s="12"/>
      <c r="R1250" s="12"/>
      <c r="S1250" s="12"/>
      <c r="T1250"/>
      <c r="U1250"/>
      <c r="V1250" s="3"/>
      <c r="W1250" s="3"/>
      <c r="X1250" s="3"/>
      <c r="Y1250" s="3"/>
      <c r="Z1250" s="3"/>
      <c r="AA1250" s="3"/>
      <c r="AB1250" s="3"/>
      <c r="AC1250" s="3"/>
      <c r="AD1250" s="3"/>
      <c r="AE1250" s="3"/>
      <c r="AF1250" s="97"/>
      <c r="AT1250" s="139"/>
      <c r="AU1250" s="139"/>
      <c r="AV1250" s="139"/>
      <c r="AW1250" s="139"/>
      <c r="AX1250" s="139"/>
      <c r="AY1250" s="139"/>
      <c r="AZ1250" s="12"/>
    </row>
    <row r="1251" spans="1:52" s="138" customFormat="1">
      <c r="A1251" s="123"/>
      <c r="B1251" s="137"/>
      <c r="C1251" s="12"/>
      <c r="D1251" s="12"/>
      <c r="E1251" s="12"/>
      <c r="F1251" s="12"/>
      <c r="G1251" s="12"/>
      <c r="H1251" s="142"/>
      <c r="I1251" s="12"/>
      <c r="J1251" s="142"/>
      <c r="K1251" s="12"/>
      <c r="L1251" s="12"/>
      <c r="M1251" s="12"/>
      <c r="N1251" s="12"/>
      <c r="O1251" s="12"/>
      <c r="P1251" s="12"/>
      <c r="Q1251" s="12"/>
      <c r="R1251" s="12"/>
      <c r="S1251" s="12"/>
      <c r="T1251"/>
      <c r="U1251"/>
      <c r="V1251" s="3"/>
      <c r="W1251" s="3"/>
      <c r="X1251" s="3"/>
      <c r="Y1251" s="3"/>
      <c r="Z1251" s="3"/>
      <c r="AA1251" s="3"/>
      <c r="AB1251" s="3"/>
      <c r="AC1251" s="3"/>
      <c r="AD1251" s="3"/>
      <c r="AE1251" s="3"/>
      <c r="AF1251" s="97"/>
      <c r="AT1251" s="139"/>
      <c r="AU1251" s="139"/>
      <c r="AV1251" s="139"/>
      <c r="AW1251" s="139"/>
      <c r="AX1251" s="139"/>
      <c r="AY1251" s="139"/>
      <c r="AZ1251" s="12"/>
    </row>
    <row r="1252" spans="1:52" s="138" customFormat="1">
      <c r="A1252" s="123"/>
      <c r="B1252" s="137"/>
      <c r="C1252" s="12"/>
      <c r="D1252" s="12"/>
      <c r="E1252" s="12"/>
      <c r="F1252" s="12"/>
      <c r="G1252" s="12"/>
      <c r="H1252" s="142"/>
      <c r="I1252" s="12"/>
      <c r="J1252" s="142"/>
      <c r="K1252" s="12"/>
      <c r="L1252" s="12"/>
      <c r="M1252" s="12"/>
      <c r="N1252" s="12"/>
      <c r="O1252" s="12"/>
      <c r="P1252" s="12"/>
      <c r="Q1252" s="12"/>
      <c r="R1252" s="12"/>
      <c r="S1252" s="12"/>
      <c r="T1252"/>
      <c r="U1252"/>
      <c r="V1252" s="3"/>
      <c r="W1252" s="3"/>
      <c r="X1252" s="3"/>
      <c r="Y1252" s="3"/>
      <c r="Z1252" s="3"/>
      <c r="AA1252" s="3"/>
      <c r="AB1252" s="3"/>
      <c r="AC1252" s="3"/>
      <c r="AD1252" s="3"/>
      <c r="AE1252" s="3"/>
      <c r="AF1252" s="97"/>
      <c r="AT1252" s="139"/>
      <c r="AU1252" s="139"/>
      <c r="AV1252" s="139"/>
      <c r="AW1252" s="139"/>
      <c r="AX1252" s="139"/>
      <c r="AY1252" s="139"/>
      <c r="AZ1252" s="12"/>
    </row>
    <row r="1253" spans="1:52" s="138" customFormat="1">
      <c r="A1253" s="123"/>
      <c r="B1253" s="137"/>
      <c r="C1253" s="12"/>
      <c r="D1253" s="12"/>
      <c r="E1253" s="12"/>
      <c r="F1253" s="12"/>
      <c r="G1253" s="12"/>
      <c r="H1253" s="142"/>
      <c r="I1253" s="12"/>
      <c r="J1253" s="142"/>
      <c r="K1253" s="12"/>
      <c r="L1253" s="12"/>
      <c r="M1253" s="12"/>
      <c r="N1253" s="12"/>
      <c r="O1253" s="12"/>
      <c r="P1253" s="12"/>
      <c r="Q1253" s="12"/>
      <c r="R1253" s="12"/>
      <c r="S1253" s="12"/>
      <c r="T1253"/>
      <c r="U1253"/>
      <c r="V1253" s="3"/>
      <c r="W1253" s="3"/>
      <c r="X1253" s="3"/>
      <c r="Y1253" s="3"/>
      <c r="Z1253" s="3"/>
      <c r="AA1253" s="3"/>
      <c r="AB1253" s="3"/>
      <c r="AC1253" s="3"/>
      <c r="AD1253" s="3"/>
      <c r="AE1253" s="3"/>
      <c r="AF1253" s="97"/>
      <c r="AT1253" s="139"/>
      <c r="AU1253" s="139"/>
      <c r="AV1253" s="139"/>
      <c r="AW1253" s="139"/>
      <c r="AX1253" s="139"/>
      <c r="AY1253" s="139"/>
      <c r="AZ1253" s="12"/>
    </row>
    <row r="1254" spans="1:52" s="138" customFormat="1">
      <c r="A1254" s="123"/>
      <c r="B1254" s="137"/>
      <c r="C1254" s="12"/>
      <c r="D1254" s="12"/>
      <c r="E1254" s="12"/>
      <c r="F1254" s="12"/>
      <c r="G1254" s="12"/>
      <c r="H1254" s="142"/>
      <c r="I1254" s="12"/>
      <c r="J1254" s="142"/>
      <c r="K1254" s="12"/>
      <c r="L1254" s="12"/>
      <c r="M1254" s="12"/>
      <c r="N1254" s="12"/>
      <c r="O1254" s="12"/>
      <c r="P1254" s="12"/>
      <c r="Q1254" s="12"/>
      <c r="R1254" s="12"/>
      <c r="S1254" s="12"/>
      <c r="T1254"/>
      <c r="U1254"/>
      <c r="V1254" s="3"/>
      <c r="W1254" s="3"/>
      <c r="X1254" s="3"/>
      <c r="Y1254" s="3"/>
      <c r="Z1254" s="3"/>
      <c r="AA1254" s="3"/>
      <c r="AB1254" s="3"/>
      <c r="AC1254" s="3"/>
      <c r="AD1254" s="3"/>
      <c r="AE1254" s="3"/>
      <c r="AF1254" s="97"/>
      <c r="AT1254" s="139"/>
      <c r="AU1254" s="139"/>
      <c r="AV1254" s="139"/>
      <c r="AW1254" s="139"/>
      <c r="AX1254" s="139"/>
      <c r="AY1254" s="139"/>
      <c r="AZ1254" s="12"/>
    </row>
    <row r="1255" spans="1:52" s="138" customFormat="1">
      <c r="A1255" s="123"/>
      <c r="B1255" s="137"/>
      <c r="C1255" s="12"/>
      <c r="D1255" s="12"/>
      <c r="E1255" s="12"/>
      <c r="F1255" s="12"/>
      <c r="G1255" s="12"/>
      <c r="H1255" s="142"/>
      <c r="I1255" s="12"/>
      <c r="J1255" s="142"/>
      <c r="K1255" s="12"/>
      <c r="L1255" s="12"/>
      <c r="M1255" s="12"/>
      <c r="N1255" s="12"/>
      <c r="O1255" s="12"/>
      <c r="P1255" s="12"/>
      <c r="Q1255" s="12"/>
      <c r="R1255" s="12"/>
      <c r="S1255" s="12"/>
      <c r="T1255"/>
      <c r="U1255"/>
      <c r="V1255" s="3"/>
      <c r="W1255" s="3"/>
      <c r="X1255" s="3"/>
      <c r="Y1255" s="3"/>
      <c r="Z1255" s="3"/>
      <c r="AA1255" s="3"/>
      <c r="AB1255" s="3"/>
      <c r="AC1255" s="3"/>
      <c r="AD1255" s="3"/>
      <c r="AE1255" s="3"/>
      <c r="AF1255" s="97"/>
      <c r="AT1255" s="139"/>
      <c r="AU1255" s="139"/>
      <c r="AV1255" s="139"/>
      <c r="AW1255" s="139"/>
      <c r="AX1255" s="139"/>
      <c r="AY1255" s="139"/>
      <c r="AZ1255" s="12"/>
    </row>
    <row r="1256" spans="1:52" s="138" customFormat="1">
      <c r="A1256" s="123"/>
      <c r="B1256" s="137"/>
      <c r="C1256" s="12"/>
      <c r="D1256" s="12"/>
      <c r="E1256" s="12"/>
      <c r="F1256" s="12"/>
      <c r="G1256" s="12"/>
      <c r="H1256" s="142"/>
      <c r="I1256" s="12"/>
      <c r="J1256" s="142"/>
      <c r="K1256" s="12"/>
      <c r="L1256" s="12"/>
      <c r="M1256" s="12"/>
      <c r="N1256" s="12"/>
      <c r="O1256" s="12"/>
      <c r="P1256" s="12"/>
      <c r="Q1256" s="12"/>
      <c r="R1256" s="12"/>
      <c r="S1256" s="12"/>
      <c r="T1256"/>
      <c r="U1256"/>
      <c r="V1256" s="3"/>
      <c r="W1256" s="3"/>
      <c r="X1256" s="3"/>
      <c r="Y1256" s="3"/>
      <c r="Z1256" s="3"/>
      <c r="AA1256" s="3"/>
      <c r="AB1256" s="3"/>
      <c r="AC1256" s="3"/>
      <c r="AD1256" s="3"/>
      <c r="AE1256" s="3"/>
      <c r="AF1256" s="97"/>
      <c r="AT1256" s="139"/>
      <c r="AU1256" s="139"/>
      <c r="AV1256" s="139"/>
      <c r="AW1256" s="139"/>
      <c r="AX1256" s="139"/>
      <c r="AY1256" s="139"/>
      <c r="AZ1256" s="12"/>
    </row>
    <row r="1257" spans="1:52" s="138" customFormat="1">
      <c r="A1257" s="123"/>
      <c r="B1257" s="137"/>
      <c r="C1257" s="12"/>
      <c r="D1257" s="12"/>
      <c r="E1257" s="12"/>
      <c r="F1257" s="12"/>
      <c r="G1257" s="12"/>
      <c r="H1257" s="142"/>
      <c r="I1257" s="12"/>
      <c r="J1257" s="142"/>
      <c r="K1257" s="12"/>
      <c r="L1257" s="12"/>
      <c r="M1257" s="12"/>
      <c r="N1257" s="12"/>
      <c r="O1257" s="12"/>
      <c r="P1257" s="12"/>
      <c r="Q1257" s="12"/>
      <c r="R1257" s="12"/>
      <c r="S1257" s="12"/>
      <c r="T1257"/>
      <c r="U1257"/>
      <c r="V1257" s="3"/>
      <c r="W1257" s="3"/>
      <c r="X1257" s="3"/>
      <c r="Y1257" s="3"/>
      <c r="Z1257" s="3"/>
      <c r="AA1257" s="3"/>
      <c r="AB1257" s="3"/>
      <c r="AC1257" s="3"/>
      <c r="AD1257" s="3"/>
      <c r="AE1257" s="3"/>
      <c r="AF1257" s="97"/>
      <c r="AT1257" s="139"/>
      <c r="AU1257" s="139"/>
      <c r="AV1257" s="139"/>
      <c r="AW1257" s="139"/>
      <c r="AX1257" s="139"/>
      <c r="AY1257" s="139"/>
      <c r="AZ1257" s="12"/>
    </row>
    <row r="1258" spans="1:52" s="138" customFormat="1">
      <c r="A1258" s="123"/>
      <c r="B1258" s="137"/>
      <c r="C1258" s="12"/>
      <c r="D1258" s="12"/>
      <c r="E1258" s="12"/>
      <c r="F1258" s="12"/>
      <c r="G1258" s="12"/>
      <c r="H1258" s="142"/>
      <c r="I1258" s="12"/>
      <c r="J1258" s="142"/>
      <c r="K1258" s="12"/>
      <c r="L1258" s="12"/>
      <c r="M1258" s="12"/>
      <c r="N1258" s="12"/>
      <c r="O1258" s="12"/>
      <c r="P1258" s="12"/>
      <c r="Q1258" s="12"/>
      <c r="R1258" s="12"/>
      <c r="S1258" s="12"/>
      <c r="T1258"/>
      <c r="U1258"/>
      <c r="V1258" s="3"/>
      <c r="W1258" s="3"/>
      <c r="X1258" s="3"/>
      <c r="Y1258" s="3"/>
      <c r="Z1258" s="3"/>
      <c r="AA1258" s="3"/>
      <c r="AB1258" s="3"/>
      <c r="AC1258" s="3"/>
      <c r="AD1258" s="3"/>
      <c r="AE1258" s="3"/>
      <c r="AF1258" s="97"/>
      <c r="AT1258" s="139"/>
      <c r="AU1258" s="139"/>
      <c r="AV1258" s="139"/>
      <c r="AW1258" s="139"/>
      <c r="AX1258" s="139"/>
      <c r="AY1258" s="139"/>
      <c r="AZ1258" s="12"/>
    </row>
    <row r="1259" spans="1:52" s="138" customFormat="1">
      <c r="A1259" s="123"/>
      <c r="B1259" s="137"/>
      <c r="C1259" s="12"/>
      <c r="D1259" s="12"/>
      <c r="E1259" s="12"/>
      <c r="F1259" s="12"/>
      <c r="G1259" s="12"/>
      <c r="H1259" s="142"/>
      <c r="I1259" s="12"/>
      <c r="J1259" s="142"/>
      <c r="K1259" s="12"/>
      <c r="L1259" s="12"/>
      <c r="M1259" s="12"/>
      <c r="N1259" s="12"/>
      <c r="O1259" s="12"/>
      <c r="P1259" s="12"/>
      <c r="Q1259" s="12"/>
      <c r="R1259" s="12"/>
      <c r="S1259" s="12"/>
      <c r="T1259"/>
      <c r="U1259"/>
      <c r="V1259" s="3"/>
      <c r="W1259" s="3"/>
      <c r="X1259" s="3"/>
      <c r="Y1259" s="3"/>
      <c r="Z1259" s="3"/>
      <c r="AA1259" s="3"/>
      <c r="AB1259" s="3"/>
      <c r="AC1259" s="3"/>
      <c r="AD1259" s="3"/>
      <c r="AE1259" s="3"/>
      <c r="AF1259" s="97"/>
      <c r="AT1259" s="139"/>
      <c r="AU1259" s="139"/>
      <c r="AV1259" s="139"/>
      <c r="AW1259" s="139"/>
      <c r="AX1259" s="139"/>
      <c r="AY1259" s="139"/>
      <c r="AZ1259" s="12"/>
    </row>
    <row r="1260" spans="1:52" s="138" customFormat="1">
      <c r="A1260" s="123"/>
      <c r="B1260" s="137"/>
      <c r="C1260" s="12"/>
      <c r="D1260" s="12"/>
      <c r="E1260" s="12"/>
      <c r="F1260" s="12"/>
      <c r="G1260" s="12"/>
      <c r="H1260" s="142"/>
      <c r="I1260" s="12"/>
      <c r="J1260" s="142"/>
      <c r="K1260" s="12"/>
      <c r="L1260" s="12"/>
      <c r="M1260" s="12"/>
      <c r="N1260" s="12"/>
      <c r="O1260" s="12"/>
      <c r="P1260" s="12"/>
      <c r="Q1260" s="12"/>
      <c r="R1260" s="12"/>
      <c r="S1260" s="12"/>
      <c r="T1260"/>
      <c r="U1260"/>
      <c r="V1260" s="3"/>
      <c r="W1260" s="3"/>
      <c r="X1260" s="3"/>
      <c r="Y1260" s="3"/>
      <c r="Z1260" s="3"/>
      <c r="AA1260" s="3"/>
      <c r="AB1260" s="3"/>
      <c r="AC1260" s="3"/>
      <c r="AD1260" s="3"/>
      <c r="AE1260" s="3"/>
      <c r="AF1260" s="97"/>
      <c r="AT1260" s="139"/>
      <c r="AU1260" s="139"/>
      <c r="AV1260" s="139"/>
      <c r="AW1260" s="139"/>
      <c r="AX1260" s="139"/>
      <c r="AY1260" s="139"/>
      <c r="AZ1260" s="12"/>
    </row>
    <row r="1261" spans="1:52" s="138" customFormat="1">
      <c r="A1261" s="123"/>
      <c r="B1261" s="137"/>
      <c r="C1261" s="12"/>
      <c r="D1261" s="12"/>
      <c r="E1261" s="12"/>
      <c r="F1261" s="12"/>
      <c r="G1261" s="12"/>
      <c r="H1261" s="142"/>
      <c r="I1261" s="12"/>
      <c r="J1261" s="142"/>
      <c r="K1261" s="12"/>
      <c r="L1261" s="12"/>
      <c r="M1261" s="12"/>
      <c r="N1261" s="12"/>
      <c r="O1261" s="12"/>
      <c r="P1261" s="12"/>
      <c r="Q1261" s="12"/>
      <c r="R1261" s="12"/>
      <c r="S1261" s="12"/>
      <c r="T1261"/>
      <c r="U1261"/>
      <c r="V1261" s="3"/>
      <c r="W1261" s="3"/>
      <c r="X1261" s="3"/>
      <c r="Y1261" s="3"/>
      <c r="Z1261" s="3"/>
      <c r="AA1261" s="3"/>
      <c r="AB1261" s="3"/>
      <c r="AC1261" s="3"/>
      <c r="AD1261" s="3"/>
      <c r="AE1261" s="3"/>
      <c r="AF1261" s="97"/>
      <c r="AT1261" s="139"/>
      <c r="AU1261" s="139"/>
      <c r="AV1261" s="139"/>
      <c r="AW1261" s="139"/>
      <c r="AX1261" s="139"/>
      <c r="AY1261" s="139"/>
      <c r="AZ1261" s="12"/>
    </row>
    <row r="1262" spans="1:52" s="138" customFormat="1">
      <c r="A1262" s="123"/>
      <c r="B1262" s="137"/>
      <c r="C1262" s="12"/>
      <c r="D1262" s="12"/>
      <c r="E1262" s="12"/>
      <c r="F1262" s="12"/>
      <c r="G1262" s="12"/>
      <c r="H1262" s="142"/>
      <c r="I1262" s="12"/>
      <c r="J1262" s="142"/>
      <c r="K1262" s="12"/>
      <c r="L1262" s="12"/>
      <c r="M1262" s="12"/>
      <c r="N1262" s="12"/>
      <c r="O1262" s="12"/>
      <c r="P1262" s="12"/>
      <c r="Q1262" s="12"/>
      <c r="R1262" s="12"/>
      <c r="S1262" s="12"/>
      <c r="T1262"/>
      <c r="U1262"/>
      <c r="V1262" s="3"/>
      <c r="W1262" s="3"/>
      <c r="X1262" s="3"/>
      <c r="Y1262" s="3"/>
      <c r="Z1262" s="3"/>
      <c r="AA1262" s="3"/>
      <c r="AB1262" s="3"/>
      <c r="AC1262" s="3"/>
      <c r="AD1262" s="3"/>
      <c r="AE1262" s="3"/>
      <c r="AF1262" s="97"/>
      <c r="AT1262" s="139"/>
      <c r="AU1262" s="139"/>
      <c r="AV1262" s="139"/>
      <c r="AW1262" s="139"/>
      <c r="AX1262" s="139"/>
      <c r="AY1262" s="139"/>
      <c r="AZ1262" s="12"/>
    </row>
    <row r="1263" spans="1:52" s="138" customFormat="1">
      <c r="A1263" s="123"/>
      <c r="B1263" s="137"/>
      <c r="C1263" s="12"/>
      <c r="D1263" s="12"/>
      <c r="E1263" s="12"/>
      <c r="F1263" s="12"/>
      <c r="G1263" s="12"/>
      <c r="H1263" s="142"/>
      <c r="I1263" s="12"/>
      <c r="J1263" s="142"/>
      <c r="K1263" s="12"/>
      <c r="L1263" s="12"/>
      <c r="M1263" s="12"/>
      <c r="N1263" s="12"/>
      <c r="O1263" s="12"/>
      <c r="P1263" s="12"/>
      <c r="Q1263" s="12"/>
      <c r="R1263" s="12"/>
      <c r="S1263" s="12"/>
      <c r="T1263"/>
      <c r="U1263"/>
      <c r="V1263" s="3"/>
      <c r="W1263" s="3"/>
      <c r="X1263" s="3"/>
      <c r="Y1263" s="3"/>
      <c r="Z1263" s="3"/>
      <c r="AA1263" s="3"/>
      <c r="AB1263" s="3"/>
      <c r="AC1263" s="3"/>
      <c r="AD1263" s="3"/>
      <c r="AE1263" s="3"/>
      <c r="AF1263" s="97"/>
      <c r="AT1263" s="139"/>
      <c r="AU1263" s="139"/>
      <c r="AV1263" s="139"/>
      <c r="AW1263" s="139"/>
      <c r="AX1263" s="139"/>
      <c r="AY1263" s="139"/>
      <c r="AZ1263" s="12"/>
    </row>
    <row r="1264" spans="1:52" s="138" customFormat="1">
      <c r="A1264" s="123"/>
      <c r="B1264" s="137"/>
      <c r="C1264" s="12"/>
      <c r="D1264" s="12"/>
      <c r="E1264" s="12"/>
      <c r="F1264" s="12"/>
      <c r="G1264" s="12"/>
      <c r="H1264" s="142"/>
      <c r="I1264" s="12"/>
      <c r="J1264" s="142"/>
      <c r="K1264" s="12"/>
      <c r="L1264" s="12"/>
      <c r="M1264" s="12"/>
      <c r="N1264" s="12"/>
      <c r="O1264" s="12"/>
      <c r="P1264" s="12"/>
      <c r="Q1264" s="12"/>
      <c r="R1264" s="12"/>
      <c r="S1264" s="12"/>
      <c r="T1264"/>
      <c r="U1264"/>
      <c r="V1264" s="3"/>
      <c r="W1264" s="3"/>
      <c r="X1264" s="3"/>
      <c r="Y1264" s="3"/>
      <c r="Z1264" s="3"/>
      <c r="AA1264" s="3"/>
      <c r="AB1264" s="3"/>
      <c r="AC1264" s="3"/>
      <c r="AD1264" s="3"/>
      <c r="AE1264" s="3"/>
      <c r="AF1264" s="97"/>
      <c r="AT1264" s="139"/>
      <c r="AU1264" s="139"/>
      <c r="AV1264" s="139"/>
      <c r="AW1264" s="139"/>
      <c r="AX1264" s="139"/>
      <c r="AY1264" s="139"/>
      <c r="AZ1264" s="12"/>
    </row>
    <row r="1265" spans="1:52" s="138" customFormat="1">
      <c r="A1265" s="123"/>
      <c r="B1265" s="137"/>
      <c r="C1265" s="12"/>
      <c r="D1265" s="12"/>
      <c r="E1265" s="12"/>
      <c r="F1265" s="12"/>
      <c r="G1265" s="12"/>
      <c r="H1265" s="142"/>
      <c r="I1265" s="12"/>
      <c r="J1265" s="142"/>
      <c r="K1265" s="12"/>
      <c r="L1265" s="12"/>
      <c r="M1265" s="12"/>
      <c r="N1265" s="12"/>
      <c r="O1265" s="12"/>
      <c r="P1265" s="12"/>
      <c r="Q1265" s="12"/>
      <c r="R1265" s="12"/>
      <c r="S1265" s="12"/>
      <c r="T1265"/>
      <c r="U1265"/>
      <c r="V1265" s="3"/>
      <c r="W1265" s="3"/>
      <c r="X1265" s="3"/>
      <c r="Y1265" s="3"/>
      <c r="Z1265" s="3"/>
      <c r="AA1265" s="3"/>
      <c r="AB1265" s="3"/>
      <c r="AC1265" s="3"/>
      <c r="AD1265" s="3"/>
      <c r="AE1265" s="3"/>
      <c r="AF1265" s="97"/>
      <c r="AT1265" s="139"/>
      <c r="AU1265" s="139"/>
      <c r="AV1265" s="139"/>
      <c r="AW1265" s="139"/>
      <c r="AX1265" s="139"/>
      <c r="AY1265" s="139"/>
      <c r="AZ1265" s="12"/>
    </row>
    <row r="1266" spans="1:52" s="138" customFormat="1">
      <c r="A1266" s="123"/>
      <c r="B1266" s="137"/>
      <c r="C1266" s="12"/>
      <c r="D1266" s="12"/>
      <c r="E1266" s="12"/>
      <c r="F1266" s="12"/>
      <c r="G1266" s="12"/>
      <c r="H1266" s="142"/>
      <c r="I1266" s="12"/>
      <c r="J1266" s="142"/>
      <c r="K1266" s="12"/>
      <c r="L1266" s="12"/>
      <c r="M1266" s="12"/>
      <c r="N1266" s="12"/>
      <c r="O1266" s="12"/>
      <c r="P1266" s="12"/>
      <c r="Q1266" s="12"/>
      <c r="R1266" s="12"/>
      <c r="S1266" s="12"/>
      <c r="T1266"/>
      <c r="U1266"/>
      <c r="V1266" s="3"/>
      <c r="W1266" s="3"/>
      <c r="X1266" s="3"/>
      <c r="Y1266" s="3"/>
      <c r="Z1266" s="3"/>
      <c r="AA1266" s="3"/>
      <c r="AB1266" s="3"/>
      <c r="AC1266" s="3"/>
      <c r="AD1266" s="3"/>
      <c r="AE1266" s="3"/>
      <c r="AF1266" s="97"/>
      <c r="AT1266" s="139"/>
      <c r="AU1266" s="139"/>
      <c r="AV1266" s="139"/>
      <c r="AW1266" s="139"/>
      <c r="AX1266" s="139"/>
      <c r="AY1266" s="139"/>
      <c r="AZ1266" s="12"/>
    </row>
    <row r="1267" spans="1:52" s="138" customFormat="1">
      <c r="A1267" s="123"/>
      <c r="B1267" s="137"/>
      <c r="C1267" s="12"/>
      <c r="D1267" s="12"/>
      <c r="E1267" s="12"/>
      <c r="F1267" s="12"/>
      <c r="G1267" s="12"/>
      <c r="H1267" s="142"/>
      <c r="I1267" s="12"/>
      <c r="J1267" s="142"/>
      <c r="K1267" s="12"/>
      <c r="L1267" s="12"/>
      <c r="M1267" s="12"/>
      <c r="N1267" s="12"/>
      <c r="O1267" s="12"/>
      <c r="P1267" s="12"/>
      <c r="Q1267" s="12"/>
      <c r="R1267" s="12"/>
      <c r="S1267" s="12"/>
      <c r="T1267"/>
      <c r="U1267"/>
      <c r="V1267" s="3"/>
      <c r="W1267" s="3"/>
      <c r="X1267" s="3"/>
      <c r="Y1267" s="3"/>
      <c r="Z1267" s="3"/>
      <c r="AA1267" s="3"/>
      <c r="AB1267" s="3"/>
      <c r="AC1267" s="3"/>
      <c r="AD1267" s="3"/>
      <c r="AE1267" s="3"/>
      <c r="AF1267" s="97"/>
      <c r="AT1267" s="139"/>
      <c r="AU1267" s="139"/>
      <c r="AV1267" s="139"/>
      <c r="AW1267" s="139"/>
      <c r="AX1267" s="139"/>
      <c r="AY1267" s="139"/>
      <c r="AZ1267" s="12"/>
    </row>
    <row r="1268" spans="1:52" s="138" customFormat="1">
      <c r="A1268" s="123"/>
      <c r="B1268" s="137"/>
      <c r="C1268" s="12"/>
      <c r="D1268" s="12"/>
      <c r="E1268" s="12"/>
      <c r="F1268" s="12"/>
      <c r="G1268" s="12"/>
      <c r="H1268" s="142"/>
      <c r="I1268" s="12"/>
      <c r="J1268" s="142"/>
      <c r="K1268" s="12"/>
      <c r="L1268" s="12"/>
      <c r="M1268" s="12"/>
      <c r="N1268" s="12"/>
      <c r="O1268" s="12"/>
      <c r="P1268" s="12"/>
      <c r="Q1268" s="12"/>
      <c r="R1268" s="12"/>
      <c r="S1268" s="12"/>
      <c r="T1268"/>
      <c r="U1268"/>
      <c r="V1268" s="3"/>
      <c r="W1268" s="3"/>
      <c r="X1268" s="3"/>
      <c r="Y1268" s="3"/>
      <c r="Z1268" s="3"/>
      <c r="AA1268" s="3"/>
      <c r="AB1268" s="3"/>
      <c r="AC1268" s="3"/>
      <c r="AD1268" s="3"/>
      <c r="AE1268" s="3"/>
      <c r="AF1268" s="97"/>
      <c r="AT1268" s="139"/>
      <c r="AU1268" s="139"/>
      <c r="AV1268" s="139"/>
      <c r="AW1268" s="139"/>
      <c r="AX1268" s="139"/>
      <c r="AY1268" s="139"/>
      <c r="AZ1268" s="12"/>
    </row>
    <row r="1269" spans="1:52" s="138" customFormat="1">
      <c r="A1269" s="123"/>
      <c r="B1269" s="137"/>
      <c r="C1269" s="12"/>
      <c r="D1269" s="12"/>
      <c r="E1269" s="12"/>
      <c r="F1269" s="12"/>
      <c r="G1269" s="12"/>
      <c r="H1269" s="142"/>
      <c r="I1269" s="12"/>
      <c r="J1269" s="142"/>
      <c r="K1269" s="12"/>
      <c r="L1269" s="12"/>
      <c r="M1269" s="12"/>
      <c r="N1269" s="12"/>
      <c r="O1269" s="12"/>
      <c r="P1269" s="12"/>
      <c r="Q1269" s="12"/>
      <c r="R1269" s="12"/>
      <c r="S1269" s="12"/>
      <c r="T1269"/>
      <c r="U1269"/>
      <c r="V1269" s="3"/>
      <c r="W1269" s="3"/>
      <c r="X1269" s="3"/>
      <c r="Y1269" s="3"/>
      <c r="Z1269" s="3"/>
      <c r="AA1269" s="3"/>
      <c r="AB1269" s="3"/>
      <c r="AC1269" s="3"/>
      <c r="AD1269" s="3"/>
      <c r="AE1269" s="3"/>
      <c r="AF1269" s="97"/>
      <c r="AT1269" s="139"/>
      <c r="AU1269" s="139"/>
      <c r="AV1269" s="139"/>
      <c r="AW1269" s="139"/>
      <c r="AX1269" s="139"/>
      <c r="AY1269" s="139"/>
      <c r="AZ1269" s="12"/>
    </row>
    <row r="1270" spans="1:52" s="138" customFormat="1">
      <c r="A1270" s="123"/>
      <c r="B1270" s="137"/>
      <c r="C1270" s="12"/>
      <c r="D1270" s="12"/>
      <c r="E1270" s="12"/>
      <c r="F1270" s="12"/>
      <c r="G1270" s="12"/>
      <c r="H1270" s="142"/>
      <c r="I1270" s="12"/>
      <c r="J1270" s="142"/>
      <c r="K1270" s="12"/>
      <c r="L1270" s="12"/>
      <c r="M1270" s="12"/>
      <c r="N1270" s="12"/>
      <c r="O1270" s="12"/>
      <c r="P1270" s="12"/>
      <c r="Q1270" s="12"/>
      <c r="R1270" s="12"/>
      <c r="S1270" s="12"/>
      <c r="T1270"/>
      <c r="U1270"/>
      <c r="V1270" s="3"/>
      <c r="W1270" s="3"/>
      <c r="X1270" s="3"/>
      <c r="Y1270" s="3"/>
      <c r="Z1270" s="3"/>
      <c r="AA1270" s="3"/>
      <c r="AB1270" s="3"/>
      <c r="AC1270" s="3"/>
      <c r="AD1270" s="3"/>
      <c r="AE1270" s="3"/>
      <c r="AF1270" s="97"/>
      <c r="AT1270" s="139"/>
      <c r="AU1270" s="139"/>
      <c r="AV1270" s="139"/>
      <c r="AW1270" s="139"/>
      <c r="AX1270" s="139"/>
      <c r="AY1270" s="139"/>
      <c r="AZ1270" s="12"/>
    </row>
    <row r="1271" spans="1:52" s="138" customFormat="1">
      <c r="A1271" s="123"/>
      <c r="B1271" s="137"/>
      <c r="C1271" s="12"/>
      <c r="D1271" s="12"/>
      <c r="E1271" s="12"/>
      <c r="F1271" s="12"/>
      <c r="G1271" s="12"/>
      <c r="H1271" s="142"/>
      <c r="I1271" s="12"/>
      <c r="J1271" s="142"/>
      <c r="K1271" s="12"/>
      <c r="L1271" s="12"/>
      <c r="M1271" s="12"/>
      <c r="N1271" s="12"/>
      <c r="O1271" s="12"/>
      <c r="P1271" s="12"/>
      <c r="Q1271" s="12"/>
      <c r="R1271" s="12"/>
      <c r="S1271" s="12"/>
      <c r="T1271"/>
      <c r="U1271"/>
      <c r="V1271" s="3"/>
      <c r="W1271" s="3"/>
      <c r="X1271" s="3"/>
      <c r="Y1271" s="3"/>
      <c r="Z1271" s="3"/>
      <c r="AA1271" s="3"/>
      <c r="AB1271" s="3"/>
      <c r="AC1271" s="3"/>
      <c r="AD1271" s="3"/>
      <c r="AE1271" s="3"/>
      <c r="AF1271" s="97"/>
      <c r="AT1271" s="139"/>
      <c r="AU1271" s="139"/>
      <c r="AV1271" s="139"/>
      <c r="AW1271" s="139"/>
      <c r="AX1271" s="139"/>
      <c r="AY1271" s="139"/>
      <c r="AZ1271" s="12"/>
    </row>
    <row r="1272" spans="1:52" s="138" customFormat="1">
      <c r="A1272" s="123"/>
      <c r="B1272" s="137"/>
      <c r="C1272" s="12"/>
      <c r="D1272" s="12"/>
      <c r="E1272" s="12"/>
      <c r="F1272" s="12"/>
      <c r="G1272" s="12"/>
      <c r="H1272" s="142"/>
      <c r="I1272" s="12"/>
      <c r="J1272" s="142"/>
      <c r="K1272" s="12"/>
      <c r="L1272" s="12"/>
      <c r="M1272" s="12"/>
      <c r="N1272" s="12"/>
      <c r="O1272" s="12"/>
      <c r="P1272" s="12"/>
      <c r="Q1272" s="12"/>
      <c r="R1272" s="12"/>
      <c r="S1272" s="12"/>
      <c r="T1272"/>
      <c r="U1272"/>
      <c r="V1272" s="3"/>
      <c r="W1272" s="3"/>
      <c r="X1272" s="3"/>
      <c r="Y1272" s="3"/>
      <c r="Z1272" s="3"/>
      <c r="AA1272" s="3"/>
      <c r="AB1272" s="3"/>
      <c r="AC1272" s="3"/>
      <c r="AD1272" s="3"/>
      <c r="AE1272" s="3"/>
      <c r="AF1272" s="97"/>
      <c r="AT1272" s="139"/>
      <c r="AU1272" s="139"/>
      <c r="AV1272" s="139"/>
      <c r="AW1272" s="139"/>
      <c r="AX1272" s="139"/>
      <c r="AY1272" s="139"/>
      <c r="AZ1272" s="12"/>
    </row>
    <row r="1273" spans="1:52" s="138" customFormat="1">
      <c r="A1273" s="123"/>
      <c r="B1273" s="137"/>
      <c r="C1273" s="12"/>
      <c r="D1273" s="12"/>
      <c r="E1273" s="12"/>
      <c r="F1273" s="12"/>
      <c r="G1273" s="12"/>
      <c r="H1273" s="142"/>
      <c r="I1273" s="12"/>
      <c r="J1273" s="142"/>
      <c r="K1273" s="12"/>
      <c r="L1273" s="12"/>
      <c r="M1273" s="12"/>
      <c r="N1273" s="12"/>
      <c r="O1273" s="12"/>
      <c r="P1273" s="12"/>
      <c r="Q1273" s="12"/>
      <c r="R1273" s="12"/>
      <c r="S1273" s="12"/>
      <c r="T1273"/>
      <c r="U1273"/>
      <c r="V1273" s="3"/>
      <c r="W1273" s="3"/>
      <c r="X1273" s="3"/>
      <c r="Y1273" s="3"/>
      <c r="Z1273" s="3"/>
      <c r="AA1273" s="3"/>
      <c r="AB1273" s="3"/>
      <c r="AC1273" s="3"/>
      <c r="AD1273" s="3"/>
      <c r="AE1273" s="3"/>
      <c r="AF1273" s="97"/>
      <c r="AT1273" s="139"/>
      <c r="AU1273" s="139"/>
      <c r="AV1273" s="139"/>
      <c r="AW1273" s="139"/>
      <c r="AX1273" s="139"/>
      <c r="AY1273" s="139"/>
      <c r="AZ1273" s="12"/>
    </row>
    <row r="1274" spans="1:52" s="138" customFormat="1">
      <c r="A1274" s="123"/>
      <c r="B1274" s="137"/>
      <c r="C1274" s="12"/>
      <c r="D1274" s="12"/>
      <c r="E1274" s="12"/>
      <c r="F1274" s="12"/>
      <c r="G1274" s="12"/>
      <c r="H1274" s="142"/>
      <c r="I1274" s="12"/>
      <c r="J1274" s="142"/>
      <c r="K1274" s="12"/>
      <c r="L1274" s="12"/>
      <c r="M1274" s="12"/>
      <c r="N1274" s="12"/>
      <c r="O1274" s="12"/>
      <c r="P1274" s="12"/>
      <c r="Q1274" s="12"/>
      <c r="R1274" s="12"/>
      <c r="S1274" s="12"/>
      <c r="T1274"/>
      <c r="U1274"/>
      <c r="V1274" s="3"/>
      <c r="W1274" s="3"/>
      <c r="X1274" s="3"/>
      <c r="Y1274" s="3"/>
      <c r="Z1274" s="3"/>
      <c r="AA1274" s="3"/>
      <c r="AB1274" s="3"/>
      <c r="AC1274" s="3"/>
      <c r="AD1274" s="3"/>
      <c r="AE1274" s="3"/>
      <c r="AF1274" s="97"/>
      <c r="AT1274" s="139"/>
      <c r="AU1274" s="139"/>
      <c r="AV1274" s="139"/>
      <c r="AW1274" s="139"/>
      <c r="AX1274" s="139"/>
      <c r="AY1274" s="139"/>
      <c r="AZ1274" s="12"/>
    </row>
    <row r="1275" spans="1:52" s="138" customFormat="1">
      <c r="A1275" s="123"/>
      <c r="B1275" s="137"/>
      <c r="C1275" s="12"/>
      <c r="D1275" s="12"/>
      <c r="E1275" s="12"/>
      <c r="F1275" s="12"/>
      <c r="G1275" s="12"/>
      <c r="H1275" s="142"/>
      <c r="I1275" s="12"/>
      <c r="J1275" s="142"/>
      <c r="K1275" s="12"/>
      <c r="L1275" s="12"/>
      <c r="M1275" s="12"/>
      <c r="N1275" s="12"/>
      <c r="O1275" s="12"/>
      <c r="P1275" s="12"/>
      <c r="Q1275" s="12"/>
      <c r="R1275" s="12"/>
      <c r="S1275" s="12"/>
      <c r="T1275"/>
      <c r="U1275"/>
      <c r="V1275" s="3"/>
      <c r="W1275" s="3"/>
      <c r="X1275" s="3"/>
      <c r="Y1275" s="3"/>
      <c r="Z1275" s="3"/>
      <c r="AA1275" s="3"/>
      <c r="AB1275" s="3"/>
      <c r="AC1275" s="3"/>
      <c r="AD1275" s="3"/>
      <c r="AE1275" s="3"/>
      <c r="AF1275" s="97"/>
      <c r="AT1275" s="139"/>
      <c r="AU1275" s="139"/>
      <c r="AV1275" s="139"/>
      <c r="AW1275" s="139"/>
      <c r="AX1275" s="139"/>
      <c r="AY1275" s="139"/>
      <c r="AZ1275" s="12"/>
    </row>
    <row r="1276" spans="1:52" s="138" customFormat="1">
      <c r="A1276" s="123"/>
      <c r="B1276" s="137"/>
      <c r="C1276" s="12"/>
      <c r="D1276" s="12"/>
      <c r="E1276" s="12"/>
      <c r="F1276" s="12"/>
      <c r="G1276" s="12"/>
      <c r="H1276" s="142"/>
      <c r="I1276" s="12"/>
      <c r="J1276" s="142"/>
      <c r="K1276" s="12"/>
      <c r="L1276" s="12"/>
      <c r="M1276" s="12"/>
      <c r="N1276" s="12"/>
      <c r="O1276" s="12"/>
      <c r="P1276" s="12"/>
      <c r="Q1276" s="12"/>
      <c r="R1276" s="12"/>
      <c r="S1276" s="12"/>
      <c r="T1276"/>
      <c r="U1276"/>
      <c r="V1276" s="3"/>
      <c r="W1276" s="3"/>
      <c r="X1276" s="3"/>
      <c r="Y1276" s="3"/>
      <c r="Z1276" s="3"/>
      <c r="AA1276" s="3"/>
      <c r="AB1276" s="3"/>
      <c r="AC1276" s="3"/>
      <c r="AD1276" s="3"/>
      <c r="AE1276" s="3"/>
      <c r="AF1276" s="97"/>
      <c r="AT1276" s="139"/>
      <c r="AU1276" s="139"/>
      <c r="AV1276" s="139"/>
      <c r="AW1276" s="139"/>
      <c r="AX1276" s="139"/>
      <c r="AY1276" s="139"/>
      <c r="AZ1276" s="12"/>
    </row>
    <row r="1277" spans="1:52" s="138" customFormat="1">
      <c r="A1277" s="123"/>
      <c r="B1277" s="137"/>
      <c r="C1277" s="12"/>
      <c r="D1277" s="12"/>
      <c r="E1277" s="12"/>
      <c r="F1277" s="12"/>
      <c r="G1277" s="12"/>
      <c r="H1277" s="142"/>
      <c r="I1277" s="12"/>
      <c r="J1277" s="142"/>
      <c r="K1277" s="12"/>
      <c r="L1277" s="12"/>
      <c r="M1277" s="12"/>
      <c r="N1277" s="12"/>
      <c r="O1277" s="12"/>
      <c r="P1277" s="12"/>
      <c r="Q1277" s="12"/>
      <c r="R1277" s="12"/>
      <c r="S1277" s="12"/>
      <c r="T1277"/>
      <c r="U1277"/>
      <c r="V1277" s="3"/>
      <c r="W1277" s="3"/>
      <c r="X1277" s="3"/>
      <c r="Y1277" s="3"/>
      <c r="Z1277" s="3"/>
      <c r="AA1277" s="3"/>
      <c r="AB1277" s="3"/>
      <c r="AC1277" s="3"/>
      <c r="AD1277" s="3"/>
      <c r="AE1277" s="3"/>
      <c r="AF1277" s="97"/>
      <c r="AT1277" s="139"/>
      <c r="AU1277" s="139"/>
      <c r="AV1277" s="139"/>
      <c r="AW1277" s="139"/>
      <c r="AX1277" s="139"/>
      <c r="AY1277" s="139"/>
      <c r="AZ1277" s="12"/>
    </row>
    <row r="1278" spans="1:52" s="138" customFormat="1">
      <c r="A1278" s="123"/>
      <c r="B1278" s="137"/>
      <c r="C1278" s="12"/>
      <c r="D1278" s="12"/>
      <c r="E1278" s="12"/>
      <c r="F1278" s="12"/>
      <c r="G1278" s="12"/>
      <c r="H1278" s="142"/>
      <c r="I1278" s="12"/>
      <c r="J1278" s="142"/>
      <c r="K1278" s="12"/>
      <c r="L1278" s="12"/>
      <c r="M1278" s="12"/>
      <c r="N1278" s="12"/>
      <c r="O1278" s="12"/>
      <c r="P1278" s="12"/>
      <c r="Q1278" s="12"/>
      <c r="R1278" s="12"/>
      <c r="S1278" s="12"/>
      <c r="T1278"/>
      <c r="U1278"/>
      <c r="V1278" s="3"/>
      <c r="W1278" s="3"/>
      <c r="X1278" s="3"/>
      <c r="Y1278" s="3"/>
      <c r="Z1278" s="3"/>
      <c r="AA1278" s="3"/>
      <c r="AB1278" s="3"/>
      <c r="AC1278" s="3"/>
      <c r="AD1278" s="3"/>
      <c r="AE1278" s="3"/>
      <c r="AF1278" s="97"/>
      <c r="AT1278" s="139"/>
      <c r="AU1278" s="139"/>
      <c r="AV1278" s="139"/>
      <c r="AW1278" s="139"/>
      <c r="AX1278" s="139"/>
      <c r="AY1278" s="139"/>
      <c r="AZ1278" s="12"/>
    </row>
    <row r="1279" spans="1:52" s="138" customFormat="1">
      <c r="A1279" s="123"/>
      <c r="B1279" s="137"/>
      <c r="C1279" s="12"/>
      <c r="D1279" s="12"/>
      <c r="E1279" s="12"/>
      <c r="F1279" s="12"/>
      <c r="G1279" s="12"/>
      <c r="H1279" s="142"/>
      <c r="I1279" s="12"/>
      <c r="J1279" s="142"/>
      <c r="K1279" s="12"/>
      <c r="L1279" s="12"/>
      <c r="M1279" s="12"/>
      <c r="N1279" s="12"/>
      <c r="O1279" s="12"/>
      <c r="P1279" s="12"/>
      <c r="Q1279" s="12"/>
      <c r="R1279" s="12"/>
      <c r="S1279" s="12"/>
      <c r="T1279"/>
      <c r="U1279"/>
      <c r="V1279" s="3"/>
      <c r="W1279" s="3"/>
      <c r="X1279" s="3"/>
      <c r="Y1279" s="3"/>
      <c r="Z1279" s="3"/>
      <c r="AA1279" s="3"/>
      <c r="AB1279" s="3"/>
      <c r="AC1279" s="3"/>
      <c r="AD1279" s="3"/>
      <c r="AE1279" s="3"/>
      <c r="AF1279" s="97"/>
      <c r="AT1279" s="139"/>
      <c r="AU1279" s="139"/>
      <c r="AV1279" s="139"/>
      <c r="AW1279" s="139"/>
      <c r="AX1279" s="139"/>
      <c r="AY1279" s="139"/>
      <c r="AZ1279" s="12"/>
    </row>
    <row r="1280" spans="1:52" s="138" customFormat="1">
      <c r="A1280" s="123"/>
      <c r="B1280" s="137"/>
      <c r="C1280" s="12"/>
      <c r="D1280" s="12"/>
      <c r="E1280" s="12"/>
      <c r="F1280" s="12"/>
      <c r="G1280" s="12"/>
      <c r="H1280" s="142"/>
      <c r="I1280" s="12"/>
      <c r="J1280" s="142"/>
      <c r="K1280" s="12"/>
      <c r="L1280" s="12"/>
      <c r="M1280" s="12"/>
      <c r="N1280" s="12"/>
      <c r="O1280" s="12"/>
      <c r="P1280" s="12"/>
      <c r="Q1280" s="12"/>
      <c r="R1280" s="12"/>
      <c r="S1280" s="12"/>
      <c r="T1280"/>
      <c r="U1280"/>
      <c r="V1280" s="3"/>
      <c r="W1280" s="3"/>
      <c r="X1280" s="3"/>
      <c r="Y1280" s="3"/>
      <c r="Z1280" s="3"/>
      <c r="AA1280" s="3"/>
      <c r="AB1280" s="3"/>
      <c r="AC1280" s="3"/>
      <c r="AD1280" s="3"/>
      <c r="AE1280" s="3"/>
      <c r="AF1280" s="97"/>
      <c r="AT1280" s="139"/>
      <c r="AU1280" s="139"/>
      <c r="AV1280" s="139"/>
      <c r="AW1280" s="139"/>
      <c r="AX1280" s="139"/>
      <c r="AY1280" s="139"/>
      <c r="AZ1280" s="12"/>
    </row>
    <row r="1281" spans="1:52" s="138" customFormat="1">
      <c r="A1281" s="123"/>
      <c r="B1281" s="137"/>
      <c r="C1281" s="12"/>
      <c r="D1281" s="12"/>
      <c r="E1281" s="12"/>
      <c r="F1281" s="12"/>
      <c r="G1281" s="12"/>
      <c r="H1281" s="142"/>
      <c r="I1281" s="12"/>
      <c r="J1281" s="142"/>
      <c r="K1281" s="12"/>
      <c r="L1281" s="12"/>
      <c r="M1281" s="12"/>
      <c r="N1281" s="12"/>
      <c r="O1281" s="12"/>
      <c r="P1281" s="12"/>
      <c r="Q1281" s="12"/>
      <c r="R1281" s="12"/>
      <c r="S1281" s="12"/>
      <c r="T1281"/>
      <c r="U1281"/>
      <c r="V1281" s="3"/>
      <c r="W1281" s="3"/>
      <c r="X1281" s="3"/>
      <c r="Y1281" s="3"/>
      <c r="Z1281" s="3"/>
      <c r="AA1281" s="3"/>
      <c r="AB1281" s="3"/>
      <c r="AC1281" s="3"/>
      <c r="AD1281" s="3"/>
      <c r="AE1281" s="3"/>
      <c r="AF1281" s="97"/>
      <c r="AT1281" s="139"/>
      <c r="AU1281" s="139"/>
      <c r="AV1281" s="139"/>
      <c r="AW1281" s="139"/>
      <c r="AX1281" s="139"/>
      <c r="AY1281" s="139"/>
      <c r="AZ1281" s="12"/>
    </row>
    <row r="1282" spans="1:52" s="138" customFormat="1">
      <c r="A1282" s="123"/>
      <c r="B1282" s="137"/>
      <c r="C1282" s="12"/>
      <c r="D1282" s="12"/>
      <c r="E1282" s="12"/>
      <c r="F1282" s="12"/>
      <c r="G1282" s="12"/>
      <c r="H1282" s="142"/>
      <c r="I1282" s="12"/>
      <c r="J1282" s="142"/>
      <c r="K1282" s="12"/>
      <c r="L1282" s="12"/>
      <c r="M1282" s="12"/>
      <c r="N1282" s="12"/>
      <c r="O1282" s="12"/>
      <c r="P1282" s="12"/>
      <c r="Q1282" s="12"/>
      <c r="R1282" s="12"/>
      <c r="S1282" s="12"/>
      <c r="T1282"/>
      <c r="U1282"/>
      <c r="V1282" s="3"/>
      <c r="W1282" s="3"/>
      <c r="X1282" s="3"/>
      <c r="Y1282" s="3"/>
      <c r="Z1282" s="3"/>
      <c r="AA1282" s="3"/>
      <c r="AB1282" s="3"/>
      <c r="AC1282" s="3"/>
      <c r="AD1282" s="3"/>
      <c r="AE1282" s="3"/>
      <c r="AF1282" s="97"/>
      <c r="AT1282" s="139"/>
      <c r="AU1282" s="139"/>
      <c r="AV1282" s="139"/>
      <c r="AW1282" s="139"/>
      <c r="AX1282" s="139"/>
      <c r="AY1282" s="139"/>
      <c r="AZ1282" s="12"/>
    </row>
    <row r="1283" spans="1:52" s="138" customFormat="1">
      <c r="A1283" s="123"/>
      <c r="B1283" s="137"/>
      <c r="C1283" s="12"/>
      <c r="D1283" s="12"/>
      <c r="E1283" s="12"/>
      <c r="F1283" s="12"/>
      <c r="G1283" s="12"/>
      <c r="H1283" s="142"/>
      <c r="I1283" s="12"/>
      <c r="J1283" s="142"/>
      <c r="K1283" s="12"/>
      <c r="L1283" s="12"/>
      <c r="M1283" s="12"/>
      <c r="N1283" s="12"/>
      <c r="O1283" s="12"/>
      <c r="P1283" s="12"/>
      <c r="Q1283" s="12"/>
      <c r="R1283" s="12"/>
      <c r="S1283" s="12"/>
      <c r="T1283"/>
      <c r="U1283"/>
      <c r="V1283" s="3"/>
      <c r="W1283" s="3"/>
      <c r="X1283" s="3"/>
      <c r="Y1283" s="3"/>
      <c r="Z1283" s="3"/>
      <c r="AA1283" s="3"/>
      <c r="AB1283" s="3"/>
      <c r="AC1283" s="3"/>
      <c r="AD1283" s="3"/>
      <c r="AE1283" s="3"/>
      <c r="AF1283" s="97"/>
      <c r="AT1283" s="139"/>
      <c r="AU1283" s="139"/>
      <c r="AV1283" s="139"/>
      <c r="AW1283" s="139"/>
      <c r="AX1283" s="139"/>
      <c r="AY1283" s="139"/>
      <c r="AZ1283" s="12"/>
    </row>
    <row r="1284" spans="1:52" s="138" customFormat="1">
      <c r="A1284" s="123"/>
      <c r="B1284" s="137"/>
      <c r="C1284" s="12"/>
      <c r="D1284" s="12"/>
      <c r="E1284" s="12"/>
      <c r="F1284" s="12"/>
      <c r="G1284" s="12"/>
      <c r="H1284" s="142"/>
      <c r="I1284" s="12"/>
      <c r="J1284" s="142"/>
      <c r="K1284" s="12"/>
      <c r="L1284" s="12"/>
      <c r="M1284" s="12"/>
      <c r="N1284" s="12"/>
      <c r="O1284" s="12"/>
      <c r="P1284" s="12"/>
      <c r="Q1284" s="12"/>
      <c r="R1284" s="12"/>
      <c r="S1284" s="12"/>
      <c r="T1284"/>
      <c r="U1284"/>
      <c r="V1284" s="3"/>
      <c r="W1284" s="3"/>
      <c r="X1284" s="3"/>
      <c r="Y1284" s="3"/>
      <c r="Z1284" s="3"/>
      <c r="AA1284" s="3"/>
      <c r="AB1284" s="3"/>
      <c r="AC1284" s="3"/>
      <c r="AD1284" s="3"/>
      <c r="AE1284" s="3"/>
      <c r="AF1284" s="97"/>
      <c r="AT1284" s="139"/>
      <c r="AU1284" s="139"/>
      <c r="AV1284" s="139"/>
      <c r="AW1284" s="139"/>
      <c r="AX1284" s="139"/>
      <c r="AY1284" s="139"/>
      <c r="AZ1284" s="12"/>
    </row>
    <row r="1285" spans="1:52" s="138" customFormat="1">
      <c r="A1285" s="123"/>
      <c r="B1285" s="137"/>
      <c r="C1285" s="12"/>
      <c r="D1285" s="12"/>
      <c r="E1285" s="12"/>
      <c r="F1285" s="12"/>
      <c r="G1285" s="12"/>
      <c r="H1285" s="142"/>
      <c r="I1285" s="12"/>
      <c r="J1285" s="142"/>
      <c r="K1285" s="12"/>
      <c r="L1285" s="12"/>
      <c r="M1285" s="12"/>
      <c r="N1285" s="12"/>
      <c r="O1285" s="12"/>
      <c r="P1285" s="12"/>
      <c r="Q1285" s="12"/>
      <c r="R1285" s="12"/>
      <c r="S1285" s="12"/>
      <c r="T1285"/>
      <c r="U1285"/>
      <c r="V1285" s="3"/>
      <c r="W1285" s="3"/>
      <c r="X1285" s="3"/>
      <c r="Y1285" s="3"/>
      <c r="Z1285" s="3"/>
      <c r="AA1285" s="3"/>
      <c r="AB1285" s="3"/>
      <c r="AC1285" s="3"/>
      <c r="AD1285" s="3"/>
      <c r="AE1285" s="3"/>
      <c r="AF1285" s="97"/>
      <c r="AT1285" s="139"/>
      <c r="AU1285" s="139"/>
      <c r="AV1285" s="139"/>
      <c r="AW1285" s="139"/>
      <c r="AX1285" s="139"/>
      <c r="AY1285" s="139"/>
      <c r="AZ1285" s="12"/>
    </row>
    <row r="1286" spans="1:52" s="138" customFormat="1">
      <c r="A1286" s="123"/>
      <c r="B1286" s="137"/>
      <c r="C1286" s="12"/>
      <c r="D1286" s="12"/>
      <c r="E1286" s="12"/>
      <c r="F1286" s="12"/>
      <c r="G1286" s="12"/>
      <c r="H1286" s="142"/>
      <c r="I1286" s="12"/>
      <c r="J1286" s="142"/>
      <c r="K1286" s="12"/>
      <c r="L1286" s="12"/>
      <c r="M1286" s="12"/>
      <c r="N1286" s="12"/>
      <c r="O1286" s="12"/>
      <c r="P1286" s="12"/>
      <c r="Q1286" s="12"/>
      <c r="R1286" s="12"/>
      <c r="S1286" s="12"/>
      <c r="T1286"/>
      <c r="U1286"/>
      <c r="V1286" s="3"/>
      <c r="W1286" s="3"/>
      <c r="X1286" s="3"/>
      <c r="Y1286" s="3"/>
      <c r="Z1286" s="3"/>
      <c r="AA1286" s="3"/>
      <c r="AB1286" s="3"/>
      <c r="AC1286" s="3"/>
      <c r="AD1286" s="3"/>
      <c r="AE1286" s="3"/>
      <c r="AF1286" s="97"/>
      <c r="AT1286" s="139"/>
      <c r="AU1286" s="139"/>
      <c r="AV1286" s="139"/>
      <c r="AW1286" s="139"/>
      <c r="AX1286" s="139"/>
      <c r="AY1286" s="139"/>
      <c r="AZ1286" s="12"/>
    </row>
    <row r="1287" spans="1:52" s="138" customFormat="1">
      <c r="A1287" s="123"/>
      <c r="B1287" s="137"/>
      <c r="C1287" s="12"/>
      <c r="D1287" s="12"/>
      <c r="E1287" s="12"/>
      <c r="F1287" s="12"/>
      <c r="G1287" s="12"/>
      <c r="H1287" s="142"/>
      <c r="I1287" s="12"/>
      <c r="J1287" s="142"/>
      <c r="K1287" s="12"/>
      <c r="L1287" s="12"/>
      <c r="M1287" s="12"/>
      <c r="N1287" s="12"/>
      <c r="O1287" s="12"/>
      <c r="P1287" s="12"/>
      <c r="Q1287" s="12"/>
      <c r="R1287" s="12"/>
      <c r="S1287" s="12"/>
      <c r="T1287"/>
      <c r="U1287"/>
      <c r="V1287" s="3"/>
      <c r="W1287" s="3"/>
      <c r="X1287" s="3"/>
      <c r="Y1287" s="3"/>
      <c r="Z1287" s="3"/>
      <c r="AA1287" s="3"/>
      <c r="AB1287" s="3"/>
      <c r="AC1287" s="3"/>
      <c r="AD1287" s="3"/>
      <c r="AE1287" s="3"/>
      <c r="AF1287" s="97"/>
      <c r="AT1287" s="139"/>
      <c r="AU1287" s="139"/>
      <c r="AV1287" s="139"/>
      <c r="AW1287" s="139"/>
      <c r="AX1287" s="139"/>
      <c r="AY1287" s="139"/>
      <c r="AZ1287" s="12"/>
    </row>
    <row r="1288" spans="1:52" s="138" customFormat="1">
      <c r="A1288" s="123"/>
      <c r="B1288" s="137"/>
      <c r="C1288" s="12"/>
      <c r="D1288" s="12"/>
      <c r="E1288" s="12"/>
      <c r="F1288" s="12"/>
      <c r="G1288" s="12"/>
      <c r="H1288" s="142"/>
      <c r="I1288" s="12"/>
      <c r="J1288" s="142"/>
      <c r="K1288" s="12"/>
      <c r="L1288" s="12"/>
      <c r="M1288" s="12"/>
      <c r="N1288" s="12"/>
      <c r="O1288" s="12"/>
      <c r="P1288" s="12"/>
      <c r="Q1288" s="12"/>
      <c r="R1288" s="12"/>
      <c r="S1288" s="12"/>
      <c r="T1288"/>
      <c r="U1288"/>
      <c r="V1288" s="3"/>
      <c r="W1288" s="3"/>
      <c r="X1288" s="3"/>
      <c r="Y1288" s="3"/>
      <c r="Z1288" s="3"/>
      <c r="AA1288" s="3"/>
      <c r="AB1288" s="3"/>
      <c r="AC1288" s="3"/>
      <c r="AD1288" s="3"/>
      <c r="AE1288" s="3"/>
      <c r="AF1288" s="97"/>
      <c r="AT1288" s="139"/>
      <c r="AU1288" s="139"/>
      <c r="AV1288" s="139"/>
      <c r="AW1288" s="139"/>
      <c r="AX1288" s="139"/>
      <c r="AY1288" s="139"/>
      <c r="AZ1288" s="12"/>
    </row>
    <row r="1289" spans="1:52" s="138" customFormat="1">
      <c r="A1289" s="123"/>
      <c r="B1289" s="137"/>
      <c r="C1289" s="12"/>
      <c r="D1289" s="12"/>
      <c r="E1289" s="12"/>
      <c r="F1289" s="12"/>
      <c r="G1289" s="12"/>
      <c r="H1289" s="142"/>
      <c r="I1289" s="12"/>
      <c r="J1289" s="142"/>
      <c r="K1289" s="12"/>
      <c r="L1289" s="12"/>
      <c r="M1289" s="12"/>
      <c r="N1289" s="12"/>
      <c r="O1289" s="12"/>
      <c r="P1289" s="12"/>
      <c r="Q1289" s="12"/>
      <c r="R1289" s="12"/>
      <c r="S1289" s="12"/>
      <c r="T1289"/>
      <c r="U1289"/>
      <c r="V1289" s="3"/>
      <c r="W1289" s="3"/>
      <c r="X1289" s="3"/>
      <c r="Y1289" s="3"/>
      <c r="Z1289" s="3"/>
      <c r="AA1289" s="3"/>
      <c r="AB1289" s="3"/>
      <c r="AC1289" s="3"/>
      <c r="AD1289" s="3"/>
      <c r="AE1289" s="3"/>
      <c r="AF1289" s="97"/>
      <c r="AT1289" s="139"/>
      <c r="AU1289" s="139"/>
      <c r="AV1289" s="139"/>
      <c r="AW1289" s="139"/>
      <c r="AX1289" s="139"/>
      <c r="AY1289" s="139"/>
      <c r="AZ1289" s="12"/>
    </row>
    <row r="1290" spans="1:52" s="138" customFormat="1">
      <c r="A1290" s="123"/>
      <c r="B1290" s="137"/>
      <c r="C1290" s="12"/>
      <c r="D1290" s="12"/>
      <c r="E1290" s="12"/>
      <c r="F1290" s="12"/>
      <c r="G1290" s="12"/>
      <c r="H1290" s="142"/>
      <c r="I1290" s="12"/>
      <c r="J1290" s="142"/>
      <c r="K1290" s="12"/>
      <c r="L1290" s="12"/>
      <c r="M1290" s="12"/>
      <c r="N1290" s="12"/>
      <c r="O1290" s="12"/>
      <c r="P1290" s="12"/>
      <c r="Q1290" s="12"/>
      <c r="R1290" s="12"/>
      <c r="S1290" s="12"/>
      <c r="T1290"/>
      <c r="U1290"/>
      <c r="V1290" s="3"/>
      <c r="W1290" s="3"/>
      <c r="X1290" s="3"/>
      <c r="Y1290" s="3"/>
      <c r="Z1290" s="3"/>
      <c r="AA1290" s="3"/>
      <c r="AB1290" s="3"/>
      <c r="AC1290" s="3"/>
      <c r="AD1290" s="3"/>
      <c r="AE1290" s="3"/>
      <c r="AF1290" s="97"/>
      <c r="AT1290" s="139"/>
      <c r="AU1290" s="139"/>
      <c r="AV1290" s="139"/>
      <c r="AW1290" s="139"/>
      <c r="AX1290" s="139"/>
      <c r="AY1290" s="139"/>
      <c r="AZ1290" s="12"/>
    </row>
    <row r="1291" spans="1:52" s="138" customFormat="1">
      <c r="A1291" s="123"/>
      <c r="B1291" s="137"/>
      <c r="C1291" s="12"/>
      <c r="D1291" s="12"/>
      <c r="E1291" s="12"/>
      <c r="F1291" s="12"/>
      <c r="G1291" s="12"/>
      <c r="H1291" s="142"/>
      <c r="I1291" s="12"/>
      <c r="J1291" s="142"/>
      <c r="K1291" s="12"/>
      <c r="L1291" s="12"/>
      <c r="M1291" s="12"/>
      <c r="N1291" s="12"/>
      <c r="O1291" s="12"/>
      <c r="P1291" s="12"/>
      <c r="Q1291" s="12"/>
      <c r="R1291" s="12"/>
      <c r="S1291" s="12"/>
      <c r="T1291"/>
      <c r="U1291"/>
      <c r="V1291" s="3"/>
      <c r="W1291" s="3"/>
      <c r="X1291" s="3"/>
      <c r="Y1291" s="3"/>
      <c r="Z1291" s="3"/>
      <c r="AA1291" s="3"/>
      <c r="AB1291" s="3"/>
      <c r="AC1291" s="3"/>
      <c r="AD1291" s="3"/>
      <c r="AE1291" s="3"/>
      <c r="AF1291" s="97"/>
      <c r="AT1291" s="139"/>
      <c r="AU1291" s="139"/>
      <c r="AV1291" s="139"/>
      <c r="AW1291" s="139"/>
      <c r="AX1291" s="139"/>
      <c r="AY1291" s="139"/>
      <c r="AZ1291" s="12"/>
    </row>
    <row r="1292" spans="1:52" s="138" customFormat="1">
      <c r="A1292" s="123"/>
      <c r="B1292" s="137"/>
      <c r="C1292" s="12"/>
      <c r="D1292" s="12"/>
      <c r="E1292" s="12"/>
      <c r="F1292" s="12"/>
      <c r="G1292" s="12"/>
      <c r="H1292" s="142"/>
      <c r="I1292" s="12"/>
      <c r="J1292" s="142"/>
      <c r="K1292" s="12"/>
      <c r="L1292" s="12"/>
      <c r="M1292" s="12"/>
      <c r="N1292" s="12"/>
      <c r="O1292" s="12"/>
      <c r="P1292" s="12"/>
      <c r="Q1292" s="12"/>
      <c r="R1292" s="12"/>
      <c r="S1292" s="12"/>
      <c r="T1292"/>
      <c r="U1292"/>
      <c r="V1292" s="3"/>
      <c r="W1292" s="3"/>
      <c r="X1292" s="3"/>
      <c r="Y1292" s="3"/>
      <c r="Z1292" s="3"/>
      <c r="AA1292" s="3"/>
      <c r="AB1292" s="3"/>
      <c r="AC1292" s="3"/>
      <c r="AD1292" s="3"/>
      <c r="AE1292" s="3"/>
      <c r="AF1292" s="97"/>
      <c r="AT1292" s="139"/>
      <c r="AU1292" s="139"/>
      <c r="AV1292" s="139"/>
      <c r="AW1292" s="139"/>
      <c r="AX1292" s="139"/>
      <c r="AY1292" s="139"/>
      <c r="AZ1292" s="12"/>
    </row>
    <row r="1293" spans="1:52" s="138" customFormat="1">
      <c r="A1293" s="123"/>
      <c r="B1293" s="137"/>
      <c r="C1293" s="12"/>
      <c r="D1293" s="12"/>
      <c r="E1293" s="12"/>
      <c r="F1293" s="12"/>
      <c r="G1293" s="12"/>
      <c r="H1293" s="142"/>
      <c r="I1293" s="12"/>
      <c r="J1293" s="142"/>
      <c r="K1293" s="12"/>
      <c r="L1293" s="12"/>
      <c r="M1293" s="12"/>
      <c r="N1293" s="12"/>
      <c r="O1293" s="12"/>
      <c r="P1293" s="12"/>
      <c r="Q1293" s="12"/>
      <c r="R1293" s="12"/>
      <c r="S1293" s="12"/>
      <c r="T1293"/>
      <c r="U1293"/>
      <c r="V1293" s="3"/>
      <c r="W1293" s="3"/>
      <c r="X1293" s="3"/>
      <c r="Y1293" s="3"/>
      <c r="Z1293" s="3"/>
      <c r="AA1293" s="3"/>
      <c r="AB1293" s="3"/>
      <c r="AC1293" s="3"/>
      <c r="AD1293" s="3"/>
      <c r="AE1293" s="3"/>
      <c r="AF1293" s="97"/>
      <c r="AT1293" s="139"/>
      <c r="AU1293" s="139"/>
      <c r="AV1293" s="139"/>
      <c r="AW1293" s="139"/>
      <c r="AX1293" s="139"/>
      <c r="AY1293" s="139"/>
      <c r="AZ1293" s="12"/>
    </row>
    <row r="1294" spans="1:52" s="138" customFormat="1">
      <c r="A1294" s="123"/>
      <c r="B1294" s="137"/>
      <c r="C1294" s="12"/>
      <c r="D1294" s="12"/>
      <c r="E1294" s="12"/>
      <c r="F1294" s="12"/>
      <c r="G1294" s="12"/>
      <c r="H1294" s="142"/>
      <c r="I1294" s="12"/>
      <c r="J1294" s="142"/>
      <c r="K1294" s="12"/>
      <c r="L1294" s="12"/>
      <c r="M1294" s="12"/>
      <c r="N1294" s="12"/>
      <c r="O1294" s="12"/>
      <c r="P1294" s="12"/>
      <c r="Q1294" s="12"/>
      <c r="R1294" s="12"/>
      <c r="S1294" s="12"/>
      <c r="T1294"/>
      <c r="U1294"/>
      <c r="V1294" s="3"/>
      <c r="W1294" s="3"/>
      <c r="X1294" s="3"/>
      <c r="Y1294" s="3"/>
      <c r="Z1294" s="3"/>
      <c r="AA1294" s="3"/>
      <c r="AB1294" s="3"/>
      <c r="AC1294" s="3"/>
      <c r="AD1294" s="3"/>
      <c r="AE1294" s="3"/>
      <c r="AF1294" s="97"/>
      <c r="AT1294" s="139"/>
      <c r="AU1294" s="139"/>
      <c r="AV1294" s="139"/>
      <c r="AW1294" s="139"/>
      <c r="AX1294" s="139"/>
      <c r="AY1294" s="139"/>
      <c r="AZ1294" s="12"/>
    </row>
    <row r="1295" spans="1:52" s="138" customFormat="1">
      <c r="A1295" s="123"/>
      <c r="B1295" s="137"/>
      <c r="C1295" s="12"/>
      <c r="D1295" s="12"/>
      <c r="E1295" s="12"/>
      <c r="F1295" s="12"/>
      <c r="G1295" s="12"/>
      <c r="H1295" s="142"/>
      <c r="I1295" s="12"/>
      <c r="J1295" s="142"/>
      <c r="K1295" s="12"/>
      <c r="L1295" s="12"/>
      <c r="M1295" s="12"/>
      <c r="N1295" s="12"/>
      <c r="O1295" s="12"/>
      <c r="P1295" s="12"/>
      <c r="Q1295" s="12"/>
      <c r="R1295" s="12"/>
      <c r="S1295" s="12"/>
      <c r="T1295"/>
      <c r="U1295"/>
      <c r="V1295" s="3"/>
      <c r="W1295" s="3"/>
      <c r="X1295" s="3"/>
      <c r="Y1295" s="3"/>
      <c r="Z1295" s="3"/>
      <c r="AA1295" s="3"/>
      <c r="AB1295" s="3"/>
      <c r="AC1295" s="3"/>
      <c r="AD1295" s="3"/>
      <c r="AE1295" s="3"/>
      <c r="AF1295" s="97"/>
      <c r="AT1295" s="139"/>
      <c r="AU1295" s="139"/>
      <c r="AV1295" s="139"/>
      <c r="AW1295" s="139"/>
      <c r="AX1295" s="139"/>
      <c r="AY1295" s="139"/>
      <c r="AZ1295" s="12"/>
    </row>
    <row r="1296" spans="1:52" s="138" customFormat="1">
      <c r="A1296" s="123"/>
      <c r="B1296" s="137"/>
      <c r="C1296" s="12"/>
      <c r="D1296" s="12"/>
      <c r="E1296" s="12"/>
      <c r="F1296" s="12"/>
      <c r="G1296" s="12"/>
      <c r="H1296" s="142"/>
      <c r="I1296" s="12"/>
      <c r="J1296" s="142"/>
      <c r="K1296" s="12"/>
      <c r="L1296" s="12"/>
      <c r="M1296" s="12"/>
      <c r="N1296" s="12"/>
      <c r="O1296" s="12"/>
      <c r="P1296" s="12"/>
      <c r="Q1296" s="12"/>
      <c r="R1296" s="12"/>
      <c r="S1296" s="12"/>
      <c r="T1296"/>
      <c r="U1296"/>
      <c r="V1296" s="3"/>
      <c r="W1296" s="3"/>
      <c r="X1296" s="3"/>
      <c r="Y1296" s="3"/>
      <c r="Z1296" s="3"/>
      <c r="AA1296" s="3"/>
      <c r="AB1296" s="3"/>
      <c r="AC1296" s="3"/>
      <c r="AD1296" s="3"/>
      <c r="AE1296" s="3"/>
      <c r="AF1296" s="97"/>
      <c r="AT1296" s="139"/>
      <c r="AU1296" s="139"/>
      <c r="AV1296" s="139"/>
      <c r="AW1296" s="139"/>
      <c r="AX1296" s="139"/>
      <c r="AY1296" s="139"/>
      <c r="AZ1296" s="12"/>
    </row>
    <row r="1297" spans="1:52" s="138" customFormat="1">
      <c r="A1297" s="123"/>
      <c r="B1297" s="137"/>
      <c r="C1297" s="12"/>
      <c r="D1297" s="12"/>
      <c r="E1297" s="12"/>
      <c r="F1297" s="12"/>
      <c r="G1297" s="12"/>
      <c r="H1297" s="142"/>
      <c r="I1297" s="12"/>
      <c r="J1297" s="142"/>
      <c r="K1297" s="12"/>
      <c r="L1297" s="12"/>
      <c r="M1297" s="12"/>
      <c r="N1297" s="12"/>
      <c r="O1297" s="12"/>
      <c r="P1297" s="12"/>
      <c r="Q1297" s="12"/>
      <c r="R1297" s="12"/>
      <c r="S1297" s="12"/>
      <c r="T1297"/>
      <c r="U1297"/>
      <c r="V1297" s="3"/>
      <c r="W1297" s="3"/>
      <c r="X1297" s="3"/>
      <c r="Y1297" s="3"/>
      <c r="Z1297" s="3"/>
      <c r="AA1297" s="3"/>
      <c r="AB1297" s="3"/>
      <c r="AC1297" s="3"/>
      <c r="AD1297" s="3"/>
      <c r="AE1297" s="3"/>
      <c r="AF1297" s="97"/>
      <c r="AT1297" s="139"/>
      <c r="AU1297" s="139"/>
      <c r="AV1297" s="139"/>
      <c r="AW1297" s="139"/>
      <c r="AX1297" s="139"/>
      <c r="AY1297" s="139"/>
      <c r="AZ1297" s="12"/>
    </row>
    <row r="1298" spans="1:52" s="138" customFormat="1">
      <c r="A1298" s="123"/>
      <c r="B1298" s="137"/>
      <c r="C1298" s="12"/>
      <c r="D1298" s="12"/>
      <c r="E1298" s="12"/>
      <c r="F1298" s="12"/>
      <c r="G1298" s="12"/>
      <c r="H1298" s="142"/>
      <c r="I1298" s="12"/>
      <c r="J1298" s="142"/>
      <c r="K1298" s="12"/>
      <c r="L1298" s="12"/>
      <c r="M1298" s="12"/>
      <c r="N1298" s="12"/>
      <c r="O1298" s="12"/>
      <c r="P1298" s="12"/>
      <c r="Q1298" s="12"/>
      <c r="R1298" s="12"/>
      <c r="S1298" s="12"/>
      <c r="T1298"/>
      <c r="U1298"/>
      <c r="V1298" s="3"/>
      <c r="W1298" s="3"/>
      <c r="X1298" s="3"/>
      <c r="Y1298" s="3"/>
      <c r="Z1298" s="3"/>
      <c r="AA1298" s="3"/>
      <c r="AB1298" s="3"/>
      <c r="AC1298" s="3"/>
      <c r="AD1298" s="3"/>
      <c r="AE1298" s="3"/>
      <c r="AF1298" s="97"/>
      <c r="AT1298" s="139"/>
      <c r="AU1298" s="139"/>
      <c r="AV1298" s="139"/>
      <c r="AW1298" s="139"/>
      <c r="AX1298" s="139"/>
      <c r="AY1298" s="139"/>
      <c r="AZ1298" s="12"/>
    </row>
    <row r="1299" spans="1:52" s="138" customFormat="1">
      <c r="A1299" s="123"/>
      <c r="B1299" s="137"/>
      <c r="C1299" s="12"/>
      <c r="D1299" s="12"/>
      <c r="E1299" s="12"/>
      <c r="F1299" s="12"/>
      <c r="G1299" s="12"/>
      <c r="H1299" s="142"/>
      <c r="I1299" s="12"/>
      <c r="J1299" s="142"/>
      <c r="K1299" s="12"/>
      <c r="L1299" s="12"/>
      <c r="M1299" s="12"/>
      <c r="N1299" s="12"/>
      <c r="O1299" s="12"/>
      <c r="P1299" s="12"/>
      <c r="Q1299" s="12"/>
      <c r="R1299" s="12"/>
      <c r="S1299" s="12"/>
      <c r="T1299"/>
      <c r="U1299"/>
      <c r="V1299" s="3"/>
      <c r="W1299" s="3"/>
      <c r="X1299" s="3"/>
      <c r="Y1299" s="3"/>
      <c r="Z1299" s="3"/>
      <c r="AA1299" s="3"/>
      <c r="AB1299" s="3"/>
      <c r="AC1299" s="3"/>
      <c r="AD1299" s="3"/>
      <c r="AE1299" s="3"/>
      <c r="AF1299" s="97"/>
      <c r="AT1299" s="139"/>
      <c r="AU1299" s="139"/>
      <c r="AV1299" s="139"/>
      <c r="AW1299" s="139"/>
      <c r="AX1299" s="139"/>
      <c r="AY1299" s="139"/>
      <c r="AZ1299" s="12"/>
    </row>
    <row r="1300" spans="1:52" s="138" customFormat="1">
      <c r="A1300" s="123"/>
      <c r="B1300" s="137"/>
      <c r="C1300" s="12"/>
      <c r="D1300" s="12"/>
      <c r="E1300" s="12"/>
      <c r="F1300" s="12"/>
      <c r="G1300" s="12"/>
      <c r="H1300" s="142"/>
      <c r="I1300" s="12"/>
      <c r="J1300" s="142"/>
      <c r="K1300" s="12"/>
      <c r="L1300" s="12"/>
      <c r="M1300" s="12"/>
      <c r="N1300" s="12"/>
      <c r="O1300" s="12"/>
      <c r="P1300" s="12"/>
      <c r="Q1300" s="12"/>
      <c r="R1300" s="12"/>
      <c r="S1300" s="12"/>
      <c r="T1300"/>
      <c r="U1300"/>
      <c r="V1300" s="3"/>
      <c r="W1300" s="3"/>
      <c r="X1300" s="3"/>
      <c r="Y1300" s="3"/>
      <c r="Z1300" s="3"/>
      <c r="AA1300" s="3"/>
      <c r="AB1300" s="3"/>
      <c r="AC1300" s="3"/>
      <c r="AD1300" s="3"/>
      <c r="AE1300" s="3"/>
      <c r="AF1300" s="97"/>
      <c r="AT1300" s="139"/>
      <c r="AU1300" s="139"/>
      <c r="AV1300" s="139"/>
      <c r="AW1300" s="139"/>
      <c r="AX1300" s="139"/>
      <c r="AY1300" s="139"/>
      <c r="AZ1300" s="12"/>
    </row>
    <row r="1301" spans="1:52" s="138" customFormat="1">
      <c r="A1301" s="123"/>
      <c r="B1301" s="137"/>
      <c r="C1301" s="12"/>
      <c r="D1301" s="12"/>
      <c r="E1301" s="12"/>
      <c r="F1301" s="12"/>
      <c r="G1301" s="12"/>
      <c r="H1301" s="142"/>
      <c r="I1301" s="12"/>
      <c r="J1301" s="142"/>
      <c r="K1301" s="12"/>
      <c r="L1301" s="12"/>
      <c r="M1301" s="12"/>
      <c r="N1301" s="12"/>
      <c r="O1301" s="12"/>
      <c r="P1301" s="12"/>
      <c r="Q1301" s="12"/>
      <c r="R1301" s="12"/>
      <c r="S1301" s="12"/>
      <c r="T1301"/>
      <c r="U1301"/>
      <c r="V1301" s="3"/>
      <c r="W1301" s="3"/>
      <c r="X1301" s="3"/>
      <c r="Y1301" s="3"/>
      <c r="Z1301" s="3"/>
      <c r="AA1301" s="3"/>
      <c r="AB1301" s="3"/>
      <c r="AC1301" s="3"/>
      <c r="AD1301" s="3"/>
      <c r="AE1301" s="3"/>
      <c r="AF1301" s="97"/>
      <c r="AT1301" s="139"/>
      <c r="AU1301" s="139"/>
      <c r="AV1301" s="139"/>
      <c r="AW1301" s="139"/>
      <c r="AX1301" s="139"/>
      <c r="AY1301" s="139"/>
      <c r="AZ1301" s="12"/>
    </row>
    <row r="1302" spans="1:52" s="138" customFormat="1">
      <c r="A1302" s="123"/>
      <c r="B1302" s="137"/>
      <c r="C1302" s="12"/>
      <c r="D1302" s="12"/>
      <c r="E1302" s="12"/>
      <c r="F1302" s="12"/>
      <c r="G1302" s="12"/>
      <c r="H1302" s="142"/>
      <c r="I1302" s="12"/>
      <c r="J1302" s="142"/>
      <c r="K1302" s="12"/>
      <c r="L1302" s="12"/>
      <c r="M1302" s="12"/>
      <c r="N1302" s="12"/>
      <c r="O1302" s="12"/>
      <c r="P1302" s="12"/>
      <c r="Q1302" s="12"/>
      <c r="R1302" s="12"/>
      <c r="S1302" s="12"/>
      <c r="T1302"/>
      <c r="U1302"/>
      <c r="V1302" s="3"/>
      <c r="W1302" s="3"/>
      <c r="X1302" s="3"/>
      <c r="Y1302" s="3"/>
      <c r="Z1302" s="3"/>
      <c r="AA1302" s="3"/>
      <c r="AB1302" s="3"/>
      <c r="AC1302" s="3"/>
      <c r="AD1302" s="3"/>
      <c r="AE1302" s="3"/>
      <c r="AF1302" s="97"/>
      <c r="AT1302" s="139"/>
      <c r="AU1302" s="139"/>
      <c r="AV1302" s="139"/>
      <c r="AW1302" s="139"/>
      <c r="AX1302" s="139"/>
      <c r="AY1302" s="139"/>
      <c r="AZ1302" s="12"/>
    </row>
    <row r="1303" spans="1:52" s="138" customFormat="1">
      <c r="A1303" s="123"/>
      <c r="B1303" s="137"/>
      <c r="C1303" s="12"/>
      <c r="D1303" s="12"/>
      <c r="E1303" s="12"/>
      <c r="F1303" s="12"/>
      <c r="G1303" s="12"/>
      <c r="H1303" s="142"/>
      <c r="I1303" s="12"/>
      <c r="J1303" s="142"/>
      <c r="K1303" s="12"/>
      <c r="L1303" s="12"/>
      <c r="M1303" s="12"/>
      <c r="N1303" s="12"/>
      <c r="O1303" s="12"/>
      <c r="P1303" s="12"/>
      <c r="Q1303" s="12"/>
      <c r="R1303" s="12"/>
      <c r="S1303" s="12"/>
      <c r="T1303"/>
      <c r="U1303"/>
      <c r="V1303" s="3"/>
      <c r="W1303" s="3"/>
      <c r="X1303" s="3"/>
      <c r="Y1303" s="3"/>
      <c r="Z1303" s="3"/>
      <c r="AA1303" s="3"/>
      <c r="AB1303" s="3"/>
      <c r="AC1303" s="3"/>
      <c r="AD1303" s="3"/>
      <c r="AE1303" s="3"/>
      <c r="AF1303" s="97"/>
      <c r="AT1303" s="139"/>
      <c r="AU1303" s="139"/>
      <c r="AV1303" s="139"/>
      <c r="AW1303" s="139"/>
      <c r="AX1303" s="139"/>
      <c r="AY1303" s="139"/>
      <c r="AZ1303" s="12"/>
    </row>
  </sheetData>
  <autoFilter ref="A3:BB527" xr:uid="{00000000-0001-0000-0C00-000000000000}"/>
  <mergeCells count="1">
    <mergeCell ref="A2:F2"/>
  </mergeCells>
  <conditionalFormatting sqref="A217">
    <cfRule type="duplicateValues" dxfId="8" priority="5"/>
  </conditionalFormatting>
  <conditionalFormatting sqref="A276">
    <cfRule type="duplicateValues" dxfId="7" priority="3"/>
  </conditionalFormatting>
  <conditionalFormatting sqref="A352">
    <cfRule type="expression" dxfId="6" priority="9" stopIfTrue="1">
      <formula>#VALUE!</formula>
    </cfRule>
  </conditionalFormatting>
  <conditionalFormatting sqref="A361">
    <cfRule type="duplicateValues" dxfId="5" priority="4"/>
  </conditionalFormatting>
  <conditionalFormatting sqref="A362:A395 A218:A275 A1:A60 A62:A216 A277:A360 A397:A1048576">
    <cfRule type="duplicateValues" dxfId="4" priority="6"/>
    <cfRule type="duplicateValues" dxfId="3" priority="7"/>
    <cfRule type="duplicateValues" dxfId="2" priority="8"/>
  </conditionalFormatting>
  <conditionalFormatting sqref="A396">
    <cfRule type="duplicateValues" dxfId="1" priority="1"/>
  </conditionalFormatting>
  <conditionalFormatting sqref="A397:A1048576 A1:A395">
    <cfRule type="duplicateValues" dxfId="0" priority="2"/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Actuals Jan 23-May26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Chanika Madushani</dc:creator>
  <cp:lastModifiedBy>Chanika Madushani</cp:lastModifiedBy>
  <dcterms:created xsi:type="dcterms:W3CDTF">2015-06-05T18:17:20Z</dcterms:created>
  <dcterms:modified xsi:type="dcterms:W3CDTF">2026-07-31T05:48:33Z</dcterms:modified>
</cp:coreProperties>
</file>